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tables/table6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263 DEER2026 NTGR Res DI Update\"/>
    </mc:Choice>
  </mc:AlternateContent>
  <xr:revisionPtr revIDLastSave="0" documentId="13_ncr:1_{4A3DE423-4946-475F-BE02-ACFF42C78F32}" xr6:coauthVersionLast="47" xr6:coauthVersionMax="47" xr10:uidLastSave="{00000000-0000-0000-0000-000000000000}"/>
  <bookViews>
    <workbookView xWindow="38280" yWindow="2655" windowWidth="29040" windowHeight="15840" tabRatio="784" firstSheet="7" activeTab="7" xr2:uid="{06464804-86FF-42B6-AF0D-242195EEA6AE}"/>
  </bookViews>
  <sheets>
    <sheet name="NTG_combos-proposed" sheetId="4" state="hidden" r:id="rId1"/>
    <sheet name="Pre_NTG_2020_2022-09-06" sheetId="12" state="hidden" r:id="rId2"/>
    <sheet name="DeliveryType fr DEER" sheetId="7" state="hidden" r:id="rId3"/>
    <sheet name="MeasAppType fr DEER" sheetId="8" state="hidden" r:id="rId4"/>
    <sheet name="MeasImpactType fr DEER" sheetId="9" state="hidden" r:id="rId5"/>
    <sheet name="NTG_2020 fr DEER" sheetId="10" state="hidden" r:id="rId6"/>
    <sheet name="NTG_2020_Map" sheetId="1" state="hidden" r:id="rId7"/>
    <sheet name="Records to be updated" sheetId="15" r:id="rId8"/>
    <sheet name="New 2026 NTG_ID Template" sheetId="14" state="hidden" r:id="rId9"/>
    <sheet name="New NTG_ID Template" sheetId="13" state="hidden" r:id="rId10"/>
    <sheet name="NTG_former fr DEER" sheetId="11" state="hidden" r:id="rId11"/>
    <sheet name="NTG_former" sheetId="2" state="hidden" r:id="rId12"/>
  </sheets>
  <definedNames>
    <definedName name="_xlnm._FilterDatabase" localSheetId="6" hidden="1">NTG_2020_Map!$A$2:$BI$205</definedName>
    <definedName name="_xlnm._FilterDatabase" localSheetId="0" hidden="1">'NTG_combos-proposed'!$C$8:$O$3343</definedName>
    <definedName name="_xlnm._FilterDatabase" localSheetId="11" hidden="1">NTG_former!$A$1:$AA$103</definedName>
    <definedName name="_xlnm._FilterDatabase" localSheetId="1" hidden="1">'Pre_NTG_2020_2022-09-06'!$A$1:$T$108</definedName>
    <definedName name="ExternalData_1" localSheetId="2" hidden="1">'DeliveryType fr DEER'!$A$1:$O$24</definedName>
    <definedName name="ExternalData_2" localSheetId="3" hidden="1">'MeasAppType fr DEER'!$A$1:$N$15</definedName>
    <definedName name="ExternalData_2" localSheetId="4" hidden="1">'MeasImpactType fr DEER'!$A$1:$O$22</definedName>
    <definedName name="ExternalData_2" localSheetId="5" hidden="1">'NTG_2020 fr DEER'!$A$1:$T$204</definedName>
    <definedName name="ExternalData_3" localSheetId="10" hidden="1">'NTG_former fr DEER'!$A$1:$AA$103</definedName>
    <definedName name="NTG_2020_Map">OFFSET(NTG_2020_Map!$A$1,1,MATCH("Version",NTG_2020_Map!$2:$2,0)-2,COUNTA(NTG_2020_Map!$AK:$AK)-1,COUNTA('NTG_2020 fr DEER'!$1:$1))</definedName>
    <definedName name="NTG_2020_Table">OFFSET(NTG_2020_Map!$A$2,0,0,COUNTA(NTG_2020_Map!$AK:$AK)-1,COUNTA(NTG_2020_Map!$2:$2))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14" l="1" a="1"/>
  <c r="H2" i="14" s="1"/>
  <c r="I2" i="14" a="1"/>
  <c r="I2" i="14" s="1"/>
  <c r="J2" i="14" a="1"/>
  <c r="J2" i="14" s="1"/>
  <c r="S3" i="14"/>
  <c r="P3" i="14"/>
  <c r="G3" i="14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N121" i="1" a="1"/>
  <c r="AN121" i="1" s="1"/>
  <c r="AO121" i="1" a="1"/>
  <c r="AO121" i="1" s="1"/>
  <c r="AP121" i="1" a="1"/>
  <c r="AP121" i="1" s="1"/>
  <c r="AQ121" i="1" a="1"/>
  <c r="AQ121" i="1" s="1"/>
  <c r="AR121" i="1" a="1"/>
  <c r="AR121" i="1" s="1"/>
  <c r="F121" i="1" s="1"/>
  <c r="AS121" i="1" a="1"/>
  <c r="AS121" i="1" s="1"/>
  <c r="T121" i="1" s="1"/>
  <c r="AT121" i="1" a="1"/>
  <c r="AT121" i="1" s="1"/>
  <c r="Z121" i="1" s="1"/>
  <c r="AU121" i="1" a="1"/>
  <c r="AU121" i="1" s="1"/>
  <c r="AV121" i="1" a="1"/>
  <c r="AV121" i="1" s="1"/>
  <c r="AW121" i="1" a="1"/>
  <c r="AW121" i="1" s="1"/>
  <c r="AX121" i="1" a="1"/>
  <c r="AX121" i="1" s="1"/>
  <c r="AY121" i="1" a="1"/>
  <c r="AY121" i="1" s="1"/>
  <c r="AZ121" i="1" a="1"/>
  <c r="AZ121" i="1" s="1"/>
  <c r="BA121" i="1" a="1"/>
  <c r="BA121" i="1" s="1"/>
  <c r="BB121" i="1" a="1"/>
  <c r="BB121" i="1" s="1"/>
  <c r="BC121" i="1" a="1"/>
  <c r="BC121" i="1" s="1"/>
  <c r="BD121" i="1" a="1"/>
  <c r="BD121" i="1" s="1"/>
  <c r="AN122" i="1" a="1"/>
  <c r="AN122" i="1" s="1"/>
  <c r="AO122" i="1" a="1"/>
  <c r="AO122" i="1" s="1"/>
  <c r="AP122" i="1" a="1"/>
  <c r="AP122" i="1" s="1"/>
  <c r="AQ122" i="1" a="1"/>
  <c r="AQ122" i="1" s="1"/>
  <c r="AR122" i="1" a="1"/>
  <c r="AR122" i="1" s="1"/>
  <c r="AS122" i="1" a="1"/>
  <c r="AS122" i="1" s="1"/>
  <c r="Q122" i="1" s="1"/>
  <c r="AT122" i="1" a="1"/>
  <c r="AT122" i="1" s="1"/>
  <c r="AC122" i="1" s="1"/>
  <c r="AU122" i="1" a="1"/>
  <c r="AU122" i="1" s="1"/>
  <c r="AV122" i="1" a="1"/>
  <c r="AV122" i="1" s="1"/>
  <c r="AW122" i="1" a="1"/>
  <c r="AW122" i="1" s="1"/>
  <c r="AX122" i="1" a="1"/>
  <c r="AX122" i="1" s="1"/>
  <c r="AY122" i="1" a="1"/>
  <c r="AY122" i="1" s="1"/>
  <c r="AZ122" i="1" a="1"/>
  <c r="AZ122" i="1" s="1"/>
  <c r="BA122" i="1" a="1"/>
  <c r="BA122" i="1" s="1"/>
  <c r="BB122" i="1" a="1"/>
  <c r="BB122" i="1" s="1"/>
  <c r="BC122" i="1" a="1"/>
  <c r="BC122" i="1" s="1"/>
  <c r="BD122" i="1" a="1"/>
  <c r="BD122" i="1" s="1"/>
  <c r="AN123" i="1" a="1"/>
  <c r="AN123" i="1" s="1"/>
  <c r="AO123" i="1" a="1"/>
  <c r="AO123" i="1" s="1"/>
  <c r="AP123" i="1" a="1"/>
  <c r="AP123" i="1" s="1"/>
  <c r="AQ123" i="1" a="1"/>
  <c r="AQ123" i="1" s="1"/>
  <c r="AR123" i="1" a="1"/>
  <c r="AR123" i="1" s="1"/>
  <c r="AS123" i="1" a="1"/>
  <c r="AS123" i="1" s="1"/>
  <c r="AT123" i="1" a="1"/>
  <c r="AT123" i="1" s="1"/>
  <c r="AU123" i="1" a="1"/>
  <c r="AU123" i="1" s="1"/>
  <c r="AV123" i="1" a="1"/>
  <c r="AV123" i="1" s="1"/>
  <c r="AW123" i="1" a="1"/>
  <c r="AW123" i="1" s="1"/>
  <c r="AX123" i="1" a="1"/>
  <c r="AX123" i="1" s="1"/>
  <c r="AY123" i="1" a="1"/>
  <c r="AY123" i="1" s="1"/>
  <c r="AZ123" i="1" a="1"/>
  <c r="AZ123" i="1" s="1"/>
  <c r="BA123" i="1" a="1"/>
  <c r="BA123" i="1" s="1"/>
  <c r="BB123" i="1" a="1"/>
  <c r="BB123" i="1" s="1"/>
  <c r="BC123" i="1" a="1"/>
  <c r="BC123" i="1" s="1"/>
  <c r="BD123" i="1" a="1"/>
  <c r="BD123" i="1" s="1"/>
  <c r="AN124" i="1" a="1"/>
  <c r="AN124" i="1" s="1"/>
  <c r="AO124" i="1" a="1"/>
  <c r="AO124" i="1" s="1"/>
  <c r="AP124" i="1" a="1"/>
  <c r="AP124" i="1" s="1"/>
  <c r="AQ124" i="1" a="1"/>
  <c r="AQ124" i="1" s="1"/>
  <c r="AR124" i="1" a="1"/>
  <c r="AR124" i="1" s="1"/>
  <c r="B124" i="1" s="1"/>
  <c r="AS124" i="1" a="1"/>
  <c r="AS124" i="1" s="1"/>
  <c r="AT124" i="1" a="1"/>
  <c r="AT124" i="1" s="1"/>
  <c r="AU124" i="1" a="1"/>
  <c r="AU124" i="1" s="1"/>
  <c r="AV124" i="1" a="1"/>
  <c r="AV124" i="1" s="1"/>
  <c r="AW124" i="1" a="1"/>
  <c r="AW124" i="1" s="1"/>
  <c r="AX124" i="1" a="1"/>
  <c r="AX124" i="1" s="1"/>
  <c r="AY124" i="1" a="1"/>
  <c r="AY124" i="1" s="1"/>
  <c r="AZ124" i="1" a="1"/>
  <c r="AZ124" i="1" s="1"/>
  <c r="BA124" i="1" a="1"/>
  <c r="BA124" i="1" s="1"/>
  <c r="BB124" i="1" a="1"/>
  <c r="BB124" i="1" s="1"/>
  <c r="BC124" i="1" a="1"/>
  <c r="BC124" i="1" s="1"/>
  <c r="BD124" i="1" a="1"/>
  <c r="BD124" i="1" s="1"/>
  <c r="AN125" i="1" a="1"/>
  <c r="AN125" i="1" s="1"/>
  <c r="AO125" i="1" a="1"/>
  <c r="AO125" i="1" s="1"/>
  <c r="AP125" i="1" a="1"/>
  <c r="AP125" i="1" s="1"/>
  <c r="AQ125" i="1" a="1"/>
  <c r="AQ125" i="1" s="1"/>
  <c r="AR125" i="1" a="1"/>
  <c r="AR125" i="1" s="1"/>
  <c r="AS125" i="1" a="1"/>
  <c r="AS125" i="1" s="1"/>
  <c r="AT125" i="1" a="1"/>
  <c r="AT125" i="1" s="1"/>
  <c r="AU125" i="1" a="1"/>
  <c r="AU125" i="1" s="1"/>
  <c r="AV125" i="1" a="1"/>
  <c r="AV125" i="1" s="1"/>
  <c r="AW125" i="1" a="1"/>
  <c r="AW125" i="1" s="1"/>
  <c r="AX125" i="1" a="1"/>
  <c r="AX125" i="1" s="1"/>
  <c r="AY125" i="1" a="1"/>
  <c r="AY125" i="1" s="1"/>
  <c r="AZ125" i="1" a="1"/>
  <c r="AZ125" i="1" s="1"/>
  <c r="BA125" i="1" a="1"/>
  <c r="BA125" i="1" s="1"/>
  <c r="BB125" i="1" a="1"/>
  <c r="BB125" i="1" s="1"/>
  <c r="BC125" i="1" a="1"/>
  <c r="BC125" i="1" s="1"/>
  <c r="BD125" i="1" a="1"/>
  <c r="BD125" i="1" s="1"/>
  <c r="AN126" i="1" a="1"/>
  <c r="AN126" i="1" s="1"/>
  <c r="AO126" i="1" a="1"/>
  <c r="AO126" i="1" s="1"/>
  <c r="AP126" i="1" a="1"/>
  <c r="AP126" i="1" s="1"/>
  <c r="AQ126" i="1" a="1"/>
  <c r="AQ126" i="1" s="1"/>
  <c r="AR126" i="1" a="1"/>
  <c r="AR126" i="1" s="1"/>
  <c r="AS126" i="1" a="1"/>
  <c r="AS126" i="1" s="1"/>
  <c r="Q126" i="1" s="1"/>
  <c r="AT126" i="1" a="1"/>
  <c r="AT126" i="1" s="1"/>
  <c r="Y126" i="1" s="1"/>
  <c r="AU126" i="1" a="1"/>
  <c r="AU126" i="1" s="1"/>
  <c r="AV126" i="1" a="1"/>
  <c r="AV126" i="1" s="1"/>
  <c r="AW126" i="1" a="1"/>
  <c r="AW126" i="1" s="1"/>
  <c r="AX126" i="1" a="1"/>
  <c r="AX126" i="1" s="1"/>
  <c r="AY126" i="1" a="1"/>
  <c r="AY126" i="1" s="1"/>
  <c r="AZ126" i="1" a="1"/>
  <c r="AZ126" i="1" s="1"/>
  <c r="BA126" i="1" a="1"/>
  <c r="BA126" i="1" s="1"/>
  <c r="BB126" i="1" a="1"/>
  <c r="BB126" i="1" s="1"/>
  <c r="BC126" i="1" a="1"/>
  <c r="BC126" i="1" s="1"/>
  <c r="BD126" i="1" a="1"/>
  <c r="BD126" i="1" s="1"/>
  <c r="AN127" i="1" a="1"/>
  <c r="AN127" i="1" s="1"/>
  <c r="AO127" i="1" a="1"/>
  <c r="AO127" i="1" s="1"/>
  <c r="AP127" i="1" a="1"/>
  <c r="AP127" i="1" s="1"/>
  <c r="AQ127" i="1" a="1"/>
  <c r="AQ127" i="1" s="1"/>
  <c r="AR127" i="1" a="1"/>
  <c r="AR127" i="1" s="1"/>
  <c r="B127" i="1" s="1"/>
  <c r="AS127" i="1" a="1"/>
  <c r="AS127" i="1" s="1"/>
  <c r="S127" i="1" s="1"/>
  <c r="AT127" i="1" a="1"/>
  <c r="AT127" i="1" s="1"/>
  <c r="AU127" i="1" a="1"/>
  <c r="AU127" i="1" s="1"/>
  <c r="AV127" i="1" a="1"/>
  <c r="AV127" i="1" s="1"/>
  <c r="AW127" i="1" a="1"/>
  <c r="AW127" i="1" s="1"/>
  <c r="AX127" i="1" a="1"/>
  <c r="AX127" i="1" s="1"/>
  <c r="AY127" i="1" a="1"/>
  <c r="AY127" i="1" s="1"/>
  <c r="AZ127" i="1" a="1"/>
  <c r="AZ127" i="1" s="1"/>
  <c r="BA127" i="1" a="1"/>
  <c r="BA127" i="1" s="1"/>
  <c r="BB127" i="1" a="1"/>
  <c r="BB127" i="1" s="1"/>
  <c r="BC127" i="1" a="1"/>
  <c r="BC127" i="1" s="1"/>
  <c r="BD127" i="1" a="1"/>
  <c r="BD127" i="1" s="1"/>
  <c r="AN128" i="1" a="1"/>
  <c r="AN128" i="1" s="1"/>
  <c r="AO128" i="1" a="1"/>
  <c r="AO128" i="1" s="1"/>
  <c r="AP128" i="1" a="1"/>
  <c r="AP128" i="1" s="1"/>
  <c r="AQ128" i="1" a="1"/>
  <c r="AQ128" i="1" s="1"/>
  <c r="AR128" i="1" a="1"/>
  <c r="AR128" i="1" s="1"/>
  <c r="AS128" i="1" a="1"/>
  <c r="AS128" i="1" s="1"/>
  <c r="R128" i="1" s="1"/>
  <c r="AT128" i="1" a="1"/>
  <c r="AT128" i="1" s="1"/>
  <c r="AU128" i="1" a="1"/>
  <c r="AU128" i="1" s="1"/>
  <c r="AV128" i="1" a="1"/>
  <c r="AV128" i="1" s="1"/>
  <c r="AW128" i="1" a="1"/>
  <c r="AW128" i="1" s="1"/>
  <c r="AX128" i="1" a="1"/>
  <c r="AX128" i="1" s="1"/>
  <c r="AY128" i="1" a="1"/>
  <c r="AY128" i="1" s="1"/>
  <c r="AZ128" i="1" a="1"/>
  <c r="AZ128" i="1" s="1"/>
  <c r="BA128" i="1" a="1"/>
  <c r="BA128" i="1" s="1"/>
  <c r="BB128" i="1" a="1"/>
  <c r="BB128" i="1" s="1"/>
  <c r="BC128" i="1" a="1"/>
  <c r="BC128" i="1" s="1"/>
  <c r="BD128" i="1" a="1"/>
  <c r="BD128" i="1" s="1"/>
  <c r="AN129" i="1" a="1"/>
  <c r="AN129" i="1" s="1"/>
  <c r="AO129" i="1" a="1"/>
  <c r="AO129" i="1" s="1"/>
  <c r="AP129" i="1" a="1"/>
  <c r="AP129" i="1" s="1"/>
  <c r="AQ129" i="1" a="1"/>
  <c r="AQ129" i="1" s="1"/>
  <c r="AR129" i="1" a="1"/>
  <c r="AR129" i="1" s="1"/>
  <c r="AS129" i="1" a="1"/>
  <c r="AS129" i="1" s="1"/>
  <c r="AT129" i="1" a="1"/>
  <c r="AT129" i="1" s="1"/>
  <c r="AD129" i="1" s="1"/>
  <c r="AU129" i="1" a="1"/>
  <c r="AU129" i="1" s="1"/>
  <c r="AV129" i="1" a="1"/>
  <c r="AV129" i="1" s="1"/>
  <c r="AW129" i="1" a="1"/>
  <c r="AW129" i="1" s="1"/>
  <c r="AX129" i="1" a="1"/>
  <c r="AX129" i="1" s="1"/>
  <c r="AY129" i="1" a="1"/>
  <c r="AY129" i="1" s="1"/>
  <c r="AZ129" i="1" a="1"/>
  <c r="AZ129" i="1" s="1"/>
  <c r="BA129" i="1" a="1"/>
  <c r="BA129" i="1" s="1"/>
  <c r="BB129" i="1" a="1"/>
  <c r="BB129" i="1" s="1"/>
  <c r="BC129" i="1" a="1"/>
  <c r="BC129" i="1" s="1"/>
  <c r="BD129" i="1" a="1"/>
  <c r="BD129" i="1" s="1"/>
  <c r="AN130" i="1" a="1"/>
  <c r="AN130" i="1" s="1"/>
  <c r="AO130" i="1" a="1"/>
  <c r="AO130" i="1" s="1"/>
  <c r="AP130" i="1" a="1"/>
  <c r="AP130" i="1" s="1"/>
  <c r="AQ130" i="1" a="1"/>
  <c r="AQ130" i="1" s="1"/>
  <c r="AR130" i="1" a="1"/>
  <c r="AR130" i="1" s="1"/>
  <c r="AS130" i="1" a="1"/>
  <c r="AS130" i="1" s="1"/>
  <c r="AT130" i="1" a="1"/>
  <c r="AT130" i="1" s="1"/>
  <c r="AU130" i="1" a="1"/>
  <c r="AU130" i="1" s="1"/>
  <c r="AV130" i="1" a="1"/>
  <c r="AV130" i="1" s="1"/>
  <c r="AW130" i="1" a="1"/>
  <c r="AW130" i="1" s="1"/>
  <c r="AX130" i="1" a="1"/>
  <c r="AX130" i="1" s="1"/>
  <c r="AY130" i="1" a="1"/>
  <c r="AY130" i="1" s="1"/>
  <c r="AZ130" i="1" a="1"/>
  <c r="AZ130" i="1" s="1"/>
  <c r="BA130" i="1" a="1"/>
  <c r="BA130" i="1" s="1"/>
  <c r="BB130" i="1" a="1"/>
  <c r="BB130" i="1" s="1"/>
  <c r="BC130" i="1" a="1"/>
  <c r="BC130" i="1" s="1"/>
  <c r="BD130" i="1" a="1"/>
  <c r="BD130" i="1" s="1"/>
  <c r="AN131" i="1" a="1"/>
  <c r="AN131" i="1" s="1"/>
  <c r="AO131" i="1" a="1"/>
  <c r="AO131" i="1" s="1"/>
  <c r="AP131" i="1" a="1"/>
  <c r="AP131" i="1" s="1"/>
  <c r="AQ131" i="1" a="1"/>
  <c r="AQ131" i="1" s="1"/>
  <c r="AR131" i="1" a="1"/>
  <c r="AR131" i="1" s="1"/>
  <c r="AS131" i="1" a="1"/>
  <c r="AS131" i="1" s="1"/>
  <c r="AT131" i="1" a="1"/>
  <c r="AT131" i="1" s="1"/>
  <c r="AU131" i="1" a="1"/>
  <c r="AU131" i="1" s="1"/>
  <c r="AV131" i="1" a="1"/>
  <c r="AV131" i="1" s="1"/>
  <c r="AW131" i="1" a="1"/>
  <c r="AW131" i="1" s="1"/>
  <c r="AX131" i="1" a="1"/>
  <c r="AX131" i="1" s="1"/>
  <c r="AY131" i="1" a="1"/>
  <c r="AY131" i="1" s="1"/>
  <c r="AZ131" i="1" a="1"/>
  <c r="AZ131" i="1" s="1"/>
  <c r="BA131" i="1" a="1"/>
  <c r="BA131" i="1" s="1"/>
  <c r="BB131" i="1" a="1"/>
  <c r="BB131" i="1" s="1"/>
  <c r="BC131" i="1" a="1"/>
  <c r="BC131" i="1" s="1"/>
  <c r="BD131" i="1" a="1"/>
  <c r="BD131" i="1" s="1"/>
  <c r="AN132" i="1" a="1"/>
  <c r="AN132" i="1" s="1"/>
  <c r="AO132" i="1" a="1"/>
  <c r="AO132" i="1" s="1"/>
  <c r="AP132" i="1" a="1"/>
  <c r="AP132" i="1" s="1"/>
  <c r="AQ132" i="1" a="1"/>
  <c r="AQ132" i="1" s="1"/>
  <c r="AR132" i="1" a="1"/>
  <c r="AR132" i="1" s="1"/>
  <c r="H132" i="1" s="1"/>
  <c r="AS132" i="1" a="1"/>
  <c r="AS132" i="1" s="1"/>
  <c r="AT132" i="1" a="1"/>
  <c r="AT132" i="1" s="1"/>
  <c r="AE132" i="1" s="1"/>
  <c r="AU132" i="1" a="1"/>
  <c r="AU132" i="1" s="1"/>
  <c r="AV132" i="1" a="1"/>
  <c r="AV132" i="1" s="1"/>
  <c r="AW132" i="1" a="1"/>
  <c r="AW132" i="1" s="1"/>
  <c r="AX132" i="1" a="1"/>
  <c r="AX132" i="1" s="1"/>
  <c r="AY132" i="1" a="1"/>
  <c r="AY132" i="1" s="1"/>
  <c r="AZ132" i="1" a="1"/>
  <c r="AZ132" i="1" s="1"/>
  <c r="BA132" i="1" a="1"/>
  <c r="BA132" i="1" s="1"/>
  <c r="BB132" i="1" a="1"/>
  <c r="BB132" i="1" s="1"/>
  <c r="BC132" i="1" a="1"/>
  <c r="BC132" i="1" s="1"/>
  <c r="BD132" i="1" a="1"/>
  <c r="BD132" i="1" s="1"/>
  <c r="AN133" i="1" a="1"/>
  <c r="AN133" i="1" s="1"/>
  <c r="AO133" i="1" a="1"/>
  <c r="AO133" i="1" s="1"/>
  <c r="AP133" i="1" a="1"/>
  <c r="AP133" i="1" s="1"/>
  <c r="AQ133" i="1" a="1"/>
  <c r="AQ133" i="1" s="1"/>
  <c r="AR133" i="1" a="1"/>
  <c r="AR133" i="1" s="1"/>
  <c r="AS133" i="1" a="1"/>
  <c r="AS133" i="1" s="1"/>
  <c r="AT133" i="1" a="1"/>
  <c r="AT133" i="1" s="1"/>
  <c r="Z133" i="1" s="1"/>
  <c r="AU133" i="1" a="1"/>
  <c r="AU133" i="1" s="1"/>
  <c r="AV133" i="1" a="1"/>
  <c r="AV133" i="1" s="1"/>
  <c r="AW133" i="1" a="1"/>
  <c r="AW133" i="1" s="1"/>
  <c r="AX133" i="1" a="1"/>
  <c r="AX133" i="1" s="1"/>
  <c r="AY133" i="1" a="1"/>
  <c r="AY133" i="1" s="1"/>
  <c r="AZ133" i="1" a="1"/>
  <c r="AZ133" i="1" s="1"/>
  <c r="BA133" i="1" a="1"/>
  <c r="BA133" i="1" s="1"/>
  <c r="BB133" i="1" a="1"/>
  <c r="BB133" i="1" s="1"/>
  <c r="BC133" i="1" a="1"/>
  <c r="BC133" i="1" s="1"/>
  <c r="BD133" i="1" a="1"/>
  <c r="BD133" i="1" s="1"/>
  <c r="AN134" i="1" a="1"/>
  <c r="AN134" i="1" s="1"/>
  <c r="AO134" i="1" a="1"/>
  <c r="AO134" i="1" s="1"/>
  <c r="AP134" i="1" a="1"/>
  <c r="AP134" i="1" s="1"/>
  <c r="AQ134" i="1" a="1"/>
  <c r="AQ134" i="1" s="1"/>
  <c r="AR134" i="1" a="1"/>
  <c r="AR134" i="1" s="1"/>
  <c r="D134" i="1" s="1"/>
  <c r="AS134" i="1" a="1"/>
  <c r="AS134" i="1" s="1"/>
  <c r="AT134" i="1" a="1"/>
  <c r="AT134" i="1" s="1"/>
  <c r="AU134" i="1" a="1"/>
  <c r="AU134" i="1" s="1"/>
  <c r="AV134" i="1" a="1"/>
  <c r="AV134" i="1" s="1"/>
  <c r="AW134" i="1" a="1"/>
  <c r="AW134" i="1" s="1"/>
  <c r="AX134" i="1" a="1"/>
  <c r="AX134" i="1" s="1"/>
  <c r="AY134" i="1" a="1"/>
  <c r="AY134" i="1" s="1"/>
  <c r="AZ134" i="1" a="1"/>
  <c r="AZ134" i="1" s="1"/>
  <c r="BA134" i="1" a="1"/>
  <c r="BA134" i="1" s="1"/>
  <c r="BB134" i="1" a="1"/>
  <c r="BB134" i="1" s="1"/>
  <c r="BC134" i="1" a="1"/>
  <c r="BC134" i="1" s="1"/>
  <c r="BD134" i="1" a="1"/>
  <c r="BD134" i="1" s="1"/>
  <c r="AN135" i="1" a="1"/>
  <c r="AN135" i="1" s="1"/>
  <c r="AO135" i="1" a="1"/>
  <c r="AO135" i="1" s="1"/>
  <c r="AP135" i="1" a="1"/>
  <c r="AP135" i="1" s="1"/>
  <c r="AQ135" i="1" a="1"/>
  <c r="AQ135" i="1" s="1"/>
  <c r="AR135" i="1" a="1"/>
  <c r="AR135" i="1" s="1"/>
  <c r="A135" i="1" s="1"/>
  <c r="AS135" i="1" a="1"/>
  <c r="AS135" i="1" s="1"/>
  <c r="AT135" i="1" a="1"/>
  <c r="AT135" i="1" s="1"/>
  <c r="AA135" i="1" s="1"/>
  <c r="AU135" i="1" a="1"/>
  <c r="AU135" i="1" s="1"/>
  <c r="AV135" i="1" a="1"/>
  <c r="AV135" i="1" s="1"/>
  <c r="AW135" i="1" a="1"/>
  <c r="AW135" i="1" s="1"/>
  <c r="AX135" i="1" a="1"/>
  <c r="AX135" i="1" s="1"/>
  <c r="AY135" i="1" a="1"/>
  <c r="AY135" i="1" s="1"/>
  <c r="AZ135" i="1" a="1"/>
  <c r="AZ135" i="1" s="1"/>
  <c r="BA135" i="1" a="1"/>
  <c r="BA135" i="1" s="1"/>
  <c r="BB135" i="1" a="1"/>
  <c r="BB135" i="1" s="1"/>
  <c r="BC135" i="1" a="1"/>
  <c r="BC135" i="1" s="1"/>
  <c r="BD135" i="1" a="1"/>
  <c r="BD135" i="1" s="1"/>
  <c r="AN136" i="1" a="1"/>
  <c r="AN136" i="1" s="1"/>
  <c r="AO136" i="1" a="1"/>
  <c r="AO136" i="1" s="1"/>
  <c r="AP136" i="1" a="1"/>
  <c r="AP136" i="1" s="1"/>
  <c r="AQ136" i="1" a="1"/>
  <c r="AQ136" i="1" s="1"/>
  <c r="AR136" i="1" a="1"/>
  <c r="AR136" i="1" s="1"/>
  <c r="AS136" i="1" a="1"/>
  <c r="AS136" i="1" s="1"/>
  <c r="AT136" i="1" a="1"/>
  <c r="AT136" i="1" s="1"/>
  <c r="AB136" i="1" s="1"/>
  <c r="AU136" i="1" a="1"/>
  <c r="AU136" i="1" s="1"/>
  <c r="AV136" i="1" a="1"/>
  <c r="AV136" i="1" s="1"/>
  <c r="AW136" i="1" a="1"/>
  <c r="AW136" i="1" s="1"/>
  <c r="AX136" i="1" a="1"/>
  <c r="AX136" i="1" s="1"/>
  <c r="AY136" i="1" a="1"/>
  <c r="AY136" i="1" s="1"/>
  <c r="AZ136" i="1" a="1"/>
  <c r="AZ136" i="1" s="1"/>
  <c r="BA136" i="1" a="1"/>
  <c r="BA136" i="1" s="1"/>
  <c r="BB136" i="1" a="1"/>
  <c r="BB136" i="1" s="1"/>
  <c r="BC136" i="1" a="1"/>
  <c r="BC136" i="1" s="1"/>
  <c r="BD136" i="1" a="1"/>
  <c r="BD136" i="1" s="1"/>
  <c r="AN137" i="1" a="1"/>
  <c r="AN137" i="1" s="1"/>
  <c r="AO137" i="1" a="1"/>
  <c r="AO137" i="1" s="1"/>
  <c r="AP137" i="1" a="1"/>
  <c r="AP137" i="1" s="1"/>
  <c r="AQ137" i="1" a="1"/>
  <c r="AQ137" i="1" s="1"/>
  <c r="AR137" i="1" a="1"/>
  <c r="AR137" i="1" s="1"/>
  <c r="H137" i="1" s="1"/>
  <c r="AS137" i="1" a="1"/>
  <c r="AS137" i="1" s="1"/>
  <c r="W137" i="1" s="1"/>
  <c r="AT137" i="1" a="1"/>
  <c r="AT137" i="1" s="1"/>
  <c r="AD137" i="1" s="1"/>
  <c r="AU137" i="1" a="1"/>
  <c r="AU137" i="1" s="1"/>
  <c r="AV137" i="1" a="1"/>
  <c r="AV137" i="1" s="1"/>
  <c r="AW137" i="1" a="1"/>
  <c r="AW137" i="1" s="1"/>
  <c r="AX137" i="1" a="1"/>
  <c r="AX137" i="1" s="1"/>
  <c r="AY137" i="1" a="1"/>
  <c r="AY137" i="1" s="1"/>
  <c r="AZ137" i="1" a="1"/>
  <c r="AZ137" i="1" s="1"/>
  <c r="BA137" i="1" a="1"/>
  <c r="BA137" i="1" s="1"/>
  <c r="BB137" i="1" a="1"/>
  <c r="BB137" i="1" s="1"/>
  <c r="BC137" i="1" a="1"/>
  <c r="BC137" i="1" s="1"/>
  <c r="BD137" i="1" a="1"/>
  <c r="BD137" i="1" s="1"/>
  <c r="AN138" i="1" a="1"/>
  <c r="AN138" i="1" s="1"/>
  <c r="AO138" i="1" a="1"/>
  <c r="AO138" i="1" s="1"/>
  <c r="AP138" i="1" a="1"/>
  <c r="AP138" i="1" s="1"/>
  <c r="AQ138" i="1" a="1"/>
  <c r="AQ138" i="1" s="1"/>
  <c r="AR138" i="1" a="1"/>
  <c r="AR138" i="1" s="1"/>
  <c r="AS138" i="1" a="1"/>
  <c r="AS138" i="1" s="1"/>
  <c r="AT138" i="1" a="1"/>
  <c r="AT138" i="1" s="1"/>
  <c r="AU138" i="1" a="1"/>
  <c r="AU138" i="1" s="1"/>
  <c r="AV138" i="1" a="1"/>
  <c r="AV138" i="1" s="1"/>
  <c r="AW138" i="1" a="1"/>
  <c r="AW138" i="1" s="1"/>
  <c r="AX138" i="1" a="1"/>
  <c r="AX138" i="1" s="1"/>
  <c r="AY138" i="1" a="1"/>
  <c r="AY138" i="1" s="1"/>
  <c r="AZ138" i="1" a="1"/>
  <c r="AZ138" i="1" s="1"/>
  <c r="BA138" i="1" a="1"/>
  <c r="BA138" i="1" s="1"/>
  <c r="BB138" i="1" a="1"/>
  <c r="BB138" i="1" s="1"/>
  <c r="BC138" i="1" a="1"/>
  <c r="BC138" i="1" s="1"/>
  <c r="BD138" i="1" a="1"/>
  <c r="BD138" i="1" s="1"/>
  <c r="AN139" i="1" a="1"/>
  <c r="AN139" i="1" s="1"/>
  <c r="AO139" i="1" a="1"/>
  <c r="AO139" i="1" s="1"/>
  <c r="AP139" i="1" a="1"/>
  <c r="AP139" i="1" s="1"/>
  <c r="AQ139" i="1" a="1"/>
  <c r="AQ139" i="1" s="1"/>
  <c r="AR139" i="1" a="1"/>
  <c r="AR139" i="1" s="1"/>
  <c r="AS139" i="1" a="1"/>
  <c r="AS139" i="1" s="1"/>
  <c r="W139" i="1" s="1"/>
  <c r="AT139" i="1" a="1"/>
  <c r="AT139" i="1" s="1"/>
  <c r="AU139" i="1" a="1"/>
  <c r="AU139" i="1" s="1"/>
  <c r="AV139" i="1" a="1"/>
  <c r="AV139" i="1" s="1"/>
  <c r="AW139" i="1" a="1"/>
  <c r="AW139" i="1" s="1"/>
  <c r="AX139" i="1" a="1"/>
  <c r="AX139" i="1" s="1"/>
  <c r="AY139" i="1" a="1"/>
  <c r="AY139" i="1" s="1"/>
  <c r="AZ139" i="1" a="1"/>
  <c r="AZ139" i="1" s="1"/>
  <c r="BA139" i="1" a="1"/>
  <c r="BA139" i="1" s="1"/>
  <c r="BB139" i="1" a="1"/>
  <c r="BB139" i="1" s="1"/>
  <c r="BC139" i="1" a="1"/>
  <c r="BC139" i="1" s="1"/>
  <c r="BD139" i="1" a="1"/>
  <c r="BD139" i="1" s="1"/>
  <c r="AN140" i="1" a="1"/>
  <c r="AN140" i="1" s="1"/>
  <c r="AO140" i="1" a="1"/>
  <c r="AO140" i="1" s="1"/>
  <c r="AP140" i="1" a="1"/>
  <c r="AP140" i="1" s="1"/>
  <c r="AQ140" i="1" a="1"/>
  <c r="AQ140" i="1" s="1"/>
  <c r="AR140" i="1" a="1"/>
  <c r="AR140" i="1" s="1"/>
  <c r="F140" i="1" s="1"/>
  <c r="AS140" i="1" a="1"/>
  <c r="AS140" i="1" s="1"/>
  <c r="Q140" i="1" s="1"/>
  <c r="AT140" i="1" a="1"/>
  <c r="AT140" i="1" s="1"/>
  <c r="AA140" i="1" s="1"/>
  <c r="AU140" i="1" a="1"/>
  <c r="AU140" i="1" s="1"/>
  <c r="AV140" i="1" a="1"/>
  <c r="AV140" i="1" s="1"/>
  <c r="AW140" i="1" a="1"/>
  <c r="AW140" i="1" s="1"/>
  <c r="AX140" i="1" a="1"/>
  <c r="AX140" i="1" s="1"/>
  <c r="AY140" i="1" a="1"/>
  <c r="AY140" i="1" s="1"/>
  <c r="AZ140" i="1" a="1"/>
  <c r="AZ140" i="1" s="1"/>
  <c r="BA140" i="1" a="1"/>
  <c r="BA140" i="1" s="1"/>
  <c r="BB140" i="1" a="1"/>
  <c r="BB140" i="1" s="1"/>
  <c r="BC140" i="1" a="1"/>
  <c r="BC140" i="1" s="1"/>
  <c r="BD140" i="1" a="1"/>
  <c r="BD140" i="1" s="1"/>
  <c r="AN141" i="1" a="1"/>
  <c r="AN141" i="1" s="1"/>
  <c r="AO141" i="1" a="1"/>
  <c r="AO141" i="1" s="1"/>
  <c r="AP141" i="1" a="1"/>
  <c r="AP141" i="1" s="1"/>
  <c r="AQ141" i="1" a="1"/>
  <c r="AQ141" i="1" s="1"/>
  <c r="AR141" i="1" a="1"/>
  <c r="AR141" i="1" s="1"/>
  <c r="B141" i="1" s="1"/>
  <c r="AS141" i="1" a="1"/>
  <c r="AS141" i="1" s="1"/>
  <c r="AT141" i="1" a="1"/>
  <c r="AT141" i="1" s="1"/>
  <c r="AC141" i="1" s="1"/>
  <c r="AU141" i="1" a="1"/>
  <c r="AU141" i="1" s="1"/>
  <c r="AV141" i="1" a="1"/>
  <c r="AV141" i="1" s="1"/>
  <c r="AW141" i="1" a="1"/>
  <c r="AW141" i="1" s="1"/>
  <c r="AX141" i="1" a="1"/>
  <c r="AX141" i="1" s="1"/>
  <c r="AY141" i="1" a="1"/>
  <c r="AY141" i="1" s="1"/>
  <c r="AZ141" i="1" a="1"/>
  <c r="AZ141" i="1" s="1"/>
  <c r="BA141" i="1" a="1"/>
  <c r="BA141" i="1" s="1"/>
  <c r="BB141" i="1" a="1"/>
  <c r="BB141" i="1" s="1"/>
  <c r="BC141" i="1" a="1"/>
  <c r="BC141" i="1" s="1"/>
  <c r="BD141" i="1" a="1"/>
  <c r="BD141" i="1" s="1"/>
  <c r="AN142" i="1" a="1"/>
  <c r="AN142" i="1" s="1"/>
  <c r="AO142" i="1" a="1"/>
  <c r="AO142" i="1" s="1"/>
  <c r="AP142" i="1" a="1"/>
  <c r="AP142" i="1" s="1"/>
  <c r="AQ142" i="1" a="1"/>
  <c r="AQ142" i="1" s="1"/>
  <c r="AR142" i="1" a="1"/>
  <c r="AR142" i="1" s="1"/>
  <c r="A142" i="1" s="1"/>
  <c r="AS142" i="1" a="1"/>
  <c r="AS142" i="1" s="1"/>
  <c r="AT142" i="1" a="1"/>
  <c r="AT142" i="1" s="1"/>
  <c r="AU142" i="1" a="1"/>
  <c r="AU142" i="1" s="1"/>
  <c r="AV142" i="1" a="1"/>
  <c r="AV142" i="1" s="1"/>
  <c r="AW142" i="1" a="1"/>
  <c r="AW142" i="1" s="1"/>
  <c r="AX142" i="1" a="1"/>
  <c r="AX142" i="1" s="1"/>
  <c r="AY142" i="1" a="1"/>
  <c r="AY142" i="1" s="1"/>
  <c r="AZ142" i="1" a="1"/>
  <c r="AZ142" i="1" s="1"/>
  <c r="BA142" i="1" a="1"/>
  <c r="BA142" i="1" s="1"/>
  <c r="BB142" i="1" a="1"/>
  <c r="BB142" i="1" s="1"/>
  <c r="BC142" i="1" a="1"/>
  <c r="BC142" i="1" s="1"/>
  <c r="BD142" i="1" a="1"/>
  <c r="BD142" i="1" s="1"/>
  <c r="AN143" i="1" a="1"/>
  <c r="AN143" i="1" s="1"/>
  <c r="AO143" i="1" a="1"/>
  <c r="AO143" i="1" s="1"/>
  <c r="AP143" i="1" a="1"/>
  <c r="AP143" i="1" s="1"/>
  <c r="AQ143" i="1" a="1"/>
  <c r="AQ143" i="1" s="1"/>
  <c r="AR143" i="1" a="1"/>
  <c r="AR143" i="1" s="1"/>
  <c r="AS143" i="1" a="1"/>
  <c r="AS143" i="1" s="1"/>
  <c r="AT143" i="1" a="1"/>
  <c r="AT143" i="1" s="1"/>
  <c r="AU143" i="1" a="1"/>
  <c r="AU143" i="1" s="1"/>
  <c r="AV143" i="1" a="1"/>
  <c r="AV143" i="1" s="1"/>
  <c r="AW143" i="1" a="1"/>
  <c r="AW143" i="1" s="1"/>
  <c r="AX143" i="1" a="1"/>
  <c r="AX143" i="1" s="1"/>
  <c r="AY143" i="1" a="1"/>
  <c r="AY143" i="1" s="1"/>
  <c r="AZ143" i="1" a="1"/>
  <c r="AZ143" i="1" s="1"/>
  <c r="BA143" i="1" a="1"/>
  <c r="BA143" i="1" s="1"/>
  <c r="BB143" i="1" a="1"/>
  <c r="BB143" i="1" s="1"/>
  <c r="BC143" i="1" a="1"/>
  <c r="BC143" i="1" s="1"/>
  <c r="BD143" i="1" a="1"/>
  <c r="BD143" i="1" s="1"/>
  <c r="AN144" i="1" a="1"/>
  <c r="AN144" i="1" s="1"/>
  <c r="AO144" i="1" a="1"/>
  <c r="AO144" i="1" s="1"/>
  <c r="AP144" i="1" a="1"/>
  <c r="AP144" i="1" s="1"/>
  <c r="AQ144" i="1" a="1"/>
  <c r="AQ144" i="1" s="1"/>
  <c r="AR144" i="1" a="1"/>
  <c r="AR144" i="1" s="1"/>
  <c r="L144" i="1" s="1"/>
  <c r="AS144" i="1" a="1"/>
  <c r="AS144" i="1" s="1"/>
  <c r="V144" i="1" s="1"/>
  <c r="AT144" i="1" a="1"/>
  <c r="AT144" i="1" s="1"/>
  <c r="AA144" i="1" s="1"/>
  <c r="AU144" i="1" a="1"/>
  <c r="AU144" i="1" s="1"/>
  <c r="AV144" i="1" a="1"/>
  <c r="AV144" i="1" s="1"/>
  <c r="AW144" i="1" a="1"/>
  <c r="AW144" i="1" s="1"/>
  <c r="AX144" i="1" a="1"/>
  <c r="AX144" i="1" s="1"/>
  <c r="AY144" i="1" a="1"/>
  <c r="AY144" i="1" s="1"/>
  <c r="AZ144" i="1" a="1"/>
  <c r="AZ144" i="1" s="1"/>
  <c r="BA144" i="1" a="1"/>
  <c r="BA144" i="1" s="1"/>
  <c r="BB144" i="1" a="1"/>
  <c r="BB144" i="1" s="1"/>
  <c r="BC144" i="1" a="1"/>
  <c r="BC144" i="1" s="1"/>
  <c r="BD144" i="1" a="1"/>
  <c r="BD144" i="1" s="1"/>
  <c r="AN145" i="1" a="1"/>
  <c r="AN145" i="1" s="1"/>
  <c r="AO145" i="1" a="1"/>
  <c r="AO145" i="1" s="1"/>
  <c r="AP145" i="1" a="1"/>
  <c r="AP145" i="1" s="1"/>
  <c r="AQ145" i="1" a="1"/>
  <c r="AQ145" i="1" s="1"/>
  <c r="AR145" i="1" a="1"/>
  <c r="AR145" i="1" s="1"/>
  <c r="AS145" i="1" a="1"/>
  <c r="AS145" i="1" s="1"/>
  <c r="U145" i="1" s="1"/>
  <c r="AT145" i="1" a="1"/>
  <c r="AT145" i="1" s="1"/>
  <c r="AU145" i="1" a="1"/>
  <c r="AU145" i="1" s="1"/>
  <c r="AV145" i="1" a="1"/>
  <c r="AV145" i="1" s="1"/>
  <c r="AW145" i="1" a="1"/>
  <c r="AW145" i="1" s="1"/>
  <c r="AX145" i="1" a="1"/>
  <c r="AX145" i="1" s="1"/>
  <c r="AY145" i="1" a="1"/>
  <c r="AY145" i="1" s="1"/>
  <c r="AZ145" i="1" a="1"/>
  <c r="AZ145" i="1" s="1"/>
  <c r="BA145" i="1" a="1"/>
  <c r="BA145" i="1" s="1"/>
  <c r="BB145" i="1" a="1"/>
  <c r="BB145" i="1" s="1"/>
  <c r="BC145" i="1" a="1"/>
  <c r="BC145" i="1" s="1"/>
  <c r="BD145" i="1" a="1"/>
  <c r="BD145" i="1" s="1"/>
  <c r="AN146" i="1" a="1"/>
  <c r="AN146" i="1" s="1"/>
  <c r="AO146" i="1" a="1"/>
  <c r="AO146" i="1" s="1"/>
  <c r="AP146" i="1" a="1"/>
  <c r="AP146" i="1" s="1"/>
  <c r="AQ146" i="1" a="1"/>
  <c r="AQ146" i="1" s="1"/>
  <c r="AR146" i="1" a="1"/>
  <c r="AR146" i="1" s="1"/>
  <c r="AS146" i="1" a="1"/>
  <c r="AS146" i="1" s="1"/>
  <c r="AT146" i="1" a="1"/>
  <c r="AT146" i="1" s="1"/>
  <c r="AU146" i="1" a="1"/>
  <c r="AU146" i="1" s="1"/>
  <c r="AV146" i="1" a="1"/>
  <c r="AV146" i="1" s="1"/>
  <c r="AW146" i="1" a="1"/>
  <c r="AW146" i="1" s="1"/>
  <c r="AX146" i="1" a="1"/>
  <c r="AX146" i="1" s="1"/>
  <c r="AY146" i="1" a="1"/>
  <c r="AY146" i="1" s="1"/>
  <c r="AZ146" i="1" a="1"/>
  <c r="AZ146" i="1" s="1"/>
  <c r="BA146" i="1" a="1"/>
  <c r="BA146" i="1" s="1"/>
  <c r="BB146" i="1" a="1"/>
  <c r="BB146" i="1" s="1"/>
  <c r="BC146" i="1" a="1"/>
  <c r="BC146" i="1" s="1"/>
  <c r="BD146" i="1" a="1"/>
  <c r="BD146" i="1" s="1"/>
  <c r="AN147" i="1" a="1"/>
  <c r="AN147" i="1" s="1"/>
  <c r="AO147" i="1" a="1"/>
  <c r="AO147" i="1" s="1"/>
  <c r="AP147" i="1" a="1"/>
  <c r="AP147" i="1" s="1"/>
  <c r="AQ147" i="1" a="1"/>
  <c r="AQ147" i="1" s="1"/>
  <c r="AR147" i="1" a="1"/>
  <c r="AR147" i="1" s="1"/>
  <c r="F147" i="1" s="1"/>
  <c r="AS147" i="1" a="1"/>
  <c r="AS147" i="1" s="1"/>
  <c r="R147" i="1" s="1"/>
  <c r="AT147" i="1" a="1"/>
  <c r="AT147" i="1" s="1"/>
  <c r="AB147" i="1" s="1"/>
  <c r="AU147" i="1" a="1"/>
  <c r="AU147" i="1" s="1"/>
  <c r="AV147" i="1" a="1"/>
  <c r="AV147" i="1" s="1"/>
  <c r="AW147" i="1" a="1"/>
  <c r="AW147" i="1" s="1"/>
  <c r="AX147" i="1" a="1"/>
  <c r="AX147" i="1" s="1"/>
  <c r="AY147" i="1" a="1"/>
  <c r="AY147" i="1" s="1"/>
  <c r="AZ147" i="1" a="1"/>
  <c r="AZ147" i="1" s="1"/>
  <c r="BA147" i="1" a="1"/>
  <c r="BA147" i="1" s="1"/>
  <c r="BB147" i="1" a="1"/>
  <c r="BB147" i="1" s="1"/>
  <c r="BC147" i="1" a="1"/>
  <c r="BC147" i="1" s="1"/>
  <c r="BD147" i="1" a="1"/>
  <c r="BD147" i="1" s="1"/>
  <c r="AN148" i="1" a="1"/>
  <c r="AN148" i="1" s="1"/>
  <c r="AO148" i="1" a="1"/>
  <c r="AO148" i="1" s="1"/>
  <c r="AP148" i="1" a="1"/>
  <c r="AP148" i="1" s="1"/>
  <c r="AQ148" i="1" a="1"/>
  <c r="AQ148" i="1" s="1"/>
  <c r="AR148" i="1" a="1"/>
  <c r="AR148" i="1" s="1"/>
  <c r="AS148" i="1" a="1"/>
  <c r="AS148" i="1" s="1"/>
  <c r="R148" i="1" s="1"/>
  <c r="AT148" i="1" a="1"/>
  <c r="AT148" i="1" s="1"/>
  <c r="AD148" i="1" s="1"/>
  <c r="AU148" i="1" a="1"/>
  <c r="AU148" i="1" s="1"/>
  <c r="AV148" i="1" a="1"/>
  <c r="AV148" i="1" s="1"/>
  <c r="AW148" i="1" a="1"/>
  <c r="AW148" i="1" s="1"/>
  <c r="AX148" i="1" a="1"/>
  <c r="AX148" i="1" s="1"/>
  <c r="AY148" i="1" a="1"/>
  <c r="AY148" i="1" s="1"/>
  <c r="AZ148" i="1" a="1"/>
  <c r="AZ148" i="1" s="1"/>
  <c r="BA148" i="1" a="1"/>
  <c r="BA148" i="1" s="1"/>
  <c r="BB148" i="1" a="1"/>
  <c r="BB148" i="1" s="1"/>
  <c r="BC148" i="1" a="1"/>
  <c r="BC148" i="1" s="1"/>
  <c r="BD148" i="1" a="1"/>
  <c r="BD148" i="1" s="1"/>
  <c r="AN149" i="1" a="1"/>
  <c r="AN149" i="1" s="1"/>
  <c r="AO149" i="1" a="1"/>
  <c r="AO149" i="1" s="1"/>
  <c r="AP149" i="1" a="1"/>
  <c r="AP149" i="1" s="1"/>
  <c r="AQ149" i="1" a="1"/>
  <c r="AQ149" i="1" s="1"/>
  <c r="AR149" i="1" a="1"/>
  <c r="AR149" i="1" s="1"/>
  <c r="AS149" i="1" a="1"/>
  <c r="AS149" i="1" s="1"/>
  <c r="AT149" i="1" a="1"/>
  <c r="AT149" i="1" s="1"/>
  <c r="AD149" i="1" s="1"/>
  <c r="AU149" i="1" a="1"/>
  <c r="AU149" i="1" s="1"/>
  <c r="AV149" i="1" a="1"/>
  <c r="AV149" i="1" s="1"/>
  <c r="AW149" i="1" a="1"/>
  <c r="AW149" i="1" s="1"/>
  <c r="AX149" i="1" a="1"/>
  <c r="AX149" i="1" s="1"/>
  <c r="AY149" i="1" a="1"/>
  <c r="AY149" i="1" s="1"/>
  <c r="AZ149" i="1" a="1"/>
  <c r="AZ149" i="1" s="1"/>
  <c r="BA149" i="1" a="1"/>
  <c r="BA149" i="1" s="1"/>
  <c r="BB149" i="1" a="1"/>
  <c r="BB149" i="1" s="1"/>
  <c r="BC149" i="1" a="1"/>
  <c r="BC149" i="1" s="1"/>
  <c r="BD149" i="1" a="1"/>
  <c r="BD149" i="1" s="1"/>
  <c r="AN150" i="1" a="1"/>
  <c r="AN150" i="1" s="1"/>
  <c r="AO150" i="1" a="1"/>
  <c r="AO150" i="1" s="1"/>
  <c r="AP150" i="1" a="1"/>
  <c r="AP150" i="1" s="1"/>
  <c r="AQ150" i="1" a="1"/>
  <c r="AQ150" i="1" s="1"/>
  <c r="AR150" i="1" a="1"/>
  <c r="AR150" i="1" s="1"/>
  <c r="AS150" i="1" a="1"/>
  <c r="AS150" i="1" s="1"/>
  <c r="AT150" i="1" a="1"/>
  <c r="AT150" i="1" s="1"/>
  <c r="AU150" i="1" a="1"/>
  <c r="AU150" i="1" s="1"/>
  <c r="AV150" i="1" a="1"/>
  <c r="AV150" i="1" s="1"/>
  <c r="AW150" i="1" a="1"/>
  <c r="AW150" i="1" s="1"/>
  <c r="AX150" i="1" a="1"/>
  <c r="AX150" i="1" s="1"/>
  <c r="AY150" i="1" a="1"/>
  <c r="AY150" i="1" s="1"/>
  <c r="AZ150" i="1" a="1"/>
  <c r="AZ150" i="1" s="1"/>
  <c r="BA150" i="1" a="1"/>
  <c r="BA150" i="1" s="1"/>
  <c r="BB150" i="1" a="1"/>
  <c r="BB150" i="1" s="1"/>
  <c r="BC150" i="1" a="1"/>
  <c r="BC150" i="1" s="1"/>
  <c r="BD150" i="1" a="1"/>
  <c r="BD150" i="1" s="1"/>
  <c r="AN151" i="1" a="1"/>
  <c r="AN151" i="1" s="1"/>
  <c r="AO151" i="1" a="1"/>
  <c r="AO151" i="1" s="1"/>
  <c r="AP151" i="1" a="1"/>
  <c r="AP151" i="1" s="1"/>
  <c r="AQ151" i="1" a="1"/>
  <c r="AQ151" i="1" s="1"/>
  <c r="AR151" i="1" a="1"/>
  <c r="AR151" i="1" s="1"/>
  <c r="K151" i="1" s="1"/>
  <c r="AS151" i="1" a="1"/>
  <c r="AS151" i="1" s="1"/>
  <c r="AT151" i="1" a="1"/>
  <c r="AT151" i="1" s="1"/>
  <c r="AG151" i="1" s="1"/>
  <c r="AU151" i="1" a="1"/>
  <c r="AU151" i="1" s="1"/>
  <c r="AV151" i="1" a="1"/>
  <c r="AV151" i="1" s="1"/>
  <c r="AW151" i="1" a="1"/>
  <c r="AW151" i="1" s="1"/>
  <c r="AX151" i="1" a="1"/>
  <c r="AX151" i="1" s="1"/>
  <c r="AY151" i="1" a="1"/>
  <c r="AY151" i="1" s="1"/>
  <c r="AZ151" i="1" a="1"/>
  <c r="AZ151" i="1" s="1"/>
  <c r="BA151" i="1" a="1"/>
  <c r="BA151" i="1" s="1"/>
  <c r="BB151" i="1" a="1"/>
  <c r="BB151" i="1" s="1"/>
  <c r="BC151" i="1" a="1"/>
  <c r="BC151" i="1" s="1"/>
  <c r="BD151" i="1" a="1"/>
  <c r="BD151" i="1" s="1"/>
  <c r="AN152" i="1" a="1"/>
  <c r="AN152" i="1" s="1"/>
  <c r="AO152" i="1" a="1"/>
  <c r="AO152" i="1" s="1"/>
  <c r="AP152" i="1" a="1"/>
  <c r="AP152" i="1" s="1"/>
  <c r="AQ152" i="1" a="1"/>
  <c r="AQ152" i="1" s="1"/>
  <c r="AR152" i="1" a="1"/>
  <c r="AR152" i="1" s="1"/>
  <c r="AS152" i="1" a="1"/>
  <c r="AS152" i="1" s="1"/>
  <c r="AT152" i="1" a="1"/>
  <c r="AT152" i="1" s="1"/>
  <c r="AU152" i="1" a="1"/>
  <c r="AU152" i="1" s="1"/>
  <c r="AV152" i="1" a="1"/>
  <c r="AV152" i="1" s="1"/>
  <c r="AW152" i="1" a="1"/>
  <c r="AW152" i="1" s="1"/>
  <c r="AX152" i="1" a="1"/>
  <c r="AX152" i="1" s="1"/>
  <c r="AY152" i="1" a="1"/>
  <c r="AY152" i="1" s="1"/>
  <c r="AZ152" i="1" a="1"/>
  <c r="AZ152" i="1" s="1"/>
  <c r="BA152" i="1" a="1"/>
  <c r="BA152" i="1" s="1"/>
  <c r="BB152" i="1" a="1"/>
  <c r="BB152" i="1" s="1"/>
  <c r="BC152" i="1" a="1"/>
  <c r="BC152" i="1" s="1"/>
  <c r="BD152" i="1" a="1"/>
  <c r="BD152" i="1" s="1"/>
  <c r="AN153" i="1" a="1"/>
  <c r="AN153" i="1" s="1"/>
  <c r="AO153" i="1" a="1"/>
  <c r="AO153" i="1" s="1"/>
  <c r="AP153" i="1" a="1"/>
  <c r="AP153" i="1" s="1"/>
  <c r="AQ153" i="1" a="1"/>
  <c r="AQ153" i="1" s="1"/>
  <c r="AR153" i="1" a="1"/>
  <c r="AR153" i="1" s="1"/>
  <c r="I153" i="1" s="1"/>
  <c r="AS153" i="1" a="1"/>
  <c r="AS153" i="1" s="1"/>
  <c r="AT153" i="1" a="1"/>
  <c r="AT153" i="1" s="1"/>
  <c r="AD153" i="1" s="1"/>
  <c r="AU153" i="1" a="1"/>
  <c r="AU153" i="1" s="1"/>
  <c r="AV153" i="1" a="1"/>
  <c r="AV153" i="1" s="1"/>
  <c r="AW153" i="1" a="1"/>
  <c r="AW153" i="1" s="1"/>
  <c r="AX153" i="1" a="1"/>
  <c r="AX153" i="1" s="1"/>
  <c r="AY153" i="1" a="1"/>
  <c r="AY153" i="1" s="1"/>
  <c r="AZ153" i="1" a="1"/>
  <c r="AZ153" i="1" s="1"/>
  <c r="BA153" i="1" a="1"/>
  <c r="BA153" i="1" s="1"/>
  <c r="BB153" i="1" a="1"/>
  <c r="BB153" i="1" s="1"/>
  <c r="BC153" i="1" a="1"/>
  <c r="BC153" i="1" s="1"/>
  <c r="BD153" i="1" a="1"/>
  <c r="BD153" i="1" s="1"/>
  <c r="AN154" i="1" a="1"/>
  <c r="AN154" i="1" s="1"/>
  <c r="AO154" i="1" a="1"/>
  <c r="AO154" i="1" s="1"/>
  <c r="AP154" i="1" a="1"/>
  <c r="AP154" i="1" s="1"/>
  <c r="AQ154" i="1" a="1"/>
  <c r="AQ154" i="1" s="1"/>
  <c r="AR154" i="1" a="1"/>
  <c r="AR154" i="1" s="1"/>
  <c r="H154" i="1" s="1"/>
  <c r="AS154" i="1" a="1"/>
  <c r="AS154" i="1" s="1"/>
  <c r="Q154" i="1" s="1"/>
  <c r="AT154" i="1" a="1"/>
  <c r="AT154" i="1" s="1"/>
  <c r="AH154" i="1" s="1"/>
  <c r="AU154" i="1" a="1"/>
  <c r="AU154" i="1" s="1"/>
  <c r="AV154" i="1" a="1"/>
  <c r="AV154" i="1" s="1"/>
  <c r="AW154" i="1" a="1"/>
  <c r="AW154" i="1" s="1"/>
  <c r="AX154" i="1" a="1"/>
  <c r="AX154" i="1" s="1"/>
  <c r="AY154" i="1" a="1"/>
  <c r="AY154" i="1" s="1"/>
  <c r="AZ154" i="1" a="1"/>
  <c r="AZ154" i="1" s="1"/>
  <c r="BA154" i="1" a="1"/>
  <c r="BA154" i="1" s="1"/>
  <c r="BB154" i="1" a="1"/>
  <c r="BB154" i="1" s="1"/>
  <c r="BC154" i="1" a="1"/>
  <c r="BC154" i="1" s="1"/>
  <c r="BD154" i="1" a="1"/>
  <c r="BD154" i="1" s="1"/>
  <c r="AN155" i="1" a="1"/>
  <c r="AN155" i="1" s="1"/>
  <c r="AO155" i="1" a="1"/>
  <c r="AO155" i="1" s="1"/>
  <c r="AP155" i="1" a="1"/>
  <c r="AP155" i="1" s="1"/>
  <c r="AQ155" i="1" a="1"/>
  <c r="AQ155" i="1" s="1"/>
  <c r="AR155" i="1" a="1"/>
  <c r="AR155" i="1" s="1"/>
  <c r="A155" i="1" s="1"/>
  <c r="AS155" i="1" a="1"/>
  <c r="AS155" i="1" s="1"/>
  <c r="AT155" i="1" a="1"/>
  <c r="AT155" i="1" s="1"/>
  <c r="AD155" i="1" s="1"/>
  <c r="AU155" i="1" a="1"/>
  <c r="AU155" i="1" s="1"/>
  <c r="AV155" i="1" a="1"/>
  <c r="AV155" i="1" s="1"/>
  <c r="AW155" i="1" a="1"/>
  <c r="AW155" i="1" s="1"/>
  <c r="AX155" i="1" a="1"/>
  <c r="AX155" i="1" s="1"/>
  <c r="AY155" i="1" a="1"/>
  <c r="AY155" i="1" s="1"/>
  <c r="AZ155" i="1" a="1"/>
  <c r="AZ155" i="1" s="1"/>
  <c r="BA155" i="1" a="1"/>
  <c r="BA155" i="1" s="1"/>
  <c r="BB155" i="1" a="1"/>
  <c r="BB155" i="1" s="1"/>
  <c r="BC155" i="1" a="1"/>
  <c r="BC155" i="1" s="1"/>
  <c r="BD155" i="1" a="1"/>
  <c r="BD155" i="1" s="1"/>
  <c r="AN156" i="1" a="1"/>
  <c r="AN156" i="1" s="1"/>
  <c r="AO156" i="1" a="1"/>
  <c r="AO156" i="1" s="1"/>
  <c r="AP156" i="1" a="1"/>
  <c r="AP156" i="1" s="1"/>
  <c r="AQ156" i="1" a="1"/>
  <c r="AQ156" i="1" s="1"/>
  <c r="AR156" i="1" a="1"/>
  <c r="AR156" i="1" s="1"/>
  <c r="AS156" i="1" a="1"/>
  <c r="AS156" i="1" s="1"/>
  <c r="AT156" i="1" a="1"/>
  <c r="AT156" i="1" s="1"/>
  <c r="AU156" i="1" a="1"/>
  <c r="AU156" i="1" s="1"/>
  <c r="AV156" i="1" a="1"/>
  <c r="AV156" i="1" s="1"/>
  <c r="AW156" i="1" a="1"/>
  <c r="AW156" i="1" s="1"/>
  <c r="AX156" i="1" a="1"/>
  <c r="AX156" i="1" s="1"/>
  <c r="AY156" i="1" a="1"/>
  <c r="AY156" i="1" s="1"/>
  <c r="AZ156" i="1" a="1"/>
  <c r="AZ156" i="1" s="1"/>
  <c r="BA156" i="1" a="1"/>
  <c r="BA156" i="1" s="1"/>
  <c r="BB156" i="1" a="1"/>
  <c r="BB156" i="1" s="1"/>
  <c r="BC156" i="1" a="1"/>
  <c r="BC156" i="1" s="1"/>
  <c r="BD156" i="1" a="1"/>
  <c r="BD156" i="1" s="1"/>
  <c r="AN157" i="1" a="1"/>
  <c r="AN157" i="1" s="1"/>
  <c r="AO157" i="1" a="1"/>
  <c r="AO157" i="1" s="1"/>
  <c r="AP157" i="1" a="1"/>
  <c r="AP157" i="1" s="1"/>
  <c r="AQ157" i="1" a="1"/>
  <c r="AQ157" i="1" s="1"/>
  <c r="AR157" i="1" a="1"/>
  <c r="AR157" i="1" s="1"/>
  <c r="A157" i="1" s="1"/>
  <c r="AS157" i="1" a="1"/>
  <c r="AS157" i="1" s="1"/>
  <c r="AT157" i="1" a="1"/>
  <c r="AT157" i="1" s="1"/>
  <c r="AU157" i="1" a="1"/>
  <c r="AU157" i="1" s="1"/>
  <c r="AV157" i="1" a="1"/>
  <c r="AV157" i="1" s="1"/>
  <c r="AW157" i="1" a="1"/>
  <c r="AW157" i="1" s="1"/>
  <c r="AX157" i="1" a="1"/>
  <c r="AX157" i="1" s="1"/>
  <c r="AY157" i="1" a="1"/>
  <c r="AY157" i="1" s="1"/>
  <c r="AZ157" i="1" a="1"/>
  <c r="AZ157" i="1" s="1"/>
  <c r="BA157" i="1" a="1"/>
  <c r="BA157" i="1" s="1"/>
  <c r="BB157" i="1" a="1"/>
  <c r="BB157" i="1" s="1"/>
  <c r="BC157" i="1" a="1"/>
  <c r="BC157" i="1" s="1"/>
  <c r="BD157" i="1" a="1"/>
  <c r="BD157" i="1" s="1"/>
  <c r="AN158" i="1" a="1"/>
  <c r="AN158" i="1" s="1"/>
  <c r="AO158" i="1" a="1"/>
  <c r="AO158" i="1" s="1"/>
  <c r="AP158" i="1" a="1"/>
  <c r="AP158" i="1" s="1"/>
  <c r="AQ158" i="1" a="1"/>
  <c r="AQ158" i="1" s="1"/>
  <c r="AR158" i="1" a="1"/>
  <c r="AR158" i="1" s="1"/>
  <c r="N158" i="1" s="1"/>
  <c r="AS158" i="1" a="1"/>
  <c r="AS158" i="1" s="1"/>
  <c r="W158" i="1" s="1"/>
  <c r="AT158" i="1" a="1"/>
  <c r="AT158" i="1" s="1"/>
  <c r="Y158" i="1" s="1"/>
  <c r="AU158" i="1" a="1"/>
  <c r="AU158" i="1" s="1"/>
  <c r="AV158" i="1" a="1"/>
  <c r="AV158" i="1" s="1"/>
  <c r="AW158" i="1" a="1"/>
  <c r="AW158" i="1" s="1"/>
  <c r="AX158" i="1" a="1"/>
  <c r="AX158" i="1" s="1"/>
  <c r="AY158" i="1" a="1"/>
  <c r="AY158" i="1" s="1"/>
  <c r="AZ158" i="1" a="1"/>
  <c r="AZ158" i="1" s="1"/>
  <c r="BA158" i="1" a="1"/>
  <c r="BA158" i="1" s="1"/>
  <c r="BB158" i="1" a="1"/>
  <c r="BB158" i="1" s="1"/>
  <c r="BC158" i="1" a="1"/>
  <c r="BC158" i="1" s="1"/>
  <c r="BD158" i="1" a="1"/>
  <c r="BD158" i="1" s="1"/>
  <c r="AN159" i="1" a="1"/>
  <c r="AN159" i="1" s="1"/>
  <c r="AO159" i="1" a="1"/>
  <c r="AO159" i="1" s="1"/>
  <c r="AP159" i="1" a="1"/>
  <c r="AP159" i="1" s="1"/>
  <c r="AQ159" i="1" a="1"/>
  <c r="AQ159" i="1" s="1"/>
  <c r="AR159" i="1" a="1"/>
  <c r="AR159" i="1" s="1"/>
  <c r="A159" i="1" s="1"/>
  <c r="AS159" i="1" a="1"/>
  <c r="AS159" i="1" s="1"/>
  <c r="S159" i="1" s="1"/>
  <c r="AT159" i="1" a="1"/>
  <c r="AT159" i="1" s="1"/>
  <c r="AU159" i="1" a="1"/>
  <c r="AU159" i="1" s="1"/>
  <c r="AV159" i="1" a="1"/>
  <c r="AV159" i="1" s="1"/>
  <c r="AW159" i="1" a="1"/>
  <c r="AW159" i="1" s="1"/>
  <c r="AX159" i="1" a="1"/>
  <c r="AX159" i="1" s="1"/>
  <c r="AY159" i="1" a="1"/>
  <c r="AY159" i="1" s="1"/>
  <c r="AZ159" i="1" a="1"/>
  <c r="AZ159" i="1" s="1"/>
  <c r="BA159" i="1" a="1"/>
  <c r="BA159" i="1" s="1"/>
  <c r="BB159" i="1" a="1"/>
  <c r="BB159" i="1" s="1"/>
  <c r="BC159" i="1" a="1"/>
  <c r="BC159" i="1" s="1"/>
  <c r="BD159" i="1" a="1"/>
  <c r="BD159" i="1" s="1"/>
  <c r="AN160" i="1" a="1"/>
  <c r="AN160" i="1" s="1"/>
  <c r="AO160" i="1" a="1"/>
  <c r="AO160" i="1" s="1"/>
  <c r="AP160" i="1" a="1"/>
  <c r="AP160" i="1" s="1"/>
  <c r="AQ160" i="1" a="1"/>
  <c r="AQ160" i="1" s="1"/>
  <c r="AR160" i="1" a="1"/>
  <c r="AR160" i="1" s="1"/>
  <c r="F160" i="1" s="1"/>
  <c r="AS160" i="1" a="1"/>
  <c r="AS160" i="1" s="1"/>
  <c r="AT160" i="1" a="1"/>
  <c r="AT160" i="1" s="1"/>
  <c r="Z160" i="1" s="1"/>
  <c r="AU160" i="1" a="1"/>
  <c r="AU160" i="1" s="1"/>
  <c r="AV160" i="1" a="1"/>
  <c r="AV160" i="1" s="1"/>
  <c r="AW160" i="1" a="1"/>
  <c r="AW160" i="1" s="1"/>
  <c r="AX160" i="1" a="1"/>
  <c r="AX160" i="1" s="1"/>
  <c r="AY160" i="1" a="1"/>
  <c r="AY160" i="1" s="1"/>
  <c r="AZ160" i="1" a="1"/>
  <c r="AZ160" i="1" s="1"/>
  <c r="BA160" i="1" a="1"/>
  <c r="BA160" i="1" s="1"/>
  <c r="BB160" i="1" a="1"/>
  <c r="BB160" i="1" s="1"/>
  <c r="BC160" i="1" a="1"/>
  <c r="BC160" i="1" s="1"/>
  <c r="BD160" i="1" a="1"/>
  <c r="BD160" i="1" s="1"/>
  <c r="AN161" i="1" a="1"/>
  <c r="AN161" i="1" s="1"/>
  <c r="AO161" i="1" a="1"/>
  <c r="AO161" i="1" s="1"/>
  <c r="AP161" i="1" a="1"/>
  <c r="AP161" i="1" s="1"/>
  <c r="AQ161" i="1" a="1"/>
  <c r="AQ161" i="1" s="1"/>
  <c r="AR161" i="1" a="1"/>
  <c r="AR161" i="1" s="1"/>
  <c r="H161" i="1" s="1"/>
  <c r="AS161" i="1" a="1"/>
  <c r="AS161" i="1" s="1"/>
  <c r="W161" i="1" s="1"/>
  <c r="AT161" i="1" a="1"/>
  <c r="AT161" i="1" s="1"/>
  <c r="AU161" i="1" a="1"/>
  <c r="AU161" i="1" s="1"/>
  <c r="AV161" i="1" a="1"/>
  <c r="AV161" i="1" s="1"/>
  <c r="AW161" i="1" a="1"/>
  <c r="AW161" i="1" s="1"/>
  <c r="AX161" i="1" a="1"/>
  <c r="AX161" i="1" s="1"/>
  <c r="AY161" i="1" a="1"/>
  <c r="AY161" i="1" s="1"/>
  <c r="AZ161" i="1" a="1"/>
  <c r="AZ161" i="1" s="1"/>
  <c r="BA161" i="1" a="1"/>
  <c r="BA161" i="1" s="1"/>
  <c r="BB161" i="1" a="1"/>
  <c r="BB161" i="1" s="1"/>
  <c r="BC161" i="1" a="1"/>
  <c r="BC161" i="1" s="1"/>
  <c r="BD161" i="1" a="1"/>
  <c r="BD161" i="1" s="1"/>
  <c r="AN162" i="1" a="1"/>
  <c r="AN162" i="1" s="1"/>
  <c r="AO162" i="1" a="1"/>
  <c r="AO162" i="1" s="1"/>
  <c r="AP162" i="1" a="1"/>
  <c r="AP162" i="1" s="1"/>
  <c r="AQ162" i="1" a="1"/>
  <c r="AQ162" i="1" s="1"/>
  <c r="AR162" i="1" a="1"/>
  <c r="AR162" i="1" s="1"/>
  <c r="D162" i="1" s="1"/>
  <c r="AS162" i="1" a="1"/>
  <c r="AS162" i="1" s="1"/>
  <c r="S162" i="1" s="1"/>
  <c r="AT162" i="1" a="1"/>
  <c r="AT162" i="1" s="1"/>
  <c r="AG162" i="1" s="1"/>
  <c r="AU162" i="1" a="1"/>
  <c r="AU162" i="1" s="1"/>
  <c r="AV162" i="1" a="1"/>
  <c r="AV162" i="1" s="1"/>
  <c r="AW162" i="1" a="1"/>
  <c r="AW162" i="1" s="1"/>
  <c r="AX162" i="1" a="1"/>
  <c r="AX162" i="1" s="1"/>
  <c r="AY162" i="1" a="1"/>
  <c r="AY162" i="1" s="1"/>
  <c r="AZ162" i="1" a="1"/>
  <c r="AZ162" i="1" s="1"/>
  <c r="BA162" i="1" a="1"/>
  <c r="BA162" i="1" s="1"/>
  <c r="BB162" i="1" a="1"/>
  <c r="BB162" i="1" s="1"/>
  <c r="BC162" i="1" a="1"/>
  <c r="BC162" i="1" s="1"/>
  <c r="BD162" i="1" a="1"/>
  <c r="BD162" i="1" s="1"/>
  <c r="AN163" i="1" a="1"/>
  <c r="AN163" i="1" s="1"/>
  <c r="AO163" i="1" a="1"/>
  <c r="AO163" i="1" s="1"/>
  <c r="AP163" i="1" a="1"/>
  <c r="AP163" i="1" s="1"/>
  <c r="AQ163" i="1" a="1"/>
  <c r="AQ163" i="1" s="1"/>
  <c r="AR163" i="1" a="1"/>
  <c r="AR163" i="1" s="1"/>
  <c r="B163" i="1" s="1"/>
  <c r="AS163" i="1" a="1"/>
  <c r="AS163" i="1" s="1"/>
  <c r="AT163" i="1" a="1"/>
  <c r="AT163" i="1" s="1"/>
  <c r="AU163" i="1" a="1"/>
  <c r="AU163" i="1" s="1"/>
  <c r="AV163" i="1" a="1"/>
  <c r="AV163" i="1" s="1"/>
  <c r="AW163" i="1" a="1"/>
  <c r="AW163" i="1" s="1"/>
  <c r="AX163" i="1" a="1"/>
  <c r="AX163" i="1" s="1"/>
  <c r="AY163" i="1" a="1"/>
  <c r="AY163" i="1" s="1"/>
  <c r="AZ163" i="1" a="1"/>
  <c r="AZ163" i="1" s="1"/>
  <c r="BA163" i="1" a="1"/>
  <c r="BA163" i="1" s="1"/>
  <c r="BB163" i="1" a="1"/>
  <c r="BB163" i="1" s="1"/>
  <c r="BC163" i="1" a="1"/>
  <c r="BC163" i="1" s="1"/>
  <c r="BD163" i="1" a="1"/>
  <c r="BD163" i="1" s="1"/>
  <c r="AN164" i="1" a="1"/>
  <c r="AN164" i="1" s="1"/>
  <c r="AO164" i="1" a="1"/>
  <c r="AO164" i="1" s="1"/>
  <c r="AP164" i="1" a="1"/>
  <c r="AP164" i="1" s="1"/>
  <c r="AQ164" i="1" a="1"/>
  <c r="AQ164" i="1" s="1"/>
  <c r="AR164" i="1" a="1"/>
  <c r="AR164" i="1" s="1"/>
  <c r="AS164" i="1" a="1"/>
  <c r="AS164" i="1" s="1"/>
  <c r="W164" i="1" s="1"/>
  <c r="AT164" i="1" a="1"/>
  <c r="AT164" i="1" s="1"/>
  <c r="Y164" i="1" s="1"/>
  <c r="AU164" i="1" a="1"/>
  <c r="AU164" i="1" s="1"/>
  <c r="AV164" i="1" a="1"/>
  <c r="AV164" i="1" s="1"/>
  <c r="AW164" i="1" a="1"/>
  <c r="AW164" i="1" s="1"/>
  <c r="AX164" i="1" a="1"/>
  <c r="AX164" i="1" s="1"/>
  <c r="AY164" i="1" a="1"/>
  <c r="AY164" i="1" s="1"/>
  <c r="AZ164" i="1" a="1"/>
  <c r="AZ164" i="1" s="1"/>
  <c r="BA164" i="1" a="1"/>
  <c r="BA164" i="1" s="1"/>
  <c r="BB164" i="1" a="1"/>
  <c r="BB164" i="1" s="1"/>
  <c r="BC164" i="1" a="1"/>
  <c r="BC164" i="1" s="1"/>
  <c r="BD164" i="1" a="1"/>
  <c r="BD164" i="1" s="1"/>
  <c r="AN165" i="1" a="1"/>
  <c r="AN165" i="1" s="1"/>
  <c r="AO165" i="1" a="1"/>
  <c r="AO165" i="1" s="1"/>
  <c r="AP165" i="1" a="1"/>
  <c r="AP165" i="1" s="1"/>
  <c r="AQ165" i="1" a="1"/>
  <c r="AQ165" i="1" s="1"/>
  <c r="AR165" i="1" a="1"/>
  <c r="AR165" i="1" s="1"/>
  <c r="B165" i="1" s="1"/>
  <c r="AS165" i="1" a="1"/>
  <c r="AS165" i="1" s="1"/>
  <c r="AT165" i="1" a="1"/>
  <c r="AT165" i="1" s="1"/>
  <c r="AU165" i="1" a="1"/>
  <c r="AU165" i="1" s="1"/>
  <c r="AV165" i="1" a="1"/>
  <c r="AV165" i="1" s="1"/>
  <c r="AW165" i="1" a="1"/>
  <c r="AW165" i="1" s="1"/>
  <c r="AX165" i="1" a="1"/>
  <c r="AX165" i="1" s="1"/>
  <c r="AY165" i="1" a="1"/>
  <c r="AY165" i="1" s="1"/>
  <c r="AZ165" i="1" a="1"/>
  <c r="AZ165" i="1" s="1"/>
  <c r="BA165" i="1" a="1"/>
  <c r="BA165" i="1" s="1"/>
  <c r="BB165" i="1" a="1"/>
  <c r="BB165" i="1" s="1"/>
  <c r="BC165" i="1" a="1"/>
  <c r="BC165" i="1" s="1"/>
  <c r="BD165" i="1" a="1"/>
  <c r="BD165" i="1" s="1"/>
  <c r="AN166" i="1" a="1"/>
  <c r="AN166" i="1" s="1"/>
  <c r="AO166" i="1" a="1"/>
  <c r="AO166" i="1" s="1"/>
  <c r="AP166" i="1" a="1"/>
  <c r="AP166" i="1" s="1"/>
  <c r="AQ166" i="1" a="1"/>
  <c r="AQ166" i="1" s="1"/>
  <c r="AR166" i="1" a="1"/>
  <c r="AR166" i="1" s="1"/>
  <c r="K166" i="1" s="1"/>
  <c r="AS166" i="1" a="1"/>
  <c r="AS166" i="1" s="1"/>
  <c r="R166" i="1" s="1"/>
  <c r="AT166" i="1" a="1"/>
  <c r="AT166" i="1" s="1"/>
  <c r="Y166" i="1" s="1"/>
  <c r="AU166" i="1" a="1"/>
  <c r="AU166" i="1" s="1"/>
  <c r="AV166" i="1" a="1"/>
  <c r="AV166" i="1" s="1"/>
  <c r="AW166" i="1" a="1"/>
  <c r="AW166" i="1" s="1"/>
  <c r="AX166" i="1" a="1"/>
  <c r="AX166" i="1" s="1"/>
  <c r="AY166" i="1" a="1"/>
  <c r="AY166" i="1" s="1"/>
  <c r="AZ166" i="1" a="1"/>
  <c r="AZ166" i="1" s="1"/>
  <c r="BA166" i="1" a="1"/>
  <c r="BA166" i="1" s="1"/>
  <c r="BB166" i="1" a="1"/>
  <c r="BB166" i="1" s="1"/>
  <c r="BC166" i="1" a="1"/>
  <c r="BC166" i="1" s="1"/>
  <c r="BD166" i="1" a="1"/>
  <c r="BD166" i="1" s="1"/>
  <c r="AN167" i="1" a="1"/>
  <c r="AN167" i="1" s="1"/>
  <c r="AO167" i="1" a="1"/>
  <c r="AO167" i="1" s="1"/>
  <c r="AP167" i="1" a="1"/>
  <c r="AP167" i="1" s="1"/>
  <c r="AQ167" i="1" a="1"/>
  <c r="AQ167" i="1" s="1"/>
  <c r="AR167" i="1" a="1"/>
  <c r="AR167" i="1" s="1"/>
  <c r="F167" i="1" s="1"/>
  <c r="AS167" i="1" a="1"/>
  <c r="AS167" i="1" s="1"/>
  <c r="V167" i="1" s="1"/>
  <c r="AT167" i="1" a="1"/>
  <c r="AT167" i="1" s="1"/>
  <c r="Y167" i="1" s="1"/>
  <c r="AU167" i="1" a="1"/>
  <c r="AU167" i="1" s="1"/>
  <c r="AV167" i="1" a="1"/>
  <c r="AV167" i="1" s="1"/>
  <c r="AW167" i="1" a="1"/>
  <c r="AW167" i="1" s="1"/>
  <c r="AX167" i="1" a="1"/>
  <c r="AX167" i="1" s="1"/>
  <c r="AY167" i="1" a="1"/>
  <c r="AY167" i="1" s="1"/>
  <c r="AZ167" i="1" a="1"/>
  <c r="AZ167" i="1" s="1"/>
  <c r="BA167" i="1" a="1"/>
  <c r="BA167" i="1" s="1"/>
  <c r="BB167" i="1" a="1"/>
  <c r="BB167" i="1" s="1"/>
  <c r="BC167" i="1" a="1"/>
  <c r="BC167" i="1" s="1"/>
  <c r="BD167" i="1" a="1"/>
  <c r="BD167" i="1" s="1"/>
  <c r="AN168" i="1" a="1"/>
  <c r="AN168" i="1" s="1"/>
  <c r="AO168" i="1" a="1"/>
  <c r="AO168" i="1" s="1"/>
  <c r="AP168" i="1" a="1"/>
  <c r="AP168" i="1" s="1"/>
  <c r="AQ168" i="1" a="1"/>
  <c r="AQ168" i="1" s="1"/>
  <c r="AR168" i="1" a="1"/>
  <c r="AR168" i="1" s="1"/>
  <c r="A168" i="1" s="1"/>
  <c r="AS168" i="1" a="1"/>
  <c r="AS168" i="1" s="1"/>
  <c r="X168" i="1" s="1"/>
  <c r="AT168" i="1" a="1"/>
  <c r="AT168" i="1" s="1"/>
  <c r="Y168" i="1" s="1"/>
  <c r="AU168" i="1" a="1"/>
  <c r="AU168" i="1" s="1"/>
  <c r="AV168" i="1" a="1"/>
  <c r="AV168" i="1" s="1"/>
  <c r="AW168" i="1" a="1"/>
  <c r="AW168" i="1" s="1"/>
  <c r="AX168" i="1" a="1"/>
  <c r="AX168" i="1" s="1"/>
  <c r="AY168" i="1" a="1"/>
  <c r="AY168" i="1" s="1"/>
  <c r="AZ168" i="1" a="1"/>
  <c r="AZ168" i="1" s="1"/>
  <c r="BA168" i="1" a="1"/>
  <c r="BA168" i="1" s="1"/>
  <c r="BB168" i="1" a="1"/>
  <c r="BB168" i="1" s="1"/>
  <c r="BC168" i="1" a="1"/>
  <c r="BC168" i="1" s="1"/>
  <c r="BD168" i="1" a="1"/>
  <c r="BD168" i="1" s="1"/>
  <c r="AN169" i="1" a="1"/>
  <c r="AN169" i="1" s="1"/>
  <c r="AO169" i="1" a="1"/>
  <c r="AO169" i="1" s="1"/>
  <c r="AP169" i="1" a="1"/>
  <c r="AP169" i="1" s="1"/>
  <c r="AQ169" i="1" a="1"/>
  <c r="AQ169" i="1" s="1"/>
  <c r="AR169" i="1" a="1"/>
  <c r="AR169" i="1" s="1"/>
  <c r="AS169" i="1" a="1"/>
  <c r="AS169" i="1" s="1"/>
  <c r="V169" i="1" s="1"/>
  <c r="AT169" i="1" a="1"/>
  <c r="AT169" i="1" s="1"/>
  <c r="Y169" i="1" s="1"/>
  <c r="AU169" i="1" a="1"/>
  <c r="AU169" i="1" s="1"/>
  <c r="AV169" i="1" a="1"/>
  <c r="AV169" i="1" s="1"/>
  <c r="AW169" i="1" a="1"/>
  <c r="AW169" i="1" s="1"/>
  <c r="AX169" i="1" a="1"/>
  <c r="AX169" i="1" s="1"/>
  <c r="AY169" i="1" a="1"/>
  <c r="AY169" i="1" s="1"/>
  <c r="AZ169" i="1" a="1"/>
  <c r="AZ169" i="1" s="1"/>
  <c r="BA169" i="1" a="1"/>
  <c r="BA169" i="1" s="1"/>
  <c r="BB169" i="1" a="1"/>
  <c r="BB169" i="1" s="1"/>
  <c r="BC169" i="1" a="1"/>
  <c r="BC169" i="1" s="1"/>
  <c r="BD169" i="1" a="1"/>
  <c r="BD169" i="1" s="1"/>
  <c r="AN170" i="1" a="1"/>
  <c r="AN170" i="1" s="1"/>
  <c r="AO170" i="1" a="1"/>
  <c r="AO170" i="1" s="1"/>
  <c r="AP170" i="1" a="1"/>
  <c r="AP170" i="1" s="1"/>
  <c r="AQ170" i="1" a="1"/>
  <c r="AQ170" i="1" s="1"/>
  <c r="AR170" i="1" a="1"/>
  <c r="AR170" i="1" s="1"/>
  <c r="AS170" i="1" a="1"/>
  <c r="AS170" i="1" s="1"/>
  <c r="AT170" i="1" a="1"/>
  <c r="AT170" i="1" s="1"/>
  <c r="AU170" i="1" a="1"/>
  <c r="AU170" i="1" s="1"/>
  <c r="AV170" i="1" a="1"/>
  <c r="AV170" i="1" s="1"/>
  <c r="AW170" i="1" a="1"/>
  <c r="AW170" i="1" s="1"/>
  <c r="AX170" i="1" a="1"/>
  <c r="AX170" i="1" s="1"/>
  <c r="AY170" i="1" a="1"/>
  <c r="AY170" i="1" s="1"/>
  <c r="AZ170" i="1" a="1"/>
  <c r="AZ170" i="1" s="1"/>
  <c r="BA170" i="1" a="1"/>
  <c r="BA170" i="1" s="1"/>
  <c r="BB170" i="1" a="1"/>
  <c r="BB170" i="1" s="1"/>
  <c r="BC170" i="1" a="1"/>
  <c r="BC170" i="1" s="1"/>
  <c r="BD170" i="1" a="1"/>
  <c r="BD170" i="1" s="1"/>
  <c r="AN171" i="1" a="1"/>
  <c r="AN171" i="1" s="1"/>
  <c r="AO171" i="1" a="1"/>
  <c r="AO171" i="1" s="1"/>
  <c r="AP171" i="1" a="1"/>
  <c r="AP171" i="1" s="1"/>
  <c r="AQ171" i="1" a="1"/>
  <c r="AQ171" i="1" s="1"/>
  <c r="AR171" i="1" a="1"/>
  <c r="AR171" i="1" s="1"/>
  <c r="A171" i="1" s="1"/>
  <c r="AS171" i="1" a="1"/>
  <c r="AS171" i="1" s="1"/>
  <c r="V171" i="1" s="1"/>
  <c r="AT171" i="1" a="1"/>
  <c r="AT171" i="1" s="1"/>
  <c r="AU171" i="1" a="1"/>
  <c r="AU171" i="1" s="1"/>
  <c r="AV171" i="1" a="1"/>
  <c r="AV171" i="1" s="1"/>
  <c r="AW171" i="1" a="1"/>
  <c r="AW171" i="1" s="1"/>
  <c r="AX171" i="1" a="1"/>
  <c r="AX171" i="1" s="1"/>
  <c r="AY171" i="1" a="1"/>
  <c r="AY171" i="1" s="1"/>
  <c r="AZ171" i="1" a="1"/>
  <c r="AZ171" i="1" s="1"/>
  <c r="BA171" i="1" a="1"/>
  <c r="BA171" i="1" s="1"/>
  <c r="BB171" i="1" a="1"/>
  <c r="BB171" i="1" s="1"/>
  <c r="BC171" i="1" a="1"/>
  <c r="BC171" i="1" s="1"/>
  <c r="BD171" i="1" a="1"/>
  <c r="BD171" i="1" s="1"/>
  <c r="AN172" i="1" a="1"/>
  <c r="AN172" i="1" s="1"/>
  <c r="AO172" i="1" a="1"/>
  <c r="AO172" i="1" s="1"/>
  <c r="AP172" i="1" a="1"/>
  <c r="AP172" i="1" s="1"/>
  <c r="AQ172" i="1" a="1"/>
  <c r="AQ172" i="1" s="1"/>
  <c r="AR172" i="1" a="1"/>
  <c r="AR172" i="1" s="1"/>
  <c r="K172" i="1" s="1"/>
  <c r="AS172" i="1" a="1"/>
  <c r="AS172" i="1" s="1"/>
  <c r="R172" i="1" s="1"/>
  <c r="AT172" i="1" a="1"/>
  <c r="AT172" i="1" s="1"/>
  <c r="AB172" i="1" s="1"/>
  <c r="AU172" i="1" a="1"/>
  <c r="AU172" i="1" s="1"/>
  <c r="AV172" i="1" a="1"/>
  <c r="AV172" i="1" s="1"/>
  <c r="AW172" i="1" a="1"/>
  <c r="AW172" i="1" s="1"/>
  <c r="AX172" i="1" a="1"/>
  <c r="AX172" i="1" s="1"/>
  <c r="AY172" i="1" a="1"/>
  <c r="AY172" i="1" s="1"/>
  <c r="AZ172" i="1" a="1"/>
  <c r="AZ172" i="1" s="1"/>
  <c r="BA172" i="1" a="1"/>
  <c r="BA172" i="1" s="1"/>
  <c r="BB172" i="1" a="1"/>
  <c r="BB172" i="1" s="1"/>
  <c r="BC172" i="1" a="1"/>
  <c r="BC172" i="1" s="1"/>
  <c r="BD172" i="1" a="1"/>
  <c r="BD172" i="1" s="1"/>
  <c r="AN173" i="1" a="1"/>
  <c r="AN173" i="1" s="1"/>
  <c r="AO173" i="1" a="1"/>
  <c r="AO173" i="1" s="1"/>
  <c r="AP173" i="1" a="1"/>
  <c r="AP173" i="1" s="1"/>
  <c r="AQ173" i="1" a="1"/>
  <c r="AQ173" i="1" s="1"/>
  <c r="AR173" i="1" a="1"/>
  <c r="AR173" i="1" s="1"/>
  <c r="D173" i="1" s="1"/>
  <c r="AS173" i="1" a="1"/>
  <c r="AS173" i="1" s="1"/>
  <c r="W173" i="1" s="1"/>
  <c r="AT173" i="1" a="1"/>
  <c r="AT173" i="1" s="1"/>
  <c r="AA173" i="1" s="1"/>
  <c r="AU173" i="1" a="1"/>
  <c r="AU173" i="1" s="1"/>
  <c r="AV173" i="1" a="1"/>
  <c r="AV173" i="1" s="1"/>
  <c r="AW173" i="1" a="1"/>
  <c r="AW173" i="1" s="1"/>
  <c r="AX173" i="1" a="1"/>
  <c r="AX173" i="1" s="1"/>
  <c r="AY173" i="1" a="1"/>
  <c r="AY173" i="1" s="1"/>
  <c r="AZ173" i="1" a="1"/>
  <c r="AZ173" i="1" s="1"/>
  <c r="BA173" i="1" a="1"/>
  <c r="BA173" i="1" s="1"/>
  <c r="BB173" i="1" a="1"/>
  <c r="BB173" i="1" s="1"/>
  <c r="BC173" i="1" a="1"/>
  <c r="BC173" i="1" s="1"/>
  <c r="BD173" i="1" a="1"/>
  <c r="BD173" i="1" s="1"/>
  <c r="AN174" i="1" a="1"/>
  <c r="AN174" i="1" s="1"/>
  <c r="AO174" i="1" a="1"/>
  <c r="AO174" i="1" s="1"/>
  <c r="AP174" i="1" a="1"/>
  <c r="AP174" i="1" s="1"/>
  <c r="AQ174" i="1" a="1"/>
  <c r="AQ174" i="1" s="1"/>
  <c r="AR174" i="1" a="1"/>
  <c r="AR174" i="1" s="1"/>
  <c r="B174" i="1" s="1"/>
  <c r="AS174" i="1" a="1"/>
  <c r="AS174" i="1" s="1"/>
  <c r="S174" i="1" s="1"/>
  <c r="AT174" i="1" a="1"/>
  <c r="AT174" i="1" s="1"/>
  <c r="AU174" i="1" a="1"/>
  <c r="AU174" i="1" s="1"/>
  <c r="AV174" i="1" a="1"/>
  <c r="AV174" i="1" s="1"/>
  <c r="AW174" i="1" a="1"/>
  <c r="AW174" i="1" s="1"/>
  <c r="AX174" i="1" a="1"/>
  <c r="AX174" i="1" s="1"/>
  <c r="AY174" i="1" a="1"/>
  <c r="AY174" i="1" s="1"/>
  <c r="AZ174" i="1" a="1"/>
  <c r="AZ174" i="1" s="1"/>
  <c r="BA174" i="1" a="1"/>
  <c r="BA174" i="1" s="1"/>
  <c r="BB174" i="1" a="1"/>
  <c r="BB174" i="1" s="1"/>
  <c r="BC174" i="1" a="1"/>
  <c r="BC174" i="1" s="1"/>
  <c r="BD174" i="1" a="1"/>
  <c r="BD174" i="1" s="1"/>
  <c r="AN175" i="1" a="1"/>
  <c r="AN175" i="1" s="1"/>
  <c r="AO175" i="1" a="1"/>
  <c r="AO175" i="1" s="1"/>
  <c r="AP175" i="1" a="1"/>
  <c r="AP175" i="1" s="1"/>
  <c r="AQ175" i="1" a="1"/>
  <c r="AQ175" i="1" s="1"/>
  <c r="AR175" i="1" a="1"/>
  <c r="AR175" i="1" s="1"/>
  <c r="A175" i="1" s="1"/>
  <c r="AS175" i="1" a="1"/>
  <c r="AS175" i="1" s="1"/>
  <c r="Q175" i="1" s="1"/>
  <c r="AT175" i="1" a="1"/>
  <c r="AT175" i="1" s="1"/>
  <c r="Y175" i="1" s="1"/>
  <c r="AU175" i="1" a="1"/>
  <c r="AU175" i="1" s="1"/>
  <c r="AV175" i="1" a="1"/>
  <c r="AV175" i="1" s="1"/>
  <c r="AW175" i="1" a="1"/>
  <c r="AW175" i="1" s="1"/>
  <c r="AX175" i="1" a="1"/>
  <c r="AX175" i="1" s="1"/>
  <c r="AY175" i="1" a="1"/>
  <c r="AY175" i="1" s="1"/>
  <c r="AZ175" i="1" a="1"/>
  <c r="AZ175" i="1" s="1"/>
  <c r="BA175" i="1" a="1"/>
  <c r="BA175" i="1" s="1"/>
  <c r="BB175" i="1" a="1"/>
  <c r="BB175" i="1" s="1"/>
  <c r="BC175" i="1" a="1"/>
  <c r="BC175" i="1" s="1"/>
  <c r="BD175" i="1" a="1"/>
  <c r="BD175" i="1" s="1"/>
  <c r="AN176" i="1" a="1"/>
  <c r="AN176" i="1" s="1"/>
  <c r="AO176" i="1" a="1"/>
  <c r="AO176" i="1" s="1"/>
  <c r="AP176" i="1" a="1"/>
  <c r="AP176" i="1" s="1"/>
  <c r="AQ176" i="1" a="1"/>
  <c r="AQ176" i="1" s="1"/>
  <c r="AR176" i="1" a="1"/>
  <c r="AR176" i="1" s="1"/>
  <c r="A176" i="1" s="1"/>
  <c r="AS176" i="1" a="1"/>
  <c r="AS176" i="1" s="1"/>
  <c r="AT176" i="1" a="1"/>
  <c r="AT176" i="1" s="1"/>
  <c r="Y176" i="1" s="1"/>
  <c r="AU176" i="1" a="1"/>
  <c r="AU176" i="1" s="1"/>
  <c r="AV176" i="1" a="1"/>
  <c r="AV176" i="1" s="1"/>
  <c r="AW176" i="1" a="1"/>
  <c r="AW176" i="1" s="1"/>
  <c r="AX176" i="1" a="1"/>
  <c r="AX176" i="1" s="1"/>
  <c r="AY176" i="1" a="1"/>
  <c r="AY176" i="1" s="1"/>
  <c r="AZ176" i="1" a="1"/>
  <c r="AZ176" i="1" s="1"/>
  <c r="BA176" i="1" a="1"/>
  <c r="BA176" i="1" s="1"/>
  <c r="BB176" i="1" a="1"/>
  <c r="BB176" i="1" s="1"/>
  <c r="BC176" i="1" a="1"/>
  <c r="BC176" i="1" s="1"/>
  <c r="BD176" i="1" a="1"/>
  <c r="BD176" i="1" s="1"/>
  <c r="AN177" i="1" a="1"/>
  <c r="AN177" i="1" s="1"/>
  <c r="AO177" i="1" a="1"/>
  <c r="AO177" i="1" s="1"/>
  <c r="AP177" i="1" a="1"/>
  <c r="AP177" i="1" s="1"/>
  <c r="AQ177" i="1" a="1"/>
  <c r="AQ177" i="1" s="1"/>
  <c r="AR177" i="1" a="1"/>
  <c r="AR177" i="1" s="1"/>
  <c r="A177" i="1" s="1"/>
  <c r="AS177" i="1" a="1"/>
  <c r="AS177" i="1" s="1"/>
  <c r="W177" i="1" s="1"/>
  <c r="AT177" i="1" a="1"/>
  <c r="AT177" i="1" s="1"/>
  <c r="AU177" i="1" a="1"/>
  <c r="AU177" i="1" s="1"/>
  <c r="AV177" i="1" a="1"/>
  <c r="AV177" i="1" s="1"/>
  <c r="AW177" i="1" a="1"/>
  <c r="AW177" i="1" s="1"/>
  <c r="AX177" i="1" a="1"/>
  <c r="AX177" i="1" s="1"/>
  <c r="AY177" i="1" a="1"/>
  <c r="AY177" i="1" s="1"/>
  <c r="AZ177" i="1" a="1"/>
  <c r="AZ177" i="1" s="1"/>
  <c r="BA177" i="1" a="1"/>
  <c r="BA177" i="1" s="1"/>
  <c r="BB177" i="1" a="1"/>
  <c r="BB177" i="1" s="1"/>
  <c r="BC177" i="1" a="1"/>
  <c r="BC177" i="1" s="1"/>
  <c r="BD177" i="1" a="1"/>
  <c r="BD177" i="1" s="1"/>
  <c r="AN178" i="1" a="1"/>
  <c r="AN178" i="1" s="1"/>
  <c r="AO178" i="1" a="1"/>
  <c r="AO178" i="1" s="1"/>
  <c r="AP178" i="1" a="1"/>
  <c r="AP178" i="1" s="1"/>
  <c r="AQ178" i="1" a="1"/>
  <c r="AQ178" i="1" s="1"/>
  <c r="AR178" i="1" a="1"/>
  <c r="AR178" i="1" s="1"/>
  <c r="N178" i="1" s="1"/>
  <c r="AS178" i="1" a="1"/>
  <c r="AS178" i="1" s="1"/>
  <c r="U178" i="1" s="1"/>
  <c r="AT178" i="1" a="1"/>
  <c r="AT178" i="1" s="1"/>
  <c r="AA178" i="1" s="1"/>
  <c r="AU178" i="1" a="1"/>
  <c r="AU178" i="1" s="1"/>
  <c r="AV178" i="1" a="1"/>
  <c r="AV178" i="1" s="1"/>
  <c r="AW178" i="1" a="1"/>
  <c r="AW178" i="1" s="1"/>
  <c r="AX178" i="1" a="1"/>
  <c r="AX178" i="1" s="1"/>
  <c r="AY178" i="1" a="1"/>
  <c r="AY178" i="1" s="1"/>
  <c r="AZ178" i="1" a="1"/>
  <c r="AZ178" i="1" s="1"/>
  <c r="BA178" i="1" a="1"/>
  <c r="BA178" i="1" s="1"/>
  <c r="BB178" i="1" a="1"/>
  <c r="BB178" i="1" s="1"/>
  <c r="BC178" i="1" a="1"/>
  <c r="BC178" i="1" s="1"/>
  <c r="BD178" i="1" a="1"/>
  <c r="BD178" i="1" s="1"/>
  <c r="AN179" i="1" a="1"/>
  <c r="AN179" i="1" s="1"/>
  <c r="AO179" i="1" a="1"/>
  <c r="AO179" i="1" s="1"/>
  <c r="AP179" i="1" a="1"/>
  <c r="AP179" i="1" s="1"/>
  <c r="AQ179" i="1" a="1"/>
  <c r="AQ179" i="1" s="1"/>
  <c r="AR179" i="1" a="1"/>
  <c r="AR179" i="1" s="1"/>
  <c r="AS179" i="1" a="1"/>
  <c r="AS179" i="1" s="1"/>
  <c r="V179" i="1" s="1"/>
  <c r="AT179" i="1" a="1"/>
  <c r="AT179" i="1" s="1"/>
  <c r="AD179" i="1" s="1"/>
  <c r="AU179" i="1" a="1"/>
  <c r="AU179" i="1" s="1"/>
  <c r="AV179" i="1" a="1"/>
  <c r="AV179" i="1" s="1"/>
  <c r="AW179" i="1" a="1"/>
  <c r="AW179" i="1" s="1"/>
  <c r="AX179" i="1" a="1"/>
  <c r="AX179" i="1" s="1"/>
  <c r="AY179" i="1" a="1"/>
  <c r="AY179" i="1" s="1"/>
  <c r="AZ179" i="1" a="1"/>
  <c r="AZ179" i="1" s="1"/>
  <c r="BA179" i="1" a="1"/>
  <c r="BA179" i="1" s="1"/>
  <c r="BB179" i="1" a="1"/>
  <c r="BB179" i="1" s="1"/>
  <c r="BC179" i="1" a="1"/>
  <c r="BC179" i="1" s="1"/>
  <c r="BD179" i="1" a="1"/>
  <c r="BD179" i="1" s="1"/>
  <c r="AN180" i="1" a="1"/>
  <c r="AN180" i="1" s="1"/>
  <c r="AO180" i="1" a="1"/>
  <c r="AO180" i="1" s="1"/>
  <c r="AP180" i="1" a="1"/>
  <c r="AP180" i="1" s="1"/>
  <c r="AQ180" i="1" a="1"/>
  <c r="AQ180" i="1" s="1"/>
  <c r="AR180" i="1" a="1"/>
  <c r="AR180" i="1" s="1"/>
  <c r="F180" i="1" s="1"/>
  <c r="AS180" i="1" a="1"/>
  <c r="AS180" i="1" s="1"/>
  <c r="AT180" i="1" a="1"/>
  <c r="AT180" i="1" s="1"/>
  <c r="AC180" i="1" s="1"/>
  <c r="AU180" i="1" a="1"/>
  <c r="AU180" i="1" s="1"/>
  <c r="AV180" i="1" a="1"/>
  <c r="AV180" i="1" s="1"/>
  <c r="AW180" i="1" a="1"/>
  <c r="AW180" i="1" s="1"/>
  <c r="AX180" i="1" a="1"/>
  <c r="AX180" i="1" s="1"/>
  <c r="AY180" i="1" a="1"/>
  <c r="AY180" i="1" s="1"/>
  <c r="AZ180" i="1" a="1"/>
  <c r="AZ180" i="1" s="1"/>
  <c r="BA180" i="1" a="1"/>
  <c r="BA180" i="1" s="1"/>
  <c r="BB180" i="1" a="1"/>
  <c r="BB180" i="1" s="1"/>
  <c r="BC180" i="1" a="1"/>
  <c r="BC180" i="1" s="1"/>
  <c r="BD180" i="1" a="1"/>
  <c r="BD180" i="1" s="1"/>
  <c r="AN181" i="1" a="1"/>
  <c r="AN181" i="1" s="1"/>
  <c r="AO181" i="1" a="1"/>
  <c r="AO181" i="1" s="1"/>
  <c r="AP181" i="1" a="1"/>
  <c r="AP181" i="1" s="1"/>
  <c r="AQ181" i="1" a="1"/>
  <c r="AQ181" i="1" s="1"/>
  <c r="AR181" i="1" a="1"/>
  <c r="AR181" i="1" s="1"/>
  <c r="D181" i="1" s="1"/>
  <c r="AS181" i="1" a="1"/>
  <c r="AS181" i="1" s="1"/>
  <c r="Q181" i="1" s="1"/>
  <c r="AT181" i="1" a="1"/>
  <c r="AT181" i="1" s="1"/>
  <c r="AG181" i="1" s="1"/>
  <c r="AU181" i="1" a="1"/>
  <c r="AU181" i="1" s="1"/>
  <c r="AV181" i="1" a="1"/>
  <c r="AV181" i="1" s="1"/>
  <c r="AW181" i="1" a="1"/>
  <c r="AW181" i="1" s="1"/>
  <c r="AX181" i="1" a="1"/>
  <c r="AX181" i="1" s="1"/>
  <c r="AY181" i="1" a="1"/>
  <c r="AY181" i="1" s="1"/>
  <c r="AZ181" i="1" a="1"/>
  <c r="AZ181" i="1" s="1"/>
  <c r="BA181" i="1" a="1"/>
  <c r="BA181" i="1" s="1"/>
  <c r="BB181" i="1" a="1"/>
  <c r="BB181" i="1" s="1"/>
  <c r="BC181" i="1" a="1"/>
  <c r="BC181" i="1" s="1"/>
  <c r="BD181" i="1" a="1"/>
  <c r="BD181" i="1" s="1"/>
  <c r="AN182" i="1" a="1"/>
  <c r="AN182" i="1" s="1"/>
  <c r="AO182" i="1" a="1"/>
  <c r="AO182" i="1" s="1"/>
  <c r="AP182" i="1" a="1"/>
  <c r="AP182" i="1" s="1"/>
  <c r="AQ182" i="1" a="1"/>
  <c r="AQ182" i="1" s="1"/>
  <c r="AR182" i="1" a="1"/>
  <c r="AR182" i="1" s="1"/>
  <c r="B182" i="1" s="1"/>
  <c r="AS182" i="1" a="1"/>
  <c r="AS182" i="1" s="1"/>
  <c r="Q182" i="1" s="1"/>
  <c r="AT182" i="1" a="1"/>
  <c r="AT182" i="1" s="1"/>
  <c r="AU182" i="1" a="1"/>
  <c r="AU182" i="1" s="1"/>
  <c r="AV182" i="1" a="1"/>
  <c r="AV182" i="1" s="1"/>
  <c r="AW182" i="1" a="1"/>
  <c r="AW182" i="1" s="1"/>
  <c r="AX182" i="1" a="1"/>
  <c r="AX182" i="1" s="1"/>
  <c r="AY182" i="1" a="1"/>
  <c r="AY182" i="1" s="1"/>
  <c r="AZ182" i="1" a="1"/>
  <c r="AZ182" i="1" s="1"/>
  <c r="BA182" i="1" a="1"/>
  <c r="BA182" i="1" s="1"/>
  <c r="BB182" i="1" a="1"/>
  <c r="BB182" i="1" s="1"/>
  <c r="BC182" i="1" a="1"/>
  <c r="BC182" i="1" s="1"/>
  <c r="BD182" i="1" a="1"/>
  <c r="BD182" i="1" s="1"/>
  <c r="AN183" i="1" a="1"/>
  <c r="AN183" i="1" s="1"/>
  <c r="AO183" i="1" a="1"/>
  <c r="AO183" i="1" s="1"/>
  <c r="AP183" i="1" a="1"/>
  <c r="AP183" i="1" s="1"/>
  <c r="AQ183" i="1" a="1"/>
  <c r="AQ183" i="1" s="1"/>
  <c r="AR183" i="1" a="1"/>
  <c r="AR183" i="1" s="1"/>
  <c r="AS183" i="1" a="1"/>
  <c r="AS183" i="1" s="1"/>
  <c r="AT183" i="1" a="1"/>
  <c r="AT183" i="1" s="1"/>
  <c r="AU183" i="1" a="1"/>
  <c r="AU183" i="1" s="1"/>
  <c r="AV183" i="1" a="1"/>
  <c r="AV183" i="1" s="1"/>
  <c r="AW183" i="1" a="1"/>
  <c r="AW183" i="1" s="1"/>
  <c r="AX183" i="1" a="1"/>
  <c r="AX183" i="1" s="1"/>
  <c r="AY183" i="1" a="1"/>
  <c r="AY183" i="1" s="1"/>
  <c r="AZ183" i="1" a="1"/>
  <c r="AZ183" i="1" s="1"/>
  <c r="BA183" i="1" a="1"/>
  <c r="BA183" i="1" s="1"/>
  <c r="BB183" i="1" a="1"/>
  <c r="BB183" i="1" s="1"/>
  <c r="BC183" i="1" a="1"/>
  <c r="BC183" i="1" s="1"/>
  <c r="BD183" i="1" a="1"/>
  <c r="BD183" i="1" s="1"/>
  <c r="AN184" i="1" a="1"/>
  <c r="AN184" i="1" s="1"/>
  <c r="AO184" i="1" a="1"/>
  <c r="AO184" i="1" s="1"/>
  <c r="AP184" i="1" a="1"/>
  <c r="AP184" i="1" s="1"/>
  <c r="AQ184" i="1" a="1"/>
  <c r="AQ184" i="1" s="1"/>
  <c r="AR184" i="1" a="1"/>
  <c r="AR184" i="1" s="1"/>
  <c r="A184" i="1" s="1"/>
  <c r="AS184" i="1" a="1"/>
  <c r="AS184" i="1" s="1"/>
  <c r="AT184" i="1" a="1"/>
  <c r="AT184" i="1" s="1"/>
  <c r="AU184" i="1" a="1"/>
  <c r="AU184" i="1" s="1"/>
  <c r="AV184" i="1" a="1"/>
  <c r="AV184" i="1" s="1"/>
  <c r="AW184" i="1" a="1"/>
  <c r="AW184" i="1" s="1"/>
  <c r="AX184" i="1" a="1"/>
  <c r="AX184" i="1" s="1"/>
  <c r="AY184" i="1" a="1"/>
  <c r="AY184" i="1" s="1"/>
  <c r="AZ184" i="1" a="1"/>
  <c r="AZ184" i="1" s="1"/>
  <c r="BA184" i="1" a="1"/>
  <c r="BA184" i="1" s="1"/>
  <c r="BB184" i="1" a="1"/>
  <c r="BB184" i="1" s="1"/>
  <c r="BC184" i="1" a="1"/>
  <c r="BC184" i="1" s="1"/>
  <c r="BD184" i="1" a="1"/>
  <c r="BD184" i="1" s="1"/>
  <c r="AN185" i="1" a="1"/>
  <c r="AN185" i="1" s="1"/>
  <c r="AO185" i="1" a="1"/>
  <c r="AO185" i="1" s="1"/>
  <c r="AP185" i="1" a="1"/>
  <c r="AP185" i="1" s="1"/>
  <c r="AQ185" i="1" a="1"/>
  <c r="AQ185" i="1" s="1"/>
  <c r="AR185" i="1" a="1"/>
  <c r="AR185" i="1" s="1"/>
  <c r="D185" i="1" s="1"/>
  <c r="AS185" i="1" a="1"/>
  <c r="AS185" i="1" s="1"/>
  <c r="U185" i="1" s="1"/>
  <c r="AT185" i="1" a="1"/>
  <c r="AT185" i="1" s="1"/>
  <c r="AA185" i="1" s="1"/>
  <c r="AU185" i="1" a="1"/>
  <c r="AU185" i="1" s="1"/>
  <c r="AV185" i="1" a="1"/>
  <c r="AV185" i="1" s="1"/>
  <c r="AW185" i="1" a="1"/>
  <c r="AW185" i="1" s="1"/>
  <c r="AX185" i="1" a="1"/>
  <c r="AX185" i="1" s="1"/>
  <c r="AY185" i="1" a="1"/>
  <c r="AY185" i="1" s="1"/>
  <c r="AZ185" i="1" a="1"/>
  <c r="AZ185" i="1" s="1"/>
  <c r="BA185" i="1" a="1"/>
  <c r="BA185" i="1" s="1"/>
  <c r="BB185" i="1" a="1"/>
  <c r="BB185" i="1" s="1"/>
  <c r="BC185" i="1" a="1"/>
  <c r="BC185" i="1" s="1"/>
  <c r="BD185" i="1" a="1"/>
  <c r="BD185" i="1" s="1"/>
  <c r="AN186" i="1" a="1"/>
  <c r="AN186" i="1" s="1"/>
  <c r="AO186" i="1" a="1"/>
  <c r="AO186" i="1" s="1"/>
  <c r="AP186" i="1" a="1"/>
  <c r="AP186" i="1" s="1"/>
  <c r="AQ186" i="1" a="1"/>
  <c r="AQ186" i="1" s="1"/>
  <c r="AR186" i="1" a="1"/>
  <c r="AR186" i="1" s="1"/>
  <c r="K186" i="1" s="1"/>
  <c r="AS186" i="1" a="1"/>
  <c r="AS186" i="1" s="1"/>
  <c r="T186" i="1" s="1"/>
  <c r="AT186" i="1" a="1"/>
  <c r="AT186" i="1" s="1"/>
  <c r="AD186" i="1" s="1"/>
  <c r="AU186" i="1" a="1"/>
  <c r="AU186" i="1" s="1"/>
  <c r="AV186" i="1" a="1"/>
  <c r="AV186" i="1" s="1"/>
  <c r="AW186" i="1" a="1"/>
  <c r="AW186" i="1" s="1"/>
  <c r="AX186" i="1" a="1"/>
  <c r="AX186" i="1" s="1"/>
  <c r="AY186" i="1" a="1"/>
  <c r="AY186" i="1" s="1"/>
  <c r="AZ186" i="1" a="1"/>
  <c r="AZ186" i="1" s="1"/>
  <c r="BA186" i="1" a="1"/>
  <c r="BA186" i="1" s="1"/>
  <c r="BB186" i="1" a="1"/>
  <c r="BB186" i="1" s="1"/>
  <c r="BC186" i="1" a="1"/>
  <c r="BC186" i="1" s="1"/>
  <c r="BD186" i="1" a="1"/>
  <c r="BD186" i="1" s="1"/>
  <c r="AN187" i="1" a="1"/>
  <c r="AN187" i="1" s="1"/>
  <c r="AO187" i="1" a="1"/>
  <c r="AO187" i="1" s="1"/>
  <c r="AP187" i="1" a="1"/>
  <c r="AP187" i="1" s="1"/>
  <c r="AQ187" i="1" a="1"/>
  <c r="AQ187" i="1" s="1"/>
  <c r="AR187" i="1" a="1"/>
  <c r="AR187" i="1" s="1"/>
  <c r="L187" i="1" s="1"/>
  <c r="AS187" i="1" a="1"/>
  <c r="AS187" i="1" s="1"/>
  <c r="S187" i="1" s="1"/>
  <c r="AT187" i="1" a="1"/>
  <c r="AT187" i="1" s="1"/>
  <c r="Y187" i="1" s="1"/>
  <c r="AU187" i="1" a="1"/>
  <c r="AU187" i="1" s="1"/>
  <c r="AV187" i="1" a="1"/>
  <c r="AV187" i="1" s="1"/>
  <c r="AW187" i="1" a="1"/>
  <c r="AW187" i="1" s="1"/>
  <c r="AX187" i="1" a="1"/>
  <c r="AX187" i="1" s="1"/>
  <c r="AY187" i="1" a="1"/>
  <c r="AY187" i="1" s="1"/>
  <c r="AZ187" i="1" a="1"/>
  <c r="AZ187" i="1" s="1"/>
  <c r="BA187" i="1" a="1"/>
  <c r="BA187" i="1" s="1"/>
  <c r="BB187" i="1" a="1"/>
  <c r="BB187" i="1" s="1"/>
  <c r="BC187" i="1" a="1"/>
  <c r="BC187" i="1" s="1"/>
  <c r="BD187" i="1" a="1"/>
  <c r="BD187" i="1" s="1"/>
  <c r="AN188" i="1" a="1"/>
  <c r="AN188" i="1" s="1"/>
  <c r="AO188" i="1" a="1"/>
  <c r="AO188" i="1" s="1"/>
  <c r="AP188" i="1" a="1"/>
  <c r="AP188" i="1" s="1"/>
  <c r="AQ188" i="1" a="1"/>
  <c r="AQ188" i="1" s="1"/>
  <c r="AR188" i="1" a="1"/>
  <c r="AR188" i="1" s="1"/>
  <c r="D188" i="1" s="1"/>
  <c r="AS188" i="1" a="1"/>
  <c r="AS188" i="1" s="1"/>
  <c r="S188" i="1" s="1"/>
  <c r="AT188" i="1" a="1"/>
  <c r="AT188" i="1" s="1"/>
  <c r="AA188" i="1" s="1"/>
  <c r="AU188" i="1" a="1"/>
  <c r="AU188" i="1" s="1"/>
  <c r="AV188" i="1" a="1"/>
  <c r="AV188" i="1" s="1"/>
  <c r="AW188" i="1" a="1"/>
  <c r="AW188" i="1" s="1"/>
  <c r="AX188" i="1" a="1"/>
  <c r="AX188" i="1" s="1"/>
  <c r="AY188" i="1" a="1"/>
  <c r="AY188" i="1" s="1"/>
  <c r="AZ188" i="1" a="1"/>
  <c r="AZ188" i="1" s="1"/>
  <c r="BA188" i="1" a="1"/>
  <c r="BA188" i="1" s="1"/>
  <c r="BB188" i="1" a="1"/>
  <c r="BB188" i="1" s="1"/>
  <c r="BC188" i="1" a="1"/>
  <c r="BC188" i="1" s="1"/>
  <c r="BD188" i="1" a="1"/>
  <c r="BD188" i="1" s="1"/>
  <c r="AN189" i="1" a="1"/>
  <c r="AN189" i="1" s="1"/>
  <c r="AO189" i="1" a="1"/>
  <c r="AO189" i="1" s="1"/>
  <c r="AP189" i="1" a="1"/>
  <c r="AP189" i="1" s="1"/>
  <c r="AQ189" i="1" a="1"/>
  <c r="AQ189" i="1" s="1"/>
  <c r="AR189" i="1" a="1"/>
  <c r="AR189" i="1" s="1"/>
  <c r="AS189" i="1" a="1"/>
  <c r="AS189" i="1" s="1"/>
  <c r="Q189" i="1" s="1"/>
  <c r="AT189" i="1" a="1"/>
  <c r="AT189" i="1" s="1"/>
  <c r="AB189" i="1" s="1"/>
  <c r="AU189" i="1" a="1"/>
  <c r="AU189" i="1" s="1"/>
  <c r="AV189" i="1" a="1"/>
  <c r="AV189" i="1" s="1"/>
  <c r="AW189" i="1" a="1"/>
  <c r="AW189" i="1" s="1"/>
  <c r="AX189" i="1" a="1"/>
  <c r="AX189" i="1" s="1"/>
  <c r="AY189" i="1" a="1"/>
  <c r="AY189" i="1" s="1"/>
  <c r="AZ189" i="1" a="1"/>
  <c r="AZ189" i="1" s="1"/>
  <c r="BA189" i="1" a="1"/>
  <c r="BA189" i="1" s="1"/>
  <c r="BB189" i="1" a="1"/>
  <c r="BB189" i="1" s="1"/>
  <c r="BC189" i="1" a="1"/>
  <c r="BC189" i="1" s="1"/>
  <c r="BD189" i="1" a="1"/>
  <c r="BD189" i="1" s="1"/>
  <c r="AN190" i="1" a="1"/>
  <c r="AN190" i="1" s="1"/>
  <c r="AO190" i="1" a="1"/>
  <c r="AO190" i="1" s="1"/>
  <c r="AP190" i="1" a="1"/>
  <c r="AP190" i="1" s="1"/>
  <c r="AQ190" i="1" a="1"/>
  <c r="AQ190" i="1" s="1"/>
  <c r="AR190" i="1" a="1"/>
  <c r="AR190" i="1" s="1"/>
  <c r="AS190" i="1" a="1"/>
  <c r="AS190" i="1" s="1"/>
  <c r="AT190" i="1" a="1"/>
  <c r="AT190" i="1" s="1"/>
  <c r="AD190" i="1" s="1"/>
  <c r="AU190" i="1" a="1"/>
  <c r="AU190" i="1" s="1"/>
  <c r="AV190" i="1" a="1"/>
  <c r="AV190" i="1" s="1"/>
  <c r="AW190" i="1" a="1"/>
  <c r="AW190" i="1" s="1"/>
  <c r="AX190" i="1" a="1"/>
  <c r="AX190" i="1" s="1"/>
  <c r="AY190" i="1" a="1"/>
  <c r="AY190" i="1" s="1"/>
  <c r="AZ190" i="1" a="1"/>
  <c r="AZ190" i="1" s="1"/>
  <c r="BA190" i="1" a="1"/>
  <c r="BA190" i="1" s="1"/>
  <c r="BB190" i="1" a="1"/>
  <c r="BB190" i="1" s="1"/>
  <c r="BC190" i="1" a="1"/>
  <c r="BC190" i="1" s="1"/>
  <c r="BD190" i="1" a="1"/>
  <c r="BD190" i="1" s="1"/>
  <c r="AN191" i="1" a="1"/>
  <c r="AN191" i="1" s="1"/>
  <c r="AO191" i="1" a="1"/>
  <c r="AO191" i="1" s="1"/>
  <c r="AP191" i="1" a="1"/>
  <c r="AP191" i="1" s="1"/>
  <c r="AQ191" i="1" a="1"/>
  <c r="AQ191" i="1" s="1"/>
  <c r="AR191" i="1" a="1"/>
  <c r="AR191" i="1" s="1"/>
  <c r="AS191" i="1" a="1"/>
  <c r="AS191" i="1" s="1"/>
  <c r="AT191" i="1" a="1"/>
  <c r="AT191" i="1" s="1"/>
  <c r="AH191" i="1" s="1"/>
  <c r="AU191" i="1" a="1"/>
  <c r="AU191" i="1" s="1"/>
  <c r="AV191" i="1" a="1"/>
  <c r="AV191" i="1" s="1"/>
  <c r="AW191" i="1" a="1"/>
  <c r="AW191" i="1" s="1"/>
  <c r="AX191" i="1" a="1"/>
  <c r="AX191" i="1" s="1"/>
  <c r="AY191" i="1" a="1"/>
  <c r="AY191" i="1" s="1"/>
  <c r="AZ191" i="1" a="1"/>
  <c r="AZ191" i="1" s="1"/>
  <c r="BA191" i="1" a="1"/>
  <c r="BA191" i="1" s="1"/>
  <c r="BB191" i="1" a="1"/>
  <c r="BB191" i="1" s="1"/>
  <c r="BC191" i="1" a="1"/>
  <c r="BC191" i="1" s="1"/>
  <c r="BD191" i="1" a="1"/>
  <c r="BD191" i="1" s="1"/>
  <c r="AN192" i="1" a="1"/>
  <c r="AN192" i="1" s="1"/>
  <c r="AO192" i="1" a="1"/>
  <c r="AO192" i="1" s="1"/>
  <c r="AP192" i="1" a="1"/>
  <c r="AP192" i="1" s="1"/>
  <c r="AQ192" i="1" a="1"/>
  <c r="AQ192" i="1" s="1"/>
  <c r="AR192" i="1" a="1"/>
  <c r="AR192" i="1" s="1"/>
  <c r="A192" i="1" s="1"/>
  <c r="AS192" i="1" a="1"/>
  <c r="AS192" i="1" s="1"/>
  <c r="AT192" i="1" a="1"/>
  <c r="AT192" i="1" s="1"/>
  <c r="AF192" i="1" s="1"/>
  <c r="AU192" i="1" a="1"/>
  <c r="AU192" i="1" s="1"/>
  <c r="AV192" i="1" a="1"/>
  <c r="AV192" i="1" s="1"/>
  <c r="AW192" i="1" a="1"/>
  <c r="AW192" i="1" s="1"/>
  <c r="AX192" i="1" a="1"/>
  <c r="AX192" i="1" s="1"/>
  <c r="AY192" i="1" a="1"/>
  <c r="AY192" i="1" s="1"/>
  <c r="AZ192" i="1" a="1"/>
  <c r="AZ192" i="1" s="1"/>
  <c r="BA192" i="1" a="1"/>
  <c r="BA192" i="1" s="1"/>
  <c r="BB192" i="1" a="1"/>
  <c r="BB192" i="1" s="1"/>
  <c r="BC192" i="1" a="1"/>
  <c r="BC192" i="1" s="1"/>
  <c r="BD192" i="1" a="1"/>
  <c r="BD192" i="1" s="1"/>
  <c r="AN193" i="1" a="1"/>
  <c r="AN193" i="1" s="1"/>
  <c r="AO193" i="1" a="1"/>
  <c r="AO193" i="1" s="1"/>
  <c r="AP193" i="1" a="1"/>
  <c r="AP193" i="1" s="1"/>
  <c r="AQ193" i="1" a="1"/>
  <c r="AQ193" i="1" s="1"/>
  <c r="AR193" i="1" a="1"/>
  <c r="AR193" i="1" s="1"/>
  <c r="I193" i="1" s="1"/>
  <c r="AS193" i="1" a="1"/>
  <c r="AS193" i="1" s="1"/>
  <c r="X193" i="1" s="1"/>
  <c r="AT193" i="1" a="1"/>
  <c r="AT193" i="1" s="1"/>
  <c r="AE193" i="1" s="1"/>
  <c r="AU193" i="1" a="1"/>
  <c r="AU193" i="1" s="1"/>
  <c r="AV193" i="1" a="1"/>
  <c r="AV193" i="1" s="1"/>
  <c r="AW193" i="1" a="1"/>
  <c r="AW193" i="1" s="1"/>
  <c r="AX193" i="1" a="1"/>
  <c r="AX193" i="1" s="1"/>
  <c r="AY193" i="1" a="1"/>
  <c r="AY193" i="1" s="1"/>
  <c r="AZ193" i="1" a="1"/>
  <c r="AZ193" i="1" s="1"/>
  <c r="BA193" i="1" a="1"/>
  <c r="BA193" i="1" s="1"/>
  <c r="BB193" i="1" a="1"/>
  <c r="BB193" i="1" s="1"/>
  <c r="BC193" i="1" a="1"/>
  <c r="BC193" i="1" s="1"/>
  <c r="BD193" i="1" a="1"/>
  <c r="BD193" i="1" s="1"/>
  <c r="AN194" i="1" a="1"/>
  <c r="AN194" i="1" s="1"/>
  <c r="AO194" i="1" a="1"/>
  <c r="AO194" i="1" s="1"/>
  <c r="AP194" i="1" a="1"/>
  <c r="AP194" i="1" s="1"/>
  <c r="AQ194" i="1" a="1"/>
  <c r="AQ194" i="1" s="1"/>
  <c r="AR194" i="1" a="1"/>
  <c r="AR194" i="1" s="1"/>
  <c r="A194" i="1" s="1"/>
  <c r="AS194" i="1" a="1"/>
  <c r="AS194" i="1" s="1"/>
  <c r="S194" i="1" s="1"/>
  <c r="AT194" i="1" a="1"/>
  <c r="AT194" i="1" s="1"/>
  <c r="Z194" i="1" s="1"/>
  <c r="AU194" i="1" a="1"/>
  <c r="AU194" i="1" s="1"/>
  <c r="AV194" i="1" a="1"/>
  <c r="AV194" i="1" s="1"/>
  <c r="AW194" i="1" a="1"/>
  <c r="AW194" i="1" s="1"/>
  <c r="AX194" i="1" a="1"/>
  <c r="AX194" i="1" s="1"/>
  <c r="AY194" i="1" a="1"/>
  <c r="AY194" i="1" s="1"/>
  <c r="AZ194" i="1" a="1"/>
  <c r="AZ194" i="1" s="1"/>
  <c r="BA194" i="1" a="1"/>
  <c r="BA194" i="1" s="1"/>
  <c r="BB194" i="1" a="1"/>
  <c r="BB194" i="1" s="1"/>
  <c r="BC194" i="1" a="1"/>
  <c r="BC194" i="1" s="1"/>
  <c r="BD194" i="1" a="1"/>
  <c r="BD194" i="1" s="1"/>
  <c r="AN195" i="1" a="1"/>
  <c r="AN195" i="1" s="1"/>
  <c r="AO195" i="1" a="1"/>
  <c r="AO195" i="1" s="1"/>
  <c r="AP195" i="1" a="1"/>
  <c r="AP195" i="1" s="1"/>
  <c r="AQ195" i="1" a="1"/>
  <c r="AQ195" i="1" s="1"/>
  <c r="AR195" i="1" a="1"/>
  <c r="AR195" i="1" s="1"/>
  <c r="D195" i="1" s="1"/>
  <c r="AS195" i="1" a="1"/>
  <c r="AS195" i="1" s="1"/>
  <c r="AT195" i="1" a="1"/>
  <c r="AT195" i="1" s="1"/>
  <c r="Y195" i="1" s="1"/>
  <c r="AU195" i="1" a="1"/>
  <c r="AU195" i="1" s="1"/>
  <c r="AV195" i="1" a="1"/>
  <c r="AV195" i="1" s="1"/>
  <c r="AW195" i="1" a="1"/>
  <c r="AW195" i="1" s="1"/>
  <c r="AX195" i="1" a="1"/>
  <c r="AX195" i="1" s="1"/>
  <c r="AY195" i="1" a="1"/>
  <c r="AY195" i="1" s="1"/>
  <c r="AZ195" i="1" a="1"/>
  <c r="AZ195" i="1" s="1"/>
  <c r="BA195" i="1" a="1"/>
  <c r="BA195" i="1" s="1"/>
  <c r="BB195" i="1" a="1"/>
  <c r="BB195" i="1" s="1"/>
  <c r="BC195" i="1" a="1"/>
  <c r="BC195" i="1" s="1"/>
  <c r="BD195" i="1" a="1"/>
  <c r="BD195" i="1" s="1"/>
  <c r="AN196" i="1" a="1"/>
  <c r="AN196" i="1" s="1"/>
  <c r="AO196" i="1" a="1"/>
  <c r="AO196" i="1" s="1"/>
  <c r="AP196" i="1" a="1"/>
  <c r="AP196" i="1" s="1"/>
  <c r="AQ196" i="1" a="1"/>
  <c r="AQ196" i="1" s="1"/>
  <c r="AR196" i="1" a="1"/>
  <c r="AR196" i="1" s="1"/>
  <c r="F196" i="1" s="1"/>
  <c r="AS196" i="1" a="1"/>
  <c r="AS196" i="1" s="1"/>
  <c r="T196" i="1" s="1"/>
  <c r="AT196" i="1" a="1"/>
  <c r="AT196" i="1" s="1"/>
  <c r="Y196" i="1" s="1"/>
  <c r="AU196" i="1" a="1"/>
  <c r="AU196" i="1" s="1"/>
  <c r="AV196" i="1" a="1"/>
  <c r="AV196" i="1" s="1"/>
  <c r="AW196" i="1" a="1"/>
  <c r="AW196" i="1" s="1"/>
  <c r="AX196" i="1" a="1"/>
  <c r="AX196" i="1" s="1"/>
  <c r="AY196" i="1" a="1"/>
  <c r="AY196" i="1" s="1"/>
  <c r="AZ196" i="1" a="1"/>
  <c r="AZ196" i="1" s="1"/>
  <c r="BA196" i="1" a="1"/>
  <c r="BA196" i="1" s="1"/>
  <c r="BB196" i="1" a="1"/>
  <c r="BB196" i="1" s="1"/>
  <c r="BC196" i="1" a="1"/>
  <c r="BC196" i="1" s="1"/>
  <c r="BD196" i="1" a="1"/>
  <c r="BD196" i="1" s="1"/>
  <c r="AN197" i="1" a="1"/>
  <c r="AN197" i="1" s="1"/>
  <c r="AO197" i="1" a="1"/>
  <c r="AO197" i="1" s="1"/>
  <c r="AP197" i="1" a="1"/>
  <c r="AP197" i="1" s="1"/>
  <c r="AQ197" i="1" a="1"/>
  <c r="AQ197" i="1" s="1"/>
  <c r="AR197" i="1" a="1"/>
  <c r="AR197" i="1" s="1"/>
  <c r="H197" i="1" s="1"/>
  <c r="AS197" i="1" a="1"/>
  <c r="AS197" i="1" s="1"/>
  <c r="V197" i="1" s="1"/>
  <c r="AT197" i="1" a="1"/>
  <c r="AT197" i="1" s="1"/>
  <c r="AC197" i="1" s="1"/>
  <c r="AU197" i="1" a="1"/>
  <c r="AU197" i="1" s="1"/>
  <c r="AV197" i="1" a="1"/>
  <c r="AV197" i="1" s="1"/>
  <c r="AW197" i="1" a="1"/>
  <c r="AW197" i="1" s="1"/>
  <c r="AX197" i="1" a="1"/>
  <c r="AX197" i="1" s="1"/>
  <c r="AY197" i="1" a="1"/>
  <c r="AY197" i="1" s="1"/>
  <c r="AZ197" i="1" a="1"/>
  <c r="AZ197" i="1" s="1"/>
  <c r="BA197" i="1" a="1"/>
  <c r="BA197" i="1" s="1"/>
  <c r="BB197" i="1" a="1"/>
  <c r="BB197" i="1" s="1"/>
  <c r="BC197" i="1" a="1"/>
  <c r="BC197" i="1" s="1"/>
  <c r="BD197" i="1" a="1"/>
  <c r="BD197" i="1" s="1"/>
  <c r="AN198" i="1" a="1"/>
  <c r="AN198" i="1" s="1"/>
  <c r="AO198" i="1" a="1"/>
  <c r="AO198" i="1" s="1"/>
  <c r="AP198" i="1" a="1"/>
  <c r="AP198" i="1" s="1"/>
  <c r="AQ198" i="1" a="1"/>
  <c r="AQ198" i="1" s="1"/>
  <c r="AR198" i="1" a="1"/>
  <c r="AR198" i="1" s="1"/>
  <c r="I198" i="1" s="1"/>
  <c r="AS198" i="1" a="1"/>
  <c r="AS198" i="1" s="1"/>
  <c r="Q198" i="1" s="1"/>
  <c r="AT198" i="1" a="1"/>
  <c r="AT198" i="1" s="1"/>
  <c r="AD198" i="1" s="1"/>
  <c r="AU198" i="1" a="1"/>
  <c r="AU198" i="1" s="1"/>
  <c r="AV198" i="1" a="1"/>
  <c r="AV198" i="1" s="1"/>
  <c r="AW198" i="1" a="1"/>
  <c r="AW198" i="1" s="1"/>
  <c r="AX198" i="1" a="1"/>
  <c r="AX198" i="1" s="1"/>
  <c r="AY198" i="1" a="1"/>
  <c r="AY198" i="1" s="1"/>
  <c r="AZ198" i="1" a="1"/>
  <c r="AZ198" i="1" s="1"/>
  <c r="BA198" i="1" a="1"/>
  <c r="BA198" i="1" s="1"/>
  <c r="BB198" i="1" a="1"/>
  <c r="BB198" i="1" s="1"/>
  <c r="BC198" i="1" a="1"/>
  <c r="BC198" i="1" s="1"/>
  <c r="BD198" i="1" a="1"/>
  <c r="BD198" i="1" s="1"/>
  <c r="AN199" i="1" a="1"/>
  <c r="AN199" i="1" s="1"/>
  <c r="AO199" i="1" a="1"/>
  <c r="AO199" i="1" s="1"/>
  <c r="AP199" i="1" a="1"/>
  <c r="AP199" i="1" s="1"/>
  <c r="AQ199" i="1" a="1"/>
  <c r="AQ199" i="1" s="1"/>
  <c r="AR199" i="1" a="1"/>
  <c r="AR199" i="1" s="1"/>
  <c r="B199" i="1" s="1"/>
  <c r="AS199" i="1" a="1"/>
  <c r="AS199" i="1" s="1"/>
  <c r="S199" i="1" s="1"/>
  <c r="AT199" i="1" a="1"/>
  <c r="AT199" i="1" s="1"/>
  <c r="Z199" i="1" s="1"/>
  <c r="AU199" i="1" a="1"/>
  <c r="AU199" i="1" s="1"/>
  <c r="AV199" i="1" a="1"/>
  <c r="AV199" i="1" s="1"/>
  <c r="AW199" i="1" a="1"/>
  <c r="AW199" i="1" s="1"/>
  <c r="AX199" i="1" a="1"/>
  <c r="AX199" i="1" s="1"/>
  <c r="AY199" i="1" a="1"/>
  <c r="AY199" i="1" s="1"/>
  <c r="AZ199" i="1" a="1"/>
  <c r="AZ199" i="1" s="1"/>
  <c r="BA199" i="1" a="1"/>
  <c r="BA199" i="1" s="1"/>
  <c r="BB199" i="1" a="1"/>
  <c r="BB199" i="1" s="1"/>
  <c r="BC199" i="1" a="1"/>
  <c r="BC199" i="1" s="1"/>
  <c r="BD199" i="1" a="1"/>
  <c r="BD199" i="1" s="1"/>
  <c r="AN200" i="1" a="1"/>
  <c r="AN200" i="1" s="1"/>
  <c r="AO200" i="1" a="1"/>
  <c r="AO200" i="1" s="1"/>
  <c r="AP200" i="1" a="1"/>
  <c r="AP200" i="1" s="1"/>
  <c r="AQ200" i="1" a="1"/>
  <c r="AQ200" i="1" s="1"/>
  <c r="AR200" i="1" a="1"/>
  <c r="AR200" i="1" s="1"/>
  <c r="B200" i="1" s="1"/>
  <c r="AS200" i="1" a="1"/>
  <c r="AS200" i="1" s="1"/>
  <c r="U200" i="1" s="1"/>
  <c r="AT200" i="1" a="1"/>
  <c r="AT200" i="1" s="1"/>
  <c r="AE200" i="1" s="1"/>
  <c r="AU200" i="1" a="1"/>
  <c r="AU200" i="1" s="1"/>
  <c r="AV200" i="1" a="1"/>
  <c r="AV200" i="1" s="1"/>
  <c r="AW200" i="1" a="1"/>
  <c r="AW200" i="1" s="1"/>
  <c r="AX200" i="1" a="1"/>
  <c r="AX200" i="1" s="1"/>
  <c r="AY200" i="1" a="1"/>
  <c r="AY200" i="1" s="1"/>
  <c r="AZ200" i="1" a="1"/>
  <c r="AZ200" i="1" s="1"/>
  <c r="BA200" i="1" a="1"/>
  <c r="BA200" i="1" s="1"/>
  <c r="BB200" i="1" a="1"/>
  <c r="BB200" i="1" s="1"/>
  <c r="BC200" i="1" a="1"/>
  <c r="BC200" i="1" s="1"/>
  <c r="BD200" i="1" a="1"/>
  <c r="BD200" i="1" s="1"/>
  <c r="AN201" i="1" a="1"/>
  <c r="AN201" i="1" s="1"/>
  <c r="AO201" i="1" a="1"/>
  <c r="AO201" i="1" s="1"/>
  <c r="AP201" i="1" a="1"/>
  <c r="AP201" i="1" s="1"/>
  <c r="AQ201" i="1" a="1"/>
  <c r="AQ201" i="1" s="1"/>
  <c r="AR201" i="1" a="1"/>
  <c r="AR201" i="1" s="1"/>
  <c r="P201" i="1" s="1"/>
  <c r="AS201" i="1" a="1"/>
  <c r="AS201" i="1" s="1"/>
  <c r="W201" i="1" s="1"/>
  <c r="AT201" i="1" a="1"/>
  <c r="AT201" i="1" s="1"/>
  <c r="AH201" i="1" s="1"/>
  <c r="AU201" i="1" a="1"/>
  <c r="AU201" i="1" s="1"/>
  <c r="AV201" i="1" a="1"/>
  <c r="AV201" i="1" s="1"/>
  <c r="AW201" i="1" a="1"/>
  <c r="AW201" i="1" s="1"/>
  <c r="AX201" i="1" a="1"/>
  <c r="AX201" i="1" s="1"/>
  <c r="AY201" i="1" a="1"/>
  <c r="AY201" i="1" s="1"/>
  <c r="AZ201" i="1" a="1"/>
  <c r="AZ201" i="1" s="1"/>
  <c r="BA201" i="1" a="1"/>
  <c r="BA201" i="1" s="1"/>
  <c r="BB201" i="1" a="1"/>
  <c r="BB201" i="1" s="1"/>
  <c r="BC201" i="1" a="1"/>
  <c r="BC201" i="1" s="1"/>
  <c r="BD201" i="1" a="1"/>
  <c r="BD201" i="1" s="1"/>
  <c r="AN202" i="1" a="1"/>
  <c r="AN202" i="1" s="1"/>
  <c r="AO202" i="1" a="1"/>
  <c r="AO202" i="1" s="1"/>
  <c r="AP202" i="1" a="1"/>
  <c r="AP202" i="1" s="1"/>
  <c r="AQ202" i="1" a="1"/>
  <c r="AQ202" i="1" s="1"/>
  <c r="AR202" i="1" a="1"/>
  <c r="AR202" i="1" s="1"/>
  <c r="D202" i="1" s="1"/>
  <c r="AS202" i="1" a="1"/>
  <c r="AS202" i="1" s="1"/>
  <c r="Q202" i="1" s="1"/>
  <c r="AT202" i="1" a="1"/>
  <c r="AT202" i="1" s="1"/>
  <c r="AA202" i="1" s="1"/>
  <c r="AU202" i="1" a="1"/>
  <c r="AU202" i="1" s="1"/>
  <c r="AV202" i="1" a="1"/>
  <c r="AV202" i="1" s="1"/>
  <c r="AW202" i="1" a="1"/>
  <c r="AW202" i="1" s="1"/>
  <c r="AX202" i="1" a="1"/>
  <c r="AX202" i="1" s="1"/>
  <c r="AY202" i="1" a="1"/>
  <c r="AY202" i="1" s="1"/>
  <c r="AZ202" i="1" a="1"/>
  <c r="AZ202" i="1" s="1"/>
  <c r="BA202" i="1" a="1"/>
  <c r="BA202" i="1" s="1"/>
  <c r="BB202" i="1" a="1"/>
  <c r="BB202" i="1" s="1"/>
  <c r="BC202" i="1" a="1"/>
  <c r="BC202" i="1" s="1"/>
  <c r="BD202" i="1" a="1"/>
  <c r="BD202" i="1" s="1"/>
  <c r="AN203" i="1" a="1"/>
  <c r="AN203" i="1" s="1"/>
  <c r="AO203" i="1" a="1"/>
  <c r="AO203" i="1" s="1"/>
  <c r="AP203" i="1" a="1"/>
  <c r="AP203" i="1" s="1"/>
  <c r="AQ203" i="1" a="1"/>
  <c r="AQ203" i="1" s="1"/>
  <c r="AR203" i="1" a="1"/>
  <c r="AR203" i="1" s="1"/>
  <c r="M203" i="1" s="1"/>
  <c r="AS203" i="1" a="1"/>
  <c r="AS203" i="1" s="1"/>
  <c r="T203" i="1" s="1"/>
  <c r="AT203" i="1" a="1"/>
  <c r="AT203" i="1" s="1"/>
  <c r="AG203" i="1" s="1"/>
  <c r="AU203" i="1" a="1"/>
  <c r="AU203" i="1" s="1"/>
  <c r="AV203" i="1" a="1"/>
  <c r="AV203" i="1" s="1"/>
  <c r="AW203" i="1" a="1"/>
  <c r="AW203" i="1" s="1"/>
  <c r="AX203" i="1" a="1"/>
  <c r="AX203" i="1" s="1"/>
  <c r="AY203" i="1" a="1"/>
  <c r="AY203" i="1" s="1"/>
  <c r="AZ203" i="1" a="1"/>
  <c r="AZ203" i="1" s="1"/>
  <c r="BA203" i="1" a="1"/>
  <c r="BA203" i="1" s="1"/>
  <c r="BB203" i="1" a="1"/>
  <c r="BB203" i="1" s="1"/>
  <c r="BC203" i="1" a="1"/>
  <c r="BC203" i="1" s="1"/>
  <c r="BD203" i="1" a="1"/>
  <c r="BD203" i="1" s="1"/>
  <c r="AN204" i="1" a="1"/>
  <c r="AN204" i="1" s="1"/>
  <c r="AO204" i="1" a="1"/>
  <c r="AO204" i="1" s="1"/>
  <c r="AP204" i="1" a="1"/>
  <c r="AP204" i="1" s="1"/>
  <c r="AQ204" i="1" a="1"/>
  <c r="AQ204" i="1" s="1"/>
  <c r="AR204" i="1" a="1"/>
  <c r="AR204" i="1" s="1"/>
  <c r="H204" i="1" s="1"/>
  <c r="AS204" i="1" a="1"/>
  <c r="AS204" i="1" s="1"/>
  <c r="V204" i="1" s="1"/>
  <c r="AT204" i="1" a="1"/>
  <c r="AT204" i="1" s="1"/>
  <c r="AC204" i="1" s="1"/>
  <c r="AU204" i="1" a="1"/>
  <c r="AU204" i="1" s="1"/>
  <c r="AV204" i="1" a="1"/>
  <c r="AV204" i="1" s="1"/>
  <c r="AW204" i="1" a="1"/>
  <c r="AW204" i="1" s="1"/>
  <c r="AX204" i="1" a="1"/>
  <c r="AX204" i="1" s="1"/>
  <c r="AY204" i="1" a="1"/>
  <c r="AY204" i="1" s="1"/>
  <c r="AZ204" i="1" a="1"/>
  <c r="AZ204" i="1" s="1"/>
  <c r="BA204" i="1" a="1"/>
  <c r="BA204" i="1" s="1"/>
  <c r="BB204" i="1" a="1"/>
  <c r="BB204" i="1" s="1"/>
  <c r="BC204" i="1" a="1"/>
  <c r="BC204" i="1" s="1"/>
  <c r="BD204" i="1" a="1"/>
  <c r="BD204" i="1" s="1"/>
  <c r="AN205" i="1" a="1"/>
  <c r="AN205" i="1" s="1"/>
  <c r="AO205" i="1" a="1"/>
  <c r="AO205" i="1" s="1"/>
  <c r="AP205" i="1" a="1"/>
  <c r="AP205" i="1" s="1"/>
  <c r="AQ205" i="1" a="1"/>
  <c r="AQ205" i="1" s="1"/>
  <c r="AR205" i="1" a="1"/>
  <c r="AR205" i="1" s="1"/>
  <c r="A205" i="1" s="1"/>
  <c r="AS205" i="1" a="1"/>
  <c r="AS205" i="1" s="1"/>
  <c r="Q205" i="1" s="1"/>
  <c r="AT205" i="1" a="1"/>
  <c r="AT205" i="1" s="1"/>
  <c r="Y205" i="1" s="1"/>
  <c r="AU205" i="1" a="1"/>
  <c r="AU205" i="1" s="1"/>
  <c r="AV205" i="1" a="1"/>
  <c r="AV205" i="1" s="1"/>
  <c r="AW205" i="1" a="1"/>
  <c r="AW205" i="1" s="1"/>
  <c r="AX205" i="1" a="1"/>
  <c r="AX205" i="1" s="1"/>
  <c r="AY205" i="1" a="1"/>
  <c r="AY205" i="1" s="1"/>
  <c r="AZ205" i="1" a="1"/>
  <c r="AZ205" i="1" s="1"/>
  <c r="BA205" i="1" a="1"/>
  <c r="BA205" i="1" s="1"/>
  <c r="BB205" i="1" a="1"/>
  <c r="BB205" i="1" s="1"/>
  <c r="BC205" i="1" a="1"/>
  <c r="BC205" i="1" s="1"/>
  <c r="BD205" i="1" a="1"/>
  <c r="BD205" i="1" s="1"/>
  <c r="Q193" i="1" l="1"/>
  <c r="S168" i="1"/>
  <c r="R203" i="1"/>
  <c r="K180" i="1"/>
  <c r="M192" i="1"/>
  <c r="B202" i="1"/>
  <c r="AH178" i="1"/>
  <c r="AA189" i="1"/>
  <c r="AG199" i="1"/>
  <c r="Q188" i="1"/>
  <c r="N163" i="1"/>
  <c r="T198" i="1"/>
  <c r="A187" i="1"/>
  <c r="AD197" i="1"/>
  <c r="D197" i="1"/>
  <c r="O196" i="1"/>
  <c r="O184" i="1"/>
  <c r="S205" i="1"/>
  <c r="P195" i="1"/>
  <c r="AE204" i="1"/>
  <c r="I204" i="1"/>
  <c r="AA181" i="1"/>
  <c r="Y182" i="1"/>
  <c r="AD182" i="1"/>
  <c r="AE182" i="1"/>
  <c r="AF182" i="1"/>
  <c r="AG182" i="1"/>
  <c r="AH182" i="1"/>
  <c r="R135" i="1"/>
  <c r="Q135" i="1"/>
  <c r="S135" i="1"/>
  <c r="U135" i="1"/>
  <c r="V135" i="1"/>
  <c r="W135" i="1"/>
  <c r="X135" i="1"/>
  <c r="T135" i="1"/>
  <c r="W200" i="1"/>
  <c r="A189" i="1"/>
  <c r="I189" i="1"/>
  <c r="K189" i="1"/>
  <c r="L189" i="1"/>
  <c r="M189" i="1"/>
  <c r="N189" i="1"/>
  <c r="O189" i="1"/>
  <c r="AB183" i="1"/>
  <c r="AC183" i="1"/>
  <c r="AE183" i="1"/>
  <c r="AF183" i="1"/>
  <c r="AG183" i="1"/>
  <c r="Q176" i="1"/>
  <c r="R176" i="1"/>
  <c r="S176" i="1"/>
  <c r="T176" i="1"/>
  <c r="U176" i="1"/>
  <c r="V176" i="1"/>
  <c r="X176" i="1"/>
  <c r="B169" i="1"/>
  <c r="D169" i="1"/>
  <c r="H169" i="1"/>
  <c r="I169" i="1"/>
  <c r="K169" i="1"/>
  <c r="P169" i="1"/>
  <c r="AE163" i="1"/>
  <c r="Y163" i="1"/>
  <c r="Z163" i="1"/>
  <c r="AB163" i="1"/>
  <c r="AC163" i="1"/>
  <c r="AD163" i="1"/>
  <c r="T156" i="1"/>
  <c r="U156" i="1"/>
  <c r="V156" i="1"/>
  <c r="W156" i="1"/>
  <c r="X156" i="1"/>
  <c r="D149" i="1"/>
  <c r="F149" i="1"/>
  <c r="H149" i="1"/>
  <c r="K149" i="1"/>
  <c r="L149" i="1"/>
  <c r="M149" i="1"/>
  <c r="A149" i="1"/>
  <c r="P149" i="1"/>
  <c r="AB143" i="1"/>
  <c r="AC143" i="1"/>
  <c r="AD143" i="1"/>
  <c r="AE143" i="1"/>
  <c r="AF143" i="1"/>
  <c r="AG143" i="1"/>
  <c r="Z143" i="1"/>
  <c r="R136" i="1"/>
  <c r="U136" i="1"/>
  <c r="V136" i="1"/>
  <c r="W136" i="1"/>
  <c r="X136" i="1"/>
  <c r="Q136" i="1"/>
  <c r="S136" i="1"/>
  <c r="T136" i="1"/>
  <c r="D129" i="1"/>
  <c r="F129" i="1"/>
  <c r="A129" i="1"/>
  <c r="B129" i="1"/>
  <c r="H129" i="1"/>
  <c r="N129" i="1"/>
  <c r="O129" i="1"/>
  <c r="P129" i="1"/>
  <c r="I129" i="1"/>
  <c r="K129" i="1"/>
  <c r="M129" i="1"/>
  <c r="AA123" i="1"/>
  <c r="AB123" i="1"/>
  <c r="AC123" i="1"/>
  <c r="AD123" i="1"/>
  <c r="AH123" i="1"/>
  <c r="Y123" i="1"/>
  <c r="Z123" i="1"/>
  <c r="AE123" i="1"/>
  <c r="AF123" i="1"/>
  <c r="AG123" i="1"/>
  <c r="P205" i="1"/>
  <c r="AB204" i="1"/>
  <c r="B204" i="1"/>
  <c r="O203" i="1"/>
  <c r="X202" i="1"/>
  <c r="AG201" i="1"/>
  <c r="K201" i="1"/>
  <c r="T200" i="1"/>
  <c r="AD199" i="1"/>
  <c r="F199" i="1"/>
  <c r="P198" i="1"/>
  <c r="Z197" i="1"/>
  <c r="M195" i="1"/>
  <c r="I194" i="1"/>
  <c r="L193" i="1"/>
  <c r="F192" i="1"/>
  <c r="S189" i="1"/>
  <c r="H188" i="1"/>
  <c r="AF186" i="1"/>
  <c r="V185" i="1"/>
  <c r="B184" i="1"/>
  <c r="AB182" i="1"/>
  <c r="R181" i="1"/>
  <c r="AE178" i="1"/>
  <c r="O177" i="1"/>
  <c r="AA175" i="1"/>
  <c r="P174" i="1"/>
  <c r="AE172" i="1"/>
  <c r="L171" i="1"/>
  <c r="AF169" i="1"/>
  <c r="L168" i="1"/>
  <c r="V166" i="1"/>
  <c r="AF164" i="1"/>
  <c r="I163" i="1"/>
  <c r="O161" i="1"/>
  <c r="S156" i="1"/>
  <c r="N151" i="1"/>
  <c r="AF144" i="1"/>
  <c r="D141" i="1"/>
  <c r="AH132" i="1"/>
  <c r="X127" i="1"/>
  <c r="AH122" i="1"/>
  <c r="I196" i="1"/>
  <c r="K196" i="1"/>
  <c r="L196" i="1"/>
  <c r="M196" i="1"/>
  <c r="AB190" i="1"/>
  <c r="AC190" i="1"/>
  <c r="AE190" i="1"/>
  <c r="AG190" i="1"/>
  <c r="R183" i="1"/>
  <c r="S183" i="1"/>
  <c r="T183" i="1"/>
  <c r="U183" i="1"/>
  <c r="V183" i="1"/>
  <c r="W183" i="1"/>
  <c r="D176" i="1"/>
  <c r="F176" i="1"/>
  <c r="I176" i="1"/>
  <c r="K176" i="1"/>
  <c r="L176" i="1"/>
  <c r="AH170" i="1"/>
  <c r="Y170" i="1"/>
  <c r="Z170" i="1"/>
  <c r="AA170" i="1"/>
  <c r="AB170" i="1"/>
  <c r="AC170" i="1"/>
  <c r="AE170" i="1"/>
  <c r="Q163" i="1"/>
  <c r="R163" i="1"/>
  <c r="S163" i="1"/>
  <c r="T163" i="1"/>
  <c r="V163" i="1"/>
  <c r="F156" i="1"/>
  <c r="H156" i="1"/>
  <c r="I156" i="1"/>
  <c r="D156" i="1"/>
  <c r="K156" i="1"/>
  <c r="M156" i="1"/>
  <c r="N156" i="1"/>
  <c r="O156" i="1"/>
  <c r="AA150" i="1"/>
  <c r="AB150" i="1"/>
  <c r="AC150" i="1"/>
  <c r="AD150" i="1"/>
  <c r="AE150" i="1"/>
  <c r="Z150" i="1"/>
  <c r="AF150" i="1"/>
  <c r="AG150" i="1"/>
  <c r="AH150" i="1"/>
  <c r="Q143" i="1"/>
  <c r="R143" i="1"/>
  <c r="T143" i="1"/>
  <c r="U143" i="1"/>
  <c r="V143" i="1"/>
  <c r="W143" i="1"/>
  <c r="S143" i="1"/>
  <c r="X143" i="1"/>
  <c r="D136" i="1"/>
  <c r="F136" i="1"/>
  <c r="H136" i="1"/>
  <c r="I136" i="1"/>
  <c r="L136" i="1"/>
  <c r="M136" i="1"/>
  <c r="N136" i="1"/>
  <c r="O136" i="1"/>
  <c r="B136" i="1"/>
  <c r="K136" i="1"/>
  <c r="P136" i="1"/>
  <c r="Z130" i="1"/>
  <c r="Y130" i="1"/>
  <c r="AA130" i="1"/>
  <c r="AB130" i="1"/>
  <c r="AG130" i="1"/>
  <c r="AH130" i="1"/>
  <c r="AC130" i="1"/>
  <c r="AD130" i="1"/>
  <c r="AF130" i="1"/>
  <c r="Q123" i="1"/>
  <c r="T123" i="1"/>
  <c r="U123" i="1"/>
  <c r="V123" i="1"/>
  <c r="W123" i="1"/>
  <c r="R123" i="1"/>
  <c r="S123" i="1"/>
  <c r="X123" i="1"/>
  <c r="O205" i="1"/>
  <c r="AA204" i="1"/>
  <c r="A204" i="1"/>
  <c r="N203" i="1"/>
  <c r="W202" i="1"/>
  <c r="AF201" i="1"/>
  <c r="I201" i="1"/>
  <c r="S200" i="1"/>
  <c r="AC199" i="1"/>
  <c r="D199" i="1"/>
  <c r="O198" i="1"/>
  <c r="Y197" i="1"/>
  <c r="AH196" i="1"/>
  <c r="D196" i="1"/>
  <c r="I195" i="1"/>
  <c r="H194" i="1"/>
  <c r="K193" i="1"/>
  <c r="AA190" i="1"/>
  <c r="R189" i="1"/>
  <c r="F188" i="1"/>
  <c r="AE186" i="1"/>
  <c r="AA182" i="1"/>
  <c r="N177" i="1"/>
  <c r="Z175" i="1"/>
  <c r="L174" i="1"/>
  <c r="AD172" i="1"/>
  <c r="K171" i="1"/>
  <c r="AB169" i="1"/>
  <c r="K161" i="1"/>
  <c r="R156" i="1"/>
  <c r="P154" i="1"/>
  <c r="M151" i="1"/>
  <c r="T127" i="1"/>
  <c r="AD122" i="1"/>
  <c r="O168" i="1"/>
  <c r="B168" i="1"/>
  <c r="D168" i="1"/>
  <c r="F168" i="1"/>
  <c r="H168" i="1"/>
  <c r="I168" i="1"/>
  <c r="K168" i="1"/>
  <c r="M168" i="1"/>
  <c r="I128" i="1"/>
  <c r="K128" i="1"/>
  <c r="L128" i="1"/>
  <c r="A128" i="1"/>
  <c r="B128" i="1"/>
  <c r="F128" i="1"/>
  <c r="H128" i="1"/>
  <c r="M128" i="1"/>
  <c r="N128" i="1"/>
  <c r="D128" i="1"/>
  <c r="O128" i="1"/>
  <c r="P128" i="1"/>
  <c r="R190" i="1"/>
  <c r="S190" i="1"/>
  <c r="T190" i="1"/>
  <c r="U190" i="1"/>
  <c r="V190" i="1"/>
  <c r="W190" i="1"/>
  <c r="F183" i="1"/>
  <c r="H183" i="1"/>
  <c r="K183" i="1"/>
  <c r="L183" i="1"/>
  <c r="M183" i="1"/>
  <c r="Z177" i="1"/>
  <c r="AA177" i="1"/>
  <c r="AB177" i="1"/>
  <c r="AC177" i="1"/>
  <c r="AD177" i="1"/>
  <c r="AE177" i="1"/>
  <c r="Q170" i="1"/>
  <c r="R170" i="1"/>
  <c r="S170" i="1"/>
  <c r="X170" i="1"/>
  <c r="K163" i="1"/>
  <c r="A163" i="1"/>
  <c r="D163" i="1"/>
  <c r="F163" i="1"/>
  <c r="H163" i="1"/>
  <c r="O163" i="1"/>
  <c r="P163" i="1"/>
  <c r="AC157" i="1"/>
  <c r="AD157" i="1"/>
  <c r="AE157" i="1"/>
  <c r="AF157" i="1"/>
  <c r="AG157" i="1"/>
  <c r="Y157" i="1"/>
  <c r="Z157" i="1"/>
  <c r="AA157" i="1"/>
  <c r="AB157" i="1"/>
  <c r="AH157" i="1"/>
  <c r="Q150" i="1"/>
  <c r="S150" i="1"/>
  <c r="T150" i="1"/>
  <c r="U150" i="1"/>
  <c r="R150" i="1"/>
  <c r="P143" i="1"/>
  <c r="F143" i="1"/>
  <c r="H143" i="1"/>
  <c r="I143" i="1"/>
  <c r="K143" i="1"/>
  <c r="L143" i="1"/>
  <c r="M143" i="1"/>
  <c r="B143" i="1"/>
  <c r="D143" i="1"/>
  <c r="N143" i="1"/>
  <c r="O143" i="1"/>
  <c r="Y137" i="1"/>
  <c r="Z137" i="1"/>
  <c r="AA137" i="1"/>
  <c r="AF137" i="1"/>
  <c r="AG137" i="1"/>
  <c r="AH137" i="1"/>
  <c r="AE137" i="1"/>
  <c r="T130" i="1"/>
  <c r="U130" i="1"/>
  <c r="V130" i="1"/>
  <c r="X130" i="1"/>
  <c r="Q130" i="1"/>
  <c r="R130" i="1"/>
  <c r="S130" i="1"/>
  <c r="W130" i="1"/>
  <c r="P123" i="1"/>
  <c r="D123" i="1"/>
  <c r="F123" i="1"/>
  <c r="H123" i="1"/>
  <c r="I123" i="1"/>
  <c r="N123" i="1"/>
  <c r="A123" i="1"/>
  <c r="B123" i="1"/>
  <c r="K123" i="1"/>
  <c r="L123" i="1"/>
  <c r="M123" i="1"/>
  <c r="O123" i="1"/>
  <c r="AH205" i="1"/>
  <c r="N205" i="1"/>
  <c r="Z204" i="1"/>
  <c r="L203" i="1"/>
  <c r="V202" i="1"/>
  <c r="AE201" i="1"/>
  <c r="H201" i="1"/>
  <c r="R200" i="1"/>
  <c r="AB199" i="1"/>
  <c r="A199" i="1"/>
  <c r="N198" i="1"/>
  <c r="X197" i="1"/>
  <c r="AF196" i="1"/>
  <c r="B196" i="1"/>
  <c r="H195" i="1"/>
  <c r="F194" i="1"/>
  <c r="Z190" i="1"/>
  <c r="N185" i="1"/>
  <c r="Z182" i="1"/>
  <c r="M181" i="1"/>
  <c r="X178" i="1"/>
  <c r="L177" i="1"/>
  <c r="H174" i="1"/>
  <c r="I171" i="1"/>
  <c r="N166" i="1"/>
  <c r="X164" i="1"/>
  <c r="AC158" i="1"/>
  <c r="Q156" i="1"/>
  <c r="AG147" i="1"/>
  <c r="W144" i="1"/>
  <c r="S155" i="1"/>
  <c r="T155" i="1"/>
  <c r="U155" i="1"/>
  <c r="X155" i="1"/>
  <c r="N201" i="1"/>
  <c r="F190" i="1"/>
  <c r="H190" i="1"/>
  <c r="K190" i="1"/>
  <c r="L190" i="1"/>
  <c r="M190" i="1"/>
  <c r="AA184" i="1"/>
  <c r="AB184" i="1"/>
  <c r="AC184" i="1"/>
  <c r="AD184" i="1"/>
  <c r="AE184" i="1"/>
  <c r="AF184" i="1"/>
  <c r="Q177" i="1"/>
  <c r="S177" i="1"/>
  <c r="T177" i="1"/>
  <c r="U177" i="1"/>
  <c r="N170" i="1"/>
  <c r="O170" i="1"/>
  <c r="A170" i="1"/>
  <c r="B170" i="1"/>
  <c r="D170" i="1"/>
  <c r="F170" i="1"/>
  <c r="H170" i="1"/>
  <c r="K170" i="1"/>
  <c r="Z164" i="1"/>
  <c r="AA164" i="1"/>
  <c r="AB164" i="1"/>
  <c r="AC164" i="1"/>
  <c r="AD164" i="1"/>
  <c r="AE164" i="1"/>
  <c r="AG164" i="1"/>
  <c r="Q157" i="1"/>
  <c r="R157" i="1"/>
  <c r="S157" i="1"/>
  <c r="T157" i="1"/>
  <c r="O150" i="1"/>
  <c r="P150" i="1"/>
  <c r="D150" i="1"/>
  <c r="F150" i="1"/>
  <c r="H150" i="1"/>
  <c r="I150" i="1"/>
  <c r="K150" i="1"/>
  <c r="A150" i="1"/>
  <c r="B150" i="1"/>
  <c r="M150" i="1"/>
  <c r="N150" i="1"/>
  <c r="Y144" i="1"/>
  <c r="Z144" i="1"/>
  <c r="AB144" i="1"/>
  <c r="AC144" i="1"/>
  <c r="AD144" i="1"/>
  <c r="AE144" i="1"/>
  <c r="AG144" i="1"/>
  <c r="AH144" i="1"/>
  <c r="T137" i="1"/>
  <c r="U137" i="1"/>
  <c r="V137" i="1"/>
  <c r="X137" i="1"/>
  <c r="Q137" i="1"/>
  <c r="R137" i="1"/>
  <c r="S137" i="1"/>
  <c r="O130" i="1"/>
  <c r="P130" i="1"/>
  <c r="B130" i="1"/>
  <c r="D130" i="1"/>
  <c r="F130" i="1"/>
  <c r="I130" i="1"/>
  <c r="K130" i="1"/>
  <c r="L130" i="1"/>
  <c r="M130" i="1"/>
  <c r="N130" i="1"/>
  <c r="H130" i="1"/>
  <c r="Y124" i="1"/>
  <c r="Z124" i="1"/>
  <c r="AA124" i="1"/>
  <c r="AB124" i="1"/>
  <c r="AC124" i="1"/>
  <c r="AH124" i="1"/>
  <c r="AD124" i="1"/>
  <c r="AF124" i="1"/>
  <c r="AG124" i="1"/>
  <c r="AG205" i="1"/>
  <c r="M205" i="1"/>
  <c r="Y204" i="1"/>
  <c r="AH203" i="1"/>
  <c r="K203" i="1"/>
  <c r="U202" i="1"/>
  <c r="AD201" i="1"/>
  <c r="F201" i="1"/>
  <c r="Q200" i="1"/>
  <c r="AA199" i="1"/>
  <c r="M198" i="1"/>
  <c r="W197" i="1"/>
  <c r="AE196" i="1"/>
  <c r="A196" i="1"/>
  <c r="F195" i="1"/>
  <c r="D194" i="1"/>
  <c r="Y190" i="1"/>
  <c r="P189" i="1"/>
  <c r="W186" i="1"/>
  <c r="M185" i="1"/>
  <c r="AH183" i="1"/>
  <c r="V182" i="1"/>
  <c r="I181" i="1"/>
  <c r="AG179" i="1"/>
  <c r="W178" i="1"/>
  <c r="X175" i="1"/>
  <c r="F174" i="1"/>
  <c r="U172" i="1"/>
  <c r="H171" i="1"/>
  <c r="X169" i="1"/>
  <c r="AH167" i="1"/>
  <c r="M166" i="1"/>
  <c r="AH162" i="1"/>
  <c r="P156" i="1"/>
  <c r="AC147" i="1"/>
  <c r="AG136" i="1"/>
  <c r="U195" i="1"/>
  <c r="V195" i="1"/>
  <c r="W195" i="1"/>
  <c r="X195" i="1"/>
  <c r="AA122" i="1"/>
  <c r="AB122" i="1"/>
  <c r="AE122" i="1"/>
  <c r="AF122" i="1"/>
  <c r="AG122" i="1"/>
  <c r="Y122" i="1"/>
  <c r="Z122" i="1"/>
  <c r="AB202" i="1"/>
  <c r="K199" i="1"/>
  <c r="AA191" i="1"/>
  <c r="AB191" i="1"/>
  <c r="AC191" i="1"/>
  <c r="AD191" i="1"/>
  <c r="AE191" i="1"/>
  <c r="AF191" i="1"/>
  <c r="Q184" i="1"/>
  <c r="R184" i="1"/>
  <c r="T184" i="1"/>
  <c r="U184" i="1"/>
  <c r="V184" i="1"/>
  <c r="P177" i="1"/>
  <c r="B177" i="1"/>
  <c r="D177" i="1"/>
  <c r="F177" i="1"/>
  <c r="H177" i="1"/>
  <c r="I177" i="1"/>
  <c r="K177" i="1"/>
  <c r="M177" i="1"/>
  <c r="Z171" i="1"/>
  <c r="AA171" i="1"/>
  <c r="AB171" i="1"/>
  <c r="AG171" i="1"/>
  <c r="AH171" i="1"/>
  <c r="T164" i="1"/>
  <c r="R164" i="1"/>
  <c r="S164" i="1"/>
  <c r="U164" i="1"/>
  <c r="H157" i="1"/>
  <c r="I157" i="1"/>
  <c r="K157" i="1"/>
  <c r="L157" i="1"/>
  <c r="M157" i="1"/>
  <c r="D157" i="1"/>
  <c r="F157" i="1"/>
  <c r="O157" i="1"/>
  <c r="P157" i="1"/>
  <c r="Y151" i="1"/>
  <c r="Z151" i="1"/>
  <c r="AB151" i="1"/>
  <c r="AC151" i="1"/>
  <c r="AD151" i="1"/>
  <c r="AA151" i="1"/>
  <c r="AE151" i="1"/>
  <c r="X144" i="1"/>
  <c r="Q144" i="1"/>
  <c r="R144" i="1"/>
  <c r="S144" i="1"/>
  <c r="T144" i="1"/>
  <c r="U144" i="1"/>
  <c r="P137" i="1"/>
  <c r="A137" i="1"/>
  <c r="B137" i="1"/>
  <c r="K137" i="1"/>
  <c r="L137" i="1"/>
  <c r="M137" i="1"/>
  <c r="N137" i="1"/>
  <c r="O137" i="1"/>
  <c r="D137" i="1"/>
  <c r="F137" i="1"/>
  <c r="I137" i="1"/>
  <c r="AF131" i="1"/>
  <c r="AG131" i="1"/>
  <c r="AH131" i="1"/>
  <c r="Y131" i="1"/>
  <c r="Z131" i="1"/>
  <c r="AA131" i="1"/>
  <c r="AB131" i="1"/>
  <c r="AC131" i="1"/>
  <c r="X124" i="1"/>
  <c r="Q124" i="1"/>
  <c r="R124" i="1"/>
  <c r="T124" i="1"/>
  <c r="U124" i="1"/>
  <c r="V124" i="1"/>
  <c r="W124" i="1"/>
  <c r="AF205" i="1"/>
  <c r="L205" i="1"/>
  <c r="X204" i="1"/>
  <c r="AF203" i="1"/>
  <c r="I203" i="1"/>
  <c r="T202" i="1"/>
  <c r="AC201" i="1"/>
  <c r="D201" i="1"/>
  <c r="P200" i="1"/>
  <c r="Y199" i="1"/>
  <c r="AH198" i="1"/>
  <c r="L198" i="1"/>
  <c r="U197" i="1"/>
  <c r="AC196" i="1"/>
  <c r="B194" i="1"/>
  <c r="AH192" i="1"/>
  <c r="AG191" i="1"/>
  <c r="X190" i="1"/>
  <c r="H189" i="1"/>
  <c r="AF187" i="1"/>
  <c r="V186" i="1"/>
  <c r="L185" i="1"/>
  <c r="AD183" i="1"/>
  <c r="S182" i="1"/>
  <c r="H181" i="1"/>
  <c r="AF179" i="1"/>
  <c r="V178" i="1"/>
  <c r="T175" i="1"/>
  <c r="T172" i="1"/>
  <c r="AG167" i="1"/>
  <c r="V164" i="1"/>
  <c r="AC160" i="1"/>
  <c r="X158" i="1"/>
  <c r="L156" i="1"/>
  <c r="AG153" i="1"/>
  <c r="Y150" i="1"/>
  <c r="R140" i="1"/>
  <c r="AE131" i="1"/>
  <c r="Y162" i="1"/>
  <c r="Z162" i="1"/>
  <c r="AA162" i="1"/>
  <c r="AB162" i="1"/>
  <c r="AC162" i="1"/>
  <c r="AD162" i="1"/>
  <c r="AF162" i="1"/>
  <c r="A148" i="1"/>
  <c r="K148" i="1"/>
  <c r="L148" i="1"/>
  <c r="M148" i="1"/>
  <c r="N148" i="1"/>
  <c r="O148" i="1"/>
  <c r="P148" i="1"/>
  <c r="B148" i="1"/>
  <c r="D148" i="1"/>
  <c r="F148" i="1"/>
  <c r="H148" i="1"/>
  <c r="I148" i="1"/>
  <c r="Q191" i="1"/>
  <c r="R191" i="1"/>
  <c r="T191" i="1"/>
  <c r="V191" i="1"/>
  <c r="D184" i="1"/>
  <c r="F184" i="1"/>
  <c r="H184" i="1"/>
  <c r="I184" i="1"/>
  <c r="K184" i="1"/>
  <c r="L184" i="1"/>
  <c r="Y178" i="1"/>
  <c r="Z178" i="1"/>
  <c r="AB178" i="1"/>
  <c r="AC178" i="1"/>
  <c r="AD178" i="1"/>
  <c r="W171" i="1"/>
  <c r="X171" i="1"/>
  <c r="Q171" i="1"/>
  <c r="R171" i="1"/>
  <c r="T171" i="1"/>
  <c r="O164" i="1"/>
  <c r="P164" i="1"/>
  <c r="A164" i="1"/>
  <c r="B164" i="1"/>
  <c r="D164" i="1"/>
  <c r="F164" i="1"/>
  <c r="H164" i="1"/>
  <c r="I164" i="1"/>
  <c r="L164" i="1"/>
  <c r="Z158" i="1"/>
  <c r="AA158" i="1"/>
  <c r="AB158" i="1"/>
  <c r="AD158" i="1"/>
  <c r="AE158" i="1"/>
  <c r="AF158" i="1"/>
  <c r="AG158" i="1"/>
  <c r="AH158" i="1"/>
  <c r="X151" i="1"/>
  <c r="Q151" i="1"/>
  <c r="R151" i="1"/>
  <c r="S151" i="1"/>
  <c r="T151" i="1"/>
  <c r="U151" i="1"/>
  <c r="W151" i="1"/>
  <c r="A144" i="1"/>
  <c r="B144" i="1"/>
  <c r="F144" i="1"/>
  <c r="H144" i="1"/>
  <c r="I144" i="1"/>
  <c r="K144" i="1"/>
  <c r="P144" i="1"/>
  <c r="D144" i="1"/>
  <c r="M144" i="1"/>
  <c r="N144" i="1"/>
  <c r="O144" i="1"/>
  <c r="Y138" i="1"/>
  <c r="AE138" i="1"/>
  <c r="AF138" i="1"/>
  <c r="AG138" i="1"/>
  <c r="Z138" i="1"/>
  <c r="AA138" i="1"/>
  <c r="AB138" i="1"/>
  <c r="AD138" i="1"/>
  <c r="AH138" i="1"/>
  <c r="X131" i="1"/>
  <c r="Q131" i="1"/>
  <c r="R131" i="1"/>
  <c r="W131" i="1"/>
  <c r="T131" i="1"/>
  <c r="U131" i="1"/>
  <c r="V131" i="1"/>
  <c r="A124" i="1"/>
  <c r="O124" i="1"/>
  <c r="P124" i="1"/>
  <c r="F124" i="1"/>
  <c r="H124" i="1"/>
  <c r="I124" i="1"/>
  <c r="K124" i="1"/>
  <c r="L124" i="1"/>
  <c r="M124" i="1"/>
  <c r="D124" i="1"/>
  <c r="AE205" i="1"/>
  <c r="K205" i="1"/>
  <c r="W204" i="1"/>
  <c r="AE203" i="1"/>
  <c r="H203" i="1"/>
  <c r="S202" i="1"/>
  <c r="AB201" i="1"/>
  <c r="B201" i="1"/>
  <c r="O200" i="1"/>
  <c r="X199" i="1"/>
  <c r="AG198" i="1"/>
  <c r="K198" i="1"/>
  <c r="T197" i="1"/>
  <c r="AB196" i="1"/>
  <c r="AH195" i="1"/>
  <c r="AG192" i="1"/>
  <c r="Z191" i="1"/>
  <c r="Q190" i="1"/>
  <c r="F189" i="1"/>
  <c r="AE187" i="1"/>
  <c r="U186" i="1"/>
  <c r="K185" i="1"/>
  <c r="AA183" i="1"/>
  <c r="R182" i="1"/>
  <c r="F181" i="1"/>
  <c r="AE179" i="1"/>
  <c r="AH176" i="1"/>
  <c r="S172" i="1"/>
  <c r="O169" i="1"/>
  <c r="AC167" i="1"/>
  <c r="Q164" i="1"/>
  <c r="AE162" i="1"/>
  <c r="AB160" i="1"/>
  <c r="B156" i="1"/>
  <c r="AF153" i="1"/>
  <c r="X150" i="1"/>
  <c r="A136" i="1"/>
  <c r="AD131" i="1"/>
  <c r="Z126" i="1"/>
  <c r="K188" i="1"/>
  <c r="L188" i="1"/>
  <c r="N188" i="1"/>
  <c r="O188" i="1"/>
  <c r="P188" i="1"/>
  <c r="A188" i="1"/>
  <c r="B188" i="1"/>
  <c r="R175" i="1"/>
  <c r="S175" i="1"/>
  <c r="U175" i="1"/>
  <c r="V175" i="1"/>
  <c r="W175" i="1"/>
  <c r="D191" i="1"/>
  <c r="F191" i="1"/>
  <c r="H191" i="1"/>
  <c r="I191" i="1"/>
  <c r="K191" i="1"/>
  <c r="L191" i="1"/>
  <c r="Y185" i="1"/>
  <c r="Z185" i="1"/>
  <c r="AB185" i="1"/>
  <c r="AC185" i="1"/>
  <c r="AD185" i="1"/>
  <c r="Q178" i="1"/>
  <c r="R178" i="1"/>
  <c r="S178" i="1"/>
  <c r="T178" i="1"/>
  <c r="B171" i="1"/>
  <c r="D171" i="1"/>
  <c r="F171" i="1"/>
  <c r="M171" i="1"/>
  <c r="N171" i="1"/>
  <c r="O171" i="1"/>
  <c r="P171" i="1"/>
  <c r="AB165" i="1"/>
  <c r="Y165" i="1"/>
  <c r="Z165" i="1"/>
  <c r="AC165" i="1"/>
  <c r="AD165" i="1"/>
  <c r="AE165" i="1"/>
  <c r="R158" i="1"/>
  <c r="S158" i="1"/>
  <c r="T158" i="1"/>
  <c r="U158" i="1"/>
  <c r="V158" i="1"/>
  <c r="Q158" i="1"/>
  <c r="A151" i="1"/>
  <c r="B151" i="1"/>
  <c r="F151" i="1"/>
  <c r="H151" i="1"/>
  <c r="I151" i="1"/>
  <c r="P151" i="1"/>
  <c r="O151" i="1"/>
  <c r="D151" i="1"/>
  <c r="L151" i="1"/>
  <c r="AF145" i="1"/>
  <c r="AG145" i="1"/>
  <c r="AH145" i="1"/>
  <c r="Y145" i="1"/>
  <c r="Z145" i="1"/>
  <c r="AA145" i="1"/>
  <c r="AB145" i="1"/>
  <c r="AC145" i="1"/>
  <c r="AD145" i="1"/>
  <c r="Q138" i="1"/>
  <c r="V138" i="1"/>
  <c r="W138" i="1"/>
  <c r="X138" i="1"/>
  <c r="R138" i="1"/>
  <c r="T138" i="1"/>
  <c r="O131" i="1"/>
  <c r="I131" i="1"/>
  <c r="K131" i="1"/>
  <c r="L131" i="1"/>
  <c r="N131" i="1"/>
  <c r="P131" i="1"/>
  <c r="A131" i="1"/>
  <c r="B131" i="1"/>
  <c r="D131" i="1"/>
  <c r="H131" i="1"/>
  <c r="M131" i="1"/>
  <c r="AF125" i="1"/>
  <c r="AG125" i="1"/>
  <c r="Y125" i="1"/>
  <c r="Z125" i="1"/>
  <c r="AE125" i="1"/>
  <c r="AH125" i="1"/>
  <c r="AB125" i="1"/>
  <c r="AC125" i="1"/>
  <c r="AD125" i="1"/>
  <c r="AD205" i="1"/>
  <c r="I205" i="1"/>
  <c r="U204" i="1"/>
  <c r="AD203" i="1"/>
  <c r="F203" i="1"/>
  <c r="R202" i="1"/>
  <c r="AA201" i="1"/>
  <c r="A201" i="1"/>
  <c r="M200" i="1"/>
  <c r="W199" i="1"/>
  <c r="AF198" i="1"/>
  <c r="H198" i="1"/>
  <c r="S197" i="1"/>
  <c r="AA196" i="1"/>
  <c r="AG195" i="1"/>
  <c r="AF194" i="1"/>
  <c r="Y191" i="1"/>
  <c r="P190" i="1"/>
  <c r="D189" i="1"/>
  <c r="AD187" i="1"/>
  <c r="Z183" i="1"/>
  <c r="AG176" i="1"/>
  <c r="P175" i="1"/>
  <c r="AD173" i="1"/>
  <c r="AG170" i="1"/>
  <c r="N169" i="1"/>
  <c r="AH165" i="1"/>
  <c r="N164" i="1"/>
  <c r="X162" i="1"/>
  <c r="AA160" i="1"/>
  <c r="A156" i="1"/>
  <c r="W150" i="1"/>
  <c r="H147" i="1"/>
  <c r="AH143" i="1"/>
  <c r="S131" i="1"/>
  <c r="AA142" i="1"/>
  <c r="AB142" i="1"/>
  <c r="AC142" i="1"/>
  <c r="AE142" i="1"/>
  <c r="AF142" i="1"/>
  <c r="AG142" i="1"/>
  <c r="AH142" i="1"/>
  <c r="Y142" i="1"/>
  <c r="Z192" i="1"/>
  <c r="AA192" i="1"/>
  <c r="Q185" i="1"/>
  <c r="R185" i="1"/>
  <c r="S185" i="1"/>
  <c r="T185" i="1"/>
  <c r="A178" i="1"/>
  <c r="B178" i="1"/>
  <c r="F178" i="1"/>
  <c r="H178" i="1"/>
  <c r="I178" i="1"/>
  <c r="O178" i="1"/>
  <c r="P178" i="1"/>
  <c r="AF172" i="1"/>
  <c r="AG172" i="1"/>
  <c r="Y172" i="1"/>
  <c r="Z172" i="1"/>
  <c r="AA172" i="1"/>
  <c r="AC172" i="1"/>
  <c r="Q165" i="1"/>
  <c r="R165" i="1"/>
  <c r="S165" i="1"/>
  <c r="T165" i="1"/>
  <c r="V165" i="1"/>
  <c r="B158" i="1"/>
  <c r="D158" i="1"/>
  <c r="F158" i="1"/>
  <c r="L158" i="1"/>
  <c r="M158" i="1"/>
  <c r="O158" i="1"/>
  <c r="P158" i="1"/>
  <c r="H158" i="1"/>
  <c r="AG152" i="1"/>
  <c r="AH152" i="1"/>
  <c r="Y152" i="1"/>
  <c r="Z152" i="1"/>
  <c r="AA152" i="1"/>
  <c r="AB152" i="1"/>
  <c r="AC152" i="1"/>
  <c r="AE152" i="1"/>
  <c r="AF152" i="1"/>
  <c r="Q145" i="1"/>
  <c r="R145" i="1"/>
  <c r="X145" i="1"/>
  <c r="W145" i="1"/>
  <c r="T145" i="1"/>
  <c r="A138" i="1"/>
  <c r="I138" i="1"/>
  <c r="K138" i="1"/>
  <c r="L138" i="1"/>
  <c r="N138" i="1"/>
  <c r="O138" i="1"/>
  <c r="P138" i="1"/>
  <c r="B138" i="1"/>
  <c r="D138" i="1"/>
  <c r="F138" i="1"/>
  <c r="H138" i="1"/>
  <c r="M138" i="1"/>
  <c r="AG132" i="1"/>
  <c r="Y132" i="1"/>
  <c r="AA132" i="1"/>
  <c r="AB132" i="1"/>
  <c r="AC132" i="1"/>
  <c r="AD132" i="1"/>
  <c r="Z132" i="1"/>
  <c r="AF132" i="1"/>
  <c r="W125" i="1"/>
  <c r="X125" i="1"/>
  <c r="Q125" i="1"/>
  <c r="S125" i="1"/>
  <c r="T125" i="1"/>
  <c r="U125" i="1"/>
  <c r="V125" i="1"/>
  <c r="AC205" i="1"/>
  <c r="H205" i="1"/>
  <c r="T204" i="1"/>
  <c r="AC203" i="1"/>
  <c r="D203" i="1"/>
  <c r="Z201" i="1"/>
  <c r="L200" i="1"/>
  <c r="V199" i="1"/>
  <c r="AE198" i="1"/>
  <c r="F198" i="1"/>
  <c r="R197" i="1"/>
  <c r="Z196" i="1"/>
  <c r="AD195" i="1"/>
  <c r="AE194" i="1"/>
  <c r="AG193" i="1"/>
  <c r="AE192" i="1"/>
  <c r="X191" i="1"/>
  <c r="O190" i="1"/>
  <c r="B189" i="1"/>
  <c r="AC187" i="1"/>
  <c r="P186" i="1"/>
  <c r="Y183" i="1"/>
  <c r="P182" i="1"/>
  <c r="W179" i="1"/>
  <c r="M178" i="1"/>
  <c r="AC176" i="1"/>
  <c r="N175" i="1"/>
  <c r="AC173" i="1"/>
  <c r="N172" i="1"/>
  <c r="AF170" i="1"/>
  <c r="M169" i="1"/>
  <c r="X167" i="1"/>
  <c r="AG165" i="1"/>
  <c r="M164" i="1"/>
  <c r="W162" i="1"/>
  <c r="K158" i="1"/>
  <c r="M153" i="1"/>
  <c r="V150" i="1"/>
  <c r="AA143" i="1"/>
  <c r="AB135" i="1"/>
  <c r="F131" i="1"/>
  <c r="Q192" i="1"/>
  <c r="R192" i="1"/>
  <c r="S192" i="1"/>
  <c r="T192" i="1"/>
  <c r="U192" i="1"/>
  <c r="A185" i="1"/>
  <c r="B185" i="1"/>
  <c r="F185" i="1"/>
  <c r="H185" i="1"/>
  <c r="I185" i="1"/>
  <c r="O185" i="1"/>
  <c r="P185" i="1"/>
  <c r="AH179" i="1"/>
  <c r="Y179" i="1"/>
  <c r="Z179" i="1"/>
  <c r="AA179" i="1"/>
  <c r="AB179" i="1"/>
  <c r="AC179" i="1"/>
  <c r="Q172" i="1"/>
  <c r="V172" i="1"/>
  <c r="W172" i="1"/>
  <c r="X172" i="1"/>
  <c r="F165" i="1"/>
  <c r="A165" i="1"/>
  <c r="D165" i="1"/>
  <c r="H165" i="1"/>
  <c r="I165" i="1"/>
  <c r="O165" i="1"/>
  <c r="P165" i="1"/>
  <c r="AA159" i="1"/>
  <c r="AB159" i="1"/>
  <c r="AC159" i="1"/>
  <c r="AD159" i="1"/>
  <c r="AE159" i="1"/>
  <c r="AF159" i="1"/>
  <c r="AG159" i="1"/>
  <c r="AH159" i="1"/>
  <c r="Q152" i="1"/>
  <c r="R152" i="1"/>
  <c r="S152" i="1"/>
  <c r="T152" i="1"/>
  <c r="U152" i="1"/>
  <c r="W152" i="1"/>
  <c r="L145" i="1"/>
  <c r="M145" i="1"/>
  <c r="N145" i="1"/>
  <c r="P145" i="1"/>
  <c r="A145" i="1"/>
  <c r="B145" i="1"/>
  <c r="D145" i="1"/>
  <c r="F145" i="1"/>
  <c r="H145" i="1"/>
  <c r="I145" i="1"/>
  <c r="K145" i="1"/>
  <c r="O145" i="1"/>
  <c r="AG139" i="1"/>
  <c r="Y139" i="1"/>
  <c r="Z139" i="1"/>
  <c r="AA139" i="1"/>
  <c r="AF139" i="1"/>
  <c r="AH139" i="1"/>
  <c r="AB139" i="1"/>
  <c r="AC139" i="1"/>
  <c r="AD139" i="1"/>
  <c r="AE139" i="1"/>
  <c r="X132" i="1"/>
  <c r="V132" i="1"/>
  <c r="W132" i="1"/>
  <c r="Q132" i="1"/>
  <c r="R132" i="1"/>
  <c r="S132" i="1"/>
  <c r="T132" i="1"/>
  <c r="U132" i="1"/>
  <c r="L125" i="1"/>
  <c r="M125" i="1"/>
  <c r="A125" i="1"/>
  <c r="B125" i="1"/>
  <c r="O125" i="1"/>
  <c r="P125" i="1"/>
  <c r="D125" i="1"/>
  <c r="F125" i="1"/>
  <c r="H125" i="1"/>
  <c r="I125" i="1"/>
  <c r="AB205" i="1"/>
  <c r="F205" i="1"/>
  <c r="S204" i="1"/>
  <c r="AB203" i="1"/>
  <c r="B203" i="1"/>
  <c r="P202" i="1"/>
  <c r="Y201" i="1"/>
  <c r="AG200" i="1"/>
  <c r="K200" i="1"/>
  <c r="U199" i="1"/>
  <c r="AC198" i="1"/>
  <c r="D198" i="1"/>
  <c r="Q197" i="1"/>
  <c r="AC195" i="1"/>
  <c r="AD194" i="1"/>
  <c r="AF193" i="1"/>
  <c r="AD192" i="1"/>
  <c r="W191" i="1"/>
  <c r="N190" i="1"/>
  <c r="M186" i="1"/>
  <c r="X183" i="1"/>
  <c r="H182" i="1"/>
  <c r="AE180" i="1"/>
  <c r="L178" i="1"/>
  <c r="Z176" i="1"/>
  <c r="D175" i="1"/>
  <c r="AB173" i="1"/>
  <c r="AD170" i="1"/>
  <c r="L169" i="1"/>
  <c r="AF165" i="1"/>
  <c r="K164" i="1"/>
  <c r="T162" i="1"/>
  <c r="N160" i="1"/>
  <c r="I158" i="1"/>
  <c r="L153" i="1"/>
  <c r="L150" i="1"/>
  <c r="Y143" i="1"/>
  <c r="B192" i="1"/>
  <c r="D192" i="1"/>
  <c r="H192" i="1"/>
  <c r="K192" i="1"/>
  <c r="P192" i="1"/>
  <c r="AH186" i="1"/>
  <c r="Y186" i="1"/>
  <c r="Z186" i="1"/>
  <c r="AA186" i="1"/>
  <c r="AB186" i="1"/>
  <c r="AC186" i="1"/>
  <c r="Q179" i="1"/>
  <c r="R179" i="1"/>
  <c r="S179" i="1"/>
  <c r="X179" i="1"/>
  <c r="L172" i="1"/>
  <c r="M172" i="1"/>
  <c r="O172" i="1"/>
  <c r="P172" i="1"/>
  <c r="A172" i="1"/>
  <c r="B172" i="1"/>
  <c r="D172" i="1"/>
  <c r="H172" i="1"/>
  <c r="Z166" i="1"/>
  <c r="AA166" i="1"/>
  <c r="AB166" i="1"/>
  <c r="AC166" i="1"/>
  <c r="AD166" i="1"/>
  <c r="AE166" i="1"/>
  <c r="AG166" i="1"/>
  <c r="Q159" i="1"/>
  <c r="R159" i="1"/>
  <c r="T159" i="1"/>
  <c r="U159" i="1"/>
  <c r="V159" i="1"/>
  <c r="M152" i="1"/>
  <c r="N152" i="1"/>
  <c r="O152" i="1"/>
  <c r="A152" i="1"/>
  <c r="B152" i="1"/>
  <c r="D152" i="1"/>
  <c r="F152" i="1"/>
  <c r="H152" i="1"/>
  <c r="I152" i="1"/>
  <c r="K152" i="1"/>
  <c r="L152" i="1"/>
  <c r="P152" i="1"/>
  <c r="Y146" i="1"/>
  <c r="Z146" i="1"/>
  <c r="AA146" i="1"/>
  <c r="AG146" i="1"/>
  <c r="AH146" i="1"/>
  <c r="AB146" i="1"/>
  <c r="AC146" i="1"/>
  <c r="AD146" i="1"/>
  <c r="AE146" i="1"/>
  <c r="T139" i="1"/>
  <c r="U139" i="1"/>
  <c r="V139" i="1"/>
  <c r="X139" i="1"/>
  <c r="Q139" i="1"/>
  <c r="M132" i="1"/>
  <c r="A132" i="1"/>
  <c r="B132" i="1"/>
  <c r="D132" i="1"/>
  <c r="F132" i="1"/>
  <c r="N132" i="1"/>
  <c r="O132" i="1"/>
  <c r="P132" i="1"/>
  <c r="I132" i="1"/>
  <c r="K132" i="1"/>
  <c r="L132" i="1"/>
  <c r="AF126" i="1"/>
  <c r="AG126" i="1"/>
  <c r="AH126" i="1"/>
  <c r="AB126" i="1"/>
  <c r="AC126" i="1"/>
  <c r="AD126" i="1"/>
  <c r="AE126" i="1"/>
  <c r="AA126" i="1"/>
  <c r="AA205" i="1"/>
  <c r="D205" i="1"/>
  <c r="R204" i="1"/>
  <c r="AA203" i="1"/>
  <c r="A203" i="1"/>
  <c r="O202" i="1"/>
  <c r="X201" i="1"/>
  <c r="AF200" i="1"/>
  <c r="I200" i="1"/>
  <c r="T199" i="1"/>
  <c r="AB198" i="1"/>
  <c r="B198" i="1"/>
  <c r="P197" i="1"/>
  <c r="X196" i="1"/>
  <c r="AB195" i="1"/>
  <c r="AC194" i="1"/>
  <c r="AC192" i="1"/>
  <c r="U191" i="1"/>
  <c r="I190" i="1"/>
  <c r="AG188" i="1"/>
  <c r="V187" i="1"/>
  <c r="L186" i="1"/>
  <c r="AH184" i="1"/>
  <c r="Q183" i="1"/>
  <c r="F182" i="1"/>
  <c r="AD180" i="1"/>
  <c r="U179" i="1"/>
  <c r="K178" i="1"/>
  <c r="B175" i="1"/>
  <c r="I172" i="1"/>
  <c r="W170" i="1"/>
  <c r="F169" i="1"/>
  <c r="O167" i="1"/>
  <c r="AA165" i="1"/>
  <c r="K160" i="1"/>
  <c r="A158" i="1"/>
  <c r="W155" i="1"/>
  <c r="K153" i="1"/>
  <c r="AF146" i="1"/>
  <c r="A143" i="1"/>
  <c r="S139" i="1"/>
  <c r="O135" i="1"/>
  <c r="AE130" i="1"/>
  <c r="AA125" i="1"/>
  <c r="AH193" i="1"/>
  <c r="Y193" i="1"/>
  <c r="Z193" i="1"/>
  <c r="AA193" i="1"/>
  <c r="AB193" i="1"/>
  <c r="AC193" i="1"/>
  <c r="Q186" i="1"/>
  <c r="R186" i="1"/>
  <c r="S186" i="1"/>
  <c r="X186" i="1"/>
  <c r="N179" i="1"/>
  <c r="O179" i="1"/>
  <c r="A179" i="1"/>
  <c r="B179" i="1"/>
  <c r="D179" i="1"/>
  <c r="F179" i="1"/>
  <c r="H179" i="1"/>
  <c r="Y173" i="1"/>
  <c r="Z173" i="1"/>
  <c r="AE173" i="1"/>
  <c r="AF173" i="1"/>
  <c r="AG173" i="1"/>
  <c r="AH173" i="1"/>
  <c r="Q166" i="1"/>
  <c r="S166" i="1"/>
  <c r="T166" i="1"/>
  <c r="U166" i="1"/>
  <c r="O159" i="1"/>
  <c r="P159" i="1"/>
  <c r="D159" i="1"/>
  <c r="F159" i="1"/>
  <c r="H159" i="1"/>
  <c r="I159" i="1"/>
  <c r="K159" i="1"/>
  <c r="N159" i="1"/>
  <c r="B159" i="1"/>
  <c r="Z153" i="1"/>
  <c r="AB153" i="1"/>
  <c r="AH153" i="1"/>
  <c r="Y153" i="1"/>
  <c r="AA153" i="1"/>
  <c r="AC153" i="1"/>
  <c r="AE153" i="1"/>
  <c r="U146" i="1"/>
  <c r="V146" i="1"/>
  <c r="W146" i="1"/>
  <c r="Q146" i="1"/>
  <c r="R146" i="1"/>
  <c r="T146" i="1"/>
  <c r="X146" i="1"/>
  <c r="M139" i="1"/>
  <c r="A139" i="1"/>
  <c r="B139" i="1"/>
  <c r="K139" i="1"/>
  <c r="L139" i="1"/>
  <c r="N139" i="1"/>
  <c r="O139" i="1"/>
  <c r="P139" i="1"/>
  <c r="D139" i="1"/>
  <c r="F139" i="1"/>
  <c r="H139" i="1"/>
  <c r="AG133" i="1"/>
  <c r="AA133" i="1"/>
  <c r="AB133" i="1"/>
  <c r="AC133" i="1"/>
  <c r="AD133" i="1"/>
  <c r="AE133" i="1"/>
  <c r="AF133" i="1"/>
  <c r="Y133" i="1"/>
  <c r="U126" i="1"/>
  <c r="V126" i="1"/>
  <c r="R126" i="1"/>
  <c r="S126" i="1"/>
  <c r="T126" i="1"/>
  <c r="W126" i="1"/>
  <c r="X126" i="1"/>
  <c r="Z205" i="1"/>
  <c r="B205" i="1"/>
  <c r="Q204" i="1"/>
  <c r="Z203" i="1"/>
  <c r="N202" i="1"/>
  <c r="V201" i="1"/>
  <c r="H200" i="1"/>
  <c r="R199" i="1"/>
  <c r="AA198" i="1"/>
  <c r="A198" i="1"/>
  <c r="O197" i="1"/>
  <c r="W196" i="1"/>
  <c r="AA195" i="1"/>
  <c r="AB194" i="1"/>
  <c r="AD193" i="1"/>
  <c r="AB192" i="1"/>
  <c r="S191" i="1"/>
  <c r="D190" i="1"/>
  <c r="AD188" i="1"/>
  <c r="U187" i="1"/>
  <c r="AG184" i="1"/>
  <c r="P183" i="1"/>
  <c r="D182" i="1"/>
  <c r="T179" i="1"/>
  <c r="D178" i="1"/>
  <c r="W176" i="1"/>
  <c r="F172" i="1"/>
  <c r="V170" i="1"/>
  <c r="A169" i="1"/>
  <c r="N167" i="1"/>
  <c r="X165" i="1"/>
  <c r="AH163" i="1"/>
  <c r="M162" i="1"/>
  <c r="I160" i="1"/>
  <c r="V155" i="1"/>
  <c r="S146" i="1"/>
  <c r="R139" i="1"/>
  <c r="A130" i="1"/>
  <c r="R125" i="1"/>
  <c r="AH200" i="1"/>
  <c r="AA200" i="1"/>
  <c r="N186" i="1"/>
  <c r="O186" i="1"/>
  <c r="A186" i="1"/>
  <c r="B186" i="1"/>
  <c r="D186" i="1"/>
  <c r="F186" i="1"/>
  <c r="H186" i="1"/>
  <c r="Y180" i="1"/>
  <c r="Z180" i="1"/>
  <c r="AA180" i="1"/>
  <c r="AF180" i="1"/>
  <c r="AG180" i="1"/>
  <c r="AH180" i="1"/>
  <c r="U173" i="1"/>
  <c r="V173" i="1"/>
  <c r="X173" i="1"/>
  <c r="R173" i="1"/>
  <c r="O166" i="1"/>
  <c r="P166" i="1"/>
  <c r="A166" i="1"/>
  <c r="B166" i="1"/>
  <c r="D166" i="1"/>
  <c r="F166" i="1"/>
  <c r="H166" i="1"/>
  <c r="I166" i="1"/>
  <c r="L166" i="1"/>
  <c r="Y160" i="1"/>
  <c r="AD160" i="1"/>
  <c r="AE160" i="1"/>
  <c r="AF160" i="1"/>
  <c r="AG160" i="1"/>
  <c r="AH160" i="1"/>
  <c r="V153" i="1"/>
  <c r="W153" i="1"/>
  <c r="X153" i="1"/>
  <c r="Q153" i="1"/>
  <c r="R153" i="1"/>
  <c r="S153" i="1"/>
  <c r="T153" i="1"/>
  <c r="U153" i="1"/>
  <c r="A146" i="1"/>
  <c r="B146" i="1"/>
  <c r="D146" i="1"/>
  <c r="M146" i="1"/>
  <c r="N146" i="1"/>
  <c r="O146" i="1"/>
  <c r="P146" i="1"/>
  <c r="F146" i="1"/>
  <c r="H146" i="1"/>
  <c r="AC140" i="1"/>
  <c r="AD140" i="1"/>
  <c r="AE140" i="1"/>
  <c r="AG140" i="1"/>
  <c r="AH140" i="1"/>
  <c r="Y140" i="1"/>
  <c r="Z140" i="1"/>
  <c r="AB140" i="1"/>
  <c r="AF140" i="1"/>
  <c r="V133" i="1"/>
  <c r="R133" i="1"/>
  <c r="S133" i="1"/>
  <c r="T133" i="1"/>
  <c r="U133" i="1"/>
  <c r="W133" i="1"/>
  <c r="X133" i="1"/>
  <c r="L126" i="1"/>
  <c r="M126" i="1"/>
  <c r="N126" i="1"/>
  <c r="O126" i="1"/>
  <c r="I126" i="1"/>
  <c r="K126" i="1"/>
  <c r="P126" i="1"/>
  <c r="A126" i="1"/>
  <c r="B126" i="1"/>
  <c r="D126" i="1"/>
  <c r="F126" i="1"/>
  <c r="H126" i="1"/>
  <c r="P204" i="1"/>
  <c r="Y203" i="1"/>
  <c r="M202" i="1"/>
  <c r="U201" i="1"/>
  <c r="AD200" i="1"/>
  <c r="F200" i="1"/>
  <c r="Q199" i="1"/>
  <c r="Z198" i="1"/>
  <c r="N197" i="1"/>
  <c r="V196" i="1"/>
  <c r="Z195" i="1"/>
  <c r="AA194" i="1"/>
  <c r="W193" i="1"/>
  <c r="Y192" i="1"/>
  <c r="P191" i="1"/>
  <c r="B190" i="1"/>
  <c r="AC188" i="1"/>
  <c r="T187" i="1"/>
  <c r="I186" i="1"/>
  <c r="Z184" i="1"/>
  <c r="O183" i="1"/>
  <c r="AB180" i="1"/>
  <c r="P179" i="1"/>
  <c r="P176" i="1"/>
  <c r="T173" i="1"/>
  <c r="U170" i="1"/>
  <c r="M167" i="1"/>
  <c r="W165" i="1"/>
  <c r="AG163" i="1"/>
  <c r="I162" i="1"/>
  <c r="X157" i="1"/>
  <c r="R155" i="1"/>
  <c r="L146" i="1"/>
  <c r="AD142" i="1"/>
  <c r="I139" i="1"/>
  <c r="N125" i="1"/>
  <c r="N193" i="1"/>
  <c r="O193" i="1"/>
  <c r="A193" i="1"/>
  <c r="B193" i="1"/>
  <c r="D193" i="1"/>
  <c r="F193" i="1"/>
  <c r="H193" i="1"/>
  <c r="Z187" i="1"/>
  <c r="AA187" i="1"/>
  <c r="AB187" i="1"/>
  <c r="AG187" i="1"/>
  <c r="AH187" i="1"/>
  <c r="V180" i="1"/>
  <c r="W180" i="1"/>
  <c r="Q180" i="1"/>
  <c r="A173" i="1"/>
  <c r="B173" i="1"/>
  <c r="K173" i="1"/>
  <c r="L173" i="1"/>
  <c r="M173" i="1"/>
  <c r="N173" i="1"/>
  <c r="O173" i="1"/>
  <c r="P173" i="1"/>
  <c r="Z167" i="1"/>
  <c r="AA167" i="1"/>
  <c r="AB167" i="1"/>
  <c r="AD167" i="1"/>
  <c r="AE167" i="1"/>
  <c r="AF167" i="1"/>
  <c r="W160" i="1"/>
  <c r="X160" i="1"/>
  <c r="Q160" i="1"/>
  <c r="R160" i="1"/>
  <c r="S160" i="1"/>
  <c r="T160" i="1"/>
  <c r="U160" i="1"/>
  <c r="V160" i="1"/>
  <c r="B153" i="1"/>
  <c r="F153" i="1"/>
  <c r="N153" i="1"/>
  <c r="O153" i="1"/>
  <c r="P153" i="1"/>
  <c r="A153" i="1"/>
  <c r="D153" i="1"/>
  <c r="H153" i="1"/>
  <c r="AD147" i="1"/>
  <c r="AE147" i="1"/>
  <c r="AF147" i="1"/>
  <c r="AH147" i="1"/>
  <c r="Y147" i="1"/>
  <c r="Z147" i="1"/>
  <c r="AA147" i="1"/>
  <c r="U140" i="1"/>
  <c r="V140" i="1"/>
  <c r="W140" i="1"/>
  <c r="X140" i="1"/>
  <c r="S140" i="1"/>
  <c r="T140" i="1"/>
  <c r="M133" i="1"/>
  <c r="N133" i="1"/>
  <c r="O133" i="1"/>
  <c r="P133" i="1"/>
  <c r="A133" i="1"/>
  <c r="B133" i="1"/>
  <c r="D133" i="1"/>
  <c r="F133" i="1"/>
  <c r="H133" i="1"/>
  <c r="I133" i="1"/>
  <c r="K133" i="1"/>
  <c r="L133" i="1"/>
  <c r="AD127" i="1"/>
  <c r="AE127" i="1"/>
  <c r="Y127" i="1"/>
  <c r="Z127" i="1"/>
  <c r="AA127" i="1"/>
  <c r="AB127" i="1"/>
  <c r="AC127" i="1"/>
  <c r="AF127" i="1"/>
  <c r="AH127" i="1"/>
  <c r="X205" i="1"/>
  <c r="O204" i="1"/>
  <c r="X203" i="1"/>
  <c r="AH202" i="1"/>
  <c r="K202" i="1"/>
  <c r="T201" i="1"/>
  <c r="AC200" i="1"/>
  <c r="P199" i="1"/>
  <c r="Y198" i="1"/>
  <c r="M197" i="1"/>
  <c r="U196" i="1"/>
  <c r="V193" i="1"/>
  <c r="X192" i="1"/>
  <c r="O191" i="1"/>
  <c r="A190" i="1"/>
  <c r="AB188" i="1"/>
  <c r="Y184" i="1"/>
  <c r="N183" i="1"/>
  <c r="X180" i="1"/>
  <c r="M179" i="1"/>
  <c r="AH177" i="1"/>
  <c r="O176" i="1"/>
  <c r="S173" i="1"/>
  <c r="AF171" i="1"/>
  <c r="T170" i="1"/>
  <c r="AG168" i="1"/>
  <c r="L167" i="1"/>
  <c r="U165" i="1"/>
  <c r="AF163" i="1"/>
  <c r="H162" i="1"/>
  <c r="W157" i="1"/>
  <c r="Q155" i="1"/>
  <c r="AD152" i="1"/>
  <c r="O149" i="1"/>
  <c r="K146" i="1"/>
  <c r="Z142" i="1"/>
  <c r="K125" i="1"/>
  <c r="N200" i="1"/>
  <c r="D200" i="1"/>
  <c r="AG194" i="1"/>
  <c r="AH194" i="1"/>
  <c r="W187" i="1"/>
  <c r="X187" i="1"/>
  <c r="Q187" i="1"/>
  <c r="R187" i="1"/>
  <c r="A180" i="1"/>
  <c r="B180" i="1"/>
  <c r="D180" i="1"/>
  <c r="L180" i="1"/>
  <c r="M180" i="1"/>
  <c r="N180" i="1"/>
  <c r="O180" i="1"/>
  <c r="P180" i="1"/>
  <c r="AD174" i="1"/>
  <c r="AE174" i="1"/>
  <c r="AG174" i="1"/>
  <c r="AH174" i="1"/>
  <c r="Y174" i="1"/>
  <c r="AA174" i="1"/>
  <c r="Q167" i="1"/>
  <c r="R167" i="1"/>
  <c r="S167" i="1"/>
  <c r="T167" i="1"/>
  <c r="U167" i="1"/>
  <c r="W167" i="1"/>
  <c r="A160" i="1"/>
  <c r="O160" i="1"/>
  <c r="P160" i="1"/>
  <c r="L160" i="1"/>
  <c r="M160" i="1"/>
  <c r="B160" i="1"/>
  <c r="D160" i="1"/>
  <c r="H160" i="1"/>
  <c r="AE154" i="1"/>
  <c r="AF154" i="1"/>
  <c r="AG154" i="1"/>
  <c r="Y154" i="1"/>
  <c r="Z154" i="1"/>
  <c r="AA154" i="1"/>
  <c r="AB154" i="1"/>
  <c r="AC154" i="1"/>
  <c r="AD154" i="1"/>
  <c r="V147" i="1"/>
  <c r="W147" i="1"/>
  <c r="X147" i="1"/>
  <c r="Q147" i="1"/>
  <c r="S147" i="1"/>
  <c r="T147" i="1"/>
  <c r="U147" i="1"/>
  <c r="H140" i="1"/>
  <c r="I140" i="1"/>
  <c r="K140" i="1"/>
  <c r="M140" i="1"/>
  <c r="N140" i="1"/>
  <c r="O140" i="1"/>
  <c r="P140" i="1"/>
  <c r="A140" i="1"/>
  <c r="B140" i="1"/>
  <c r="D140" i="1"/>
  <c r="L140" i="1"/>
  <c r="AD134" i="1"/>
  <c r="Z134" i="1"/>
  <c r="AA134" i="1"/>
  <c r="AB134" i="1"/>
  <c r="AE134" i="1"/>
  <c r="AF134" i="1"/>
  <c r="AG134" i="1"/>
  <c r="AH134" i="1"/>
  <c r="Y134" i="1"/>
  <c r="U127" i="1"/>
  <c r="V127" i="1"/>
  <c r="W127" i="1"/>
  <c r="Q127" i="1"/>
  <c r="R127" i="1"/>
  <c r="W205" i="1"/>
  <c r="N204" i="1"/>
  <c r="W203" i="1"/>
  <c r="AG202" i="1"/>
  <c r="I202" i="1"/>
  <c r="S201" i="1"/>
  <c r="AB200" i="1"/>
  <c r="A200" i="1"/>
  <c r="O199" i="1"/>
  <c r="X198" i="1"/>
  <c r="AH197" i="1"/>
  <c r="L197" i="1"/>
  <c r="S196" i="1"/>
  <c r="T195" i="1"/>
  <c r="Y194" i="1"/>
  <c r="U193" i="1"/>
  <c r="W192" i="1"/>
  <c r="N191" i="1"/>
  <c r="AH185" i="1"/>
  <c r="X184" i="1"/>
  <c r="I183" i="1"/>
  <c r="U180" i="1"/>
  <c r="L179" i="1"/>
  <c r="AG177" i="1"/>
  <c r="N176" i="1"/>
  <c r="AF174" i="1"/>
  <c r="Q173" i="1"/>
  <c r="AE171" i="1"/>
  <c r="P170" i="1"/>
  <c r="Z168" i="1"/>
  <c r="N165" i="1"/>
  <c r="AA163" i="1"/>
  <c r="Z159" i="1"/>
  <c r="V157" i="1"/>
  <c r="F155" i="1"/>
  <c r="X152" i="1"/>
  <c r="N149" i="1"/>
  <c r="I146" i="1"/>
  <c r="P142" i="1"/>
  <c r="AC138" i="1"/>
  <c r="AC134" i="1"/>
  <c r="W194" i="1"/>
  <c r="X194" i="1"/>
  <c r="Q194" i="1"/>
  <c r="R194" i="1"/>
  <c r="B187" i="1"/>
  <c r="D187" i="1"/>
  <c r="F187" i="1"/>
  <c r="M187" i="1"/>
  <c r="N187" i="1"/>
  <c r="O187" i="1"/>
  <c r="P187" i="1"/>
  <c r="AE181" i="1"/>
  <c r="AF181" i="1"/>
  <c r="AH181" i="1"/>
  <c r="Y181" i="1"/>
  <c r="Z181" i="1"/>
  <c r="T174" i="1"/>
  <c r="U174" i="1"/>
  <c r="V174" i="1"/>
  <c r="W174" i="1"/>
  <c r="X174" i="1"/>
  <c r="B167" i="1"/>
  <c r="A167" i="1"/>
  <c r="D167" i="1"/>
  <c r="H167" i="1"/>
  <c r="I167" i="1"/>
  <c r="K167" i="1"/>
  <c r="P167" i="1"/>
  <c r="AF161" i="1"/>
  <c r="AG161" i="1"/>
  <c r="Y161" i="1"/>
  <c r="Z161" i="1"/>
  <c r="AB161" i="1"/>
  <c r="AD161" i="1"/>
  <c r="AE161" i="1"/>
  <c r="AH161" i="1"/>
  <c r="W154" i="1"/>
  <c r="X154" i="1"/>
  <c r="T154" i="1"/>
  <c r="U154" i="1"/>
  <c r="V154" i="1"/>
  <c r="I147" i="1"/>
  <c r="K147" i="1"/>
  <c r="L147" i="1"/>
  <c r="N147" i="1"/>
  <c r="O147" i="1"/>
  <c r="P147" i="1"/>
  <c r="A147" i="1"/>
  <c r="B147" i="1"/>
  <c r="D147" i="1"/>
  <c r="M147" i="1"/>
  <c r="Y141" i="1"/>
  <c r="AD141" i="1"/>
  <c r="AE141" i="1"/>
  <c r="AF141" i="1"/>
  <c r="AG141" i="1"/>
  <c r="AH141" i="1"/>
  <c r="Z141" i="1"/>
  <c r="AA141" i="1"/>
  <c r="AB141" i="1"/>
  <c r="U134" i="1"/>
  <c r="Q134" i="1"/>
  <c r="R134" i="1"/>
  <c r="S134" i="1"/>
  <c r="T134" i="1"/>
  <c r="V134" i="1"/>
  <c r="W134" i="1"/>
  <c r="X134" i="1"/>
  <c r="I127" i="1"/>
  <c r="K127" i="1"/>
  <c r="F127" i="1"/>
  <c r="H127" i="1"/>
  <c r="L127" i="1"/>
  <c r="N127" i="1"/>
  <c r="O127" i="1"/>
  <c r="P127" i="1"/>
  <c r="A127" i="1"/>
  <c r="D127" i="1"/>
  <c r="M127" i="1"/>
  <c r="AC121" i="1"/>
  <c r="AD121" i="1"/>
  <c r="AE121" i="1"/>
  <c r="AF121" i="1"/>
  <c r="AA121" i="1"/>
  <c r="AB121" i="1"/>
  <c r="AG121" i="1"/>
  <c r="AH121" i="1"/>
  <c r="Y121" i="1"/>
  <c r="V205" i="1"/>
  <c r="AH204" i="1"/>
  <c r="M204" i="1"/>
  <c r="V203" i="1"/>
  <c r="AE202" i="1"/>
  <c r="H202" i="1"/>
  <c r="R201" i="1"/>
  <c r="Z200" i="1"/>
  <c r="N199" i="1"/>
  <c r="W198" i="1"/>
  <c r="AG197" i="1"/>
  <c r="K197" i="1"/>
  <c r="R196" i="1"/>
  <c r="S195" i="1"/>
  <c r="V194" i="1"/>
  <c r="T193" i="1"/>
  <c r="V192" i="1"/>
  <c r="M191" i="1"/>
  <c r="T188" i="1"/>
  <c r="K187" i="1"/>
  <c r="AG185" i="1"/>
  <c r="W184" i="1"/>
  <c r="D183" i="1"/>
  <c r="AD181" i="1"/>
  <c r="T180" i="1"/>
  <c r="K179" i="1"/>
  <c r="AF177" i="1"/>
  <c r="M176" i="1"/>
  <c r="AC174" i="1"/>
  <c r="I173" i="1"/>
  <c r="AD171" i="1"/>
  <c r="M170" i="1"/>
  <c r="M165" i="1"/>
  <c r="X163" i="1"/>
  <c r="Y159" i="1"/>
  <c r="U157" i="1"/>
  <c r="V152" i="1"/>
  <c r="I149" i="1"/>
  <c r="B142" i="1"/>
  <c r="U138" i="1"/>
  <c r="L129" i="1"/>
  <c r="AE124" i="1"/>
  <c r="M194" i="1"/>
  <c r="N194" i="1"/>
  <c r="O194" i="1"/>
  <c r="P194" i="1"/>
  <c r="AE188" i="1"/>
  <c r="AF188" i="1"/>
  <c r="AH188" i="1"/>
  <c r="Y188" i="1"/>
  <c r="Z188" i="1"/>
  <c r="U181" i="1"/>
  <c r="V181" i="1"/>
  <c r="W181" i="1"/>
  <c r="X181" i="1"/>
  <c r="I174" i="1"/>
  <c r="K174" i="1"/>
  <c r="M174" i="1"/>
  <c r="N174" i="1"/>
  <c r="O174" i="1"/>
  <c r="A174" i="1"/>
  <c r="D174" i="1"/>
  <c r="AA168" i="1"/>
  <c r="AB168" i="1"/>
  <c r="AC168" i="1"/>
  <c r="AD168" i="1"/>
  <c r="AE168" i="1"/>
  <c r="AF168" i="1"/>
  <c r="AH168" i="1"/>
  <c r="X161" i="1"/>
  <c r="Q161" i="1"/>
  <c r="S161" i="1"/>
  <c r="T161" i="1"/>
  <c r="U161" i="1"/>
  <c r="K154" i="1"/>
  <c r="L154" i="1"/>
  <c r="M154" i="1"/>
  <c r="A154" i="1"/>
  <c r="B154" i="1"/>
  <c r="D154" i="1"/>
  <c r="F154" i="1"/>
  <c r="I154" i="1"/>
  <c r="N154" i="1"/>
  <c r="O154" i="1"/>
  <c r="Y148" i="1"/>
  <c r="AE148" i="1"/>
  <c r="AF148" i="1"/>
  <c r="AG148" i="1"/>
  <c r="AH148" i="1"/>
  <c r="AB148" i="1"/>
  <c r="AC148" i="1"/>
  <c r="R141" i="1"/>
  <c r="S141" i="1"/>
  <c r="T141" i="1"/>
  <c r="V141" i="1"/>
  <c r="W141" i="1"/>
  <c r="X141" i="1"/>
  <c r="Q141" i="1"/>
  <c r="U141" i="1"/>
  <c r="I134" i="1"/>
  <c r="A134" i="1"/>
  <c r="B134" i="1"/>
  <c r="F134" i="1"/>
  <c r="H134" i="1"/>
  <c r="K134" i="1"/>
  <c r="L134" i="1"/>
  <c r="M134" i="1"/>
  <c r="N134" i="1"/>
  <c r="O134" i="1"/>
  <c r="P134" i="1"/>
  <c r="AD128" i="1"/>
  <c r="AE128" i="1"/>
  <c r="AF128" i="1"/>
  <c r="AC128" i="1"/>
  <c r="AG128" i="1"/>
  <c r="AH128" i="1"/>
  <c r="Y128" i="1"/>
  <c r="Z128" i="1"/>
  <c r="AA128" i="1"/>
  <c r="R121" i="1"/>
  <c r="S121" i="1"/>
  <c r="V121" i="1"/>
  <c r="W121" i="1"/>
  <c r="X121" i="1"/>
  <c r="Q121" i="1"/>
  <c r="U121" i="1"/>
  <c r="U205" i="1"/>
  <c r="AG204" i="1"/>
  <c r="L204" i="1"/>
  <c r="U203" i="1"/>
  <c r="AD202" i="1"/>
  <c r="F202" i="1"/>
  <c r="Q201" i="1"/>
  <c r="Y200" i="1"/>
  <c r="M199" i="1"/>
  <c r="V198" i="1"/>
  <c r="AF197" i="1"/>
  <c r="I197" i="1"/>
  <c r="Q196" i="1"/>
  <c r="R195" i="1"/>
  <c r="U194" i="1"/>
  <c r="S193" i="1"/>
  <c r="O192" i="1"/>
  <c r="B191" i="1"/>
  <c r="AC189" i="1"/>
  <c r="I187" i="1"/>
  <c r="AF185" i="1"/>
  <c r="S184" i="1"/>
  <c r="B183" i="1"/>
  <c r="AC181" i="1"/>
  <c r="S180" i="1"/>
  <c r="I179" i="1"/>
  <c r="Y177" i="1"/>
  <c r="H176" i="1"/>
  <c r="AB174" i="1"/>
  <c r="H173" i="1"/>
  <c r="AC171" i="1"/>
  <c r="L170" i="1"/>
  <c r="AH166" i="1"/>
  <c r="L165" i="1"/>
  <c r="W163" i="1"/>
  <c r="AC161" i="1"/>
  <c r="X159" i="1"/>
  <c r="N157" i="1"/>
  <c r="B149" i="1"/>
  <c r="AE145" i="1"/>
  <c r="S138" i="1"/>
  <c r="S124" i="1"/>
  <c r="AE195" i="1"/>
  <c r="AF195" i="1"/>
  <c r="U188" i="1"/>
  <c r="V188" i="1"/>
  <c r="W188" i="1"/>
  <c r="X188" i="1"/>
  <c r="K181" i="1"/>
  <c r="L181" i="1"/>
  <c r="N181" i="1"/>
  <c r="O181" i="1"/>
  <c r="P181" i="1"/>
  <c r="A181" i="1"/>
  <c r="B181" i="1"/>
  <c r="AB175" i="1"/>
  <c r="AC175" i="1"/>
  <c r="AD175" i="1"/>
  <c r="AE175" i="1"/>
  <c r="AF175" i="1"/>
  <c r="AG175" i="1"/>
  <c r="Q168" i="1"/>
  <c r="R168" i="1"/>
  <c r="T168" i="1"/>
  <c r="U168" i="1"/>
  <c r="V168" i="1"/>
  <c r="L161" i="1"/>
  <c r="M161" i="1"/>
  <c r="N161" i="1"/>
  <c r="A161" i="1"/>
  <c r="B161" i="1"/>
  <c r="D161" i="1"/>
  <c r="F161" i="1"/>
  <c r="P161" i="1"/>
  <c r="I161" i="1"/>
  <c r="AE155" i="1"/>
  <c r="AF155" i="1"/>
  <c r="AG155" i="1"/>
  <c r="AH155" i="1"/>
  <c r="Y155" i="1"/>
  <c r="Z155" i="1"/>
  <c r="AA155" i="1"/>
  <c r="AB155" i="1"/>
  <c r="AC155" i="1"/>
  <c r="S148" i="1"/>
  <c r="T148" i="1"/>
  <c r="U148" i="1"/>
  <c r="W148" i="1"/>
  <c r="X148" i="1"/>
  <c r="Q148" i="1"/>
  <c r="V148" i="1"/>
  <c r="A141" i="1"/>
  <c r="I141" i="1"/>
  <c r="K141" i="1"/>
  <c r="L141" i="1"/>
  <c r="M141" i="1"/>
  <c r="N141" i="1"/>
  <c r="O141" i="1"/>
  <c r="P141" i="1"/>
  <c r="AC135" i="1"/>
  <c r="AD135" i="1"/>
  <c r="AE135" i="1"/>
  <c r="AF135" i="1"/>
  <c r="AG135" i="1"/>
  <c r="AH135" i="1"/>
  <c r="Y135" i="1"/>
  <c r="Z135" i="1"/>
  <c r="S128" i="1"/>
  <c r="T128" i="1"/>
  <c r="U128" i="1"/>
  <c r="V128" i="1"/>
  <c r="W128" i="1"/>
  <c r="X128" i="1"/>
  <c r="Q128" i="1"/>
  <c r="H121" i="1"/>
  <c r="I121" i="1"/>
  <c r="K121" i="1"/>
  <c r="L121" i="1"/>
  <c r="P121" i="1"/>
  <c r="A121" i="1"/>
  <c r="B121" i="1"/>
  <c r="D121" i="1"/>
  <c r="M121" i="1"/>
  <c r="N121" i="1"/>
  <c r="O121" i="1"/>
  <c r="T205" i="1"/>
  <c r="AF204" i="1"/>
  <c r="K204" i="1"/>
  <c r="S203" i="1"/>
  <c r="AC202" i="1"/>
  <c r="O201" i="1"/>
  <c r="X200" i="1"/>
  <c r="AH199" i="1"/>
  <c r="L199" i="1"/>
  <c r="U198" i="1"/>
  <c r="AE197" i="1"/>
  <c r="F197" i="1"/>
  <c r="P196" i="1"/>
  <c r="Q195" i="1"/>
  <c r="T194" i="1"/>
  <c r="R193" i="1"/>
  <c r="N192" i="1"/>
  <c r="A191" i="1"/>
  <c r="R188" i="1"/>
  <c r="H187" i="1"/>
  <c r="AE185" i="1"/>
  <c r="P184" i="1"/>
  <c r="A183" i="1"/>
  <c r="AB181" i="1"/>
  <c r="R180" i="1"/>
  <c r="X177" i="1"/>
  <c r="B176" i="1"/>
  <c r="Z174" i="1"/>
  <c r="F173" i="1"/>
  <c r="Y171" i="1"/>
  <c r="I170" i="1"/>
  <c r="W168" i="1"/>
  <c r="AF166" i="1"/>
  <c r="K165" i="1"/>
  <c r="U163" i="1"/>
  <c r="AA161" i="1"/>
  <c r="W159" i="1"/>
  <c r="B157" i="1"/>
  <c r="AH151" i="1"/>
  <c r="V145" i="1"/>
  <c r="AH133" i="1"/>
  <c r="AB128" i="1"/>
  <c r="N124" i="1"/>
  <c r="K195" i="1"/>
  <c r="L195" i="1"/>
  <c r="A195" i="1"/>
  <c r="B195" i="1"/>
  <c r="Y189" i="1"/>
  <c r="AD189" i="1"/>
  <c r="AE189" i="1"/>
  <c r="AF189" i="1"/>
  <c r="AG189" i="1"/>
  <c r="AH189" i="1"/>
  <c r="T182" i="1"/>
  <c r="U182" i="1"/>
  <c r="W182" i="1"/>
  <c r="X182" i="1"/>
  <c r="F175" i="1"/>
  <c r="H175" i="1"/>
  <c r="I175" i="1"/>
  <c r="K175" i="1"/>
  <c r="L175" i="1"/>
  <c r="M175" i="1"/>
  <c r="O175" i="1"/>
  <c r="Z169" i="1"/>
  <c r="AA169" i="1"/>
  <c r="AC169" i="1"/>
  <c r="AD169" i="1"/>
  <c r="AE169" i="1"/>
  <c r="U162" i="1"/>
  <c r="V162" i="1"/>
  <c r="Q162" i="1"/>
  <c r="R162" i="1"/>
  <c r="K155" i="1"/>
  <c r="L155" i="1"/>
  <c r="M155" i="1"/>
  <c r="N155" i="1"/>
  <c r="O155" i="1"/>
  <c r="B155" i="1"/>
  <c r="D155" i="1"/>
  <c r="H155" i="1"/>
  <c r="I155" i="1"/>
  <c r="P155" i="1"/>
  <c r="AA149" i="1"/>
  <c r="AB149" i="1"/>
  <c r="AC149" i="1"/>
  <c r="AE149" i="1"/>
  <c r="AF149" i="1"/>
  <c r="AG149" i="1"/>
  <c r="Y149" i="1"/>
  <c r="Z149" i="1"/>
  <c r="AH149" i="1"/>
  <c r="S142" i="1"/>
  <c r="T142" i="1"/>
  <c r="U142" i="1"/>
  <c r="V142" i="1"/>
  <c r="W142" i="1"/>
  <c r="X142" i="1"/>
  <c r="Q142" i="1"/>
  <c r="R142" i="1"/>
  <c r="H135" i="1"/>
  <c r="P135" i="1"/>
  <c r="D135" i="1"/>
  <c r="F135" i="1"/>
  <c r="I135" i="1"/>
  <c r="K135" i="1"/>
  <c r="L135" i="1"/>
  <c r="M135" i="1"/>
  <c r="B135" i="1"/>
  <c r="N135" i="1"/>
  <c r="AA129" i="1"/>
  <c r="AB129" i="1"/>
  <c r="Y129" i="1"/>
  <c r="Z129" i="1"/>
  <c r="AC129" i="1"/>
  <c r="AE129" i="1"/>
  <c r="AF129" i="1"/>
  <c r="AG129" i="1"/>
  <c r="AH129" i="1"/>
  <c r="R122" i="1"/>
  <c r="S122" i="1"/>
  <c r="T122" i="1"/>
  <c r="U122" i="1"/>
  <c r="V122" i="1"/>
  <c r="W122" i="1"/>
  <c r="X122" i="1"/>
  <c r="R205" i="1"/>
  <c r="AD204" i="1"/>
  <c r="F204" i="1"/>
  <c r="Q203" i="1"/>
  <c r="M201" i="1"/>
  <c r="V200" i="1"/>
  <c r="AF199" i="1"/>
  <c r="I199" i="1"/>
  <c r="S198" i="1"/>
  <c r="AB197" i="1"/>
  <c r="B197" i="1"/>
  <c r="N196" i="1"/>
  <c r="O195" i="1"/>
  <c r="L194" i="1"/>
  <c r="P193" i="1"/>
  <c r="L192" i="1"/>
  <c r="AH190" i="1"/>
  <c r="Z189" i="1"/>
  <c r="M188" i="1"/>
  <c r="X185" i="1"/>
  <c r="N184" i="1"/>
  <c r="T181" i="1"/>
  <c r="I180" i="1"/>
  <c r="AG178" i="1"/>
  <c r="V177" i="1"/>
  <c r="R174" i="1"/>
  <c r="U171" i="1"/>
  <c r="AH169" i="1"/>
  <c r="P168" i="1"/>
  <c r="X166" i="1"/>
  <c r="M163" i="1"/>
  <c r="V161" i="1"/>
  <c r="M159" i="1"/>
  <c r="S154" i="1"/>
  <c r="AF151" i="1"/>
  <c r="AA148" i="1"/>
  <c r="S145" i="1"/>
  <c r="H141" i="1"/>
  <c r="AC137" i="1"/>
  <c r="Q133" i="1"/>
  <c r="AF202" i="1"/>
  <c r="Y202" i="1"/>
  <c r="L202" i="1"/>
  <c r="A202" i="1"/>
  <c r="AD196" i="1"/>
  <c r="AG196" i="1"/>
  <c r="T189" i="1"/>
  <c r="U189" i="1"/>
  <c r="W189" i="1"/>
  <c r="X189" i="1"/>
  <c r="A182" i="1"/>
  <c r="I182" i="1"/>
  <c r="K182" i="1"/>
  <c r="L182" i="1"/>
  <c r="M182" i="1"/>
  <c r="N182" i="1"/>
  <c r="O182" i="1"/>
  <c r="AA176" i="1"/>
  <c r="AB176" i="1"/>
  <c r="AD176" i="1"/>
  <c r="AE176" i="1"/>
  <c r="AF176" i="1"/>
  <c r="Q169" i="1"/>
  <c r="R169" i="1"/>
  <c r="S169" i="1"/>
  <c r="T169" i="1"/>
  <c r="U169" i="1"/>
  <c r="W169" i="1"/>
  <c r="N162" i="1"/>
  <c r="K162" i="1"/>
  <c r="L162" i="1"/>
  <c r="O162" i="1"/>
  <c r="P162" i="1"/>
  <c r="A162" i="1"/>
  <c r="B162" i="1"/>
  <c r="F162" i="1"/>
  <c r="AB156" i="1"/>
  <c r="AC156" i="1"/>
  <c r="AD156" i="1"/>
  <c r="Y156" i="1"/>
  <c r="Z156" i="1"/>
  <c r="AA156" i="1"/>
  <c r="AE156" i="1"/>
  <c r="AF156" i="1"/>
  <c r="AG156" i="1"/>
  <c r="S149" i="1"/>
  <c r="T149" i="1"/>
  <c r="U149" i="1"/>
  <c r="V149" i="1"/>
  <c r="W149" i="1"/>
  <c r="Q149" i="1"/>
  <c r="R149" i="1"/>
  <c r="X149" i="1"/>
  <c r="D142" i="1"/>
  <c r="F142" i="1"/>
  <c r="H142" i="1"/>
  <c r="K142" i="1"/>
  <c r="L142" i="1"/>
  <c r="M142" i="1"/>
  <c r="N142" i="1"/>
  <c r="I142" i="1"/>
  <c r="O142" i="1"/>
  <c r="AA136" i="1"/>
  <c r="AD136" i="1"/>
  <c r="AE136" i="1"/>
  <c r="AF136" i="1"/>
  <c r="AH136" i="1"/>
  <c r="Y136" i="1"/>
  <c r="Z136" i="1"/>
  <c r="AC136" i="1"/>
  <c r="R129" i="1"/>
  <c r="S129" i="1"/>
  <c r="T129" i="1"/>
  <c r="Q129" i="1"/>
  <c r="U129" i="1"/>
  <c r="V129" i="1"/>
  <c r="W129" i="1"/>
  <c r="X129" i="1"/>
  <c r="D122" i="1"/>
  <c r="F122" i="1"/>
  <c r="K122" i="1"/>
  <c r="L122" i="1"/>
  <c r="M122" i="1"/>
  <c r="A122" i="1"/>
  <c r="N122" i="1"/>
  <c r="O122" i="1"/>
  <c r="P122" i="1"/>
  <c r="B122" i="1"/>
  <c r="H122" i="1"/>
  <c r="I122" i="1"/>
  <c r="D204" i="1"/>
  <c r="P203" i="1"/>
  <c r="Z202" i="1"/>
  <c r="L201" i="1"/>
  <c r="AE199" i="1"/>
  <c r="H199" i="1"/>
  <c r="R198" i="1"/>
  <c r="AA197" i="1"/>
  <c r="A197" i="1"/>
  <c r="H196" i="1"/>
  <c r="N195" i="1"/>
  <c r="K194" i="1"/>
  <c r="M193" i="1"/>
  <c r="I192" i="1"/>
  <c r="AF190" i="1"/>
  <c r="V189" i="1"/>
  <c r="I188" i="1"/>
  <c r="AG186" i="1"/>
  <c r="W185" i="1"/>
  <c r="M184" i="1"/>
  <c r="AC182" i="1"/>
  <c r="S181" i="1"/>
  <c r="H180" i="1"/>
  <c r="AF178" i="1"/>
  <c r="R177" i="1"/>
  <c r="AH175" i="1"/>
  <c r="Q174" i="1"/>
  <c r="AH172" i="1"/>
  <c r="S171" i="1"/>
  <c r="AG169" i="1"/>
  <c r="N168" i="1"/>
  <c r="W166" i="1"/>
  <c r="AH164" i="1"/>
  <c r="L163" i="1"/>
  <c r="R161" i="1"/>
  <c r="L159" i="1"/>
  <c r="AH156" i="1"/>
  <c r="R154" i="1"/>
  <c r="V151" i="1"/>
  <c r="Z148" i="1"/>
  <c r="F141" i="1"/>
  <c r="AB137" i="1"/>
  <c r="AG127" i="1"/>
  <c r="AJ171" i="1" l="1"/>
  <c r="AJ147" i="1"/>
  <c r="AJ176" i="1"/>
  <c r="AJ195" i="1"/>
  <c r="AJ187" i="1"/>
  <c r="AJ202" i="1"/>
  <c r="AJ140" i="1"/>
  <c r="AJ200" i="1"/>
  <c r="AJ167" i="1"/>
  <c r="AJ194" i="1"/>
  <c r="AJ142" i="1"/>
  <c r="AJ185" i="1"/>
  <c r="AJ192" i="1"/>
  <c r="AJ143" i="1"/>
  <c r="AJ137" i="1"/>
  <c r="AJ159" i="1"/>
  <c r="AJ151" i="1"/>
  <c r="AJ125" i="1"/>
  <c r="AJ184" i="1"/>
  <c r="AJ168" i="1"/>
  <c r="AJ132" i="1"/>
  <c r="AJ150" i="1"/>
  <c r="AJ172" i="1"/>
  <c r="AJ191" i="1"/>
  <c r="AJ160" i="1"/>
  <c r="AJ203" i="1"/>
  <c r="AJ165" i="1"/>
  <c r="AJ128" i="1"/>
  <c r="AJ182" i="1"/>
  <c r="AJ186" i="1"/>
  <c r="AJ124" i="1"/>
  <c r="AJ199" i="1"/>
  <c r="AJ196" i="1"/>
  <c r="AJ155" i="1"/>
  <c r="AJ121" i="1"/>
  <c r="AJ146" i="1"/>
  <c r="AJ205" i="1"/>
  <c r="AJ152" i="1"/>
  <c r="AJ204" i="1"/>
  <c r="AJ180" i="1"/>
  <c r="AJ166" i="1"/>
  <c r="AJ148" i="1"/>
  <c r="AJ127" i="1"/>
  <c r="AJ190" i="1"/>
  <c r="AJ144" i="1"/>
  <c r="AJ181" i="1"/>
  <c r="AJ139" i="1"/>
  <c r="AJ158" i="1"/>
  <c r="AJ163" i="1"/>
  <c r="AJ149" i="1"/>
  <c r="AJ164" i="1"/>
  <c r="AJ129" i="1"/>
  <c r="AJ141" i="1"/>
  <c r="AJ154" i="1"/>
  <c r="AJ126" i="1"/>
  <c r="AJ157" i="1"/>
  <c r="AJ177" i="1"/>
  <c r="AJ189" i="1"/>
  <c r="AJ153" i="1"/>
  <c r="AJ122" i="1"/>
  <c r="AJ138" i="1"/>
  <c r="AJ178" i="1"/>
  <c r="AJ156" i="1"/>
  <c r="AJ130" i="1"/>
  <c r="AJ174" i="1"/>
  <c r="AJ188" i="1"/>
  <c r="AJ134" i="1"/>
  <c r="AJ193" i="1"/>
  <c r="AJ197" i="1"/>
  <c r="AJ161" i="1"/>
  <c r="AJ135" i="1"/>
  <c r="AJ183" i="1"/>
  <c r="AJ173" i="1"/>
  <c r="AJ198" i="1"/>
  <c r="AJ145" i="1"/>
  <c r="AJ201" i="1"/>
  <c r="AJ136" i="1"/>
  <c r="AJ133" i="1"/>
  <c r="AJ179" i="1"/>
  <c r="AJ162" i="1"/>
  <c r="AJ169" i="1"/>
  <c r="AJ175" i="1"/>
  <c r="AJ131" i="1"/>
  <c r="AJ170" i="1"/>
  <c r="AJ123" i="1"/>
  <c r="AK1" i="1"/>
  <c r="AI3" i="1"/>
  <c r="AQ3" i="1" a="1"/>
  <c r="AQ3" i="1" s="1"/>
  <c r="AN117" i="1" a="1"/>
  <c r="AN117" i="1" s="1"/>
  <c r="AO117" i="1" a="1"/>
  <c r="AO117" i="1" s="1"/>
  <c r="AP117" i="1" a="1"/>
  <c r="AP117" i="1" s="1"/>
  <c r="AQ117" i="1" a="1"/>
  <c r="AQ117" i="1" s="1"/>
  <c r="AR117" i="1" a="1"/>
  <c r="AR117" i="1" s="1"/>
  <c r="AS117" i="1" a="1"/>
  <c r="AS117" i="1" s="1"/>
  <c r="AT117" i="1" a="1"/>
  <c r="AT117" i="1" s="1"/>
  <c r="AU117" i="1" a="1"/>
  <c r="AU117" i="1" s="1"/>
  <c r="AV117" i="1" a="1"/>
  <c r="AV117" i="1" s="1"/>
  <c r="AW117" i="1" a="1"/>
  <c r="AW117" i="1" s="1"/>
  <c r="AX117" i="1" a="1"/>
  <c r="AX117" i="1" s="1"/>
  <c r="AY117" i="1" a="1"/>
  <c r="AY117" i="1" s="1"/>
  <c r="AZ117" i="1" a="1"/>
  <c r="AZ117" i="1" s="1"/>
  <c r="BA117" i="1" a="1"/>
  <c r="BA117" i="1" s="1"/>
  <c r="BB117" i="1" a="1"/>
  <c r="BB117" i="1" s="1"/>
  <c r="BC117" i="1" a="1"/>
  <c r="BC117" i="1" s="1"/>
  <c r="BD117" i="1" a="1"/>
  <c r="BD117" i="1" s="1"/>
  <c r="BE117" i="1" a="1"/>
  <c r="BE117" i="1" s="1"/>
  <c r="BF117" i="1" a="1"/>
  <c r="BF117" i="1" s="1"/>
  <c r="BG117" i="1" a="1"/>
  <c r="BG117" i="1" s="1"/>
  <c r="AN118" i="1" a="1"/>
  <c r="AN118" i="1" s="1"/>
  <c r="AO118" i="1" a="1"/>
  <c r="AO118" i="1" s="1"/>
  <c r="AP118" i="1" a="1"/>
  <c r="AP118" i="1" s="1"/>
  <c r="AQ118" i="1" a="1"/>
  <c r="AQ118" i="1" s="1"/>
  <c r="AR118" i="1" a="1"/>
  <c r="AR118" i="1" s="1"/>
  <c r="AS118" i="1" a="1"/>
  <c r="AS118" i="1" s="1"/>
  <c r="AT118" i="1" a="1"/>
  <c r="AT118" i="1" s="1"/>
  <c r="AU118" i="1" a="1"/>
  <c r="AU118" i="1" s="1"/>
  <c r="AV118" i="1" a="1"/>
  <c r="AV118" i="1" s="1"/>
  <c r="AW118" i="1" a="1"/>
  <c r="AW118" i="1" s="1"/>
  <c r="AX118" i="1" a="1"/>
  <c r="AX118" i="1" s="1"/>
  <c r="AY118" i="1" a="1"/>
  <c r="AY118" i="1" s="1"/>
  <c r="AZ118" i="1" a="1"/>
  <c r="AZ118" i="1" s="1"/>
  <c r="BA118" i="1" a="1"/>
  <c r="BA118" i="1" s="1"/>
  <c r="BB118" i="1" a="1"/>
  <c r="BB118" i="1" s="1"/>
  <c r="BC118" i="1" a="1"/>
  <c r="BC118" i="1" s="1"/>
  <c r="BD118" i="1" a="1"/>
  <c r="BD118" i="1" s="1"/>
  <c r="BE118" i="1" a="1"/>
  <c r="BE118" i="1" s="1"/>
  <c r="BF118" i="1" a="1"/>
  <c r="BF118" i="1" s="1"/>
  <c r="BG118" i="1" a="1"/>
  <c r="BG118" i="1" s="1"/>
  <c r="AN119" i="1" a="1"/>
  <c r="AN119" i="1" s="1"/>
  <c r="AO119" i="1" a="1"/>
  <c r="AO119" i="1" s="1"/>
  <c r="AP119" i="1" a="1"/>
  <c r="AP119" i="1" s="1"/>
  <c r="AQ119" i="1" a="1"/>
  <c r="AQ119" i="1" s="1"/>
  <c r="AR119" i="1" a="1"/>
  <c r="AR119" i="1" s="1"/>
  <c r="AS119" i="1" a="1"/>
  <c r="AS119" i="1" s="1"/>
  <c r="AT119" i="1" a="1"/>
  <c r="AT119" i="1" s="1"/>
  <c r="AU119" i="1" a="1"/>
  <c r="AU119" i="1" s="1"/>
  <c r="AV119" i="1" a="1"/>
  <c r="AV119" i="1" s="1"/>
  <c r="AW119" i="1" a="1"/>
  <c r="AW119" i="1" s="1"/>
  <c r="AX119" i="1" a="1"/>
  <c r="AX119" i="1" s="1"/>
  <c r="AY119" i="1" a="1"/>
  <c r="AY119" i="1" s="1"/>
  <c r="AZ119" i="1" a="1"/>
  <c r="AZ119" i="1" s="1"/>
  <c r="BA119" i="1" a="1"/>
  <c r="BA119" i="1" s="1"/>
  <c r="BB119" i="1" a="1"/>
  <c r="BB119" i="1" s="1"/>
  <c r="BC119" i="1" a="1"/>
  <c r="BC119" i="1" s="1"/>
  <c r="BD119" i="1" a="1"/>
  <c r="BD119" i="1" s="1"/>
  <c r="BE119" i="1" a="1"/>
  <c r="BE119" i="1" s="1"/>
  <c r="BF119" i="1" a="1"/>
  <c r="BF119" i="1" s="1"/>
  <c r="BG119" i="1" a="1"/>
  <c r="BG119" i="1" s="1"/>
  <c r="AN120" i="1" a="1"/>
  <c r="AN120" i="1" s="1"/>
  <c r="AO120" i="1" a="1"/>
  <c r="AO120" i="1" s="1"/>
  <c r="AP120" i="1" a="1"/>
  <c r="AP120" i="1" s="1"/>
  <c r="AQ120" i="1" a="1"/>
  <c r="AQ120" i="1" s="1"/>
  <c r="AR120" i="1" a="1"/>
  <c r="AR120" i="1" s="1"/>
  <c r="AS120" i="1" a="1"/>
  <c r="AS120" i="1" s="1"/>
  <c r="AT120" i="1" a="1"/>
  <c r="AT120" i="1" s="1"/>
  <c r="AU120" i="1" a="1"/>
  <c r="AU120" i="1" s="1"/>
  <c r="AV120" i="1" a="1"/>
  <c r="AV120" i="1" s="1"/>
  <c r="AW120" i="1" a="1"/>
  <c r="AW120" i="1" s="1"/>
  <c r="AX120" i="1" a="1"/>
  <c r="AX120" i="1" s="1"/>
  <c r="AY120" i="1" a="1"/>
  <c r="AY120" i="1" s="1"/>
  <c r="AZ120" i="1" a="1"/>
  <c r="AZ120" i="1" s="1"/>
  <c r="BA120" i="1" a="1"/>
  <c r="BA120" i="1" s="1"/>
  <c r="BB120" i="1" a="1"/>
  <c r="BB120" i="1" s="1"/>
  <c r="BC120" i="1" a="1"/>
  <c r="BC120" i="1" s="1"/>
  <c r="BD120" i="1" a="1"/>
  <c r="BD120" i="1" s="1"/>
  <c r="BE120" i="1" a="1"/>
  <c r="BE120" i="1" s="1"/>
  <c r="BF120" i="1" a="1"/>
  <c r="BF120" i="1" s="1"/>
  <c r="BG120" i="1" a="1"/>
  <c r="BG120" i="1" s="1"/>
  <c r="J2" i="13" a="1"/>
  <c r="J2" i="13" s="1"/>
  <c r="I2" i="13" a="1"/>
  <c r="I2" i="13" s="1"/>
  <c r="H2" i="13" a="1"/>
  <c r="H2" i="13" s="1"/>
  <c r="AR3" i="1" a="1"/>
  <c r="AR3" i="1" s="1"/>
  <c r="AN4" i="1" a="1"/>
  <c r="AN4" i="1" s="1"/>
  <c r="AO4" i="1" a="1"/>
  <c r="AO4" i="1" s="1"/>
  <c r="AP4" i="1" a="1"/>
  <c r="AP4" i="1" s="1"/>
  <c r="AQ4" i="1" a="1"/>
  <c r="AQ4" i="1" s="1"/>
  <c r="AR4" i="1" a="1"/>
  <c r="AR4" i="1" s="1"/>
  <c r="AS4" i="1" a="1"/>
  <c r="AS4" i="1" s="1"/>
  <c r="AT4" i="1" a="1"/>
  <c r="AT4" i="1" s="1"/>
  <c r="AU4" i="1" a="1"/>
  <c r="AU4" i="1" s="1"/>
  <c r="AV4" i="1" a="1"/>
  <c r="AV4" i="1" s="1"/>
  <c r="AW4" i="1" a="1"/>
  <c r="AW4" i="1" s="1"/>
  <c r="AX4" i="1" a="1"/>
  <c r="AX4" i="1" s="1"/>
  <c r="AY4" i="1" a="1"/>
  <c r="AY4" i="1" s="1"/>
  <c r="AZ4" i="1" a="1"/>
  <c r="AZ4" i="1" s="1"/>
  <c r="BA4" i="1" a="1"/>
  <c r="BA4" i="1" s="1"/>
  <c r="BB4" i="1" a="1"/>
  <c r="BB4" i="1" s="1"/>
  <c r="BC4" i="1" a="1"/>
  <c r="BC4" i="1" s="1"/>
  <c r="AN5" i="1" a="1"/>
  <c r="AN5" i="1" s="1"/>
  <c r="AO5" i="1" a="1"/>
  <c r="AO5" i="1" s="1"/>
  <c r="AP5" i="1" a="1"/>
  <c r="AP5" i="1" s="1"/>
  <c r="AQ5" i="1" a="1"/>
  <c r="AQ5" i="1" s="1"/>
  <c r="AR5" i="1" a="1"/>
  <c r="AR5" i="1" s="1"/>
  <c r="AS5" i="1" a="1"/>
  <c r="AS5" i="1" s="1"/>
  <c r="AT5" i="1" a="1"/>
  <c r="AT5" i="1" s="1"/>
  <c r="AU5" i="1" a="1"/>
  <c r="AU5" i="1" s="1"/>
  <c r="AV5" i="1" a="1"/>
  <c r="AV5" i="1" s="1"/>
  <c r="AW5" i="1" a="1"/>
  <c r="AW5" i="1" s="1"/>
  <c r="AX5" i="1" a="1"/>
  <c r="AX5" i="1" s="1"/>
  <c r="AY5" i="1" a="1"/>
  <c r="AY5" i="1" s="1"/>
  <c r="AZ5" i="1" a="1"/>
  <c r="AZ5" i="1" s="1"/>
  <c r="BA5" i="1" a="1"/>
  <c r="BA5" i="1" s="1"/>
  <c r="BB5" i="1" a="1"/>
  <c r="BB5" i="1" s="1"/>
  <c r="BC5" i="1" a="1"/>
  <c r="BC5" i="1" s="1"/>
  <c r="AN6" i="1" a="1"/>
  <c r="AN6" i="1" s="1"/>
  <c r="AO6" i="1" a="1"/>
  <c r="AO6" i="1" s="1"/>
  <c r="AP6" i="1" a="1"/>
  <c r="AP6" i="1" s="1"/>
  <c r="AQ6" i="1" a="1"/>
  <c r="AQ6" i="1" s="1"/>
  <c r="AR6" i="1" a="1"/>
  <c r="AR6" i="1" s="1"/>
  <c r="AS6" i="1" a="1"/>
  <c r="AS6" i="1" s="1"/>
  <c r="AT6" i="1" a="1"/>
  <c r="AT6" i="1" s="1"/>
  <c r="AU6" i="1" a="1"/>
  <c r="AU6" i="1" s="1"/>
  <c r="AV6" i="1" a="1"/>
  <c r="AV6" i="1" s="1"/>
  <c r="AW6" i="1" a="1"/>
  <c r="AW6" i="1" s="1"/>
  <c r="AX6" i="1" a="1"/>
  <c r="AX6" i="1" s="1"/>
  <c r="AY6" i="1" a="1"/>
  <c r="AY6" i="1" s="1"/>
  <c r="AZ6" i="1" a="1"/>
  <c r="AZ6" i="1" s="1"/>
  <c r="BA6" i="1" a="1"/>
  <c r="BA6" i="1" s="1"/>
  <c r="BB6" i="1" a="1"/>
  <c r="BB6" i="1" s="1"/>
  <c r="BC6" i="1" a="1"/>
  <c r="BC6" i="1" s="1"/>
  <c r="AN7" i="1" a="1"/>
  <c r="AN7" i="1" s="1"/>
  <c r="AO7" i="1" a="1"/>
  <c r="AO7" i="1" s="1"/>
  <c r="AP7" i="1" a="1"/>
  <c r="AP7" i="1" s="1"/>
  <c r="AQ7" i="1" a="1"/>
  <c r="AQ7" i="1" s="1"/>
  <c r="AR7" i="1" a="1"/>
  <c r="AR7" i="1" s="1"/>
  <c r="AS7" i="1" a="1"/>
  <c r="AS7" i="1" s="1"/>
  <c r="AT7" i="1" a="1"/>
  <c r="AT7" i="1" s="1"/>
  <c r="AU7" i="1" a="1"/>
  <c r="AU7" i="1" s="1"/>
  <c r="AV7" i="1" a="1"/>
  <c r="AV7" i="1" s="1"/>
  <c r="AW7" i="1" a="1"/>
  <c r="AW7" i="1" s="1"/>
  <c r="AX7" i="1" a="1"/>
  <c r="AX7" i="1" s="1"/>
  <c r="AY7" i="1" a="1"/>
  <c r="AY7" i="1" s="1"/>
  <c r="AZ7" i="1" a="1"/>
  <c r="AZ7" i="1" s="1"/>
  <c r="BA7" i="1" a="1"/>
  <c r="BA7" i="1" s="1"/>
  <c r="BB7" i="1" a="1"/>
  <c r="BB7" i="1" s="1"/>
  <c r="BC7" i="1" a="1"/>
  <c r="BC7" i="1" s="1"/>
  <c r="AN8" i="1" a="1"/>
  <c r="AN8" i="1" s="1"/>
  <c r="AO8" i="1" a="1"/>
  <c r="AO8" i="1" s="1"/>
  <c r="AP8" i="1" a="1"/>
  <c r="AP8" i="1" s="1"/>
  <c r="AQ8" i="1" a="1"/>
  <c r="AQ8" i="1" s="1"/>
  <c r="AR8" i="1" a="1"/>
  <c r="AR8" i="1" s="1"/>
  <c r="AS8" i="1" a="1"/>
  <c r="AS8" i="1" s="1"/>
  <c r="AT8" i="1" a="1"/>
  <c r="AT8" i="1" s="1"/>
  <c r="AU8" i="1" a="1"/>
  <c r="AU8" i="1" s="1"/>
  <c r="AV8" i="1" a="1"/>
  <c r="AV8" i="1" s="1"/>
  <c r="AW8" i="1" a="1"/>
  <c r="AW8" i="1" s="1"/>
  <c r="AX8" i="1" a="1"/>
  <c r="AX8" i="1" s="1"/>
  <c r="AY8" i="1" a="1"/>
  <c r="AY8" i="1" s="1"/>
  <c r="AZ8" i="1" a="1"/>
  <c r="AZ8" i="1" s="1"/>
  <c r="BA8" i="1" a="1"/>
  <c r="BA8" i="1" s="1"/>
  <c r="BB8" i="1" a="1"/>
  <c r="BB8" i="1" s="1"/>
  <c r="BC8" i="1" a="1"/>
  <c r="BC8" i="1" s="1"/>
  <c r="AN9" i="1" a="1"/>
  <c r="AN9" i="1" s="1"/>
  <c r="AO9" i="1" a="1"/>
  <c r="AO9" i="1" s="1"/>
  <c r="AP9" i="1" a="1"/>
  <c r="AP9" i="1" s="1"/>
  <c r="AQ9" i="1" a="1"/>
  <c r="AQ9" i="1" s="1"/>
  <c r="AR9" i="1" a="1"/>
  <c r="AR9" i="1" s="1"/>
  <c r="AS9" i="1" a="1"/>
  <c r="AS9" i="1" s="1"/>
  <c r="AT9" i="1" a="1"/>
  <c r="AT9" i="1" s="1"/>
  <c r="AU9" i="1" a="1"/>
  <c r="AU9" i="1" s="1"/>
  <c r="AV9" i="1" a="1"/>
  <c r="AV9" i="1" s="1"/>
  <c r="AW9" i="1" a="1"/>
  <c r="AW9" i="1" s="1"/>
  <c r="AX9" i="1" a="1"/>
  <c r="AX9" i="1" s="1"/>
  <c r="AY9" i="1" a="1"/>
  <c r="AY9" i="1" s="1"/>
  <c r="AZ9" i="1" a="1"/>
  <c r="AZ9" i="1" s="1"/>
  <c r="BA9" i="1" a="1"/>
  <c r="BA9" i="1" s="1"/>
  <c r="BB9" i="1" a="1"/>
  <c r="BB9" i="1" s="1"/>
  <c r="BC9" i="1" a="1"/>
  <c r="BC9" i="1" s="1"/>
  <c r="AN10" i="1" a="1"/>
  <c r="AN10" i="1" s="1"/>
  <c r="AO10" i="1" a="1"/>
  <c r="AO10" i="1" s="1"/>
  <c r="AP10" i="1" a="1"/>
  <c r="AP10" i="1" s="1"/>
  <c r="AQ10" i="1" a="1"/>
  <c r="AQ10" i="1" s="1"/>
  <c r="AR10" i="1" a="1"/>
  <c r="AR10" i="1" s="1"/>
  <c r="AS10" i="1" a="1"/>
  <c r="AS10" i="1" s="1"/>
  <c r="AT10" i="1" a="1"/>
  <c r="AT10" i="1" s="1"/>
  <c r="AU10" i="1" a="1"/>
  <c r="AU10" i="1" s="1"/>
  <c r="AV10" i="1" a="1"/>
  <c r="AV10" i="1" s="1"/>
  <c r="AW10" i="1" a="1"/>
  <c r="AW10" i="1" s="1"/>
  <c r="AX10" i="1" a="1"/>
  <c r="AX10" i="1" s="1"/>
  <c r="AY10" i="1" a="1"/>
  <c r="AY10" i="1" s="1"/>
  <c r="AZ10" i="1" a="1"/>
  <c r="AZ10" i="1" s="1"/>
  <c r="BA10" i="1" a="1"/>
  <c r="BA10" i="1" s="1"/>
  <c r="BB10" i="1" a="1"/>
  <c r="BB10" i="1" s="1"/>
  <c r="BC10" i="1" a="1"/>
  <c r="BC10" i="1" s="1"/>
  <c r="AN11" i="1" a="1"/>
  <c r="AN11" i="1" s="1"/>
  <c r="AO11" i="1" a="1"/>
  <c r="AO11" i="1" s="1"/>
  <c r="AP11" i="1" a="1"/>
  <c r="AP11" i="1" s="1"/>
  <c r="AQ11" i="1" a="1"/>
  <c r="AQ11" i="1" s="1"/>
  <c r="AR11" i="1" a="1"/>
  <c r="AR11" i="1" s="1"/>
  <c r="AS11" i="1" a="1"/>
  <c r="AS11" i="1" s="1"/>
  <c r="AT11" i="1" a="1"/>
  <c r="AT11" i="1" s="1"/>
  <c r="AU11" i="1" a="1"/>
  <c r="AU11" i="1" s="1"/>
  <c r="AV11" i="1" a="1"/>
  <c r="AV11" i="1" s="1"/>
  <c r="AW11" i="1" a="1"/>
  <c r="AW11" i="1" s="1"/>
  <c r="AX11" i="1" a="1"/>
  <c r="AX11" i="1" s="1"/>
  <c r="AY11" i="1" a="1"/>
  <c r="AY11" i="1" s="1"/>
  <c r="AZ11" i="1" a="1"/>
  <c r="AZ11" i="1" s="1"/>
  <c r="BA11" i="1" a="1"/>
  <c r="BA11" i="1" s="1"/>
  <c r="BB11" i="1" a="1"/>
  <c r="BB11" i="1" s="1"/>
  <c r="BC11" i="1" a="1"/>
  <c r="BC11" i="1" s="1"/>
  <c r="AN12" i="1" a="1"/>
  <c r="AN12" i="1" s="1"/>
  <c r="AO12" i="1" a="1"/>
  <c r="AO12" i="1" s="1"/>
  <c r="AP12" i="1" a="1"/>
  <c r="AP12" i="1" s="1"/>
  <c r="AQ12" i="1" a="1"/>
  <c r="AQ12" i="1" s="1"/>
  <c r="AR12" i="1" a="1"/>
  <c r="AR12" i="1" s="1"/>
  <c r="AS12" i="1" a="1"/>
  <c r="AS12" i="1" s="1"/>
  <c r="AT12" i="1" a="1"/>
  <c r="AT12" i="1" s="1"/>
  <c r="AU12" i="1" a="1"/>
  <c r="AU12" i="1" s="1"/>
  <c r="AV12" i="1" a="1"/>
  <c r="AV12" i="1" s="1"/>
  <c r="AW12" i="1" a="1"/>
  <c r="AW12" i="1" s="1"/>
  <c r="AX12" i="1" a="1"/>
  <c r="AX12" i="1" s="1"/>
  <c r="AY12" i="1" a="1"/>
  <c r="AY12" i="1" s="1"/>
  <c r="AZ12" i="1" a="1"/>
  <c r="AZ12" i="1" s="1"/>
  <c r="BA12" i="1" a="1"/>
  <c r="BA12" i="1" s="1"/>
  <c r="BB12" i="1" a="1"/>
  <c r="BB12" i="1" s="1"/>
  <c r="BC12" i="1" a="1"/>
  <c r="BC12" i="1" s="1"/>
  <c r="AN13" i="1" a="1"/>
  <c r="AN13" i="1" s="1"/>
  <c r="AO13" i="1" a="1"/>
  <c r="AO13" i="1" s="1"/>
  <c r="AP13" i="1" a="1"/>
  <c r="AP13" i="1" s="1"/>
  <c r="AQ13" i="1" a="1"/>
  <c r="AQ13" i="1" s="1"/>
  <c r="AR13" i="1" a="1"/>
  <c r="AR13" i="1" s="1"/>
  <c r="AS13" i="1" a="1"/>
  <c r="AS13" i="1" s="1"/>
  <c r="AT13" i="1" a="1"/>
  <c r="AT13" i="1" s="1"/>
  <c r="AU13" i="1" a="1"/>
  <c r="AU13" i="1" s="1"/>
  <c r="AV13" i="1" a="1"/>
  <c r="AV13" i="1" s="1"/>
  <c r="AW13" i="1" a="1"/>
  <c r="AW13" i="1" s="1"/>
  <c r="AX13" i="1" a="1"/>
  <c r="AX13" i="1" s="1"/>
  <c r="AY13" i="1" a="1"/>
  <c r="AY13" i="1" s="1"/>
  <c r="AZ13" i="1" a="1"/>
  <c r="AZ13" i="1" s="1"/>
  <c r="BA13" i="1" a="1"/>
  <c r="BA13" i="1" s="1"/>
  <c r="BB13" i="1" a="1"/>
  <c r="BB13" i="1" s="1"/>
  <c r="BC13" i="1" a="1"/>
  <c r="BC13" i="1" s="1"/>
  <c r="AN14" i="1" a="1"/>
  <c r="AN14" i="1" s="1"/>
  <c r="AO14" i="1" a="1"/>
  <c r="AO14" i="1" s="1"/>
  <c r="AP14" i="1" a="1"/>
  <c r="AP14" i="1" s="1"/>
  <c r="AQ14" i="1" a="1"/>
  <c r="AQ14" i="1" s="1"/>
  <c r="AR14" i="1" a="1"/>
  <c r="AR14" i="1" s="1"/>
  <c r="AS14" i="1" a="1"/>
  <c r="AS14" i="1" s="1"/>
  <c r="AT14" i="1" a="1"/>
  <c r="AT14" i="1" s="1"/>
  <c r="AU14" i="1" a="1"/>
  <c r="AU14" i="1" s="1"/>
  <c r="AV14" i="1" a="1"/>
  <c r="AV14" i="1" s="1"/>
  <c r="AW14" i="1" a="1"/>
  <c r="AW14" i="1" s="1"/>
  <c r="AX14" i="1" a="1"/>
  <c r="AX14" i="1" s="1"/>
  <c r="AY14" i="1" a="1"/>
  <c r="AY14" i="1" s="1"/>
  <c r="AZ14" i="1" a="1"/>
  <c r="AZ14" i="1" s="1"/>
  <c r="BA14" i="1" a="1"/>
  <c r="BA14" i="1" s="1"/>
  <c r="BB14" i="1" a="1"/>
  <c r="BB14" i="1" s="1"/>
  <c r="BC14" i="1" a="1"/>
  <c r="BC14" i="1" s="1"/>
  <c r="AN15" i="1" a="1"/>
  <c r="AN15" i="1" s="1"/>
  <c r="AO15" i="1" a="1"/>
  <c r="AO15" i="1" s="1"/>
  <c r="AP15" i="1" a="1"/>
  <c r="AP15" i="1" s="1"/>
  <c r="AQ15" i="1" a="1"/>
  <c r="AQ15" i="1" s="1"/>
  <c r="AR15" i="1" a="1"/>
  <c r="AR15" i="1" s="1"/>
  <c r="AS15" i="1" a="1"/>
  <c r="AS15" i="1" s="1"/>
  <c r="AT15" i="1" a="1"/>
  <c r="AT15" i="1" s="1"/>
  <c r="AU15" i="1" a="1"/>
  <c r="AU15" i="1" s="1"/>
  <c r="AV15" i="1" a="1"/>
  <c r="AV15" i="1" s="1"/>
  <c r="AW15" i="1" a="1"/>
  <c r="AW15" i="1" s="1"/>
  <c r="AX15" i="1" a="1"/>
  <c r="AX15" i="1" s="1"/>
  <c r="AY15" i="1" a="1"/>
  <c r="AY15" i="1" s="1"/>
  <c r="AZ15" i="1" a="1"/>
  <c r="AZ15" i="1" s="1"/>
  <c r="BA15" i="1" a="1"/>
  <c r="BA15" i="1" s="1"/>
  <c r="BB15" i="1" a="1"/>
  <c r="BB15" i="1" s="1"/>
  <c r="BC15" i="1" a="1"/>
  <c r="BC15" i="1" s="1"/>
  <c r="AN16" i="1" a="1"/>
  <c r="AN16" i="1" s="1"/>
  <c r="AO16" i="1" a="1"/>
  <c r="AO16" i="1" s="1"/>
  <c r="AP16" i="1" a="1"/>
  <c r="AP16" i="1" s="1"/>
  <c r="AQ16" i="1" a="1"/>
  <c r="AQ16" i="1" s="1"/>
  <c r="AR16" i="1" a="1"/>
  <c r="AR16" i="1" s="1"/>
  <c r="AS16" i="1" a="1"/>
  <c r="AS16" i="1" s="1"/>
  <c r="AT16" i="1" a="1"/>
  <c r="AT16" i="1" s="1"/>
  <c r="AU16" i="1" a="1"/>
  <c r="AU16" i="1" s="1"/>
  <c r="AV16" i="1" a="1"/>
  <c r="AV16" i="1" s="1"/>
  <c r="AW16" i="1" a="1"/>
  <c r="AW16" i="1" s="1"/>
  <c r="AX16" i="1" a="1"/>
  <c r="AX16" i="1" s="1"/>
  <c r="AY16" i="1" a="1"/>
  <c r="AY16" i="1" s="1"/>
  <c r="AZ16" i="1" a="1"/>
  <c r="AZ16" i="1" s="1"/>
  <c r="BA16" i="1" a="1"/>
  <c r="BA16" i="1" s="1"/>
  <c r="BB16" i="1" a="1"/>
  <c r="BB16" i="1" s="1"/>
  <c r="BC16" i="1" a="1"/>
  <c r="BC16" i="1" s="1"/>
  <c r="AN17" i="1" a="1"/>
  <c r="AN17" i="1" s="1"/>
  <c r="AO17" i="1" a="1"/>
  <c r="AO17" i="1" s="1"/>
  <c r="AP17" i="1" a="1"/>
  <c r="AP17" i="1" s="1"/>
  <c r="AQ17" i="1" a="1"/>
  <c r="AQ17" i="1" s="1"/>
  <c r="AR17" i="1" a="1"/>
  <c r="AR17" i="1" s="1"/>
  <c r="AS17" i="1" a="1"/>
  <c r="AS17" i="1" s="1"/>
  <c r="AT17" i="1" a="1"/>
  <c r="AT17" i="1" s="1"/>
  <c r="AU17" i="1" a="1"/>
  <c r="AU17" i="1" s="1"/>
  <c r="AV17" i="1" a="1"/>
  <c r="AV17" i="1" s="1"/>
  <c r="AW17" i="1" a="1"/>
  <c r="AW17" i="1" s="1"/>
  <c r="AX17" i="1" a="1"/>
  <c r="AX17" i="1" s="1"/>
  <c r="AY17" i="1" a="1"/>
  <c r="AY17" i="1" s="1"/>
  <c r="AZ17" i="1" a="1"/>
  <c r="AZ17" i="1" s="1"/>
  <c r="BA17" i="1" a="1"/>
  <c r="BA17" i="1" s="1"/>
  <c r="BB17" i="1" a="1"/>
  <c r="BB17" i="1" s="1"/>
  <c r="BC17" i="1" a="1"/>
  <c r="BC17" i="1" s="1"/>
  <c r="AN18" i="1" a="1"/>
  <c r="AN18" i="1" s="1"/>
  <c r="AO18" i="1" a="1"/>
  <c r="AO18" i="1" s="1"/>
  <c r="AP18" i="1" a="1"/>
  <c r="AP18" i="1" s="1"/>
  <c r="AQ18" i="1" a="1"/>
  <c r="AQ18" i="1" s="1"/>
  <c r="AR18" i="1" a="1"/>
  <c r="AR18" i="1" s="1"/>
  <c r="AS18" i="1" a="1"/>
  <c r="AS18" i="1" s="1"/>
  <c r="AT18" i="1" a="1"/>
  <c r="AT18" i="1" s="1"/>
  <c r="AU18" i="1" a="1"/>
  <c r="AU18" i="1" s="1"/>
  <c r="AV18" i="1" a="1"/>
  <c r="AV18" i="1" s="1"/>
  <c r="AW18" i="1" a="1"/>
  <c r="AW18" i="1" s="1"/>
  <c r="AX18" i="1" a="1"/>
  <c r="AX18" i="1" s="1"/>
  <c r="AY18" i="1" a="1"/>
  <c r="AY18" i="1" s="1"/>
  <c r="AZ18" i="1" a="1"/>
  <c r="AZ18" i="1" s="1"/>
  <c r="BA18" i="1" a="1"/>
  <c r="BA18" i="1" s="1"/>
  <c r="BB18" i="1" a="1"/>
  <c r="BB18" i="1" s="1"/>
  <c r="BC18" i="1" a="1"/>
  <c r="BC18" i="1" s="1"/>
  <c r="AN19" i="1" a="1"/>
  <c r="AN19" i="1" s="1"/>
  <c r="AO19" i="1" a="1"/>
  <c r="AO19" i="1" s="1"/>
  <c r="AP19" i="1" a="1"/>
  <c r="AP19" i="1" s="1"/>
  <c r="AQ19" i="1" a="1"/>
  <c r="AQ19" i="1" s="1"/>
  <c r="AR19" i="1" a="1"/>
  <c r="AR19" i="1" s="1"/>
  <c r="AS19" i="1" a="1"/>
  <c r="AS19" i="1" s="1"/>
  <c r="AT19" i="1" a="1"/>
  <c r="AT19" i="1" s="1"/>
  <c r="AU19" i="1" a="1"/>
  <c r="AU19" i="1" s="1"/>
  <c r="AV19" i="1" a="1"/>
  <c r="AV19" i="1" s="1"/>
  <c r="AW19" i="1" a="1"/>
  <c r="AW19" i="1" s="1"/>
  <c r="AX19" i="1" a="1"/>
  <c r="AX19" i="1" s="1"/>
  <c r="AY19" i="1" a="1"/>
  <c r="AY19" i="1" s="1"/>
  <c r="AZ19" i="1" a="1"/>
  <c r="AZ19" i="1" s="1"/>
  <c r="BA19" i="1" a="1"/>
  <c r="BA19" i="1" s="1"/>
  <c r="BB19" i="1" a="1"/>
  <c r="BB19" i="1" s="1"/>
  <c r="BC19" i="1" a="1"/>
  <c r="BC19" i="1" s="1"/>
  <c r="AN20" i="1" a="1"/>
  <c r="AN20" i="1" s="1"/>
  <c r="AO20" i="1" a="1"/>
  <c r="AO20" i="1" s="1"/>
  <c r="AP20" i="1" a="1"/>
  <c r="AP20" i="1" s="1"/>
  <c r="AQ20" i="1" a="1"/>
  <c r="AQ20" i="1" s="1"/>
  <c r="AR20" i="1" a="1"/>
  <c r="AR20" i="1" s="1"/>
  <c r="AS20" i="1" a="1"/>
  <c r="AS20" i="1" s="1"/>
  <c r="AT20" i="1" a="1"/>
  <c r="AT20" i="1" s="1"/>
  <c r="AU20" i="1" a="1"/>
  <c r="AU20" i="1" s="1"/>
  <c r="AV20" i="1" a="1"/>
  <c r="AV20" i="1" s="1"/>
  <c r="AW20" i="1" a="1"/>
  <c r="AW20" i="1" s="1"/>
  <c r="AX20" i="1" a="1"/>
  <c r="AX20" i="1" s="1"/>
  <c r="AY20" i="1" a="1"/>
  <c r="AY20" i="1" s="1"/>
  <c r="AZ20" i="1" a="1"/>
  <c r="AZ20" i="1" s="1"/>
  <c r="BA20" i="1" a="1"/>
  <c r="BA20" i="1" s="1"/>
  <c r="BB20" i="1" a="1"/>
  <c r="BB20" i="1" s="1"/>
  <c r="BC20" i="1" a="1"/>
  <c r="BC20" i="1" s="1"/>
  <c r="AN21" i="1" a="1"/>
  <c r="AN21" i="1" s="1"/>
  <c r="AO21" i="1" a="1"/>
  <c r="AO21" i="1" s="1"/>
  <c r="AP21" i="1" a="1"/>
  <c r="AP21" i="1" s="1"/>
  <c r="AQ21" i="1" a="1"/>
  <c r="AQ21" i="1" s="1"/>
  <c r="AR21" i="1" a="1"/>
  <c r="AR21" i="1" s="1"/>
  <c r="AS21" i="1" a="1"/>
  <c r="AS21" i="1" s="1"/>
  <c r="AT21" i="1" a="1"/>
  <c r="AT21" i="1" s="1"/>
  <c r="AU21" i="1" a="1"/>
  <c r="AU21" i="1" s="1"/>
  <c r="AV21" i="1" a="1"/>
  <c r="AV21" i="1" s="1"/>
  <c r="AW21" i="1" a="1"/>
  <c r="AW21" i="1" s="1"/>
  <c r="AX21" i="1" a="1"/>
  <c r="AX21" i="1" s="1"/>
  <c r="AY21" i="1" a="1"/>
  <c r="AY21" i="1" s="1"/>
  <c r="AZ21" i="1" a="1"/>
  <c r="AZ21" i="1" s="1"/>
  <c r="BA21" i="1" a="1"/>
  <c r="BA21" i="1" s="1"/>
  <c r="BB21" i="1" a="1"/>
  <c r="BB21" i="1" s="1"/>
  <c r="BC21" i="1" a="1"/>
  <c r="BC21" i="1" s="1"/>
  <c r="AN22" i="1" a="1"/>
  <c r="AN22" i="1" s="1"/>
  <c r="AO22" i="1" a="1"/>
  <c r="AO22" i="1" s="1"/>
  <c r="AP22" i="1" a="1"/>
  <c r="AP22" i="1" s="1"/>
  <c r="AQ22" i="1" a="1"/>
  <c r="AQ22" i="1" s="1"/>
  <c r="AR22" i="1" a="1"/>
  <c r="AR22" i="1" s="1"/>
  <c r="AS22" i="1" a="1"/>
  <c r="AS22" i="1" s="1"/>
  <c r="AT22" i="1" a="1"/>
  <c r="AT22" i="1" s="1"/>
  <c r="AU22" i="1" a="1"/>
  <c r="AU22" i="1" s="1"/>
  <c r="AV22" i="1" a="1"/>
  <c r="AV22" i="1" s="1"/>
  <c r="AW22" i="1" a="1"/>
  <c r="AW22" i="1" s="1"/>
  <c r="AX22" i="1" a="1"/>
  <c r="AX22" i="1" s="1"/>
  <c r="AY22" i="1" a="1"/>
  <c r="AY22" i="1" s="1"/>
  <c r="AZ22" i="1" a="1"/>
  <c r="AZ22" i="1" s="1"/>
  <c r="BA22" i="1" a="1"/>
  <c r="BA22" i="1" s="1"/>
  <c r="BB22" i="1" a="1"/>
  <c r="BB22" i="1" s="1"/>
  <c r="BC22" i="1" a="1"/>
  <c r="BC22" i="1" s="1"/>
  <c r="AN23" i="1" a="1"/>
  <c r="AN23" i="1" s="1"/>
  <c r="AO23" i="1" a="1"/>
  <c r="AO23" i="1" s="1"/>
  <c r="AP23" i="1" a="1"/>
  <c r="AP23" i="1" s="1"/>
  <c r="AQ23" i="1" a="1"/>
  <c r="AQ23" i="1" s="1"/>
  <c r="AR23" i="1" a="1"/>
  <c r="AR23" i="1" s="1"/>
  <c r="AS23" i="1" a="1"/>
  <c r="AS23" i="1" s="1"/>
  <c r="AT23" i="1" a="1"/>
  <c r="AT23" i="1" s="1"/>
  <c r="AU23" i="1" a="1"/>
  <c r="AU23" i="1" s="1"/>
  <c r="AV23" i="1" a="1"/>
  <c r="AV23" i="1" s="1"/>
  <c r="AW23" i="1" a="1"/>
  <c r="AW23" i="1" s="1"/>
  <c r="AX23" i="1" a="1"/>
  <c r="AX23" i="1" s="1"/>
  <c r="AY23" i="1" a="1"/>
  <c r="AY23" i="1" s="1"/>
  <c r="AZ23" i="1" a="1"/>
  <c r="AZ23" i="1" s="1"/>
  <c r="BA23" i="1" a="1"/>
  <c r="BA23" i="1" s="1"/>
  <c r="BB23" i="1" a="1"/>
  <c r="BB23" i="1" s="1"/>
  <c r="BC23" i="1" a="1"/>
  <c r="BC23" i="1" s="1"/>
  <c r="AN24" i="1" a="1"/>
  <c r="AN24" i="1" s="1"/>
  <c r="AO24" i="1" a="1"/>
  <c r="AO24" i="1" s="1"/>
  <c r="AP24" i="1" a="1"/>
  <c r="AP24" i="1" s="1"/>
  <c r="AQ24" i="1" a="1"/>
  <c r="AQ24" i="1" s="1"/>
  <c r="AR24" i="1" a="1"/>
  <c r="AR24" i="1" s="1"/>
  <c r="AS24" i="1" a="1"/>
  <c r="AS24" i="1" s="1"/>
  <c r="AT24" i="1" a="1"/>
  <c r="AT24" i="1" s="1"/>
  <c r="AU24" i="1" a="1"/>
  <c r="AU24" i="1" s="1"/>
  <c r="AV24" i="1" a="1"/>
  <c r="AV24" i="1" s="1"/>
  <c r="AW24" i="1" a="1"/>
  <c r="AW24" i="1" s="1"/>
  <c r="AX24" i="1" a="1"/>
  <c r="AX24" i="1" s="1"/>
  <c r="AY24" i="1" a="1"/>
  <c r="AY24" i="1" s="1"/>
  <c r="AZ24" i="1" a="1"/>
  <c r="AZ24" i="1" s="1"/>
  <c r="BA24" i="1" a="1"/>
  <c r="BA24" i="1" s="1"/>
  <c r="BB24" i="1" a="1"/>
  <c r="BB24" i="1" s="1"/>
  <c r="BC24" i="1" a="1"/>
  <c r="BC24" i="1" s="1"/>
  <c r="AN25" i="1" a="1"/>
  <c r="AN25" i="1" s="1"/>
  <c r="AO25" i="1" a="1"/>
  <c r="AO25" i="1" s="1"/>
  <c r="AP25" i="1" a="1"/>
  <c r="AP25" i="1" s="1"/>
  <c r="AQ25" i="1" a="1"/>
  <c r="AQ25" i="1" s="1"/>
  <c r="AR25" i="1" a="1"/>
  <c r="AR25" i="1" s="1"/>
  <c r="AS25" i="1" a="1"/>
  <c r="AS25" i="1" s="1"/>
  <c r="AT25" i="1" a="1"/>
  <c r="AT25" i="1" s="1"/>
  <c r="AU25" i="1" a="1"/>
  <c r="AU25" i="1" s="1"/>
  <c r="AV25" i="1" a="1"/>
  <c r="AV25" i="1" s="1"/>
  <c r="AW25" i="1" a="1"/>
  <c r="AW25" i="1" s="1"/>
  <c r="AX25" i="1" a="1"/>
  <c r="AX25" i="1" s="1"/>
  <c r="AY25" i="1" a="1"/>
  <c r="AY25" i="1" s="1"/>
  <c r="AZ25" i="1" a="1"/>
  <c r="AZ25" i="1" s="1"/>
  <c r="BA25" i="1" a="1"/>
  <c r="BA25" i="1" s="1"/>
  <c r="BB25" i="1" a="1"/>
  <c r="BB25" i="1" s="1"/>
  <c r="BC25" i="1" a="1"/>
  <c r="BC25" i="1" s="1"/>
  <c r="AN26" i="1" a="1"/>
  <c r="AN26" i="1" s="1"/>
  <c r="AO26" i="1" a="1"/>
  <c r="AO26" i="1" s="1"/>
  <c r="AP26" i="1" a="1"/>
  <c r="AP26" i="1" s="1"/>
  <c r="AQ26" i="1" a="1"/>
  <c r="AQ26" i="1" s="1"/>
  <c r="AR26" i="1" a="1"/>
  <c r="AR26" i="1" s="1"/>
  <c r="AS26" i="1" a="1"/>
  <c r="AS26" i="1" s="1"/>
  <c r="AT26" i="1" a="1"/>
  <c r="AT26" i="1" s="1"/>
  <c r="AU26" i="1" a="1"/>
  <c r="AU26" i="1" s="1"/>
  <c r="AV26" i="1" a="1"/>
  <c r="AV26" i="1" s="1"/>
  <c r="AW26" i="1" a="1"/>
  <c r="AW26" i="1" s="1"/>
  <c r="AX26" i="1" a="1"/>
  <c r="AX26" i="1" s="1"/>
  <c r="AY26" i="1" a="1"/>
  <c r="AY26" i="1" s="1"/>
  <c r="AZ26" i="1" a="1"/>
  <c r="AZ26" i="1" s="1"/>
  <c r="BA26" i="1" a="1"/>
  <c r="BA26" i="1" s="1"/>
  <c r="BB26" i="1" a="1"/>
  <c r="BB26" i="1" s="1"/>
  <c r="BC26" i="1" a="1"/>
  <c r="BC26" i="1" s="1"/>
  <c r="AN27" i="1" a="1"/>
  <c r="AN27" i="1" s="1"/>
  <c r="AO27" i="1" a="1"/>
  <c r="AO27" i="1" s="1"/>
  <c r="AP27" i="1" a="1"/>
  <c r="AP27" i="1" s="1"/>
  <c r="AQ27" i="1" a="1"/>
  <c r="AQ27" i="1" s="1"/>
  <c r="AR27" i="1" a="1"/>
  <c r="AR27" i="1" s="1"/>
  <c r="AS27" i="1" a="1"/>
  <c r="AS27" i="1" s="1"/>
  <c r="AT27" i="1" a="1"/>
  <c r="AT27" i="1" s="1"/>
  <c r="AU27" i="1" a="1"/>
  <c r="AU27" i="1" s="1"/>
  <c r="AV27" i="1" a="1"/>
  <c r="AV27" i="1" s="1"/>
  <c r="AW27" i="1" a="1"/>
  <c r="AW27" i="1" s="1"/>
  <c r="AX27" i="1" a="1"/>
  <c r="AX27" i="1" s="1"/>
  <c r="AY27" i="1" a="1"/>
  <c r="AY27" i="1" s="1"/>
  <c r="AZ27" i="1" a="1"/>
  <c r="AZ27" i="1" s="1"/>
  <c r="BA27" i="1" a="1"/>
  <c r="BA27" i="1" s="1"/>
  <c r="BB27" i="1" a="1"/>
  <c r="BB27" i="1" s="1"/>
  <c r="BC27" i="1" a="1"/>
  <c r="BC27" i="1" s="1"/>
  <c r="AN28" i="1" a="1"/>
  <c r="AN28" i="1" s="1"/>
  <c r="AO28" i="1" a="1"/>
  <c r="AO28" i="1" s="1"/>
  <c r="AP28" i="1" a="1"/>
  <c r="AP28" i="1" s="1"/>
  <c r="AQ28" i="1" a="1"/>
  <c r="AQ28" i="1" s="1"/>
  <c r="AR28" i="1" a="1"/>
  <c r="AR28" i="1" s="1"/>
  <c r="AS28" i="1" a="1"/>
  <c r="AS28" i="1" s="1"/>
  <c r="AT28" i="1" a="1"/>
  <c r="AT28" i="1" s="1"/>
  <c r="AU28" i="1" a="1"/>
  <c r="AU28" i="1" s="1"/>
  <c r="AV28" i="1" a="1"/>
  <c r="AV28" i="1" s="1"/>
  <c r="AW28" i="1" a="1"/>
  <c r="AW28" i="1" s="1"/>
  <c r="AX28" i="1" a="1"/>
  <c r="AX28" i="1" s="1"/>
  <c r="AY28" i="1" a="1"/>
  <c r="AY28" i="1" s="1"/>
  <c r="AZ28" i="1" a="1"/>
  <c r="AZ28" i="1" s="1"/>
  <c r="BA28" i="1" a="1"/>
  <c r="BA28" i="1" s="1"/>
  <c r="BB28" i="1" a="1"/>
  <c r="BB28" i="1" s="1"/>
  <c r="BC28" i="1" a="1"/>
  <c r="BC28" i="1" s="1"/>
  <c r="AN29" i="1" a="1"/>
  <c r="AN29" i="1" s="1"/>
  <c r="AO29" i="1" a="1"/>
  <c r="AO29" i="1" s="1"/>
  <c r="AP29" i="1" a="1"/>
  <c r="AP29" i="1" s="1"/>
  <c r="AQ29" i="1" a="1"/>
  <c r="AQ29" i="1" s="1"/>
  <c r="AR29" i="1" a="1"/>
  <c r="AR29" i="1" s="1"/>
  <c r="AS29" i="1" a="1"/>
  <c r="AS29" i="1" s="1"/>
  <c r="AT29" i="1" a="1"/>
  <c r="AT29" i="1" s="1"/>
  <c r="AU29" i="1" a="1"/>
  <c r="AU29" i="1" s="1"/>
  <c r="AV29" i="1" a="1"/>
  <c r="AV29" i="1" s="1"/>
  <c r="AW29" i="1" a="1"/>
  <c r="AW29" i="1" s="1"/>
  <c r="AX29" i="1" a="1"/>
  <c r="AX29" i="1" s="1"/>
  <c r="AY29" i="1" a="1"/>
  <c r="AY29" i="1" s="1"/>
  <c r="AZ29" i="1" a="1"/>
  <c r="AZ29" i="1" s="1"/>
  <c r="BA29" i="1" a="1"/>
  <c r="BA29" i="1" s="1"/>
  <c r="BB29" i="1" a="1"/>
  <c r="BB29" i="1" s="1"/>
  <c r="BC29" i="1" a="1"/>
  <c r="BC29" i="1" s="1"/>
  <c r="AN30" i="1" a="1"/>
  <c r="AN30" i="1" s="1"/>
  <c r="AO30" i="1" a="1"/>
  <c r="AO30" i="1" s="1"/>
  <c r="AP30" i="1" a="1"/>
  <c r="AP30" i="1" s="1"/>
  <c r="AQ30" i="1" a="1"/>
  <c r="AQ30" i="1" s="1"/>
  <c r="AR30" i="1" a="1"/>
  <c r="AR30" i="1" s="1"/>
  <c r="AS30" i="1" a="1"/>
  <c r="AS30" i="1" s="1"/>
  <c r="AT30" i="1" a="1"/>
  <c r="AT30" i="1" s="1"/>
  <c r="AU30" i="1" a="1"/>
  <c r="AU30" i="1" s="1"/>
  <c r="AV30" i="1" a="1"/>
  <c r="AV30" i="1" s="1"/>
  <c r="AW30" i="1" a="1"/>
  <c r="AW30" i="1" s="1"/>
  <c r="AX30" i="1" a="1"/>
  <c r="AX30" i="1" s="1"/>
  <c r="AY30" i="1" a="1"/>
  <c r="AY30" i="1" s="1"/>
  <c r="AZ30" i="1" a="1"/>
  <c r="AZ30" i="1" s="1"/>
  <c r="BA30" i="1" a="1"/>
  <c r="BA30" i="1" s="1"/>
  <c r="BB30" i="1" a="1"/>
  <c r="BB30" i="1" s="1"/>
  <c r="BC30" i="1" a="1"/>
  <c r="BC30" i="1" s="1"/>
  <c r="AN31" i="1" a="1"/>
  <c r="AN31" i="1" s="1"/>
  <c r="AO31" i="1" a="1"/>
  <c r="AO31" i="1" s="1"/>
  <c r="AP31" i="1" a="1"/>
  <c r="AP31" i="1" s="1"/>
  <c r="AQ31" i="1" a="1"/>
  <c r="AQ31" i="1" s="1"/>
  <c r="AR31" i="1" a="1"/>
  <c r="AR31" i="1" s="1"/>
  <c r="AS31" i="1" a="1"/>
  <c r="AS31" i="1" s="1"/>
  <c r="AT31" i="1" a="1"/>
  <c r="AT31" i="1" s="1"/>
  <c r="AU31" i="1" a="1"/>
  <c r="AU31" i="1" s="1"/>
  <c r="AV31" i="1" a="1"/>
  <c r="AV31" i="1" s="1"/>
  <c r="AW31" i="1" a="1"/>
  <c r="AW31" i="1" s="1"/>
  <c r="AX31" i="1" a="1"/>
  <c r="AX31" i="1" s="1"/>
  <c r="AY31" i="1" a="1"/>
  <c r="AY31" i="1" s="1"/>
  <c r="AZ31" i="1" a="1"/>
  <c r="AZ31" i="1" s="1"/>
  <c r="BA31" i="1" a="1"/>
  <c r="BA31" i="1" s="1"/>
  <c r="BB31" i="1" a="1"/>
  <c r="BB31" i="1" s="1"/>
  <c r="BC31" i="1" a="1"/>
  <c r="BC31" i="1" s="1"/>
  <c r="AN32" i="1" a="1"/>
  <c r="AN32" i="1" s="1"/>
  <c r="AO32" i="1" a="1"/>
  <c r="AO32" i="1" s="1"/>
  <c r="AP32" i="1" a="1"/>
  <c r="AP32" i="1" s="1"/>
  <c r="AQ32" i="1" a="1"/>
  <c r="AQ32" i="1" s="1"/>
  <c r="AR32" i="1" a="1"/>
  <c r="AR32" i="1" s="1"/>
  <c r="AS32" i="1" a="1"/>
  <c r="AS32" i="1" s="1"/>
  <c r="AT32" i="1" a="1"/>
  <c r="AT32" i="1" s="1"/>
  <c r="AU32" i="1" a="1"/>
  <c r="AU32" i="1" s="1"/>
  <c r="AV32" i="1" a="1"/>
  <c r="AV32" i="1" s="1"/>
  <c r="AW32" i="1" a="1"/>
  <c r="AW32" i="1" s="1"/>
  <c r="AX32" i="1" a="1"/>
  <c r="AX32" i="1" s="1"/>
  <c r="AY32" i="1" a="1"/>
  <c r="AY32" i="1" s="1"/>
  <c r="AZ32" i="1" a="1"/>
  <c r="AZ32" i="1" s="1"/>
  <c r="BA32" i="1" a="1"/>
  <c r="BA32" i="1" s="1"/>
  <c r="BB32" i="1" a="1"/>
  <c r="BB32" i="1" s="1"/>
  <c r="BC32" i="1" a="1"/>
  <c r="BC32" i="1" s="1"/>
  <c r="AN33" i="1" a="1"/>
  <c r="AN33" i="1" s="1"/>
  <c r="AO33" i="1" a="1"/>
  <c r="AO33" i="1" s="1"/>
  <c r="AP33" i="1" a="1"/>
  <c r="AP33" i="1" s="1"/>
  <c r="AQ33" i="1" a="1"/>
  <c r="AQ33" i="1" s="1"/>
  <c r="AR33" i="1" a="1"/>
  <c r="AR33" i="1" s="1"/>
  <c r="AS33" i="1" a="1"/>
  <c r="AS33" i="1" s="1"/>
  <c r="AT33" i="1" a="1"/>
  <c r="AT33" i="1" s="1"/>
  <c r="AU33" i="1" a="1"/>
  <c r="AU33" i="1" s="1"/>
  <c r="AV33" i="1" a="1"/>
  <c r="AV33" i="1" s="1"/>
  <c r="AW33" i="1" a="1"/>
  <c r="AW33" i="1" s="1"/>
  <c r="AX33" i="1" a="1"/>
  <c r="AX33" i="1" s="1"/>
  <c r="AY33" i="1" a="1"/>
  <c r="AY33" i="1" s="1"/>
  <c r="AZ33" i="1" a="1"/>
  <c r="AZ33" i="1" s="1"/>
  <c r="BA33" i="1" a="1"/>
  <c r="BA33" i="1" s="1"/>
  <c r="BB33" i="1" a="1"/>
  <c r="BB33" i="1" s="1"/>
  <c r="BC33" i="1" a="1"/>
  <c r="BC33" i="1" s="1"/>
  <c r="AN34" i="1" a="1"/>
  <c r="AN34" i="1" s="1"/>
  <c r="AO34" i="1" a="1"/>
  <c r="AO34" i="1" s="1"/>
  <c r="AP34" i="1" a="1"/>
  <c r="AP34" i="1" s="1"/>
  <c r="AQ34" i="1" a="1"/>
  <c r="AQ34" i="1" s="1"/>
  <c r="AR34" i="1" a="1"/>
  <c r="AR34" i="1" s="1"/>
  <c r="AS34" i="1" a="1"/>
  <c r="AS34" i="1" s="1"/>
  <c r="AT34" i="1" a="1"/>
  <c r="AT34" i="1" s="1"/>
  <c r="AU34" i="1" a="1"/>
  <c r="AU34" i="1" s="1"/>
  <c r="AV34" i="1" a="1"/>
  <c r="AV34" i="1" s="1"/>
  <c r="AW34" i="1" a="1"/>
  <c r="AW34" i="1" s="1"/>
  <c r="AX34" i="1" a="1"/>
  <c r="AX34" i="1" s="1"/>
  <c r="AY34" i="1" a="1"/>
  <c r="AY34" i="1" s="1"/>
  <c r="AZ34" i="1" a="1"/>
  <c r="AZ34" i="1" s="1"/>
  <c r="BA34" i="1" a="1"/>
  <c r="BA34" i="1" s="1"/>
  <c r="BB34" i="1" a="1"/>
  <c r="BB34" i="1" s="1"/>
  <c r="BC34" i="1" a="1"/>
  <c r="BC34" i="1" s="1"/>
  <c r="AN35" i="1" a="1"/>
  <c r="AN35" i="1" s="1"/>
  <c r="AO35" i="1" a="1"/>
  <c r="AO35" i="1" s="1"/>
  <c r="AP35" i="1" a="1"/>
  <c r="AP35" i="1" s="1"/>
  <c r="AQ35" i="1" a="1"/>
  <c r="AQ35" i="1" s="1"/>
  <c r="AR35" i="1" a="1"/>
  <c r="AR35" i="1" s="1"/>
  <c r="AS35" i="1" a="1"/>
  <c r="AS35" i="1" s="1"/>
  <c r="AT35" i="1" a="1"/>
  <c r="AT35" i="1" s="1"/>
  <c r="AU35" i="1" a="1"/>
  <c r="AU35" i="1" s="1"/>
  <c r="AV35" i="1" a="1"/>
  <c r="AV35" i="1" s="1"/>
  <c r="AW35" i="1" a="1"/>
  <c r="AW35" i="1" s="1"/>
  <c r="AX35" i="1" a="1"/>
  <c r="AX35" i="1" s="1"/>
  <c r="AY35" i="1" a="1"/>
  <c r="AY35" i="1" s="1"/>
  <c r="AZ35" i="1" a="1"/>
  <c r="AZ35" i="1" s="1"/>
  <c r="BA35" i="1" a="1"/>
  <c r="BA35" i="1" s="1"/>
  <c r="BB35" i="1" a="1"/>
  <c r="BB35" i="1" s="1"/>
  <c r="BC35" i="1" a="1"/>
  <c r="BC35" i="1" s="1"/>
  <c r="AN36" i="1" a="1"/>
  <c r="AN36" i="1" s="1"/>
  <c r="AO36" i="1" a="1"/>
  <c r="AO36" i="1" s="1"/>
  <c r="AP36" i="1" a="1"/>
  <c r="AP36" i="1" s="1"/>
  <c r="AQ36" i="1" a="1"/>
  <c r="AQ36" i="1" s="1"/>
  <c r="AR36" i="1" a="1"/>
  <c r="AR36" i="1" s="1"/>
  <c r="AS36" i="1" a="1"/>
  <c r="AS36" i="1" s="1"/>
  <c r="AT36" i="1" a="1"/>
  <c r="AT36" i="1" s="1"/>
  <c r="AU36" i="1" a="1"/>
  <c r="AU36" i="1" s="1"/>
  <c r="AV36" i="1" a="1"/>
  <c r="AV36" i="1" s="1"/>
  <c r="AW36" i="1" a="1"/>
  <c r="AW36" i="1" s="1"/>
  <c r="AX36" i="1" a="1"/>
  <c r="AX36" i="1" s="1"/>
  <c r="AY36" i="1" a="1"/>
  <c r="AY36" i="1" s="1"/>
  <c r="AZ36" i="1" a="1"/>
  <c r="AZ36" i="1" s="1"/>
  <c r="BA36" i="1" a="1"/>
  <c r="BA36" i="1" s="1"/>
  <c r="BB36" i="1" a="1"/>
  <c r="BB36" i="1" s="1"/>
  <c r="BC36" i="1" a="1"/>
  <c r="BC36" i="1" s="1"/>
  <c r="AN37" i="1" a="1"/>
  <c r="AN37" i="1" s="1"/>
  <c r="AO37" i="1" a="1"/>
  <c r="AO37" i="1" s="1"/>
  <c r="AP37" i="1" a="1"/>
  <c r="AP37" i="1" s="1"/>
  <c r="AQ37" i="1" a="1"/>
  <c r="AQ37" i="1" s="1"/>
  <c r="AR37" i="1" a="1"/>
  <c r="AR37" i="1" s="1"/>
  <c r="AS37" i="1" a="1"/>
  <c r="AS37" i="1" s="1"/>
  <c r="AT37" i="1" a="1"/>
  <c r="AT37" i="1" s="1"/>
  <c r="AU37" i="1" a="1"/>
  <c r="AU37" i="1" s="1"/>
  <c r="AV37" i="1" a="1"/>
  <c r="AV37" i="1" s="1"/>
  <c r="AW37" i="1" a="1"/>
  <c r="AW37" i="1" s="1"/>
  <c r="AX37" i="1" a="1"/>
  <c r="AX37" i="1" s="1"/>
  <c r="AY37" i="1" a="1"/>
  <c r="AY37" i="1" s="1"/>
  <c r="AZ37" i="1" a="1"/>
  <c r="AZ37" i="1" s="1"/>
  <c r="BA37" i="1" a="1"/>
  <c r="BA37" i="1" s="1"/>
  <c r="BB37" i="1" a="1"/>
  <c r="BB37" i="1" s="1"/>
  <c r="BC37" i="1" a="1"/>
  <c r="BC37" i="1" s="1"/>
  <c r="AN38" i="1" a="1"/>
  <c r="AN38" i="1" s="1"/>
  <c r="AO38" i="1" a="1"/>
  <c r="AO38" i="1" s="1"/>
  <c r="AP38" i="1" a="1"/>
  <c r="AP38" i="1" s="1"/>
  <c r="AQ38" i="1" a="1"/>
  <c r="AQ38" i="1" s="1"/>
  <c r="AR38" i="1" a="1"/>
  <c r="AR38" i="1" s="1"/>
  <c r="AS38" i="1" a="1"/>
  <c r="AS38" i="1" s="1"/>
  <c r="AT38" i="1" a="1"/>
  <c r="AT38" i="1" s="1"/>
  <c r="AU38" i="1" a="1"/>
  <c r="AU38" i="1" s="1"/>
  <c r="AV38" i="1" a="1"/>
  <c r="AV38" i="1" s="1"/>
  <c r="AW38" i="1" a="1"/>
  <c r="AW38" i="1" s="1"/>
  <c r="AX38" i="1" a="1"/>
  <c r="AX38" i="1" s="1"/>
  <c r="AY38" i="1" a="1"/>
  <c r="AY38" i="1" s="1"/>
  <c r="AZ38" i="1" a="1"/>
  <c r="AZ38" i="1" s="1"/>
  <c r="BA38" i="1" a="1"/>
  <c r="BA38" i="1" s="1"/>
  <c r="BB38" i="1" a="1"/>
  <c r="BB38" i="1" s="1"/>
  <c r="BC38" i="1" a="1"/>
  <c r="BC38" i="1" s="1"/>
  <c r="AN39" i="1" a="1"/>
  <c r="AN39" i="1" s="1"/>
  <c r="AO39" i="1" a="1"/>
  <c r="AO39" i="1" s="1"/>
  <c r="AP39" i="1" a="1"/>
  <c r="AP39" i="1" s="1"/>
  <c r="AQ39" i="1" a="1"/>
  <c r="AQ39" i="1" s="1"/>
  <c r="AR39" i="1" a="1"/>
  <c r="AR39" i="1" s="1"/>
  <c r="AS39" i="1" a="1"/>
  <c r="AS39" i="1" s="1"/>
  <c r="AT39" i="1" a="1"/>
  <c r="AT39" i="1" s="1"/>
  <c r="AU39" i="1" a="1"/>
  <c r="AU39" i="1" s="1"/>
  <c r="AV39" i="1" a="1"/>
  <c r="AV39" i="1" s="1"/>
  <c r="AW39" i="1" a="1"/>
  <c r="AW39" i="1" s="1"/>
  <c r="AX39" i="1" a="1"/>
  <c r="AX39" i="1" s="1"/>
  <c r="AY39" i="1" a="1"/>
  <c r="AY39" i="1" s="1"/>
  <c r="AZ39" i="1" a="1"/>
  <c r="AZ39" i="1" s="1"/>
  <c r="BA39" i="1" a="1"/>
  <c r="BA39" i="1" s="1"/>
  <c r="BB39" i="1" a="1"/>
  <c r="BB39" i="1" s="1"/>
  <c r="BC39" i="1" a="1"/>
  <c r="BC39" i="1" s="1"/>
  <c r="AN40" i="1" a="1"/>
  <c r="AN40" i="1" s="1"/>
  <c r="AO40" i="1" a="1"/>
  <c r="AO40" i="1" s="1"/>
  <c r="AP40" i="1" a="1"/>
  <c r="AP40" i="1" s="1"/>
  <c r="AQ40" i="1" a="1"/>
  <c r="AQ40" i="1" s="1"/>
  <c r="AR40" i="1" a="1"/>
  <c r="AR40" i="1" s="1"/>
  <c r="AS40" i="1" a="1"/>
  <c r="AS40" i="1" s="1"/>
  <c r="AT40" i="1" a="1"/>
  <c r="AT40" i="1" s="1"/>
  <c r="AU40" i="1" a="1"/>
  <c r="AU40" i="1" s="1"/>
  <c r="AV40" i="1" a="1"/>
  <c r="AV40" i="1" s="1"/>
  <c r="AW40" i="1" a="1"/>
  <c r="AW40" i="1" s="1"/>
  <c r="AX40" i="1" a="1"/>
  <c r="AX40" i="1" s="1"/>
  <c r="AY40" i="1" a="1"/>
  <c r="AY40" i="1" s="1"/>
  <c r="AZ40" i="1" a="1"/>
  <c r="AZ40" i="1" s="1"/>
  <c r="BA40" i="1" a="1"/>
  <c r="BA40" i="1" s="1"/>
  <c r="BB40" i="1" a="1"/>
  <c r="BB40" i="1" s="1"/>
  <c r="BC40" i="1" a="1"/>
  <c r="BC40" i="1" s="1"/>
  <c r="AN41" i="1" a="1"/>
  <c r="AN41" i="1" s="1"/>
  <c r="AO41" i="1" a="1"/>
  <c r="AO41" i="1" s="1"/>
  <c r="AP41" i="1" a="1"/>
  <c r="AP41" i="1" s="1"/>
  <c r="AQ41" i="1" a="1"/>
  <c r="AQ41" i="1" s="1"/>
  <c r="AR41" i="1" a="1"/>
  <c r="AR41" i="1" s="1"/>
  <c r="AS41" i="1" a="1"/>
  <c r="AS41" i="1" s="1"/>
  <c r="AT41" i="1" a="1"/>
  <c r="AT41" i="1" s="1"/>
  <c r="AU41" i="1" a="1"/>
  <c r="AU41" i="1" s="1"/>
  <c r="AV41" i="1" a="1"/>
  <c r="AV41" i="1" s="1"/>
  <c r="AW41" i="1" a="1"/>
  <c r="AW41" i="1" s="1"/>
  <c r="AX41" i="1" a="1"/>
  <c r="AX41" i="1" s="1"/>
  <c r="AY41" i="1" a="1"/>
  <c r="AY41" i="1" s="1"/>
  <c r="AZ41" i="1" a="1"/>
  <c r="AZ41" i="1" s="1"/>
  <c r="BA41" i="1" a="1"/>
  <c r="BA41" i="1" s="1"/>
  <c r="BB41" i="1" a="1"/>
  <c r="BB41" i="1" s="1"/>
  <c r="BC41" i="1" a="1"/>
  <c r="BC41" i="1" s="1"/>
  <c r="AN42" i="1" a="1"/>
  <c r="AN42" i="1" s="1"/>
  <c r="AO42" i="1" a="1"/>
  <c r="AO42" i="1" s="1"/>
  <c r="AP42" i="1" a="1"/>
  <c r="AP42" i="1" s="1"/>
  <c r="AQ42" i="1" a="1"/>
  <c r="AQ42" i="1" s="1"/>
  <c r="AR42" i="1" a="1"/>
  <c r="AR42" i="1" s="1"/>
  <c r="AS42" i="1" a="1"/>
  <c r="AS42" i="1" s="1"/>
  <c r="AT42" i="1" a="1"/>
  <c r="AT42" i="1" s="1"/>
  <c r="AU42" i="1" a="1"/>
  <c r="AU42" i="1" s="1"/>
  <c r="AV42" i="1" a="1"/>
  <c r="AV42" i="1" s="1"/>
  <c r="AW42" i="1" a="1"/>
  <c r="AW42" i="1" s="1"/>
  <c r="AX42" i="1" a="1"/>
  <c r="AX42" i="1" s="1"/>
  <c r="AY42" i="1" a="1"/>
  <c r="AY42" i="1" s="1"/>
  <c r="AZ42" i="1" a="1"/>
  <c r="AZ42" i="1" s="1"/>
  <c r="BA42" i="1" a="1"/>
  <c r="BA42" i="1" s="1"/>
  <c r="BB42" i="1" a="1"/>
  <c r="BB42" i="1" s="1"/>
  <c r="BC42" i="1" a="1"/>
  <c r="BC42" i="1" s="1"/>
  <c r="AN43" i="1" a="1"/>
  <c r="AN43" i="1" s="1"/>
  <c r="AO43" i="1" a="1"/>
  <c r="AO43" i="1" s="1"/>
  <c r="AP43" i="1" a="1"/>
  <c r="AP43" i="1" s="1"/>
  <c r="AQ43" i="1" a="1"/>
  <c r="AQ43" i="1" s="1"/>
  <c r="AR43" i="1" a="1"/>
  <c r="AR43" i="1" s="1"/>
  <c r="AS43" i="1" a="1"/>
  <c r="AS43" i="1" s="1"/>
  <c r="AT43" i="1" a="1"/>
  <c r="AT43" i="1" s="1"/>
  <c r="AU43" i="1" a="1"/>
  <c r="AU43" i="1" s="1"/>
  <c r="AV43" i="1" a="1"/>
  <c r="AV43" i="1" s="1"/>
  <c r="AW43" i="1" a="1"/>
  <c r="AW43" i="1" s="1"/>
  <c r="AX43" i="1" a="1"/>
  <c r="AX43" i="1" s="1"/>
  <c r="AY43" i="1" a="1"/>
  <c r="AY43" i="1" s="1"/>
  <c r="AZ43" i="1" a="1"/>
  <c r="AZ43" i="1" s="1"/>
  <c r="BA43" i="1" a="1"/>
  <c r="BA43" i="1" s="1"/>
  <c r="BB43" i="1" a="1"/>
  <c r="BB43" i="1" s="1"/>
  <c r="BC43" i="1" a="1"/>
  <c r="BC43" i="1" s="1"/>
  <c r="AN44" i="1" a="1"/>
  <c r="AN44" i="1" s="1"/>
  <c r="AO44" i="1" a="1"/>
  <c r="AO44" i="1" s="1"/>
  <c r="AP44" i="1" a="1"/>
  <c r="AP44" i="1" s="1"/>
  <c r="AQ44" i="1" a="1"/>
  <c r="AQ44" i="1" s="1"/>
  <c r="AR44" i="1" a="1"/>
  <c r="AR44" i="1" s="1"/>
  <c r="AS44" i="1" a="1"/>
  <c r="AS44" i="1" s="1"/>
  <c r="AT44" i="1" a="1"/>
  <c r="AT44" i="1" s="1"/>
  <c r="AU44" i="1" a="1"/>
  <c r="AU44" i="1" s="1"/>
  <c r="AV44" i="1" a="1"/>
  <c r="AV44" i="1" s="1"/>
  <c r="AW44" i="1" a="1"/>
  <c r="AW44" i="1" s="1"/>
  <c r="AX44" i="1" a="1"/>
  <c r="AX44" i="1" s="1"/>
  <c r="AY44" i="1" a="1"/>
  <c r="AY44" i="1" s="1"/>
  <c r="AZ44" i="1" a="1"/>
  <c r="AZ44" i="1" s="1"/>
  <c r="BA44" i="1" a="1"/>
  <c r="BA44" i="1" s="1"/>
  <c r="BB44" i="1" a="1"/>
  <c r="BB44" i="1" s="1"/>
  <c r="BC44" i="1" a="1"/>
  <c r="BC44" i="1" s="1"/>
  <c r="AN45" i="1" a="1"/>
  <c r="AN45" i="1" s="1"/>
  <c r="AO45" i="1" a="1"/>
  <c r="AO45" i="1" s="1"/>
  <c r="AP45" i="1" a="1"/>
  <c r="AP45" i="1" s="1"/>
  <c r="AQ45" i="1" a="1"/>
  <c r="AQ45" i="1" s="1"/>
  <c r="AR45" i="1" a="1"/>
  <c r="AR45" i="1" s="1"/>
  <c r="AS45" i="1" a="1"/>
  <c r="AS45" i="1" s="1"/>
  <c r="AT45" i="1" a="1"/>
  <c r="AT45" i="1" s="1"/>
  <c r="AU45" i="1" a="1"/>
  <c r="AU45" i="1" s="1"/>
  <c r="AV45" i="1" a="1"/>
  <c r="AV45" i="1" s="1"/>
  <c r="AW45" i="1" a="1"/>
  <c r="AW45" i="1" s="1"/>
  <c r="AX45" i="1" a="1"/>
  <c r="AX45" i="1" s="1"/>
  <c r="AY45" i="1" a="1"/>
  <c r="AY45" i="1" s="1"/>
  <c r="AZ45" i="1" a="1"/>
  <c r="AZ45" i="1" s="1"/>
  <c r="BA45" i="1" a="1"/>
  <c r="BA45" i="1" s="1"/>
  <c r="BB45" i="1" a="1"/>
  <c r="BB45" i="1" s="1"/>
  <c r="BC45" i="1" a="1"/>
  <c r="BC45" i="1" s="1"/>
  <c r="AN46" i="1" a="1"/>
  <c r="AN46" i="1" s="1"/>
  <c r="AO46" i="1" a="1"/>
  <c r="AO46" i="1" s="1"/>
  <c r="AP46" i="1" a="1"/>
  <c r="AP46" i="1" s="1"/>
  <c r="AQ46" i="1" a="1"/>
  <c r="AQ46" i="1" s="1"/>
  <c r="AR46" i="1" a="1"/>
  <c r="AR46" i="1" s="1"/>
  <c r="AS46" i="1" a="1"/>
  <c r="AS46" i="1" s="1"/>
  <c r="AT46" i="1" a="1"/>
  <c r="AT46" i="1" s="1"/>
  <c r="AU46" i="1" a="1"/>
  <c r="AU46" i="1" s="1"/>
  <c r="AV46" i="1" a="1"/>
  <c r="AV46" i="1" s="1"/>
  <c r="AW46" i="1" a="1"/>
  <c r="AW46" i="1" s="1"/>
  <c r="AX46" i="1" a="1"/>
  <c r="AX46" i="1" s="1"/>
  <c r="AY46" i="1" a="1"/>
  <c r="AY46" i="1" s="1"/>
  <c r="AZ46" i="1" a="1"/>
  <c r="AZ46" i="1" s="1"/>
  <c r="BA46" i="1" a="1"/>
  <c r="BA46" i="1" s="1"/>
  <c r="BB46" i="1" a="1"/>
  <c r="BB46" i="1" s="1"/>
  <c r="BC46" i="1" a="1"/>
  <c r="BC46" i="1" s="1"/>
  <c r="AN47" i="1" a="1"/>
  <c r="AN47" i="1" s="1"/>
  <c r="AO47" i="1" a="1"/>
  <c r="AO47" i="1" s="1"/>
  <c r="AP47" i="1" a="1"/>
  <c r="AP47" i="1" s="1"/>
  <c r="AQ47" i="1" a="1"/>
  <c r="AQ47" i="1" s="1"/>
  <c r="AR47" i="1" a="1"/>
  <c r="AR47" i="1" s="1"/>
  <c r="AS47" i="1" a="1"/>
  <c r="AS47" i="1" s="1"/>
  <c r="AT47" i="1" a="1"/>
  <c r="AT47" i="1" s="1"/>
  <c r="AU47" i="1" a="1"/>
  <c r="AU47" i="1" s="1"/>
  <c r="AV47" i="1" a="1"/>
  <c r="AV47" i="1" s="1"/>
  <c r="AW47" i="1" a="1"/>
  <c r="AW47" i="1" s="1"/>
  <c r="AX47" i="1" a="1"/>
  <c r="AX47" i="1" s="1"/>
  <c r="AY47" i="1" a="1"/>
  <c r="AY47" i="1" s="1"/>
  <c r="AZ47" i="1" a="1"/>
  <c r="AZ47" i="1" s="1"/>
  <c r="BA47" i="1" a="1"/>
  <c r="BA47" i="1" s="1"/>
  <c r="BB47" i="1" a="1"/>
  <c r="BB47" i="1" s="1"/>
  <c r="BC47" i="1" a="1"/>
  <c r="BC47" i="1" s="1"/>
  <c r="AN48" i="1" a="1"/>
  <c r="AN48" i="1" s="1"/>
  <c r="AO48" i="1" a="1"/>
  <c r="AO48" i="1" s="1"/>
  <c r="AP48" i="1" a="1"/>
  <c r="AP48" i="1" s="1"/>
  <c r="AQ48" i="1" a="1"/>
  <c r="AQ48" i="1" s="1"/>
  <c r="AR48" i="1" a="1"/>
  <c r="AR48" i="1" s="1"/>
  <c r="AS48" i="1" a="1"/>
  <c r="AS48" i="1" s="1"/>
  <c r="AT48" i="1" a="1"/>
  <c r="AT48" i="1" s="1"/>
  <c r="AU48" i="1" a="1"/>
  <c r="AU48" i="1" s="1"/>
  <c r="AV48" i="1" a="1"/>
  <c r="AV48" i="1" s="1"/>
  <c r="AW48" i="1" a="1"/>
  <c r="AW48" i="1" s="1"/>
  <c r="AX48" i="1" a="1"/>
  <c r="AX48" i="1" s="1"/>
  <c r="AY48" i="1" a="1"/>
  <c r="AY48" i="1" s="1"/>
  <c r="AZ48" i="1" a="1"/>
  <c r="AZ48" i="1" s="1"/>
  <c r="BA48" i="1" a="1"/>
  <c r="BA48" i="1" s="1"/>
  <c r="BB48" i="1" a="1"/>
  <c r="BB48" i="1" s="1"/>
  <c r="BC48" i="1" a="1"/>
  <c r="BC48" i="1" s="1"/>
  <c r="AN49" i="1" a="1"/>
  <c r="AN49" i="1" s="1"/>
  <c r="AO49" i="1" a="1"/>
  <c r="AO49" i="1" s="1"/>
  <c r="AP49" i="1" a="1"/>
  <c r="AP49" i="1" s="1"/>
  <c r="AQ49" i="1" a="1"/>
  <c r="AQ49" i="1" s="1"/>
  <c r="AR49" i="1" a="1"/>
  <c r="AR49" i="1" s="1"/>
  <c r="AS49" i="1" a="1"/>
  <c r="AS49" i="1" s="1"/>
  <c r="AT49" i="1" a="1"/>
  <c r="AT49" i="1" s="1"/>
  <c r="AU49" i="1" a="1"/>
  <c r="AU49" i="1" s="1"/>
  <c r="AV49" i="1" a="1"/>
  <c r="AV49" i="1" s="1"/>
  <c r="AW49" i="1" a="1"/>
  <c r="AW49" i="1" s="1"/>
  <c r="AX49" i="1" a="1"/>
  <c r="AX49" i="1" s="1"/>
  <c r="AY49" i="1" a="1"/>
  <c r="AY49" i="1" s="1"/>
  <c r="AZ49" i="1" a="1"/>
  <c r="AZ49" i="1" s="1"/>
  <c r="BA49" i="1" a="1"/>
  <c r="BA49" i="1" s="1"/>
  <c r="BB49" i="1" a="1"/>
  <c r="BB49" i="1" s="1"/>
  <c r="BC49" i="1" a="1"/>
  <c r="BC49" i="1" s="1"/>
  <c r="AN50" i="1" a="1"/>
  <c r="AN50" i="1" s="1"/>
  <c r="AO50" i="1" a="1"/>
  <c r="AO50" i="1" s="1"/>
  <c r="AP50" i="1" a="1"/>
  <c r="AP50" i="1" s="1"/>
  <c r="AQ50" i="1" a="1"/>
  <c r="AQ50" i="1" s="1"/>
  <c r="AR50" i="1" a="1"/>
  <c r="AR50" i="1" s="1"/>
  <c r="AS50" i="1" a="1"/>
  <c r="AS50" i="1" s="1"/>
  <c r="AT50" i="1" a="1"/>
  <c r="AT50" i="1" s="1"/>
  <c r="AU50" i="1" a="1"/>
  <c r="AU50" i="1" s="1"/>
  <c r="AV50" i="1" a="1"/>
  <c r="AV50" i="1" s="1"/>
  <c r="AW50" i="1" a="1"/>
  <c r="AW50" i="1" s="1"/>
  <c r="AX50" i="1" a="1"/>
  <c r="AX50" i="1" s="1"/>
  <c r="AY50" i="1" a="1"/>
  <c r="AY50" i="1" s="1"/>
  <c r="AZ50" i="1" a="1"/>
  <c r="AZ50" i="1" s="1"/>
  <c r="BA50" i="1" a="1"/>
  <c r="BA50" i="1" s="1"/>
  <c r="BB50" i="1" a="1"/>
  <c r="BB50" i="1" s="1"/>
  <c r="BC50" i="1" a="1"/>
  <c r="BC50" i="1" s="1"/>
  <c r="AN51" i="1" a="1"/>
  <c r="AN51" i="1" s="1"/>
  <c r="AO51" i="1" a="1"/>
  <c r="AO51" i="1" s="1"/>
  <c r="AP51" i="1" a="1"/>
  <c r="AP51" i="1" s="1"/>
  <c r="AQ51" i="1" a="1"/>
  <c r="AQ51" i="1" s="1"/>
  <c r="AR51" i="1" a="1"/>
  <c r="AR51" i="1" s="1"/>
  <c r="AS51" i="1" a="1"/>
  <c r="AS51" i="1" s="1"/>
  <c r="AT51" i="1" a="1"/>
  <c r="AT51" i="1" s="1"/>
  <c r="AU51" i="1" a="1"/>
  <c r="AU51" i="1" s="1"/>
  <c r="AV51" i="1" a="1"/>
  <c r="AV51" i="1" s="1"/>
  <c r="AW51" i="1" a="1"/>
  <c r="AW51" i="1" s="1"/>
  <c r="AX51" i="1" a="1"/>
  <c r="AX51" i="1" s="1"/>
  <c r="AY51" i="1" a="1"/>
  <c r="AY51" i="1" s="1"/>
  <c r="AZ51" i="1" a="1"/>
  <c r="AZ51" i="1" s="1"/>
  <c r="BA51" i="1" a="1"/>
  <c r="BA51" i="1" s="1"/>
  <c r="BB51" i="1" a="1"/>
  <c r="BB51" i="1" s="1"/>
  <c r="BC51" i="1" a="1"/>
  <c r="BC51" i="1" s="1"/>
  <c r="AN52" i="1" a="1"/>
  <c r="AN52" i="1" s="1"/>
  <c r="AO52" i="1" a="1"/>
  <c r="AO52" i="1" s="1"/>
  <c r="AP52" i="1" a="1"/>
  <c r="AP52" i="1" s="1"/>
  <c r="AQ52" i="1" a="1"/>
  <c r="AQ52" i="1" s="1"/>
  <c r="AR52" i="1" a="1"/>
  <c r="AR52" i="1" s="1"/>
  <c r="AS52" i="1" a="1"/>
  <c r="AS52" i="1" s="1"/>
  <c r="AT52" i="1" a="1"/>
  <c r="AT52" i="1" s="1"/>
  <c r="AU52" i="1" a="1"/>
  <c r="AU52" i="1" s="1"/>
  <c r="AV52" i="1" a="1"/>
  <c r="AV52" i="1" s="1"/>
  <c r="AW52" i="1" a="1"/>
  <c r="AW52" i="1" s="1"/>
  <c r="AX52" i="1" a="1"/>
  <c r="AX52" i="1" s="1"/>
  <c r="AY52" i="1" a="1"/>
  <c r="AY52" i="1" s="1"/>
  <c r="AZ52" i="1" a="1"/>
  <c r="AZ52" i="1" s="1"/>
  <c r="BA52" i="1" a="1"/>
  <c r="BA52" i="1" s="1"/>
  <c r="BB52" i="1" a="1"/>
  <c r="BB52" i="1" s="1"/>
  <c r="BC52" i="1" a="1"/>
  <c r="BC52" i="1" s="1"/>
  <c r="AN53" i="1" a="1"/>
  <c r="AN53" i="1" s="1"/>
  <c r="AO53" i="1" a="1"/>
  <c r="AO53" i="1" s="1"/>
  <c r="AP53" i="1" a="1"/>
  <c r="AP53" i="1" s="1"/>
  <c r="AQ53" i="1" a="1"/>
  <c r="AQ53" i="1" s="1"/>
  <c r="AR53" i="1" a="1"/>
  <c r="AR53" i="1" s="1"/>
  <c r="AS53" i="1" a="1"/>
  <c r="AS53" i="1" s="1"/>
  <c r="AT53" i="1" a="1"/>
  <c r="AT53" i="1" s="1"/>
  <c r="AU53" i="1" a="1"/>
  <c r="AU53" i="1" s="1"/>
  <c r="AV53" i="1" a="1"/>
  <c r="AV53" i="1" s="1"/>
  <c r="AW53" i="1" a="1"/>
  <c r="AW53" i="1" s="1"/>
  <c r="AX53" i="1" a="1"/>
  <c r="AX53" i="1" s="1"/>
  <c r="AY53" i="1" a="1"/>
  <c r="AY53" i="1" s="1"/>
  <c r="AZ53" i="1" a="1"/>
  <c r="AZ53" i="1" s="1"/>
  <c r="BA53" i="1" a="1"/>
  <c r="BA53" i="1" s="1"/>
  <c r="BB53" i="1" a="1"/>
  <c r="BB53" i="1" s="1"/>
  <c r="BC53" i="1" a="1"/>
  <c r="BC53" i="1" s="1"/>
  <c r="AN54" i="1" a="1"/>
  <c r="AN54" i="1" s="1"/>
  <c r="AO54" i="1" a="1"/>
  <c r="AO54" i="1" s="1"/>
  <c r="AP54" i="1" a="1"/>
  <c r="AP54" i="1" s="1"/>
  <c r="AQ54" i="1" a="1"/>
  <c r="AQ54" i="1" s="1"/>
  <c r="AR54" i="1" a="1"/>
  <c r="AR54" i="1" s="1"/>
  <c r="AS54" i="1" a="1"/>
  <c r="AS54" i="1" s="1"/>
  <c r="AT54" i="1" a="1"/>
  <c r="AT54" i="1" s="1"/>
  <c r="AU54" i="1" a="1"/>
  <c r="AU54" i="1" s="1"/>
  <c r="AV54" i="1" a="1"/>
  <c r="AV54" i="1" s="1"/>
  <c r="AW54" i="1" a="1"/>
  <c r="AW54" i="1" s="1"/>
  <c r="AX54" i="1" a="1"/>
  <c r="AX54" i="1" s="1"/>
  <c r="AY54" i="1" a="1"/>
  <c r="AY54" i="1" s="1"/>
  <c r="AZ54" i="1" a="1"/>
  <c r="AZ54" i="1" s="1"/>
  <c r="BA54" i="1" a="1"/>
  <c r="BA54" i="1" s="1"/>
  <c r="BB54" i="1" a="1"/>
  <c r="BB54" i="1" s="1"/>
  <c r="BC54" i="1" a="1"/>
  <c r="BC54" i="1" s="1"/>
  <c r="AN55" i="1" a="1"/>
  <c r="AN55" i="1" s="1"/>
  <c r="AO55" i="1" a="1"/>
  <c r="AO55" i="1" s="1"/>
  <c r="AP55" i="1" a="1"/>
  <c r="AP55" i="1" s="1"/>
  <c r="AQ55" i="1" a="1"/>
  <c r="AQ55" i="1" s="1"/>
  <c r="AR55" i="1" a="1"/>
  <c r="AR55" i="1" s="1"/>
  <c r="AS55" i="1" a="1"/>
  <c r="AS55" i="1" s="1"/>
  <c r="AT55" i="1" a="1"/>
  <c r="AT55" i="1" s="1"/>
  <c r="AU55" i="1" a="1"/>
  <c r="AU55" i="1" s="1"/>
  <c r="AV55" i="1" a="1"/>
  <c r="AV55" i="1" s="1"/>
  <c r="AW55" i="1" a="1"/>
  <c r="AW55" i="1" s="1"/>
  <c r="AX55" i="1" a="1"/>
  <c r="AX55" i="1" s="1"/>
  <c r="AY55" i="1" a="1"/>
  <c r="AY55" i="1" s="1"/>
  <c r="AZ55" i="1" a="1"/>
  <c r="AZ55" i="1" s="1"/>
  <c r="BA55" i="1" a="1"/>
  <c r="BA55" i="1" s="1"/>
  <c r="BB55" i="1" a="1"/>
  <c r="BB55" i="1" s="1"/>
  <c r="BC55" i="1" a="1"/>
  <c r="BC55" i="1" s="1"/>
  <c r="AN56" i="1" a="1"/>
  <c r="AN56" i="1" s="1"/>
  <c r="AO56" i="1" a="1"/>
  <c r="AO56" i="1" s="1"/>
  <c r="AP56" i="1" a="1"/>
  <c r="AP56" i="1" s="1"/>
  <c r="AQ56" i="1" a="1"/>
  <c r="AQ56" i="1" s="1"/>
  <c r="AR56" i="1" a="1"/>
  <c r="AR56" i="1" s="1"/>
  <c r="AS56" i="1" a="1"/>
  <c r="AS56" i="1" s="1"/>
  <c r="AT56" i="1" a="1"/>
  <c r="AT56" i="1" s="1"/>
  <c r="AU56" i="1" a="1"/>
  <c r="AU56" i="1" s="1"/>
  <c r="AV56" i="1" a="1"/>
  <c r="AV56" i="1" s="1"/>
  <c r="AW56" i="1" a="1"/>
  <c r="AW56" i="1" s="1"/>
  <c r="AX56" i="1" a="1"/>
  <c r="AX56" i="1" s="1"/>
  <c r="AY56" i="1" a="1"/>
  <c r="AY56" i="1" s="1"/>
  <c r="AZ56" i="1" a="1"/>
  <c r="AZ56" i="1" s="1"/>
  <c r="BA56" i="1" a="1"/>
  <c r="BA56" i="1" s="1"/>
  <c r="BB56" i="1" a="1"/>
  <c r="BB56" i="1" s="1"/>
  <c r="BC56" i="1" a="1"/>
  <c r="BC56" i="1" s="1"/>
  <c r="AN57" i="1" a="1"/>
  <c r="AN57" i="1" s="1"/>
  <c r="AO57" i="1" a="1"/>
  <c r="AO57" i="1" s="1"/>
  <c r="AP57" i="1" a="1"/>
  <c r="AP57" i="1" s="1"/>
  <c r="AQ57" i="1" a="1"/>
  <c r="AQ57" i="1" s="1"/>
  <c r="AR57" i="1" a="1"/>
  <c r="AR57" i="1" s="1"/>
  <c r="AS57" i="1" a="1"/>
  <c r="AS57" i="1" s="1"/>
  <c r="AT57" i="1" a="1"/>
  <c r="AT57" i="1" s="1"/>
  <c r="AU57" i="1" a="1"/>
  <c r="AU57" i="1" s="1"/>
  <c r="AV57" i="1" a="1"/>
  <c r="AV57" i="1" s="1"/>
  <c r="AW57" i="1" a="1"/>
  <c r="AW57" i="1" s="1"/>
  <c r="AX57" i="1" a="1"/>
  <c r="AX57" i="1" s="1"/>
  <c r="AY57" i="1" a="1"/>
  <c r="AY57" i="1" s="1"/>
  <c r="AZ57" i="1" a="1"/>
  <c r="AZ57" i="1" s="1"/>
  <c r="BA57" i="1" a="1"/>
  <c r="BA57" i="1" s="1"/>
  <c r="BB57" i="1" a="1"/>
  <c r="BB57" i="1" s="1"/>
  <c r="BC57" i="1" a="1"/>
  <c r="BC57" i="1" s="1"/>
  <c r="AN58" i="1" a="1"/>
  <c r="AN58" i="1" s="1"/>
  <c r="AO58" i="1" a="1"/>
  <c r="AO58" i="1" s="1"/>
  <c r="AP58" i="1" a="1"/>
  <c r="AP58" i="1" s="1"/>
  <c r="AQ58" i="1" a="1"/>
  <c r="AQ58" i="1" s="1"/>
  <c r="AR58" i="1" a="1"/>
  <c r="AR58" i="1" s="1"/>
  <c r="AS58" i="1" a="1"/>
  <c r="AS58" i="1" s="1"/>
  <c r="AT58" i="1" a="1"/>
  <c r="AT58" i="1" s="1"/>
  <c r="AU58" i="1" a="1"/>
  <c r="AU58" i="1" s="1"/>
  <c r="AV58" i="1" a="1"/>
  <c r="AV58" i="1" s="1"/>
  <c r="AW58" i="1" a="1"/>
  <c r="AW58" i="1" s="1"/>
  <c r="AX58" i="1" a="1"/>
  <c r="AX58" i="1" s="1"/>
  <c r="AY58" i="1" a="1"/>
  <c r="AY58" i="1" s="1"/>
  <c r="AZ58" i="1" a="1"/>
  <c r="AZ58" i="1" s="1"/>
  <c r="BA58" i="1" a="1"/>
  <c r="BA58" i="1" s="1"/>
  <c r="BB58" i="1" a="1"/>
  <c r="BB58" i="1" s="1"/>
  <c r="BC58" i="1" a="1"/>
  <c r="BC58" i="1" s="1"/>
  <c r="AN59" i="1" a="1"/>
  <c r="AN59" i="1" s="1"/>
  <c r="AO59" i="1" a="1"/>
  <c r="AO59" i="1" s="1"/>
  <c r="AP59" i="1" a="1"/>
  <c r="AP59" i="1" s="1"/>
  <c r="AQ59" i="1" a="1"/>
  <c r="AQ59" i="1" s="1"/>
  <c r="AR59" i="1" a="1"/>
  <c r="AR59" i="1" s="1"/>
  <c r="AS59" i="1" a="1"/>
  <c r="AS59" i="1" s="1"/>
  <c r="AT59" i="1" a="1"/>
  <c r="AT59" i="1" s="1"/>
  <c r="AU59" i="1" a="1"/>
  <c r="AU59" i="1" s="1"/>
  <c r="AV59" i="1" a="1"/>
  <c r="AV59" i="1" s="1"/>
  <c r="AW59" i="1" a="1"/>
  <c r="AW59" i="1" s="1"/>
  <c r="AX59" i="1" a="1"/>
  <c r="AX59" i="1" s="1"/>
  <c r="AY59" i="1" a="1"/>
  <c r="AY59" i="1" s="1"/>
  <c r="AZ59" i="1" a="1"/>
  <c r="AZ59" i="1" s="1"/>
  <c r="BA59" i="1" a="1"/>
  <c r="BA59" i="1" s="1"/>
  <c r="BB59" i="1" a="1"/>
  <c r="BB59" i="1" s="1"/>
  <c r="BC59" i="1" a="1"/>
  <c r="BC59" i="1" s="1"/>
  <c r="AN60" i="1" a="1"/>
  <c r="AN60" i="1" s="1"/>
  <c r="AO60" i="1" a="1"/>
  <c r="AO60" i="1" s="1"/>
  <c r="AP60" i="1" a="1"/>
  <c r="AP60" i="1" s="1"/>
  <c r="AQ60" i="1" a="1"/>
  <c r="AQ60" i="1" s="1"/>
  <c r="AR60" i="1" a="1"/>
  <c r="AR60" i="1" s="1"/>
  <c r="AS60" i="1" a="1"/>
  <c r="AS60" i="1" s="1"/>
  <c r="AT60" i="1" a="1"/>
  <c r="AT60" i="1" s="1"/>
  <c r="AU60" i="1" a="1"/>
  <c r="AU60" i="1" s="1"/>
  <c r="AV60" i="1" a="1"/>
  <c r="AV60" i="1" s="1"/>
  <c r="AW60" i="1" a="1"/>
  <c r="AW60" i="1" s="1"/>
  <c r="AX60" i="1" a="1"/>
  <c r="AX60" i="1" s="1"/>
  <c r="AY60" i="1" a="1"/>
  <c r="AY60" i="1" s="1"/>
  <c r="AZ60" i="1" a="1"/>
  <c r="AZ60" i="1" s="1"/>
  <c r="BA60" i="1" a="1"/>
  <c r="BA60" i="1" s="1"/>
  <c r="BB60" i="1" a="1"/>
  <c r="BB60" i="1" s="1"/>
  <c r="BC60" i="1" a="1"/>
  <c r="BC60" i="1" s="1"/>
  <c r="AN61" i="1" a="1"/>
  <c r="AN61" i="1" s="1"/>
  <c r="AO61" i="1" a="1"/>
  <c r="AO61" i="1" s="1"/>
  <c r="AP61" i="1" a="1"/>
  <c r="AP61" i="1" s="1"/>
  <c r="AQ61" i="1" a="1"/>
  <c r="AQ61" i="1" s="1"/>
  <c r="AR61" i="1" a="1"/>
  <c r="AR61" i="1" s="1"/>
  <c r="AS61" i="1" a="1"/>
  <c r="AS61" i="1" s="1"/>
  <c r="AT61" i="1" a="1"/>
  <c r="AT61" i="1" s="1"/>
  <c r="AU61" i="1" a="1"/>
  <c r="AU61" i="1" s="1"/>
  <c r="AV61" i="1" a="1"/>
  <c r="AV61" i="1" s="1"/>
  <c r="AW61" i="1" a="1"/>
  <c r="AW61" i="1" s="1"/>
  <c r="AX61" i="1" a="1"/>
  <c r="AX61" i="1" s="1"/>
  <c r="AY61" i="1" a="1"/>
  <c r="AY61" i="1" s="1"/>
  <c r="AZ61" i="1" a="1"/>
  <c r="AZ61" i="1" s="1"/>
  <c r="BA61" i="1" a="1"/>
  <c r="BA61" i="1" s="1"/>
  <c r="BB61" i="1" a="1"/>
  <c r="BB61" i="1" s="1"/>
  <c r="BC61" i="1" a="1"/>
  <c r="BC61" i="1" s="1"/>
  <c r="AN62" i="1" a="1"/>
  <c r="AN62" i="1" s="1"/>
  <c r="AO62" i="1" a="1"/>
  <c r="AO62" i="1" s="1"/>
  <c r="AP62" i="1" a="1"/>
  <c r="AP62" i="1" s="1"/>
  <c r="AQ62" i="1" a="1"/>
  <c r="AQ62" i="1" s="1"/>
  <c r="AR62" i="1" a="1"/>
  <c r="AR62" i="1" s="1"/>
  <c r="AS62" i="1" a="1"/>
  <c r="AS62" i="1" s="1"/>
  <c r="AT62" i="1" a="1"/>
  <c r="AT62" i="1" s="1"/>
  <c r="AU62" i="1" a="1"/>
  <c r="AU62" i="1" s="1"/>
  <c r="AV62" i="1" a="1"/>
  <c r="AV62" i="1" s="1"/>
  <c r="AW62" i="1" a="1"/>
  <c r="AW62" i="1" s="1"/>
  <c r="AX62" i="1" a="1"/>
  <c r="AX62" i="1" s="1"/>
  <c r="AY62" i="1" a="1"/>
  <c r="AY62" i="1" s="1"/>
  <c r="AZ62" i="1" a="1"/>
  <c r="AZ62" i="1" s="1"/>
  <c r="BA62" i="1" a="1"/>
  <c r="BA62" i="1" s="1"/>
  <c r="BB62" i="1" a="1"/>
  <c r="BB62" i="1" s="1"/>
  <c r="BC62" i="1" a="1"/>
  <c r="BC62" i="1" s="1"/>
  <c r="AN63" i="1" a="1"/>
  <c r="AN63" i="1" s="1"/>
  <c r="AO63" i="1" a="1"/>
  <c r="AO63" i="1" s="1"/>
  <c r="AP63" i="1" a="1"/>
  <c r="AP63" i="1" s="1"/>
  <c r="AQ63" i="1" a="1"/>
  <c r="AQ63" i="1" s="1"/>
  <c r="AR63" i="1" a="1"/>
  <c r="AR63" i="1" s="1"/>
  <c r="AS63" i="1" a="1"/>
  <c r="AS63" i="1" s="1"/>
  <c r="AT63" i="1" a="1"/>
  <c r="AT63" i="1" s="1"/>
  <c r="AU63" i="1" a="1"/>
  <c r="AU63" i="1" s="1"/>
  <c r="AV63" i="1" a="1"/>
  <c r="AV63" i="1" s="1"/>
  <c r="AW63" i="1" a="1"/>
  <c r="AW63" i="1" s="1"/>
  <c r="AX63" i="1" a="1"/>
  <c r="AX63" i="1" s="1"/>
  <c r="AY63" i="1" a="1"/>
  <c r="AY63" i="1" s="1"/>
  <c r="AZ63" i="1" a="1"/>
  <c r="AZ63" i="1" s="1"/>
  <c r="BA63" i="1" a="1"/>
  <c r="BA63" i="1" s="1"/>
  <c r="BB63" i="1" a="1"/>
  <c r="BB63" i="1" s="1"/>
  <c r="BC63" i="1" a="1"/>
  <c r="BC63" i="1" s="1"/>
  <c r="AN64" i="1" a="1"/>
  <c r="AN64" i="1" s="1"/>
  <c r="AO64" i="1" a="1"/>
  <c r="AO64" i="1" s="1"/>
  <c r="AP64" i="1" a="1"/>
  <c r="AP64" i="1" s="1"/>
  <c r="AQ64" i="1" a="1"/>
  <c r="AQ64" i="1" s="1"/>
  <c r="AR64" i="1" a="1"/>
  <c r="AR64" i="1" s="1"/>
  <c r="AS64" i="1" a="1"/>
  <c r="AS64" i="1" s="1"/>
  <c r="AT64" i="1" a="1"/>
  <c r="AT64" i="1" s="1"/>
  <c r="AU64" i="1" a="1"/>
  <c r="AU64" i="1" s="1"/>
  <c r="AV64" i="1" a="1"/>
  <c r="AV64" i="1" s="1"/>
  <c r="AW64" i="1" a="1"/>
  <c r="AW64" i="1" s="1"/>
  <c r="AX64" i="1" a="1"/>
  <c r="AX64" i="1" s="1"/>
  <c r="AY64" i="1" a="1"/>
  <c r="AY64" i="1" s="1"/>
  <c r="AZ64" i="1" a="1"/>
  <c r="AZ64" i="1" s="1"/>
  <c r="BA64" i="1" a="1"/>
  <c r="BA64" i="1" s="1"/>
  <c r="BB64" i="1" a="1"/>
  <c r="BB64" i="1" s="1"/>
  <c r="BC64" i="1" a="1"/>
  <c r="BC64" i="1" s="1"/>
  <c r="AN65" i="1" a="1"/>
  <c r="AN65" i="1" s="1"/>
  <c r="AO65" i="1" a="1"/>
  <c r="AO65" i="1" s="1"/>
  <c r="AP65" i="1" a="1"/>
  <c r="AP65" i="1" s="1"/>
  <c r="AQ65" i="1" a="1"/>
  <c r="AQ65" i="1" s="1"/>
  <c r="AR65" i="1" a="1"/>
  <c r="AR65" i="1" s="1"/>
  <c r="AS65" i="1" a="1"/>
  <c r="AS65" i="1" s="1"/>
  <c r="AT65" i="1" a="1"/>
  <c r="AT65" i="1" s="1"/>
  <c r="AU65" i="1" a="1"/>
  <c r="AU65" i="1" s="1"/>
  <c r="AV65" i="1" a="1"/>
  <c r="AV65" i="1" s="1"/>
  <c r="AW65" i="1" a="1"/>
  <c r="AW65" i="1" s="1"/>
  <c r="AX65" i="1" a="1"/>
  <c r="AX65" i="1" s="1"/>
  <c r="AY65" i="1" a="1"/>
  <c r="AY65" i="1" s="1"/>
  <c r="AZ65" i="1" a="1"/>
  <c r="AZ65" i="1" s="1"/>
  <c r="BA65" i="1" a="1"/>
  <c r="BA65" i="1" s="1"/>
  <c r="BB65" i="1" a="1"/>
  <c r="BB65" i="1" s="1"/>
  <c r="BC65" i="1" a="1"/>
  <c r="BC65" i="1" s="1"/>
  <c r="AN66" i="1" a="1"/>
  <c r="AN66" i="1" s="1"/>
  <c r="AO66" i="1" a="1"/>
  <c r="AO66" i="1" s="1"/>
  <c r="AP66" i="1" a="1"/>
  <c r="AP66" i="1" s="1"/>
  <c r="AQ66" i="1" a="1"/>
  <c r="AQ66" i="1" s="1"/>
  <c r="AR66" i="1" a="1"/>
  <c r="AR66" i="1" s="1"/>
  <c r="AS66" i="1" a="1"/>
  <c r="AS66" i="1" s="1"/>
  <c r="AT66" i="1" a="1"/>
  <c r="AT66" i="1" s="1"/>
  <c r="AU66" i="1" a="1"/>
  <c r="AU66" i="1" s="1"/>
  <c r="AV66" i="1" a="1"/>
  <c r="AV66" i="1" s="1"/>
  <c r="AW66" i="1" a="1"/>
  <c r="AW66" i="1" s="1"/>
  <c r="AX66" i="1" a="1"/>
  <c r="AX66" i="1" s="1"/>
  <c r="AY66" i="1" a="1"/>
  <c r="AY66" i="1" s="1"/>
  <c r="AZ66" i="1" a="1"/>
  <c r="AZ66" i="1" s="1"/>
  <c r="BA66" i="1" a="1"/>
  <c r="BA66" i="1" s="1"/>
  <c r="BB66" i="1" a="1"/>
  <c r="BB66" i="1" s="1"/>
  <c r="BC66" i="1" a="1"/>
  <c r="BC66" i="1" s="1"/>
  <c r="AN67" i="1" a="1"/>
  <c r="AN67" i="1" s="1"/>
  <c r="AO67" i="1" a="1"/>
  <c r="AO67" i="1" s="1"/>
  <c r="AP67" i="1" a="1"/>
  <c r="AP67" i="1" s="1"/>
  <c r="AQ67" i="1" a="1"/>
  <c r="AQ67" i="1" s="1"/>
  <c r="AR67" i="1" a="1"/>
  <c r="AR67" i="1" s="1"/>
  <c r="AS67" i="1" a="1"/>
  <c r="AS67" i="1" s="1"/>
  <c r="AT67" i="1" a="1"/>
  <c r="AT67" i="1" s="1"/>
  <c r="AU67" i="1" a="1"/>
  <c r="AU67" i="1" s="1"/>
  <c r="AV67" i="1" a="1"/>
  <c r="AV67" i="1" s="1"/>
  <c r="AW67" i="1" a="1"/>
  <c r="AW67" i="1" s="1"/>
  <c r="AX67" i="1" a="1"/>
  <c r="AX67" i="1" s="1"/>
  <c r="AY67" i="1" a="1"/>
  <c r="AY67" i="1" s="1"/>
  <c r="AZ67" i="1" a="1"/>
  <c r="AZ67" i="1" s="1"/>
  <c r="BA67" i="1" a="1"/>
  <c r="BA67" i="1" s="1"/>
  <c r="BB67" i="1" a="1"/>
  <c r="BB67" i="1" s="1"/>
  <c r="BC67" i="1" a="1"/>
  <c r="BC67" i="1" s="1"/>
  <c r="AN68" i="1" a="1"/>
  <c r="AN68" i="1" s="1"/>
  <c r="AO68" i="1" a="1"/>
  <c r="AO68" i="1" s="1"/>
  <c r="AP68" i="1" a="1"/>
  <c r="AP68" i="1" s="1"/>
  <c r="AQ68" i="1" a="1"/>
  <c r="AQ68" i="1" s="1"/>
  <c r="AR68" i="1" a="1"/>
  <c r="AR68" i="1" s="1"/>
  <c r="AS68" i="1" a="1"/>
  <c r="AS68" i="1" s="1"/>
  <c r="AT68" i="1" a="1"/>
  <c r="AT68" i="1" s="1"/>
  <c r="AU68" i="1" a="1"/>
  <c r="AU68" i="1" s="1"/>
  <c r="AV68" i="1" a="1"/>
  <c r="AV68" i="1" s="1"/>
  <c r="AW68" i="1" a="1"/>
  <c r="AW68" i="1" s="1"/>
  <c r="AX68" i="1" a="1"/>
  <c r="AX68" i="1" s="1"/>
  <c r="AY68" i="1" a="1"/>
  <c r="AY68" i="1" s="1"/>
  <c r="AZ68" i="1" a="1"/>
  <c r="AZ68" i="1" s="1"/>
  <c r="BA68" i="1" a="1"/>
  <c r="BA68" i="1" s="1"/>
  <c r="BB68" i="1" a="1"/>
  <c r="BB68" i="1" s="1"/>
  <c r="BC68" i="1" a="1"/>
  <c r="BC68" i="1" s="1"/>
  <c r="AN69" i="1" a="1"/>
  <c r="AN69" i="1" s="1"/>
  <c r="AO69" i="1" a="1"/>
  <c r="AO69" i="1" s="1"/>
  <c r="AP69" i="1" a="1"/>
  <c r="AP69" i="1" s="1"/>
  <c r="AQ69" i="1" a="1"/>
  <c r="AQ69" i="1" s="1"/>
  <c r="AR69" i="1" a="1"/>
  <c r="AR69" i="1" s="1"/>
  <c r="AS69" i="1" a="1"/>
  <c r="AS69" i="1" s="1"/>
  <c r="AT69" i="1" a="1"/>
  <c r="AT69" i="1" s="1"/>
  <c r="AU69" i="1" a="1"/>
  <c r="AU69" i="1" s="1"/>
  <c r="AV69" i="1" a="1"/>
  <c r="AV69" i="1" s="1"/>
  <c r="AW69" i="1" a="1"/>
  <c r="AW69" i="1" s="1"/>
  <c r="AX69" i="1" a="1"/>
  <c r="AX69" i="1" s="1"/>
  <c r="AY69" i="1" a="1"/>
  <c r="AY69" i="1" s="1"/>
  <c r="AZ69" i="1" a="1"/>
  <c r="AZ69" i="1" s="1"/>
  <c r="BA69" i="1" a="1"/>
  <c r="BA69" i="1" s="1"/>
  <c r="BB69" i="1" a="1"/>
  <c r="BB69" i="1" s="1"/>
  <c r="BC69" i="1" a="1"/>
  <c r="BC69" i="1" s="1"/>
  <c r="AN70" i="1" a="1"/>
  <c r="AN70" i="1" s="1"/>
  <c r="AO70" i="1" a="1"/>
  <c r="AO70" i="1" s="1"/>
  <c r="AP70" i="1" a="1"/>
  <c r="AP70" i="1" s="1"/>
  <c r="AQ70" i="1" a="1"/>
  <c r="AQ70" i="1" s="1"/>
  <c r="AR70" i="1" a="1"/>
  <c r="AR70" i="1" s="1"/>
  <c r="AS70" i="1" a="1"/>
  <c r="AS70" i="1" s="1"/>
  <c r="AT70" i="1" a="1"/>
  <c r="AT70" i="1" s="1"/>
  <c r="AU70" i="1" a="1"/>
  <c r="AU70" i="1" s="1"/>
  <c r="AV70" i="1" a="1"/>
  <c r="AV70" i="1" s="1"/>
  <c r="AW70" i="1" a="1"/>
  <c r="AW70" i="1" s="1"/>
  <c r="AX70" i="1" a="1"/>
  <c r="AX70" i="1" s="1"/>
  <c r="AY70" i="1" a="1"/>
  <c r="AY70" i="1" s="1"/>
  <c r="AZ70" i="1" a="1"/>
  <c r="AZ70" i="1" s="1"/>
  <c r="BA70" i="1" a="1"/>
  <c r="BA70" i="1" s="1"/>
  <c r="BB70" i="1" a="1"/>
  <c r="BB70" i="1" s="1"/>
  <c r="BC70" i="1" a="1"/>
  <c r="BC70" i="1" s="1"/>
  <c r="AN71" i="1" a="1"/>
  <c r="AN71" i="1" s="1"/>
  <c r="AO71" i="1" a="1"/>
  <c r="AO71" i="1" s="1"/>
  <c r="AP71" i="1" a="1"/>
  <c r="AP71" i="1" s="1"/>
  <c r="AQ71" i="1" a="1"/>
  <c r="AQ71" i="1" s="1"/>
  <c r="AR71" i="1" a="1"/>
  <c r="AR71" i="1" s="1"/>
  <c r="AS71" i="1" a="1"/>
  <c r="AS71" i="1" s="1"/>
  <c r="AT71" i="1" a="1"/>
  <c r="AT71" i="1" s="1"/>
  <c r="AU71" i="1" a="1"/>
  <c r="AU71" i="1" s="1"/>
  <c r="AV71" i="1" a="1"/>
  <c r="AV71" i="1" s="1"/>
  <c r="AW71" i="1" a="1"/>
  <c r="AW71" i="1" s="1"/>
  <c r="AX71" i="1" a="1"/>
  <c r="AX71" i="1" s="1"/>
  <c r="AY71" i="1" a="1"/>
  <c r="AY71" i="1" s="1"/>
  <c r="AZ71" i="1" a="1"/>
  <c r="AZ71" i="1" s="1"/>
  <c r="BA71" i="1" a="1"/>
  <c r="BA71" i="1" s="1"/>
  <c r="BB71" i="1" a="1"/>
  <c r="BB71" i="1" s="1"/>
  <c r="BC71" i="1" a="1"/>
  <c r="BC71" i="1" s="1"/>
  <c r="AN72" i="1" a="1"/>
  <c r="AN72" i="1" s="1"/>
  <c r="AO72" i="1" a="1"/>
  <c r="AO72" i="1" s="1"/>
  <c r="AP72" i="1" a="1"/>
  <c r="AP72" i="1" s="1"/>
  <c r="AQ72" i="1" a="1"/>
  <c r="AQ72" i="1" s="1"/>
  <c r="AR72" i="1" a="1"/>
  <c r="AR72" i="1" s="1"/>
  <c r="AS72" i="1" a="1"/>
  <c r="AS72" i="1" s="1"/>
  <c r="AT72" i="1" a="1"/>
  <c r="AT72" i="1" s="1"/>
  <c r="AU72" i="1" a="1"/>
  <c r="AU72" i="1" s="1"/>
  <c r="AV72" i="1" a="1"/>
  <c r="AV72" i="1" s="1"/>
  <c r="AW72" i="1" a="1"/>
  <c r="AW72" i="1" s="1"/>
  <c r="AX72" i="1" a="1"/>
  <c r="AX72" i="1" s="1"/>
  <c r="AY72" i="1" a="1"/>
  <c r="AY72" i="1" s="1"/>
  <c r="AZ72" i="1" a="1"/>
  <c r="AZ72" i="1" s="1"/>
  <c r="BA72" i="1" a="1"/>
  <c r="BA72" i="1" s="1"/>
  <c r="BB72" i="1" a="1"/>
  <c r="BB72" i="1" s="1"/>
  <c r="BC72" i="1" a="1"/>
  <c r="BC72" i="1" s="1"/>
  <c r="AN73" i="1" a="1"/>
  <c r="AN73" i="1" s="1"/>
  <c r="AO73" i="1" a="1"/>
  <c r="AO73" i="1" s="1"/>
  <c r="AP73" i="1" a="1"/>
  <c r="AP73" i="1" s="1"/>
  <c r="AQ73" i="1" a="1"/>
  <c r="AQ73" i="1" s="1"/>
  <c r="AR73" i="1" a="1"/>
  <c r="AR73" i="1" s="1"/>
  <c r="AS73" i="1" a="1"/>
  <c r="AS73" i="1" s="1"/>
  <c r="AT73" i="1" a="1"/>
  <c r="AT73" i="1" s="1"/>
  <c r="AU73" i="1" a="1"/>
  <c r="AU73" i="1" s="1"/>
  <c r="AV73" i="1" a="1"/>
  <c r="AV73" i="1" s="1"/>
  <c r="AW73" i="1" a="1"/>
  <c r="AW73" i="1" s="1"/>
  <c r="AX73" i="1" a="1"/>
  <c r="AX73" i="1" s="1"/>
  <c r="AY73" i="1" a="1"/>
  <c r="AY73" i="1" s="1"/>
  <c r="AZ73" i="1" a="1"/>
  <c r="AZ73" i="1" s="1"/>
  <c r="BA73" i="1" a="1"/>
  <c r="BA73" i="1" s="1"/>
  <c r="BB73" i="1" a="1"/>
  <c r="BB73" i="1" s="1"/>
  <c r="BC73" i="1" a="1"/>
  <c r="BC73" i="1" s="1"/>
  <c r="AN74" i="1" a="1"/>
  <c r="AN74" i="1" s="1"/>
  <c r="AO74" i="1" a="1"/>
  <c r="AO74" i="1" s="1"/>
  <c r="AP74" i="1" a="1"/>
  <c r="AP74" i="1" s="1"/>
  <c r="AQ74" i="1" a="1"/>
  <c r="AQ74" i="1" s="1"/>
  <c r="AR74" i="1" a="1"/>
  <c r="AR74" i="1" s="1"/>
  <c r="AS74" i="1" a="1"/>
  <c r="AS74" i="1" s="1"/>
  <c r="AT74" i="1" a="1"/>
  <c r="AT74" i="1" s="1"/>
  <c r="AU74" i="1" a="1"/>
  <c r="AU74" i="1" s="1"/>
  <c r="AV74" i="1" a="1"/>
  <c r="AV74" i="1" s="1"/>
  <c r="AW74" i="1" a="1"/>
  <c r="AW74" i="1" s="1"/>
  <c r="AX74" i="1" a="1"/>
  <c r="AX74" i="1" s="1"/>
  <c r="AY74" i="1" a="1"/>
  <c r="AY74" i="1" s="1"/>
  <c r="AZ74" i="1" a="1"/>
  <c r="AZ74" i="1" s="1"/>
  <c r="BA74" i="1" a="1"/>
  <c r="BA74" i="1" s="1"/>
  <c r="BB74" i="1" a="1"/>
  <c r="BB74" i="1" s="1"/>
  <c r="BC74" i="1" a="1"/>
  <c r="BC74" i="1" s="1"/>
  <c r="AN75" i="1" a="1"/>
  <c r="AN75" i="1" s="1"/>
  <c r="AO75" i="1" a="1"/>
  <c r="AO75" i="1" s="1"/>
  <c r="AP75" i="1" a="1"/>
  <c r="AP75" i="1" s="1"/>
  <c r="AQ75" i="1" a="1"/>
  <c r="AQ75" i="1" s="1"/>
  <c r="AR75" i="1" a="1"/>
  <c r="AR75" i="1" s="1"/>
  <c r="AS75" i="1" a="1"/>
  <c r="AS75" i="1" s="1"/>
  <c r="AT75" i="1" a="1"/>
  <c r="AT75" i="1" s="1"/>
  <c r="AU75" i="1" a="1"/>
  <c r="AU75" i="1" s="1"/>
  <c r="AV75" i="1" a="1"/>
  <c r="AV75" i="1" s="1"/>
  <c r="AW75" i="1" a="1"/>
  <c r="AW75" i="1" s="1"/>
  <c r="AX75" i="1" a="1"/>
  <c r="AX75" i="1" s="1"/>
  <c r="AY75" i="1" a="1"/>
  <c r="AY75" i="1" s="1"/>
  <c r="AZ75" i="1" a="1"/>
  <c r="AZ75" i="1" s="1"/>
  <c r="BA75" i="1" a="1"/>
  <c r="BA75" i="1" s="1"/>
  <c r="BB75" i="1" a="1"/>
  <c r="BB75" i="1" s="1"/>
  <c r="BC75" i="1" a="1"/>
  <c r="BC75" i="1" s="1"/>
  <c r="AN76" i="1" a="1"/>
  <c r="AN76" i="1" s="1"/>
  <c r="AO76" i="1" a="1"/>
  <c r="AO76" i="1" s="1"/>
  <c r="AP76" i="1" a="1"/>
  <c r="AP76" i="1" s="1"/>
  <c r="AQ76" i="1" a="1"/>
  <c r="AQ76" i="1" s="1"/>
  <c r="AR76" i="1" a="1"/>
  <c r="AR76" i="1" s="1"/>
  <c r="AS76" i="1" a="1"/>
  <c r="AS76" i="1" s="1"/>
  <c r="AT76" i="1" a="1"/>
  <c r="AT76" i="1" s="1"/>
  <c r="AU76" i="1" a="1"/>
  <c r="AU76" i="1" s="1"/>
  <c r="AV76" i="1" a="1"/>
  <c r="AV76" i="1" s="1"/>
  <c r="AW76" i="1" a="1"/>
  <c r="AW76" i="1" s="1"/>
  <c r="AX76" i="1" a="1"/>
  <c r="AX76" i="1" s="1"/>
  <c r="AY76" i="1" a="1"/>
  <c r="AY76" i="1" s="1"/>
  <c r="AZ76" i="1" a="1"/>
  <c r="AZ76" i="1" s="1"/>
  <c r="BA76" i="1" a="1"/>
  <c r="BA76" i="1" s="1"/>
  <c r="BB76" i="1" a="1"/>
  <c r="BB76" i="1" s="1"/>
  <c r="BC76" i="1" a="1"/>
  <c r="BC76" i="1" s="1"/>
  <c r="AN77" i="1" a="1"/>
  <c r="AN77" i="1" s="1"/>
  <c r="AO77" i="1" a="1"/>
  <c r="AO77" i="1" s="1"/>
  <c r="AP77" i="1" a="1"/>
  <c r="AP77" i="1" s="1"/>
  <c r="AQ77" i="1" a="1"/>
  <c r="AQ77" i="1" s="1"/>
  <c r="AR77" i="1" a="1"/>
  <c r="AR77" i="1" s="1"/>
  <c r="AS77" i="1" a="1"/>
  <c r="AS77" i="1" s="1"/>
  <c r="AT77" i="1" a="1"/>
  <c r="AT77" i="1" s="1"/>
  <c r="AU77" i="1" a="1"/>
  <c r="AU77" i="1" s="1"/>
  <c r="AV77" i="1" a="1"/>
  <c r="AV77" i="1" s="1"/>
  <c r="AW77" i="1" a="1"/>
  <c r="AW77" i="1" s="1"/>
  <c r="AX77" i="1" a="1"/>
  <c r="AX77" i="1" s="1"/>
  <c r="AY77" i="1" a="1"/>
  <c r="AY77" i="1" s="1"/>
  <c r="AZ77" i="1" a="1"/>
  <c r="AZ77" i="1" s="1"/>
  <c r="BA77" i="1" a="1"/>
  <c r="BA77" i="1" s="1"/>
  <c r="BB77" i="1" a="1"/>
  <c r="BB77" i="1" s="1"/>
  <c r="BC77" i="1" a="1"/>
  <c r="BC77" i="1" s="1"/>
  <c r="AN78" i="1" a="1"/>
  <c r="AN78" i="1" s="1"/>
  <c r="AO78" i="1" a="1"/>
  <c r="AO78" i="1" s="1"/>
  <c r="AP78" i="1" a="1"/>
  <c r="AP78" i="1" s="1"/>
  <c r="AQ78" i="1" a="1"/>
  <c r="AQ78" i="1" s="1"/>
  <c r="AR78" i="1" a="1"/>
  <c r="AR78" i="1" s="1"/>
  <c r="AS78" i="1" a="1"/>
  <c r="AS78" i="1" s="1"/>
  <c r="AT78" i="1" a="1"/>
  <c r="AT78" i="1" s="1"/>
  <c r="AU78" i="1" a="1"/>
  <c r="AU78" i="1" s="1"/>
  <c r="AV78" i="1" a="1"/>
  <c r="AV78" i="1" s="1"/>
  <c r="AW78" i="1" a="1"/>
  <c r="AW78" i="1" s="1"/>
  <c r="AX78" i="1" a="1"/>
  <c r="AX78" i="1" s="1"/>
  <c r="AY78" i="1" a="1"/>
  <c r="AY78" i="1" s="1"/>
  <c r="AZ78" i="1" a="1"/>
  <c r="AZ78" i="1" s="1"/>
  <c r="BA78" i="1" a="1"/>
  <c r="BA78" i="1" s="1"/>
  <c r="BB78" i="1" a="1"/>
  <c r="BB78" i="1" s="1"/>
  <c r="BC78" i="1" a="1"/>
  <c r="BC78" i="1" s="1"/>
  <c r="AN79" i="1" a="1"/>
  <c r="AN79" i="1" s="1"/>
  <c r="AO79" i="1" a="1"/>
  <c r="AO79" i="1" s="1"/>
  <c r="AP79" i="1" a="1"/>
  <c r="AP79" i="1" s="1"/>
  <c r="AQ79" i="1" a="1"/>
  <c r="AQ79" i="1" s="1"/>
  <c r="AR79" i="1" a="1"/>
  <c r="AR79" i="1" s="1"/>
  <c r="AS79" i="1" a="1"/>
  <c r="AS79" i="1" s="1"/>
  <c r="AT79" i="1" a="1"/>
  <c r="AT79" i="1" s="1"/>
  <c r="AU79" i="1" a="1"/>
  <c r="AU79" i="1" s="1"/>
  <c r="AV79" i="1" a="1"/>
  <c r="AV79" i="1" s="1"/>
  <c r="AW79" i="1" a="1"/>
  <c r="AW79" i="1" s="1"/>
  <c r="AX79" i="1" a="1"/>
  <c r="AX79" i="1" s="1"/>
  <c r="AY79" i="1" a="1"/>
  <c r="AY79" i="1" s="1"/>
  <c r="AZ79" i="1" a="1"/>
  <c r="AZ79" i="1" s="1"/>
  <c r="BA79" i="1" a="1"/>
  <c r="BA79" i="1" s="1"/>
  <c r="BB79" i="1" a="1"/>
  <c r="BB79" i="1" s="1"/>
  <c r="BC79" i="1" a="1"/>
  <c r="BC79" i="1" s="1"/>
  <c r="AN80" i="1" a="1"/>
  <c r="AN80" i="1" s="1"/>
  <c r="AO80" i="1" a="1"/>
  <c r="AO80" i="1" s="1"/>
  <c r="AP80" i="1" a="1"/>
  <c r="AP80" i="1" s="1"/>
  <c r="AQ80" i="1" a="1"/>
  <c r="AQ80" i="1" s="1"/>
  <c r="AR80" i="1" a="1"/>
  <c r="AR80" i="1" s="1"/>
  <c r="AS80" i="1" a="1"/>
  <c r="AS80" i="1" s="1"/>
  <c r="AT80" i="1" a="1"/>
  <c r="AT80" i="1" s="1"/>
  <c r="AU80" i="1" a="1"/>
  <c r="AU80" i="1" s="1"/>
  <c r="AV80" i="1" a="1"/>
  <c r="AV80" i="1" s="1"/>
  <c r="AW80" i="1" a="1"/>
  <c r="AW80" i="1" s="1"/>
  <c r="AX80" i="1" a="1"/>
  <c r="AX80" i="1" s="1"/>
  <c r="AY80" i="1" a="1"/>
  <c r="AY80" i="1" s="1"/>
  <c r="AZ80" i="1" a="1"/>
  <c r="AZ80" i="1" s="1"/>
  <c r="BA80" i="1" a="1"/>
  <c r="BA80" i="1" s="1"/>
  <c r="BB80" i="1" a="1"/>
  <c r="BB80" i="1" s="1"/>
  <c r="BC80" i="1" a="1"/>
  <c r="BC80" i="1" s="1"/>
  <c r="AN81" i="1" a="1"/>
  <c r="AN81" i="1" s="1"/>
  <c r="AO81" i="1" a="1"/>
  <c r="AO81" i="1" s="1"/>
  <c r="AP81" i="1" a="1"/>
  <c r="AP81" i="1" s="1"/>
  <c r="AQ81" i="1" a="1"/>
  <c r="AQ81" i="1" s="1"/>
  <c r="AR81" i="1" a="1"/>
  <c r="AR81" i="1" s="1"/>
  <c r="AS81" i="1" a="1"/>
  <c r="AS81" i="1" s="1"/>
  <c r="AT81" i="1" a="1"/>
  <c r="AT81" i="1" s="1"/>
  <c r="AU81" i="1" a="1"/>
  <c r="AU81" i="1" s="1"/>
  <c r="AV81" i="1" a="1"/>
  <c r="AV81" i="1" s="1"/>
  <c r="AW81" i="1" a="1"/>
  <c r="AW81" i="1" s="1"/>
  <c r="AX81" i="1" a="1"/>
  <c r="AX81" i="1" s="1"/>
  <c r="AY81" i="1" a="1"/>
  <c r="AY81" i="1" s="1"/>
  <c r="AZ81" i="1" a="1"/>
  <c r="AZ81" i="1" s="1"/>
  <c r="BA81" i="1" a="1"/>
  <c r="BA81" i="1" s="1"/>
  <c r="BB81" i="1" a="1"/>
  <c r="BB81" i="1" s="1"/>
  <c r="BC81" i="1" a="1"/>
  <c r="BC81" i="1" s="1"/>
  <c r="AN82" i="1" a="1"/>
  <c r="AN82" i="1" s="1"/>
  <c r="AO82" i="1" a="1"/>
  <c r="AO82" i="1" s="1"/>
  <c r="AP82" i="1" a="1"/>
  <c r="AP82" i="1" s="1"/>
  <c r="AQ82" i="1" a="1"/>
  <c r="AQ82" i="1" s="1"/>
  <c r="AR82" i="1" a="1"/>
  <c r="AR82" i="1" s="1"/>
  <c r="AS82" i="1" a="1"/>
  <c r="AS82" i="1" s="1"/>
  <c r="AT82" i="1" a="1"/>
  <c r="AT82" i="1" s="1"/>
  <c r="AU82" i="1" a="1"/>
  <c r="AU82" i="1" s="1"/>
  <c r="AV82" i="1" a="1"/>
  <c r="AV82" i="1" s="1"/>
  <c r="AW82" i="1" a="1"/>
  <c r="AW82" i="1" s="1"/>
  <c r="AX82" i="1" a="1"/>
  <c r="AX82" i="1" s="1"/>
  <c r="AY82" i="1" a="1"/>
  <c r="AY82" i="1" s="1"/>
  <c r="AZ82" i="1" a="1"/>
  <c r="AZ82" i="1" s="1"/>
  <c r="BA82" i="1" a="1"/>
  <c r="BA82" i="1" s="1"/>
  <c r="BB82" i="1" a="1"/>
  <c r="BB82" i="1" s="1"/>
  <c r="BC82" i="1" a="1"/>
  <c r="BC82" i="1" s="1"/>
  <c r="AN83" i="1" a="1"/>
  <c r="AN83" i="1" s="1"/>
  <c r="AO83" i="1" a="1"/>
  <c r="AO83" i="1" s="1"/>
  <c r="AP83" i="1" a="1"/>
  <c r="AP83" i="1" s="1"/>
  <c r="AQ83" i="1" a="1"/>
  <c r="AQ83" i="1" s="1"/>
  <c r="AR83" i="1" a="1"/>
  <c r="AR83" i="1" s="1"/>
  <c r="AS83" i="1" a="1"/>
  <c r="AS83" i="1" s="1"/>
  <c r="AT83" i="1" a="1"/>
  <c r="AT83" i="1" s="1"/>
  <c r="AU83" i="1" a="1"/>
  <c r="AU83" i="1" s="1"/>
  <c r="AV83" i="1" a="1"/>
  <c r="AV83" i="1" s="1"/>
  <c r="AW83" i="1" a="1"/>
  <c r="AW83" i="1" s="1"/>
  <c r="AX83" i="1" a="1"/>
  <c r="AX83" i="1" s="1"/>
  <c r="AY83" i="1" a="1"/>
  <c r="AY83" i="1" s="1"/>
  <c r="AZ83" i="1" a="1"/>
  <c r="AZ83" i="1" s="1"/>
  <c r="BA83" i="1" a="1"/>
  <c r="BA83" i="1" s="1"/>
  <c r="BB83" i="1" a="1"/>
  <c r="BB83" i="1" s="1"/>
  <c r="BC83" i="1" a="1"/>
  <c r="BC83" i="1" s="1"/>
  <c r="AN84" i="1" a="1"/>
  <c r="AN84" i="1" s="1"/>
  <c r="AO84" i="1" a="1"/>
  <c r="AO84" i="1" s="1"/>
  <c r="AP84" i="1" a="1"/>
  <c r="AP84" i="1" s="1"/>
  <c r="AQ84" i="1" a="1"/>
  <c r="AQ84" i="1" s="1"/>
  <c r="AR84" i="1" a="1"/>
  <c r="AR84" i="1" s="1"/>
  <c r="AS84" i="1" a="1"/>
  <c r="AS84" i="1" s="1"/>
  <c r="AT84" i="1" a="1"/>
  <c r="AT84" i="1" s="1"/>
  <c r="AU84" i="1" a="1"/>
  <c r="AU84" i="1" s="1"/>
  <c r="AV84" i="1" a="1"/>
  <c r="AV84" i="1" s="1"/>
  <c r="AW84" i="1" a="1"/>
  <c r="AW84" i="1" s="1"/>
  <c r="AX84" i="1" a="1"/>
  <c r="AX84" i="1" s="1"/>
  <c r="AY84" i="1" a="1"/>
  <c r="AY84" i="1" s="1"/>
  <c r="AZ84" i="1" a="1"/>
  <c r="AZ84" i="1" s="1"/>
  <c r="BA84" i="1" a="1"/>
  <c r="BA84" i="1" s="1"/>
  <c r="BB84" i="1" a="1"/>
  <c r="BB84" i="1" s="1"/>
  <c r="BC84" i="1" a="1"/>
  <c r="BC84" i="1" s="1"/>
  <c r="AN85" i="1" a="1"/>
  <c r="AN85" i="1" s="1"/>
  <c r="AO85" i="1" a="1"/>
  <c r="AO85" i="1" s="1"/>
  <c r="AP85" i="1" a="1"/>
  <c r="AP85" i="1" s="1"/>
  <c r="AQ85" i="1" a="1"/>
  <c r="AQ85" i="1" s="1"/>
  <c r="AR85" i="1" a="1"/>
  <c r="AR85" i="1" s="1"/>
  <c r="AS85" i="1" a="1"/>
  <c r="AS85" i="1" s="1"/>
  <c r="AT85" i="1" a="1"/>
  <c r="AT85" i="1" s="1"/>
  <c r="AU85" i="1" a="1"/>
  <c r="AU85" i="1" s="1"/>
  <c r="AV85" i="1" a="1"/>
  <c r="AV85" i="1" s="1"/>
  <c r="AW85" i="1" a="1"/>
  <c r="AW85" i="1" s="1"/>
  <c r="AX85" i="1" a="1"/>
  <c r="AX85" i="1" s="1"/>
  <c r="AY85" i="1" a="1"/>
  <c r="AY85" i="1" s="1"/>
  <c r="AZ85" i="1" a="1"/>
  <c r="AZ85" i="1" s="1"/>
  <c r="BA85" i="1" a="1"/>
  <c r="BA85" i="1" s="1"/>
  <c r="BB85" i="1" a="1"/>
  <c r="BB85" i="1" s="1"/>
  <c r="BC85" i="1" a="1"/>
  <c r="BC85" i="1" s="1"/>
  <c r="AN86" i="1" a="1"/>
  <c r="AN86" i="1" s="1"/>
  <c r="AO86" i="1" a="1"/>
  <c r="AO86" i="1" s="1"/>
  <c r="AP86" i="1" a="1"/>
  <c r="AP86" i="1" s="1"/>
  <c r="AQ86" i="1" a="1"/>
  <c r="AQ86" i="1" s="1"/>
  <c r="AR86" i="1" a="1"/>
  <c r="AR86" i="1" s="1"/>
  <c r="AS86" i="1" a="1"/>
  <c r="AS86" i="1" s="1"/>
  <c r="AT86" i="1" a="1"/>
  <c r="AT86" i="1" s="1"/>
  <c r="AU86" i="1" a="1"/>
  <c r="AU86" i="1" s="1"/>
  <c r="AV86" i="1" a="1"/>
  <c r="AV86" i="1" s="1"/>
  <c r="AW86" i="1" a="1"/>
  <c r="AW86" i="1" s="1"/>
  <c r="AX86" i="1" a="1"/>
  <c r="AX86" i="1" s="1"/>
  <c r="AY86" i="1" a="1"/>
  <c r="AY86" i="1" s="1"/>
  <c r="AZ86" i="1" a="1"/>
  <c r="AZ86" i="1" s="1"/>
  <c r="BA86" i="1" a="1"/>
  <c r="BA86" i="1" s="1"/>
  <c r="BB86" i="1" a="1"/>
  <c r="BB86" i="1" s="1"/>
  <c r="BC86" i="1" a="1"/>
  <c r="BC86" i="1" s="1"/>
  <c r="AN87" i="1" a="1"/>
  <c r="AN87" i="1" s="1"/>
  <c r="AO87" i="1" a="1"/>
  <c r="AO87" i="1" s="1"/>
  <c r="AP87" i="1" a="1"/>
  <c r="AP87" i="1" s="1"/>
  <c r="AQ87" i="1" a="1"/>
  <c r="AQ87" i="1" s="1"/>
  <c r="AR87" i="1" a="1"/>
  <c r="AR87" i="1" s="1"/>
  <c r="AS87" i="1" a="1"/>
  <c r="AS87" i="1" s="1"/>
  <c r="AT87" i="1" a="1"/>
  <c r="AT87" i="1" s="1"/>
  <c r="AU87" i="1" a="1"/>
  <c r="AU87" i="1" s="1"/>
  <c r="AV87" i="1" a="1"/>
  <c r="AV87" i="1" s="1"/>
  <c r="AW87" i="1" a="1"/>
  <c r="AW87" i="1" s="1"/>
  <c r="AX87" i="1" a="1"/>
  <c r="AX87" i="1" s="1"/>
  <c r="AY87" i="1" a="1"/>
  <c r="AY87" i="1" s="1"/>
  <c r="AZ87" i="1" a="1"/>
  <c r="AZ87" i="1" s="1"/>
  <c r="BA87" i="1" a="1"/>
  <c r="BA87" i="1" s="1"/>
  <c r="BB87" i="1" a="1"/>
  <c r="BB87" i="1" s="1"/>
  <c r="BC87" i="1" a="1"/>
  <c r="BC87" i="1" s="1"/>
  <c r="AN88" i="1" a="1"/>
  <c r="AN88" i="1" s="1"/>
  <c r="AO88" i="1" a="1"/>
  <c r="AO88" i="1" s="1"/>
  <c r="AP88" i="1" a="1"/>
  <c r="AP88" i="1" s="1"/>
  <c r="AQ88" i="1" a="1"/>
  <c r="AQ88" i="1" s="1"/>
  <c r="AR88" i="1" a="1"/>
  <c r="AR88" i="1" s="1"/>
  <c r="AS88" i="1" a="1"/>
  <c r="AS88" i="1" s="1"/>
  <c r="AT88" i="1" a="1"/>
  <c r="AT88" i="1" s="1"/>
  <c r="AU88" i="1" a="1"/>
  <c r="AU88" i="1" s="1"/>
  <c r="AV88" i="1" a="1"/>
  <c r="AV88" i="1" s="1"/>
  <c r="AW88" i="1" a="1"/>
  <c r="AW88" i="1" s="1"/>
  <c r="AX88" i="1" a="1"/>
  <c r="AX88" i="1" s="1"/>
  <c r="AY88" i="1" a="1"/>
  <c r="AY88" i="1" s="1"/>
  <c r="AZ88" i="1" a="1"/>
  <c r="AZ88" i="1" s="1"/>
  <c r="BA88" i="1" a="1"/>
  <c r="BA88" i="1" s="1"/>
  <c r="BB88" i="1" a="1"/>
  <c r="BB88" i="1" s="1"/>
  <c r="BC88" i="1" a="1"/>
  <c r="BC88" i="1" s="1"/>
  <c r="AN89" i="1" a="1"/>
  <c r="AN89" i="1" s="1"/>
  <c r="AO89" i="1" a="1"/>
  <c r="AO89" i="1" s="1"/>
  <c r="AP89" i="1" a="1"/>
  <c r="AP89" i="1" s="1"/>
  <c r="AQ89" i="1" a="1"/>
  <c r="AQ89" i="1" s="1"/>
  <c r="AR89" i="1" a="1"/>
  <c r="AR89" i="1" s="1"/>
  <c r="AS89" i="1" a="1"/>
  <c r="AS89" i="1" s="1"/>
  <c r="AT89" i="1" a="1"/>
  <c r="AT89" i="1" s="1"/>
  <c r="AU89" i="1" a="1"/>
  <c r="AU89" i="1" s="1"/>
  <c r="AV89" i="1" a="1"/>
  <c r="AV89" i="1" s="1"/>
  <c r="AW89" i="1" a="1"/>
  <c r="AW89" i="1" s="1"/>
  <c r="AX89" i="1" a="1"/>
  <c r="AX89" i="1" s="1"/>
  <c r="AY89" i="1" a="1"/>
  <c r="AY89" i="1" s="1"/>
  <c r="AZ89" i="1" a="1"/>
  <c r="AZ89" i="1" s="1"/>
  <c r="BA89" i="1" a="1"/>
  <c r="BA89" i="1" s="1"/>
  <c r="BB89" i="1" a="1"/>
  <c r="BB89" i="1" s="1"/>
  <c r="BC89" i="1" a="1"/>
  <c r="BC89" i="1" s="1"/>
  <c r="AN90" i="1" a="1"/>
  <c r="AN90" i="1" s="1"/>
  <c r="AO90" i="1" a="1"/>
  <c r="AO90" i="1" s="1"/>
  <c r="AP90" i="1" a="1"/>
  <c r="AP90" i="1" s="1"/>
  <c r="AQ90" i="1" a="1"/>
  <c r="AQ90" i="1" s="1"/>
  <c r="AR90" i="1" a="1"/>
  <c r="AR90" i="1" s="1"/>
  <c r="AS90" i="1" a="1"/>
  <c r="AS90" i="1" s="1"/>
  <c r="AT90" i="1" a="1"/>
  <c r="AT90" i="1" s="1"/>
  <c r="AU90" i="1" a="1"/>
  <c r="AU90" i="1" s="1"/>
  <c r="AV90" i="1" a="1"/>
  <c r="AV90" i="1" s="1"/>
  <c r="AW90" i="1" a="1"/>
  <c r="AW90" i="1" s="1"/>
  <c r="AX90" i="1" a="1"/>
  <c r="AX90" i="1" s="1"/>
  <c r="AY90" i="1" a="1"/>
  <c r="AY90" i="1" s="1"/>
  <c r="AZ90" i="1" a="1"/>
  <c r="AZ90" i="1" s="1"/>
  <c r="BA90" i="1" a="1"/>
  <c r="BA90" i="1" s="1"/>
  <c r="BB90" i="1" a="1"/>
  <c r="BB90" i="1" s="1"/>
  <c r="BC90" i="1" a="1"/>
  <c r="BC90" i="1" s="1"/>
  <c r="AN91" i="1" a="1"/>
  <c r="AN91" i="1" s="1"/>
  <c r="AO91" i="1" a="1"/>
  <c r="AO91" i="1" s="1"/>
  <c r="AP91" i="1" a="1"/>
  <c r="AP91" i="1" s="1"/>
  <c r="AQ91" i="1" a="1"/>
  <c r="AQ91" i="1" s="1"/>
  <c r="AR91" i="1" a="1"/>
  <c r="AR91" i="1" s="1"/>
  <c r="AS91" i="1" a="1"/>
  <c r="AS91" i="1" s="1"/>
  <c r="AT91" i="1" a="1"/>
  <c r="AT91" i="1" s="1"/>
  <c r="AU91" i="1" a="1"/>
  <c r="AU91" i="1" s="1"/>
  <c r="AV91" i="1" a="1"/>
  <c r="AV91" i="1" s="1"/>
  <c r="AW91" i="1" a="1"/>
  <c r="AW91" i="1" s="1"/>
  <c r="AX91" i="1" a="1"/>
  <c r="AX91" i="1" s="1"/>
  <c r="AY91" i="1" a="1"/>
  <c r="AY91" i="1" s="1"/>
  <c r="AZ91" i="1" a="1"/>
  <c r="AZ91" i="1" s="1"/>
  <c r="BA91" i="1" a="1"/>
  <c r="BA91" i="1" s="1"/>
  <c r="BB91" i="1" a="1"/>
  <c r="BB91" i="1" s="1"/>
  <c r="BC91" i="1" a="1"/>
  <c r="BC91" i="1" s="1"/>
  <c r="AN92" i="1" a="1"/>
  <c r="AN92" i="1" s="1"/>
  <c r="AO92" i="1" a="1"/>
  <c r="AO92" i="1" s="1"/>
  <c r="AP92" i="1" a="1"/>
  <c r="AP92" i="1" s="1"/>
  <c r="AQ92" i="1" a="1"/>
  <c r="AQ92" i="1" s="1"/>
  <c r="AR92" i="1" a="1"/>
  <c r="AR92" i="1" s="1"/>
  <c r="AS92" i="1" a="1"/>
  <c r="AS92" i="1" s="1"/>
  <c r="AT92" i="1" a="1"/>
  <c r="AT92" i="1" s="1"/>
  <c r="AU92" i="1" a="1"/>
  <c r="AU92" i="1" s="1"/>
  <c r="AV92" i="1" a="1"/>
  <c r="AV92" i="1" s="1"/>
  <c r="AW92" i="1" a="1"/>
  <c r="AW92" i="1" s="1"/>
  <c r="AX92" i="1" a="1"/>
  <c r="AX92" i="1" s="1"/>
  <c r="AY92" i="1" a="1"/>
  <c r="AY92" i="1" s="1"/>
  <c r="AZ92" i="1" a="1"/>
  <c r="AZ92" i="1" s="1"/>
  <c r="BA92" i="1" a="1"/>
  <c r="BA92" i="1" s="1"/>
  <c r="BB92" i="1" a="1"/>
  <c r="BB92" i="1" s="1"/>
  <c r="BC92" i="1" a="1"/>
  <c r="BC92" i="1" s="1"/>
  <c r="AN93" i="1" a="1"/>
  <c r="AN93" i="1" s="1"/>
  <c r="AO93" i="1" a="1"/>
  <c r="AO93" i="1" s="1"/>
  <c r="AP93" i="1" a="1"/>
  <c r="AP93" i="1" s="1"/>
  <c r="AQ93" i="1" a="1"/>
  <c r="AQ93" i="1" s="1"/>
  <c r="AR93" i="1" a="1"/>
  <c r="AR93" i="1" s="1"/>
  <c r="AS93" i="1" a="1"/>
  <c r="AS93" i="1" s="1"/>
  <c r="AT93" i="1" a="1"/>
  <c r="AT93" i="1" s="1"/>
  <c r="AU93" i="1" a="1"/>
  <c r="AU93" i="1" s="1"/>
  <c r="AV93" i="1" a="1"/>
  <c r="AV93" i="1" s="1"/>
  <c r="AW93" i="1" a="1"/>
  <c r="AW93" i="1" s="1"/>
  <c r="AX93" i="1" a="1"/>
  <c r="AX93" i="1" s="1"/>
  <c r="AY93" i="1" a="1"/>
  <c r="AY93" i="1" s="1"/>
  <c r="AZ93" i="1" a="1"/>
  <c r="AZ93" i="1" s="1"/>
  <c r="BA93" i="1" a="1"/>
  <c r="BA93" i="1" s="1"/>
  <c r="BB93" i="1" a="1"/>
  <c r="BB93" i="1" s="1"/>
  <c r="BC93" i="1" a="1"/>
  <c r="BC93" i="1" s="1"/>
  <c r="AN94" i="1" a="1"/>
  <c r="AN94" i="1" s="1"/>
  <c r="AO94" i="1" a="1"/>
  <c r="AO94" i="1" s="1"/>
  <c r="AP94" i="1" a="1"/>
  <c r="AP94" i="1" s="1"/>
  <c r="AQ94" i="1" a="1"/>
  <c r="AQ94" i="1" s="1"/>
  <c r="AR94" i="1" a="1"/>
  <c r="AR94" i="1" s="1"/>
  <c r="AS94" i="1" a="1"/>
  <c r="AS94" i="1" s="1"/>
  <c r="AT94" i="1" a="1"/>
  <c r="AT94" i="1" s="1"/>
  <c r="AU94" i="1" a="1"/>
  <c r="AU94" i="1" s="1"/>
  <c r="AV94" i="1" a="1"/>
  <c r="AV94" i="1" s="1"/>
  <c r="AW94" i="1" a="1"/>
  <c r="AW94" i="1" s="1"/>
  <c r="AX94" i="1" a="1"/>
  <c r="AX94" i="1" s="1"/>
  <c r="AY94" i="1" a="1"/>
  <c r="AY94" i="1" s="1"/>
  <c r="AZ94" i="1" a="1"/>
  <c r="AZ94" i="1" s="1"/>
  <c r="BA94" i="1" a="1"/>
  <c r="BA94" i="1" s="1"/>
  <c r="BB94" i="1" a="1"/>
  <c r="BB94" i="1" s="1"/>
  <c r="BC94" i="1" a="1"/>
  <c r="BC94" i="1" s="1"/>
  <c r="AN95" i="1" a="1"/>
  <c r="AN95" i="1" s="1"/>
  <c r="AO95" i="1" a="1"/>
  <c r="AO95" i="1" s="1"/>
  <c r="AP95" i="1" a="1"/>
  <c r="AP95" i="1" s="1"/>
  <c r="AQ95" i="1" a="1"/>
  <c r="AQ95" i="1" s="1"/>
  <c r="AR95" i="1" a="1"/>
  <c r="AR95" i="1" s="1"/>
  <c r="AS95" i="1" a="1"/>
  <c r="AS95" i="1" s="1"/>
  <c r="AT95" i="1" a="1"/>
  <c r="AT95" i="1" s="1"/>
  <c r="AU95" i="1" a="1"/>
  <c r="AU95" i="1" s="1"/>
  <c r="AV95" i="1" a="1"/>
  <c r="AV95" i="1" s="1"/>
  <c r="AW95" i="1" a="1"/>
  <c r="AW95" i="1" s="1"/>
  <c r="AX95" i="1" a="1"/>
  <c r="AX95" i="1" s="1"/>
  <c r="AY95" i="1" a="1"/>
  <c r="AY95" i="1" s="1"/>
  <c r="AZ95" i="1" a="1"/>
  <c r="AZ95" i="1" s="1"/>
  <c r="BA95" i="1" a="1"/>
  <c r="BA95" i="1" s="1"/>
  <c r="BB95" i="1" a="1"/>
  <c r="BB95" i="1" s="1"/>
  <c r="BC95" i="1" a="1"/>
  <c r="BC95" i="1" s="1"/>
  <c r="AN96" i="1" a="1"/>
  <c r="AN96" i="1" s="1"/>
  <c r="AO96" i="1" a="1"/>
  <c r="AO96" i="1" s="1"/>
  <c r="AP96" i="1" a="1"/>
  <c r="AP96" i="1" s="1"/>
  <c r="AQ96" i="1" a="1"/>
  <c r="AQ96" i="1" s="1"/>
  <c r="AR96" i="1" a="1"/>
  <c r="AR96" i="1" s="1"/>
  <c r="AS96" i="1" a="1"/>
  <c r="AS96" i="1" s="1"/>
  <c r="AT96" i="1" a="1"/>
  <c r="AT96" i="1" s="1"/>
  <c r="AU96" i="1" a="1"/>
  <c r="AU96" i="1" s="1"/>
  <c r="AV96" i="1" a="1"/>
  <c r="AV96" i="1" s="1"/>
  <c r="AW96" i="1" a="1"/>
  <c r="AW96" i="1" s="1"/>
  <c r="AX96" i="1" a="1"/>
  <c r="AX96" i="1" s="1"/>
  <c r="AY96" i="1" a="1"/>
  <c r="AY96" i="1" s="1"/>
  <c r="AZ96" i="1" a="1"/>
  <c r="AZ96" i="1" s="1"/>
  <c r="BA96" i="1" a="1"/>
  <c r="BA96" i="1" s="1"/>
  <c r="BB96" i="1" a="1"/>
  <c r="BB96" i="1" s="1"/>
  <c r="BC96" i="1" a="1"/>
  <c r="BC96" i="1" s="1"/>
  <c r="AN97" i="1" a="1"/>
  <c r="AN97" i="1" s="1"/>
  <c r="AO97" i="1" a="1"/>
  <c r="AO97" i="1" s="1"/>
  <c r="AP97" i="1" a="1"/>
  <c r="AP97" i="1" s="1"/>
  <c r="AQ97" i="1" a="1"/>
  <c r="AQ97" i="1" s="1"/>
  <c r="AR97" i="1" a="1"/>
  <c r="AR97" i="1" s="1"/>
  <c r="AS97" i="1" a="1"/>
  <c r="AS97" i="1" s="1"/>
  <c r="AT97" i="1" a="1"/>
  <c r="AT97" i="1" s="1"/>
  <c r="AU97" i="1" a="1"/>
  <c r="AU97" i="1" s="1"/>
  <c r="AV97" i="1" a="1"/>
  <c r="AV97" i="1" s="1"/>
  <c r="AW97" i="1" a="1"/>
  <c r="AW97" i="1" s="1"/>
  <c r="AX97" i="1" a="1"/>
  <c r="AX97" i="1" s="1"/>
  <c r="AY97" i="1" a="1"/>
  <c r="AY97" i="1" s="1"/>
  <c r="AZ97" i="1" a="1"/>
  <c r="AZ97" i="1" s="1"/>
  <c r="BA97" i="1" a="1"/>
  <c r="BA97" i="1" s="1"/>
  <c r="BB97" i="1" a="1"/>
  <c r="BB97" i="1" s="1"/>
  <c r="BC97" i="1" a="1"/>
  <c r="BC97" i="1" s="1"/>
  <c r="AN98" i="1" a="1"/>
  <c r="AN98" i="1" s="1"/>
  <c r="AO98" i="1" a="1"/>
  <c r="AO98" i="1" s="1"/>
  <c r="AP98" i="1" a="1"/>
  <c r="AP98" i="1" s="1"/>
  <c r="AQ98" i="1" a="1"/>
  <c r="AQ98" i="1" s="1"/>
  <c r="AR98" i="1" a="1"/>
  <c r="AR98" i="1" s="1"/>
  <c r="AS98" i="1" a="1"/>
  <c r="AS98" i="1" s="1"/>
  <c r="AT98" i="1" a="1"/>
  <c r="AT98" i="1" s="1"/>
  <c r="AU98" i="1" a="1"/>
  <c r="AU98" i="1" s="1"/>
  <c r="AV98" i="1" a="1"/>
  <c r="AV98" i="1" s="1"/>
  <c r="AW98" i="1" a="1"/>
  <c r="AW98" i="1" s="1"/>
  <c r="AX98" i="1" a="1"/>
  <c r="AX98" i="1" s="1"/>
  <c r="AY98" i="1" a="1"/>
  <c r="AY98" i="1" s="1"/>
  <c r="AZ98" i="1" a="1"/>
  <c r="AZ98" i="1" s="1"/>
  <c r="BA98" i="1" a="1"/>
  <c r="BA98" i="1" s="1"/>
  <c r="BB98" i="1" a="1"/>
  <c r="BB98" i="1" s="1"/>
  <c r="BC98" i="1" a="1"/>
  <c r="BC98" i="1" s="1"/>
  <c r="AN99" i="1" a="1"/>
  <c r="AN99" i="1" s="1"/>
  <c r="AO99" i="1" a="1"/>
  <c r="AO99" i="1" s="1"/>
  <c r="AP99" i="1" a="1"/>
  <c r="AP99" i="1" s="1"/>
  <c r="AQ99" i="1" a="1"/>
  <c r="AQ99" i="1" s="1"/>
  <c r="AR99" i="1" a="1"/>
  <c r="AR99" i="1" s="1"/>
  <c r="AS99" i="1" a="1"/>
  <c r="AS99" i="1" s="1"/>
  <c r="AT99" i="1" a="1"/>
  <c r="AT99" i="1" s="1"/>
  <c r="AU99" i="1" a="1"/>
  <c r="AU99" i="1" s="1"/>
  <c r="AV99" i="1" a="1"/>
  <c r="AV99" i="1" s="1"/>
  <c r="AW99" i="1" a="1"/>
  <c r="AW99" i="1" s="1"/>
  <c r="AX99" i="1" a="1"/>
  <c r="AX99" i="1" s="1"/>
  <c r="AY99" i="1" a="1"/>
  <c r="AY99" i="1" s="1"/>
  <c r="AZ99" i="1" a="1"/>
  <c r="AZ99" i="1" s="1"/>
  <c r="BA99" i="1" a="1"/>
  <c r="BA99" i="1" s="1"/>
  <c r="BB99" i="1" a="1"/>
  <c r="BB99" i="1" s="1"/>
  <c r="BC99" i="1" a="1"/>
  <c r="BC99" i="1" s="1"/>
  <c r="AN100" i="1" a="1"/>
  <c r="AN100" i="1" s="1"/>
  <c r="AO100" i="1" a="1"/>
  <c r="AO100" i="1" s="1"/>
  <c r="AP100" i="1" a="1"/>
  <c r="AP100" i="1" s="1"/>
  <c r="AQ100" i="1" a="1"/>
  <c r="AQ100" i="1" s="1"/>
  <c r="AR100" i="1" a="1"/>
  <c r="AR100" i="1" s="1"/>
  <c r="AS100" i="1" a="1"/>
  <c r="AS100" i="1" s="1"/>
  <c r="AT100" i="1" a="1"/>
  <c r="AT100" i="1" s="1"/>
  <c r="AU100" i="1" a="1"/>
  <c r="AU100" i="1" s="1"/>
  <c r="AV100" i="1" a="1"/>
  <c r="AV100" i="1" s="1"/>
  <c r="AW100" i="1" a="1"/>
  <c r="AW100" i="1" s="1"/>
  <c r="AX100" i="1" a="1"/>
  <c r="AX100" i="1" s="1"/>
  <c r="AY100" i="1" a="1"/>
  <c r="AY100" i="1" s="1"/>
  <c r="AZ100" i="1" a="1"/>
  <c r="AZ100" i="1" s="1"/>
  <c r="BA100" i="1" a="1"/>
  <c r="BA100" i="1" s="1"/>
  <c r="BB100" i="1" a="1"/>
  <c r="BB100" i="1" s="1"/>
  <c r="BC100" i="1" a="1"/>
  <c r="BC100" i="1" s="1"/>
  <c r="AN101" i="1" a="1"/>
  <c r="AN101" i="1" s="1"/>
  <c r="AO101" i="1" a="1"/>
  <c r="AO101" i="1" s="1"/>
  <c r="AP101" i="1" a="1"/>
  <c r="AP101" i="1" s="1"/>
  <c r="AQ101" i="1" a="1"/>
  <c r="AQ101" i="1" s="1"/>
  <c r="AR101" i="1" a="1"/>
  <c r="AR101" i="1" s="1"/>
  <c r="AS101" i="1" a="1"/>
  <c r="AS101" i="1" s="1"/>
  <c r="AT101" i="1" a="1"/>
  <c r="AT101" i="1" s="1"/>
  <c r="AU101" i="1" a="1"/>
  <c r="AU101" i="1" s="1"/>
  <c r="AV101" i="1" a="1"/>
  <c r="AV101" i="1" s="1"/>
  <c r="AW101" i="1" a="1"/>
  <c r="AW101" i="1" s="1"/>
  <c r="AX101" i="1" a="1"/>
  <c r="AX101" i="1" s="1"/>
  <c r="AY101" i="1" a="1"/>
  <c r="AY101" i="1" s="1"/>
  <c r="AZ101" i="1" a="1"/>
  <c r="AZ101" i="1" s="1"/>
  <c r="BA101" i="1" a="1"/>
  <c r="BA101" i="1" s="1"/>
  <c r="BB101" i="1" a="1"/>
  <c r="BB101" i="1" s="1"/>
  <c r="BC101" i="1" a="1"/>
  <c r="BC101" i="1" s="1"/>
  <c r="AN102" i="1" a="1"/>
  <c r="AN102" i="1" s="1"/>
  <c r="AO102" i="1" a="1"/>
  <c r="AO102" i="1" s="1"/>
  <c r="AP102" i="1" a="1"/>
  <c r="AP102" i="1" s="1"/>
  <c r="AQ102" i="1" a="1"/>
  <c r="AQ102" i="1" s="1"/>
  <c r="AR102" i="1" a="1"/>
  <c r="AR102" i="1" s="1"/>
  <c r="AS102" i="1" a="1"/>
  <c r="AS102" i="1" s="1"/>
  <c r="AT102" i="1" a="1"/>
  <c r="AT102" i="1" s="1"/>
  <c r="AU102" i="1" a="1"/>
  <c r="AU102" i="1" s="1"/>
  <c r="AV102" i="1" a="1"/>
  <c r="AV102" i="1" s="1"/>
  <c r="AW102" i="1" a="1"/>
  <c r="AW102" i="1" s="1"/>
  <c r="AX102" i="1" a="1"/>
  <c r="AX102" i="1" s="1"/>
  <c r="AY102" i="1" a="1"/>
  <c r="AY102" i="1" s="1"/>
  <c r="AZ102" i="1" a="1"/>
  <c r="AZ102" i="1" s="1"/>
  <c r="BA102" i="1" a="1"/>
  <c r="BA102" i="1" s="1"/>
  <c r="BB102" i="1" a="1"/>
  <c r="BB102" i="1" s="1"/>
  <c r="BC102" i="1" a="1"/>
  <c r="BC102" i="1" s="1"/>
  <c r="AN103" i="1" a="1"/>
  <c r="AN103" i="1" s="1"/>
  <c r="AO103" i="1" a="1"/>
  <c r="AO103" i="1" s="1"/>
  <c r="AP103" i="1" a="1"/>
  <c r="AP103" i="1" s="1"/>
  <c r="AQ103" i="1" a="1"/>
  <c r="AQ103" i="1" s="1"/>
  <c r="AR103" i="1" a="1"/>
  <c r="AR103" i="1" s="1"/>
  <c r="AS103" i="1" a="1"/>
  <c r="AS103" i="1" s="1"/>
  <c r="AT103" i="1" a="1"/>
  <c r="AT103" i="1" s="1"/>
  <c r="AU103" i="1" a="1"/>
  <c r="AU103" i="1" s="1"/>
  <c r="AV103" i="1" a="1"/>
  <c r="AV103" i="1" s="1"/>
  <c r="AW103" i="1" a="1"/>
  <c r="AW103" i="1" s="1"/>
  <c r="AX103" i="1" a="1"/>
  <c r="AX103" i="1" s="1"/>
  <c r="AY103" i="1" a="1"/>
  <c r="AY103" i="1" s="1"/>
  <c r="AZ103" i="1" a="1"/>
  <c r="AZ103" i="1" s="1"/>
  <c r="BA103" i="1" a="1"/>
  <c r="BA103" i="1" s="1"/>
  <c r="BB103" i="1" a="1"/>
  <c r="BB103" i="1" s="1"/>
  <c r="BC103" i="1" a="1"/>
  <c r="BC103" i="1" s="1"/>
  <c r="AN104" i="1" a="1"/>
  <c r="AN104" i="1" s="1"/>
  <c r="AO104" i="1" a="1"/>
  <c r="AO104" i="1" s="1"/>
  <c r="AP104" i="1" a="1"/>
  <c r="AP104" i="1" s="1"/>
  <c r="AQ104" i="1" a="1"/>
  <c r="AQ104" i="1" s="1"/>
  <c r="AR104" i="1" a="1"/>
  <c r="AR104" i="1" s="1"/>
  <c r="AS104" i="1" a="1"/>
  <c r="AS104" i="1" s="1"/>
  <c r="AT104" i="1" a="1"/>
  <c r="AT104" i="1" s="1"/>
  <c r="AU104" i="1" a="1"/>
  <c r="AU104" i="1" s="1"/>
  <c r="AV104" i="1" a="1"/>
  <c r="AV104" i="1" s="1"/>
  <c r="AW104" i="1" a="1"/>
  <c r="AW104" i="1" s="1"/>
  <c r="AX104" i="1" a="1"/>
  <c r="AX104" i="1" s="1"/>
  <c r="AY104" i="1" a="1"/>
  <c r="AY104" i="1" s="1"/>
  <c r="AZ104" i="1" a="1"/>
  <c r="AZ104" i="1" s="1"/>
  <c r="BA104" i="1" a="1"/>
  <c r="BA104" i="1" s="1"/>
  <c r="BB104" i="1" a="1"/>
  <c r="BB104" i="1" s="1"/>
  <c r="BC104" i="1" a="1"/>
  <c r="BC104" i="1" s="1"/>
  <c r="AN105" i="1" a="1"/>
  <c r="AN105" i="1" s="1"/>
  <c r="AO105" i="1" a="1"/>
  <c r="AO105" i="1" s="1"/>
  <c r="AP105" i="1" a="1"/>
  <c r="AP105" i="1" s="1"/>
  <c r="AQ105" i="1" a="1"/>
  <c r="AQ105" i="1" s="1"/>
  <c r="AR105" i="1" a="1"/>
  <c r="AR105" i="1" s="1"/>
  <c r="AS105" i="1" a="1"/>
  <c r="AS105" i="1" s="1"/>
  <c r="AT105" i="1" a="1"/>
  <c r="AT105" i="1" s="1"/>
  <c r="AU105" i="1" a="1"/>
  <c r="AU105" i="1" s="1"/>
  <c r="AV105" i="1" a="1"/>
  <c r="AV105" i="1" s="1"/>
  <c r="AW105" i="1" a="1"/>
  <c r="AW105" i="1" s="1"/>
  <c r="AX105" i="1" a="1"/>
  <c r="AX105" i="1" s="1"/>
  <c r="AY105" i="1" a="1"/>
  <c r="AY105" i="1" s="1"/>
  <c r="AZ105" i="1" a="1"/>
  <c r="AZ105" i="1" s="1"/>
  <c r="BA105" i="1" a="1"/>
  <c r="BA105" i="1" s="1"/>
  <c r="BB105" i="1" a="1"/>
  <c r="BB105" i="1" s="1"/>
  <c r="BC105" i="1" a="1"/>
  <c r="BC105" i="1" s="1"/>
  <c r="AN106" i="1" a="1"/>
  <c r="AN106" i="1" s="1"/>
  <c r="AO106" i="1" a="1"/>
  <c r="AO106" i="1" s="1"/>
  <c r="AP106" i="1" a="1"/>
  <c r="AP106" i="1" s="1"/>
  <c r="AQ106" i="1" a="1"/>
  <c r="AQ106" i="1" s="1"/>
  <c r="AR106" i="1" a="1"/>
  <c r="AR106" i="1" s="1"/>
  <c r="AS106" i="1" a="1"/>
  <c r="AS106" i="1" s="1"/>
  <c r="AT106" i="1" a="1"/>
  <c r="AT106" i="1" s="1"/>
  <c r="AU106" i="1" a="1"/>
  <c r="AU106" i="1" s="1"/>
  <c r="AV106" i="1" a="1"/>
  <c r="AV106" i="1" s="1"/>
  <c r="AW106" i="1" a="1"/>
  <c r="AW106" i="1" s="1"/>
  <c r="AX106" i="1" a="1"/>
  <c r="AX106" i="1" s="1"/>
  <c r="AY106" i="1" a="1"/>
  <c r="AY106" i="1" s="1"/>
  <c r="AZ106" i="1" a="1"/>
  <c r="AZ106" i="1" s="1"/>
  <c r="BA106" i="1" a="1"/>
  <c r="BA106" i="1" s="1"/>
  <c r="BB106" i="1" a="1"/>
  <c r="BB106" i="1" s="1"/>
  <c r="BC106" i="1" a="1"/>
  <c r="BC106" i="1" s="1"/>
  <c r="AN107" i="1" a="1"/>
  <c r="AN107" i="1" s="1"/>
  <c r="AO107" i="1" a="1"/>
  <c r="AO107" i="1" s="1"/>
  <c r="AP107" i="1" a="1"/>
  <c r="AP107" i="1" s="1"/>
  <c r="AQ107" i="1" a="1"/>
  <c r="AQ107" i="1" s="1"/>
  <c r="AR107" i="1" a="1"/>
  <c r="AR107" i="1" s="1"/>
  <c r="AS107" i="1" a="1"/>
  <c r="AS107" i="1" s="1"/>
  <c r="AT107" i="1" a="1"/>
  <c r="AT107" i="1" s="1"/>
  <c r="AU107" i="1" a="1"/>
  <c r="AU107" i="1" s="1"/>
  <c r="AV107" i="1" a="1"/>
  <c r="AV107" i="1" s="1"/>
  <c r="AW107" i="1" a="1"/>
  <c r="AW107" i="1" s="1"/>
  <c r="AX107" i="1" a="1"/>
  <c r="AX107" i="1" s="1"/>
  <c r="AY107" i="1" a="1"/>
  <c r="AY107" i="1" s="1"/>
  <c r="AZ107" i="1" a="1"/>
  <c r="AZ107" i="1" s="1"/>
  <c r="BA107" i="1" a="1"/>
  <c r="BA107" i="1" s="1"/>
  <c r="BB107" i="1" a="1"/>
  <c r="BB107" i="1" s="1"/>
  <c r="BC107" i="1" a="1"/>
  <c r="BC107" i="1" s="1"/>
  <c r="AN108" i="1" a="1"/>
  <c r="AN108" i="1" s="1"/>
  <c r="AO108" i="1" a="1"/>
  <c r="AO108" i="1" s="1"/>
  <c r="AP108" i="1" a="1"/>
  <c r="AP108" i="1" s="1"/>
  <c r="AQ108" i="1" a="1"/>
  <c r="AQ108" i="1" s="1"/>
  <c r="AR108" i="1" a="1"/>
  <c r="AR108" i="1" s="1"/>
  <c r="AS108" i="1" a="1"/>
  <c r="AS108" i="1" s="1"/>
  <c r="AT108" i="1" a="1"/>
  <c r="AT108" i="1" s="1"/>
  <c r="AU108" i="1" a="1"/>
  <c r="AU108" i="1" s="1"/>
  <c r="AV108" i="1" a="1"/>
  <c r="AV108" i="1" s="1"/>
  <c r="AW108" i="1" a="1"/>
  <c r="AW108" i="1" s="1"/>
  <c r="AX108" i="1" a="1"/>
  <c r="AX108" i="1" s="1"/>
  <c r="AY108" i="1" a="1"/>
  <c r="AY108" i="1" s="1"/>
  <c r="AZ108" i="1" a="1"/>
  <c r="AZ108" i="1" s="1"/>
  <c r="BA108" i="1" a="1"/>
  <c r="BA108" i="1" s="1"/>
  <c r="BB108" i="1" a="1"/>
  <c r="BB108" i="1" s="1"/>
  <c r="BC108" i="1" a="1"/>
  <c r="BC108" i="1" s="1"/>
  <c r="AN109" i="1" a="1"/>
  <c r="AN109" i="1" s="1"/>
  <c r="AO109" i="1" a="1"/>
  <c r="AO109" i="1" s="1"/>
  <c r="AP109" i="1" a="1"/>
  <c r="AP109" i="1" s="1"/>
  <c r="AQ109" i="1" a="1"/>
  <c r="AQ109" i="1" s="1"/>
  <c r="AR109" i="1" a="1"/>
  <c r="AR109" i="1" s="1"/>
  <c r="AS109" i="1" a="1"/>
  <c r="AS109" i="1" s="1"/>
  <c r="AT109" i="1" a="1"/>
  <c r="AT109" i="1" s="1"/>
  <c r="AU109" i="1" a="1"/>
  <c r="AU109" i="1" s="1"/>
  <c r="AV109" i="1" a="1"/>
  <c r="AV109" i="1" s="1"/>
  <c r="AW109" i="1" a="1"/>
  <c r="AW109" i="1" s="1"/>
  <c r="AX109" i="1" a="1"/>
  <c r="AX109" i="1" s="1"/>
  <c r="AY109" i="1" a="1"/>
  <c r="AY109" i="1" s="1"/>
  <c r="AZ109" i="1" a="1"/>
  <c r="AZ109" i="1" s="1"/>
  <c r="BA109" i="1" a="1"/>
  <c r="BA109" i="1" s="1"/>
  <c r="BB109" i="1" a="1"/>
  <c r="BB109" i="1" s="1"/>
  <c r="BC109" i="1" a="1"/>
  <c r="BC109" i="1" s="1"/>
  <c r="AN110" i="1" a="1"/>
  <c r="AN110" i="1" s="1"/>
  <c r="AO110" i="1" a="1"/>
  <c r="AO110" i="1" s="1"/>
  <c r="AP110" i="1" a="1"/>
  <c r="AP110" i="1" s="1"/>
  <c r="AQ110" i="1" a="1"/>
  <c r="AQ110" i="1" s="1"/>
  <c r="AR110" i="1" a="1"/>
  <c r="AR110" i="1" s="1"/>
  <c r="AS110" i="1" a="1"/>
  <c r="AS110" i="1" s="1"/>
  <c r="AT110" i="1" a="1"/>
  <c r="AT110" i="1" s="1"/>
  <c r="AU110" i="1" a="1"/>
  <c r="AU110" i="1" s="1"/>
  <c r="AV110" i="1" a="1"/>
  <c r="AV110" i="1" s="1"/>
  <c r="AW110" i="1" a="1"/>
  <c r="AW110" i="1" s="1"/>
  <c r="AX110" i="1" a="1"/>
  <c r="AX110" i="1" s="1"/>
  <c r="AY110" i="1" a="1"/>
  <c r="AY110" i="1" s="1"/>
  <c r="AZ110" i="1" a="1"/>
  <c r="AZ110" i="1" s="1"/>
  <c r="BA110" i="1" a="1"/>
  <c r="BA110" i="1" s="1"/>
  <c r="BB110" i="1" a="1"/>
  <c r="BB110" i="1" s="1"/>
  <c r="BC110" i="1" a="1"/>
  <c r="BC110" i="1" s="1"/>
  <c r="AN111" i="1" a="1"/>
  <c r="AN111" i="1" s="1"/>
  <c r="AO111" i="1" a="1"/>
  <c r="AO111" i="1" s="1"/>
  <c r="AP111" i="1" a="1"/>
  <c r="AP111" i="1" s="1"/>
  <c r="AQ111" i="1" a="1"/>
  <c r="AQ111" i="1" s="1"/>
  <c r="AR111" i="1" a="1"/>
  <c r="AR111" i="1" s="1"/>
  <c r="AS111" i="1" a="1"/>
  <c r="AS111" i="1" s="1"/>
  <c r="AT111" i="1" a="1"/>
  <c r="AT111" i="1" s="1"/>
  <c r="AU111" i="1" a="1"/>
  <c r="AU111" i="1" s="1"/>
  <c r="AV111" i="1" a="1"/>
  <c r="AV111" i="1" s="1"/>
  <c r="AW111" i="1" a="1"/>
  <c r="AW111" i="1" s="1"/>
  <c r="AX111" i="1" a="1"/>
  <c r="AX111" i="1" s="1"/>
  <c r="AY111" i="1" a="1"/>
  <c r="AY111" i="1" s="1"/>
  <c r="AZ111" i="1" a="1"/>
  <c r="AZ111" i="1" s="1"/>
  <c r="BA111" i="1" a="1"/>
  <c r="BA111" i="1" s="1"/>
  <c r="BB111" i="1" a="1"/>
  <c r="BB111" i="1" s="1"/>
  <c r="BC111" i="1" a="1"/>
  <c r="BC111" i="1" s="1"/>
  <c r="AN112" i="1" a="1"/>
  <c r="AN112" i="1" s="1"/>
  <c r="AO112" i="1" a="1"/>
  <c r="AO112" i="1" s="1"/>
  <c r="AP112" i="1" a="1"/>
  <c r="AP112" i="1" s="1"/>
  <c r="AQ112" i="1" a="1"/>
  <c r="AQ112" i="1" s="1"/>
  <c r="AR112" i="1" a="1"/>
  <c r="AR112" i="1" s="1"/>
  <c r="AS112" i="1" a="1"/>
  <c r="AS112" i="1" s="1"/>
  <c r="AT112" i="1" a="1"/>
  <c r="AT112" i="1" s="1"/>
  <c r="AU112" i="1" a="1"/>
  <c r="AU112" i="1" s="1"/>
  <c r="AV112" i="1" a="1"/>
  <c r="AV112" i="1" s="1"/>
  <c r="AW112" i="1" a="1"/>
  <c r="AW112" i="1" s="1"/>
  <c r="AX112" i="1" a="1"/>
  <c r="AX112" i="1" s="1"/>
  <c r="AY112" i="1" a="1"/>
  <c r="AY112" i="1" s="1"/>
  <c r="AZ112" i="1" a="1"/>
  <c r="AZ112" i="1" s="1"/>
  <c r="BA112" i="1" a="1"/>
  <c r="BA112" i="1" s="1"/>
  <c r="BB112" i="1" a="1"/>
  <c r="BB112" i="1" s="1"/>
  <c r="BC112" i="1" a="1"/>
  <c r="BC112" i="1" s="1"/>
  <c r="AN113" i="1" a="1"/>
  <c r="AN113" i="1" s="1"/>
  <c r="AO113" i="1" a="1"/>
  <c r="AO113" i="1" s="1"/>
  <c r="AP113" i="1" a="1"/>
  <c r="AP113" i="1" s="1"/>
  <c r="AQ113" i="1" a="1"/>
  <c r="AQ113" i="1" s="1"/>
  <c r="AR113" i="1" a="1"/>
  <c r="AR113" i="1" s="1"/>
  <c r="AS113" i="1" a="1"/>
  <c r="AS113" i="1" s="1"/>
  <c r="AT113" i="1" a="1"/>
  <c r="AT113" i="1" s="1"/>
  <c r="AU113" i="1" a="1"/>
  <c r="AU113" i="1" s="1"/>
  <c r="AV113" i="1" a="1"/>
  <c r="AV113" i="1" s="1"/>
  <c r="AW113" i="1" a="1"/>
  <c r="AW113" i="1" s="1"/>
  <c r="AX113" i="1" a="1"/>
  <c r="AX113" i="1" s="1"/>
  <c r="AY113" i="1" a="1"/>
  <c r="AY113" i="1" s="1"/>
  <c r="AZ113" i="1" a="1"/>
  <c r="AZ113" i="1" s="1"/>
  <c r="BA113" i="1" a="1"/>
  <c r="BA113" i="1" s="1"/>
  <c r="BB113" i="1" a="1"/>
  <c r="BB113" i="1" s="1"/>
  <c r="BC113" i="1" a="1"/>
  <c r="BC113" i="1" s="1"/>
  <c r="AN114" i="1" a="1"/>
  <c r="AN114" i="1" s="1"/>
  <c r="AO114" i="1" a="1"/>
  <c r="AO114" i="1" s="1"/>
  <c r="AP114" i="1" a="1"/>
  <c r="AP114" i="1" s="1"/>
  <c r="AQ114" i="1" a="1"/>
  <c r="AQ114" i="1" s="1"/>
  <c r="AR114" i="1" a="1"/>
  <c r="AR114" i="1" s="1"/>
  <c r="AS114" i="1" a="1"/>
  <c r="AS114" i="1" s="1"/>
  <c r="AT114" i="1" a="1"/>
  <c r="AT114" i="1" s="1"/>
  <c r="AU114" i="1" a="1"/>
  <c r="AU114" i="1" s="1"/>
  <c r="AV114" i="1" a="1"/>
  <c r="AV114" i="1" s="1"/>
  <c r="AW114" i="1" a="1"/>
  <c r="AW114" i="1" s="1"/>
  <c r="AX114" i="1" a="1"/>
  <c r="AX114" i="1" s="1"/>
  <c r="AY114" i="1" a="1"/>
  <c r="AY114" i="1" s="1"/>
  <c r="AZ114" i="1" a="1"/>
  <c r="AZ114" i="1" s="1"/>
  <c r="BA114" i="1" a="1"/>
  <c r="BA114" i="1" s="1"/>
  <c r="BB114" i="1" a="1"/>
  <c r="BB114" i="1" s="1"/>
  <c r="BC114" i="1" a="1"/>
  <c r="BC114" i="1" s="1"/>
  <c r="AN115" i="1" a="1"/>
  <c r="AN115" i="1" s="1"/>
  <c r="AO115" i="1" a="1"/>
  <c r="AO115" i="1" s="1"/>
  <c r="AP115" i="1" a="1"/>
  <c r="AP115" i="1" s="1"/>
  <c r="AQ115" i="1" a="1"/>
  <c r="AQ115" i="1" s="1"/>
  <c r="AR115" i="1" a="1"/>
  <c r="AR115" i="1" s="1"/>
  <c r="AS115" i="1" a="1"/>
  <c r="AS115" i="1" s="1"/>
  <c r="AT115" i="1" a="1"/>
  <c r="AT115" i="1" s="1"/>
  <c r="AU115" i="1" a="1"/>
  <c r="AU115" i="1" s="1"/>
  <c r="AV115" i="1" a="1"/>
  <c r="AV115" i="1" s="1"/>
  <c r="AW115" i="1" a="1"/>
  <c r="AW115" i="1" s="1"/>
  <c r="AX115" i="1" a="1"/>
  <c r="AX115" i="1" s="1"/>
  <c r="AY115" i="1" a="1"/>
  <c r="AY115" i="1" s="1"/>
  <c r="AZ115" i="1" a="1"/>
  <c r="AZ115" i="1" s="1"/>
  <c r="BA115" i="1" a="1"/>
  <c r="BA115" i="1" s="1"/>
  <c r="BB115" i="1" a="1"/>
  <c r="BB115" i="1" s="1"/>
  <c r="BC115" i="1" a="1"/>
  <c r="BC115" i="1" s="1"/>
  <c r="AN116" i="1" a="1"/>
  <c r="AN116" i="1" s="1"/>
  <c r="AO116" i="1" a="1"/>
  <c r="AO116" i="1" s="1"/>
  <c r="AP116" i="1" a="1"/>
  <c r="AP116" i="1" s="1"/>
  <c r="AQ116" i="1" a="1"/>
  <c r="AQ116" i="1" s="1"/>
  <c r="AR116" i="1" a="1"/>
  <c r="AR116" i="1" s="1"/>
  <c r="AS116" i="1" a="1"/>
  <c r="AS116" i="1" s="1"/>
  <c r="AT116" i="1" a="1"/>
  <c r="AT116" i="1" s="1"/>
  <c r="AU116" i="1" a="1"/>
  <c r="AU116" i="1" s="1"/>
  <c r="AV116" i="1" a="1"/>
  <c r="AV116" i="1" s="1"/>
  <c r="AW116" i="1" a="1"/>
  <c r="AW116" i="1" s="1"/>
  <c r="AX116" i="1" a="1"/>
  <c r="AX116" i="1" s="1"/>
  <c r="AY116" i="1" a="1"/>
  <c r="AY116" i="1" s="1"/>
  <c r="AZ116" i="1" a="1"/>
  <c r="AZ116" i="1" s="1"/>
  <c r="BA116" i="1" a="1"/>
  <c r="BA116" i="1" s="1"/>
  <c r="BB116" i="1" a="1"/>
  <c r="BB116" i="1" s="1"/>
  <c r="BC116" i="1" a="1"/>
  <c r="BC116" i="1" s="1"/>
  <c r="BD12" i="1" a="1"/>
  <c r="BD12" i="1" s="1"/>
  <c r="BE12" i="1" a="1"/>
  <c r="BE12" i="1" s="1"/>
  <c r="BF12" i="1" a="1"/>
  <c r="BF12" i="1" s="1"/>
  <c r="BG12" i="1" a="1"/>
  <c r="BG12" i="1" s="1"/>
  <c r="BD81" i="1" a="1"/>
  <c r="BD81" i="1" s="1"/>
  <c r="BE81" i="1" a="1"/>
  <c r="BE81" i="1" s="1"/>
  <c r="BF81" i="1" a="1"/>
  <c r="BF81" i="1" s="1"/>
  <c r="BG81" i="1" a="1"/>
  <c r="BG81" i="1" s="1"/>
  <c r="G3" i="13"/>
  <c r="P3" i="13"/>
  <c r="S3" i="13"/>
  <c r="BD4" i="1" a="1"/>
  <c r="BD4" i="1" s="1"/>
  <c r="BE4" i="1" a="1"/>
  <c r="BE4" i="1" s="1"/>
  <c r="BF4" i="1" a="1"/>
  <c r="BF4" i="1" s="1"/>
  <c r="BG4" i="1" a="1"/>
  <c r="BG4" i="1" s="1"/>
  <c r="BD5" i="1" a="1"/>
  <c r="BD5" i="1" s="1"/>
  <c r="BE5" i="1" a="1"/>
  <c r="BE5" i="1" s="1"/>
  <c r="BF5" i="1" a="1"/>
  <c r="BF5" i="1" s="1"/>
  <c r="BG5" i="1" a="1"/>
  <c r="BG5" i="1" s="1"/>
  <c r="BD6" i="1" a="1"/>
  <c r="BD6" i="1" s="1"/>
  <c r="BE6" i="1" a="1"/>
  <c r="BE6" i="1" s="1"/>
  <c r="BF6" i="1" a="1"/>
  <c r="BF6" i="1" s="1"/>
  <c r="BG6" i="1" a="1"/>
  <c r="BG6" i="1" s="1"/>
  <c r="BD7" i="1" a="1"/>
  <c r="BD7" i="1" s="1"/>
  <c r="BE7" i="1" a="1"/>
  <c r="BE7" i="1" s="1"/>
  <c r="BF7" i="1" a="1"/>
  <c r="BF7" i="1" s="1"/>
  <c r="BG7" i="1" a="1"/>
  <c r="BG7" i="1" s="1"/>
  <c r="BD8" i="1" a="1"/>
  <c r="BD8" i="1" s="1"/>
  <c r="BE8" i="1" a="1"/>
  <c r="BE8" i="1" s="1"/>
  <c r="BF8" i="1" a="1"/>
  <c r="BF8" i="1" s="1"/>
  <c r="BG8" i="1" a="1"/>
  <c r="BG8" i="1" s="1"/>
  <c r="BD9" i="1" a="1"/>
  <c r="BD9" i="1" s="1"/>
  <c r="BE9" i="1" a="1"/>
  <c r="BE9" i="1" s="1"/>
  <c r="BF9" i="1" a="1"/>
  <c r="BF9" i="1" s="1"/>
  <c r="BG9" i="1" a="1"/>
  <c r="BG9" i="1" s="1"/>
  <c r="BD10" i="1" a="1"/>
  <c r="BD10" i="1" s="1"/>
  <c r="BE10" i="1" a="1"/>
  <c r="BE10" i="1" s="1"/>
  <c r="BF10" i="1" a="1"/>
  <c r="BF10" i="1" s="1"/>
  <c r="BG10" i="1" a="1"/>
  <c r="BG10" i="1" s="1"/>
  <c r="BD11" i="1" a="1"/>
  <c r="BD11" i="1" s="1"/>
  <c r="BE11" i="1" a="1"/>
  <c r="BE11" i="1" s="1"/>
  <c r="BF11" i="1" a="1"/>
  <c r="BF11" i="1" s="1"/>
  <c r="BG11" i="1" a="1"/>
  <c r="BG11" i="1" s="1"/>
  <c r="BD13" i="1" a="1"/>
  <c r="BD13" i="1" s="1"/>
  <c r="BE13" i="1" a="1"/>
  <c r="BE13" i="1" s="1"/>
  <c r="BF13" i="1" a="1"/>
  <c r="BF13" i="1" s="1"/>
  <c r="BG13" i="1" a="1"/>
  <c r="BG13" i="1" s="1"/>
  <c r="BD14" i="1" a="1"/>
  <c r="BD14" i="1" s="1"/>
  <c r="BE14" i="1" a="1"/>
  <c r="BE14" i="1" s="1"/>
  <c r="BF14" i="1" a="1"/>
  <c r="BF14" i="1" s="1"/>
  <c r="BG14" i="1" a="1"/>
  <c r="BG14" i="1" s="1"/>
  <c r="BD15" i="1" a="1"/>
  <c r="BD15" i="1" s="1"/>
  <c r="BE15" i="1" a="1"/>
  <c r="BE15" i="1" s="1"/>
  <c r="BF15" i="1" a="1"/>
  <c r="BF15" i="1" s="1"/>
  <c r="BG15" i="1" a="1"/>
  <c r="BG15" i="1" s="1"/>
  <c r="BD16" i="1" a="1"/>
  <c r="BD16" i="1" s="1"/>
  <c r="BE16" i="1" a="1"/>
  <c r="BE16" i="1" s="1"/>
  <c r="BF16" i="1" a="1"/>
  <c r="BF16" i="1" s="1"/>
  <c r="BG16" i="1" a="1"/>
  <c r="BG16" i="1" s="1"/>
  <c r="BD17" i="1" a="1"/>
  <c r="BD17" i="1" s="1"/>
  <c r="BE17" i="1" a="1"/>
  <c r="BE17" i="1" s="1"/>
  <c r="BF17" i="1" a="1"/>
  <c r="BF17" i="1" s="1"/>
  <c r="BG17" i="1" a="1"/>
  <c r="BG17" i="1" s="1"/>
  <c r="BD18" i="1" a="1"/>
  <c r="BD18" i="1" s="1"/>
  <c r="BE18" i="1" a="1"/>
  <c r="BE18" i="1" s="1"/>
  <c r="BF18" i="1" a="1"/>
  <c r="BF18" i="1" s="1"/>
  <c r="BG18" i="1" a="1"/>
  <c r="BG18" i="1" s="1"/>
  <c r="BD19" i="1" a="1"/>
  <c r="BD19" i="1" s="1"/>
  <c r="BE19" i="1" a="1"/>
  <c r="BE19" i="1" s="1"/>
  <c r="BF19" i="1" a="1"/>
  <c r="BF19" i="1" s="1"/>
  <c r="BG19" i="1" a="1"/>
  <c r="BG19" i="1" s="1"/>
  <c r="BD20" i="1" a="1"/>
  <c r="BD20" i="1" s="1"/>
  <c r="BE20" i="1" a="1"/>
  <c r="BE20" i="1" s="1"/>
  <c r="BF20" i="1" a="1"/>
  <c r="BF20" i="1" s="1"/>
  <c r="BG20" i="1" a="1"/>
  <c r="BG20" i="1" s="1"/>
  <c r="BD21" i="1" a="1"/>
  <c r="BD21" i="1" s="1"/>
  <c r="BE21" i="1" a="1"/>
  <c r="BE21" i="1" s="1"/>
  <c r="BF21" i="1" a="1"/>
  <c r="BF21" i="1" s="1"/>
  <c r="BG21" i="1" a="1"/>
  <c r="BG21" i="1" s="1"/>
  <c r="BD22" i="1" a="1"/>
  <c r="BD22" i="1" s="1"/>
  <c r="BE22" i="1" a="1"/>
  <c r="BE22" i="1" s="1"/>
  <c r="BF22" i="1" a="1"/>
  <c r="BF22" i="1" s="1"/>
  <c r="BG22" i="1" a="1"/>
  <c r="BG22" i="1" s="1"/>
  <c r="BD23" i="1" a="1"/>
  <c r="BD23" i="1" s="1"/>
  <c r="BE23" i="1" a="1"/>
  <c r="BE23" i="1" s="1"/>
  <c r="BF23" i="1" a="1"/>
  <c r="BF23" i="1" s="1"/>
  <c r="BG23" i="1" a="1"/>
  <c r="BG23" i="1" s="1"/>
  <c r="BD24" i="1" a="1"/>
  <c r="BD24" i="1" s="1"/>
  <c r="BE24" i="1" a="1"/>
  <c r="BE24" i="1" s="1"/>
  <c r="BF24" i="1" a="1"/>
  <c r="BF24" i="1" s="1"/>
  <c r="BG24" i="1" a="1"/>
  <c r="BG24" i="1" s="1"/>
  <c r="BD25" i="1" a="1"/>
  <c r="BD25" i="1" s="1"/>
  <c r="BE25" i="1" a="1"/>
  <c r="BE25" i="1" s="1"/>
  <c r="BF25" i="1" a="1"/>
  <c r="BF25" i="1" s="1"/>
  <c r="BG25" i="1" a="1"/>
  <c r="BG25" i="1" s="1"/>
  <c r="BD26" i="1" a="1"/>
  <c r="BD26" i="1" s="1"/>
  <c r="BE26" i="1" a="1"/>
  <c r="BE26" i="1" s="1"/>
  <c r="BF26" i="1" a="1"/>
  <c r="BF26" i="1" s="1"/>
  <c r="BG26" i="1" a="1"/>
  <c r="BG26" i="1" s="1"/>
  <c r="BD27" i="1" a="1"/>
  <c r="BD27" i="1" s="1"/>
  <c r="BE27" i="1" a="1"/>
  <c r="BE27" i="1" s="1"/>
  <c r="BF27" i="1" a="1"/>
  <c r="BF27" i="1" s="1"/>
  <c r="BG27" i="1" a="1"/>
  <c r="BG27" i="1" s="1"/>
  <c r="BD28" i="1" a="1"/>
  <c r="BD28" i="1" s="1"/>
  <c r="BE28" i="1" a="1"/>
  <c r="BE28" i="1" s="1"/>
  <c r="BF28" i="1" a="1"/>
  <c r="BF28" i="1" s="1"/>
  <c r="BG28" i="1" a="1"/>
  <c r="BG28" i="1" s="1"/>
  <c r="BD29" i="1" a="1"/>
  <c r="BD29" i="1" s="1"/>
  <c r="BE29" i="1" a="1"/>
  <c r="BE29" i="1" s="1"/>
  <c r="BF29" i="1" a="1"/>
  <c r="BF29" i="1" s="1"/>
  <c r="BG29" i="1" a="1"/>
  <c r="BG29" i="1" s="1"/>
  <c r="BD30" i="1" a="1"/>
  <c r="BD30" i="1" s="1"/>
  <c r="BE30" i="1" a="1"/>
  <c r="BE30" i="1" s="1"/>
  <c r="BF30" i="1" a="1"/>
  <c r="BF30" i="1" s="1"/>
  <c r="BG30" i="1" a="1"/>
  <c r="BG30" i="1" s="1"/>
  <c r="BD31" i="1" a="1"/>
  <c r="BD31" i="1" s="1"/>
  <c r="BE31" i="1" a="1"/>
  <c r="BE31" i="1" s="1"/>
  <c r="BF31" i="1" a="1"/>
  <c r="BF31" i="1" s="1"/>
  <c r="BG31" i="1" a="1"/>
  <c r="BG31" i="1" s="1"/>
  <c r="BD32" i="1" a="1"/>
  <c r="BD32" i="1" s="1"/>
  <c r="BE32" i="1" a="1"/>
  <c r="BE32" i="1" s="1"/>
  <c r="BF32" i="1" a="1"/>
  <c r="BF32" i="1" s="1"/>
  <c r="BG32" i="1" a="1"/>
  <c r="BG32" i="1" s="1"/>
  <c r="BD33" i="1" a="1"/>
  <c r="BD33" i="1" s="1"/>
  <c r="BE33" i="1" a="1"/>
  <c r="BE33" i="1" s="1"/>
  <c r="BF33" i="1" a="1"/>
  <c r="BF33" i="1" s="1"/>
  <c r="BG33" i="1" a="1"/>
  <c r="BG33" i="1" s="1"/>
  <c r="BD34" i="1" a="1"/>
  <c r="BD34" i="1" s="1"/>
  <c r="BE34" i="1" a="1"/>
  <c r="BE34" i="1" s="1"/>
  <c r="BF34" i="1" a="1"/>
  <c r="BF34" i="1" s="1"/>
  <c r="BG34" i="1" a="1"/>
  <c r="BG34" i="1" s="1"/>
  <c r="BD35" i="1" a="1"/>
  <c r="BD35" i="1" s="1"/>
  <c r="BE35" i="1" a="1"/>
  <c r="BE35" i="1" s="1"/>
  <c r="BF35" i="1" a="1"/>
  <c r="BF35" i="1" s="1"/>
  <c r="BG35" i="1" a="1"/>
  <c r="BG35" i="1" s="1"/>
  <c r="BD36" i="1" a="1"/>
  <c r="BD36" i="1" s="1"/>
  <c r="BE36" i="1" a="1"/>
  <c r="BE36" i="1" s="1"/>
  <c r="BF36" i="1" a="1"/>
  <c r="BF36" i="1" s="1"/>
  <c r="BG36" i="1" a="1"/>
  <c r="BG36" i="1" s="1"/>
  <c r="BD37" i="1" a="1"/>
  <c r="BD37" i="1" s="1"/>
  <c r="BE37" i="1" a="1"/>
  <c r="BE37" i="1" s="1"/>
  <c r="BF37" i="1" a="1"/>
  <c r="BF37" i="1" s="1"/>
  <c r="BG37" i="1" a="1"/>
  <c r="BG37" i="1" s="1"/>
  <c r="BD38" i="1" a="1"/>
  <c r="BD38" i="1" s="1"/>
  <c r="BE38" i="1" a="1"/>
  <c r="BE38" i="1" s="1"/>
  <c r="BF38" i="1" a="1"/>
  <c r="BF38" i="1" s="1"/>
  <c r="BG38" i="1" a="1"/>
  <c r="BG38" i="1" s="1"/>
  <c r="BD39" i="1" a="1"/>
  <c r="BD39" i="1" s="1"/>
  <c r="BE39" i="1" a="1"/>
  <c r="BE39" i="1" s="1"/>
  <c r="BF39" i="1" a="1"/>
  <c r="BF39" i="1" s="1"/>
  <c r="BG39" i="1" a="1"/>
  <c r="BG39" i="1" s="1"/>
  <c r="BD40" i="1" a="1"/>
  <c r="BD40" i="1" s="1"/>
  <c r="BE40" i="1" a="1"/>
  <c r="BE40" i="1" s="1"/>
  <c r="BF40" i="1" a="1"/>
  <c r="BF40" i="1" s="1"/>
  <c r="BG40" i="1" a="1"/>
  <c r="BG40" i="1" s="1"/>
  <c r="BD41" i="1" a="1"/>
  <c r="BD41" i="1" s="1"/>
  <c r="BE41" i="1" a="1"/>
  <c r="BE41" i="1" s="1"/>
  <c r="BF41" i="1" a="1"/>
  <c r="BF41" i="1" s="1"/>
  <c r="BG41" i="1" a="1"/>
  <c r="BG41" i="1" s="1"/>
  <c r="BD42" i="1" a="1"/>
  <c r="BD42" i="1" s="1"/>
  <c r="BE42" i="1" a="1"/>
  <c r="BE42" i="1" s="1"/>
  <c r="BF42" i="1" a="1"/>
  <c r="BF42" i="1" s="1"/>
  <c r="BG42" i="1" a="1"/>
  <c r="BG42" i="1" s="1"/>
  <c r="BD43" i="1" a="1"/>
  <c r="BD43" i="1" s="1"/>
  <c r="BE43" i="1" a="1"/>
  <c r="BE43" i="1" s="1"/>
  <c r="BF43" i="1" a="1"/>
  <c r="BF43" i="1" s="1"/>
  <c r="BG43" i="1" a="1"/>
  <c r="BG43" i="1" s="1"/>
  <c r="BD44" i="1" a="1"/>
  <c r="BD44" i="1" s="1"/>
  <c r="BE44" i="1" a="1"/>
  <c r="BE44" i="1" s="1"/>
  <c r="BF44" i="1" a="1"/>
  <c r="BF44" i="1" s="1"/>
  <c r="BG44" i="1" a="1"/>
  <c r="BG44" i="1" s="1"/>
  <c r="BD45" i="1" a="1"/>
  <c r="BD45" i="1" s="1"/>
  <c r="BE45" i="1" a="1"/>
  <c r="BE45" i="1" s="1"/>
  <c r="BF45" i="1" a="1"/>
  <c r="BF45" i="1" s="1"/>
  <c r="BG45" i="1" a="1"/>
  <c r="BG45" i="1" s="1"/>
  <c r="BD46" i="1" a="1"/>
  <c r="BD46" i="1" s="1"/>
  <c r="BE46" i="1" a="1"/>
  <c r="BE46" i="1" s="1"/>
  <c r="BF46" i="1" a="1"/>
  <c r="BF46" i="1" s="1"/>
  <c r="BG46" i="1" a="1"/>
  <c r="BG46" i="1" s="1"/>
  <c r="BD47" i="1" a="1"/>
  <c r="BD47" i="1" s="1"/>
  <c r="BE47" i="1" a="1"/>
  <c r="BE47" i="1" s="1"/>
  <c r="BF47" i="1" a="1"/>
  <c r="BF47" i="1" s="1"/>
  <c r="BG47" i="1" a="1"/>
  <c r="BG47" i="1" s="1"/>
  <c r="BD48" i="1" a="1"/>
  <c r="BD48" i="1" s="1"/>
  <c r="BE48" i="1" a="1"/>
  <c r="BE48" i="1" s="1"/>
  <c r="BF48" i="1" a="1"/>
  <c r="BF48" i="1" s="1"/>
  <c r="BG48" i="1" a="1"/>
  <c r="BG48" i="1" s="1"/>
  <c r="BD49" i="1" a="1"/>
  <c r="BD49" i="1" s="1"/>
  <c r="BE49" i="1" a="1"/>
  <c r="BE49" i="1" s="1"/>
  <c r="BF49" i="1" a="1"/>
  <c r="BF49" i="1" s="1"/>
  <c r="BG49" i="1" a="1"/>
  <c r="BG49" i="1" s="1"/>
  <c r="BD50" i="1" a="1"/>
  <c r="BD50" i="1" s="1"/>
  <c r="BE50" i="1" a="1"/>
  <c r="BE50" i="1" s="1"/>
  <c r="BF50" i="1" a="1"/>
  <c r="BF50" i="1" s="1"/>
  <c r="BG50" i="1" a="1"/>
  <c r="BG50" i="1" s="1"/>
  <c r="BD51" i="1" a="1"/>
  <c r="BD51" i="1" s="1"/>
  <c r="BE51" i="1" a="1"/>
  <c r="BE51" i="1" s="1"/>
  <c r="BF51" i="1" a="1"/>
  <c r="BF51" i="1" s="1"/>
  <c r="BG51" i="1" a="1"/>
  <c r="BG51" i="1" s="1"/>
  <c r="BD52" i="1" a="1"/>
  <c r="BD52" i="1" s="1"/>
  <c r="BE52" i="1" a="1"/>
  <c r="BE52" i="1" s="1"/>
  <c r="BF52" i="1" a="1"/>
  <c r="BF52" i="1" s="1"/>
  <c r="BG52" i="1" a="1"/>
  <c r="BG52" i="1" s="1"/>
  <c r="BD53" i="1" a="1"/>
  <c r="BD53" i="1" s="1"/>
  <c r="BE53" i="1" a="1"/>
  <c r="BE53" i="1" s="1"/>
  <c r="BF53" i="1" a="1"/>
  <c r="BF53" i="1" s="1"/>
  <c r="BG53" i="1" a="1"/>
  <c r="BG53" i="1" s="1"/>
  <c r="BD54" i="1" a="1"/>
  <c r="BD54" i="1" s="1"/>
  <c r="BE54" i="1" a="1"/>
  <c r="BE54" i="1" s="1"/>
  <c r="BF54" i="1" a="1"/>
  <c r="BF54" i="1" s="1"/>
  <c r="BG54" i="1" a="1"/>
  <c r="BG54" i="1" s="1"/>
  <c r="BD55" i="1" a="1"/>
  <c r="BD55" i="1" s="1"/>
  <c r="BE55" i="1" a="1"/>
  <c r="BE55" i="1" s="1"/>
  <c r="BF55" i="1" a="1"/>
  <c r="BF55" i="1" s="1"/>
  <c r="BG55" i="1" a="1"/>
  <c r="BG55" i="1" s="1"/>
  <c r="BD56" i="1" a="1"/>
  <c r="BD56" i="1" s="1"/>
  <c r="BE56" i="1" a="1"/>
  <c r="BE56" i="1" s="1"/>
  <c r="BF56" i="1" a="1"/>
  <c r="BF56" i="1" s="1"/>
  <c r="BG56" i="1" a="1"/>
  <c r="BG56" i="1" s="1"/>
  <c r="BD57" i="1" a="1"/>
  <c r="BD57" i="1" s="1"/>
  <c r="BE57" i="1" a="1"/>
  <c r="BE57" i="1" s="1"/>
  <c r="BF57" i="1" a="1"/>
  <c r="BF57" i="1" s="1"/>
  <c r="BG57" i="1" a="1"/>
  <c r="BG57" i="1" s="1"/>
  <c r="BD58" i="1" a="1"/>
  <c r="BD58" i="1" s="1"/>
  <c r="BE58" i="1" a="1"/>
  <c r="BE58" i="1" s="1"/>
  <c r="BF58" i="1" a="1"/>
  <c r="BF58" i="1" s="1"/>
  <c r="BG58" i="1" a="1"/>
  <c r="BG58" i="1" s="1"/>
  <c r="BD59" i="1" a="1"/>
  <c r="BD59" i="1" s="1"/>
  <c r="BE59" i="1" a="1"/>
  <c r="BE59" i="1" s="1"/>
  <c r="BF59" i="1" a="1"/>
  <c r="BF59" i="1" s="1"/>
  <c r="BG59" i="1" a="1"/>
  <c r="BG59" i="1" s="1"/>
  <c r="BD60" i="1" a="1"/>
  <c r="BD60" i="1" s="1"/>
  <c r="BE60" i="1" a="1"/>
  <c r="BE60" i="1" s="1"/>
  <c r="BF60" i="1" a="1"/>
  <c r="BF60" i="1" s="1"/>
  <c r="BG60" i="1" a="1"/>
  <c r="BG60" i="1" s="1"/>
  <c r="BD61" i="1" a="1"/>
  <c r="BD61" i="1" s="1"/>
  <c r="BE61" i="1" a="1"/>
  <c r="BE61" i="1" s="1"/>
  <c r="BF61" i="1" a="1"/>
  <c r="BF61" i="1" s="1"/>
  <c r="BG61" i="1" a="1"/>
  <c r="BG61" i="1" s="1"/>
  <c r="BD62" i="1" a="1"/>
  <c r="BD62" i="1" s="1"/>
  <c r="BE62" i="1" a="1"/>
  <c r="BE62" i="1" s="1"/>
  <c r="BF62" i="1" a="1"/>
  <c r="BF62" i="1" s="1"/>
  <c r="BG62" i="1" a="1"/>
  <c r="BG62" i="1" s="1"/>
  <c r="BD63" i="1" a="1"/>
  <c r="BD63" i="1" s="1"/>
  <c r="BE63" i="1" a="1"/>
  <c r="BE63" i="1" s="1"/>
  <c r="BF63" i="1" a="1"/>
  <c r="BF63" i="1" s="1"/>
  <c r="BG63" i="1" a="1"/>
  <c r="BG63" i="1" s="1"/>
  <c r="BD64" i="1" a="1"/>
  <c r="BD64" i="1" s="1"/>
  <c r="BE64" i="1" a="1"/>
  <c r="BE64" i="1" s="1"/>
  <c r="BF64" i="1" a="1"/>
  <c r="BF64" i="1" s="1"/>
  <c r="BG64" i="1" a="1"/>
  <c r="BG64" i="1" s="1"/>
  <c r="BD65" i="1" a="1"/>
  <c r="BD65" i="1" s="1"/>
  <c r="BE65" i="1" a="1"/>
  <c r="BE65" i="1" s="1"/>
  <c r="BF65" i="1" a="1"/>
  <c r="BF65" i="1" s="1"/>
  <c r="BG65" i="1" a="1"/>
  <c r="BG65" i="1" s="1"/>
  <c r="BD66" i="1" a="1"/>
  <c r="BD66" i="1" s="1"/>
  <c r="BE66" i="1" a="1"/>
  <c r="BE66" i="1" s="1"/>
  <c r="BF66" i="1" a="1"/>
  <c r="BF66" i="1" s="1"/>
  <c r="BG66" i="1" a="1"/>
  <c r="BG66" i="1" s="1"/>
  <c r="BD67" i="1" a="1"/>
  <c r="BD67" i="1" s="1"/>
  <c r="BE67" i="1" a="1"/>
  <c r="BE67" i="1" s="1"/>
  <c r="BF67" i="1" a="1"/>
  <c r="BF67" i="1" s="1"/>
  <c r="BG67" i="1" a="1"/>
  <c r="BG67" i="1" s="1"/>
  <c r="BD68" i="1" a="1"/>
  <c r="BD68" i="1" s="1"/>
  <c r="BE68" i="1" a="1"/>
  <c r="BE68" i="1" s="1"/>
  <c r="BF68" i="1" a="1"/>
  <c r="BF68" i="1" s="1"/>
  <c r="BG68" i="1" a="1"/>
  <c r="BG68" i="1" s="1"/>
  <c r="BD69" i="1" a="1"/>
  <c r="BD69" i="1" s="1"/>
  <c r="BE69" i="1" a="1"/>
  <c r="BE69" i="1" s="1"/>
  <c r="BF69" i="1" a="1"/>
  <c r="BF69" i="1" s="1"/>
  <c r="BG69" i="1" a="1"/>
  <c r="BG69" i="1" s="1"/>
  <c r="BD70" i="1" a="1"/>
  <c r="BD70" i="1" s="1"/>
  <c r="BE70" i="1" a="1"/>
  <c r="BE70" i="1" s="1"/>
  <c r="BF70" i="1" a="1"/>
  <c r="BF70" i="1" s="1"/>
  <c r="BG70" i="1" a="1"/>
  <c r="BG70" i="1" s="1"/>
  <c r="BD71" i="1" a="1"/>
  <c r="BD71" i="1" s="1"/>
  <c r="BE71" i="1" a="1"/>
  <c r="BE71" i="1" s="1"/>
  <c r="BF71" i="1" a="1"/>
  <c r="BF71" i="1" s="1"/>
  <c r="BG71" i="1" a="1"/>
  <c r="BG71" i="1" s="1"/>
  <c r="BD72" i="1" a="1"/>
  <c r="BD72" i="1" s="1"/>
  <c r="BE72" i="1" a="1"/>
  <c r="BE72" i="1" s="1"/>
  <c r="BF72" i="1" a="1"/>
  <c r="BF72" i="1" s="1"/>
  <c r="BG72" i="1" a="1"/>
  <c r="BG72" i="1" s="1"/>
  <c r="BD73" i="1" a="1"/>
  <c r="BD73" i="1" s="1"/>
  <c r="BE73" i="1" a="1"/>
  <c r="BE73" i="1" s="1"/>
  <c r="BF73" i="1" a="1"/>
  <c r="BF73" i="1" s="1"/>
  <c r="BG73" i="1" a="1"/>
  <c r="BG73" i="1" s="1"/>
  <c r="BD74" i="1" a="1"/>
  <c r="BD74" i="1" s="1"/>
  <c r="BE74" i="1" a="1"/>
  <c r="BE74" i="1" s="1"/>
  <c r="BF74" i="1" a="1"/>
  <c r="BF74" i="1" s="1"/>
  <c r="BG74" i="1" a="1"/>
  <c r="BG74" i="1" s="1"/>
  <c r="BD75" i="1" a="1"/>
  <c r="BD75" i="1" s="1"/>
  <c r="BE75" i="1" a="1"/>
  <c r="BE75" i="1" s="1"/>
  <c r="BF75" i="1" a="1"/>
  <c r="BF75" i="1" s="1"/>
  <c r="BG75" i="1" a="1"/>
  <c r="BG75" i="1" s="1"/>
  <c r="BD76" i="1" a="1"/>
  <c r="BD76" i="1" s="1"/>
  <c r="BE76" i="1" a="1"/>
  <c r="BE76" i="1" s="1"/>
  <c r="BF76" i="1" a="1"/>
  <c r="BF76" i="1" s="1"/>
  <c r="BG76" i="1" a="1"/>
  <c r="BG76" i="1" s="1"/>
  <c r="BD77" i="1" a="1"/>
  <c r="BD77" i="1" s="1"/>
  <c r="BE77" i="1" a="1"/>
  <c r="BE77" i="1" s="1"/>
  <c r="BF77" i="1" a="1"/>
  <c r="BF77" i="1" s="1"/>
  <c r="BG77" i="1" a="1"/>
  <c r="BG77" i="1" s="1"/>
  <c r="BD78" i="1" a="1"/>
  <c r="BD78" i="1" s="1"/>
  <c r="BE78" i="1" a="1"/>
  <c r="BE78" i="1" s="1"/>
  <c r="BF78" i="1" a="1"/>
  <c r="BF78" i="1" s="1"/>
  <c r="BG78" i="1" a="1"/>
  <c r="BG78" i="1" s="1"/>
  <c r="BD79" i="1" a="1"/>
  <c r="BD79" i="1" s="1"/>
  <c r="BE79" i="1" a="1"/>
  <c r="BE79" i="1" s="1"/>
  <c r="BF79" i="1" a="1"/>
  <c r="BF79" i="1" s="1"/>
  <c r="BG79" i="1" a="1"/>
  <c r="BG79" i="1" s="1"/>
  <c r="BD80" i="1" a="1"/>
  <c r="BD80" i="1" s="1"/>
  <c r="BE80" i="1" a="1"/>
  <c r="BE80" i="1" s="1"/>
  <c r="BF80" i="1" a="1"/>
  <c r="BF80" i="1" s="1"/>
  <c r="BG80" i="1" a="1"/>
  <c r="BG80" i="1" s="1"/>
  <c r="BD82" i="1" a="1"/>
  <c r="BD82" i="1" s="1"/>
  <c r="BE82" i="1" a="1"/>
  <c r="BE82" i="1" s="1"/>
  <c r="BF82" i="1" a="1"/>
  <c r="BF82" i="1" s="1"/>
  <c r="BG82" i="1" a="1"/>
  <c r="BG82" i="1" s="1"/>
  <c r="BD83" i="1" a="1"/>
  <c r="BD83" i="1" s="1"/>
  <c r="BE83" i="1" a="1"/>
  <c r="BE83" i="1" s="1"/>
  <c r="BF83" i="1" a="1"/>
  <c r="BF83" i="1" s="1"/>
  <c r="BG83" i="1" a="1"/>
  <c r="BG83" i="1" s="1"/>
  <c r="BD84" i="1" a="1"/>
  <c r="BD84" i="1" s="1"/>
  <c r="BE84" i="1" a="1"/>
  <c r="BE84" i="1" s="1"/>
  <c r="BF84" i="1" a="1"/>
  <c r="BF84" i="1" s="1"/>
  <c r="BG84" i="1" a="1"/>
  <c r="BG84" i="1" s="1"/>
  <c r="BD85" i="1" a="1"/>
  <c r="BD85" i="1" s="1"/>
  <c r="BE85" i="1" a="1"/>
  <c r="BE85" i="1" s="1"/>
  <c r="BF85" i="1" a="1"/>
  <c r="BF85" i="1" s="1"/>
  <c r="BG85" i="1" a="1"/>
  <c r="BG85" i="1" s="1"/>
  <c r="BD86" i="1" a="1"/>
  <c r="BD86" i="1" s="1"/>
  <c r="BE86" i="1" a="1"/>
  <c r="BE86" i="1" s="1"/>
  <c r="BF86" i="1" a="1"/>
  <c r="BF86" i="1" s="1"/>
  <c r="BG86" i="1" a="1"/>
  <c r="BG86" i="1" s="1"/>
  <c r="BD87" i="1" a="1"/>
  <c r="BD87" i="1" s="1"/>
  <c r="BE87" i="1" a="1"/>
  <c r="BE87" i="1" s="1"/>
  <c r="BF87" i="1" a="1"/>
  <c r="BF87" i="1" s="1"/>
  <c r="BG87" i="1" a="1"/>
  <c r="BG87" i="1" s="1"/>
  <c r="BD88" i="1" a="1"/>
  <c r="BD88" i="1" s="1"/>
  <c r="BE88" i="1" a="1"/>
  <c r="BE88" i="1" s="1"/>
  <c r="BF88" i="1" a="1"/>
  <c r="BF88" i="1" s="1"/>
  <c r="BG88" i="1" a="1"/>
  <c r="BG88" i="1" s="1"/>
  <c r="BD89" i="1" a="1"/>
  <c r="BD89" i="1" s="1"/>
  <c r="BE89" i="1" a="1"/>
  <c r="BE89" i="1" s="1"/>
  <c r="BF89" i="1" a="1"/>
  <c r="BF89" i="1" s="1"/>
  <c r="BG89" i="1" a="1"/>
  <c r="BG89" i="1" s="1"/>
  <c r="BD90" i="1" a="1"/>
  <c r="BD90" i="1" s="1"/>
  <c r="BE90" i="1" a="1"/>
  <c r="BE90" i="1" s="1"/>
  <c r="BF90" i="1" a="1"/>
  <c r="BF90" i="1" s="1"/>
  <c r="BG90" i="1" a="1"/>
  <c r="BG90" i="1" s="1"/>
  <c r="BD91" i="1" a="1"/>
  <c r="BD91" i="1" s="1"/>
  <c r="BE91" i="1" a="1"/>
  <c r="BE91" i="1" s="1"/>
  <c r="BF91" i="1" a="1"/>
  <c r="BF91" i="1" s="1"/>
  <c r="BG91" i="1" a="1"/>
  <c r="BG91" i="1" s="1"/>
  <c r="BD92" i="1" a="1"/>
  <c r="BD92" i="1" s="1"/>
  <c r="BE92" i="1" a="1"/>
  <c r="BE92" i="1" s="1"/>
  <c r="BF92" i="1" a="1"/>
  <c r="BF92" i="1" s="1"/>
  <c r="BG92" i="1" a="1"/>
  <c r="BG92" i="1" s="1"/>
  <c r="BD93" i="1" a="1"/>
  <c r="BD93" i="1" s="1"/>
  <c r="BE93" i="1" a="1"/>
  <c r="BE93" i="1" s="1"/>
  <c r="BF93" i="1" a="1"/>
  <c r="BF93" i="1" s="1"/>
  <c r="BG93" i="1" a="1"/>
  <c r="BG93" i="1" s="1"/>
  <c r="BD94" i="1" a="1"/>
  <c r="BD94" i="1" s="1"/>
  <c r="BE94" i="1" a="1"/>
  <c r="BE94" i="1" s="1"/>
  <c r="BF94" i="1" a="1"/>
  <c r="BF94" i="1" s="1"/>
  <c r="BG94" i="1" a="1"/>
  <c r="BG94" i="1" s="1"/>
  <c r="BD95" i="1" a="1"/>
  <c r="BD95" i="1" s="1"/>
  <c r="BE95" i="1" a="1"/>
  <c r="BE95" i="1" s="1"/>
  <c r="BF95" i="1" a="1"/>
  <c r="BF95" i="1" s="1"/>
  <c r="BG95" i="1" a="1"/>
  <c r="BG95" i="1" s="1"/>
  <c r="BD96" i="1" a="1"/>
  <c r="BD96" i="1" s="1"/>
  <c r="BE96" i="1" a="1"/>
  <c r="BE96" i="1" s="1"/>
  <c r="BF96" i="1" a="1"/>
  <c r="BF96" i="1" s="1"/>
  <c r="BG96" i="1" a="1"/>
  <c r="BG96" i="1" s="1"/>
  <c r="BD97" i="1" a="1"/>
  <c r="BD97" i="1" s="1"/>
  <c r="BE97" i="1" a="1"/>
  <c r="BE97" i="1" s="1"/>
  <c r="BF97" i="1" a="1"/>
  <c r="BF97" i="1" s="1"/>
  <c r="BG97" i="1" a="1"/>
  <c r="BG97" i="1" s="1"/>
  <c r="BD98" i="1" a="1"/>
  <c r="BD98" i="1" s="1"/>
  <c r="BE98" i="1" a="1"/>
  <c r="BE98" i="1" s="1"/>
  <c r="BF98" i="1" a="1"/>
  <c r="BF98" i="1" s="1"/>
  <c r="BG98" i="1" a="1"/>
  <c r="BG98" i="1" s="1"/>
  <c r="BD99" i="1" a="1"/>
  <c r="BD99" i="1" s="1"/>
  <c r="BE99" i="1" a="1"/>
  <c r="BE99" i="1" s="1"/>
  <c r="BF99" i="1" a="1"/>
  <c r="BF99" i="1" s="1"/>
  <c r="BG99" i="1" a="1"/>
  <c r="BG99" i="1" s="1"/>
  <c r="BD100" i="1" a="1"/>
  <c r="BD100" i="1" s="1"/>
  <c r="BE100" i="1" a="1"/>
  <c r="BE100" i="1" s="1"/>
  <c r="BF100" i="1" a="1"/>
  <c r="BF100" i="1" s="1"/>
  <c r="BG100" i="1" a="1"/>
  <c r="BG100" i="1" s="1"/>
  <c r="BD101" i="1" a="1"/>
  <c r="BD101" i="1" s="1"/>
  <c r="BE101" i="1" a="1"/>
  <c r="BE101" i="1" s="1"/>
  <c r="BF101" i="1" a="1"/>
  <c r="BF101" i="1" s="1"/>
  <c r="BG101" i="1" a="1"/>
  <c r="BG101" i="1" s="1"/>
  <c r="BD102" i="1" a="1"/>
  <c r="BD102" i="1" s="1"/>
  <c r="BE102" i="1" a="1"/>
  <c r="BE102" i="1" s="1"/>
  <c r="BF102" i="1" a="1"/>
  <c r="BF102" i="1" s="1"/>
  <c r="BG102" i="1" a="1"/>
  <c r="BG102" i="1" s="1"/>
  <c r="BD103" i="1" a="1"/>
  <c r="BD103" i="1" s="1"/>
  <c r="BE103" i="1" a="1"/>
  <c r="BE103" i="1" s="1"/>
  <c r="BF103" i="1" a="1"/>
  <c r="BF103" i="1" s="1"/>
  <c r="BG103" i="1" a="1"/>
  <c r="BG103" i="1" s="1"/>
  <c r="BD104" i="1" a="1"/>
  <c r="BD104" i="1" s="1"/>
  <c r="BE104" i="1" a="1"/>
  <c r="BE104" i="1" s="1"/>
  <c r="BF104" i="1" a="1"/>
  <c r="BF104" i="1" s="1"/>
  <c r="BG104" i="1" a="1"/>
  <c r="BG104" i="1" s="1"/>
  <c r="BD105" i="1" a="1"/>
  <c r="BD105" i="1" s="1"/>
  <c r="BE105" i="1" a="1"/>
  <c r="BE105" i="1" s="1"/>
  <c r="BF105" i="1" a="1"/>
  <c r="BF105" i="1" s="1"/>
  <c r="BG105" i="1" a="1"/>
  <c r="BG105" i="1" s="1"/>
  <c r="BD106" i="1" a="1"/>
  <c r="BD106" i="1" s="1"/>
  <c r="BE106" i="1" a="1"/>
  <c r="BE106" i="1" s="1"/>
  <c r="BF106" i="1" a="1"/>
  <c r="BF106" i="1" s="1"/>
  <c r="BG106" i="1" a="1"/>
  <c r="BG106" i="1" s="1"/>
  <c r="BD107" i="1" a="1"/>
  <c r="BD107" i="1" s="1"/>
  <c r="BE107" i="1" a="1"/>
  <c r="BE107" i="1" s="1"/>
  <c r="BF107" i="1" a="1"/>
  <c r="BF107" i="1" s="1"/>
  <c r="BG107" i="1" a="1"/>
  <c r="BG107" i="1" s="1"/>
  <c r="BD108" i="1" a="1"/>
  <c r="BD108" i="1" s="1"/>
  <c r="BE108" i="1" a="1"/>
  <c r="BE108" i="1" s="1"/>
  <c r="BF108" i="1" a="1"/>
  <c r="BF108" i="1" s="1"/>
  <c r="BG108" i="1" a="1"/>
  <c r="BG108" i="1" s="1"/>
  <c r="BD109" i="1" a="1"/>
  <c r="BD109" i="1" s="1"/>
  <c r="BE109" i="1" a="1"/>
  <c r="BE109" i="1" s="1"/>
  <c r="BF109" i="1" a="1"/>
  <c r="BF109" i="1" s="1"/>
  <c r="BG109" i="1" a="1"/>
  <c r="BG109" i="1" s="1"/>
  <c r="BD110" i="1" a="1"/>
  <c r="BD110" i="1" s="1"/>
  <c r="BE110" i="1" a="1"/>
  <c r="BE110" i="1" s="1"/>
  <c r="BF110" i="1" a="1"/>
  <c r="BF110" i="1" s="1"/>
  <c r="BG110" i="1" a="1"/>
  <c r="BG110" i="1" s="1"/>
  <c r="BD111" i="1" a="1"/>
  <c r="BD111" i="1" s="1"/>
  <c r="BE111" i="1" a="1"/>
  <c r="BE111" i="1" s="1"/>
  <c r="BF111" i="1" a="1"/>
  <c r="BF111" i="1" s="1"/>
  <c r="BG111" i="1" a="1"/>
  <c r="BG111" i="1" s="1"/>
  <c r="BD112" i="1" a="1"/>
  <c r="BD112" i="1" s="1"/>
  <c r="BE112" i="1" a="1"/>
  <c r="BE112" i="1" s="1"/>
  <c r="BF112" i="1" a="1"/>
  <c r="BF112" i="1" s="1"/>
  <c r="BG112" i="1" a="1"/>
  <c r="BG112" i="1" s="1"/>
  <c r="BD113" i="1" a="1"/>
  <c r="BD113" i="1" s="1"/>
  <c r="BE113" i="1" a="1"/>
  <c r="BE113" i="1" s="1"/>
  <c r="BF113" i="1" a="1"/>
  <c r="BF113" i="1" s="1"/>
  <c r="BG113" i="1" a="1"/>
  <c r="BG113" i="1" s="1"/>
  <c r="BD114" i="1" a="1"/>
  <c r="BD114" i="1" s="1"/>
  <c r="BE114" i="1" a="1"/>
  <c r="BE114" i="1" s="1"/>
  <c r="BF114" i="1" a="1"/>
  <c r="BF114" i="1" s="1"/>
  <c r="BG114" i="1" a="1"/>
  <c r="BG114" i="1" s="1"/>
  <c r="BD115" i="1" a="1"/>
  <c r="BD115" i="1" s="1"/>
  <c r="BE115" i="1" a="1"/>
  <c r="BE115" i="1" s="1"/>
  <c r="BF115" i="1" a="1"/>
  <c r="BF115" i="1" s="1"/>
  <c r="BG115" i="1" a="1"/>
  <c r="BG115" i="1" s="1"/>
  <c r="BD116" i="1" a="1"/>
  <c r="BD116" i="1" s="1"/>
  <c r="BE116" i="1" a="1"/>
  <c r="BE116" i="1" s="1"/>
  <c r="BF116" i="1" a="1"/>
  <c r="BF116" i="1" s="1"/>
  <c r="BG116" i="1" a="1"/>
  <c r="BG116" i="1" s="1"/>
  <c r="BJ3" i="1"/>
  <c r="BG3" i="1" a="1"/>
  <c r="BG3" i="1" s="1"/>
  <c r="BF3" i="1" a="1"/>
  <c r="BF3" i="1" s="1"/>
  <c r="BE3" i="1" a="1"/>
  <c r="BE3" i="1" s="1"/>
  <c r="BD3" i="1" a="1"/>
  <c r="BD3" i="1" s="1"/>
  <c r="BC3" i="1" a="1"/>
  <c r="BC3" i="1" s="1"/>
  <c r="BB3" i="1" a="1"/>
  <c r="BB3" i="1" s="1"/>
  <c r="BA3" i="1" a="1"/>
  <c r="BA3" i="1" s="1"/>
  <c r="AZ3" i="1" a="1"/>
  <c r="AZ3" i="1" s="1"/>
  <c r="AY3" i="1" a="1"/>
  <c r="AY3" i="1" s="1"/>
  <c r="AX3" i="1" a="1"/>
  <c r="AX3" i="1" s="1"/>
  <c r="AW3" i="1" a="1"/>
  <c r="AW3" i="1" s="1"/>
  <c r="AV3" i="1" a="1"/>
  <c r="AV3" i="1" s="1"/>
  <c r="AU3" i="1" a="1"/>
  <c r="AU3" i="1" s="1"/>
  <c r="AT3" i="1" a="1"/>
  <c r="AT3" i="1" s="1"/>
  <c r="AS3" i="1" a="1"/>
  <c r="AS3" i="1" s="1"/>
  <c r="AP3" i="1" a="1"/>
  <c r="AP3" i="1" s="1"/>
  <c r="AO3" i="1" a="1"/>
  <c r="AO3" i="1" s="1"/>
  <c r="AN3" i="1" a="1"/>
  <c r="AN3" i="1" s="1"/>
  <c r="BA1" i="1"/>
  <c r="AW1" i="1"/>
  <c r="AR1" i="1"/>
  <c r="AO1" i="1"/>
  <c r="U113" i="1" l="1"/>
  <c r="V113" i="1"/>
  <c r="W113" i="1"/>
  <c r="X113" i="1"/>
  <c r="Q113" i="1"/>
  <c r="R113" i="1"/>
  <c r="S113" i="1"/>
  <c r="T113" i="1"/>
  <c r="U78" i="1"/>
  <c r="R78" i="1"/>
  <c r="S78" i="1"/>
  <c r="T78" i="1"/>
  <c r="V78" i="1"/>
  <c r="W78" i="1"/>
  <c r="Q78" i="1"/>
  <c r="X78" i="1"/>
  <c r="Q73" i="1"/>
  <c r="R73" i="1"/>
  <c r="S73" i="1"/>
  <c r="T73" i="1"/>
  <c r="X73" i="1"/>
  <c r="U73" i="1"/>
  <c r="V73" i="1"/>
  <c r="W73" i="1"/>
  <c r="W68" i="1"/>
  <c r="X68" i="1"/>
  <c r="Q68" i="1"/>
  <c r="R68" i="1"/>
  <c r="S68" i="1"/>
  <c r="T68" i="1"/>
  <c r="U68" i="1"/>
  <c r="V68" i="1"/>
  <c r="T63" i="1"/>
  <c r="Q63" i="1"/>
  <c r="R63" i="1"/>
  <c r="W63" i="1"/>
  <c r="S63" i="1"/>
  <c r="U63" i="1"/>
  <c r="V63" i="1"/>
  <c r="X63" i="1"/>
  <c r="V58" i="1"/>
  <c r="Q58" i="1"/>
  <c r="R58" i="1"/>
  <c r="W58" i="1"/>
  <c r="S58" i="1"/>
  <c r="T58" i="1"/>
  <c r="U58" i="1"/>
  <c r="X58" i="1"/>
  <c r="S53" i="1"/>
  <c r="V53" i="1"/>
  <c r="W53" i="1"/>
  <c r="Q53" i="1"/>
  <c r="U53" i="1"/>
  <c r="X53" i="1"/>
  <c r="R53" i="1"/>
  <c r="T53" i="1"/>
  <c r="Q48" i="1"/>
  <c r="S48" i="1"/>
  <c r="R48" i="1"/>
  <c r="V48" i="1"/>
  <c r="X48" i="1"/>
  <c r="T48" i="1"/>
  <c r="U48" i="1"/>
  <c r="W48" i="1"/>
  <c r="X43" i="1"/>
  <c r="Q43" i="1"/>
  <c r="U43" i="1"/>
  <c r="W43" i="1"/>
  <c r="R43" i="1"/>
  <c r="V43" i="1"/>
  <c r="T43" i="1"/>
  <c r="S43" i="1"/>
  <c r="V38" i="1"/>
  <c r="W38" i="1"/>
  <c r="X38" i="1"/>
  <c r="R38" i="1"/>
  <c r="T38" i="1"/>
  <c r="U38" i="1"/>
  <c r="Q38" i="1"/>
  <c r="S38" i="1"/>
  <c r="S33" i="1"/>
  <c r="T33" i="1"/>
  <c r="U33" i="1"/>
  <c r="V33" i="1"/>
  <c r="W33" i="1"/>
  <c r="R33" i="1"/>
  <c r="X33" i="1"/>
  <c r="Q33" i="1"/>
  <c r="Q28" i="1"/>
  <c r="R28" i="1"/>
  <c r="S28" i="1"/>
  <c r="X28" i="1"/>
  <c r="T28" i="1"/>
  <c r="U28" i="1"/>
  <c r="W28" i="1"/>
  <c r="V28" i="1"/>
  <c r="U23" i="1"/>
  <c r="V23" i="1"/>
  <c r="X23" i="1"/>
  <c r="W23" i="1"/>
  <c r="Q23" i="1"/>
  <c r="R23" i="1"/>
  <c r="S23" i="1"/>
  <c r="T23" i="1"/>
  <c r="R18" i="1"/>
  <c r="S18" i="1"/>
  <c r="U18" i="1"/>
  <c r="Q18" i="1"/>
  <c r="T18" i="1"/>
  <c r="V18" i="1"/>
  <c r="W18" i="1"/>
  <c r="X18" i="1"/>
  <c r="R13" i="1"/>
  <c r="V13" i="1"/>
  <c r="W13" i="1"/>
  <c r="X13" i="1"/>
  <c r="Q13" i="1"/>
  <c r="S13" i="1"/>
  <c r="T13" i="1"/>
  <c r="U13" i="1"/>
  <c r="X8" i="1"/>
  <c r="S8" i="1"/>
  <c r="U8" i="1"/>
  <c r="V8" i="1"/>
  <c r="W8" i="1"/>
  <c r="Q8" i="1"/>
  <c r="R8" i="1"/>
  <c r="T8" i="1"/>
  <c r="L110" i="1"/>
  <c r="H110" i="1"/>
  <c r="I110" i="1"/>
  <c r="K110" i="1"/>
  <c r="M110" i="1"/>
  <c r="N110" i="1"/>
  <c r="A110" i="1"/>
  <c r="B110" i="1"/>
  <c r="D110" i="1"/>
  <c r="F110" i="1"/>
  <c r="P110" i="1"/>
  <c r="O110" i="1"/>
  <c r="I113" i="1"/>
  <c r="K113" i="1"/>
  <c r="N113" i="1"/>
  <c r="O113" i="1"/>
  <c r="P113" i="1"/>
  <c r="F113" i="1"/>
  <c r="H113" i="1"/>
  <c r="L113" i="1"/>
  <c r="M113" i="1"/>
  <c r="A113" i="1"/>
  <c r="B113" i="1"/>
  <c r="D113" i="1"/>
  <c r="O108" i="1"/>
  <c r="P108" i="1"/>
  <c r="D108" i="1"/>
  <c r="F108" i="1"/>
  <c r="H108" i="1"/>
  <c r="I108" i="1"/>
  <c r="K108" i="1"/>
  <c r="L108" i="1"/>
  <c r="M108" i="1"/>
  <c r="N108" i="1"/>
  <c r="B108" i="1"/>
  <c r="A108" i="1"/>
  <c r="L103" i="1"/>
  <c r="M103" i="1"/>
  <c r="B103" i="1"/>
  <c r="F103" i="1"/>
  <c r="H103" i="1"/>
  <c r="N103" i="1"/>
  <c r="O103" i="1"/>
  <c r="P103" i="1"/>
  <c r="A103" i="1"/>
  <c r="D103" i="1"/>
  <c r="I103" i="1"/>
  <c r="K103" i="1"/>
  <c r="H98" i="1"/>
  <c r="I98" i="1"/>
  <c r="K98" i="1"/>
  <c r="L98" i="1"/>
  <c r="O98" i="1"/>
  <c r="P98" i="1"/>
  <c r="D98" i="1"/>
  <c r="A98" i="1"/>
  <c r="B98" i="1"/>
  <c r="M98" i="1"/>
  <c r="N98" i="1"/>
  <c r="F98" i="1"/>
  <c r="I93" i="1"/>
  <c r="B93" i="1"/>
  <c r="L93" i="1"/>
  <c r="M93" i="1"/>
  <c r="N93" i="1"/>
  <c r="O93" i="1"/>
  <c r="A93" i="1"/>
  <c r="D93" i="1"/>
  <c r="K93" i="1"/>
  <c r="H93" i="1"/>
  <c r="P93" i="1"/>
  <c r="F93" i="1"/>
  <c r="D88" i="1"/>
  <c r="I88" i="1"/>
  <c r="K88" i="1"/>
  <c r="N88" i="1"/>
  <c r="O88" i="1"/>
  <c r="P88" i="1"/>
  <c r="A88" i="1"/>
  <c r="F88" i="1"/>
  <c r="H88" i="1"/>
  <c r="B88" i="1"/>
  <c r="L88" i="1"/>
  <c r="M88" i="1"/>
  <c r="N83" i="1"/>
  <c r="O83" i="1"/>
  <c r="P83" i="1"/>
  <c r="B83" i="1"/>
  <c r="D83" i="1"/>
  <c r="F83" i="1"/>
  <c r="H83" i="1"/>
  <c r="I83" i="1"/>
  <c r="A83" i="1"/>
  <c r="K83" i="1"/>
  <c r="L83" i="1"/>
  <c r="M83" i="1"/>
  <c r="K78" i="1"/>
  <c r="N78" i="1"/>
  <c r="O78" i="1"/>
  <c r="D78" i="1"/>
  <c r="F78" i="1"/>
  <c r="H78" i="1"/>
  <c r="I78" i="1"/>
  <c r="L78" i="1"/>
  <c r="M78" i="1"/>
  <c r="P78" i="1"/>
  <c r="A78" i="1"/>
  <c r="B78" i="1"/>
  <c r="B73" i="1"/>
  <c r="N73" i="1"/>
  <c r="A73" i="1"/>
  <c r="D73" i="1"/>
  <c r="F73" i="1"/>
  <c r="H73" i="1"/>
  <c r="I73" i="1"/>
  <c r="K73" i="1"/>
  <c r="O73" i="1"/>
  <c r="P73" i="1"/>
  <c r="L73" i="1"/>
  <c r="M73" i="1"/>
  <c r="B68" i="1"/>
  <c r="D68" i="1"/>
  <c r="F68" i="1"/>
  <c r="H68" i="1"/>
  <c r="M68" i="1"/>
  <c r="O68" i="1"/>
  <c r="P68" i="1"/>
  <c r="A68" i="1"/>
  <c r="I68" i="1"/>
  <c r="K68" i="1"/>
  <c r="L68" i="1"/>
  <c r="N68" i="1"/>
  <c r="L63" i="1"/>
  <c r="O63" i="1"/>
  <c r="P63" i="1"/>
  <c r="A63" i="1"/>
  <c r="B63" i="1"/>
  <c r="D63" i="1"/>
  <c r="F63" i="1"/>
  <c r="K63" i="1"/>
  <c r="M63" i="1"/>
  <c r="N63" i="1"/>
  <c r="H63" i="1"/>
  <c r="I63" i="1"/>
  <c r="A58" i="1"/>
  <c r="D58" i="1"/>
  <c r="L58" i="1"/>
  <c r="O58" i="1"/>
  <c r="P58" i="1"/>
  <c r="B58" i="1"/>
  <c r="F58" i="1"/>
  <c r="H58" i="1"/>
  <c r="I58" i="1"/>
  <c r="N58" i="1"/>
  <c r="K58" i="1"/>
  <c r="M58" i="1"/>
  <c r="L53" i="1"/>
  <c r="M53" i="1"/>
  <c r="N53" i="1"/>
  <c r="F53" i="1"/>
  <c r="I53" i="1"/>
  <c r="K53" i="1"/>
  <c r="O53" i="1"/>
  <c r="P53" i="1"/>
  <c r="A53" i="1"/>
  <c r="B53" i="1"/>
  <c r="D53" i="1"/>
  <c r="H53" i="1"/>
  <c r="H48" i="1"/>
  <c r="I48" i="1"/>
  <c r="K48" i="1"/>
  <c r="P48" i="1"/>
  <c r="A48" i="1"/>
  <c r="F48" i="1"/>
  <c r="L48" i="1"/>
  <c r="M48" i="1"/>
  <c r="N48" i="1"/>
  <c r="B48" i="1"/>
  <c r="D48" i="1"/>
  <c r="O48" i="1"/>
  <c r="A43" i="1"/>
  <c r="B43" i="1"/>
  <c r="D43" i="1"/>
  <c r="F43" i="1"/>
  <c r="M43" i="1"/>
  <c r="N43" i="1"/>
  <c r="P43" i="1"/>
  <c r="K43" i="1"/>
  <c r="L43" i="1"/>
  <c r="O43" i="1"/>
  <c r="I43" i="1"/>
  <c r="H43" i="1"/>
  <c r="A38" i="1"/>
  <c r="I38" i="1"/>
  <c r="K38" i="1"/>
  <c r="M38" i="1"/>
  <c r="F38" i="1"/>
  <c r="H38" i="1"/>
  <c r="L38" i="1"/>
  <c r="N38" i="1"/>
  <c r="B38" i="1"/>
  <c r="D38" i="1"/>
  <c r="O38" i="1"/>
  <c r="P38" i="1"/>
  <c r="D33" i="1"/>
  <c r="F33" i="1"/>
  <c r="I33" i="1"/>
  <c r="K33" i="1"/>
  <c r="A33" i="1"/>
  <c r="L33" i="1"/>
  <c r="M33" i="1"/>
  <c r="N33" i="1"/>
  <c r="O33" i="1"/>
  <c r="B33" i="1"/>
  <c r="H33" i="1"/>
  <c r="P33" i="1"/>
  <c r="P28" i="1"/>
  <c r="A28" i="1"/>
  <c r="D28" i="1"/>
  <c r="N28" i="1"/>
  <c r="I28" i="1"/>
  <c r="L28" i="1"/>
  <c r="M28" i="1"/>
  <c r="O28" i="1"/>
  <c r="F28" i="1"/>
  <c r="H28" i="1"/>
  <c r="B28" i="1"/>
  <c r="K28" i="1"/>
  <c r="M23" i="1"/>
  <c r="N23" i="1"/>
  <c r="O23" i="1"/>
  <c r="P23" i="1"/>
  <c r="D23" i="1"/>
  <c r="F23" i="1"/>
  <c r="H23" i="1"/>
  <c r="I23" i="1"/>
  <c r="B23" i="1"/>
  <c r="K23" i="1"/>
  <c r="L23" i="1"/>
  <c r="A23" i="1"/>
  <c r="I18" i="1"/>
  <c r="K18" i="1"/>
  <c r="L18" i="1"/>
  <c r="M18" i="1"/>
  <c r="O18" i="1"/>
  <c r="P18" i="1"/>
  <c r="B18" i="1"/>
  <c r="D18" i="1"/>
  <c r="F18" i="1"/>
  <c r="H18" i="1"/>
  <c r="N18" i="1"/>
  <c r="A18" i="1"/>
  <c r="D13" i="1"/>
  <c r="F13" i="1"/>
  <c r="H13" i="1"/>
  <c r="I13" i="1"/>
  <c r="O13" i="1"/>
  <c r="P13" i="1"/>
  <c r="A13" i="1"/>
  <c r="L13" i="1"/>
  <c r="N13" i="1"/>
  <c r="B13" i="1"/>
  <c r="K13" i="1"/>
  <c r="M13" i="1"/>
  <c r="A8" i="1"/>
  <c r="B8" i="1"/>
  <c r="D8" i="1"/>
  <c r="L8" i="1"/>
  <c r="M8" i="1"/>
  <c r="O8" i="1"/>
  <c r="N8" i="1"/>
  <c r="H8" i="1"/>
  <c r="F8" i="1"/>
  <c r="I8" i="1"/>
  <c r="K8" i="1"/>
  <c r="P8" i="1"/>
  <c r="T93" i="1"/>
  <c r="U93" i="1"/>
  <c r="X93" i="1"/>
  <c r="Q93" i="1"/>
  <c r="R93" i="1"/>
  <c r="W93" i="1"/>
  <c r="S93" i="1"/>
  <c r="V93" i="1"/>
  <c r="X83" i="1"/>
  <c r="Q83" i="1"/>
  <c r="T83" i="1"/>
  <c r="U83" i="1"/>
  <c r="V83" i="1"/>
  <c r="W83" i="1"/>
  <c r="R83" i="1"/>
  <c r="S83" i="1"/>
  <c r="AC114" i="1"/>
  <c r="AD114" i="1"/>
  <c r="AE114" i="1"/>
  <c r="AF114" i="1"/>
  <c r="AG114" i="1"/>
  <c r="AH114" i="1"/>
  <c r="Y114" i="1"/>
  <c r="Z114" i="1"/>
  <c r="AA114" i="1"/>
  <c r="AB114" i="1"/>
  <c r="AD109" i="1"/>
  <c r="AE109" i="1"/>
  <c r="AH109" i="1"/>
  <c r="Y109" i="1"/>
  <c r="AB109" i="1"/>
  <c r="AC109" i="1"/>
  <c r="AF109" i="1"/>
  <c r="AG109" i="1"/>
  <c r="Z109" i="1"/>
  <c r="AA109" i="1"/>
  <c r="AF104" i="1"/>
  <c r="Z104" i="1"/>
  <c r="AA104" i="1"/>
  <c r="AD104" i="1"/>
  <c r="AE104" i="1"/>
  <c r="AG104" i="1"/>
  <c r="Y104" i="1"/>
  <c r="AB104" i="1"/>
  <c r="AC104" i="1"/>
  <c r="AH104" i="1"/>
  <c r="AC99" i="1"/>
  <c r="AD99" i="1"/>
  <c r="AE99" i="1"/>
  <c r="AF99" i="1"/>
  <c r="AG99" i="1"/>
  <c r="AA99" i="1"/>
  <c r="Z99" i="1"/>
  <c r="AB99" i="1"/>
  <c r="AH99" i="1"/>
  <c r="Y99" i="1"/>
  <c r="AD94" i="1"/>
  <c r="AE94" i="1"/>
  <c r="Y94" i="1"/>
  <c r="Z94" i="1"/>
  <c r="AA94" i="1"/>
  <c r="AH94" i="1"/>
  <c r="AB94" i="1"/>
  <c r="AC94" i="1"/>
  <c r="AF94" i="1"/>
  <c r="AG94" i="1"/>
  <c r="Y89" i="1"/>
  <c r="Z89" i="1"/>
  <c r="AA89" i="1"/>
  <c r="AF89" i="1"/>
  <c r="AG89" i="1"/>
  <c r="AH89" i="1"/>
  <c r="AC89" i="1"/>
  <c r="AD89" i="1"/>
  <c r="AE89" i="1"/>
  <c r="AB89" i="1"/>
  <c r="AF84" i="1"/>
  <c r="AC84" i="1"/>
  <c r="AD84" i="1"/>
  <c r="AH84" i="1"/>
  <c r="Y84" i="1"/>
  <c r="AA84" i="1"/>
  <c r="AB84" i="1"/>
  <c r="AE84" i="1"/>
  <c r="AG84" i="1"/>
  <c r="Z84" i="1"/>
  <c r="AC79" i="1"/>
  <c r="Y79" i="1"/>
  <c r="Z79" i="1"/>
  <c r="AA79" i="1"/>
  <c r="AB79" i="1"/>
  <c r="AH79" i="1"/>
  <c r="AE79" i="1"/>
  <c r="AF79" i="1"/>
  <c r="AG79" i="1"/>
  <c r="AD79" i="1"/>
  <c r="AH74" i="1"/>
  <c r="AB74" i="1"/>
  <c r="AC74" i="1"/>
  <c r="AD74" i="1"/>
  <c r="Y74" i="1"/>
  <c r="Z74" i="1"/>
  <c r="AA74" i="1"/>
  <c r="AE74" i="1"/>
  <c r="AF74" i="1"/>
  <c r="AG74" i="1"/>
  <c r="AE69" i="1"/>
  <c r="AH69" i="1"/>
  <c r="Y69" i="1"/>
  <c r="Z69" i="1"/>
  <c r="AA69" i="1"/>
  <c r="AB69" i="1"/>
  <c r="AC69" i="1"/>
  <c r="AD69" i="1"/>
  <c r="AF69" i="1"/>
  <c r="AG69" i="1"/>
  <c r="AB64" i="1"/>
  <c r="Y64" i="1"/>
  <c r="Z64" i="1"/>
  <c r="AA64" i="1"/>
  <c r="AC64" i="1"/>
  <c r="AG64" i="1"/>
  <c r="AD64" i="1"/>
  <c r="AE64" i="1"/>
  <c r="AF64" i="1"/>
  <c r="AH64" i="1"/>
  <c r="AD59" i="1"/>
  <c r="AG59" i="1"/>
  <c r="Z59" i="1"/>
  <c r="AC59" i="1"/>
  <c r="AE59" i="1"/>
  <c r="AF59" i="1"/>
  <c r="AH59" i="1"/>
  <c r="Y59" i="1"/>
  <c r="AA59" i="1"/>
  <c r="AB59" i="1"/>
  <c r="AA54" i="1"/>
  <c r="AD54" i="1"/>
  <c r="Y54" i="1"/>
  <c r="Z54" i="1"/>
  <c r="AB54" i="1"/>
  <c r="AG54" i="1"/>
  <c r="AC54" i="1"/>
  <c r="AE54" i="1"/>
  <c r="AF54" i="1"/>
  <c r="AH54" i="1"/>
  <c r="Y49" i="1"/>
  <c r="AA49" i="1"/>
  <c r="AG49" i="1"/>
  <c r="Z49" i="1"/>
  <c r="AB49" i="1"/>
  <c r="AC49" i="1"/>
  <c r="AD49" i="1"/>
  <c r="AE49" i="1"/>
  <c r="AH49" i="1"/>
  <c r="AF49" i="1"/>
  <c r="AG44" i="1"/>
  <c r="AH44" i="1"/>
  <c r="Z44" i="1"/>
  <c r="AA44" i="1"/>
  <c r="AB44" i="1"/>
  <c r="AC44" i="1"/>
  <c r="AD44" i="1"/>
  <c r="AE44" i="1"/>
  <c r="Y44" i="1"/>
  <c r="AF44" i="1"/>
  <c r="AD39" i="1"/>
  <c r="AE39" i="1"/>
  <c r="AF39" i="1"/>
  <c r="AG39" i="1"/>
  <c r="AB39" i="1"/>
  <c r="Y39" i="1"/>
  <c r="Z39" i="1"/>
  <c r="AA39" i="1"/>
  <c r="AC39" i="1"/>
  <c r="AH39" i="1"/>
  <c r="AA34" i="1"/>
  <c r="AB34" i="1"/>
  <c r="AC34" i="1"/>
  <c r="AD34" i="1"/>
  <c r="Y34" i="1"/>
  <c r="Z34" i="1"/>
  <c r="AE34" i="1"/>
  <c r="AF34" i="1"/>
  <c r="AG34" i="1"/>
  <c r="AH34" i="1"/>
  <c r="Y29" i="1"/>
  <c r="Z29" i="1"/>
  <c r="AA29" i="1"/>
  <c r="AF29" i="1"/>
  <c r="AG29" i="1"/>
  <c r="AD29" i="1"/>
  <c r="AE29" i="1"/>
  <c r="AH29" i="1"/>
  <c r="AB29" i="1"/>
  <c r="AC29" i="1"/>
  <c r="AC24" i="1"/>
  <c r="AD24" i="1"/>
  <c r="AF24" i="1"/>
  <c r="Y24" i="1"/>
  <c r="AE24" i="1"/>
  <c r="AH24" i="1"/>
  <c r="AB24" i="1"/>
  <c r="AG24" i="1"/>
  <c r="Z24" i="1"/>
  <c r="AA24" i="1"/>
  <c r="Z19" i="1"/>
  <c r="AA19" i="1"/>
  <c r="AC19" i="1"/>
  <c r="AD19" i="1"/>
  <c r="Y19" i="1"/>
  <c r="AE19" i="1"/>
  <c r="AF19" i="1"/>
  <c r="AG19" i="1"/>
  <c r="AH19" i="1"/>
  <c r="AB19" i="1"/>
  <c r="Z14" i="1"/>
  <c r="AG14" i="1"/>
  <c r="Y14" i="1"/>
  <c r="AA14" i="1"/>
  <c r="AB14" i="1"/>
  <c r="AD14" i="1"/>
  <c r="AE14" i="1"/>
  <c r="AH14" i="1"/>
  <c r="AF14" i="1"/>
  <c r="AC14" i="1"/>
  <c r="AF9" i="1"/>
  <c r="AG9" i="1"/>
  <c r="AH9" i="1"/>
  <c r="Z9" i="1"/>
  <c r="AA9" i="1"/>
  <c r="AB9" i="1"/>
  <c r="AC9" i="1"/>
  <c r="AD9" i="1"/>
  <c r="AE9" i="1"/>
  <c r="Y9" i="1"/>
  <c r="Y4" i="1"/>
  <c r="AC4" i="1"/>
  <c r="AD4" i="1"/>
  <c r="AE4" i="1"/>
  <c r="AF4" i="1"/>
  <c r="AG4" i="1"/>
  <c r="AH4" i="1"/>
  <c r="AA4" i="1"/>
  <c r="AB4" i="1"/>
  <c r="Z4" i="1"/>
  <c r="Q88" i="1"/>
  <c r="V88" i="1"/>
  <c r="W88" i="1"/>
  <c r="X88" i="1"/>
  <c r="R88" i="1"/>
  <c r="S88" i="1"/>
  <c r="T88" i="1"/>
  <c r="U88" i="1"/>
  <c r="R114" i="1"/>
  <c r="S114" i="1"/>
  <c r="V114" i="1"/>
  <c r="W114" i="1"/>
  <c r="X114" i="1"/>
  <c r="Q114" i="1"/>
  <c r="T114" i="1"/>
  <c r="U114" i="1"/>
  <c r="W109" i="1"/>
  <c r="X109" i="1"/>
  <c r="S109" i="1"/>
  <c r="T109" i="1"/>
  <c r="U109" i="1"/>
  <c r="V109" i="1"/>
  <c r="Q109" i="1"/>
  <c r="R109" i="1"/>
  <c r="T104" i="1"/>
  <c r="U104" i="1"/>
  <c r="Q104" i="1"/>
  <c r="R104" i="1"/>
  <c r="S104" i="1"/>
  <c r="X104" i="1"/>
  <c r="V104" i="1"/>
  <c r="W104" i="1"/>
  <c r="Q99" i="1"/>
  <c r="R99" i="1"/>
  <c r="T99" i="1"/>
  <c r="U99" i="1"/>
  <c r="V99" i="1"/>
  <c r="W99" i="1"/>
  <c r="X99" i="1"/>
  <c r="S99" i="1"/>
  <c r="R94" i="1"/>
  <c r="V94" i="1"/>
  <c r="W94" i="1"/>
  <c r="X94" i="1"/>
  <c r="Q94" i="1"/>
  <c r="U94" i="1"/>
  <c r="S94" i="1"/>
  <c r="T94" i="1"/>
  <c r="T89" i="1"/>
  <c r="U89" i="1"/>
  <c r="X89" i="1"/>
  <c r="S89" i="1"/>
  <c r="V89" i="1"/>
  <c r="Q89" i="1"/>
  <c r="R89" i="1"/>
  <c r="W89" i="1"/>
  <c r="V84" i="1"/>
  <c r="T84" i="1"/>
  <c r="U84" i="1"/>
  <c r="W84" i="1"/>
  <c r="X84" i="1"/>
  <c r="R84" i="1"/>
  <c r="S84" i="1"/>
  <c r="Q84" i="1"/>
  <c r="S79" i="1"/>
  <c r="V79" i="1"/>
  <c r="W79" i="1"/>
  <c r="R79" i="1"/>
  <c r="T79" i="1"/>
  <c r="Q79" i="1"/>
  <c r="U79" i="1"/>
  <c r="X79" i="1"/>
  <c r="X74" i="1"/>
  <c r="Q74" i="1"/>
  <c r="R74" i="1"/>
  <c r="S74" i="1"/>
  <c r="V74" i="1"/>
  <c r="W74" i="1"/>
  <c r="T74" i="1"/>
  <c r="U74" i="1"/>
  <c r="Q69" i="1"/>
  <c r="R69" i="1"/>
  <c r="S69" i="1"/>
  <c r="W69" i="1"/>
  <c r="U69" i="1"/>
  <c r="V69" i="1"/>
  <c r="X69" i="1"/>
  <c r="T69" i="1"/>
  <c r="V64" i="1"/>
  <c r="Q64" i="1"/>
  <c r="R64" i="1"/>
  <c r="S64" i="1"/>
  <c r="T64" i="1"/>
  <c r="X64" i="1"/>
  <c r="W64" i="1"/>
  <c r="U64" i="1"/>
  <c r="S59" i="1"/>
  <c r="Q59" i="1"/>
  <c r="R59" i="1"/>
  <c r="T59" i="1"/>
  <c r="U59" i="1"/>
  <c r="V59" i="1"/>
  <c r="W59" i="1"/>
  <c r="X59" i="1"/>
  <c r="T54" i="1"/>
  <c r="U54" i="1"/>
  <c r="V54" i="1"/>
  <c r="R54" i="1"/>
  <c r="Q54" i="1"/>
  <c r="X54" i="1"/>
  <c r="S54" i="1"/>
  <c r="W54" i="1"/>
  <c r="Q49" i="1"/>
  <c r="R49" i="1"/>
  <c r="S49" i="1"/>
  <c r="X49" i="1"/>
  <c r="T49" i="1"/>
  <c r="V49" i="1"/>
  <c r="W49" i="1"/>
  <c r="U49" i="1"/>
  <c r="U44" i="1"/>
  <c r="V44" i="1"/>
  <c r="X44" i="1"/>
  <c r="Q44" i="1"/>
  <c r="W44" i="1"/>
  <c r="T44" i="1"/>
  <c r="R44" i="1"/>
  <c r="S44" i="1"/>
  <c r="R39" i="1"/>
  <c r="S39" i="1"/>
  <c r="U39" i="1"/>
  <c r="T39" i="1"/>
  <c r="W39" i="1"/>
  <c r="X39" i="1"/>
  <c r="Q39" i="1"/>
  <c r="V39" i="1"/>
  <c r="R34" i="1"/>
  <c r="Q34" i="1"/>
  <c r="V34" i="1"/>
  <c r="X34" i="1"/>
  <c r="S34" i="1"/>
  <c r="T34" i="1"/>
  <c r="U34" i="1"/>
  <c r="W34" i="1"/>
  <c r="X29" i="1"/>
  <c r="R29" i="1"/>
  <c r="S29" i="1"/>
  <c r="T29" i="1"/>
  <c r="U29" i="1"/>
  <c r="V29" i="1"/>
  <c r="Q29" i="1"/>
  <c r="W29" i="1"/>
  <c r="U24" i="1"/>
  <c r="V24" i="1"/>
  <c r="W24" i="1"/>
  <c r="X24" i="1"/>
  <c r="R24" i="1"/>
  <c r="Q24" i="1"/>
  <c r="S24" i="1"/>
  <c r="T24" i="1"/>
  <c r="R19" i="1"/>
  <c r="S19" i="1"/>
  <c r="T19" i="1"/>
  <c r="U19" i="1"/>
  <c r="Q19" i="1"/>
  <c r="V19" i="1"/>
  <c r="X19" i="1"/>
  <c r="W19" i="1"/>
  <c r="Q14" i="1"/>
  <c r="R14" i="1"/>
  <c r="W14" i="1"/>
  <c r="X14" i="1"/>
  <c r="T14" i="1"/>
  <c r="U14" i="1"/>
  <c r="V14" i="1"/>
  <c r="S14" i="1"/>
  <c r="T9" i="1"/>
  <c r="U9" i="1"/>
  <c r="W9" i="1"/>
  <c r="Q9" i="1"/>
  <c r="R9" i="1"/>
  <c r="S9" i="1"/>
  <c r="V9" i="1"/>
  <c r="X9" i="1"/>
  <c r="Q4" i="1"/>
  <c r="R4" i="1"/>
  <c r="S4" i="1"/>
  <c r="T4" i="1"/>
  <c r="U4" i="1"/>
  <c r="V4" i="1"/>
  <c r="W4" i="1"/>
  <c r="X4" i="1"/>
  <c r="S108" i="1"/>
  <c r="T108" i="1"/>
  <c r="W108" i="1"/>
  <c r="X108" i="1"/>
  <c r="Q108" i="1"/>
  <c r="R108" i="1"/>
  <c r="V108" i="1"/>
  <c r="U108" i="1"/>
  <c r="F109" i="1"/>
  <c r="H109" i="1"/>
  <c r="L109" i="1"/>
  <c r="M109" i="1"/>
  <c r="N109" i="1"/>
  <c r="B109" i="1"/>
  <c r="I109" i="1"/>
  <c r="K109" i="1"/>
  <c r="O109" i="1"/>
  <c r="P109" i="1"/>
  <c r="A109" i="1"/>
  <c r="D109" i="1"/>
  <c r="L104" i="1"/>
  <c r="N104" i="1"/>
  <c r="B104" i="1"/>
  <c r="D104" i="1"/>
  <c r="F104" i="1"/>
  <c r="O104" i="1"/>
  <c r="P104" i="1"/>
  <c r="K104" i="1"/>
  <c r="M104" i="1"/>
  <c r="I104" i="1"/>
  <c r="A104" i="1"/>
  <c r="H104" i="1"/>
  <c r="H99" i="1"/>
  <c r="I99" i="1"/>
  <c r="K99" i="1"/>
  <c r="A99" i="1"/>
  <c r="F99" i="1"/>
  <c r="L99" i="1"/>
  <c r="M99" i="1"/>
  <c r="B99" i="1"/>
  <c r="D99" i="1"/>
  <c r="N99" i="1"/>
  <c r="O99" i="1"/>
  <c r="P99" i="1"/>
  <c r="H94" i="1"/>
  <c r="I94" i="1"/>
  <c r="P94" i="1"/>
  <c r="O94" i="1"/>
  <c r="A94" i="1"/>
  <c r="B94" i="1"/>
  <c r="D94" i="1"/>
  <c r="F94" i="1"/>
  <c r="M94" i="1"/>
  <c r="K94" i="1"/>
  <c r="L94" i="1"/>
  <c r="N94" i="1"/>
  <c r="O89" i="1"/>
  <c r="A89" i="1"/>
  <c r="B89" i="1"/>
  <c r="K89" i="1"/>
  <c r="L89" i="1"/>
  <c r="M89" i="1"/>
  <c r="N89" i="1"/>
  <c r="P89" i="1"/>
  <c r="D89" i="1"/>
  <c r="F89" i="1"/>
  <c r="I89" i="1"/>
  <c r="H89" i="1"/>
  <c r="L84" i="1"/>
  <c r="A84" i="1"/>
  <c r="D84" i="1"/>
  <c r="F84" i="1"/>
  <c r="K84" i="1"/>
  <c r="M84" i="1"/>
  <c r="N84" i="1"/>
  <c r="O84" i="1"/>
  <c r="H84" i="1"/>
  <c r="I84" i="1"/>
  <c r="P84" i="1"/>
  <c r="B84" i="1"/>
  <c r="H79" i="1"/>
  <c r="I79" i="1"/>
  <c r="K79" i="1"/>
  <c r="L79" i="1"/>
  <c r="M79" i="1"/>
  <c r="N79" i="1"/>
  <c r="A79" i="1"/>
  <c r="F79" i="1"/>
  <c r="O79" i="1"/>
  <c r="P79" i="1"/>
  <c r="B79" i="1"/>
  <c r="D79" i="1"/>
  <c r="N74" i="1"/>
  <c r="D74" i="1"/>
  <c r="F74" i="1"/>
  <c r="H74" i="1"/>
  <c r="M74" i="1"/>
  <c r="P74" i="1"/>
  <c r="O74" i="1"/>
  <c r="A74" i="1"/>
  <c r="B74" i="1"/>
  <c r="I74" i="1"/>
  <c r="K74" i="1"/>
  <c r="L74" i="1"/>
  <c r="K69" i="1"/>
  <c r="M69" i="1"/>
  <c r="P69" i="1"/>
  <c r="A69" i="1"/>
  <c r="B69" i="1"/>
  <c r="D69" i="1"/>
  <c r="F69" i="1"/>
  <c r="H69" i="1"/>
  <c r="I69" i="1"/>
  <c r="L69" i="1"/>
  <c r="N69" i="1"/>
  <c r="O69" i="1"/>
  <c r="F64" i="1"/>
  <c r="A64" i="1"/>
  <c r="B64" i="1"/>
  <c r="D64" i="1"/>
  <c r="L64" i="1"/>
  <c r="N64" i="1"/>
  <c r="O64" i="1"/>
  <c r="P64" i="1"/>
  <c r="H64" i="1"/>
  <c r="K64" i="1"/>
  <c r="M64" i="1"/>
  <c r="I64" i="1"/>
  <c r="I59" i="1"/>
  <c r="M59" i="1"/>
  <c r="B59" i="1"/>
  <c r="D59" i="1"/>
  <c r="F59" i="1"/>
  <c r="H59" i="1"/>
  <c r="O59" i="1"/>
  <c r="N59" i="1"/>
  <c r="P59" i="1"/>
  <c r="A59" i="1"/>
  <c r="K59" i="1"/>
  <c r="L59" i="1"/>
  <c r="D54" i="1"/>
  <c r="I54" i="1"/>
  <c r="A54" i="1"/>
  <c r="F54" i="1"/>
  <c r="H54" i="1"/>
  <c r="K54" i="1"/>
  <c r="L54" i="1"/>
  <c r="M54" i="1"/>
  <c r="B54" i="1"/>
  <c r="N54" i="1"/>
  <c r="O54" i="1"/>
  <c r="P54" i="1"/>
  <c r="A49" i="1"/>
  <c r="D49" i="1"/>
  <c r="M49" i="1"/>
  <c r="H49" i="1"/>
  <c r="I49" i="1"/>
  <c r="K49" i="1"/>
  <c r="L49" i="1"/>
  <c r="B49" i="1"/>
  <c r="F49" i="1"/>
  <c r="N49" i="1"/>
  <c r="O49" i="1"/>
  <c r="P49" i="1"/>
  <c r="M44" i="1"/>
  <c r="N44" i="1"/>
  <c r="O44" i="1"/>
  <c r="P44" i="1"/>
  <c r="D44" i="1"/>
  <c r="I44" i="1"/>
  <c r="K44" i="1"/>
  <c r="L44" i="1"/>
  <c r="A44" i="1"/>
  <c r="B44" i="1"/>
  <c r="F44" i="1"/>
  <c r="H44" i="1"/>
  <c r="I39" i="1"/>
  <c r="K39" i="1"/>
  <c r="L39" i="1"/>
  <c r="M39" i="1"/>
  <c r="D39" i="1"/>
  <c r="F39" i="1"/>
  <c r="H39" i="1"/>
  <c r="N39" i="1"/>
  <c r="A39" i="1"/>
  <c r="P39" i="1"/>
  <c r="O39" i="1"/>
  <c r="B39" i="1"/>
  <c r="D34" i="1"/>
  <c r="F34" i="1"/>
  <c r="H34" i="1"/>
  <c r="I34" i="1"/>
  <c r="O34" i="1"/>
  <c r="P34" i="1"/>
  <c r="B34" i="1"/>
  <c r="L34" i="1"/>
  <c r="M34" i="1"/>
  <c r="N34" i="1"/>
  <c r="A34" i="1"/>
  <c r="K34" i="1"/>
  <c r="A29" i="1"/>
  <c r="B29" i="1"/>
  <c r="D29" i="1"/>
  <c r="L29" i="1"/>
  <c r="M29" i="1"/>
  <c r="O29" i="1"/>
  <c r="P29" i="1"/>
  <c r="F29" i="1"/>
  <c r="N29" i="1"/>
  <c r="K29" i="1"/>
  <c r="H29" i="1"/>
  <c r="I29" i="1"/>
  <c r="H24" i="1"/>
  <c r="I24" i="1"/>
  <c r="L24" i="1"/>
  <c r="A24" i="1"/>
  <c r="B24" i="1"/>
  <c r="N24" i="1"/>
  <c r="D24" i="1"/>
  <c r="F24" i="1"/>
  <c r="K24" i="1"/>
  <c r="M24" i="1"/>
  <c r="O24" i="1"/>
  <c r="P24" i="1"/>
  <c r="B19" i="1"/>
  <c r="D19" i="1"/>
  <c r="H19" i="1"/>
  <c r="M19" i="1"/>
  <c r="N19" i="1"/>
  <c r="O19" i="1"/>
  <c r="P19" i="1"/>
  <c r="A19" i="1"/>
  <c r="F19" i="1"/>
  <c r="I19" i="1"/>
  <c r="L19" i="1"/>
  <c r="K19" i="1"/>
  <c r="O14" i="1"/>
  <c r="P14" i="1"/>
  <c r="B14" i="1"/>
  <c r="A14" i="1"/>
  <c r="D14" i="1"/>
  <c r="I14" i="1"/>
  <c r="K14" i="1"/>
  <c r="L14" i="1"/>
  <c r="M14" i="1"/>
  <c r="H14" i="1"/>
  <c r="N14" i="1"/>
  <c r="F14" i="1"/>
  <c r="L9" i="1"/>
  <c r="M9" i="1"/>
  <c r="N9" i="1"/>
  <c r="O9" i="1"/>
  <c r="H9" i="1"/>
  <c r="B9" i="1"/>
  <c r="I9" i="1"/>
  <c r="P9" i="1"/>
  <c r="A9" i="1"/>
  <c r="D9" i="1"/>
  <c r="F9" i="1"/>
  <c r="K9" i="1"/>
  <c r="A4" i="1"/>
  <c r="B4" i="1"/>
  <c r="D4" i="1"/>
  <c r="H4" i="1"/>
  <c r="I4" i="1"/>
  <c r="K4" i="1"/>
  <c r="L4" i="1"/>
  <c r="F4" i="1"/>
  <c r="N4" i="1"/>
  <c r="O4" i="1"/>
  <c r="P4" i="1"/>
  <c r="M4" i="1"/>
  <c r="X103" i="1"/>
  <c r="U103" i="1"/>
  <c r="V103" i="1"/>
  <c r="W103" i="1"/>
  <c r="Q103" i="1"/>
  <c r="R103" i="1"/>
  <c r="S103" i="1"/>
  <c r="T103" i="1"/>
  <c r="H114" i="1"/>
  <c r="I114" i="1"/>
  <c r="K114" i="1"/>
  <c r="L114" i="1"/>
  <c r="P114" i="1"/>
  <c r="A114" i="1"/>
  <c r="B114" i="1"/>
  <c r="O114" i="1"/>
  <c r="D114" i="1"/>
  <c r="F114" i="1"/>
  <c r="M114" i="1"/>
  <c r="N114" i="1"/>
  <c r="Z115" i="1"/>
  <c r="AA115" i="1"/>
  <c r="AD115" i="1"/>
  <c r="AE115" i="1"/>
  <c r="AF115" i="1"/>
  <c r="Y115" i="1"/>
  <c r="AB115" i="1"/>
  <c r="AC115" i="1"/>
  <c r="AG115" i="1"/>
  <c r="AH115" i="1"/>
  <c r="AF110" i="1"/>
  <c r="Y110" i="1"/>
  <c r="AD110" i="1"/>
  <c r="AE110" i="1"/>
  <c r="AG110" i="1"/>
  <c r="AH110" i="1"/>
  <c r="Z110" i="1"/>
  <c r="AA110" i="1"/>
  <c r="AB110" i="1"/>
  <c r="AC110" i="1"/>
  <c r="AB105" i="1"/>
  <c r="AC105" i="1"/>
  <c r="AE105" i="1"/>
  <c r="AF105" i="1"/>
  <c r="AG105" i="1"/>
  <c r="AH105" i="1"/>
  <c r="Y105" i="1"/>
  <c r="Z105" i="1"/>
  <c r="AA105" i="1"/>
  <c r="AD105" i="1"/>
  <c r="Y100" i="1"/>
  <c r="Z100" i="1"/>
  <c r="AA100" i="1"/>
  <c r="AB100" i="1"/>
  <c r="AE100" i="1"/>
  <c r="AF100" i="1"/>
  <c r="AG100" i="1"/>
  <c r="AD100" i="1"/>
  <c r="AH100" i="1"/>
  <c r="AC100" i="1"/>
  <c r="Z95" i="1"/>
  <c r="AF95" i="1"/>
  <c r="AG95" i="1"/>
  <c r="AH95" i="1"/>
  <c r="Y95" i="1"/>
  <c r="AE95" i="1"/>
  <c r="AA95" i="1"/>
  <c r="AB95" i="1"/>
  <c r="AD95" i="1"/>
  <c r="AC95" i="1"/>
  <c r="AC90" i="1"/>
  <c r="AD90" i="1"/>
  <c r="AG90" i="1"/>
  <c r="AH90" i="1"/>
  <c r="Y90" i="1"/>
  <c r="AE90" i="1"/>
  <c r="AF90" i="1"/>
  <c r="AA90" i="1"/>
  <c r="Z90" i="1"/>
  <c r="AB90" i="1"/>
  <c r="Y85" i="1"/>
  <c r="Z85" i="1"/>
  <c r="AE85" i="1"/>
  <c r="AF85" i="1"/>
  <c r="AG85" i="1"/>
  <c r="AH85" i="1"/>
  <c r="AA85" i="1"/>
  <c r="AB85" i="1"/>
  <c r="AC85" i="1"/>
  <c r="AD85" i="1"/>
  <c r="AA80" i="1"/>
  <c r="AD80" i="1"/>
  <c r="AE80" i="1"/>
  <c r="Z80" i="1"/>
  <c r="AB80" i="1"/>
  <c r="AC80" i="1"/>
  <c r="AF80" i="1"/>
  <c r="AG80" i="1"/>
  <c r="AH80" i="1"/>
  <c r="Y80" i="1"/>
  <c r="AH75" i="1"/>
  <c r="Z75" i="1"/>
  <c r="AA75" i="1"/>
  <c r="AB75" i="1"/>
  <c r="Y75" i="1"/>
  <c r="AC75" i="1"/>
  <c r="AD75" i="1"/>
  <c r="AF75" i="1"/>
  <c r="AG75" i="1"/>
  <c r="AE75" i="1"/>
  <c r="Z70" i="1"/>
  <c r="AA70" i="1"/>
  <c r="AB70" i="1"/>
  <c r="AC70" i="1"/>
  <c r="AG70" i="1"/>
  <c r="AH70" i="1"/>
  <c r="AE70" i="1"/>
  <c r="AF70" i="1"/>
  <c r="Y70" i="1"/>
  <c r="AD70" i="1"/>
  <c r="AF65" i="1"/>
  <c r="Y65" i="1"/>
  <c r="Z65" i="1"/>
  <c r="AA65" i="1"/>
  <c r="AB65" i="1"/>
  <c r="AD65" i="1"/>
  <c r="AE65" i="1"/>
  <c r="AG65" i="1"/>
  <c r="AH65" i="1"/>
  <c r="AC65" i="1"/>
  <c r="AE60" i="1"/>
  <c r="Y60" i="1"/>
  <c r="AC60" i="1"/>
  <c r="AF60" i="1"/>
  <c r="AG60" i="1"/>
  <c r="AH60" i="1"/>
  <c r="Z60" i="1"/>
  <c r="AA60" i="1"/>
  <c r="AB60" i="1"/>
  <c r="AD60" i="1"/>
  <c r="AG55" i="1"/>
  <c r="Z55" i="1"/>
  <c r="AA55" i="1"/>
  <c r="AB55" i="1"/>
  <c r="AC55" i="1"/>
  <c r="AD55" i="1"/>
  <c r="Y55" i="1"/>
  <c r="AE55" i="1"/>
  <c r="AF55" i="1"/>
  <c r="AH55" i="1"/>
  <c r="Y50" i="1"/>
  <c r="Z50" i="1"/>
  <c r="AA50" i="1"/>
  <c r="AF50" i="1"/>
  <c r="AG50" i="1"/>
  <c r="AE50" i="1"/>
  <c r="AH50" i="1"/>
  <c r="AB50" i="1"/>
  <c r="AC50" i="1"/>
  <c r="AD50" i="1"/>
  <c r="AC45" i="1"/>
  <c r="AD45" i="1"/>
  <c r="AF45" i="1"/>
  <c r="Z45" i="1"/>
  <c r="AA45" i="1"/>
  <c r="AB45" i="1"/>
  <c r="AE45" i="1"/>
  <c r="AG45" i="1"/>
  <c r="AH45" i="1"/>
  <c r="Y45" i="1"/>
  <c r="Z40" i="1"/>
  <c r="AA40" i="1"/>
  <c r="AC40" i="1"/>
  <c r="AD40" i="1"/>
  <c r="Y40" i="1"/>
  <c r="AB40" i="1"/>
  <c r="AE40" i="1"/>
  <c r="AF40" i="1"/>
  <c r="AG40" i="1"/>
  <c r="AH40" i="1"/>
  <c r="Z35" i="1"/>
  <c r="AH35" i="1"/>
  <c r="Y35" i="1"/>
  <c r="AA35" i="1"/>
  <c r="AB35" i="1"/>
  <c r="AC35" i="1"/>
  <c r="AD35" i="1"/>
  <c r="AE35" i="1"/>
  <c r="AF35" i="1"/>
  <c r="AG35" i="1"/>
  <c r="AF30" i="1"/>
  <c r="AG30" i="1"/>
  <c r="AH30" i="1"/>
  <c r="AA30" i="1"/>
  <c r="AB30" i="1"/>
  <c r="Y30" i="1"/>
  <c r="Z30" i="1"/>
  <c r="AE30" i="1"/>
  <c r="AC30" i="1"/>
  <c r="AD30" i="1"/>
  <c r="AC25" i="1"/>
  <c r="AD25" i="1"/>
  <c r="AE25" i="1"/>
  <c r="AF25" i="1"/>
  <c r="AH25" i="1"/>
  <c r="Y25" i="1"/>
  <c r="AG25" i="1"/>
  <c r="Z25" i="1"/>
  <c r="AA25" i="1"/>
  <c r="AB25" i="1"/>
  <c r="Z20" i="1"/>
  <c r="AA20" i="1"/>
  <c r="AB20" i="1"/>
  <c r="AC20" i="1"/>
  <c r="AH20" i="1"/>
  <c r="Y20" i="1"/>
  <c r="AD20" i="1"/>
  <c r="AE20" i="1"/>
  <c r="AF20" i="1"/>
  <c r="AG20" i="1"/>
  <c r="Y15" i="1"/>
  <c r="Z15" i="1"/>
  <c r="AE15" i="1"/>
  <c r="AF15" i="1"/>
  <c r="AH15" i="1"/>
  <c r="AG15" i="1"/>
  <c r="AB15" i="1"/>
  <c r="AD15" i="1"/>
  <c r="AA15" i="1"/>
  <c r="AC15" i="1"/>
  <c r="AB10" i="1"/>
  <c r="AC10" i="1"/>
  <c r="AE10" i="1"/>
  <c r="Y10" i="1"/>
  <c r="Z10" i="1"/>
  <c r="AA10" i="1"/>
  <c r="AD10" i="1"/>
  <c r="AF10" i="1"/>
  <c r="AH10" i="1"/>
  <c r="AG10" i="1"/>
  <c r="Y5" i="1"/>
  <c r="Z5" i="1"/>
  <c r="AB5" i="1"/>
  <c r="AF5" i="1"/>
  <c r="AG5" i="1"/>
  <c r="AH5" i="1"/>
  <c r="AA5" i="1"/>
  <c r="AC5" i="1"/>
  <c r="AD5" i="1"/>
  <c r="AE5" i="1"/>
  <c r="AC120" i="1"/>
  <c r="AD120" i="1"/>
  <c r="AG120" i="1"/>
  <c r="AH120" i="1"/>
  <c r="AA120" i="1"/>
  <c r="Y120" i="1"/>
  <c r="Z120" i="1"/>
  <c r="AB120" i="1"/>
  <c r="AE120" i="1"/>
  <c r="AF120" i="1"/>
  <c r="Y119" i="1"/>
  <c r="Z119" i="1"/>
  <c r="AA119" i="1"/>
  <c r="AF119" i="1"/>
  <c r="AG119" i="1"/>
  <c r="AH119" i="1"/>
  <c r="AD119" i="1"/>
  <c r="AE119" i="1"/>
  <c r="AB119" i="1"/>
  <c r="AC119" i="1"/>
  <c r="AG118" i="1"/>
  <c r="AH118" i="1"/>
  <c r="Y118" i="1"/>
  <c r="Z118" i="1"/>
  <c r="AA118" i="1"/>
  <c r="AE118" i="1"/>
  <c r="AB118" i="1"/>
  <c r="AD118" i="1"/>
  <c r="AF118" i="1"/>
  <c r="AC118" i="1"/>
  <c r="Y117" i="1"/>
  <c r="AB117" i="1"/>
  <c r="AC117" i="1"/>
  <c r="AD117" i="1"/>
  <c r="Z117" i="1"/>
  <c r="AA117" i="1"/>
  <c r="AE117" i="1"/>
  <c r="AG117" i="1"/>
  <c r="AF117" i="1"/>
  <c r="AH117" i="1"/>
  <c r="U98" i="1"/>
  <c r="V98" i="1"/>
  <c r="W98" i="1"/>
  <c r="Q98" i="1"/>
  <c r="R98" i="1"/>
  <c r="S98" i="1"/>
  <c r="T98" i="1"/>
  <c r="X98" i="1"/>
  <c r="Q115" i="1"/>
  <c r="R115" i="1"/>
  <c r="S115" i="1"/>
  <c r="T115" i="1"/>
  <c r="X115" i="1"/>
  <c r="W115" i="1"/>
  <c r="U115" i="1"/>
  <c r="V115" i="1"/>
  <c r="S110" i="1"/>
  <c r="T110" i="1"/>
  <c r="W110" i="1"/>
  <c r="X110" i="1"/>
  <c r="Q110" i="1"/>
  <c r="V110" i="1"/>
  <c r="R110" i="1"/>
  <c r="U110" i="1"/>
  <c r="T105" i="1"/>
  <c r="Q105" i="1"/>
  <c r="R105" i="1"/>
  <c r="V105" i="1"/>
  <c r="W105" i="1"/>
  <c r="X105" i="1"/>
  <c r="S105" i="1"/>
  <c r="U105" i="1"/>
  <c r="Q100" i="1"/>
  <c r="R100" i="1"/>
  <c r="S100" i="1"/>
  <c r="T100" i="1"/>
  <c r="W100" i="1"/>
  <c r="V100" i="1"/>
  <c r="X100" i="1"/>
  <c r="U100" i="1"/>
  <c r="S95" i="1"/>
  <c r="T95" i="1"/>
  <c r="Q95" i="1"/>
  <c r="R95" i="1"/>
  <c r="W95" i="1"/>
  <c r="X95" i="1"/>
  <c r="U95" i="1"/>
  <c r="V95" i="1"/>
  <c r="W90" i="1"/>
  <c r="T90" i="1"/>
  <c r="U90" i="1"/>
  <c r="V90" i="1"/>
  <c r="X90" i="1"/>
  <c r="Q90" i="1"/>
  <c r="R90" i="1"/>
  <c r="S90" i="1"/>
  <c r="T85" i="1"/>
  <c r="R85" i="1"/>
  <c r="S85" i="1"/>
  <c r="W85" i="1"/>
  <c r="X85" i="1"/>
  <c r="V85" i="1"/>
  <c r="Q85" i="1"/>
  <c r="U85" i="1"/>
  <c r="Q80" i="1"/>
  <c r="R80" i="1"/>
  <c r="S80" i="1"/>
  <c r="T80" i="1"/>
  <c r="U80" i="1"/>
  <c r="V80" i="1"/>
  <c r="W80" i="1"/>
  <c r="X80" i="1"/>
  <c r="V75" i="1"/>
  <c r="Q75" i="1"/>
  <c r="R75" i="1"/>
  <c r="S75" i="1"/>
  <c r="X75" i="1"/>
  <c r="W75" i="1"/>
  <c r="T75" i="1"/>
  <c r="U75" i="1"/>
  <c r="S70" i="1"/>
  <c r="W70" i="1"/>
  <c r="Q70" i="1"/>
  <c r="R70" i="1"/>
  <c r="T70" i="1"/>
  <c r="U70" i="1"/>
  <c r="V70" i="1"/>
  <c r="X70" i="1"/>
  <c r="Q65" i="1"/>
  <c r="R65" i="1"/>
  <c r="V65" i="1"/>
  <c r="X65" i="1"/>
  <c r="S65" i="1"/>
  <c r="T65" i="1"/>
  <c r="U65" i="1"/>
  <c r="W65" i="1"/>
  <c r="R60" i="1"/>
  <c r="U60" i="1"/>
  <c r="Q60" i="1"/>
  <c r="V60" i="1"/>
  <c r="W60" i="1"/>
  <c r="X60" i="1"/>
  <c r="S60" i="1"/>
  <c r="T60" i="1"/>
  <c r="R55" i="1"/>
  <c r="Q55" i="1"/>
  <c r="S55" i="1"/>
  <c r="T55" i="1"/>
  <c r="X55" i="1"/>
  <c r="W55" i="1"/>
  <c r="U55" i="1"/>
  <c r="V55" i="1"/>
  <c r="R50" i="1"/>
  <c r="T50" i="1"/>
  <c r="U50" i="1"/>
  <c r="V50" i="1"/>
  <c r="W50" i="1"/>
  <c r="X50" i="1"/>
  <c r="Q50" i="1"/>
  <c r="S50" i="1"/>
  <c r="U45" i="1"/>
  <c r="V45" i="1"/>
  <c r="W45" i="1"/>
  <c r="X45" i="1"/>
  <c r="T45" i="1"/>
  <c r="S45" i="1"/>
  <c r="Q45" i="1"/>
  <c r="R45" i="1"/>
  <c r="R40" i="1"/>
  <c r="S40" i="1"/>
  <c r="T40" i="1"/>
  <c r="U40" i="1"/>
  <c r="Q40" i="1"/>
  <c r="W40" i="1"/>
  <c r="X40" i="1"/>
  <c r="V40" i="1"/>
  <c r="Q35" i="1"/>
  <c r="R35" i="1"/>
  <c r="W35" i="1"/>
  <c r="X35" i="1"/>
  <c r="U35" i="1"/>
  <c r="S35" i="1"/>
  <c r="T35" i="1"/>
  <c r="V35" i="1"/>
  <c r="T30" i="1"/>
  <c r="U30" i="1"/>
  <c r="W30" i="1"/>
  <c r="Q30" i="1"/>
  <c r="S30" i="1"/>
  <c r="V30" i="1"/>
  <c r="X30" i="1"/>
  <c r="R30" i="1"/>
  <c r="Q25" i="1"/>
  <c r="R25" i="1"/>
  <c r="T25" i="1"/>
  <c r="S25" i="1"/>
  <c r="V25" i="1"/>
  <c r="W25" i="1"/>
  <c r="X25" i="1"/>
  <c r="U25" i="1"/>
  <c r="Q20" i="1"/>
  <c r="R20" i="1"/>
  <c r="S20" i="1"/>
  <c r="T20" i="1"/>
  <c r="V20" i="1"/>
  <c r="X20" i="1"/>
  <c r="W20" i="1"/>
  <c r="U20" i="1"/>
  <c r="W15" i="1"/>
  <c r="X15" i="1"/>
  <c r="Q15" i="1"/>
  <c r="R15" i="1"/>
  <c r="S15" i="1"/>
  <c r="T15" i="1"/>
  <c r="U15" i="1"/>
  <c r="V15" i="1"/>
  <c r="T10" i="1"/>
  <c r="U10" i="1"/>
  <c r="V10" i="1"/>
  <c r="W10" i="1"/>
  <c r="X10" i="1"/>
  <c r="S10" i="1"/>
  <c r="Q10" i="1"/>
  <c r="R10" i="1"/>
  <c r="Q5" i="1"/>
  <c r="R5" i="1"/>
  <c r="S5" i="1"/>
  <c r="T5" i="1"/>
  <c r="U5" i="1"/>
  <c r="V5" i="1"/>
  <c r="X5" i="1"/>
  <c r="W5" i="1"/>
  <c r="T120" i="1"/>
  <c r="U120" i="1"/>
  <c r="V120" i="1"/>
  <c r="W120" i="1"/>
  <c r="S120" i="1"/>
  <c r="X120" i="1"/>
  <c r="Q120" i="1"/>
  <c r="R120" i="1"/>
  <c r="U119" i="1"/>
  <c r="V119" i="1"/>
  <c r="S119" i="1"/>
  <c r="Q119" i="1"/>
  <c r="R119" i="1"/>
  <c r="T119" i="1"/>
  <c r="W119" i="1"/>
  <c r="X119" i="1"/>
  <c r="Q118" i="1"/>
  <c r="R118" i="1"/>
  <c r="S118" i="1"/>
  <c r="X118" i="1"/>
  <c r="V118" i="1"/>
  <c r="W118" i="1"/>
  <c r="T118" i="1"/>
  <c r="U118" i="1"/>
  <c r="X117" i="1"/>
  <c r="Q117" i="1"/>
  <c r="R117" i="1"/>
  <c r="V117" i="1"/>
  <c r="S117" i="1"/>
  <c r="T117" i="1"/>
  <c r="W117" i="1"/>
  <c r="U117" i="1"/>
  <c r="F105" i="1"/>
  <c r="H105" i="1"/>
  <c r="B105" i="1"/>
  <c r="D105" i="1"/>
  <c r="I105" i="1"/>
  <c r="K105" i="1"/>
  <c r="L105" i="1"/>
  <c r="O105" i="1"/>
  <c r="A105" i="1"/>
  <c r="N105" i="1"/>
  <c r="P105" i="1"/>
  <c r="M105" i="1"/>
  <c r="A100" i="1"/>
  <c r="B100" i="1"/>
  <c r="D100" i="1"/>
  <c r="F100" i="1"/>
  <c r="M100" i="1"/>
  <c r="N100" i="1"/>
  <c r="O100" i="1"/>
  <c r="P100" i="1"/>
  <c r="H100" i="1"/>
  <c r="I100" i="1"/>
  <c r="K100" i="1"/>
  <c r="L100" i="1"/>
  <c r="B95" i="1"/>
  <c r="A95" i="1"/>
  <c r="K95" i="1"/>
  <c r="L95" i="1"/>
  <c r="M95" i="1"/>
  <c r="N95" i="1"/>
  <c r="D95" i="1"/>
  <c r="F95" i="1"/>
  <c r="O95" i="1"/>
  <c r="I95" i="1"/>
  <c r="P95" i="1"/>
  <c r="H95" i="1"/>
  <c r="F90" i="1"/>
  <c r="H90" i="1"/>
  <c r="L90" i="1"/>
  <c r="M90" i="1"/>
  <c r="N90" i="1"/>
  <c r="O90" i="1"/>
  <c r="I90" i="1"/>
  <c r="K90" i="1"/>
  <c r="P90" i="1"/>
  <c r="B90" i="1"/>
  <c r="D90" i="1"/>
  <c r="A90" i="1"/>
  <c r="A85" i="1"/>
  <c r="I85" i="1"/>
  <c r="K85" i="1"/>
  <c r="L85" i="1"/>
  <c r="M85" i="1"/>
  <c r="N85" i="1"/>
  <c r="O85" i="1"/>
  <c r="P85" i="1"/>
  <c r="F85" i="1"/>
  <c r="B85" i="1"/>
  <c r="D85" i="1"/>
  <c r="H85" i="1"/>
  <c r="D80" i="1"/>
  <c r="I80" i="1"/>
  <c r="K80" i="1"/>
  <c r="M80" i="1"/>
  <c r="N80" i="1"/>
  <c r="A80" i="1"/>
  <c r="B80" i="1"/>
  <c r="F80" i="1"/>
  <c r="O80" i="1"/>
  <c r="H80" i="1"/>
  <c r="P80" i="1"/>
  <c r="L80" i="1"/>
  <c r="M75" i="1"/>
  <c r="A75" i="1"/>
  <c r="B75" i="1"/>
  <c r="D75" i="1"/>
  <c r="O75" i="1"/>
  <c r="P75" i="1"/>
  <c r="F75" i="1"/>
  <c r="H75" i="1"/>
  <c r="I75" i="1"/>
  <c r="N75" i="1"/>
  <c r="K75" i="1"/>
  <c r="L75" i="1"/>
  <c r="A70" i="1"/>
  <c r="B70" i="1"/>
  <c r="D70" i="1"/>
  <c r="F70" i="1"/>
  <c r="L70" i="1"/>
  <c r="N70" i="1"/>
  <c r="O70" i="1"/>
  <c r="P70" i="1"/>
  <c r="H70" i="1"/>
  <c r="I70" i="1"/>
  <c r="K70" i="1"/>
  <c r="M70" i="1"/>
  <c r="P65" i="1"/>
  <c r="K65" i="1"/>
  <c r="N65" i="1"/>
  <c r="O65" i="1"/>
  <c r="A65" i="1"/>
  <c r="B65" i="1"/>
  <c r="D65" i="1"/>
  <c r="I65" i="1"/>
  <c r="L65" i="1"/>
  <c r="M65" i="1"/>
  <c r="F65" i="1"/>
  <c r="H65" i="1"/>
  <c r="H60" i="1"/>
  <c r="B60" i="1"/>
  <c r="F60" i="1"/>
  <c r="I60" i="1"/>
  <c r="K60" i="1"/>
  <c r="L60" i="1"/>
  <c r="M60" i="1"/>
  <c r="A60" i="1"/>
  <c r="O60" i="1"/>
  <c r="P60" i="1"/>
  <c r="D60" i="1"/>
  <c r="N60" i="1"/>
  <c r="O55" i="1"/>
  <c r="K55" i="1"/>
  <c r="L55" i="1"/>
  <c r="P55" i="1"/>
  <c r="A55" i="1"/>
  <c r="B55" i="1"/>
  <c r="D55" i="1"/>
  <c r="M55" i="1"/>
  <c r="N55" i="1"/>
  <c r="I55" i="1"/>
  <c r="F55" i="1"/>
  <c r="H55" i="1"/>
  <c r="A50" i="1"/>
  <c r="B50" i="1"/>
  <c r="D50" i="1"/>
  <c r="L50" i="1"/>
  <c r="M50" i="1"/>
  <c r="O50" i="1"/>
  <c r="I50" i="1"/>
  <c r="F50" i="1"/>
  <c r="H50" i="1"/>
  <c r="K50" i="1"/>
  <c r="N50" i="1"/>
  <c r="P50" i="1"/>
  <c r="H45" i="1"/>
  <c r="I45" i="1"/>
  <c r="L45" i="1"/>
  <c r="B45" i="1"/>
  <c r="K45" i="1"/>
  <c r="M45" i="1"/>
  <c r="N45" i="1"/>
  <c r="O45" i="1"/>
  <c r="A45" i="1"/>
  <c r="D45" i="1"/>
  <c r="F45" i="1"/>
  <c r="P45" i="1"/>
  <c r="B40" i="1"/>
  <c r="D40" i="1"/>
  <c r="H40" i="1"/>
  <c r="I40" i="1"/>
  <c r="K40" i="1"/>
  <c r="L40" i="1"/>
  <c r="M40" i="1"/>
  <c r="N40" i="1"/>
  <c r="O40" i="1"/>
  <c r="P40" i="1"/>
  <c r="F40" i="1"/>
  <c r="A40" i="1"/>
  <c r="O35" i="1"/>
  <c r="P35" i="1"/>
  <c r="B35" i="1"/>
  <c r="D35" i="1"/>
  <c r="A35" i="1"/>
  <c r="I35" i="1"/>
  <c r="K35" i="1"/>
  <c r="L35" i="1"/>
  <c r="M35" i="1"/>
  <c r="H35" i="1"/>
  <c r="N35" i="1"/>
  <c r="F35" i="1"/>
  <c r="L30" i="1"/>
  <c r="M30" i="1"/>
  <c r="N30" i="1"/>
  <c r="O30" i="1"/>
  <c r="I30" i="1"/>
  <c r="A30" i="1"/>
  <c r="B30" i="1"/>
  <c r="D30" i="1"/>
  <c r="F30" i="1"/>
  <c r="P30" i="1"/>
  <c r="H30" i="1"/>
  <c r="K30" i="1"/>
  <c r="H25" i="1"/>
  <c r="I25" i="1"/>
  <c r="K25" i="1"/>
  <c r="L25" i="1"/>
  <c r="O25" i="1"/>
  <c r="A25" i="1"/>
  <c r="B25" i="1"/>
  <c r="D25" i="1"/>
  <c r="F25" i="1"/>
  <c r="M25" i="1"/>
  <c r="N25" i="1"/>
  <c r="P25" i="1"/>
  <c r="B20" i="1"/>
  <c r="D20" i="1"/>
  <c r="F20" i="1"/>
  <c r="H20" i="1"/>
  <c r="N20" i="1"/>
  <c r="O20" i="1"/>
  <c r="L20" i="1"/>
  <c r="M20" i="1"/>
  <c r="P20" i="1"/>
  <c r="K20" i="1"/>
  <c r="A20" i="1"/>
  <c r="I20" i="1"/>
  <c r="A15" i="1"/>
  <c r="B15" i="1"/>
  <c r="K15" i="1"/>
  <c r="L15" i="1"/>
  <c r="N15" i="1"/>
  <c r="P15" i="1"/>
  <c r="D15" i="1"/>
  <c r="F15" i="1"/>
  <c r="H15" i="1"/>
  <c r="I15" i="1"/>
  <c r="M15" i="1"/>
  <c r="O15" i="1"/>
  <c r="F10" i="1"/>
  <c r="H10" i="1"/>
  <c r="K10" i="1"/>
  <c r="D10" i="1"/>
  <c r="A10" i="1"/>
  <c r="I10" i="1"/>
  <c r="L10" i="1"/>
  <c r="M10" i="1"/>
  <c r="N10" i="1"/>
  <c r="O10" i="1"/>
  <c r="B10" i="1"/>
  <c r="P10" i="1"/>
  <c r="M5" i="1"/>
  <c r="A5" i="1"/>
  <c r="B5" i="1"/>
  <c r="F5" i="1"/>
  <c r="O5" i="1"/>
  <c r="D5" i="1"/>
  <c r="H5" i="1"/>
  <c r="K5" i="1"/>
  <c r="I5" i="1"/>
  <c r="N5" i="1"/>
  <c r="P5" i="1"/>
  <c r="L5" i="1"/>
  <c r="H120" i="1"/>
  <c r="I120" i="1"/>
  <c r="M120" i="1"/>
  <c r="N120" i="1"/>
  <c r="O120" i="1"/>
  <c r="D120" i="1"/>
  <c r="A120" i="1"/>
  <c r="B120" i="1"/>
  <c r="F120" i="1"/>
  <c r="K120" i="1"/>
  <c r="L120" i="1"/>
  <c r="P120" i="1"/>
  <c r="A119" i="1"/>
  <c r="B119" i="1"/>
  <c r="D119" i="1"/>
  <c r="L119" i="1"/>
  <c r="M119" i="1"/>
  <c r="N119" i="1"/>
  <c r="O119" i="1"/>
  <c r="P119" i="1"/>
  <c r="F119" i="1"/>
  <c r="H119" i="1"/>
  <c r="I119" i="1"/>
  <c r="K119" i="1"/>
  <c r="M118" i="1"/>
  <c r="N118" i="1"/>
  <c r="A118" i="1"/>
  <c r="B118" i="1"/>
  <c r="D118" i="1"/>
  <c r="K118" i="1"/>
  <c r="F118" i="1"/>
  <c r="H118" i="1"/>
  <c r="I118" i="1"/>
  <c r="L118" i="1"/>
  <c r="O118" i="1"/>
  <c r="P118" i="1"/>
  <c r="A117" i="1"/>
  <c r="F117" i="1"/>
  <c r="H117" i="1"/>
  <c r="I117" i="1"/>
  <c r="O117" i="1"/>
  <c r="P117" i="1"/>
  <c r="N117" i="1"/>
  <c r="B117" i="1"/>
  <c r="D117" i="1"/>
  <c r="K117" i="1"/>
  <c r="L117" i="1"/>
  <c r="M117" i="1"/>
  <c r="Z116" i="1"/>
  <c r="AA116" i="1"/>
  <c r="AB116" i="1"/>
  <c r="AC116" i="1"/>
  <c r="AG116" i="1"/>
  <c r="AF116" i="1"/>
  <c r="AH116" i="1"/>
  <c r="AD116" i="1"/>
  <c r="AE116" i="1"/>
  <c r="Y116" i="1"/>
  <c r="AD111" i="1"/>
  <c r="AE111" i="1"/>
  <c r="AH111" i="1"/>
  <c r="AB111" i="1"/>
  <c r="Y111" i="1"/>
  <c r="AG111" i="1"/>
  <c r="AF111" i="1"/>
  <c r="Z111" i="1"/>
  <c r="AA111" i="1"/>
  <c r="AC111" i="1"/>
  <c r="AC106" i="1"/>
  <c r="AG106" i="1"/>
  <c r="AH106" i="1"/>
  <c r="Y106" i="1"/>
  <c r="Z106" i="1"/>
  <c r="AA106" i="1"/>
  <c r="AE106" i="1"/>
  <c r="AB106" i="1"/>
  <c r="AF106" i="1"/>
  <c r="AD106" i="1"/>
  <c r="AH101" i="1"/>
  <c r="Z101" i="1"/>
  <c r="AA101" i="1"/>
  <c r="AB101" i="1"/>
  <c r="Y101" i="1"/>
  <c r="AC101" i="1"/>
  <c r="AD101" i="1"/>
  <c r="AE101" i="1"/>
  <c r="AG101" i="1"/>
  <c r="AF101" i="1"/>
  <c r="AD96" i="1"/>
  <c r="AE96" i="1"/>
  <c r="Y96" i="1"/>
  <c r="AF96" i="1"/>
  <c r="AG96" i="1"/>
  <c r="AH96" i="1"/>
  <c r="Z96" i="1"/>
  <c r="AA96" i="1"/>
  <c r="AB96" i="1"/>
  <c r="AC96" i="1"/>
  <c r="AF91" i="1"/>
  <c r="Y91" i="1"/>
  <c r="Z91" i="1"/>
  <c r="AE91" i="1"/>
  <c r="AG91" i="1"/>
  <c r="AH91" i="1"/>
  <c r="AA91" i="1"/>
  <c r="AB91" i="1"/>
  <c r="AC91" i="1"/>
  <c r="AD91" i="1"/>
  <c r="AC86" i="1"/>
  <c r="AD86" i="1"/>
  <c r="AE86" i="1"/>
  <c r="AH86" i="1"/>
  <c r="Y86" i="1"/>
  <c r="AA86" i="1"/>
  <c r="AB86" i="1"/>
  <c r="Z86" i="1"/>
  <c r="AF86" i="1"/>
  <c r="AG86" i="1"/>
  <c r="Z81" i="1"/>
  <c r="AE81" i="1"/>
  <c r="AF81" i="1"/>
  <c r="Y81" i="1"/>
  <c r="AA81" i="1"/>
  <c r="AB81" i="1"/>
  <c r="AC81" i="1"/>
  <c r="AD81" i="1"/>
  <c r="AG81" i="1"/>
  <c r="AH81" i="1"/>
  <c r="AG76" i="1"/>
  <c r="AC76" i="1"/>
  <c r="AD76" i="1"/>
  <c r="AE76" i="1"/>
  <c r="AF76" i="1"/>
  <c r="AH76" i="1"/>
  <c r="Y76" i="1"/>
  <c r="Z76" i="1"/>
  <c r="AA76" i="1"/>
  <c r="AB76" i="1"/>
  <c r="AB71" i="1"/>
  <c r="AH71" i="1"/>
  <c r="Y71" i="1"/>
  <c r="Z71" i="1"/>
  <c r="AA71" i="1"/>
  <c r="AC71" i="1"/>
  <c r="AD71" i="1"/>
  <c r="AF71" i="1"/>
  <c r="AG71" i="1"/>
  <c r="AE71" i="1"/>
  <c r="Y66" i="1"/>
  <c r="Z66" i="1"/>
  <c r="AA66" i="1"/>
  <c r="AB66" i="1"/>
  <c r="AC66" i="1"/>
  <c r="AG66" i="1"/>
  <c r="AD66" i="1"/>
  <c r="AE66" i="1"/>
  <c r="AF66" i="1"/>
  <c r="AH66" i="1"/>
  <c r="AF61" i="1"/>
  <c r="Y61" i="1"/>
  <c r="Z61" i="1"/>
  <c r="AA61" i="1"/>
  <c r="AB61" i="1"/>
  <c r="AE61" i="1"/>
  <c r="AG61" i="1"/>
  <c r="AH61" i="1"/>
  <c r="AC61" i="1"/>
  <c r="AD61" i="1"/>
  <c r="AA56" i="1"/>
  <c r="AB56" i="1"/>
  <c r="AE56" i="1"/>
  <c r="AF56" i="1"/>
  <c r="AG56" i="1"/>
  <c r="AH56" i="1"/>
  <c r="AD56" i="1"/>
  <c r="Y56" i="1"/>
  <c r="Z56" i="1"/>
  <c r="AC56" i="1"/>
  <c r="AH51" i="1"/>
  <c r="AG51" i="1"/>
  <c r="AC51" i="1"/>
  <c r="AF51" i="1"/>
  <c r="Y51" i="1"/>
  <c r="AB51" i="1"/>
  <c r="AD51" i="1"/>
  <c r="AE51" i="1"/>
  <c r="Z51" i="1"/>
  <c r="AA51" i="1"/>
  <c r="AE46" i="1"/>
  <c r="AF46" i="1"/>
  <c r="AG46" i="1"/>
  <c r="Z46" i="1"/>
  <c r="AA46" i="1"/>
  <c r="AB46" i="1"/>
  <c r="AC46" i="1"/>
  <c r="AD46" i="1"/>
  <c r="AH46" i="1"/>
  <c r="Y46" i="1"/>
  <c r="AA41" i="1"/>
  <c r="AB41" i="1"/>
  <c r="AC41" i="1"/>
  <c r="AD41" i="1"/>
  <c r="Z41" i="1"/>
  <c r="Y41" i="1"/>
  <c r="AE41" i="1"/>
  <c r="AF41" i="1"/>
  <c r="AG41" i="1"/>
  <c r="AH41" i="1"/>
  <c r="Y36" i="1"/>
  <c r="Z36" i="1"/>
  <c r="AA36" i="1"/>
  <c r="AF36" i="1"/>
  <c r="AG36" i="1"/>
  <c r="AB36" i="1"/>
  <c r="AC36" i="1"/>
  <c r="AD36" i="1"/>
  <c r="AH36" i="1"/>
  <c r="AE36" i="1"/>
  <c r="AC31" i="1"/>
  <c r="AD31" i="1"/>
  <c r="AF31" i="1"/>
  <c r="Y31" i="1"/>
  <c r="Z31" i="1"/>
  <c r="AA31" i="1"/>
  <c r="AB31" i="1"/>
  <c r="AE31" i="1"/>
  <c r="AG31" i="1"/>
  <c r="AH31" i="1"/>
  <c r="Z26" i="1"/>
  <c r="AA26" i="1"/>
  <c r="AC26" i="1"/>
  <c r="AG26" i="1"/>
  <c r="AH26" i="1"/>
  <c r="Y26" i="1"/>
  <c r="AB26" i="1"/>
  <c r="AD26" i="1"/>
  <c r="AE26" i="1"/>
  <c r="AF26" i="1"/>
  <c r="Z21" i="1"/>
  <c r="AA21" i="1"/>
  <c r="AD21" i="1"/>
  <c r="AG21" i="1"/>
  <c r="AH21" i="1"/>
  <c r="Y21" i="1"/>
  <c r="AB21" i="1"/>
  <c r="AC21" i="1"/>
  <c r="AE21" i="1"/>
  <c r="AF21" i="1"/>
  <c r="AF16" i="1"/>
  <c r="AG16" i="1"/>
  <c r="AH16" i="1"/>
  <c r="AD16" i="1"/>
  <c r="Y16" i="1"/>
  <c r="AA16" i="1"/>
  <c r="Z16" i="1"/>
  <c r="AB16" i="1"/>
  <c r="AC16" i="1"/>
  <c r="AE16" i="1"/>
  <c r="AC11" i="1"/>
  <c r="AD11" i="1"/>
  <c r="AE11" i="1"/>
  <c r="AF11" i="1"/>
  <c r="Y11" i="1"/>
  <c r="Z11" i="1"/>
  <c r="AA11" i="1"/>
  <c r="AB11" i="1"/>
  <c r="AH11" i="1"/>
  <c r="AG11" i="1"/>
  <c r="Z6" i="1"/>
  <c r="AA6" i="1"/>
  <c r="AB6" i="1"/>
  <c r="AC6" i="1"/>
  <c r="AH6" i="1"/>
  <c r="AF6" i="1"/>
  <c r="AG6" i="1"/>
  <c r="Y6" i="1"/>
  <c r="AD6" i="1"/>
  <c r="AE6" i="1"/>
  <c r="S116" i="1"/>
  <c r="T116" i="1"/>
  <c r="U116" i="1"/>
  <c r="Q116" i="1"/>
  <c r="R116" i="1"/>
  <c r="V116" i="1"/>
  <c r="W116" i="1"/>
  <c r="X116" i="1"/>
  <c r="U111" i="1"/>
  <c r="T111" i="1"/>
  <c r="V111" i="1"/>
  <c r="W111" i="1"/>
  <c r="X111" i="1"/>
  <c r="Q111" i="1"/>
  <c r="R111" i="1"/>
  <c r="S111" i="1"/>
  <c r="Q106" i="1"/>
  <c r="R106" i="1"/>
  <c r="W106" i="1"/>
  <c r="X106" i="1"/>
  <c r="U106" i="1"/>
  <c r="V106" i="1"/>
  <c r="S106" i="1"/>
  <c r="T106" i="1"/>
  <c r="U101" i="1"/>
  <c r="V101" i="1"/>
  <c r="S101" i="1"/>
  <c r="W101" i="1"/>
  <c r="X101" i="1"/>
  <c r="Q101" i="1"/>
  <c r="R101" i="1"/>
  <c r="T101" i="1"/>
  <c r="V96" i="1"/>
  <c r="W96" i="1"/>
  <c r="X96" i="1"/>
  <c r="S96" i="1"/>
  <c r="T96" i="1"/>
  <c r="U96" i="1"/>
  <c r="Q96" i="1"/>
  <c r="R96" i="1"/>
  <c r="S91" i="1"/>
  <c r="T91" i="1"/>
  <c r="W91" i="1"/>
  <c r="X91" i="1"/>
  <c r="V91" i="1"/>
  <c r="U91" i="1"/>
  <c r="Q91" i="1"/>
  <c r="R91" i="1"/>
  <c r="U86" i="1"/>
  <c r="V86" i="1"/>
  <c r="W86" i="1"/>
  <c r="X86" i="1"/>
  <c r="Q86" i="1"/>
  <c r="T86" i="1"/>
  <c r="R86" i="1"/>
  <c r="S86" i="1"/>
  <c r="S81" i="1"/>
  <c r="T81" i="1"/>
  <c r="V81" i="1"/>
  <c r="W81" i="1"/>
  <c r="X81" i="1"/>
  <c r="R81" i="1"/>
  <c r="U81" i="1"/>
  <c r="Q81" i="1"/>
  <c r="W76" i="1"/>
  <c r="Q76" i="1"/>
  <c r="T76" i="1"/>
  <c r="U76" i="1"/>
  <c r="V76" i="1"/>
  <c r="X76" i="1"/>
  <c r="S76" i="1"/>
  <c r="R76" i="1"/>
  <c r="Q71" i="1"/>
  <c r="R71" i="1"/>
  <c r="S71" i="1"/>
  <c r="W71" i="1"/>
  <c r="U71" i="1"/>
  <c r="V71" i="1"/>
  <c r="X71" i="1"/>
  <c r="T71" i="1"/>
  <c r="V66" i="1"/>
  <c r="Q66" i="1"/>
  <c r="R66" i="1"/>
  <c r="W66" i="1"/>
  <c r="X66" i="1"/>
  <c r="S66" i="1"/>
  <c r="U66" i="1"/>
  <c r="T66" i="1"/>
  <c r="V61" i="1"/>
  <c r="Q61" i="1"/>
  <c r="U61" i="1"/>
  <c r="X61" i="1"/>
  <c r="T61" i="1"/>
  <c r="W61" i="1"/>
  <c r="S61" i="1"/>
  <c r="R61" i="1"/>
  <c r="X56" i="1"/>
  <c r="W56" i="1"/>
  <c r="Q56" i="1"/>
  <c r="R56" i="1"/>
  <c r="S56" i="1"/>
  <c r="T56" i="1"/>
  <c r="U56" i="1"/>
  <c r="V56" i="1"/>
  <c r="U51" i="1"/>
  <c r="V51" i="1"/>
  <c r="X51" i="1"/>
  <c r="R51" i="1"/>
  <c r="S51" i="1"/>
  <c r="T51" i="1"/>
  <c r="W51" i="1"/>
  <c r="Q51" i="1"/>
  <c r="R46" i="1"/>
  <c r="S46" i="1"/>
  <c r="U46" i="1"/>
  <c r="W46" i="1"/>
  <c r="X46" i="1"/>
  <c r="Q46" i="1"/>
  <c r="T46" i="1"/>
  <c r="V46" i="1"/>
  <c r="R41" i="1"/>
  <c r="U41" i="1"/>
  <c r="W41" i="1"/>
  <c r="X41" i="1"/>
  <c r="T41" i="1"/>
  <c r="V41" i="1"/>
  <c r="S41" i="1"/>
  <c r="Q41" i="1"/>
  <c r="X36" i="1"/>
  <c r="T36" i="1"/>
  <c r="V36" i="1"/>
  <c r="W36" i="1"/>
  <c r="Q36" i="1"/>
  <c r="R36" i="1"/>
  <c r="S36" i="1"/>
  <c r="U36" i="1"/>
  <c r="U31" i="1"/>
  <c r="V31" i="1"/>
  <c r="W31" i="1"/>
  <c r="X31" i="1"/>
  <c r="R31" i="1"/>
  <c r="T31" i="1"/>
  <c r="Q31" i="1"/>
  <c r="S31" i="1"/>
  <c r="R26" i="1"/>
  <c r="S26" i="1"/>
  <c r="T26" i="1"/>
  <c r="U26" i="1"/>
  <c r="Q26" i="1"/>
  <c r="X26" i="1"/>
  <c r="V26" i="1"/>
  <c r="W26" i="1"/>
  <c r="Q21" i="1"/>
  <c r="R21" i="1"/>
  <c r="W21" i="1"/>
  <c r="X21" i="1"/>
  <c r="S21" i="1"/>
  <c r="T21" i="1"/>
  <c r="U21" i="1"/>
  <c r="V21" i="1"/>
  <c r="T16" i="1"/>
  <c r="U16" i="1"/>
  <c r="W16" i="1"/>
  <c r="Q16" i="1"/>
  <c r="R16" i="1"/>
  <c r="S16" i="1"/>
  <c r="V16" i="1"/>
  <c r="X16" i="1"/>
  <c r="Q11" i="1"/>
  <c r="R11" i="1"/>
  <c r="T11" i="1"/>
  <c r="W11" i="1"/>
  <c r="X11" i="1"/>
  <c r="S11" i="1"/>
  <c r="V11" i="1"/>
  <c r="U11" i="1"/>
  <c r="Q6" i="1"/>
  <c r="R6" i="1"/>
  <c r="U6" i="1"/>
  <c r="V6" i="1"/>
  <c r="W6" i="1"/>
  <c r="X6" i="1"/>
  <c r="S6" i="1"/>
  <c r="T6" i="1"/>
  <c r="O96" i="1"/>
  <c r="H96" i="1"/>
  <c r="I96" i="1"/>
  <c r="N96" i="1"/>
  <c r="P96" i="1"/>
  <c r="A96" i="1"/>
  <c r="B96" i="1"/>
  <c r="D96" i="1"/>
  <c r="L96" i="1"/>
  <c r="F96" i="1"/>
  <c r="K96" i="1"/>
  <c r="M96" i="1"/>
  <c r="L91" i="1"/>
  <c r="A91" i="1"/>
  <c r="I91" i="1"/>
  <c r="K91" i="1"/>
  <c r="M91" i="1"/>
  <c r="N91" i="1"/>
  <c r="O91" i="1"/>
  <c r="D91" i="1"/>
  <c r="F91" i="1"/>
  <c r="H91" i="1"/>
  <c r="B91" i="1"/>
  <c r="P91" i="1"/>
  <c r="H86" i="1"/>
  <c r="F86" i="1"/>
  <c r="I86" i="1"/>
  <c r="M86" i="1"/>
  <c r="N86" i="1"/>
  <c r="O86" i="1"/>
  <c r="P86" i="1"/>
  <c r="B86" i="1"/>
  <c r="D86" i="1"/>
  <c r="K86" i="1"/>
  <c r="L86" i="1"/>
  <c r="A86" i="1"/>
  <c r="B81" i="1"/>
  <c r="P81" i="1"/>
  <c r="D81" i="1"/>
  <c r="F81" i="1"/>
  <c r="K81" i="1"/>
  <c r="L81" i="1"/>
  <c r="M81" i="1"/>
  <c r="N81" i="1"/>
  <c r="A81" i="1"/>
  <c r="I81" i="1"/>
  <c r="O81" i="1"/>
  <c r="H81" i="1"/>
  <c r="M76" i="1"/>
  <c r="P76" i="1"/>
  <c r="N76" i="1"/>
  <c r="O76" i="1"/>
  <c r="A76" i="1"/>
  <c r="B76" i="1"/>
  <c r="D76" i="1"/>
  <c r="F76" i="1"/>
  <c r="H76" i="1"/>
  <c r="L76" i="1"/>
  <c r="I76" i="1"/>
  <c r="K76" i="1"/>
  <c r="F71" i="1"/>
  <c r="M71" i="1"/>
  <c r="P71" i="1"/>
  <c r="A71" i="1"/>
  <c r="B71" i="1"/>
  <c r="D71" i="1"/>
  <c r="H71" i="1"/>
  <c r="I71" i="1"/>
  <c r="K71" i="1"/>
  <c r="L71" i="1"/>
  <c r="N71" i="1"/>
  <c r="O71" i="1"/>
  <c r="A66" i="1"/>
  <c r="B66" i="1"/>
  <c r="D66" i="1"/>
  <c r="F66" i="1"/>
  <c r="L66" i="1"/>
  <c r="N66" i="1"/>
  <c r="O66" i="1"/>
  <c r="P66" i="1"/>
  <c r="H66" i="1"/>
  <c r="I66" i="1"/>
  <c r="K66" i="1"/>
  <c r="M66" i="1"/>
  <c r="D61" i="1"/>
  <c r="I61" i="1"/>
  <c r="K61" i="1"/>
  <c r="N61" i="1"/>
  <c r="O61" i="1"/>
  <c r="P61" i="1"/>
  <c r="A61" i="1"/>
  <c r="B61" i="1"/>
  <c r="F61" i="1"/>
  <c r="H61" i="1"/>
  <c r="L61" i="1"/>
  <c r="M61" i="1"/>
  <c r="D56" i="1"/>
  <c r="F56" i="1"/>
  <c r="H56" i="1"/>
  <c r="I56" i="1"/>
  <c r="K56" i="1"/>
  <c r="O56" i="1"/>
  <c r="L56" i="1"/>
  <c r="M56" i="1"/>
  <c r="N56" i="1"/>
  <c r="P56" i="1"/>
  <c r="A56" i="1"/>
  <c r="B56" i="1"/>
  <c r="N51" i="1"/>
  <c r="O51" i="1"/>
  <c r="P51" i="1"/>
  <c r="D51" i="1"/>
  <c r="A51" i="1"/>
  <c r="B51" i="1"/>
  <c r="F51" i="1"/>
  <c r="H51" i="1"/>
  <c r="M51" i="1"/>
  <c r="I51" i="1"/>
  <c r="K51" i="1"/>
  <c r="L51" i="1"/>
  <c r="I46" i="1"/>
  <c r="K46" i="1"/>
  <c r="L46" i="1"/>
  <c r="M46" i="1"/>
  <c r="B46" i="1"/>
  <c r="H46" i="1"/>
  <c r="N46" i="1"/>
  <c r="O46" i="1"/>
  <c r="P46" i="1"/>
  <c r="A46" i="1"/>
  <c r="D46" i="1"/>
  <c r="F46" i="1"/>
  <c r="D41" i="1"/>
  <c r="F41" i="1"/>
  <c r="H41" i="1"/>
  <c r="I41" i="1"/>
  <c r="O41" i="1"/>
  <c r="P41" i="1"/>
  <c r="K41" i="1"/>
  <c r="L41" i="1"/>
  <c r="M41" i="1"/>
  <c r="N41" i="1"/>
  <c r="A41" i="1"/>
  <c r="B41" i="1"/>
  <c r="A36" i="1"/>
  <c r="B36" i="1"/>
  <c r="D36" i="1"/>
  <c r="L36" i="1"/>
  <c r="M36" i="1"/>
  <c r="O36" i="1"/>
  <c r="I36" i="1"/>
  <c r="K36" i="1"/>
  <c r="N36" i="1"/>
  <c r="P36" i="1"/>
  <c r="F36" i="1"/>
  <c r="H36" i="1"/>
  <c r="H31" i="1"/>
  <c r="I31" i="1"/>
  <c r="L31" i="1"/>
  <c r="K31" i="1"/>
  <c r="D31" i="1"/>
  <c r="F31" i="1"/>
  <c r="M31" i="1"/>
  <c r="N31" i="1"/>
  <c r="A31" i="1"/>
  <c r="B31" i="1"/>
  <c r="P31" i="1"/>
  <c r="O31" i="1"/>
  <c r="B26" i="1"/>
  <c r="D26" i="1"/>
  <c r="H26" i="1"/>
  <c r="P26" i="1"/>
  <c r="A26" i="1"/>
  <c r="F26" i="1"/>
  <c r="I26" i="1"/>
  <c r="K26" i="1"/>
  <c r="L26" i="1"/>
  <c r="M26" i="1"/>
  <c r="N26" i="1"/>
  <c r="O26" i="1"/>
  <c r="O21" i="1"/>
  <c r="P21" i="1"/>
  <c r="B21" i="1"/>
  <c r="I21" i="1"/>
  <c r="K21" i="1"/>
  <c r="L21" i="1"/>
  <c r="M21" i="1"/>
  <c r="D21" i="1"/>
  <c r="H21" i="1"/>
  <c r="N21" i="1"/>
  <c r="F21" i="1"/>
  <c r="A21" i="1"/>
  <c r="L16" i="1"/>
  <c r="M16" i="1"/>
  <c r="N16" i="1"/>
  <c r="O16" i="1"/>
  <c r="A16" i="1"/>
  <c r="B16" i="1"/>
  <c r="I16" i="1"/>
  <c r="P16" i="1"/>
  <c r="D16" i="1"/>
  <c r="F16" i="1"/>
  <c r="H16" i="1"/>
  <c r="K16" i="1"/>
  <c r="H11" i="1"/>
  <c r="I11" i="1"/>
  <c r="K11" i="1"/>
  <c r="L11" i="1"/>
  <c r="B11" i="1"/>
  <c r="A11" i="1"/>
  <c r="D11" i="1"/>
  <c r="F11" i="1"/>
  <c r="M11" i="1"/>
  <c r="P11" i="1"/>
  <c r="O11" i="1"/>
  <c r="N11" i="1"/>
  <c r="B6" i="1"/>
  <c r="D6" i="1"/>
  <c r="F6" i="1"/>
  <c r="H6" i="1"/>
  <c r="N6" i="1"/>
  <c r="O6" i="1"/>
  <c r="A6" i="1"/>
  <c r="I6" i="1"/>
  <c r="L6" i="1"/>
  <c r="P6" i="1"/>
  <c r="M6" i="1"/>
  <c r="K6" i="1"/>
  <c r="O116" i="1"/>
  <c r="P116" i="1"/>
  <c r="B116" i="1"/>
  <c r="D116" i="1"/>
  <c r="F116" i="1"/>
  <c r="H116" i="1"/>
  <c r="M116" i="1"/>
  <c r="I116" i="1"/>
  <c r="K116" i="1"/>
  <c r="L116" i="1"/>
  <c r="A116" i="1"/>
  <c r="N116" i="1"/>
  <c r="H111" i="1"/>
  <c r="I111" i="1"/>
  <c r="M111" i="1"/>
  <c r="N111" i="1"/>
  <c r="O111" i="1"/>
  <c r="D111" i="1"/>
  <c r="F111" i="1"/>
  <c r="K111" i="1"/>
  <c r="L111" i="1"/>
  <c r="A111" i="1"/>
  <c r="B111" i="1"/>
  <c r="P111" i="1"/>
  <c r="N101" i="1"/>
  <c r="O101" i="1"/>
  <c r="B101" i="1"/>
  <c r="D101" i="1"/>
  <c r="F101" i="1"/>
  <c r="I101" i="1"/>
  <c r="K101" i="1"/>
  <c r="L101" i="1"/>
  <c r="M101" i="1"/>
  <c r="P101" i="1"/>
  <c r="A101" i="1"/>
  <c r="H101" i="1"/>
  <c r="AD112" i="1"/>
  <c r="Y112" i="1"/>
  <c r="Z112" i="1"/>
  <c r="AF112" i="1"/>
  <c r="AG112" i="1"/>
  <c r="AH112" i="1"/>
  <c r="AA112" i="1"/>
  <c r="AB112" i="1"/>
  <c r="AC112" i="1"/>
  <c r="AE112" i="1"/>
  <c r="Z107" i="1"/>
  <c r="AA107" i="1"/>
  <c r="Y107" i="1"/>
  <c r="AB107" i="1"/>
  <c r="AE107" i="1"/>
  <c r="AF107" i="1"/>
  <c r="AG107" i="1"/>
  <c r="AC107" i="1"/>
  <c r="AD107" i="1"/>
  <c r="AH107" i="1"/>
  <c r="AC102" i="1"/>
  <c r="AD102" i="1"/>
  <c r="AE102" i="1"/>
  <c r="AF102" i="1"/>
  <c r="AG102" i="1"/>
  <c r="Z102" i="1"/>
  <c r="AA102" i="1"/>
  <c r="AB102" i="1"/>
  <c r="AH102" i="1"/>
  <c r="Y102" i="1"/>
  <c r="AF97" i="1"/>
  <c r="AG97" i="1"/>
  <c r="AH97" i="1"/>
  <c r="AB97" i="1"/>
  <c r="AC97" i="1"/>
  <c r="AD97" i="1"/>
  <c r="AE97" i="1"/>
  <c r="Y97" i="1"/>
  <c r="Z97" i="1"/>
  <c r="AA97" i="1"/>
  <c r="AD92" i="1"/>
  <c r="AE92" i="1"/>
  <c r="AH92" i="1"/>
  <c r="Y92" i="1"/>
  <c r="AF92" i="1"/>
  <c r="AG92" i="1"/>
  <c r="Z92" i="1"/>
  <c r="AA92" i="1"/>
  <c r="AB92" i="1"/>
  <c r="AC92" i="1"/>
  <c r="Y87" i="1"/>
  <c r="Z87" i="1"/>
  <c r="AA87" i="1"/>
  <c r="AF87" i="1"/>
  <c r="AG87" i="1"/>
  <c r="AH87" i="1"/>
  <c r="AB87" i="1"/>
  <c r="AC87" i="1"/>
  <c r="AD87" i="1"/>
  <c r="AE87" i="1"/>
  <c r="Y82" i="1"/>
  <c r="AB82" i="1"/>
  <c r="AC82" i="1"/>
  <c r="AD82" i="1"/>
  <c r="AE82" i="1"/>
  <c r="AF82" i="1"/>
  <c r="Z82" i="1"/>
  <c r="AH82" i="1"/>
  <c r="AA82" i="1"/>
  <c r="AG82" i="1"/>
  <c r="AF77" i="1"/>
  <c r="Y77" i="1"/>
  <c r="Z77" i="1"/>
  <c r="AH77" i="1"/>
  <c r="AA77" i="1"/>
  <c r="AB77" i="1"/>
  <c r="AC77" i="1"/>
  <c r="AD77" i="1"/>
  <c r="AE77" i="1"/>
  <c r="AG77" i="1"/>
  <c r="AA72" i="1"/>
  <c r="AB72" i="1"/>
  <c r="AC72" i="1"/>
  <c r="AD72" i="1"/>
  <c r="AH72" i="1"/>
  <c r="Y72" i="1"/>
  <c r="Z72" i="1"/>
  <c r="AF72" i="1"/>
  <c r="AG72" i="1"/>
  <c r="AE72" i="1"/>
  <c r="AH67" i="1"/>
  <c r="AG67" i="1"/>
  <c r="Y67" i="1"/>
  <c r="Z67" i="1"/>
  <c r="AA67" i="1"/>
  <c r="AB67" i="1"/>
  <c r="AC67" i="1"/>
  <c r="AE67" i="1"/>
  <c r="AF67" i="1"/>
  <c r="AD67" i="1"/>
  <c r="AE62" i="1"/>
  <c r="Y62" i="1"/>
  <c r="Z62" i="1"/>
  <c r="AA62" i="1"/>
  <c r="AB62" i="1"/>
  <c r="AG62" i="1"/>
  <c r="AH62" i="1"/>
  <c r="AD62" i="1"/>
  <c r="AF62" i="1"/>
  <c r="AC62" i="1"/>
  <c r="AG57" i="1"/>
  <c r="Y57" i="1"/>
  <c r="Z57" i="1"/>
  <c r="AD57" i="1"/>
  <c r="AF57" i="1"/>
  <c r="AH57" i="1"/>
  <c r="AC57" i="1"/>
  <c r="AE57" i="1"/>
  <c r="AA57" i="1"/>
  <c r="AB57" i="1"/>
  <c r="Y52" i="1"/>
  <c r="AD52" i="1"/>
  <c r="AG52" i="1"/>
  <c r="AC52" i="1"/>
  <c r="Z52" i="1"/>
  <c r="AE52" i="1"/>
  <c r="AF52" i="1"/>
  <c r="AH52" i="1"/>
  <c r="AB52" i="1"/>
  <c r="AA52" i="1"/>
  <c r="AA47" i="1"/>
  <c r="AB47" i="1"/>
  <c r="AD47" i="1"/>
  <c r="Y47" i="1"/>
  <c r="Z47" i="1"/>
  <c r="AC47" i="1"/>
  <c r="AE47" i="1"/>
  <c r="AF47" i="1"/>
  <c r="AG47" i="1"/>
  <c r="AH47" i="1"/>
  <c r="Y42" i="1"/>
  <c r="AA42" i="1"/>
  <c r="AB42" i="1"/>
  <c r="Z42" i="1"/>
  <c r="AC42" i="1"/>
  <c r="AD42" i="1"/>
  <c r="AE42" i="1"/>
  <c r="AF42" i="1"/>
  <c r="AG42" i="1"/>
  <c r="AH42" i="1"/>
  <c r="AG37" i="1"/>
  <c r="AH37" i="1"/>
  <c r="AE37" i="1"/>
  <c r="Y37" i="1"/>
  <c r="Z37" i="1"/>
  <c r="AA37" i="1"/>
  <c r="AB37" i="1"/>
  <c r="AC37" i="1"/>
  <c r="AD37" i="1"/>
  <c r="AF37" i="1"/>
  <c r="AD32" i="1"/>
  <c r="AE32" i="1"/>
  <c r="AF32" i="1"/>
  <c r="AG32" i="1"/>
  <c r="Y32" i="1"/>
  <c r="Z32" i="1"/>
  <c r="AA32" i="1"/>
  <c r="AB32" i="1"/>
  <c r="AC32" i="1"/>
  <c r="AH32" i="1"/>
  <c r="AA27" i="1"/>
  <c r="AB27" i="1"/>
  <c r="AC27" i="1"/>
  <c r="AD27" i="1"/>
  <c r="AG27" i="1"/>
  <c r="AH27" i="1"/>
  <c r="Z27" i="1"/>
  <c r="AE27" i="1"/>
  <c r="AF27" i="1"/>
  <c r="Y27" i="1"/>
  <c r="Y22" i="1"/>
  <c r="Z22" i="1"/>
  <c r="AA22" i="1"/>
  <c r="AF22" i="1"/>
  <c r="AG22" i="1"/>
  <c r="AB22" i="1"/>
  <c r="AC22" i="1"/>
  <c r="AD22" i="1"/>
  <c r="AE22" i="1"/>
  <c r="AH22" i="1"/>
  <c r="AC17" i="1"/>
  <c r="AD17" i="1"/>
  <c r="AF17" i="1"/>
  <c r="AE17" i="1"/>
  <c r="Z17" i="1"/>
  <c r="Y17" i="1"/>
  <c r="AA17" i="1"/>
  <c r="AB17" i="1"/>
  <c r="AG17" i="1"/>
  <c r="AH17" i="1"/>
  <c r="Z12" i="1"/>
  <c r="AA12" i="1"/>
  <c r="AC12" i="1"/>
  <c r="Y12" i="1"/>
  <c r="AB12" i="1"/>
  <c r="AD12" i="1"/>
  <c r="AE12" i="1"/>
  <c r="AG12" i="1"/>
  <c r="AF12" i="1"/>
  <c r="AH12" i="1"/>
  <c r="Z7" i="1"/>
  <c r="AD7" i="1"/>
  <c r="AE7" i="1"/>
  <c r="AF7" i="1"/>
  <c r="AG7" i="1"/>
  <c r="AH7" i="1"/>
  <c r="AA7" i="1"/>
  <c r="AB7" i="1"/>
  <c r="AC7" i="1"/>
  <c r="Y7" i="1"/>
  <c r="H106" i="1"/>
  <c r="I106" i="1"/>
  <c r="K106" i="1"/>
  <c r="N106" i="1"/>
  <c r="O106" i="1"/>
  <c r="P106" i="1"/>
  <c r="D106" i="1"/>
  <c r="A106" i="1"/>
  <c r="B106" i="1"/>
  <c r="F106" i="1"/>
  <c r="L106" i="1"/>
  <c r="M106" i="1"/>
  <c r="T112" i="1"/>
  <c r="U112" i="1"/>
  <c r="X112" i="1"/>
  <c r="R112" i="1"/>
  <c r="Q112" i="1"/>
  <c r="S112" i="1"/>
  <c r="V112" i="1"/>
  <c r="W112" i="1"/>
  <c r="R107" i="1"/>
  <c r="Q107" i="1"/>
  <c r="S107" i="1"/>
  <c r="T107" i="1"/>
  <c r="W107" i="1"/>
  <c r="V107" i="1"/>
  <c r="X107" i="1"/>
  <c r="U107" i="1"/>
  <c r="W102" i="1"/>
  <c r="X102" i="1"/>
  <c r="Q102" i="1"/>
  <c r="T102" i="1"/>
  <c r="U102" i="1"/>
  <c r="V102" i="1"/>
  <c r="S102" i="1"/>
  <c r="R102" i="1"/>
  <c r="X97" i="1"/>
  <c r="S97" i="1"/>
  <c r="T97" i="1"/>
  <c r="R97" i="1"/>
  <c r="U97" i="1"/>
  <c r="V97" i="1"/>
  <c r="Q97" i="1"/>
  <c r="W97" i="1"/>
  <c r="U92" i="1"/>
  <c r="V92" i="1"/>
  <c r="W92" i="1"/>
  <c r="X92" i="1"/>
  <c r="R92" i="1"/>
  <c r="S92" i="1"/>
  <c r="T92" i="1"/>
  <c r="Q92" i="1"/>
  <c r="R87" i="1"/>
  <c r="T87" i="1"/>
  <c r="U87" i="1"/>
  <c r="X87" i="1"/>
  <c r="S87" i="1"/>
  <c r="V87" i="1"/>
  <c r="W87" i="1"/>
  <c r="Q87" i="1"/>
  <c r="W82" i="1"/>
  <c r="X82" i="1"/>
  <c r="Q82" i="1"/>
  <c r="R82" i="1"/>
  <c r="S82" i="1"/>
  <c r="U82" i="1"/>
  <c r="V82" i="1"/>
  <c r="T82" i="1"/>
  <c r="V77" i="1"/>
  <c r="Q77" i="1"/>
  <c r="W77" i="1"/>
  <c r="X77" i="1"/>
  <c r="R77" i="1"/>
  <c r="U77" i="1"/>
  <c r="S77" i="1"/>
  <c r="T77" i="1"/>
  <c r="Q72" i="1"/>
  <c r="X72" i="1"/>
  <c r="R72" i="1"/>
  <c r="S72" i="1"/>
  <c r="T72" i="1"/>
  <c r="U72" i="1"/>
  <c r="V72" i="1"/>
  <c r="W72" i="1"/>
  <c r="Q67" i="1"/>
  <c r="R67" i="1"/>
  <c r="S67" i="1"/>
  <c r="W67" i="1"/>
  <c r="T67" i="1"/>
  <c r="U67" i="1"/>
  <c r="V67" i="1"/>
  <c r="X67" i="1"/>
  <c r="V62" i="1"/>
  <c r="Q62" i="1"/>
  <c r="R62" i="1"/>
  <c r="S62" i="1"/>
  <c r="T62" i="1"/>
  <c r="U62" i="1"/>
  <c r="W62" i="1"/>
  <c r="X62" i="1"/>
  <c r="T57" i="1"/>
  <c r="W57" i="1"/>
  <c r="X57" i="1"/>
  <c r="Q57" i="1"/>
  <c r="R57" i="1"/>
  <c r="S57" i="1"/>
  <c r="U57" i="1"/>
  <c r="V57" i="1"/>
  <c r="W52" i="1"/>
  <c r="X52" i="1"/>
  <c r="Q52" i="1"/>
  <c r="R52" i="1"/>
  <c r="S52" i="1"/>
  <c r="V52" i="1"/>
  <c r="U52" i="1"/>
  <c r="T52" i="1"/>
  <c r="T47" i="1"/>
  <c r="U47" i="1"/>
  <c r="V47" i="1"/>
  <c r="R47" i="1"/>
  <c r="W47" i="1"/>
  <c r="X47" i="1"/>
  <c r="S47" i="1"/>
  <c r="Q47" i="1"/>
  <c r="Q42" i="1"/>
  <c r="R42" i="1"/>
  <c r="S42" i="1"/>
  <c r="X42" i="1"/>
  <c r="U42" i="1"/>
  <c r="W42" i="1"/>
  <c r="T42" i="1"/>
  <c r="V42" i="1"/>
  <c r="U37" i="1"/>
  <c r="V37" i="1"/>
  <c r="X37" i="1"/>
  <c r="S37" i="1"/>
  <c r="W37" i="1"/>
  <c r="Q37" i="1"/>
  <c r="R37" i="1"/>
  <c r="T37" i="1"/>
  <c r="R32" i="1"/>
  <c r="S32" i="1"/>
  <c r="U32" i="1"/>
  <c r="V32" i="1"/>
  <c r="X32" i="1"/>
  <c r="T32" i="1"/>
  <c r="W32" i="1"/>
  <c r="Q32" i="1"/>
  <c r="R27" i="1"/>
  <c r="S27" i="1"/>
  <c r="W27" i="1"/>
  <c r="Q27" i="1"/>
  <c r="T27" i="1"/>
  <c r="U27" i="1"/>
  <c r="V27" i="1"/>
  <c r="X27" i="1"/>
  <c r="X22" i="1"/>
  <c r="V22" i="1"/>
  <c r="Q22" i="1"/>
  <c r="T22" i="1"/>
  <c r="W22" i="1"/>
  <c r="R22" i="1"/>
  <c r="S22" i="1"/>
  <c r="U22" i="1"/>
  <c r="U17" i="1"/>
  <c r="V17" i="1"/>
  <c r="W17" i="1"/>
  <c r="X17" i="1"/>
  <c r="Q17" i="1"/>
  <c r="R17" i="1"/>
  <c r="S17" i="1"/>
  <c r="T17" i="1"/>
  <c r="R12" i="1"/>
  <c r="S12" i="1"/>
  <c r="T12" i="1"/>
  <c r="U12" i="1"/>
  <c r="W12" i="1"/>
  <c r="X12" i="1"/>
  <c r="Q12" i="1"/>
  <c r="V12" i="1"/>
  <c r="Q7" i="1"/>
  <c r="R7" i="1"/>
  <c r="W7" i="1"/>
  <c r="X7" i="1"/>
  <c r="S7" i="1"/>
  <c r="T7" i="1"/>
  <c r="U7" i="1"/>
  <c r="V7" i="1"/>
  <c r="B115" i="1"/>
  <c r="D115" i="1"/>
  <c r="I115" i="1"/>
  <c r="K115" i="1"/>
  <c r="L115" i="1"/>
  <c r="F115" i="1"/>
  <c r="H115" i="1"/>
  <c r="M115" i="1"/>
  <c r="N115" i="1"/>
  <c r="A115" i="1"/>
  <c r="O115" i="1"/>
  <c r="P115" i="1"/>
  <c r="B107" i="1"/>
  <c r="D107" i="1"/>
  <c r="F107" i="1"/>
  <c r="H107" i="1"/>
  <c r="I107" i="1"/>
  <c r="O107" i="1"/>
  <c r="P107" i="1"/>
  <c r="A107" i="1"/>
  <c r="K107" i="1"/>
  <c r="L107" i="1"/>
  <c r="M107" i="1"/>
  <c r="N107" i="1"/>
  <c r="O102" i="1"/>
  <c r="N102" i="1"/>
  <c r="P102" i="1"/>
  <c r="A102" i="1"/>
  <c r="B102" i="1"/>
  <c r="D102" i="1"/>
  <c r="F102" i="1"/>
  <c r="H102" i="1"/>
  <c r="L102" i="1"/>
  <c r="I102" i="1"/>
  <c r="K102" i="1"/>
  <c r="M102" i="1"/>
  <c r="K97" i="1"/>
  <c r="L97" i="1"/>
  <c r="M97" i="1"/>
  <c r="N97" i="1"/>
  <c r="I97" i="1"/>
  <c r="O97" i="1"/>
  <c r="A97" i="1"/>
  <c r="F97" i="1"/>
  <c r="D97" i="1"/>
  <c r="H97" i="1"/>
  <c r="P97" i="1"/>
  <c r="B97" i="1"/>
  <c r="H92" i="1"/>
  <c r="I92" i="1"/>
  <c r="M92" i="1"/>
  <c r="N92" i="1"/>
  <c r="P92" i="1"/>
  <c r="A92" i="1"/>
  <c r="K92" i="1"/>
  <c r="L92" i="1"/>
  <c r="D92" i="1"/>
  <c r="B92" i="1"/>
  <c r="O92" i="1"/>
  <c r="F92" i="1"/>
  <c r="A87" i="1"/>
  <c r="B87" i="1"/>
  <c r="K87" i="1"/>
  <c r="L87" i="1"/>
  <c r="M87" i="1"/>
  <c r="N87" i="1"/>
  <c r="O87" i="1"/>
  <c r="D87" i="1"/>
  <c r="F87" i="1"/>
  <c r="I87" i="1"/>
  <c r="P87" i="1"/>
  <c r="H87" i="1"/>
  <c r="O82" i="1"/>
  <c r="A82" i="1"/>
  <c r="F82" i="1"/>
  <c r="B82" i="1"/>
  <c r="D82" i="1"/>
  <c r="H82" i="1"/>
  <c r="N82" i="1"/>
  <c r="P82" i="1"/>
  <c r="K82" i="1"/>
  <c r="L82" i="1"/>
  <c r="I82" i="1"/>
  <c r="M82" i="1"/>
  <c r="L77" i="1"/>
  <c r="A77" i="1"/>
  <c r="B77" i="1"/>
  <c r="H77" i="1"/>
  <c r="I77" i="1"/>
  <c r="N77" i="1"/>
  <c r="O77" i="1"/>
  <c r="P77" i="1"/>
  <c r="M77" i="1"/>
  <c r="F77" i="1"/>
  <c r="K77" i="1"/>
  <c r="D77" i="1"/>
  <c r="B72" i="1"/>
  <c r="D72" i="1"/>
  <c r="F72" i="1"/>
  <c r="H72" i="1"/>
  <c r="M72" i="1"/>
  <c r="O72" i="1"/>
  <c r="P72" i="1"/>
  <c r="A72" i="1"/>
  <c r="I72" i="1"/>
  <c r="K72" i="1"/>
  <c r="L72" i="1"/>
  <c r="N72" i="1"/>
  <c r="N67" i="1"/>
  <c r="L67" i="1"/>
  <c r="P67" i="1"/>
  <c r="A67" i="1"/>
  <c r="B67" i="1"/>
  <c r="D67" i="1"/>
  <c r="F67" i="1"/>
  <c r="I67" i="1"/>
  <c r="K67" i="1"/>
  <c r="H67" i="1"/>
  <c r="M67" i="1"/>
  <c r="O67" i="1"/>
  <c r="K62" i="1"/>
  <c r="A62" i="1"/>
  <c r="B62" i="1"/>
  <c r="D62" i="1"/>
  <c r="L62" i="1"/>
  <c r="N62" i="1"/>
  <c r="O62" i="1"/>
  <c r="P62" i="1"/>
  <c r="F62" i="1"/>
  <c r="H62" i="1"/>
  <c r="I62" i="1"/>
  <c r="M62" i="1"/>
  <c r="M57" i="1"/>
  <c r="P57" i="1"/>
  <c r="O57" i="1"/>
  <c r="D57" i="1"/>
  <c r="H57" i="1"/>
  <c r="I57" i="1"/>
  <c r="K57" i="1"/>
  <c r="L57" i="1"/>
  <c r="N57" i="1"/>
  <c r="F57" i="1"/>
  <c r="A57" i="1"/>
  <c r="B57" i="1"/>
  <c r="A52" i="1"/>
  <c r="I52" i="1"/>
  <c r="M52" i="1"/>
  <c r="B52" i="1"/>
  <c r="D52" i="1"/>
  <c r="L52" i="1"/>
  <c r="O52" i="1"/>
  <c r="P52" i="1"/>
  <c r="F52" i="1"/>
  <c r="H52" i="1"/>
  <c r="K52" i="1"/>
  <c r="N52" i="1"/>
  <c r="D47" i="1"/>
  <c r="F47" i="1"/>
  <c r="I47" i="1"/>
  <c r="B47" i="1"/>
  <c r="L47" i="1"/>
  <c r="M47" i="1"/>
  <c r="N47" i="1"/>
  <c r="O47" i="1"/>
  <c r="A47" i="1"/>
  <c r="H47" i="1"/>
  <c r="K47" i="1"/>
  <c r="P47" i="1"/>
  <c r="P42" i="1"/>
  <c r="A42" i="1"/>
  <c r="D42" i="1"/>
  <c r="B42" i="1"/>
  <c r="I42" i="1"/>
  <c r="K42" i="1"/>
  <c r="L42" i="1"/>
  <c r="M42" i="1"/>
  <c r="O42" i="1"/>
  <c r="F42" i="1"/>
  <c r="H42" i="1"/>
  <c r="N42" i="1"/>
  <c r="M37" i="1"/>
  <c r="N37" i="1"/>
  <c r="O37" i="1"/>
  <c r="P37" i="1"/>
  <c r="A37" i="1"/>
  <c r="F37" i="1"/>
  <c r="H37" i="1"/>
  <c r="I37" i="1"/>
  <c r="K37" i="1"/>
  <c r="L37" i="1"/>
  <c r="B37" i="1"/>
  <c r="D37" i="1"/>
  <c r="I32" i="1"/>
  <c r="K32" i="1"/>
  <c r="L32" i="1"/>
  <c r="M32" i="1"/>
  <c r="F32" i="1"/>
  <c r="D32" i="1"/>
  <c r="H32" i="1"/>
  <c r="N32" i="1"/>
  <c r="O32" i="1"/>
  <c r="A32" i="1"/>
  <c r="B32" i="1"/>
  <c r="P32" i="1"/>
  <c r="D27" i="1"/>
  <c r="F27" i="1"/>
  <c r="H27" i="1"/>
  <c r="I27" i="1"/>
  <c r="O27" i="1"/>
  <c r="P27" i="1"/>
  <c r="A27" i="1"/>
  <c r="K27" i="1"/>
  <c r="L27" i="1"/>
  <c r="M27" i="1"/>
  <c r="N27" i="1"/>
  <c r="B27" i="1"/>
  <c r="A22" i="1"/>
  <c r="B22" i="1"/>
  <c r="D22" i="1"/>
  <c r="L22" i="1"/>
  <c r="M22" i="1"/>
  <c r="O22" i="1"/>
  <c r="H22" i="1"/>
  <c r="I22" i="1"/>
  <c r="K22" i="1"/>
  <c r="N22" i="1"/>
  <c r="F22" i="1"/>
  <c r="P22" i="1"/>
  <c r="H17" i="1"/>
  <c r="I17" i="1"/>
  <c r="L17" i="1"/>
  <c r="O17" i="1"/>
  <c r="P17" i="1"/>
  <c r="D17" i="1"/>
  <c r="M17" i="1"/>
  <c r="N17" i="1"/>
  <c r="K17" i="1"/>
  <c r="F17" i="1"/>
  <c r="A17" i="1"/>
  <c r="B17" i="1"/>
  <c r="B12" i="1"/>
  <c r="D12" i="1"/>
  <c r="H12" i="1"/>
  <c r="F12" i="1"/>
  <c r="N12" i="1"/>
  <c r="A12" i="1"/>
  <c r="I12" i="1"/>
  <c r="K12" i="1"/>
  <c r="L12" i="1"/>
  <c r="M12" i="1"/>
  <c r="O12" i="1"/>
  <c r="P12" i="1"/>
  <c r="O7" i="1"/>
  <c r="P7" i="1"/>
  <c r="B7" i="1"/>
  <c r="M7" i="1"/>
  <c r="A7" i="1"/>
  <c r="D7" i="1"/>
  <c r="F7" i="1"/>
  <c r="I7" i="1"/>
  <c r="K7" i="1"/>
  <c r="L7" i="1"/>
  <c r="N7" i="1"/>
  <c r="H7" i="1"/>
  <c r="I112" i="1"/>
  <c r="A112" i="1"/>
  <c r="K112" i="1"/>
  <c r="L112" i="1"/>
  <c r="M112" i="1"/>
  <c r="N112" i="1"/>
  <c r="B112" i="1"/>
  <c r="D112" i="1"/>
  <c r="F112" i="1"/>
  <c r="H112" i="1"/>
  <c r="P112" i="1"/>
  <c r="O112" i="1"/>
  <c r="AD113" i="1"/>
  <c r="AE113" i="1"/>
  <c r="AH113" i="1"/>
  <c r="AB113" i="1"/>
  <c r="Z113" i="1"/>
  <c r="AA113" i="1"/>
  <c r="AC113" i="1"/>
  <c r="AG113" i="1"/>
  <c r="Y113" i="1"/>
  <c r="AF113" i="1"/>
  <c r="Y108" i="1"/>
  <c r="AD108" i="1"/>
  <c r="AE108" i="1"/>
  <c r="AF108" i="1"/>
  <c r="AG108" i="1"/>
  <c r="AH108" i="1"/>
  <c r="Z108" i="1"/>
  <c r="AA108" i="1"/>
  <c r="AB108" i="1"/>
  <c r="AC108" i="1"/>
  <c r="AF103" i="1"/>
  <c r="AG103" i="1"/>
  <c r="Z103" i="1"/>
  <c r="AH103" i="1"/>
  <c r="Y103" i="1"/>
  <c r="AA103" i="1"/>
  <c r="AD103" i="1"/>
  <c r="AB103" i="1"/>
  <c r="AC103" i="1"/>
  <c r="AE103" i="1"/>
  <c r="AC98" i="1"/>
  <c r="AD98" i="1"/>
  <c r="Y98" i="1"/>
  <c r="Z98" i="1"/>
  <c r="AA98" i="1"/>
  <c r="AB98" i="1"/>
  <c r="AE98" i="1"/>
  <c r="AH98" i="1"/>
  <c r="AF98" i="1"/>
  <c r="AG98" i="1"/>
  <c r="AD93" i="1"/>
  <c r="AA93" i="1"/>
  <c r="AG93" i="1"/>
  <c r="AH93" i="1"/>
  <c r="Y93" i="1"/>
  <c r="Z93" i="1"/>
  <c r="AB93" i="1"/>
  <c r="AC93" i="1"/>
  <c r="AE93" i="1"/>
  <c r="AF93" i="1"/>
  <c r="AA88" i="1"/>
  <c r="AE88" i="1"/>
  <c r="AF88" i="1"/>
  <c r="Y88" i="1"/>
  <c r="Z88" i="1"/>
  <c r="AG88" i="1"/>
  <c r="AH88" i="1"/>
  <c r="AC88" i="1"/>
  <c r="AD88" i="1"/>
  <c r="AB88" i="1"/>
  <c r="AH83" i="1"/>
  <c r="AC83" i="1"/>
  <c r="AD83" i="1"/>
  <c r="AE83" i="1"/>
  <c r="AF83" i="1"/>
  <c r="AG83" i="1"/>
  <c r="AB83" i="1"/>
  <c r="Z83" i="1"/>
  <c r="AA83" i="1"/>
  <c r="Y83" i="1"/>
  <c r="AE78" i="1"/>
  <c r="AH78" i="1"/>
  <c r="AA78" i="1"/>
  <c r="AB78" i="1"/>
  <c r="AF78" i="1"/>
  <c r="AG78" i="1"/>
  <c r="AC78" i="1"/>
  <c r="Z78" i="1"/>
  <c r="AD78" i="1"/>
  <c r="Y78" i="1"/>
  <c r="Z73" i="1"/>
  <c r="AA73" i="1"/>
  <c r="AB73" i="1"/>
  <c r="AC73" i="1"/>
  <c r="AD73" i="1"/>
  <c r="AE73" i="1"/>
  <c r="AH73" i="1"/>
  <c r="Y73" i="1"/>
  <c r="AF73" i="1"/>
  <c r="AG73" i="1"/>
  <c r="AA68" i="1"/>
  <c r="AB68" i="1"/>
  <c r="AC68" i="1"/>
  <c r="AD68" i="1"/>
  <c r="AH68" i="1"/>
  <c r="Y68" i="1"/>
  <c r="Z68" i="1"/>
  <c r="AG68" i="1"/>
  <c r="AF68" i="1"/>
  <c r="AE68" i="1"/>
  <c r="AG63" i="1"/>
  <c r="Y63" i="1"/>
  <c r="Z63" i="1"/>
  <c r="AA63" i="1"/>
  <c r="AB63" i="1"/>
  <c r="AC63" i="1"/>
  <c r="AE63" i="1"/>
  <c r="AF63" i="1"/>
  <c r="AH63" i="1"/>
  <c r="AD63" i="1"/>
  <c r="Y58" i="1"/>
  <c r="AC58" i="1"/>
  <c r="Z58" i="1"/>
  <c r="AA58" i="1"/>
  <c r="AB58" i="1"/>
  <c r="AD58" i="1"/>
  <c r="AE58" i="1"/>
  <c r="AF58" i="1"/>
  <c r="AG58" i="1"/>
  <c r="AH58" i="1"/>
  <c r="AF53" i="1"/>
  <c r="AG53" i="1"/>
  <c r="AH53" i="1"/>
  <c r="Y53" i="1"/>
  <c r="AA53" i="1"/>
  <c r="AB53" i="1"/>
  <c r="AC53" i="1"/>
  <c r="AD53" i="1"/>
  <c r="AE53" i="1"/>
  <c r="Z53" i="1"/>
  <c r="AC48" i="1"/>
  <c r="AD48" i="1"/>
  <c r="AE48" i="1"/>
  <c r="Y48" i="1"/>
  <c r="Z48" i="1"/>
  <c r="AA48" i="1"/>
  <c r="AB48" i="1"/>
  <c r="AH48" i="1"/>
  <c r="AG48" i="1"/>
  <c r="AF48" i="1"/>
  <c r="Y43" i="1"/>
  <c r="Z43" i="1"/>
  <c r="AA43" i="1"/>
  <c r="AB43" i="1"/>
  <c r="AG43" i="1"/>
  <c r="AH43" i="1"/>
  <c r="AC43" i="1"/>
  <c r="AD43" i="1"/>
  <c r="AE43" i="1"/>
  <c r="AF43" i="1"/>
  <c r="Y38" i="1"/>
  <c r="AD38" i="1"/>
  <c r="AE38" i="1"/>
  <c r="AG38" i="1"/>
  <c r="AF38" i="1"/>
  <c r="Z38" i="1"/>
  <c r="AA38" i="1"/>
  <c r="AB38" i="1"/>
  <c r="AC38" i="1"/>
  <c r="AH38" i="1"/>
  <c r="AA33" i="1"/>
  <c r="AB33" i="1"/>
  <c r="AD33" i="1"/>
  <c r="Y33" i="1"/>
  <c r="Z33" i="1"/>
  <c r="AC33" i="1"/>
  <c r="AE33" i="1"/>
  <c r="AF33" i="1"/>
  <c r="AH33" i="1"/>
  <c r="AG33" i="1"/>
  <c r="Y28" i="1"/>
  <c r="AA28" i="1"/>
  <c r="AE28" i="1"/>
  <c r="AF28" i="1"/>
  <c r="AB28" i="1"/>
  <c r="AG28" i="1"/>
  <c r="AH28" i="1"/>
  <c r="Z28" i="1"/>
  <c r="AC28" i="1"/>
  <c r="AD28" i="1"/>
  <c r="AG23" i="1"/>
  <c r="AH23" i="1"/>
  <c r="AB23" i="1"/>
  <c r="AD23" i="1"/>
  <c r="AE23" i="1"/>
  <c r="AF23" i="1"/>
  <c r="Y23" i="1"/>
  <c r="Z23" i="1"/>
  <c r="AA23" i="1"/>
  <c r="AC23" i="1"/>
  <c r="AD18" i="1"/>
  <c r="AE18" i="1"/>
  <c r="AF18" i="1"/>
  <c r="AG18" i="1"/>
  <c r="AB18" i="1"/>
  <c r="Y18" i="1"/>
  <c r="AC18" i="1"/>
  <c r="Z18" i="1"/>
  <c r="AA18" i="1"/>
  <c r="AH18" i="1"/>
  <c r="AA13" i="1"/>
  <c r="AB13" i="1"/>
  <c r="AC13" i="1"/>
  <c r="AD13" i="1"/>
  <c r="Y13" i="1"/>
  <c r="Z13" i="1"/>
  <c r="AE13" i="1"/>
  <c r="AG13" i="1"/>
  <c r="AF13" i="1"/>
  <c r="AH13" i="1"/>
  <c r="Y8" i="1"/>
  <c r="Z8" i="1"/>
  <c r="AA8" i="1"/>
  <c r="AF8" i="1"/>
  <c r="AG8" i="1"/>
  <c r="AC8" i="1"/>
  <c r="AD8" i="1"/>
  <c r="AE8" i="1"/>
  <c r="AH8" i="1"/>
  <c r="AB8" i="1"/>
  <c r="AD3" i="1"/>
  <c r="AE3" i="1"/>
  <c r="AF3" i="1"/>
  <c r="AG3" i="1"/>
  <c r="AH3" i="1"/>
  <c r="A3" i="1"/>
  <c r="M3" i="1"/>
  <c r="P3" i="1"/>
  <c r="BJ12" i="1"/>
  <c r="B2" i="4"/>
  <c r="D10" i="4"/>
  <c r="C10" i="4" s="1"/>
  <c r="AJ41" i="1" l="1"/>
  <c r="AJ18" i="1"/>
  <c r="AJ9" i="1"/>
  <c r="AJ51" i="1"/>
  <c r="AJ8" i="1"/>
  <c r="AJ16" i="1"/>
  <c r="AJ73" i="1"/>
  <c r="AJ66" i="1"/>
  <c r="AJ12" i="1"/>
  <c r="AJ7" i="1"/>
  <c r="AJ72" i="1"/>
  <c r="AJ61" i="1"/>
  <c r="AJ119" i="1"/>
  <c r="AJ104" i="1"/>
  <c r="AJ53" i="1"/>
  <c r="AJ58" i="1"/>
  <c r="AJ103" i="1"/>
  <c r="AJ113" i="1"/>
  <c r="AJ102" i="1"/>
  <c r="AJ101" i="1"/>
  <c r="AJ6" i="1"/>
  <c r="AJ46" i="1"/>
  <c r="AJ27" i="1"/>
  <c r="AJ37" i="1"/>
  <c r="AJ10" i="1"/>
  <c r="AJ35" i="1"/>
  <c r="AJ59" i="1"/>
  <c r="AJ64" i="1"/>
  <c r="AJ89" i="1"/>
  <c r="AJ105" i="1"/>
  <c r="AJ95" i="1"/>
  <c r="AJ97" i="1"/>
  <c r="AJ86" i="1"/>
  <c r="AJ117" i="1"/>
  <c r="AJ24" i="1"/>
  <c r="AJ99" i="1"/>
  <c r="AJ33" i="1"/>
  <c r="AJ110" i="1"/>
  <c r="AJ57" i="1"/>
  <c r="AJ115" i="1"/>
  <c r="AJ91" i="1"/>
  <c r="AJ30" i="1"/>
  <c r="AJ68" i="1"/>
  <c r="AJ42" i="1"/>
  <c r="AJ65" i="1"/>
  <c r="AJ26" i="1"/>
  <c r="AJ76" i="1"/>
  <c r="AJ55" i="1"/>
  <c r="AJ70" i="1"/>
  <c r="AJ90" i="1"/>
  <c r="AJ44" i="1"/>
  <c r="AJ49" i="1"/>
  <c r="AJ78" i="1"/>
  <c r="AJ93" i="1"/>
  <c r="AJ47" i="1"/>
  <c r="AJ111" i="1"/>
  <c r="AJ92" i="1"/>
  <c r="AJ106" i="1"/>
  <c r="AJ21" i="1"/>
  <c r="AJ5" i="1"/>
  <c r="AJ20" i="1"/>
  <c r="AJ19" i="1"/>
  <c r="AJ84" i="1"/>
  <c r="AJ94" i="1"/>
  <c r="AJ17" i="1"/>
  <c r="AJ67" i="1"/>
  <c r="AJ82" i="1"/>
  <c r="AJ107" i="1"/>
  <c r="AJ56" i="1"/>
  <c r="AJ80" i="1"/>
  <c r="AJ79" i="1"/>
  <c r="AJ43" i="1"/>
  <c r="AJ77" i="1"/>
  <c r="AJ96" i="1"/>
  <c r="AJ25" i="1"/>
  <c r="AJ114" i="1"/>
  <c r="AJ23" i="1"/>
  <c r="AJ112" i="1"/>
  <c r="AJ52" i="1"/>
  <c r="AJ31" i="1"/>
  <c r="AJ36" i="1"/>
  <c r="AJ81" i="1"/>
  <c r="AJ118" i="1"/>
  <c r="AJ60" i="1"/>
  <c r="AJ85" i="1"/>
  <c r="AJ39" i="1"/>
  <c r="AJ13" i="1"/>
  <c r="AJ88" i="1"/>
  <c r="AJ71" i="1"/>
  <c r="AJ120" i="1"/>
  <c r="AJ40" i="1"/>
  <c r="AJ28" i="1"/>
  <c r="AJ15" i="1"/>
  <c r="AJ69" i="1"/>
  <c r="AJ54" i="1"/>
  <c r="AJ32" i="1"/>
  <c r="AJ75" i="1"/>
  <c r="AJ63" i="1"/>
  <c r="AJ98" i="1"/>
  <c r="AJ108" i="1"/>
  <c r="AJ11" i="1"/>
  <c r="AJ62" i="1"/>
  <c r="AJ87" i="1"/>
  <c r="AJ50" i="1"/>
  <c r="AJ100" i="1"/>
  <c r="AJ4" i="1"/>
  <c r="AJ29" i="1"/>
  <c r="AJ45" i="1"/>
  <c r="AJ14" i="1"/>
  <c r="AJ74" i="1"/>
  <c r="AJ22" i="1"/>
  <c r="AJ116" i="1"/>
  <c r="AJ34" i="1"/>
  <c r="AJ109" i="1"/>
  <c r="AJ38" i="1"/>
  <c r="AJ48" i="1"/>
  <c r="AJ8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B3" i="1"/>
  <c r="D3" i="1"/>
  <c r="F3" i="1"/>
  <c r="H3" i="1"/>
  <c r="I3" i="1"/>
  <c r="K3" i="1"/>
  <c r="L3" i="1"/>
  <c r="N3" i="1"/>
  <c r="O3" i="1"/>
  <c r="D11" i="4"/>
  <c r="AJ3" i="1" l="1"/>
  <c r="D12" i="4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398" i="4" s="1"/>
  <c r="D399" i="4" s="1"/>
  <c r="D400" i="4" s="1"/>
  <c r="D401" i="4" s="1"/>
  <c r="D402" i="4" s="1"/>
  <c r="D403" i="4" s="1"/>
  <c r="D404" i="4" s="1"/>
  <c r="D405" i="4" s="1"/>
  <c r="D406" i="4" s="1"/>
  <c r="D407" i="4" s="1"/>
  <c r="D408" i="4" s="1"/>
  <c r="D409" i="4" s="1"/>
  <c r="D410" i="4" s="1"/>
  <c r="D411" i="4" s="1"/>
  <c r="D412" i="4" s="1"/>
  <c r="D413" i="4" s="1"/>
  <c r="D414" i="4" s="1"/>
  <c r="D415" i="4" s="1"/>
  <c r="D416" i="4" s="1"/>
  <c r="D417" i="4" s="1"/>
  <c r="D418" i="4" s="1"/>
  <c r="D419" i="4" s="1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D433" i="4" s="1"/>
  <c r="D434" i="4" s="1"/>
  <c r="D435" i="4" s="1"/>
  <c r="D436" i="4" s="1"/>
  <c r="D437" i="4" s="1"/>
  <c r="D438" i="4" s="1"/>
  <c r="D439" i="4" s="1"/>
  <c r="D440" i="4" s="1"/>
  <c r="D441" i="4" s="1"/>
  <c r="D442" i="4" s="1"/>
  <c r="D443" i="4" s="1"/>
  <c r="D444" i="4" s="1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D493" i="4" s="1"/>
  <c r="D494" i="4" s="1"/>
  <c r="D495" i="4" s="1"/>
  <c r="D496" i="4" s="1"/>
  <c r="D497" i="4" s="1"/>
  <c r="D498" i="4" s="1"/>
  <c r="D499" i="4" s="1"/>
  <c r="D500" i="4" s="1"/>
  <c r="D501" i="4" s="1"/>
  <c r="D502" i="4" s="1"/>
  <c r="D503" i="4" s="1"/>
  <c r="D504" i="4" s="1"/>
  <c r="D505" i="4" s="1"/>
  <c r="D506" i="4" s="1"/>
  <c r="D507" i="4" s="1"/>
  <c r="D508" i="4" s="1"/>
  <c r="D509" i="4" s="1"/>
  <c r="D510" i="4" s="1"/>
  <c r="D511" i="4" s="1"/>
  <c r="D512" i="4" s="1"/>
  <c r="D513" i="4" s="1"/>
  <c r="D514" i="4" s="1"/>
  <c r="D515" i="4" s="1"/>
  <c r="D516" i="4" s="1"/>
  <c r="D517" i="4" s="1"/>
  <c r="D518" i="4" s="1"/>
  <c r="D519" i="4" s="1"/>
  <c r="D520" i="4" s="1"/>
  <c r="D521" i="4" s="1"/>
  <c r="D522" i="4" s="1"/>
  <c r="D523" i="4" s="1"/>
  <c r="D524" i="4" s="1"/>
  <c r="D525" i="4" s="1"/>
  <c r="D526" i="4" s="1"/>
  <c r="D527" i="4" s="1"/>
  <c r="D528" i="4" s="1"/>
  <c r="D529" i="4" s="1"/>
  <c r="D530" i="4" s="1"/>
  <c r="D531" i="4" s="1"/>
  <c r="D532" i="4" s="1"/>
  <c r="D533" i="4" s="1"/>
  <c r="D534" i="4" s="1"/>
  <c r="D535" i="4" s="1"/>
  <c r="D536" i="4" s="1"/>
  <c r="D537" i="4" s="1"/>
  <c r="D538" i="4" s="1"/>
  <c r="D539" i="4" s="1"/>
  <c r="D540" i="4" s="1"/>
  <c r="D541" i="4" s="1"/>
  <c r="D542" i="4" s="1"/>
  <c r="D543" i="4" s="1"/>
  <c r="D544" i="4" s="1"/>
  <c r="D545" i="4" s="1"/>
  <c r="D546" i="4" s="1"/>
  <c r="D547" i="4" s="1"/>
  <c r="D548" i="4" s="1"/>
  <c r="D549" i="4" s="1"/>
  <c r="D550" i="4" s="1"/>
  <c r="D551" i="4" s="1"/>
  <c r="D552" i="4" s="1"/>
  <c r="D553" i="4" s="1"/>
  <c r="D554" i="4" s="1"/>
  <c r="D555" i="4" s="1"/>
  <c r="D556" i="4" s="1"/>
  <c r="D557" i="4" s="1"/>
  <c r="D558" i="4" s="1"/>
  <c r="D559" i="4" s="1"/>
  <c r="D560" i="4" s="1"/>
  <c r="D561" i="4" s="1"/>
  <c r="D562" i="4" s="1"/>
  <c r="D563" i="4" s="1"/>
  <c r="D564" i="4" s="1"/>
  <c r="D565" i="4" s="1"/>
  <c r="D566" i="4" s="1"/>
  <c r="D567" i="4" s="1"/>
  <c r="D568" i="4" s="1"/>
  <c r="D569" i="4" s="1"/>
  <c r="D570" i="4" s="1"/>
  <c r="D571" i="4" s="1"/>
  <c r="D572" i="4" s="1"/>
  <c r="D573" i="4" s="1"/>
  <c r="D574" i="4" s="1"/>
  <c r="D575" i="4" s="1"/>
  <c r="D576" i="4" s="1"/>
  <c r="D577" i="4" s="1"/>
  <c r="D578" i="4" s="1"/>
  <c r="D579" i="4" s="1"/>
  <c r="D580" i="4" s="1"/>
  <c r="D581" i="4" s="1"/>
  <c r="D582" i="4" s="1"/>
  <c r="D583" i="4" s="1"/>
  <c r="D584" i="4" s="1"/>
  <c r="D585" i="4" s="1"/>
  <c r="D586" i="4" s="1"/>
  <c r="D587" i="4" s="1"/>
  <c r="D588" i="4" s="1"/>
  <c r="D589" i="4" s="1"/>
  <c r="D590" i="4" s="1"/>
  <c r="D591" i="4" s="1"/>
  <c r="D592" i="4" s="1"/>
  <c r="D593" i="4" s="1"/>
  <c r="D594" i="4" s="1"/>
  <c r="D595" i="4" s="1"/>
  <c r="D596" i="4" s="1"/>
  <c r="D597" i="4" s="1"/>
  <c r="D598" i="4" s="1"/>
  <c r="D599" i="4" s="1"/>
  <c r="D600" i="4" s="1"/>
  <c r="D601" i="4" s="1"/>
  <c r="D602" i="4" s="1"/>
  <c r="D603" i="4" s="1"/>
  <c r="D604" i="4" s="1"/>
  <c r="D605" i="4" s="1"/>
  <c r="D606" i="4" s="1"/>
  <c r="D607" i="4" s="1"/>
  <c r="D608" i="4" s="1"/>
  <c r="D609" i="4" s="1"/>
  <c r="D610" i="4" s="1"/>
  <c r="D611" i="4" s="1"/>
  <c r="D612" i="4" s="1"/>
  <c r="D613" i="4" s="1"/>
  <c r="D614" i="4" s="1"/>
  <c r="D615" i="4" s="1"/>
  <c r="D616" i="4" s="1"/>
  <c r="D617" i="4" s="1"/>
  <c r="D618" i="4" s="1"/>
  <c r="D619" i="4" s="1"/>
  <c r="D620" i="4" s="1"/>
  <c r="D621" i="4" s="1"/>
  <c r="D622" i="4" s="1"/>
  <c r="D623" i="4" s="1"/>
  <c r="D624" i="4" s="1"/>
  <c r="D625" i="4" s="1"/>
  <c r="D626" i="4" s="1"/>
  <c r="D627" i="4" s="1"/>
  <c r="D628" i="4" s="1"/>
  <c r="D629" i="4" s="1"/>
  <c r="D630" i="4" s="1"/>
  <c r="D631" i="4" s="1"/>
  <c r="D632" i="4" s="1"/>
  <c r="D633" i="4" s="1"/>
  <c r="D634" i="4" s="1"/>
  <c r="D635" i="4" s="1"/>
  <c r="D636" i="4" s="1"/>
  <c r="D637" i="4" s="1"/>
  <c r="D638" i="4" s="1"/>
  <c r="D639" i="4" s="1"/>
  <c r="D640" i="4" s="1"/>
  <c r="D641" i="4" s="1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D671" i="4" s="1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D693" i="4" s="1"/>
  <c r="D694" i="4" s="1"/>
  <c r="D695" i="4" s="1"/>
  <c r="D696" i="4" s="1"/>
  <c r="D697" i="4" s="1"/>
  <c r="D698" i="4" s="1"/>
  <c r="D699" i="4" s="1"/>
  <c r="D700" i="4" s="1"/>
  <c r="D701" i="4" s="1"/>
  <c r="D702" i="4" s="1"/>
  <c r="D703" i="4" s="1"/>
  <c r="D704" i="4" s="1"/>
  <c r="D705" i="4" s="1"/>
  <c r="D706" i="4" s="1"/>
  <c r="D707" i="4" s="1"/>
  <c r="D708" i="4" s="1"/>
  <c r="D709" i="4" s="1"/>
  <c r="D710" i="4" s="1"/>
  <c r="D711" i="4" s="1"/>
  <c r="D712" i="4" s="1"/>
  <c r="D713" i="4" s="1"/>
  <c r="D714" i="4" s="1"/>
  <c r="D715" i="4" s="1"/>
  <c r="D716" i="4" s="1"/>
  <c r="D717" i="4" s="1"/>
  <c r="D718" i="4" s="1"/>
  <c r="D719" i="4" s="1"/>
  <c r="D720" i="4" s="1"/>
  <c r="D721" i="4" s="1"/>
  <c r="D722" i="4" s="1"/>
  <c r="D723" i="4" s="1"/>
  <c r="D724" i="4" s="1"/>
  <c r="D725" i="4" s="1"/>
  <c r="D726" i="4" s="1"/>
  <c r="D727" i="4" s="1"/>
  <c r="D728" i="4" s="1"/>
  <c r="D729" i="4" s="1"/>
  <c r="D730" i="4" s="1"/>
  <c r="D731" i="4" s="1"/>
  <c r="D732" i="4" s="1"/>
  <c r="D733" i="4" s="1"/>
  <c r="D734" i="4" s="1"/>
  <c r="D735" i="4" s="1"/>
  <c r="D736" i="4" s="1"/>
  <c r="D737" i="4" s="1"/>
  <c r="D738" i="4" s="1"/>
  <c r="D739" i="4" s="1"/>
  <c r="D740" i="4" s="1"/>
  <c r="D741" i="4" s="1"/>
  <c r="D742" i="4" s="1"/>
  <c r="D743" i="4" s="1"/>
  <c r="D744" i="4" s="1"/>
  <c r="D745" i="4" s="1"/>
  <c r="D746" i="4" s="1"/>
  <c r="D747" i="4" s="1"/>
  <c r="D748" i="4" s="1"/>
  <c r="D749" i="4" s="1"/>
  <c r="D750" i="4" s="1"/>
  <c r="D751" i="4" s="1"/>
  <c r="D752" i="4" s="1"/>
  <c r="D753" i="4" s="1"/>
  <c r="D754" i="4" s="1"/>
  <c r="D755" i="4" s="1"/>
  <c r="D756" i="4" s="1"/>
  <c r="D757" i="4" s="1"/>
  <c r="D758" i="4" s="1"/>
  <c r="D759" i="4" s="1"/>
  <c r="D760" i="4" s="1"/>
  <c r="D761" i="4" s="1"/>
  <c r="D762" i="4" s="1"/>
  <c r="D763" i="4" s="1"/>
  <c r="D764" i="4" s="1"/>
  <c r="D765" i="4" s="1"/>
  <c r="D766" i="4" s="1"/>
  <c r="D767" i="4" s="1"/>
  <c r="D768" i="4" s="1"/>
  <c r="D769" i="4" s="1"/>
  <c r="D770" i="4" s="1"/>
  <c r="D771" i="4" s="1"/>
  <c r="D772" i="4" s="1"/>
  <c r="D773" i="4" s="1"/>
  <c r="D774" i="4" s="1"/>
  <c r="D775" i="4" s="1"/>
  <c r="D776" i="4" s="1"/>
  <c r="D777" i="4" s="1"/>
  <c r="D778" i="4" s="1"/>
  <c r="D779" i="4" s="1"/>
  <c r="D780" i="4" s="1"/>
  <c r="D781" i="4" s="1"/>
  <c r="D782" i="4" s="1"/>
  <c r="D783" i="4" s="1"/>
  <c r="D784" i="4" s="1"/>
  <c r="D785" i="4" s="1"/>
  <c r="D786" i="4" s="1"/>
  <c r="D787" i="4" s="1"/>
  <c r="D788" i="4" s="1"/>
  <c r="D789" i="4" s="1"/>
  <c r="D790" i="4" s="1"/>
  <c r="D791" i="4" s="1"/>
  <c r="D792" i="4" s="1"/>
  <c r="D793" i="4" s="1"/>
  <c r="D794" i="4" s="1"/>
  <c r="D795" i="4" s="1"/>
  <c r="D796" i="4" s="1"/>
  <c r="D797" i="4" s="1"/>
  <c r="D798" i="4" s="1"/>
  <c r="D799" i="4" s="1"/>
  <c r="D800" i="4" s="1"/>
  <c r="D801" i="4" s="1"/>
  <c r="D802" i="4" s="1"/>
  <c r="D803" i="4" s="1"/>
  <c r="D804" i="4" s="1"/>
  <c r="D805" i="4" s="1"/>
  <c r="D806" i="4" s="1"/>
  <c r="D807" i="4" s="1"/>
  <c r="D808" i="4" s="1"/>
  <c r="D809" i="4" s="1"/>
  <c r="D810" i="4" s="1"/>
  <c r="D811" i="4" s="1"/>
  <c r="D812" i="4" s="1"/>
  <c r="D813" i="4" s="1"/>
  <c r="D814" i="4" s="1"/>
  <c r="D815" i="4" s="1"/>
  <c r="D816" i="4" s="1"/>
  <c r="D817" i="4" s="1"/>
  <c r="D818" i="4" s="1"/>
  <c r="D819" i="4" s="1"/>
  <c r="D820" i="4" s="1"/>
  <c r="D821" i="4" s="1"/>
  <c r="D822" i="4" s="1"/>
  <c r="D823" i="4" s="1"/>
  <c r="D824" i="4" s="1"/>
  <c r="D825" i="4" s="1"/>
  <c r="D826" i="4" s="1"/>
  <c r="D827" i="4" s="1"/>
  <c r="D828" i="4" s="1"/>
  <c r="D829" i="4" s="1"/>
  <c r="D830" i="4" s="1"/>
  <c r="D831" i="4" s="1"/>
  <c r="D832" i="4" s="1"/>
  <c r="D833" i="4" s="1"/>
  <c r="D834" i="4" s="1"/>
  <c r="D835" i="4" s="1"/>
  <c r="D836" i="4" s="1"/>
  <c r="D837" i="4" s="1"/>
  <c r="D838" i="4" s="1"/>
  <c r="D839" i="4" s="1"/>
  <c r="D840" i="4" s="1"/>
  <c r="D841" i="4" s="1"/>
  <c r="D842" i="4" s="1"/>
  <c r="D843" i="4" s="1"/>
  <c r="D844" i="4" s="1"/>
  <c r="D845" i="4" s="1"/>
  <c r="D846" i="4" s="1"/>
  <c r="D847" i="4" s="1"/>
  <c r="D848" i="4" s="1"/>
  <c r="D849" i="4" s="1"/>
  <c r="D850" i="4" s="1"/>
  <c r="D851" i="4" s="1"/>
  <c r="D852" i="4" s="1"/>
  <c r="D853" i="4" s="1"/>
  <c r="D854" i="4" s="1"/>
  <c r="D855" i="4" s="1"/>
  <c r="D856" i="4" s="1"/>
  <c r="D857" i="4" s="1"/>
  <c r="D858" i="4" s="1"/>
  <c r="D859" i="4" s="1"/>
  <c r="D860" i="4" s="1"/>
  <c r="D861" i="4" s="1"/>
  <c r="D862" i="4" s="1"/>
  <c r="D863" i="4" s="1"/>
  <c r="D864" i="4" s="1"/>
  <c r="D865" i="4" s="1"/>
  <c r="D866" i="4" s="1"/>
  <c r="D867" i="4" s="1"/>
  <c r="D868" i="4" s="1"/>
  <c r="D869" i="4" s="1"/>
  <c r="D870" i="4" s="1"/>
  <c r="D871" i="4" s="1"/>
  <c r="D872" i="4" s="1"/>
  <c r="D873" i="4" s="1"/>
  <c r="D874" i="4" s="1"/>
  <c r="D875" i="4" s="1"/>
  <c r="D876" i="4" s="1"/>
  <c r="D877" i="4" s="1"/>
  <c r="D878" i="4" s="1"/>
  <c r="D879" i="4" s="1"/>
  <c r="D880" i="4" s="1"/>
  <c r="D881" i="4" s="1"/>
  <c r="D882" i="4" s="1"/>
  <c r="D883" i="4" s="1"/>
  <c r="D884" i="4" s="1"/>
  <c r="D885" i="4" s="1"/>
  <c r="D886" i="4" s="1"/>
  <c r="D887" i="4" s="1"/>
  <c r="D888" i="4" s="1"/>
  <c r="D889" i="4" s="1"/>
  <c r="D890" i="4" s="1"/>
  <c r="D891" i="4" s="1"/>
  <c r="D892" i="4" s="1"/>
  <c r="D893" i="4" s="1"/>
  <c r="D894" i="4" s="1"/>
  <c r="D895" i="4" s="1"/>
  <c r="D896" i="4" s="1"/>
  <c r="D897" i="4" s="1"/>
  <c r="D898" i="4" s="1"/>
  <c r="D899" i="4" s="1"/>
  <c r="D900" i="4" s="1"/>
  <c r="D901" i="4" s="1"/>
  <c r="D902" i="4" s="1"/>
  <c r="D903" i="4" s="1"/>
  <c r="D904" i="4" s="1"/>
  <c r="D905" i="4" s="1"/>
  <c r="D906" i="4" s="1"/>
  <c r="D907" i="4" s="1"/>
  <c r="D908" i="4" s="1"/>
  <c r="D909" i="4" s="1"/>
  <c r="D910" i="4" s="1"/>
  <c r="D911" i="4" s="1"/>
  <c r="D912" i="4" s="1"/>
  <c r="D913" i="4" s="1"/>
  <c r="D914" i="4" s="1"/>
  <c r="D915" i="4" s="1"/>
  <c r="D916" i="4" s="1"/>
  <c r="D917" i="4" s="1"/>
  <c r="D918" i="4" s="1"/>
  <c r="D919" i="4" s="1"/>
  <c r="D920" i="4" s="1"/>
  <c r="D921" i="4" s="1"/>
  <c r="D922" i="4" s="1"/>
  <c r="D923" i="4" s="1"/>
  <c r="D924" i="4" s="1"/>
  <c r="D925" i="4" s="1"/>
  <c r="D926" i="4" s="1"/>
  <c r="D927" i="4" s="1"/>
  <c r="D928" i="4" s="1"/>
  <c r="D929" i="4" s="1"/>
  <c r="D930" i="4" s="1"/>
  <c r="D931" i="4" s="1"/>
  <c r="D932" i="4" s="1"/>
  <c r="D933" i="4" s="1"/>
  <c r="D934" i="4" s="1"/>
  <c r="D935" i="4" s="1"/>
  <c r="D936" i="4" s="1"/>
  <c r="D937" i="4" s="1"/>
  <c r="D938" i="4" s="1"/>
  <c r="D939" i="4" s="1"/>
  <c r="D940" i="4" s="1"/>
  <c r="D941" i="4" s="1"/>
  <c r="D942" i="4" s="1"/>
  <c r="D943" i="4" s="1"/>
  <c r="D944" i="4" s="1"/>
  <c r="D945" i="4" s="1"/>
  <c r="D946" i="4" s="1"/>
  <c r="D947" i="4" s="1"/>
  <c r="D948" i="4" s="1"/>
  <c r="D949" i="4" s="1"/>
  <c r="D950" i="4" s="1"/>
  <c r="D951" i="4" s="1"/>
  <c r="D952" i="4" s="1"/>
  <c r="D953" i="4" s="1"/>
  <c r="D954" i="4" s="1"/>
  <c r="D955" i="4" s="1"/>
  <c r="D956" i="4" s="1"/>
  <c r="D957" i="4" s="1"/>
  <c r="D958" i="4" s="1"/>
  <c r="D959" i="4" s="1"/>
  <c r="D960" i="4" s="1"/>
  <c r="D961" i="4" s="1"/>
  <c r="D962" i="4" s="1"/>
  <c r="D963" i="4" s="1"/>
  <c r="D964" i="4" s="1"/>
  <c r="D965" i="4" s="1"/>
  <c r="D966" i="4" s="1"/>
  <c r="D967" i="4" s="1"/>
  <c r="D968" i="4" s="1"/>
  <c r="D969" i="4" s="1"/>
  <c r="D970" i="4" s="1"/>
  <c r="D971" i="4" s="1"/>
  <c r="D972" i="4" s="1"/>
  <c r="D973" i="4" s="1"/>
  <c r="D974" i="4" s="1"/>
  <c r="D975" i="4" s="1"/>
  <c r="D976" i="4" s="1"/>
  <c r="D977" i="4" s="1"/>
  <c r="D978" i="4" s="1"/>
  <c r="D979" i="4" s="1"/>
  <c r="D980" i="4" s="1"/>
  <c r="D981" i="4" s="1"/>
  <c r="D982" i="4" s="1"/>
  <c r="D983" i="4" s="1"/>
  <c r="D984" i="4" s="1"/>
  <c r="D985" i="4" s="1"/>
  <c r="D986" i="4" s="1"/>
  <c r="D987" i="4" s="1"/>
  <c r="D988" i="4" s="1"/>
  <c r="D989" i="4" s="1"/>
  <c r="D990" i="4" s="1"/>
  <c r="D991" i="4" s="1"/>
  <c r="D992" i="4" s="1"/>
  <c r="D993" i="4" s="1"/>
  <c r="D994" i="4" s="1"/>
  <c r="D995" i="4" s="1"/>
  <c r="D996" i="4" s="1"/>
  <c r="D997" i="4" s="1"/>
  <c r="D998" i="4" s="1"/>
  <c r="D999" i="4" s="1"/>
  <c r="D1000" i="4" s="1"/>
  <c r="D1001" i="4" s="1"/>
  <c r="D1002" i="4" s="1"/>
  <c r="D1003" i="4" s="1"/>
  <c r="D1004" i="4" s="1"/>
  <c r="D1005" i="4" s="1"/>
  <c r="D1006" i="4" s="1"/>
  <c r="D1007" i="4" s="1"/>
  <c r="D1008" i="4" s="1"/>
  <c r="D1009" i="4" s="1"/>
  <c r="D1010" i="4" s="1"/>
  <c r="D1011" i="4" s="1"/>
  <c r="D1012" i="4" s="1"/>
  <c r="D1013" i="4" s="1"/>
  <c r="D1014" i="4" s="1"/>
  <c r="D1015" i="4" s="1"/>
  <c r="D1016" i="4" s="1"/>
  <c r="D1017" i="4" s="1"/>
  <c r="D1018" i="4" s="1"/>
  <c r="D1019" i="4" s="1"/>
  <c r="D1020" i="4" s="1"/>
  <c r="D1021" i="4" s="1"/>
  <c r="D1022" i="4" s="1"/>
  <c r="D1023" i="4" s="1"/>
  <c r="D1024" i="4" s="1"/>
  <c r="D1025" i="4" s="1"/>
  <c r="D1026" i="4" s="1"/>
  <c r="D1027" i="4" s="1"/>
  <c r="D1028" i="4" s="1"/>
  <c r="D1029" i="4" s="1"/>
  <c r="D1030" i="4" s="1"/>
  <c r="D1031" i="4" s="1"/>
  <c r="D1032" i="4" s="1"/>
  <c r="D1033" i="4" s="1"/>
  <c r="D1034" i="4" s="1"/>
  <c r="D1035" i="4" s="1"/>
  <c r="D1036" i="4" s="1"/>
  <c r="D1037" i="4" s="1"/>
  <c r="D1038" i="4" s="1"/>
  <c r="D1039" i="4" s="1"/>
  <c r="D1040" i="4" s="1"/>
  <c r="D1041" i="4" s="1"/>
  <c r="D1042" i="4" s="1"/>
  <c r="D1043" i="4" s="1"/>
  <c r="D1044" i="4" s="1"/>
  <c r="D1045" i="4" s="1"/>
  <c r="D1046" i="4" s="1"/>
  <c r="D1047" i="4" s="1"/>
  <c r="D1048" i="4" s="1"/>
  <c r="D1049" i="4" s="1"/>
  <c r="D1050" i="4" s="1"/>
  <c r="D1051" i="4" s="1"/>
  <c r="D1052" i="4" s="1"/>
  <c r="D1053" i="4" s="1"/>
  <c r="D1054" i="4" s="1"/>
  <c r="D1055" i="4" s="1"/>
  <c r="D1056" i="4" s="1"/>
  <c r="D1057" i="4" s="1"/>
  <c r="D1058" i="4" s="1"/>
  <c r="D1059" i="4" s="1"/>
  <c r="D1060" i="4" s="1"/>
  <c r="D1061" i="4" s="1"/>
  <c r="D1062" i="4" s="1"/>
  <c r="D1063" i="4" s="1"/>
  <c r="D1064" i="4" s="1"/>
  <c r="D1065" i="4" s="1"/>
  <c r="D1066" i="4" s="1"/>
  <c r="D1067" i="4" s="1"/>
  <c r="D1068" i="4" s="1"/>
  <c r="D1069" i="4" s="1"/>
  <c r="D1070" i="4" s="1"/>
  <c r="D1071" i="4" s="1"/>
  <c r="D1072" i="4" s="1"/>
  <c r="D1073" i="4" s="1"/>
  <c r="D1074" i="4" s="1"/>
  <c r="D1075" i="4" s="1"/>
  <c r="D1076" i="4" s="1"/>
  <c r="D1077" i="4" s="1"/>
  <c r="D1078" i="4" s="1"/>
  <c r="D1079" i="4" s="1"/>
  <c r="D1080" i="4" s="1"/>
  <c r="D1081" i="4" s="1"/>
  <c r="D1082" i="4" s="1"/>
  <c r="D1083" i="4" s="1"/>
  <c r="D1084" i="4" s="1"/>
  <c r="D1085" i="4" s="1"/>
  <c r="D1086" i="4" s="1"/>
  <c r="D1087" i="4" s="1"/>
  <c r="D1088" i="4" s="1"/>
  <c r="D1089" i="4" s="1"/>
  <c r="D1090" i="4" s="1"/>
  <c r="D1091" i="4" s="1"/>
  <c r="D1092" i="4" s="1"/>
  <c r="D1093" i="4" s="1"/>
  <c r="D1094" i="4" s="1"/>
  <c r="D1095" i="4" s="1"/>
  <c r="D1096" i="4" s="1"/>
  <c r="D1097" i="4" s="1"/>
  <c r="D1098" i="4" s="1"/>
  <c r="D1099" i="4" s="1"/>
  <c r="D1100" i="4" s="1"/>
  <c r="D1101" i="4" s="1"/>
  <c r="D1102" i="4" s="1"/>
  <c r="D1103" i="4" s="1"/>
  <c r="D1104" i="4" s="1"/>
  <c r="D1105" i="4" s="1"/>
  <c r="D1106" i="4" s="1"/>
  <c r="D1107" i="4" s="1"/>
  <c r="D1108" i="4" s="1"/>
  <c r="D1109" i="4" s="1"/>
  <c r="D1110" i="4" s="1"/>
  <c r="D1111" i="4" s="1"/>
  <c r="D1112" i="4" s="1"/>
  <c r="D1113" i="4" s="1"/>
  <c r="D1114" i="4" s="1"/>
  <c r="D1115" i="4" s="1"/>
  <c r="D1116" i="4" s="1"/>
  <c r="D1117" i="4" s="1"/>
  <c r="D1118" i="4" s="1"/>
  <c r="D1119" i="4" s="1"/>
  <c r="D1120" i="4" s="1"/>
  <c r="D1121" i="4" s="1"/>
  <c r="D1122" i="4" s="1"/>
  <c r="D1123" i="4" s="1"/>
  <c r="D1124" i="4" s="1"/>
  <c r="D1125" i="4" s="1"/>
  <c r="D1126" i="4" s="1"/>
  <c r="D1127" i="4" s="1"/>
  <c r="D1128" i="4" s="1"/>
  <c r="D1129" i="4" s="1"/>
  <c r="D1130" i="4" s="1"/>
  <c r="D1131" i="4" s="1"/>
  <c r="D1132" i="4" s="1"/>
  <c r="D1133" i="4" s="1"/>
  <c r="D1134" i="4" s="1"/>
  <c r="D1135" i="4" s="1"/>
  <c r="D1136" i="4" s="1"/>
  <c r="D1137" i="4" s="1"/>
  <c r="D1138" i="4" s="1"/>
  <c r="D1139" i="4" s="1"/>
  <c r="D1140" i="4" s="1"/>
  <c r="D1141" i="4" s="1"/>
  <c r="D1142" i="4" s="1"/>
  <c r="D1143" i="4" s="1"/>
  <c r="D1144" i="4" s="1"/>
  <c r="D1145" i="4" s="1"/>
  <c r="D1146" i="4" s="1"/>
  <c r="D1147" i="4" s="1"/>
  <c r="D1148" i="4" s="1"/>
  <c r="D1149" i="4" s="1"/>
  <c r="D1150" i="4" s="1"/>
  <c r="D1151" i="4" s="1"/>
  <c r="D1152" i="4" s="1"/>
  <c r="D1153" i="4" s="1"/>
  <c r="D1154" i="4" s="1"/>
  <c r="D1155" i="4" s="1"/>
  <c r="D1156" i="4" s="1"/>
  <c r="D1157" i="4" s="1"/>
  <c r="D1158" i="4" s="1"/>
  <c r="D1159" i="4" s="1"/>
  <c r="D1160" i="4" s="1"/>
  <c r="D1161" i="4" s="1"/>
  <c r="D1162" i="4" s="1"/>
  <c r="D1163" i="4" s="1"/>
  <c r="D1164" i="4" s="1"/>
  <c r="D1165" i="4" s="1"/>
  <c r="D1166" i="4" s="1"/>
  <c r="D1167" i="4" s="1"/>
  <c r="D1168" i="4" s="1"/>
  <c r="D1169" i="4" s="1"/>
  <c r="D1170" i="4" s="1"/>
  <c r="D1171" i="4" s="1"/>
  <c r="D1172" i="4" s="1"/>
  <c r="D1173" i="4" s="1"/>
  <c r="D1174" i="4" s="1"/>
  <c r="D1175" i="4" s="1"/>
  <c r="D1176" i="4" s="1"/>
  <c r="D1177" i="4" s="1"/>
  <c r="D1178" i="4" s="1"/>
  <c r="D1179" i="4" s="1"/>
  <c r="D1180" i="4" s="1"/>
  <c r="D1181" i="4" s="1"/>
  <c r="D1182" i="4" s="1"/>
  <c r="D1183" i="4" s="1"/>
  <c r="D1184" i="4" s="1"/>
  <c r="D1185" i="4" s="1"/>
  <c r="D1186" i="4" s="1"/>
  <c r="D1187" i="4" s="1"/>
  <c r="D1188" i="4" s="1"/>
  <c r="D1189" i="4" s="1"/>
  <c r="D1190" i="4" s="1"/>
  <c r="D1191" i="4" s="1"/>
  <c r="D1192" i="4" s="1"/>
  <c r="D1193" i="4" s="1"/>
  <c r="D1194" i="4" s="1"/>
  <c r="D1195" i="4" s="1"/>
  <c r="D1196" i="4" s="1"/>
  <c r="D1197" i="4" s="1"/>
  <c r="D1198" i="4" s="1"/>
  <c r="D1199" i="4" s="1"/>
  <c r="D1200" i="4" s="1"/>
  <c r="D1201" i="4" s="1"/>
  <c r="D1202" i="4" s="1"/>
  <c r="D1203" i="4" s="1"/>
  <c r="D1204" i="4" s="1"/>
  <c r="D1205" i="4" s="1"/>
  <c r="D1206" i="4" s="1"/>
  <c r="D1207" i="4" s="1"/>
  <c r="D1208" i="4" s="1"/>
  <c r="D1209" i="4" s="1"/>
  <c r="D1210" i="4" s="1"/>
  <c r="D1211" i="4" s="1"/>
  <c r="D1212" i="4" s="1"/>
  <c r="D1213" i="4" s="1"/>
  <c r="D1214" i="4" s="1"/>
  <c r="D1215" i="4" s="1"/>
  <c r="D1216" i="4" s="1"/>
  <c r="D1217" i="4" s="1"/>
  <c r="D1218" i="4" s="1"/>
  <c r="D1219" i="4" s="1"/>
  <c r="D1220" i="4" s="1"/>
  <c r="D1221" i="4" s="1"/>
  <c r="D1222" i="4" s="1"/>
  <c r="D1223" i="4" s="1"/>
  <c r="D1224" i="4" s="1"/>
  <c r="D1225" i="4" s="1"/>
  <c r="D1226" i="4" s="1"/>
  <c r="D1227" i="4" s="1"/>
  <c r="D1228" i="4" s="1"/>
  <c r="D1229" i="4" s="1"/>
  <c r="D1230" i="4" s="1"/>
  <c r="D1231" i="4" s="1"/>
  <c r="D1232" i="4" s="1"/>
  <c r="D1233" i="4" s="1"/>
  <c r="D1234" i="4" s="1"/>
  <c r="D1235" i="4" s="1"/>
  <c r="D1236" i="4" s="1"/>
  <c r="D1237" i="4" s="1"/>
  <c r="D1238" i="4" s="1"/>
  <c r="D1239" i="4" s="1"/>
  <c r="D1240" i="4" s="1"/>
  <c r="D1241" i="4" s="1"/>
  <c r="D1242" i="4" s="1"/>
  <c r="D1243" i="4" s="1"/>
  <c r="D1244" i="4" s="1"/>
  <c r="D1245" i="4" s="1"/>
  <c r="D1246" i="4" s="1"/>
  <c r="D1247" i="4" s="1"/>
  <c r="D1248" i="4" s="1"/>
  <c r="D1249" i="4" s="1"/>
  <c r="D1250" i="4" s="1"/>
  <c r="D1251" i="4" s="1"/>
  <c r="D1252" i="4" s="1"/>
  <c r="D1253" i="4" s="1"/>
  <c r="D1254" i="4" s="1"/>
  <c r="D1255" i="4" s="1"/>
  <c r="D1256" i="4" s="1"/>
  <c r="D1257" i="4" s="1"/>
  <c r="D1258" i="4" s="1"/>
  <c r="D1259" i="4" s="1"/>
  <c r="D1260" i="4" s="1"/>
  <c r="D1261" i="4" s="1"/>
  <c r="D1262" i="4" s="1"/>
  <c r="D1263" i="4" s="1"/>
  <c r="D1264" i="4" s="1"/>
  <c r="D1265" i="4" s="1"/>
  <c r="D1266" i="4" s="1"/>
  <c r="D1267" i="4" s="1"/>
  <c r="D1268" i="4" s="1"/>
  <c r="D1269" i="4" s="1"/>
  <c r="D1270" i="4" s="1"/>
  <c r="D1271" i="4" s="1"/>
  <c r="D1272" i="4" s="1"/>
  <c r="D1273" i="4" s="1"/>
  <c r="D1274" i="4" s="1"/>
  <c r="D1275" i="4" s="1"/>
  <c r="D1276" i="4" s="1"/>
  <c r="D1277" i="4" s="1"/>
  <c r="D1278" i="4" s="1"/>
  <c r="D1279" i="4" s="1"/>
  <c r="D1280" i="4" s="1"/>
  <c r="D1281" i="4" s="1"/>
  <c r="D1282" i="4" s="1"/>
  <c r="D1283" i="4" s="1"/>
  <c r="D1284" i="4" s="1"/>
  <c r="D1285" i="4" s="1"/>
  <c r="D1286" i="4" s="1"/>
  <c r="D1287" i="4" s="1"/>
  <c r="D1288" i="4" s="1"/>
  <c r="D1289" i="4" s="1"/>
  <c r="D1290" i="4" s="1"/>
  <c r="D1291" i="4" s="1"/>
  <c r="D1292" i="4" s="1"/>
  <c r="D1293" i="4" s="1"/>
  <c r="D1294" i="4" s="1"/>
  <c r="D1295" i="4" s="1"/>
  <c r="D1296" i="4" s="1"/>
  <c r="D1297" i="4" s="1"/>
  <c r="D1298" i="4" s="1"/>
  <c r="D1299" i="4" s="1"/>
  <c r="D1300" i="4" s="1"/>
  <c r="D1301" i="4" s="1"/>
  <c r="D1302" i="4" s="1"/>
  <c r="D1303" i="4" s="1"/>
  <c r="D1304" i="4" s="1"/>
  <c r="D1305" i="4" s="1"/>
  <c r="D1306" i="4" s="1"/>
  <c r="D1307" i="4" s="1"/>
  <c r="D1308" i="4" s="1"/>
  <c r="D1309" i="4" s="1"/>
  <c r="D1310" i="4" s="1"/>
  <c r="D1311" i="4" s="1"/>
  <c r="D1312" i="4" s="1"/>
  <c r="D1313" i="4" s="1"/>
  <c r="D1314" i="4" s="1"/>
  <c r="D1315" i="4" s="1"/>
  <c r="D1316" i="4" s="1"/>
  <c r="D1317" i="4" s="1"/>
  <c r="D1318" i="4" s="1"/>
  <c r="D1319" i="4" s="1"/>
  <c r="D1320" i="4" s="1"/>
  <c r="D1321" i="4" s="1"/>
  <c r="D1322" i="4" s="1"/>
  <c r="D1323" i="4" s="1"/>
  <c r="D1324" i="4" s="1"/>
  <c r="D1325" i="4" s="1"/>
  <c r="D1326" i="4" s="1"/>
  <c r="D1327" i="4" s="1"/>
  <c r="D1328" i="4" s="1"/>
  <c r="D1329" i="4" s="1"/>
  <c r="D1330" i="4" s="1"/>
  <c r="D1331" i="4" s="1"/>
  <c r="D1332" i="4" s="1"/>
  <c r="D1333" i="4" s="1"/>
  <c r="D1334" i="4" s="1"/>
  <c r="D1335" i="4" s="1"/>
  <c r="D1336" i="4" s="1"/>
  <c r="D1337" i="4" s="1"/>
  <c r="D1338" i="4" s="1"/>
  <c r="D1339" i="4" s="1"/>
  <c r="D1340" i="4" s="1"/>
  <c r="D1341" i="4" s="1"/>
  <c r="D1342" i="4" s="1"/>
  <c r="D1343" i="4" s="1"/>
  <c r="D1344" i="4" s="1"/>
  <c r="D1345" i="4" s="1"/>
  <c r="D1346" i="4" s="1"/>
  <c r="D1347" i="4" s="1"/>
  <c r="D1348" i="4" s="1"/>
  <c r="D1349" i="4" s="1"/>
  <c r="D1350" i="4" s="1"/>
  <c r="D1351" i="4" s="1"/>
  <c r="D1352" i="4" s="1"/>
  <c r="D1353" i="4" s="1"/>
  <c r="D1354" i="4" s="1"/>
  <c r="D1355" i="4" s="1"/>
  <c r="D1356" i="4" s="1"/>
  <c r="D1357" i="4" s="1"/>
  <c r="D1358" i="4" s="1"/>
  <c r="D1359" i="4" s="1"/>
  <c r="D1360" i="4" s="1"/>
  <c r="D1361" i="4" s="1"/>
  <c r="D1362" i="4" s="1"/>
  <c r="D1363" i="4" s="1"/>
  <c r="D1364" i="4" s="1"/>
  <c r="D1365" i="4" s="1"/>
  <c r="D1366" i="4" s="1"/>
  <c r="D1367" i="4" s="1"/>
  <c r="D1368" i="4" s="1"/>
  <c r="D1369" i="4" s="1"/>
  <c r="D1370" i="4" s="1"/>
  <c r="D1371" i="4" s="1"/>
  <c r="D1372" i="4" s="1"/>
  <c r="D1373" i="4" s="1"/>
  <c r="D1374" i="4" s="1"/>
  <c r="D1375" i="4" s="1"/>
  <c r="D1376" i="4" s="1"/>
  <c r="D1377" i="4" s="1"/>
  <c r="D1378" i="4" s="1"/>
  <c r="D1379" i="4" s="1"/>
  <c r="D1380" i="4" s="1"/>
  <c r="D1381" i="4" s="1"/>
  <c r="D1382" i="4" s="1"/>
  <c r="D1383" i="4" s="1"/>
  <c r="D1384" i="4" s="1"/>
  <c r="D1385" i="4" s="1"/>
  <c r="D1386" i="4" s="1"/>
  <c r="D1387" i="4" s="1"/>
  <c r="D1388" i="4" s="1"/>
  <c r="D1389" i="4" s="1"/>
  <c r="D1390" i="4" s="1"/>
  <c r="D1391" i="4" s="1"/>
  <c r="D1392" i="4" s="1"/>
  <c r="D1393" i="4" s="1"/>
  <c r="D1394" i="4" s="1"/>
  <c r="D1395" i="4" s="1"/>
  <c r="D1396" i="4" s="1"/>
  <c r="D1397" i="4" s="1"/>
  <c r="D1398" i="4" s="1"/>
  <c r="D1399" i="4" s="1"/>
  <c r="D1400" i="4" s="1"/>
  <c r="D1401" i="4" s="1"/>
  <c r="D1402" i="4" s="1"/>
  <c r="D1403" i="4" s="1"/>
  <c r="D1404" i="4" s="1"/>
  <c r="D1405" i="4" s="1"/>
  <c r="D1406" i="4" s="1"/>
  <c r="D1407" i="4" s="1"/>
  <c r="D1408" i="4" s="1"/>
  <c r="D1409" i="4" s="1"/>
  <c r="D1410" i="4" s="1"/>
  <c r="D1411" i="4" s="1"/>
  <c r="D1412" i="4" s="1"/>
  <c r="D1413" i="4" s="1"/>
  <c r="D1414" i="4" s="1"/>
  <c r="D1415" i="4" s="1"/>
  <c r="D1416" i="4" s="1"/>
  <c r="D1417" i="4" s="1"/>
  <c r="D1418" i="4" s="1"/>
  <c r="D1419" i="4" s="1"/>
  <c r="D1420" i="4" s="1"/>
  <c r="D1421" i="4" s="1"/>
  <c r="D1422" i="4" s="1"/>
  <c r="D1423" i="4" s="1"/>
  <c r="D1424" i="4" s="1"/>
  <c r="D1425" i="4" s="1"/>
  <c r="D1426" i="4" s="1"/>
  <c r="D1427" i="4" s="1"/>
  <c r="D1428" i="4" s="1"/>
  <c r="D1429" i="4" s="1"/>
  <c r="D1430" i="4" s="1"/>
  <c r="D1431" i="4" s="1"/>
  <c r="D1432" i="4" s="1"/>
  <c r="D1433" i="4" s="1"/>
  <c r="D1434" i="4" s="1"/>
  <c r="D1435" i="4" s="1"/>
  <c r="D1436" i="4" s="1"/>
  <c r="D1437" i="4" s="1"/>
  <c r="D1438" i="4" s="1"/>
  <c r="D1439" i="4" s="1"/>
  <c r="D1440" i="4" s="1"/>
  <c r="D1441" i="4" s="1"/>
  <c r="D1442" i="4" s="1"/>
  <c r="D1443" i="4" s="1"/>
  <c r="D1444" i="4" s="1"/>
  <c r="D1445" i="4" s="1"/>
  <c r="D1446" i="4" s="1"/>
  <c r="D1447" i="4" s="1"/>
  <c r="D1448" i="4" s="1"/>
  <c r="D1449" i="4" s="1"/>
  <c r="D1450" i="4" s="1"/>
  <c r="D1451" i="4" s="1"/>
  <c r="D1452" i="4" s="1"/>
  <c r="D1453" i="4" s="1"/>
  <c r="D1454" i="4" s="1"/>
  <c r="D1455" i="4" s="1"/>
  <c r="D1456" i="4" s="1"/>
  <c r="D1457" i="4" s="1"/>
  <c r="D1458" i="4" s="1"/>
  <c r="D1459" i="4" s="1"/>
  <c r="D1460" i="4" s="1"/>
  <c r="D1461" i="4" s="1"/>
  <c r="D1462" i="4" s="1"/>
  <c r="D1463" i="4" s="1"/>
  <c r="D1464" i="4" s="1"/>
  <c r="D1465" i="4" s="1"/>
  <c r="D1466" i="4" s="1"/>
  <c r="D1467" i="4" s="1"/>
  <c r="D1468" i="4" s="1"/>
  <c r="D1469" i="4" s="1"/>
  <c r="D1470" i="4" s="1"/>
  <c r="D1471" i="4" s="1"/>
  <c r="D1472" i="4" s="1"/>
  <c r="D1473" i="4" s="1"/>
  <c r="D1474" i="4" s="1"/>
  <c r="D1475" i="4" s="1"/>
  <c r="D1476" i="4" s="1"/>
  <c r="D1477" i="4" s="1"/>
  <c r="D1478" i="4" s="1"/>
  <c r="D1479" i="4" s="1"/>
  <c r="D1480" i="4" s="1"/>
  <c r="D1481" i="4" s="1"/>
  <c r="D1482" i="4" s="1"/>
  <c r="D1483" i="4" s="1"/>
  <c r="D1484" i="4" s="1"/>
  <c r="D1485" i="4" s="1"/>
  <c r="D1486" i="4" s="1"/>
  <c r="D1487" i="4" s="1"/>
  <c r="D1488" i="4" s="1"/>
  <c r="D1489" i="4" s="1"/>
  <c r="D1490" i="4" s="1"/>
  <c r="D1491" i="4" s="1"/>
  <c r="D1492" i="4" s="1"/>
  <c r="D1493" i="4" s="1"/>
  <c r="D1494" i="4" s="1"/>
  <c r="D1495" i="4" s="1"/>
  <c r="D1496" i="4" s="1"/>
  <c r="D1497" i="4" s="1"/>
  <c r="D1498" i="4" s="1"/>
  <c r="D1499" i="4" s="1"/>
  <c r="D1500" i="4" s="1"/>
  <c r="D1501" i="4" s="1"/>
  <c r="D1502" i="4" s="1"/>
  <c r="D1503" i="4" s="1"/>
  <c r="D1504" i="4" s="1"/>
  <c r="D1505" i="4" s="1"/>
  <c r="D1506" i="4" s="1"/>
  <c r="D1507" i="4" s="1"/>
  <c r="D1508" i="4" s="1"/>
  <c r="D1509" i="4" s="1"/>
  <c r="D1510" i="4" s="1"/>
  <c r="D1511" i="4" s="1"/>
  <c r="D1512" i="4" s="1"/>
  <c r="D1513" i="4" s="1"/>
  <c r="D1514" i="4" s="1"/>
  <c r="D1515" i="4" s="1"/>
  <c r="D1516" i="4" s="1"/>
  <c r="D1517" i="4" s="1"/>
  <c r="D1518" i="4" s="1"/>
  <c r="D1519" i="4" s="1"/>
  <c r="D1520" i="4" s="1"/>
  <c r="D1521" i="4" s="1"/>
  <c r="D1522" i="4" s="1"/>
  <c r="D1523" i="4" s="1"/>
  <c r="D1524" i="4" s="1"/>
  <c r="D1525" i="4" s="1"/>
  <c r="D1526" i="4" s="1"/>
  <c r="D1527" i="4" s="1"/>
  <c r="D1528" i="4" s="1"/>
  <c r="D1529" i="4" s="1"/>
  <c r="D1530" i="4" s="1"/>
  <c r="D1531" i="4" s="1"/>
  <c r="D1532" i="4" s="1"/>
  <c r="D1533" i="4" s="1"/>
  <c r="D1534" i="4" s="1"/>
  <c r="D1535" i="4" s="1"/>
  <c r="D1536" i="4" s="1"/>
  <c r="D1537" i="4" s="1"/>
  <c r="D1538" i="4" s="1"/>
  <c r="D1539" i="4" s="1"/>
  <c r="D1540" i="4" s="1"/>
  <c r="D1541" i="4" s="1"/>
  <c r="D1542" i="4" s="1"/>
  <c r="D1543" i="4" s="1"/>
  <c r="D1544" i="4" s="1"/>
  <c r="D1545" i="4" s="1"/>
  <c r="D1546" i="4" s="1"/>
  <c r="D1547" i="4" s="1"/>
  <c r="D1548" i="4" s="1"/>
  <c r="D1549" i="4" s="1"/>
  <c r="D1550" i="4" s="1"/>
  <c r="D1551" i="4" s="1"/>
  <c r="D1552" i="4" s="1"/>
  <c r="D1553" i="4" s="1"/>
  <c r="D1554" i="4" s="1"/>
  <c r="D1555" i="4" s="1"/>
  <c r="D1556" i="4" s="1"/>
  <c r="D1557" i="4" s="1"/>
  <c r="D1558" i="4" s="1"/>
  <c r="D1559" i="4" s="1"/>
  <c r="D1560" i="4" s="1"/>
  <c r="D1561" i="4" s="1"/>
  <c r="D1562" i="4" s="1"/>
  <c r="D1563" i="4" s="1"/>
  <c r="D1564" i="4" s="1"/>
  <c r="D1565" i="4" s="1"/>
  <c r="D1566" i="4" s="1"/>
  <c r="D1567" i="4" s="1"/>
  <c r="D1568" i="4" s="1"/>
  <c r="D1569" i="4" s="1"/>
  <c r="D1570" i="4" s="1"/>
  <c r="D1571" i="4" s="1"/>
  <c r="D1572" i="4" s="1"/>
  <c r="D1573" i="4" s="1"/>
  <c r="D1574" i="4" s="1"/>
  <c r="D1575" i="4" s="1"/>
  <c r="D1576" i="4" s="1"/>
  <c r="D1577" i="4" s="1"/>
  <c r="D1578" i="4" s="1"/>
  <c r="D1579" i="4" s="1"/>
  <c r="D1580" i="4" s="1"/>
  <c r="D1581" i="4" s="1"/>
  <c r="D1582" i="4" s="1"/>
  <c r="D1583" i="4" s="1"/>
  <c r="D1584" i="4" s="1"/>
  <c r="D1585" i="4" s="1"/>
  <c r="D1586" i="4" s="1"/>
  <c r="D1587" i="4" s="1"/>
  <c r="D1588" i="4" s="1"/>
  <c r="D1589" i="4" s="1"/>
  <c r="D1590" i="4" s="1"/>
  <c r="D1591" i="4" s="1"/>
  <c r="D1592" i="4" s="1"/>
  <c r="D1593" i="4" s="1"/>
  <c r="D1594" i="4" s="1"/>
  <c r="D1595" i="4" s="1"/>
  <c r="D1596" i="4" s="1"/>
  <c r="D1597" i="4" s="1"/>
  <c r="D1598" i="4" s="1"/>
  <c r="D1599" i="4" s="1"/>
  <c r="D1600" i="4" s="1"/>
  <c r="D1601" i="4" s="1"/>
  <c r="D1602" i="4" s="1"/>
  <c r="D1603" i="4" s="1"/>
  <c r="D1604" i="4" s="1"/>
  <c r="D1605" i="4" s="1"/>
  <c r="D1606" i="4" s="1"/>
  <c r="D1607" i="4" s="1"/>
  <c r="D1608" i="4" s="1"/>
  <c r="D1609" i="4" s="1"/>
  <c r="D1610" i="4" s="1"/>
  <c r="D1611" i="4" s="1"/>
  <c r="D1612" i="4" s="1"/>
  <c r="D1613" i="4" s="1"/>
  <c r="D1614" i="4" s="1"/>
  <c r="D1615" i="4" s="1"/>
  <c r="D1616" i="4" s="1"/>
  <c r="D1617" i="4" s="1"/>
  <c r="D1618" i="4" s="1"/>
  <c r="D1619" i="4" s="1"/>
  <c r="D1620" i="4" s="1"/>
  <c r="D1621" i="4" s="1"/>
  <c r="D1622" i="4" s="1"/>
  <c r="D1623" i="4" s="1"/>
  <c r="D1624" i="4" s="1"/>
  <c r="D1625" i="4" s="1"/>
  <c r="D1626" i="4" s="1"/>
  <c r="D1627" i="4" s="1"/>
  <c r="D1628" i="4" s="1"/>
  <c r="D1629" i="4" s="1"/>
  <c r="D1630" i="4" s="1"/>
  <c r="D1631" i="4" s="1"/>
  <c r="D1632" i="4" s="1"/>
  <c r="D1633" i="4" s="1"/>
  <c r="D1634" i="4" s="1"/>
  <c r="D1635" i="4" s="1"/>
  <c r="D1636" i="4" s="1"/>
  <c r="D1637" i="4" s="1"/>
  <c r="D1638" i="4" s="1"/>
  <c r="D1639" i="4" s="1"/>
  <c r="D1640" i="4" s="1"/>
  <c r="D1641" i="4" s="1"/>
  <c r="D1642" i="4" s="1"/>
  <c r="D1643" i="4" s="1"/>
  <c r="D1644" i="4" s="1"/>
  <c r="D1645" i="4" s="1"/>
  <c r="D1646" i="4" s="1"/>
  <c r="D1647" i="4" s="1"/>
  <c r="D1648" i="4" s="1"/>
  <c r="D1649" i="4" s="1"/>
  <c r="D1650" i="4" s="1"/>
  <c r="D1651" i="4" s="1"/>
  <c r="D1652" i="4" s="1"/>
  <c r="D1653" i="4" s="1"/>
  <c r="D1654" i="4" s="1"/>
  <c r="D1655" i="4" s="1"/>
  <c r="D1656" i="4" s="1"/>
  <c r="D1657" i="4" s="1"/>
  <c r="D1658" i="4" s="1"/>
  <c r="D1659" i="4" s="1"/>
  <c r="D1660" i="4" s="1"/>
  <c r="D1661" i="4" s="1"/>
  <c r="D1662" i="4" s="1"/>
  <c r="D1663" i="4" s="1"/>
  <c r="D1664" i="4" s="1"/>
  <c r="D1665" i="4" s="1"/>
  <c r="D1666" i="4" s="1"/>
  <c r="D1667" i="4" s="1"/>
  <c r="D1668" i="4" s="1"/>
  <c r="D1669" i="4" s="1"/>
  <c r="D1670" i="4" s="1"/>
  <c r="D1671" i="4" s="1"/>
  <c r="D1672" i="4" s="1"/>
  <c r="D1673" i="4" s="1"/>
  <c r="D1674" i="4" s="1"/>
  <c r="D1675" i="4" s="1"/>
  <c r="D1676" i="4" s="1"/>
  <c r="D1677" i="4" s="1"/>
  <c r="D1678" i="4" s="1"/>
  <c r="D1679" i="4" s="1"/>
  <c r="D1680" i="4" s="1"/>
  <c r="D1681" i="4" s="1"/>
  <c r="D1682" i="4" s="1"/>
  <c r="D1683" i="4" s="1"/>
  <c r="D1684" i="4" s="1"/>
  <c r="D1685" i="4" s="1"/>
  <c r="D1686" i="4" s="1"/>
  <c r="D1687" i="4" s="1"/>
  <c r="D1688" i="4" s="1"/>
  <c r="D1689" i="4" s="1"/>
  <c r="D1690" i="4" s="1"/>
  <c r="D1691" i="4" s="1"/>
  <c r="D1692" i="4" s="1"/>
  <c r="D1693" i="4" s="1"/>
  <c r="D1694" i="4" s="1"/>
  <c r="D1695" i="4" s="1"/>
  <c r="D1696" i="4" s="1"/>
  <c r="D1697" i="4" s="1"/>
  <c r="D1698" i="4" s="1"/>
  <c r="D1699" i="4" s="1"/>
  <c r="D1700" i="4" s="1"/>
  <c r="D1701" i="4" s="1"/>
  <c r="D1702" i="4" s="1"/>
  <c r="D1703" i="4" s="1"/>
  <c r="D1704" i="4" s="1"/>
  <c r="D1705" i="4" s="1"/>
  <c r="D1706" i="4" s="1"/>
  <c r="D1707" i="4" s="1"/>
  <c r="D1708" i="4" s="1"/>
  <c r="D1709" i="4" s="1"/>
  <c r="D1710" i="4" s="1"/>
  <c r="D1711" i="4" s="1"/>
  <c r="D1712" i="4" s="1"/>
  <c r="D1713" i="4" s="1"/>
  <c r="D1714" i="4" s="1"/>
  <c r="D1715" i="4" s="1"/>
  <c r="D1716" i="4" s="1"/>
  <c r="D1717" i="4" s="1"/>
  <c r="D1718" i="4" s="1"/>
  <c r="D1719" i="4" s="1"/>
  <c r="D1720" i="4" s="1"/>
  <c r="D1721" i="4" s="1"/>
  <c r="D1722" i="4" s="1"/>
  <c r="D1723" i="4" s="1"/>
  <c r="D1724" i="4" s="1"/>
  <c r="D1725" i="4" s="1"/>
  <c r="D1726" i="4" s="1"/>
  <c r="D1727" i="4" s="1"/>
  <c r="D1728" i="4" s="1"/>
  <c r="D1729" i="4" s="1"/>
  <c r="D1730" i="4" s="1"/>
  <c r="D1731" i="4" s="1"/>
  <c r="D1732" i="4" s="1"/>
  <c r="D1733" i="4" s="1"/>
  <c r="D1734" i="4" s="1"/>
  <c r="D1735" i="4" s="1"/>
  <c r="D1736" i="4" s="1"/>
  <c r="D1737" i="4" s="1"/>
  <c r="D1738" i="4" s="1"/>
  <c r="D1739" i="4" s="1"/>
  <c r="D1740" i="4" s="1"/>
  <c r="D1741" i="4" s="1"/>
  <c r="D1742" i="4" s="1"/>
  <c r="D1743" i="4" s="1"/>
  <c r="D1744" i="4" s="1"/>
  <c r="D1745" i="4" s="1"/>
  <c r="D1746" i="4" s="1"/>
  <c r="D1747" i="4" s="1"/>
  <c r="D1748" i="4" s="1"/>
  <c r="D1749" i="4" s="1"/>
  <c r="D1750" i="4" s="1"/>
  <c r="D1751" i="4" s="1"/>
  <c r="D1752" i="4" s="1"/>
  <c r="D1753" i="4" s="1"/>
  <c r="D1754" i="4" s="1"/>
  <c r="D1755" i="4" s="1"/>
  <c r="D1756" i="4" s="1"/>
  <c r="D1757" i="4" s="1"/>
  <c r="D1758" i="4" s="1"/>
  <c r="D1759" i="4" s="1"/>
  <c r="D1760" i="4" s="1"/>
  <c r="D1761" i="4" s="1"/>
  <c r="D1762" i="4" s="1"/>
  <c r="D1763" i="4" s="1"/>
  <c r="D1764" i="4" s="1"/>
  <c r="D1765" i="4" s="1"/>
  <c r="D1766" i="4" s="1"/>
  <c r="D1767" i="4" s="1"/>
  <c r="D1768" i="4" s="1"/>
  <c r="D1769" i="4" s="1"/>
  <c r="D1770" i="4" s="1"/>
  <c r="D1771" i="4" s="1"/>
  <c r="D1772" i="4" s="1"/>
  <c r="D1773" i="4" s="1"/>
  <c r="D1774" i="4" s="1"/>
  <c r="D1775" i="4" s="1"/>
  <c r="D1776" i="4" s="1"/>
  <c r="D1777" i="4" s="1"/>
  <c r="D1778" i="4" s="1"/>
  <c r="D1779" i="4" s="1"/>
  <c r="D1780" i="4" s="1"/>
  <c r="D1781" i="4" s="1"/>
  <c r="D1782" i="4" s="1"/>
  <c r="D1783" i="4" s="1"/>
  <c r="D1784" i="4" s="1"/>
  <c r="D1785" i="4" s="1"/>
  <c r="D1786" i="4" s="1"/>
  <c r="D1787" i="4" s="1"/>
  <c r="D1788" i="4" s="1"/>
  <c r="D1789" i="4" s="1"/>
  <c r="D1790" i="4" s="1"/>
  <c r="D1791" i="4" s="1"/>
  <c r="D1792" i="4" s="1"/>
  <c r="D1793" i="4" s="1"/>
  <c r="D1794" i="4" s="1"/>
  <c r="D1795" i="4" s="1"/>
  <c r="D1796" i="4" s="1"/>
  <c r="D1797" i="4" s="1"/>
  <c r="D1798" i="4" s="1"/>
  <c r="D1799" i="4" s="1"/>
  <c r="D1800" i="4" s="1"/>
  <c r="D1801" i="4" s="1"/>
  <c r="D1802" i="4" s="1"/>
  <c r="D1803" i="4" s="1"/>
  <c r="D1804" i="4" s="1"/>
  <c r="D1805" i="4" s="1"/>
  <c r="D1806" i="4" s="1"/>
  <c r="D1807" i="4" s="1"/>
  <c r="D1808" i="4" s="1"/>
  <c r="D1809" i="4" s="1"/>
  <c r="D1810" i="4" s="1"/>
  <c r="D1811" i="4" s="1"/>
  <c r="D1812" i="4" s="1"/>
  <c r="D1813" i="4" s="1"/>
  <c r="D1814" i="4" s="1"/>
  <c r="D1815" i="4" s="1"/>
  <c r="D1816" i="4" s="1"/>
  <c r="D1817" i="4" s="1"/>
  <c r="D1818" i="4" s="1"/>
  <c r="D1819" i="4" s="1"/>
  <c r="D1820" i="4" s="1"/>
  <c r="D1821" i="4" s="1"/>
  <c r="D1822" i="4" s="1"/>
  <c r="D1823" i="4" s="1"/>
  <c r="D1824" i="4" s="1"/>
  <c r="D1825" i="4" s="1"/>
  <c r="D1826" i="4" s="1"/>
  <c r="D1827" i="4" s="1"/>
  <c r="D1828" i="4" s="1"/>
  <c r="D1829" i="4" s="1"/>
  <c r="D1830" i="4" s="1"/>
  <c r="D1831" i="4" s="1"/>
  <c r="D1832" i="4" s="1"/>
  <c r="D1833" i="4" s="1"/>
  <c r="D1834" i="4" s="1"/>
  <c r="D1835" i="4" s="1"/>
  <c r="D1836" i="4" s="1"/>
  <c r="D1837" i="4" s="1"/>
  <c r="D1838" i="4" s="1"/>
  <c r="D1839" i="4" s="1"/>
  <c r="D1840" i="4" s="1"/>
  <c r="D1841" i="4" s="1"/>
  <c r="D1842" i="4" s="1"/>
  <c r="D1843" i="4" s="1"/>
  <c r="D1844" i="4" s="1"/>
  <c r="D1845" i="4" s="1"/>
  <c r="D1846" i="4" s="1"/>
  <c r="D1847" i="4" s="1"/>
  <c r="D1848" i="4" s="1"/>
  <c r="D1849" i="4" s="1"/>
  <c r="D1850" i="4" s="1"/>
  <c r="D1851" i="4" s="1"/>
  <c r="D1852" i="4" s="1"/>
  <c r="D1853" i="4" s="1"/>
  <c r="D1854" i="4" s="1"/>
  <c r="D1855" i="4" s="1"/>
  <c r="D1856" i="4" s="1"/>
  <c r="D1857" i="4" s="1"/>
  <c r="D1858" i="4" s="1"/>
  <c r="D1859" i="4" s="1"/>
  <c r="D1860" i="4" s="1"/>
  <c r="D1861" i="4" s="1"/>
  <c r="D1862" i="4" s="1"/>
  <c r="D1863" i="4" s="1"/>
  <c r="D1864" i="4" s="1"/>
  <c r="D1865" i="4" s="1"/>
  <c r="D1866" i="4" s="1"/>
  <c r="D1867" i="4" s="1"/>
  <c r="D1868" i="4" s="1"/>
  <c r="D1869" i="4" s="1"/>
  <c r="D1870" i="4" s="1"/>
  <c r="D1871" i="4" s="1"/>
  <c r="D1872" i="4" s="1"/>
  <c r="D1873" i="4" s="1"/>
  <c r="D1874" i="4" s="1"/>
  <c r="D1875" i="4" s="1"/>
  <c r="D1876" i="4" s="1"/>
  <c r="D1877" i="4" s="1"/>
  <c r="D1878" i="4" s="1"/>
  <c r="D1879" i="4" s="1"/>
  <c r="D1880" i="4" s="1"/>
  <c r="D1881" i="4" s="1"/>
  <c r="D1882" i="4" s="1"/>
  <c r="D1883" i="4" s="1"/>
  <c r="D1884" i="4" s="1"/>
  <c r="D1885" i="4" s="1"/>
  <c r="D1886" i="4" s="1"/>
  <c r="D1887" i="4" s="1"/>
  <c r="D1888" i="4" s="1"/>
  <c r="D1889" i="4" s="1"/>
  <c r="D1890" i="4" s="1"/>
  <c r="D1891" i="4" s="1"/>
  <c r="D1892" i="4" s="1"/>
  <c r="D1893" i="4" s="1"/>
  <c r="D1894" i="4" s="1"/>
  <c r="D1895" i="4" s="1"/>
  <c r="D1896" i="4" s="1"/>
  <c r="D1897" i="4" s="1"/>
  <c r="D1898" i="4" s="1"/>
  <c r="D1899" i="4" s="1"/>
  <c r="D1900" i="4" s="1"/>
  <c r="D1901" i="4" s="1"/>
  <c r="D1902" i="4" s="1"/>
  <c r="D1903" i="4" s="1"/>
  <c r="D1904" i="4" s="1"/>
  <c r="D1905" i="4" s="1"/>
  <c r="D1906" i="4" s="1"/>
  <c r="D1907" i="4" s="1"/>
  <c r="D1908" i="4" s="1"/>
  <c r="D1909" i="4" s="1"/>
  <c r="D1910" i="4" s="1"/>
  <c r="D1911" i="4" s="1"/>
  <c r="D1912" i="4" s="1"/>
  <c r="D1913" i="4" s="1"/>
  <c r="D1914" i="4" s="1"/>
  <c r="D1915" i="4" s="1"/>
  <c r="D1916" i="4" s="1"/>
  <c r="D1917" i="4" s="1"/>
  <c r="D1918" i="4" s="1"/>
  <c r="D1919" i="4" s="1"/>
  <c r="D1920" i="4" s="1"/>
  <c r="D1921" i="4" s="1"/>
  <c r="D1922" i="4" s="1"/>
  <c r="D1923" i="4" s="1"/>
  <c r="D1924" i="4" s="1"/>
  <c r="D1925" i="4" s="1"/>
  <c r="D1926" i="4" s="1"/>
  <c r="D1927" i="4" s="1"/>
  <c r="D1928" i="4" s="1"/>
  <c r="D1929" i="4" s="1"/>
  <c r="D1930" i="4" s="1"/>
  <c r="D1931" i="4" s="1"/>
  <c r="D1932" i="4" s="1"/>
  <c r="D1933" i="4" s="1"/>
  <c r="D1934" i="4" s="1"/>
  <c r="D1935" i="4" s="1"/>
  <c r="D1936" i="4" s="1"/>
  <c r="D1937" i="4" s="1"/>
  <c r="D1938" i="4" s="1"/>
  <c r="D1939" i="4" s="1"/>
  <c r="D1940" i="4" s="1"/>
  <c r="D1941" i="4" s="1"/>
  <c r="D1942" i="4" s="1"/>
  <c r="D1943" i="4" s="1"/>
  <c r="D1944" i="4" s="1"/>
  <c r="D1945" i="4" s="1"/>
  <c r="D1946" i="4" s="1"/>
  <c r="D1947" i="4" s="1"/>
  <c r="D1948" i="4" s="1"/>
  <c r="D1949" i="4" s="1"/>
  <c r="D1950" i="4" s="1"/>
  <c r="D1951" i="4" s="1"/>
  <c r="D1952" i="4" s="1"/>
  <c r="D1953" i="4" s="1"/>
  <c r="D1954" i="4" s="1"/>
  <c r="D1955" i="4" s="1"/>
  <c r="D1956" i="4" s="1"/>
  <c r="D1957" i="4" s="1"/>
  <c r="D1958" i="4" s="1"/>
  <c r="D1959" i="4" s="1"/>
  <c r="D1960" i="4" s="1"/>
  <c r="D1961" i="4" s="1"/>
  <c r="D1962" i="4" s="1"/>
  <c r="D1963" i="4" s="1"/>
  <c r="D1964" i="4" s="1"/>
  <c r="D1965" i="4" s="1"/>
  <c r="D1966" i="4" s="1"/>
  <c r="D1967" i="4" s="1"/>
  <c r="D1968" i="4" s="1"/>
  <c r="D1969" i="4" s="1"/>
  <c r="D1970" i="4" s="1"/>
  <c r="D1971" i="4" s="1"/>
  <c r="D1972" i="4" s="1"/>
  <c r="D1973" i="4" s="1"/>
  <c r="D1974" i="4" s="1"/>
  <c r="D1975" i="4" s="1"/>
  <c r="D1976" i="4" s="1"/>
  <c r="D1977" i="4" s="1"/>
  <c r="D1978" i="4" s="1"/>
  <c r="D1979" i="4" s="1"/>
  <c r="D1980" i="4" s="1"/>
  <c r="D1981" i="4" s="1"/>
  <c r="D1982" i="4" s="1"/>
  <c r="D1983" i="4" s="1"/>
  <c r="D1984" i="4" s="1"/>
  <c r="D1985" i="4" s="1"/>
  <c r="D1986" i="4" s="1"/>
  <c r="D1987" i="4" s="1"/>
  <c r="D1988" i="4" s="1"/>
  <c r="D1989" i="4" s="1"/>
  <c r="D1990" i="4" s="1"/>
  <c r="D1991" i="4" s="1"/>
  <c r="D1992" i="4" s="1"/>
  <c r="D1993" i="4" s="1"/>
  <c r="D1994" i="4" s="1"/>
  <c r="D1995" i="4" s="1"/>
  <c r="D1996" i="4" s="1"/>
  <c r="D1997" i="4" s="1"/>
  <c r="D1998" i="4" s="1"/>
  <c r="D1999" i="4" s="1"/>
  <c r="D2000" i="4" s="1"/>
  <c r="D2001" i="4" s="1"/>
  <c r="D2002" i="4" s="1"/>
  <c r="D2003" i="4" s="1"/>
  <c r="D2004" i="4" s="1"/>
  <c r="D2005" i="4" s="1"/>
  <c r="D2006" i="4" s="1"/>
  <c r="D2007" i="4" s="1"/>
  <c r="D2008" i="4" s="1"/>
  <c r="D2009" i="4" s="1"/>
  <c r="D2010" i="4" s="1"/>
  <c r="D2011" i="4" s="1"/>
  <c r="D2012" i="4" s="1"/>
  <c r="D2013" i="4" s="1"/>
  <c r="D2014" i="4" s="1"/>
  <c r="D2015" i="4" s="1"/>
  <c r="D2016" i="4" s="1"/>
  <c r="D2017" i="4" s="1"/>
  <c r="D2018" i="4" s="1"/>
  <c r="D2019" i="4" s="1"/>
  <c r="D2020" i="4" s="1"/>
  <c r="D2021" i="4" s="1"/>
  <c r="D2022" i="4" s="1"/>
  <c r="D2023" i="4" s="1"/>
  <c r="D2024" i="4" s="1"/>
  <c r="D2025" i="4" s="1"/>
  <c r="D2026" i="4" s="1"/>
  <c r="D2027" i="4" s="1"/>
  <c r="D2028" i="4" s="1"/>
  <c r="D2029" i="4" s="1"/>
  <c r="D2030" i="4" s="1"/>
  <c r="D2031" i="4" s="1"/>
  <c r="D2032" i="4" s="1"/>
  <c r="D2033" i="4" s="1"/>
  <c r="D2034" i="4" s="1"/>
  <c r="D2035" i="4" s="1"/>
  <c r="D2036" i="4" s="1"/>
  <c r="D2037" i="4" s="1"/>
  <c r="D2038" i="4" s="1"/>
  <c r="D2039" i="4" s="1"/>
  <c r="D2040" i="4" s="1"/>
  <c r="D2041" i="4" s="1"/>
  <c r="D2042" i="4" s="1"/>
  <c r="D2043" i="4" s="1"/>
  <c r="D2044" i="4" s="1"/>
  <c r="D2045" i="4" s="1"/>
  <c r="D2046" i="4" s="1"/>
  <c r="D2047" i="4" s="1"/>
  <c r="D2048" i="4" s="1"/>
  <c r="D2049" i="4" s="1"/>
  <c r="D2050" i="4" s="1"/>
  <c r="D2051" i="4" s="1"/>
  <c r="D2052" i="4" s="1"/>
  <c r="D2053" i="4" s="1"/>
  <c r="D2054" i="4" s="1"/>
  <c r="D2055" i="4" s="1"/>
  <c r="D2056" i="4" s="1"/>
  <c r="D2057" i="4" s="1"/>
  <c r="D2058" i="4" s="1"/>
  <c r="D2059" i="4" s="1"/>
  <c r="D2060" i="4" s="1"/>
  <c r="D2061" i="4" s="1"/>
  <c r="D2062" i="4" s="1"/>
  <c r="D2063" i="4" s="1"/>
  <c r="D2064" i="4" s="1"/>
  <c r="D2065" i="4" s="1"/>
  <c r="D2066" i="4" s="1"/>
  <c r="D2067" i="4" s="1"/>
  <c r="D2068" i="4" s="1"/>
  <c r="D2069" i="4" s="1"/>
  <c r="D2070" i="4" s="1"/>
  <c r="D2071" i="4" s="1"/>
  <c r="D2072" i="4" s="1"/>
  <c r="D2073" i="4" s="1"/>
  <c r="D2074" i="4" s="1"/>
  <c r="D2075" i="4" s="1"/>
  <c r="D2076" i="4" s="1"/>
  <c r="D2077" i="4" s="1"/>
  <c r="D2078" i="4" s="1"/>
  <c r="D2079" i="4" s="1"/>
  <c r="D2080" i="4" s="1"/>
  <c r="D2081" i="4" s="1"/>
  <c r="D2082" i="4" s="1"/>
  <c r="D2083" i="4" s="1"/>
  <c r="D2084" i="4" s="1"/>
  <c r="D2085" i="4" s="1"/>
  <c r="D2086" i="4" s="1"/>
  <c r="D2087" i="4" s="1"/>
  <c r="D2088" i="4" s="1"/>
  <c r="D2089" i="4" s="1"/>
  <c r="D2090" i="4" s="1"/>
  <c r="D2091" i="4" s="1"/>
  <c r="D2092" i="4" s="1"/>
  <c r="D2093" i="4" s="1"/>
  <c r="D2094" i="4" s="1"/>
  <c r="D2095" i="4" s="1"/>
  <c r="D2096" i="4" s="1"/>
  <c r="D2097" i="4" s="1"/>
  <c r="D2098" i="4" s="1"/>
  <c r="D2099" i="4" s="1"/>
  <c r="D2100" i="4" s="1"/>
  <c r="D2101" i="4" s="1"/>
  <c r="D2102" i="4" s="1"/>
  <c r="D2103" i="4" s="1"/>
  <c r="D2104" i="4" s="1"/>
  <c r="D2105" i="4" s="1"/>
  <c r="D2106" i="4" s="1"/>
  <c r="D2107" i="4" s="1"/>
  <c r="D2108" i="4" s="1"/>
  <c r="D2109" i="4" s="1"/>
  <c r="D2110" i="4" s="1"/>
  <c r="D2111" i="4" s="1"/>
  <c r="D2112" i="4" s="1"/>
  <c r="D2113" i="4" s="1"/>
  <c r="D2114" i="4" s="1"/>
  <c r="D2115" i="4" s="1"/>
  <c r="D2116" i="4" s="1"/>
  <c r="D2117" i="4" s="1"/>
  <c r="D2118" i="4" s="1"/>
  <c r="D2119" i="4" s="1"/>
  <c r="D2120" i="4" s="1"/>
  <c r="D2121" i="4" s="1"/>
  <c r="D2122" i="4" s="1"/>
  <c r="D2123" i="4" s="1"/>
  <c r="D2124" i="4" s="1"/>
  <c r="D2125" i="4" s="1"/>
  <c r="D2126" i="4" s="1"/>
  <c r="D2127" i="4" s="1"/>
  <c r="D2128" i="4" s="1"/>
  <c r="D2129" i="4" s="1"/>
  <c r="D2130" i="4" s="1"/>
  <c r="D2131" i="4" s="1"/>
  <c r="D2132" i="4" s="1"/>
  <c r="D2133" i="4" s="1"/>
  <c r="D2134" i="4" s="1"/>
  <c r="D2135" i="4" s="1"/>
  <c r="D2136" i="4" s="1"/>
  <c r="D2137" i="4" s="1"/>
  <c r="D2138" i="4" s="1"/>
  <c r="D2139" i="4" s="1"/>
  <c r="D2140" i="4" s="1"/>
  <c r="D2141" i="4" s="1"/>
  <c r="D2142" i="4" s="1"/>
  <c r="D2143" i="4" s="1"/>
  <c r="D2144" i="4" s="1"/>
  <c r="D2145" i="4" s="1"/>
  <c r="D2146" i="4" s="1"/>
  <c r="D2147" i="4" s="1"/>
  <c r="D2148" i="4" s="1"/>
  <c r="D2149" i="4" s="1"/>
  <c r="D2150" i="4" s="1"/>
  <c r="D2151" i="4" s="1"/>
  <c r="D2152" i="4" s="1"/>
  <c r="D2153" i="4" s="1"/>
  <c r="D2154" i="4" s="1"/>
  <c r="D2155" i="4" s="1"/>
  <c r="D2156" i="4" s="1"/>
  <c r="D2157" i="4" s="1"/>
  <c r="D2158" i="4" s="1"/>
  <c r="D2159" i="4" s="1"/>
  <c r="D2160" i="4" s="1"/>
  <c r="D2161" i="4" s="1"/>
  <c r="D2162" i="4" s="1"/>
  <c r="D2163" i="4" s="1"/>
  <c r="D2164" i="4" s="1"/>
  <c r="D2165" i="4" s="1"/>
  <c r="D2166" i="4" s="1"/>
  <c r="D2167" i="4" s="1"/>
  <c r="D2168" i="4" s="1"/>
  <c r="D2169" i="4" s="1"/>
  <c r="D2170" i="4" s="1"/>
  <c r="D2171" i="4" s="1"/>
  <c r="D2172" i="4" s="1"/>
  <c r="D2173" i="4" s="1"/>
  <c r="D2174" i="4" s="1"/>
  <c r="D2175" i="4" s="1"/>
  <c r="D2176" i="4" s="1"/>
  <c r="D2177" i="4" s="1"/>
  <c r="D2178" i="4" s="1"/>
  <c r="D2179" i="4" s="1"/>
  <c r="D2180" i="4" s="1"/>
  <c r="D2181" i="4" s="1"/>
  <c r="D2182" i="4" s="1"/>
  <c r="D2183" i="4" s="1"/>
  <c r="D2184" i="4" s="1"/>
  <c r="D2185" i="4" s="1"/>
  <c r="D2186" i="4" s="1"/>
  <c r="D2187" i="4" s="1"/>
  <c r="D2188" i="4" s="1"/>
  <c r="D2189" i="4" s="1"/>
  <c r="D2190" i="4" s="1"/>
  <c r="D2191" i="4" s="1"/>
  <c r="D2192" i="4" s="1"/>
  <c r="D2193" i="4" s="1"/>
  <c r="D2194" i="4" s="1"/>
  <c r="D2195" i="4" s="1"/>
  <c r="D2196" i="4" s="1"/>
  <c r="D2197" i="4" s="1"/>
  <c r="D2198" i="4" s="1"/>
  <c r="D2199" i="4" s="1"/>
  <c r="D2200" i="4" s="1"/>
  <c r="D2201" i="4" s="1"/>
  <c r="D2202" i="4" s="1"/>
  <c r="D2203" i="4" s="1"/>
  <c r="D2204" i="4" s="1"/>
  <c r="D2205" i="4" s="1"/>
  <c r="D2206" i="4" s="1"/>
  <c r="D2207" i="4" s="1"/>
  <c r="D2208" i="4" s="1"/>
  <c r="D2209" i="4" s="1"/>
  <c r="D2210" i="4" s="1"/>
  <c r="D2211" i="4" s="1"/>
  <c r="D2212" i="4" s="1"/>
  <c r="D2213" i="4" s="1"/>
  <c r="D2214" i="4" s="1"/>
  <c r="D2215" i="4" s="1"/>
  <c r="D2216" i="4" s="1"/>
  <c r="D2217" i="4" s="1"/>
  <c r="D2218" i="4" s="1"/>
  <c r="D2219" i="4" s="1"/>
  <c r="D2220" i="4" s="1"/>
  <c r="D2221" i="4" s="1"/>
  <c r="D2222" i="4" s="1"/>
  <c r="D2223" i="4" s="1"/>
  <c r="D2224" i="4" s="1"/>
  <c r="D2225" i="4" s="1"/>
  <c r="D2226" i="4" s="1"/>
  <c r="D2227" i="4" s="1"/>
  <c r="D2228" i="4" s="1"/>
  <c r="D2229" i="4" s="1"/>
  <c r="D2230" i="4" s="1"/>
  <c r="D2231" i="4" s="1"/>
  <c r="D2232" i="4" s="1"/>
  <c r="D2233" i="4" s="1"/>
  <c r="D2234" i="4" s="1"/>
  <c r="D2235" i="4" s="1"/>
  <c r="D2236" i="4" s="1"/>
  <c r="D2237" i="4" s="1"/>
  <c r="D2238" i="4" s="1"/>
  <c r="D2239" i="4" s="1"/>
  <c r="D2240" i="4" s="1"/>
  <c r="D2241" i="4" s="1"/>
  <c r="D2242" i="4" s="1"/>
  <c r="D2243" i="4" s="1"/>
  <c r="D2244" i="4" s="1"/>
  <c r="D2245" i="4" s="1"/>
  <c r="D2246" i="4" s="1"/>
  <c r="D2247" i="4" s="1"/>
  <c r="D2248" i="4" s="1"/>
  <c r="D2249" i="4" s="1"/>
  <c r="D2250" i="4" s="1"/>
  <c r="D2251" i="4" s="1"/>
  <c r="D2252" i="4" s="1"/>
  <c r="D2253" i="4" s="1"/>
  <c r="D2254" i="4" s="1"/>
  <c r="D2255" i="4" s="1"/>
  <c r="D2256" i="4" s="1"/>
  <c r="D2257" i="4" s="1"/>
  <c r="D2258" i="4" s="1"/>
  <c r="D2259" i="4" s="1"/>
  <c r="D2260" i="4" s="1"/>
  <c r="D2261" i="4" s="1"/>
  <c r="D2262" i="4" s="1"/>
  <c r="D2263" i="4" s="1"/>
  <c r="D2264" i="4" s="1"/>
  <c r="D2265" i="4" s="1"/>
  <c r="D2266" i="4" s="1"/>
  <c r="D2267" i="4" s="1"/>
  <c r="D2268" i="4" s="1"/>
  <c r="D2269" i="4" s="1"/>
  <c r="D2270" i="4" s="1"/>
  <c r="D2271" i="4" s="1"/>
  <c r="D2272" i="4" s="1"/>
  <c r="D2273" i="4" s="1"/>
  <c r="D2274" i="4" s="1"/>
  <c r="D2275" i="4" s="1"/>
  <c r="D2276" i="4" s="1"/>
  <c r="D2277" i="4" s="1"/>
  <c r="D2278" i="4" s="1"/>
  <c r="D2279" i="4" s="1"/>
  <c r="D2280" i="4" s="1"/>
  <c r="D2281" i="4" s="1"/>
  <c r="D2282" i="4" s="1"/>
  <c r="D2283" i="4" s="1"/>
  <c r="D2284" i="4" s="1"/>
  <c r="D2285" i="4" s="1"/>
  <c r="D2286" i="4" s="1"/>
  <c r="D2287" i="4" s="1"/>
  <c r="D2288" i="4" s="1"/>
  <c r="D2289" i="4" s="1"/>
  <c r="D2290" i="4" s="1"/>
  <c r="D2291" i="4" s="1"/>
  <c r="D2292" i="4" s="1"/>
  <c r="D2293" i="4" s="1"/>
  <c r="D2294" i="4" s="1"/>
  <c r="D2295" i="4" s="1"/>
  <c r="D2296" i="4" s="1"/>
  <c r="D2297" i="4" s="1"/>
  <c r="D2298" i="4" s="1"/>
  <c r="D2299" i="4" s="1"/>
  <c r="D2300" i="4" s="1"/>
  <c r="D2301" i="4" s="1"/>
  <c r="D2302" i="4" s="1"/>
  <c r="D2303" i="4" s="1"/>
  <c r="D2304" i="4" s="1"/>
  <c r="D2305" i="4" s="1"/>
  <c r="D2306" i="4" s="1"/>
  <c r="D2307" i="4" s="1"/>
  <c r="D2308" i="4" s="1"/>
  <c r="D2309" i="4" s="1"/>
  <c r="D2310" i="4" s="1"/>
  <c r="D2311" i="4" s="1"/>
  <c r="D2312" i="4" s="1"/>
  <c r="D2313" i="4" s="1"/>
  <c r="D2314" i="4" s="1"/>
  <c r="D2315" i="4" s="1"/>
  <c r="D2316" i="4" s="1"/>
  <c r="D2317" i="4" s="1"/>
  <c r="D2318" i="4" s="1"/>
  <c r="D2319" i="4" s="1"/>
  <c r="D2320" i="4" s="1"/>
  <c r="D2321" i="4" s="1"/>
  <c r="D2322" i="4" s="1"/>
  <c r="D2323" i="4" s="1"/>
  <c r="D2324" i="4" s="1"/>
  <c r="D2325" i="4" s="1"/>
  <c r="D2326" i="4" s="1"/>
  <c r="D2327" i="4" s="1"/>
  <c r="D2328" i="4" s="1"/>
  <c r="D2329" i="4" s="1"/>
  <c r="D2330" i="4" s="1"/>
  <c r="D2331" i="4" s="1"/>
  <c r="D2332" i="4" s="1"/>
  <c r="D2333" i="4" s="1"/>
  <c r="D2334" i="4" s="1"/>
  <c r="D2335" i="4" s="1"/>
  <c r="D2336" i="4" s="1"/>
  <c r="D2337" i="4" s="1"/>
  <c r="D2338" i="4" s="1"/>
  <c r="D2339" i="4" s="1"/>
  <c r="D2340" i="4" s="1"/>
  <c r="D2341" i="4" s="1"/>
  <c r="D2342" i="4" s="1"/>
  <c r="D2343" i="4" s="1"/>
  <c r="D2344" i="4" s="1"/>
  <c r="D2345" i="4" s="1"/>
  <c r="D2346" i="4" s="1"/>
  <c r="D2347" i="4" s="1"/>
  <c r="D2348" i="4" s="1"/>
  <c r="D2349" i="4" s="1"/>
  <c r="D2350" i="4" s="1"/>
  <c r="D2351" i="4" s="1"/>
  <c r="D2352" i="4" s="1"/>
  <c r="D2353" i="4" s="1"/>
  <c r="D2354" i="4" s="1"/>
  <c r="D2355" i="4" s="1"/>
  <c r="D2356" i="4" s="1"/>
  <c r="D2357" i="4" s="1"/>
  <c r="D2358" i="4" s="1"/>
  <c r="D2359" i="4" s="1"/>
  <c r="D2360" i="4" s="1"/>
  <c r="D2361" i="4" s="1"/>
  <c r="D2362" i="4" s="1"/>
  <c r="D2363" i="4" s="1"/>
  <c r="D2364" i="4" s="1"/>
  <c r="D2365" i="4" s="1"/>
  <c r="D2366" i="4" s="1"/>
  <c r="D2367" i="4" s="1"/>
  <c r="D2368" i="4" s="1"/>
  <c r="D2369" i="4" s="1"/>
  <c r="D2370" i="4" s="1"/>
  <c r="D2371" i="4" s="1"/>
  <c r="D2372" i="4" s="1"/>
  <c r="D2373" i="4" s="1"/>
  <c r="D2374" i="4" s="1"/>
  <c r="D2375" i="4" s="1"/>
  <c r="D2376" i="4" s="1"/>
  <c r="D2377" i="4" s="1"/>
  <c r="D2378" i="4" s="1"/>
  <c r="D2379" i="4" s="1"/>
  <c r="D2380" i="4" s="1"/>
  <c r="D2381" i="4" s="1"/>
  <c r="D2382" i="4" s="1"/>
  <c r="D2383" i="4" s="1"/>
  <c r="D2384" i="4" s="1"/>
  <c r="D2385" i="4" s="1"/>
  <c r="D2386" i="4" s="1"/>
  <c r="D2387" i="4" s="1"/>
  <c r="D2388" i="4" s="1"/>
  <c r="D2389" i="4" s="1"/>
  <c r="D2390" i="4" s="1"/>
  <c r="D2391" i="4" s="1"/>
  <c r="D2392" i="4" s="1"/>
  <c r="D2393" i="4" s="1"/>
  <c r="D2394" i="4" s="1"/>
  <c r="D2395" i="4" s="1"/>
  <c r="D2396" i="4" s="1"/>
  <c r="D2397" i="4" s="1"/>
  <c r="D2398" i="4" s="1"/>
  <c r="D2399" i="4" s="1"/>
  <c r="D2400" i="4" s="1"/>
  <c r="D2401" i="4" s="1"/>
  <c r="D2402" i="4" s="1"/>
  <c r="D2403" i="4" s="1"/>
  <c r="D2404" i="4" s="1"/>
  <c r="D2405" i="4" s="1"/>
  <c r="D2406" i="4" s="1"/>
  <c r="D2407" i="4" s="1"/>
  <c r="D2408" i="4" s="1"/>
  <c r="D2409" i="4" s="1"/>
  <c r="D2410" i="4" s="1"/>
  <c r="D2411" i="4" s="1"/>
  <c r="D2412" i="4" s="1"/>
  <c r="D2413" i="4" s="1"/>
  <c r="D2414" i="4" s="1"/>
  <c r="D2415" i="4" s="1"/>
  <c r="D2416" i="4" s="1"/>
  <c r="D2417" i="4" s="1"/>
  <c r="D2418" i="4" s="1"/>
  <c r="D2419" i="4" s="1"/>
  <c r="D2420" i="4" s="1"/>
  <c r="D2421" i="4" s="1"/>
  <c r="D2422" i="4" s="1"/>
  <c r="D2423" i="4" s="1"/>
  <c r="D2424" i="4" s="1"/>
  <c r="D2425" i="4" s="1"/>
  <c r="D2426" i="4" s="1"/>
  <c r="D2427" i="4" s="1"/>
  <c r="D2428" i="4" s="1"/>
  <c r="D2429" i="4" s="1"/>
  <c r="D2430" i="4" s="1"/>
  <c r="D2431" i="4" s="1"/>
  <c r="D2432" i="4" s="1"/>
  <c r="D2433" i="4" s="1"/>
  <c r="D2434" i="4" s="1"/>
  <c r="D2435" i="4" s="1"/>
  <c r="D2436" i="4" s="1"/>
  <c r="D2437" i="4" s="1"/>
  <c r="D2438" i="4" s="1"/>
  <c r="D2439" i="4" s="1"/>
  <c r="D2440" i="4" s="1"/>
  <c r="D2441" i="4" s="1"/>
  <c r="D2442" i="4" s="1"/>
  <c r="D2443" i="4" s="1"/>
  <c r="D2444" i="4" s="1"/>
  <c r="D2445" i="4" s="1"/>
  <c r="D2446" i="4" s="1"/>
  <c r="D2447" i="4" s="1"/>
  <c r="D2448" i="4" s="1"/>
  <c r="D2449" i="4" s="1"/>
  <c r="D2450" i="4" s="1"/>
  <c r="D2451" i="4" s="1"/>
  <c r="D2452" i="4" s="1"/>
  <c r="D2453" i="4" s="1"/>
  <c r="D2454" i="4" s="1"/>
  <c r="D2455" i="4" s="1"/>
  <c r="D2456" i="4" s="1"/>
  <c r="D2457" i="4" s="1"/>
  <c r="D2458" i="4" s="1"/>
  <c r="D2459" i="4" s="1"/>
  <c r="D2460" i="4" s="1"/>
  <c r="D2461" i="4" s="1"/>
  <c r="D2462" i="4" s="1"/>
  <c r="D2463" i="4" s="1"/>
  <c r="D2464" i="4" s="1"/>
  <c r="D2465" i="4" s="1"/>
  <c r="D2466" i="4" s="1"/>
  <c r="D2467" i="4" s="1"/>
  <c r="D2468" i="4" s="1"/>
  <c r="D2469" i="4" s="1"/>
  <c r="D2470" i="4" s="1"/>
  <c r="D2471" i="4" s="1"/>
  <c r="D2472" i="4" s="1"/>
  <c r="D2473" i="4" s="1"/>
  <c r="D2474" i="4" s="1"/>
  <c r="D2475" i="4" s="1"/>
  <c r="D2476" i="4" s="1"/>
  <c r="D2477" i="4" s="1"/>
  <c r="D2478" i="4" s="1"/>
  <c r="D2479" i="4" s="1"/>
  <c r="D2480" i="4" s="1"/>
  <c r="D2481" i="4" s="1"/>
  <c r="D2482" i="4" s="1"/>
  <c r="D2483" i="4" s="1"/>
  <c r="D2484" i="4" s="1"/>
  <c r="D2485" i="4" s="1"/>
  <c r="D2486" i="4" s="1"/>
  <c r="D2487" i="4" s="1"/>
  <c r="D2488" i="4" s="1"/>
  <c r="D2489" i="4" s="1"/>
  <c r="D2490" i="4" s="1"/>
  <c r="D2491" i="4" s="1"/>
  <c r="D2492" i="4" s="1"/>
  <c r="D2493" i="4" s="1"/>
  <c r="D2494" i="4" s="1"/>
  <c r="D2495" i="4" s="1"/>
  <c r="D2496" i="4" s="1"/>
  <c r="D2497" i="4" s="1"/>
  <c r="D2498" i="4" s="1"/>
  <c r="D2499" i="4" s="1"/>
  <c r="D2500" i="4" s="1"/>
  <c r="D2501" i="4" s="1"/>
  <c r="D2502" i="4" s="1"/>
  <c r="D2503" i="4" s="1"/>
  <c r="D2504" i="4" s="1"/>
  <c r="D2505" i="4" s="1"/>
  <c r="D2506" i="4" s="1"/>
  <c r="D2507" i="4" s="1"/>
  <c r="D2508" i="4" s="1"/>
  <c r="D2509" i="4" s="1"/>
  <c r="D2510" i="4" s="1"/>
  <c r="D2511" i="4" s="1"/>
  <c r="D2512" i="4" s="1"/>
  <c r="D2513" i="4" s="1"/>
  <c r="D2514" i="4" s="1"/>
  <c r="D2515" i="4" s="1"/>
  <c r="D2516" i="4" s="1"/>
  <c r="D2517" i="4" s="1"/>
  <c r="D2518" i="4" s="1"/>
  <c r="D2519" i="4" s="1"/>
  <c r="D2520" i="4" s="1"/>
  <c r="D2521" i="4" s="1"/>
  <c r="D2522" i="4" s="1"/>
  <c r="D2523" i="4" s="1"/>
  <c r="D2524" i="4" s="1"/>
  <c r="D2525" i="4" s="1"/>
  <c r="D2526" i="4" s="1"/>
  <c r="D2527" i="4" s="1"/>
  <c r="D2528" i="4" s="1"/>
  <c r="D2529" i="4" s="1"/>
  <c r="D2530" i="4" s="1"/>
  <c r="D2531" i="4" s="1"/>
  <c r="D2532" i="4" s="1"/>
  <c r="D2533" i="4" s="1"/>
  <c r="D2534" i="4" s="1"/>
  <c r="D2535" i="4" s="1"/>
  <c r="D2536" i="4" s="1"/>
  <c r="D2537" i="4" s="1"/>
  <c r="D2538" i="4" s="1"/>
  <c r="D2539" i="4" s="1"/>
  <c r="D2540" i="4" s="1"/>
  <c r="D2541" i="4" s="1"/>
  <c r="D2542" i="4" s="1"/>
  <c r="D2543" i="4" s="1"/>
  <c r="D2544" i="4" s="1"/>
  <c r="D2545" i="4" s="1"/>
  <c r="D2546" i="4" s="1"/>
  <c r="D2547" i="4" s="1"/>
  <c r="D2548" i="4" s="1"/>
  <c r="D2549" i="4" s="1"/>
  <c r="D2550" i="4" s="1"/>
  <c r="D2551" i="4" s="1"/>
  <c r="D2552" i="4" s="1"/>
  <c r="D2553" i="4" s="1"/>
  <c r="D2554" i="4" s="1"/>
  <c r="D2555" i="4" s="1"/>
  <c r="D2556" i="4" s="1"/>
  <c r="D2557" i="4" s="1"/>
  <c r="D2558" i="4" s="1"/>
  <c r="D2559" i="4" s="1"/>
  <c r="D2560" i="4" s="1"/>
  <c r="D2561" i="4" s="1"/>
  <c r="D2562" i="4" s="1"/>
  <c r="D2563" i="4" s="1"/>
  <c r="D2564" i="4" s="1"/>
  <c r="D2565" i="4" s="1"/>
  <c r="D2566" i="4" s="1"/>
  <c r="D2567" i="4" s="1"/>
  <c r="D2568" i="4" s="1"/>
  <c r="D2569" i="4" s="1"/>
  <c r="D2570" i="4" s="1"/>
  <c r="D2571" i="4" s="1"/>
  <c r="D2572" i="4" s="1"/>
  <c r="D2573" i="4" s="1"/>
  <c r="D2574" i="4" s="1"/>
  <c r="D2575" i="4" s="1"/>
  <c r="D2576" i="4" s="1"/>
  <c r="D2577" i="4" s="1"/>
  <c r="D2578" i="4" s="1"/>
  <c r="D2579" i="4" s="1"/>
  <c r="D2580" i="4" s="1"/>
  <c r="D2581" i="4" s="1"/>
  <c r="D2582" i="4" s="1"/>
  <c r="D2583" i="4" s="1"/>
  <c r="D2584" i="4" s="1"/>
  <c r="D2585" i="4" s="1"/>
  <c r="D2586" i="4" s="1"/>
  <c r="D2587" i="4" s="1"/>
  <c r="D2588" i="4" s="1"/>
  <c r="D2589" i="4" s="1"/>
  <c r="D2590" i="4" s="1"/>
  <c r="D2591" i="4" s="1"/>
  <c r="D2592" i="4" s="1"/>
  <c r="D2593" i="4" s="1"/>
  <c r="D2594" i="4" s="1"/>
  <c r="D2595" i="4" s="1"/>
  <c r="D2596" i="4" s="1"/>
  <c r="D2597" i="4" s="1"/>
  <c r="D2598" i="4" s="1"/>
  <c r="D2599" i="4" s="1"/>
  <c r="D2600" i="4" s="1"/>
  <c r="D2601" i="4" s="1"/>
  <c r="D2602" i="4" s="1"/>
  <c r="D2603" i="4" s="1"/>
  <c r="D2604" i="4" s="1"/>
  <c r="D2605" i="4" s="1"/>
  <c r="D2606" i="4" s="1"/>
  <c r="D2607" i="4" s="1"/>
  <c r="D2608" i="4" s="1"/>
  <c r="D2609" i="4" s="1"/>
  <c r="D2610" i="4" s="1"/>
  <c r="D2611" i="4" s="1"/>
  <c r="D2612" i="4" s="1"/>
  <c r="D2613" i="4" s="1"/>
  <c r="D2614" i="4" s="1"/>
  <c r="D2615" i="4" s="1"/>
  <c r="D2616" i="4" s="1"/>
  <c r="D2617" i="4" s="1"/>
  <c r="D2618" i="4" s="1"/>
  <c r="D2619" i="4" s="1"/>
  <c r="D2620" i="4" s="1"/>
  <c r="D2621" i="4" s="1"/>
  <c r="D2622" i="4" s="1"/>
  <c r="D2623" i="4" s="1"/>
  <c r="D2624" i="4" s="1"/>
  <c r="D2625" i="4" s="1"/>
  <c r="D2626" i="4" s="1"/>
  <c r="D2627" i="4" s="1"/>
  <c r="D2628" i="4" s="1"/>
  <c r="D2629" i="4" s="1"/>
  <c r="D2630" i="4" s="1"/>
  <c r="D2631" i="4" s="1"/>
  <c r="D2632" i="4" s="1"/>
  <c r="D2633" i="4" s="1"/>
  <c r="D2634" i="4" s="1"/>
  <c r="D2635" i="4" s="1"/>
  <c r="D2636" i="4" s="1"/>
  <c r="D2637" i="4" s="1"/>
  <c r="D2638" i="4" s="1"/>
  <c r="D2639" i="4" s="1"/>
  <c r="D2640" i="4" s="1"/>
  <c r="D2641" i="4" s="1"/>
  <c r="D2642" i="4" s="1"/>
  <c r="D2643" i="4" s="1"/>
  <c r="D2644" i="4" s="1"/>
  <c r="D2645" i="4" s="1"/>
  <c r="D2646" i="4" s="1"/>
  <c r="D2647" i="4" s="1"/>
  <c r="D2648" i="4" s="1"/>
  <c r="D2649" i="4" s="1"/>
  <c r="D2650" i="4" s="1"/>
  <c r="D2651" i="4" s="1"/>
  <c r="D2652" i="4" s="1"/>
  <c r="D2653" i="4" s="1"/>
  <c r="D2654" i="4" s="1"/>
  <c r="D2655" i="4" s="1"/>
  <c r="D2656" i="4" s="1"/>
  <c r="D2657" i="4" s="1"/>
  <c r="D2658" i="4" s="1"/>
  <c r="D2659" i="4" s="1"/>
  <c r="D2660" i="4" s="1"/>
  <c r="D2661" i="4" s="1"/>
  <c r="D2662" i="4" s="1"/>
  <c r="D2663" i="4" s="1"/>
  <c r="D2664" i="4" s="1"/>
  <c r="D2665" i="4" s="1"/>
  <c r="D2666" i="4" s="1"/>
  <c r="D2667" i="4" s="1"/>
  <c r="D2668" i="4" s="1"/>
  <c r="D2669" i="4" s="1"/>
  <c r="D2670" i="4" s="1"/>
  <c r="D2671" i="4" s="1"/>
  <c r="D2672" i="4" s="1"/>
  <c r="D2673" i="4" s="1"/>
  <c r="D2674" i="4" s="1"/>
  <c r="D2675" i="4" s="1"/>
  <c r="D2676" i="4" s="1"/>
  <c r="D2677" i="4" s="1"/>
  <c r="D2678" i="4" s="1"/>
  <c r="D2679" i="4" s="1"/>
  <c r="D2680" i="4" s="1"/>
  <c r="D2681" i="4" s="1"/>
  <c r="D2682" i="4" s="1"/>
  <c r="D2683" i="4" s="1"/>
  <c r="D2684" i="4" s="1"/>
  <c r="D2685" i="4" s="1"/>
  <c r="D2686" i="4" s="1"/>
  <c r="D2687" i="4" s="1"/>
  <c r="D2688" i="4" s="1"/>
  <c r="D2689" i="4" s="1"/>
  <c r="D2690" i="4" s="1"/>
  <c r="D2691" i="4" s="1"/>
  <c r="D2692" i="4" s="1"/>
  <c r="D2693" i="4" s="1"/>
  <c r="D2694" i="4" s="1"/>
  <c r="D2695" i="4" s="1"/>
  <c r="D2696" i="4" s="1"/>
  <c r="D2697" i="4" s="1"/>
  <c r="D2698" i="4" s="1"/>
  <c r="D2699" i="4" s="1"/>
  <c r="D2700" i="4" s="1"/>
  <c r="D2701" i="4" s="1"/>
  <c r="D2702" i="4" s="1"/>
  <c r="D2703" i="4" s="1"/>
  <c r="D2704" i="4" s="1"/>
  <c r="D2705" i="4" s="1"/>
  <c r="D2706" i="4" s="1"/>
  <c r="D2707" i="4" s="1"/>
  <c r="D2708" i="4" s="1"/>
  <c r="D2709" i="4" s="1"/>
  <c r="D2710" i="4" s="1"/>
  <c r="D2711" i="4" s="1"/>
  <c r="D2712" i="4" s="1"/>
  <c r="D2713" i="4" s="1"/>
  <c r="D2714" i="4" s="1"/>
  <c r="D2715" i="4" s="1"/>
  <c r="D2716" i="4" s="1"/>
  <c r="D2717" i="4" s="1"/>
  <c r="D2718" i="4" s="1"/>
  <c r="D2719" i="4" s="1"/>
  <c r="D2720" i="4" s="1"/>
  <c r="D2721" i="4" s="1"/>
  <c r="D2722" i="4" s="1"/>
  <c r="D2723" i="4" s="1"/>
  <c r="D2724" i="4" s="1"/>
  <c r="D2725" i="4" s="1"/>
  <c r="D2726" i="4" s="1"/>
  <c r="D2727" i="4" s="1"/>
  <c r="D2728" i="4" s="1"/>
  <c r="D2729" i="4" s="1"/>
  <c r="D2730" i="4" s="1"/>
  <c r="D2731" i="4" s="1"/>
  <c r="D2732" i="4" s="1"/>
  <c r="D2733" i="4" s="1"/>
  <c r="D2734" i="4" s="1"/>
  <c r="D2735" i="4" s="1"/>
  <c r="D2736" i="4" s="1"/>
  <c r="D2737" i="4" s="1"/>
  <c r="D2738" i="4" s="1"/>
  <c r="D2739" i="4" s="1"/>
  <c r="D2740" i="4" s="1"/>
  <c r="D2741" i="4" s="1"/>
  <c r="D2742" i="4" s="1"/>
  <c r="D2743" i="4" s="1"/>
  <c r="D2744" i="4" s="1"/>
  <c r="D2745" i="4" s="1"/>
  <c r="D2746" i="4" s="1"/>
  <c r="D2747" i="4" s="1"/>
  <c r="D2748" i="4" s="1"/>
  <c r="D2749" i="4" s="1"/>
  <c r="D2750" i="4" s="1"/>
  <c r="D2751" i="4" s="1"/>
  <c r="D2752" i="4" s="1"/>
  <c r="D2753" i="4" s="1"/>
  <c r="D2754" i="4" s="1"/>
  <c r="D2755" i="4" s="1"/>
  <c r="D2756" i="4" s="1"/>
  <c r="D2757" i="4" s="1"/>
  <c r="D2758" i="4" s="1"/>
  <c r="D2759" i="4" s="1"/>
  <c r="D2760" i="4" s="1"/>
  <c r="D2761" i="4" s="1"/>
  <c r="D2762" i="4" s="1"/>
  <c r="D2763" i="4" s="1"/>
  <c r="D2764" i="4" s="1"/>
  <c r="D2765" i="4" s="1"/>
  <c r="D2766" i="4" s="1"/>
  <c r="D2767" i="4" s="1"/>
  <c r="D2768" i="4" s="1"/>
  <c r="D2769" i="4" s="1"/>
  <c r="D2770" i="4" s="1"/>
  <c r="D2771" i="4" s="1"/>
  <c r="D2772" i="4" s="1"/>
  <c r="D2773" i="4" s="1"/>
  <c r="D2774" i="4" s="1"/>
  <c r="D2775" i="4" s="1"/>
  <c r="D2776" i="4" s="1"/>
  <c r="D2777" i="4" s="1"/>
  <c r="D2778" i="4" s="1"/>
  <c r="D2779" i="4" s="1"/>
  <c r="D2780" i="4" s="1"/>
  <c r="D2781" i="4" s="1"/>
  <c r="D2782" i="4" s="1"/>
  <c r="D2783" i="4" s="1"/>
  <c r="D2784" i="4" s="1"/>
  <c r="D2785" i="4" s="1"/>
  <c r="D2786" i="4" s="1"/>
  <c r="D2787" i="4" s="1"/>
  <c r="D2788" i="4" s="1"/>
  <c r="D2789" i="4" s="1"/>
  <c r="D2790" i="4" s="1"/>
  <c r="D2791" i="4" s="1"/>
  <c r="D2792" i="4" s="1"/>
  <c r="D2793" i="4" s="1"/>
  <c r="D2794" i="4" s="1"/>
  <c r="D2795" i="4" s="1"/>
  <c r="D2796" i="4" s="1"/>
  <c r="D2797" i="4" s="1"/>
  <c r="D2798" i="4" s="1"/>
  <c r="D2799" i="4" s="1"/>
  <c r="D2800" i="4" s="1"/>
  <c r="D2801" i="4" s="1"/>
  <c r="D2802" i="4" s="1"/>
  <c r="D2803" i="4" s="1"/>
  <c r="D2804" i="4" s="1"/>
  <c r="D2805" i="4" s="1"/>
  <c r="D2806" i="4" s="1"/>
  <c r="D2807" i="4" s="1"/>
  <c r="D2808" i="4" s="1"/>
  <c r="D2809" i="4" s="1"/>
  <c r="D2810" i="4" s="1"/>
  <c r="D2811" i="4" s="1"/>
  <c r="D2812" i="4" s="1"/>
  <c r="D2813" i="4" s="1"/>
  <c r="D2814" i="4" s="1"/>
  <c r="D2815" i="4" s="1"/>
  <c r="D2816" i="4" s="1"/>
  <c r="D2817" i="4" s="1"/>
  <c r="D2818" i="4" s="1"/>
  <c r="D2819" i="4" s="1"/>
  <c r="D2820" i="4" s="1"/>
  <c r="D2821" i="4" s="1"/>
  <c r="D2822" i="4" s="1"/>
  <c r="D2823" i="4" s="1"/>
  <c r="D2824" i="4" s="1"/>
  <c r="D2825" i="4" s="1"/>
  <c r="D2826" i="4" s="1"/>
  <c r="D2827" i="4" s="1"/>
  <c r="D2828" i="4" s="1"/>
  <c r="D2829" i="4" s="1"/>
  <c r="D2830" i="4" s="1"/>
  <c r="D2831" i="4" s="1"/>
  <c r="D2832" i="4" s="1"/>
  <c r="D2833" i="4" s="1"/>
  <c r="D2834" i="4" s="1"/>
  <c r="D2835" i="4" s="1"/>
  <c r="D2836" i="4" s="1"/>
  <c r="D2837" i="4" s="1"/>
  <c r="D2838" i="4" s="1"/>
  <c r="D2839" i="4" s="1"/>
  <c r="D2840" i="4" s="1"/>
  <c r="D2841" i="4" s="1"/>
  <c r="D2842" i="4" s="1"/>
  <c r="D2843" i="4" s="1"/>
  <c r="D2844" i="4" s="1"/>
  <c r="D2845" i="4" s="1"/>
  <c r="D2846" i="4" s="1"/>
  <c r="D2847" i="4" s="1"/>
  <c r="D2848" i="4" s="1"/>
  <c r="D2849" i="4" s="1"/>
  <c r="D2850" i="4" s="1"/>
  <c r="D2851" i="4" s="1"/>
  <c r="D2852" i="4" s="1"/>
  <c r="D2853" i="4" s="1"/>
  <c r="D2854" i="4" s="1"/>
  <c r="D2855" i="4" s="1"/>
  <c r="D2856" i="4" s="1"/>
  <c r="D2857" i="4" s="1"/>
  <c r="D2858" i="4" s="1"/>
  <c r="D2859" i="4" s="1"/>
  <c r="D2860" i="4" s="1"/>
  <c r="D2861" i="4" s="1"/>
  <c r="D2862" i="4" s="1"/>
  <c r="D2863" i="4" s="1"/>
  <c r="D2864" i="4" s="1"/>
  <c r="D2865" i="4" s="1"/>
  <c r="D2866" i="4" s="1"/>
  <c r="D2867" i="4" s="1"/>
  <c r="D2868" i="4" s="1"/>
  <c r="D2869" i="4" s="1"/>
  <c r="D2870" i="4" s="1"/>
  <c r="D2871" i="4" s="1"/>
  <c r="D2872" i="4" s="1"/>
  <c r="D2873" i="4" s="1"/>
  <c r="D2874" i="4" s="1"/>
  <c r="D2875" i="4" s="1"/>
  <c r="D2876" i="4" s="1"/>
  <c r="D2877" i="4" s="1"/>
  <c r="D2878" i="4" s="1"/>
  <c r="D2879" i="4" s="1"/>
  <c r="D2880" i="4" s="1"/>
  <c r="D2881" i="4" s="1"/>
  <c r="D2882" i="4" s="1"/>
  <c r="D2883" i="4" s="1"/>
  <c r="D2884" i="4" s="1"/>
  <c r="D2885" i="4" s="1"/>
  <c r="D2886" i="4" s="1"/>
  <c r="D2887" i="4" s="1"/>
  <c r="D2888" i="4" s="1"/>
  <c r="D2889" i="4" s="1"/>
  <c r="D2890" i="4" s="1"/>
  <c r="D2891" i="4" s="1"/>
  <c r="D2892" i="4" s="1"/>
  <c r="D2893" i="4" s="1"/>
  <c r="D2894" i="4" s="1"/>
  <c r="D2895" i="4" s="1"/>
  <c r="D2896" i="4" s="1"/>
  <c r="D2897" i="4" s="1"/>
  <c r="D2898" i="4" s="1"/>
  <c r="D2899" i="4" s="1"/>
  <c r="D2900" i="4" s="1"/>
  <c r="D2901" i="4" s="1"/>
  <c r="D2902" i="4" s="1"/>
  <c r="D2903" i="4" s="1"/>
  <c r="D2904" i="4" s="1"/>
  <c r="D2905" i="4" s="1"/>
  <c r="D2906" i="4" s="1"/>
  <c r="D2907" i="4" s="1"/>
  <c r="D2908" i="4" s="1"/>
  <c r="D2909" i="4" s="1"/>
  <c r="D2910" i="4" s="1"/>
  <c r="D2911" i="4" s="1"/>
  <c r="D2912" i="4" s="1"/>
  <c r="D2913" i="4" s="1"/>
  <c r="D2914" i="4" s="1"/>
  <c r="D2915" i="4" s="1"/>
  <c r="D2916" i="4" s="1"/>
  <c r="D2917" i="4" s="1"/>
  <c r="D2918" i="4" s="1"/>
  <c r="D2919" i="4" s="1"/>
  <c r="D2920" i="4" s="1"/>
  <c r="D2921" i="4" s="1"/>
  <c r="D2922" i="4" s="1"/>
  <c r="D2923" i="4" s="1"/>
  <c r="D2924" i="4" s="1"/>
  <c r="D2925" i="4" s="1"/>
  <c r="D2926" i="4" s="1"/>
  <c r="D2927" i="4" s="1"/>
  <c r="D2928" i="4" s="1"/>
  <c r="D2929" i="4" s="1"/>
  <c r="D2930" i="4" s="1"/>
  <c r="D2931" i="4" s="1"/>
  <c r="D2932" i="4" s="1"/>
  <c r="D2933" i="4" s="1"/>
  <c r="D2934" i="4" s="1"/>
  <c r="D2935" i="4" s="1"/>
  <c r="D2936" i="4" s="1"/>
  <c r="D2937" i="4" s="1"/>
  <c r="D2938" i="4" s="1"/>
  <c r="D2939" i="4" s="1"/>
  <c r="D2940" i="4" s="1"/>
  <c r="D2941" i="4" s="1"/>
  <c r="D2942" i="4" s="1"/>
  <c r="D2943" i="4" s="1"/>
  <c r="D2944" i="4" s="1"/>
  <c r="D2945" i="4" s="1"/>
  <c r="D2946" i="4" s="1"/>
  <c r="D2947" i="4" s="1"/>
  <c r="D2948" i="4" s="1"/>
  <c r="D2949" i="4" s="1"/>
  <c r="D2950" i="4" s="1"/>
  <c r="D2951" i="4" s="1"/>
  <c r="D2952" i="4" s="1"/>
  <c r="D2953" i="4" s="1"/>
  <c r="D2954" i="4" s="1"/>
  <c r="D2955" i="4" s="1"/>
  <c r="D2956" i="4" s="1"/>
  <c r="D2957" i="4" s="1"/>
  <c r="D2958" i="4" s="1"/>
  <c r="D2959" i="4" s="1"/>
  <c r="D2960" i="4" s="1"/>
  <c r="D2961" i="4" s="1"/>
  <c r="D2962" i="4" s="1"/>
  <c r="D2963" i="4" s="1"/>
  <c r="D2964" i="4" s="1"/>
  <c r="D2965" i="4" s="1"/>
  <c r="D2966" i="4" s="1"/>
  <c r="D2967" i="4" s="1"/>
  <c r="D2968" i="4" s="1"/>
  <c r="D2969" i="4" s="1"/>
  <c r="D2970" i="4" s="1"/>
  <c r="D2971" i="4" s="1"/>
  <c r="D2972" i="4" s="1"/>
  <c r="D2973" i="4" s="1"/>
  <c r="D2974" i="4" s="1"/>
  <c r="D2975" i="4" s="1"/>
  <c r="D2976" i="4" s="1"/>
  <c r="D2977" i="4" s="1"/>
  <c r="D2978" i="4" s="1"/>
  <c r="D2979" i="4" s="1"/>
  <c r="D2980" i="4" s="1"/>
  <c r="D2981" i="4" s="1"/>
  <c r="D2982" i="4" s="1"/>
  <c r="D2983" i="4" s="1"/>
  <c r="D2984" i="4" s="1"/>
  <c r="D2985" i="4" s="1"/>
  <c r="D2986" i="4" s="1"/>
  <c r="D2987" i="4" s="1"/>
  <c r="D2988" i="4" s="1"/>
  <c r="D2989" i="4" s="1"/>
  <c r="D2990" i="4" s="1"/>
  <c r="D2991" i="4" s="1"/>
  <c r="D2992" i="4" s="1"/>
  <c r="D2993" i="4" s="1"/>
  <c r="D2994" i="4" s="1"/>
  <c r="D2995" i="4" s="1"/>
  <c r="D2996" i="4" s="1"/>
  <c r="D2997" i="4" s="1"/>
  <c r="D2998" i="4" s="1"/>
  <c r="D2999" i="4" s="1"/>
  <c r="D3000" i="4" s="1"/>
  <c r="D3001" i="4" s="1"/>
  <c r="D3002" i="4" s="1"/>
  <c r="D3003" i="4" s="1"/>
  <c r="D3004" i="4" s="1"/>
  <c r="D3005" i="4" s="1"/>
  <c r="D3006" i="4" s="1"/>
  <c r="D3007" i="4" s="1"/>
  <c r="D3008" i="4" s="1"/>
  <c r="D3009" i="4" s="1"/>
  <c r="D3010" i="4" s="1"/>
  <c r="D3011" i="4" s="1"/>
  <c r="D3012" i="4" s="1"/>
  <c r="D3013" i="4" s="1"/>
  <c r="D3014" i="4" s="1"/>
  <c r="D3015" i="4" s="1"/>
  <c r="D3016" i="4" s="1"/>
  <c r="D3017" i="4" s="1"/>
  <c r="D3018" i="4" s="1"/>
  <c r="D3019" i="4" s="1"/>
  <c r="D3020" i="4" s="1"/>
  <c r="D3021" i="4" s="1"/>
  <c r="D3022" i="4" s="1"/>
  <c r="D3023" i="4" s="1"/>
  <c r="D3024" i="4" s="1"/>
  <c r="D3025" i="4" s="1"/>
  <c r="D3026" i="4" s="1"/>
  <c r="D3027" i="4" s="1"/>
  <c r="D3028" i="4" s="1"/>
  <c r="D3029" i="4" s="1"/>
  <c r="D3030" i="4" s="1"/>
  <c r="D3031" i="4" s="1"/>
  <c r="D3032" i="4" s="1"/>
  <c r="D3033" i="4" s="1"/>
  <c r="D3034" i="4" s="1"/>
  <c r="D3035" i="4" s="1"/>
  <c r="D3036" i="4" s="1"/>
  <c r="D3037" i="4" s="1"/>
  <c r="D3038" i="4" s="1"/>
  <c r="D3039" i="4" s="1"/>
  <c r="D3040" i="4" s="1"/>
  <c r="D3041" i="4" s="1"/>
  <c r="D3042" i="4" s="1"/>
  <c r="D3043" i="4" s="1"/>
  <c r="D3044" i="4" s="1"/>
  <c r="D3045" i="4" s="1"/>
  <c r="D3046" i="4" s="1"/>
  <c r="D3047" i="4" s="1"/>
  <c r="D3048" i="4" s="1"/>
  <c r="D3049" i="4" s="1"/>
  <c r="D3050" i="4" s="1"/>
  <c r="D3051" i="4" s="1"/>
  <c r="D3052" i="4" s="1"/>
  <c r="D3053" i="4" s="1"/>
  <c r="D3054" i="4" s="1"/>
  <c r="D3055" i="4" s="1"/>
  <c r="D3056" i="4" s="1"/>
  <c r="D3057" i="4" s="1"/>
  <c r="D3058" i="4" s="1"/>
  <c r="D3059" i="4" s="1"/>
  <c r="D3060" i="4" s="1"/>
  <c r="D3061" i="4" s="1"/>
  <c r="D3062" i="4" s="1"/>
  <c r="D3063" i="4" s="1"/>
  <c r="D3064" i="4" s="1"/>
  <c r="D3065" i="4" s="1"/>
  <c r="D3066" i="4" s="1"/>
  <c r="D3067" i="4" s="1"/>
  <c r="D3068" i="4" s="1"/>
  <c r="D3069" i="4" s="1"/>
  <c r="D3070" i="4" s="1"/>
  <c r="D3071" i="4" s="1"/>
  <c r="D3072" i="4" s="1"/>
  <c r="D3073" i="4" s="1"/>
  <c r="D3074" i="4" s="1"/>
  <c r="D3075" i="4" s="1"/>
  <c r="D3076" i="4" s="1"/>
  <c r="D3077" i="4" s="1"/>
  <c r="D3078" i="4" s="1"/>
  <c r="D3079" i="4" s="1"/>
  <c r="D3080" i="4" s="1"/>
  <c r="D3081" i="4" s="1"/>
  <c r="D3082" i="4" s="1"/>
  <c r="D3083" i="4" s="1"/>
  <c r="D3084" i="4" s="1"/>
  <c r="D3085" i="4" s="1"/>
  <c r="D3086" i="4" s="1"/>
  <c r="D3087" i="4" s="1"/>
  <c r="D3088" i="4" s="1"/>
  <c r="D3089" i="4" s="1"/>
  <c r="D3090" i="4" s="1"/>
  <c r="D3091" i="4" s="1"/>
  <c r="D3092" i="4" s="1"/>
  <c r="D3093" i="4" s="1"/>
  <c r="D3094" i="4" s="1"/>
  <c r="D3095" i="4" s="1"/>
  <c r="D3096" i="4" s="1"/>
  <c r="D3097" i="4" s="1"/>
  <c r="D3098" i="4" s="1"/>
  <c r="D3099" i="4" s="1"/>
  <c r="D3100" i="4" s="1"/>
  <c r="D3101" i="4" s="1"/>
  <c r="D3102" i="4" s="1"/>
  <c r="D3103" i="4" s="1"/>
  <c r="D3104" i="4" s="1"/>
  <c r="D3105" i="4" s="1"/>
  <c r="D3106" i="4" s="1"/>
  <c r="D3107" i="4" s="1"/>
  <c r="D3108" i="4" s="1"/>
  <c r="D3109" i="4" s="1"/>
  <c r="D3110" i="4" s="1"/>
  <c r="D3111" i="4" s="1"/>
  <c r="D3112" i="4" s="1"/>
  <c r="D3113" i="4" s="1"/>
  <c r="D3114" i="4" s="1"/>
  <c r="D3115" i="4" s="1"/>
  <c r="D3116" i="4" s="1"/>
  <c r="D3117" i="4" s="1"/>
  <c r="D3118" i="4" s="1"/>
  <c r="D3119" i="4" s="1"/>
  <c r="D3120" i="4" s="1"/>
  <c r="D3121" i="4" s="1"/>
  <c r="D3122" i="4" s="1"/>
  <c r="D3123" i="4" s="1"/>
  <c r="D3124" i="4" s="1"/>
  <c r="D3125" i="4" s="1"/>
  <c r="D3126" i="4" s="1"/>
  <c r="D3127" i="4" s="1"/>
  <c r="D3128" i="4" s="1"/>
  <c r="D3129" i="4" s="1"/>
  <c r="D3130" i="4" s="1"/>
  <c r="D3131" i="4" s="1"/>
  <c r="D3132" i="4" s="1"/>
  <c r="D3133" i="4" s="1"/>
  <c r="D3134" i="4" s="1"/>
  <c r="D3135" i="4" s="1"/>
  <c r="D3136" i="4" s="1"/>
  <c r="D3137" i="4" s="1"/>
  <c r="D3138" i="4" s="1"/>
  <c r="D3139" i="4" s="1"/>
  <c r="D3140" i="4" s="1"/>
  <c r="D3141" i="4" s="1"/>
  <c r="D3142" i="4" s="1"/>
  <c r="D3143" i="4" s="1"/>
  <c r="D3144" i="4" s="1"/>
  <c r="D3145" i="4" s="1"/>
  <c r="D3146" i="4" s="1"/>
  <c r="D3147" i="4" s="1"/>
  <c r="D3148" i="4" s="1"/>
  <c r="D3149" i="4" s="1"/>
  <c r="D3150" i="4" s="1"/>
  <c r="D3151" i="4" s="1"/>
  <c r="D3152" i="4" s="1"/>
  <c r="D3153" i="4" s="1"/>
  <c r="D3154" i="4" s="1"/>
  <c r="D3155" i="4" s="1"/>
  <c r="D3156" i="4" s="1"/>
  <c r="D3157" i="4" s="1"/>
  <c r="D3158" i="4" s="1"/>
  <c r="D3159" i="4" s="1"/>
  <c r="D3160" i="4" s="1"/>
  <c r="D3161" i="4" s="1"/>
  <c r="D3162" i="4" s="1"/>
  <c r="D3163" i="4" s="1"/>
  <c r="D3164" i="4" s="1"/>
  <c r="D3165" i="4" s="1"/>
  <c r="D3166" i="4" s="1"/>
  <c r="D3167" i="4" s="1"/>
  <c r="D3168" i="4" s="1"/>
  <c r="D3169" i="4" s="1"/>
  <c r="D3170" i="4" s="1"/>
  <c r="D3171" i="4" s="1"/>
  <c r="D3172" i="4" s="1"/>
  <c r="D3173" i="4" s="1"/>
  <c r="D3174" i="4" s="1"/>
  <c r="D3175" i="4" s="1"/>
  <c r="D3176" i="4" s="1"/>
  <c r="D3177" i="4" s="1"/>
  <c r="D3178" i="4" s="1"/>
  <c r="D3179" i="4" s="1"/>
  <c r="D3180" i="4" s="1"/>
  <c r="D3181" i="4" s="1"/>
  <c r="D3182" i="4" s="1"/>
  <c r="D3183" i="4" s="1"/>
  <c r="D3184" i="4" s="1"/>
  <c r="D3185" i="4" s="1"/>
  <c r="D3186" i="4" s="1"/>
  <c r="D3187" i="4" s="1"/>
  <c r="D3188" i="4" s="1"/>
  <c r="D3189" i="4" s="1"/>
  <c r="D3190" i="4" s="1"/>
  <c r="D3191" i="4" s="1"/>
  <c r="D3192" i="4" s="1"/>
  <c r="D3193" i="4" s="1"/>
  <c r="D3194" i="4" s="1"/>
  <c r="D3195" i="4" s="1"/>
  <c r="D3196" i="4" s="1"/>
  <c r="D3197" i="4" s="1"/>
  <c r="D3198" i="4" s="1"/>
  <c r="D3199" i="4" s="1"/>
  <c r="D3200" i="4" s="1"/>
  <c r="D3201" i="4" s="1"/>
  <c r="D3202" i="4" s="1"/>
  <c r="D3203" i="4" s="1"/>
  <c r="D3204" i="4" s="1"/>
  <c r="D3205" i="4" s="1"/>
  <c r="D3206" i="4" s="1"/>
  <c r="D3207" i="4" s="1"/>
  <c r="D3208" i="4" s="1"/>
  <c r="D3209" i="4" s="1"/>
  <c r="D3210" i="4" s="1"/>
  <c r="D3211" i="4" s="1"/>
  <c r="D3212" i="4" s="1"/>
  <c r="D3213" i="4" s="1"/>
  <c r="D3214" i="4" s="1"/>
  <c r="D3215" i="4" s="1"/>
  <c r="D3216" i="4" s="1"/>
  <c r="D3217" i="4" s="1"/>
  <c r="D3218" i="4" s="1"/>
  <c r="D3219" i="4" s="1"/>
  <c r="D3220" i="4" s="1"/>
  <c r="D3221" i="4" s="1"/>
  <c r="D3222" i="4" s="1"/>
  <c r="D3223" i="4" s="1"/>
  <c r="D3224" i="4" s="1"/>
  <c r="D3225" i="4" s="1"/>
  <c r="D3226" i="4" s="1"/>
  <c r="D3227" i="4" s="1"/>
  <c r="D3228" i="4" s="1"/>
  <c r="D3229" i="4" s="1"/>
  <c r="D3230" i="4" s="1"/>
  <c r="D3231" i="4" s="1"/>
  <c r="D3232" i="4" s="1"/>
  <c r="D3233" i="4" s="1"/>
  <c r="D3234" i="4" s="1"/>
  <c r="D3235" i="4" s="1"/>
  <c r="D3236" i="4" s="1"/>
  <c r="D3237" i="4" s="1"/>
  <c r="D3238" i="4" s="1"/>
  <c r="D3239" i="4" s="1"/>
  <c r="D3240" i="4" s="1"/>
  <c r="D3241" i="4" s="1"/>
  <c r="D3242" i="4" s="1"/>
  <c r="D3243" i="4" s="1"/>
  <c r="D3244" i="4" s="1"/>
  <c r="D3245" i="4" s="1"/>
  <c r="D3246" i="4" s="1"/>
  <c r="D3247" i="4" s="1"/>
  <c r="D3248" i="4" s="1"/>
  <c r="D3249" i="4" s="1"/>
  <c r="D3250" i="4" s="1"/>
  <c r="D3251" i="4" s="1"/>
  <c r="D3252" i="4" s="1"/>
  <c r="D3253" i="4" s="1"/>
  <c r="D3254" i="4" s="1"/>
  <c r="D3255" i="4" s="1"/>
  <c r="D3256" i="4" s="1"/>
  <c r="D3257" i="4" s="1"/>
  <c r="D3258" i="4" s="1"/>
  <c r="D3259" i="4" s="1"/>
  <c r="D3260" i="4" s="1"/>
  <c r="D3261" i="4" s="1"/>
  <c r="D3262" i="4" s="1"/>
  <c r="D3263" i="4" s="1"/>
  <c r="D3264" i="4" s="1"/>
  <c r="D3265" i="4" s="1"/>
  <c r="D3266" i="4" s="1"/>
  <c r="D3267" i="4" s="1"/>
  <c r="D3268" i="4" s="1"/>
  <c r="D3269" i="4" s="1"/>
  <c r="D3270" i="4" s="1"/>
  <c r="D3271" i="4" s="1"/>
  <c r="D3272" i="4" s="1"/>
  <c r="D3273" i="4" s="1"/>
  <c r="D3274" i="4" s="1"/>
  <c r="D3275" i="4" s="1"/>
  <c r="D3276" i="4" s="1"/>
  <c r="D3277" i="4" s="1"/>
  <c r="D3278" i="4" s="1"/>
  <c r="D3279" i="4" s="1"/>
  <c r="D3280" i="4" s="1"/>
  <c r="D3281" i="4" s="1"/>
  <c r="D3282" i="4" s="1"/>
  <c r="D3283" i="4" s="1"/>
  <c r="D3284" i="4" s="1"/>
  <c r="D3285" i="4" s="1"/>
  <c r="D3286" i="4" s="1"/>
  <c r="D3287" i="4" s="1"/>
  <c r="D3288" i="4" s="1"/>
  <c r="D3289" i="4" s="1"/>
  <c r="D3290" i="4" s="1"/>
  <c r="D3291" i="4" s="1"/>
  <c r="D3292" i="4" s="1"/>
  <c r="D3293" i="4" s="1"/>
  <c r="D3294" i="4" s="1"/>
  <c r="D3295" i="4" s="1"/>
  <c r="D3296" i="4" s="1"/>
  <c r="D3297" i="4" s="1"/>
  <c r="D3298" i="4" s="1"/>
  <c r="D3299" i="4" s="1"/>
  <c r="D3300" i="4" s="1"/>
  <c r="D3301" i="4" s="1"/>
  <c r="D3302" i="4" s="1"/>
  <c r="D3303" i="4" s="1"/>
  <c r="D3304" i="4" s="1"/>
  <c r="D3305" i="4" s="1"/>
  <c r="D3306" i="4" s="1"/>
  <c r="D3307" i="4" s="1"/>
  <c r="D3308" i="4" s="1"/>
  <c r="D3309" i="4" s="1"/>
  <c r="D3310" i="4" s="1"/>
  <c r="D3311" i="4" s="1"/>
  <c r="D3312" i="4" s="1"/>
  <c r="D3313" i="4" s="1"/>
  <c r="D3314" i="4" s="1"/>
  <c r="D3315" i="4" s="1"/>
  <c r="D3316" i="4" s="1"/>
  <c r="D3317" i="4" s="1"/>
  <c r="D3318" i="4" s="1"/>
  <c r="D3319" i="4" s="1"/>
  <c r="D3320" i="4" s="1"/>
  <c r="D3321" i="4" s="1"/>
  <c r="D3322" i="4" s="1"/>
  <c r="D3323" i="4" s="1"/>
  <c r="D3324" i="4" s="1"/>
  <c r="D3325" i="4" s="1"/>
  <c r="D3326" i="4" s="1"/>
  <c r="D3327" i="4" s="1"/>
  <c r="D3328" i="4" s="1"/>
  <c r="D3329" i="4" s="1"/>
  <c r="D3330" i="4" s="1"/>
  <c r="D3331" i="4" s="1"/>
  <c r="D3332" i="4" s="1"/>
  <c r="D3333" i="4" s="1"/>
  <c r="D3334" i="4" s="1"/>
  <c r="D3335" i="4" s="1"/>
  <c r="D3336" i="4" s="1"/>
  <c r="D3337" i="4" s="1"/>
  <c r="D3338" i="4" s="1"/>
  <c r="D3339" i="4" s="1"/>
  <c r="D3340" i="4" s="1"/>
  <c r="D3341" i="4" s="1"/>
  <c r="D3342" i="4" s="1"/>
  <c r="D3343" i="4" s="1"/>
  <c r="C11" i="4"/>
  <c r="C12" i="4" l="1"/>
  <c r="C13" i="4" l="1"/>
  <c r="C14" i="4" l="1"/>
  <c r="C15" i="4" l="1"/>
  <c r="C16" i="4" l="1"/>
  <c r="C17" i="4" l="1"/>
  <c r="C18" i="4" l="1"/>
  <c r="C19" i="4" l="1"/>
  <c r="C20" i="4" l="1"/>
  <c r="C21" i="4" l="1"/>
  <c r="C22" i="4" l="1"/>
  <c r="C23" i="4" l="1"/>
  <c r="C24" i="4" l="1"/>
  <c r="C25" i="4" l="1"/>
  <c r="C26" i="4" l="1"/>
  <c r="C27" i="4" l="1"/>
  <c r="C28" i="4" l="1"/>
  <c r="C29" i="4" l="1"/>
  <c r="C30" i="4" l="1"/>
  <c r="C31" i="4" l="1"/>
  <c r="B1" i="4" l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J163" i="4" s="1" a="1"/>
  <c r="J163" i="4" s="1"/>
  <c r="M7" i="4"/>
  <c r="N7" i="4"/>
  <c r="J7" i="4"/>
  <c r="K7" i="4"/>
  <c r="K12" i="4" s="1" a="1"/>
  <c r="K12" i="4" s="1"/>
  <c r="H7" i="4"/>
  <c r="G7" i="4"/>
  <c r="F7" i="4"/>
  <c r="I7" i="4"/>
  <c r="L7" i="4"/>
  <c r="O7" i="4"/>
  <c r="L40" i="4" l="1" a="1"/>
  <c r="L40" i="4" s="1"/>
  <c r="O128" i="4" a="1"/>
  <c r="O128" i="4" s="1"/>
  <c r="L25" i="4" a="1"/>
  <c r="L25" i="4" s="1"/>
  <c r="K21" i="4" a="1"/>
  <c r="K21" i="4" s="1"/>
  <c r="O30" i="4" a="1"/>
  <c r="O30" i="4" s="1"/>
  <c r="I163" i="4" a="1"/>
  <c r="I163" i="4" s="1"/>
  <c r="L30" i="4" a="1"/>
  <c r="L30" i="4" s="1"/>
  <c r="L34" i="4" a="1"/>
  <c r="L34" i="4" s="1"/>
  <c r="L45" i="4" a="1"/>
  <c r="L45" i="4" s="1"/>
  <c r="L156" i="4" a="1"/>
  <c r="L156" i="4" s="1"/>
  <c r="J45" i="4" a="1"/>
  <c r="J45" i="4" s="1"/>
  <c r="J152" i="4" a="1"/>
  <c r="J152" i="4" s="1"/>
  <c r="J50" i="4" a="1"/>
  <c r="J50" i="4" s="1"/>
  <c r="J54" i="4" a="1"/>
  <c r="J54" i="4" s="1"/>
  <c r="M96" i="4" a="1"/>
  <c r="M96" i="4" s="1"/>
  <c r="J59" i="4" a="1"/>
  <c r="J59" i="4" s="1"/>
  <c r="O21" i="4" a="1"/>
  <c r="O21" i="4" s="1"/>
  <c r="J9" i="4" a="1"/>
  <c r="J9" i="4" s="1"/>
  <c r="J64" i="4" a="1"/>
  <c r="J64" i="4" s="1"/>
  <c r="L12" i="4" a="1"/>
  <c r="L12" i="4" s="1"/>
  <c r="K89" i="4" a="1"/>
  <c r="K89" i="4" s="1"/>
  <c r="N132" i="4" a="1"/>
  <c r="N132" i="4" s="1"/>
  <c r="N130" i="4" a="1"/>
  <c r="N130" i="4" s="1"/>
  <c r="K144" i="4" a="1"/>
  <c r="K144" i="4" s="1"/>
  <c r="O16" i="4" a="1"/>
  <c r="O16" i="4" s="1"/>
  <c r="N149" i="4" a="1"/>
  <c r="N149" i="4" s="1"/>
  <c r="M75" i="4" a="1"/>
  <c r="M75" i="4" s="1"/>
  <c r="M110" i="4" a="1"/>
  <c r="M110" i="4" s="1"/>
  <c r="K9" i="4" a="1"/>
  <c r="K9" i="4" s="1"/>
  <c r="L13" i="4" a="1"/>
  <c r="L13" i="4" s="1"/>
  <c r="J17" i="4" a="1"/>
  <c r="J17" i="4" s="1"/>
  <c r="M21" i="4" a="1"/>
  <c r="M21" i="4" s="1"/>
  <c r="J26" i="4" a="1"/>
  <c r="J26" i="4" s="1"/>
  <c r="J31" i="4" a="1"/>
  <c r="J31" i="4" s="1"/>
  <c r="L35" i="4" a="1"/>
  <c r="L35" i="4" s="1"/>
  <c r="L41" i="4" a="1"/>
  <c r="L41" i="4" s="1"/>
  <c r="M46" i="4" a="1"/>
  <c r="M46" i="4" s="1"/>
  <c r="L50" i="4" a="1"/>
  <c r="L50" i="4" s="1"/>
  <c r="J55" i="4" a="1"/>
  <c r="J55" i="4" s="1"/>
  <c r="M60" i="4" a="1"/>
  <c r="M60" i="4" s="1"/>
  <c r="M65" i="4" a="1"/>
  <c r="M65" i="4" s="1"/>
  <c r="J70" i="4" a="1"/>
  <c r="J70" i="4" s="1"/>
  <c r="J75" i="4" a="1"/>
  <c r="J75" i="4" s="1"/>
  <c r="L90" i="4" a="1"/>
  <c r="L90" i="4" s="1"/>
  <c r="J110" i="4" a="1"/>
  <c r="J110" i="4" s="1"/>
  <c r="J132" i="4" a="1"/>
  <c r="J132" i="4" s="1"/>
  <c r="M151" i="4" a="1"/>
  <c r="M151" i="4" s="1"/>
  <c r="M10" i="4" a="1"/>
  <c r="M10" i="4" s="1"/>
  <c r="J13" i="4" a="1"/>
  <c r="J13" i="4" s="1"/>
  <c r="L17" i="4" a="1"/>
  <c r="L17" i="4" s="1"/>
  <c r="J21" i="4" a="1"/>
  <c r="J21" i="4" s="1"/>
  <c r="O26" i="4" a="1"/>
  <c r="O26" i="4" s="1"/>
  <c r="O31" i="4" a="1"/>
  <c r="O31" i="4" s="1"/>
  <c r="M36" i="4" a="1"/>
  <c r="M36" i="4" s="1"/>
  <c r="M41" i="4" a="1"/>
  <c r="M41" i="4" s="1"/>
  <c r="L46" i="4" a="1"/>
  <c r="L46" i="4" s="1"/>
  <c r="L51" i="4" a="1"/>
  <c r="L51" i="4" s="1"/>
  <c r="M56" i="4" a="1"/>
  <c r="M56" i="4" s="1"/>
  <c r="L60" i="4" a="1"/>
  <c r="L60" i="4" s="1"/>
  <c r="L65" i="4" a="1"/>
  <c r="L65" i="4" s="1"/>
  <c r="L70" i="4" a="1"/>
  <c r="L70" i="4" s="1"/>
  <c r="L77" i="4" a="1"/>
  <c r="L77" i="4" s="1"/>
  <c r="K93" i="4" a="1"/>
  <c r="K93" i="4" s="1"/>
  <c r="L112" i="4" a="1"/>
  <c r="L112" i="4" s="1"/>
  <c r="L134" i="4" a="1"/>
  <c r="L134" i="4" s="1"/>
  <c r="O153" i="4" a="1"/>
  <c r="O153" i="4" s="1"/>
  <c r="M26" i="4" a="1"/>
  <c r="M26" i="4" s="1"/>
  <c r="M70" i="4" a="1"/>
  <c r="M70" i="4" s="1"/>
  <c r="N9" i="4" a="1"/>
  <c r="N9" i="4" s="1"/>
  <c r="M13" i="4" a="1"/>
  <c r="M13" i="4" s="1"/>
  <c r="M18" i="4" a="1"/>
  <c r="M18" i="4" s="1"/>
  <c r="L22" i="4" a="1"/>
  <c r="L22" i="4" s="1"/>
  <c r="L26" i="4" a="1"/>
  <c r="L26" i="4" s="1"/>
  <c r="L31" i="4" a="1"/>
  <c r="L31" i="4" s="1"/>
  <c r="J36" i="4" a="1"/>
  <c r="J36" i="4" s="1"/>
  <c r="J41" i="4" a="1"/>
  <c r="J41" i="4" s="1"/>
  <c r="J46" i="4" a="1"/>
  <c r="J46" i="4" s="1"/>
  <c r="M51" i="4" a="1"/>
  <c r="M51" i="4" s="1"/>
  <c r="J56" i="4" a="1"/>
  <c r="J56" i="4" s="1"/>
  <c r="J60" i="4" a="1"/>
  <c r="J60" i="4" s="1"/>
  <c r="J65" i="4" a="1"/>
  <c r="J65" i="4" s="1"/>
  <c r="M71" i="4" a="1"/>
  <c r="M71" i="4" s="1"/>
  <c r="M77" i="4" a="1"/>
  <c r="M77" i="4" s="1"/>
  <c r="O94" i="4" a="1"/>
  <c r="O94" i="4" s="1"/>
  <c r="O112" i="4" a="1"/>
  <c r="O112" i="4" s="1"/>
  <c r="M135" i="4" a="1"/>
  <c r="M135" i="4" s="1"/>
  <c r="M153" i="4" a="1"/>
  <c r="M153" i="4" s="1"/>
  <c r="M9" i="4" a="1"/>
  <c r="M9" i="4" s="1"/>
  <c r="K14" i="4" a="1"/>
  <c r="K14" i="4" s="1"/>
  <c r="J18" i="4" a="1"/>
  <c r="J18" i="4" s="1"/>
  <c r="J22" i="4" a="1"/>
  <c r="J22" i="4" s="1"/>
  <c r="J27" i="4" a="1"/>
  <c r="J27" i="4" s="1"/>
  <c r="M31" i="4" a="1"/>
  <c r="M31" i="4" s="1"/>
  <c r="L36" i="4" a="1"/>
  <c r="L36" i="4" s="1"/>
  <c r="M42" i="4" a="1"/>
  <c r="M42" i="4" s="1"/>
  <c r="J47" i="4" a="1"/>
  <c r="J47" i="4" s="1"/>
  <c r="J51" i="4" a="1"/>
  <c r="J51" i="4" s="1"/>
  <c r="O56" i="4" a="1"/>
  <c r="O56" i="4" s="1"/>
  <c r="N61" i="4" a="1"/>
  <c r="N61" i="4" s="1"/>
  <c r="M66" i="4" a="1"/>
  <c r="M66" i="4" s="1"/>
  <c r="J71" i="4" a="1"/>
  <c r="J71" i="4" s="1"/>
  <c r="N78" i="4" a="1"/>
  <c r="N78" i="4" s="1"/>
  <c r="J95" i="4" a="1"/>
  <c r="J95" i="4" s="1"/>
  <c r="J114" i="4" a="1"/>
  <c r="J114" i="4" s="1"/>
  <c r="J136" i="4" a="1"/>
  <c r="J136" i="4" s="1"/>
  <c r="O155" i="4" a="1"/>
  <c r="O155" i="4" s="1"/>
  <c r="J10" i="4" a="1"/>
  <c r="J10" i="4" s="1"/>
  <c r="N14" i="4" a="1"/>
  <c r="N14" i="4" s="1"/>
  <c r="L18" i="4" a="1"/>
  <c r="L18" i="4" s="1"/>
  <c r="M22" i="4" a="1"/>
  <c r="M22" i="4" s="1"/>
  <c r="L27" i="4" a="1"/>
  <c r="L27" i="4" s="1"/>
  <c r="O32" i="4" a="1"/>
  <c r="O32" i="4" s="1"/>
  <c r="L37" i="4" a="1"/>
  <c r="L37" i="4" s="1"/>
  <c r="J42" i="4" a="1"/>
  <c r="J42" i="4" s="1"/>
  <c r="M47" i="4" a="1"/>
  <c r="M47" i="4" s="1"/>
  <c r="O51" i="4" a="1"/>
  <c r="O51" i="4" s="1"/>
  <c r="L56" i="4" a="1"/>
  <c r="L56" i="4" s="1"/>
  <c r="M61" i="4" a="1"/>
  <c r="M61" i="4" s="1"/>
  <c r="J66" i="4" a="1"/>
  <c r="J66" i="4" s="1"/>
  <c r="L71" i="4" a="1"/>
  <c r="L71" i="4" s="1"/>
  <c r="J78" i="4" a="1"/>
  <c r="J78" i="4" s="1"/>
  <c r="K96" i="4" a="1"/>
  <c r="K96" i="4" s="1"/>
  <c r="K116" i="4" a="1"/>
  <c r="K116" i="4" s="1"/>
  <c r="O137" i="4" a="1"/>
  <c r="O137" i="4" s="1"/>
  <c r="M155" i="4" a="1"/>
  <c r="M155" i="4" s="1"/>
  <c r="N10" i="4" a="1"/>
  <c r="N10" i="4" s="1"/>
  <c r="M14" i="4" a="1"/>
  <c r="M14" i="4" s="1"/>
  <c r="M19" i="4" a="1"/>
  <c r="M19" i="4" s="1"/>
  <c r="L23" i="4" a="1"/>
  <c r="L23" i="4" s="1"/>
  <c r="M27" i="4" a="1"/>
  <c r="M27" i="4" s="1"/>
  <c r="L32" i="4" a="1"/>
  <c r="L32" i="4" s="1"/>
  <c r="J37" i="4" a="1"/>
  <c r="J37" i="4" s="1"/>
  <c r="L42" i="4" a="1"/>
  <c r="L42" i="4" s="1"/>
  <c r="O47" i="4" a="1"/>
  <c r="O47" i="4" s="1"/>
  <c r="M52" i="4" a="1"/>
  <c r="M52" i="4" s="1"/>
  <c r="M57" i="4" a="1"/>
  <c r="M57" i="4" s="1"/>
  <c r="J61" i="4" a="1"/>
  <c r="J61" i="4" s="1"/>
  <c r="L66" i="4" a="1"/>
  <c r="L66" i="4" s="1"/>
  <c r="M72" i="4" a="1"/>
  <c r="M72" i="4" s="1"/>
  <c r="J79" i="4" a="1"/>
  <c r="J79" i="4" s="1"/>
  <c r="L98" i="4" a="1"/>
  <c r="L98" i="4" s="1"/>
  <c r="O116" i="4" a="1"/>
  <c r="O116" i="4" s="1"/>
  <c r="J138" i="4" a="1"/>
  <c r="J138" i="4" s="1"/>
  <c r="O157" i="4" a="1"/>
  <c r="O157" i="4" s="1"/>
  <c r="L10" i="4" a="1"/>
  <c r="L10" i="4" s="1"/>
  <c r="L14" i="4" a="1"/>
  <c r="L14" i="4" s="1"/>
  <c r="L19" i="4" a="1"/>
  <c r="L19" i="4" s="1"/>
  <c r="J23" i="4" a="1"/>
  <c r="J23" i="4" s="1"/>
  <c r="M28" i="4" a="1"/>
  <c r="M28" i="4" s="1"/>
  <c r="J32" i="4" a="1"/>
  <c r="J32" i="4" s="1"/>
  <c r="M37" i="4" a="1"/>
  <c r="M37" i="4" s="1"/>
  <c r="L43" i="4" a="1"/>
  <c r="L43" i="4" s="1"/>
  <c r="L47" i="4" a="1"/>
  <c r="L47" i="4" s="1"/>
  <c r="L52" i="4" a="1"/>
  <c r="L52" i="4" s="1"/>
  <c r="J57" i="4" a="1"/>
  <c r="J57" i="4" s="1"/>
  <c r="L61" i="4" a="1"/>
  <c r="L61" i="4" s="1"/>
  <c r="M67" i="4" a="1"/>
  <c r="M67" i="4" s="1"/>
  <c r="J72" i="4" a="1"/>
  <c r="J72" i="4" s="1"/>
  <c r="N80" i="4" a="1"/>
  <c r="N80" i="4" s="1"/>
  <c r="K98" i="4" a="1"/>
  <c r="K98" i="4" s="1"/>
  <c r="J118" i="4" a="1"/>
  <c r="J118" i="4" s="1"/>
  <c r="O139" i="4" a="1"/>
  <c r="O139" i="4" s="1"/>
  <c r="L157" i="4" a="1"/>
  <c r="L157" i="4" s="1"/>
  <c r="N11" i="4" a="1"/>
  <c r="N11" i="4" s="1"/>
  <c r="J14" i="4" a="1"/>
  <c r="J14" i="4" s="1"/>
  <c r="J19" i="4" a="1"/>
  <c r="J19" i="4" s="1"/>
  <c r="M23" i="4" a="1"/>
  <c r="M23" i="4" s="1"/>
  <c r="L28" i="4" a="1"/>
  <c r="L28" i="4" s="1"/>
  <c r="M32" i="4" a="1"/>
  <c r="M32" i="4" s="1"/>
  <c r="M38" i="4" a="1"/>
  <c r="M38" i="4" s="1"/>
  <c r="M43" i="4" a="1"/>
  <c r="M43" i="4" s="1"/>
  <c r="M48" i="4" a="1"/>
  <c r="M48" i="4" s="1"/>
  <c r="J52" i="4" a="1"/>
  <c r="J52" i="4" s="1"/>
  <c r="O57" i="4" a="1"/>
  <c r="O57" i="4" s="1"/>
  <c r="M62" i="4" a="1"/>
  <c r="M62" i="4" s="1"/>
  <c r="J67" i="4" a="1"/>
  <c r="J67" i="4" s="1"/>
  <c r="O72" i="4" a="1"/>
  <c r="O72" i="4" s="1"/>
  <c r="L80" i="4" a="1"/>
  <c r="L80" i="4" s="1"/>
  <c r="N100" i="4" a="1"/>
  <c r="N100" i="4" s="1"/>
  <c r="N118" i="4" a="1"/>
  <c r="N118" i="4" s="1"/>
  <c r="L140" i="4" a="1"/>
  <c r="L140" i="4" s="1"/>
  <c r="O159" i="4" a="1"/>
  <c r="O159" i="4" s="1"/>
  <c r="M11" i="4" a="1"/>
  <c r="M11" i="4" s="1"/>
  <c r="M15" i="4" a="1"/>
  <c r="M15" i="4" s="1"/>
  <c r="N19" i="4" a="1"/>
  <c r="N19" i="4" s="1"/>
  <c r="M24" i="4" a="1"/>
  <c r="M24" i="4" s="1"/>
  <c r="J28" i="4" a="1"/>
  <c r="J28" i="4" s="1"/>
  <c r="L33" i="4" a="1"/>
  <c r="L33" i="4" s="1"/>
  <c r="L38" i="4" a="1"/>
  <c r="L38" i="4" s="1"/>
  <c r="J43" i="4" a="1"/>
  <c r="J43" i="4" s="1"/>
  <c r="J48" i="4" a="1"/>
  <c r="J48" i="4" s="1"/>
  <c r="L53" i="4" a="1"/>
  <c r="L53" i="4" s="1"/>
  <c r="L57" i="4" a="1"/>
  <c r="L57" i="4" s="1"/>
  <c r="J62" i="4" a="1"/>
  <c r="J62" i="4" s="1"/>
  <c r="L67" i="4" a="1"/>
  <c r="L67" i="4" s="1"/>
  <c r="L72" i="4" a="1"/>
  <c r="L72" i="4" s="1"/>
  <c r="O81" i="4" a="1"/>
  <c r="O81" i="4" s="1"/>
  <c r="K100" i="4" a="1"/>
  <c r="K100" i="4" s="1"/>
  <c r="K120" i="4" a="1"/>
  <c r="K120" i="4" s="1"/>
  <c r="N141" i="4" a="1"/>
  <c r="N141" i="4" s="1"/>
  <c r="L159" i="4" a="1"/>
  <c r="L159" i="4" s="1"/>
  <c r="L11" i="4" a="1"/>
  <c r="L11" i="4" s="1"/>
  <c r="L15" i="4" a="1"/>
  <c r="L15" i="4" s="1"/>
  <c r="K20" i="4" a="1"/>
  <c r="K20" i="4" s="1"/>
  <c r="J24" i="4" a="1"/>
  <c r="J24" i="4" s="1"/>
  <c r="J29" i="4" a="1"/>
  <c r="J29" i="4" s="1"/>
  <c r="J33" i="4" a="1"/>
  <c r="J33" i="4" s="1"/>
  <c r="J38" i="4" a="1"/>
  <c r="J38" i="4" s="1"/>
  <c r="O43" i="4" a="1"/>
  <c r="O43" i="4" s="1"/>
  <c r="O48" i="4" a="1"/>
  <c r="O48" i="4" s="1"/>
  <c r="M53" i="4" a="1"/>
  <c r="M53" i="4" s="1"/>
  <c r="M58" i="4" a="1"/>
  <c r="M58" i="4" s="1"/>
  <c r="L62" i="4" a="1"/>
  <c r="L62" i="4" s="1"/>
  <c r="M68" i="4" a="1"/>
  <c r="M68" i="4" s="1"/>
  <c r="L73" i="4" a="1"/>
  <c r="L73" i="4" s="1"/>
  <c r="L82" i="4" a="1"/>
  <c r="L82" i="4" s="1"/>
  <c r="M102" i="4" a="1"/>
  <c r="M102" i="4" s="1"/>
  <c r="O120" i="4" a="1"/>
  <c r="O120" i="4" s="1"/>
  <c r="O143" i="4" a="1"/>
  <c r="O143" i="4" s="1"/>
  <c r="L161" i="4" a="1"/>
  <c r="L161" i="4" s="1"/>
  <c r="M35" i="4" a="1"/>
  <c r="M35" i="4" s="1"/>
  <c r="J11" i="4" a="1"/>
  <c r="J11" i="4" s="1"/>
  <c r="J15" i="4" a="1"/>
  <c r="J15" i="4" s="1"/>
  <c r="L20" i="4" a="1"/>
  <c r="L20" i="4" s="1"/>
  <c r="O24" i="4" a="1"/>
  <c r="O24" i="4" s="1"/>
  <c r="L29" i="4" a="1"/>
  <c r="L29" i="4" s="1"/>
  <c r="M33" i="4" a="1"/>
  <c r="M33" i="4" s="1"/>
  <c r="J39" i="4" a="1"/>
  <c r="J39" i="4" s="1"/>
  <c r="M44" i="4" a="1"/>
  <c r="M44" i="4" s="1"/>
  <c r="L48" i="4" a="1"/>
  <c r="L48" i="4" s="1"/>
  <c r="J53" i="4" a="1"/>
  <c r="J53" i="4" s="1"/>
  <c r="L58" i="4" a="1"/>
  <c r="L58" i="4" s="1"/>
  <c r="M63" i="4" a="1"/>
  <c r="M63" i="4" s="1"/>
  <c r="J68" i="4" a="1"/>
  <c r="J68" i="4" s="1"/>
  <c r="M73" i="4" a="1"/>
  <c r="M73" i="4" s="1"/>
  <c r="J83" i="4" a="1"/>
  <c r="J83" i="4" s="1"/>
  <c r="K102" i="4" a="1"/>
  <c r="K102" i="4" s="1"/>
  <c r="O122" i="4" a="1"/>
  <c r="O122" i="4" s="1"/>
  <c r="N145" i="4" a="1"/>
  <c r="N145" i="4" s="1"/>
  <c r="L163" i="4" a="1"/>
  <c r="L163" i="4" s="1"/>
  <c r="K11" i="4" a="1"/>
  <c r="K11" i="4" s="1"/>
  <c r="M16" i="4" a="1"/>
  <c r="M16" i="4" s="1"/>
  <c r="J20" i="4" a="1"/>
  <c r="J20" i="4" s="1"/>
  <c r="L24" i="4" a="1"/>
  <c r="L24" i="4" s="1"/>
  <c r="M29" i="4" a="1"/>
  <c r="M29" i="4" s="1"/>
  <c r="J34" i="4" a="1"/>
  <c r="J34" i="4" s="1"/>
  <c r="M39" i="4" a="1"/>
  <c r="M39" i="4" s="1"/>
  <c r="J44" i="4" a="1"/>
  <c r="J44" i="4" s="1"/>
  <c r="L49" i="4" a="1"/>
  <c r="L49" i="4" s="1"/>
  <c r="M54" i="4" a="1"/>
  <c r="M54" i="4" s="1"/>
  <c r="K58" i="4" a="1"/>
  <c r="K58" i="4" s="1"/>
  <c r="J63" i="4" a="1"/>
  <c r="J63" i="4" s="1"/>
  <c r="N69" i="4" a="1"/>
  <c r="N69" i="4" s="1"/>
  <c r="K73" i="4" a="1"/>
  <c r="K73" i="4" s="1"/>
  <c r="N85" i="4" a="1"/>
  <c r="N85" i="4" s="1"/>
  <c r="N104" i="4" a="1"/>
  <c r="N104" i="4" s="1"/>
  <c r="K124" i="4" a="1"/>
  <c r="K124" i="4" s="1"/>
  <c r="L145" i="4" a="1"/>
  <c r="L145" i="4" s="1"/>
  <c r="M17" i="4" a="1"/>
  <c r="M17" i="4" s="1"/>
  <c r="M55" i="4" a="1"/>
  <c r="M55" i="4" s="1"/>
  <c r="M12" i="4" a="1"/>
  <c r="M12" i="4" s="1"/>
  <c r="J16" i="4" a="1"/>
  <c r="J16" i="4" s="1"/>
  <c r="M20" i="4" a="1"/>
  <c r="M20" i="4" s="1"/>
  <c r="J25" i="4" a="1"/>
  <c r="J25" i="4" s="1"/>
  <c r="J30" i="4" a="1"/>
  <c r="J30" i="4" s="1"/>
  <c r="M34" i="4" a="1"/>
  <c r="M34" i="4" s="1"/>
  <c r="L39" i="4" a="1"/>
  <c r="L39" i="4" s="1"/>
  <c r="L44" i="4" a="1"/>
  <c r="L44" i="4" s="1"/>
  <c r="J49" i="4" a="1"/>
  <c r="J49" i="4" s="1"/>
  <c r="L54" i="4" a="1"/>
  <c r="L54" i="4" s="1"/>
  <c r="J58" i="4" a="1"/>
  <c r="J58" i="4" s="1"/>
  <c r="L63" i="4" a="1"/>
  <c r="L63" i="4" s="1"/>
  <c r="M69" i="4" a="1"/>
  <c r="M69" i="4" s="1"/>
  <c r="J73" i="4" a="1"/>
  <c r="J73" i="4" s="1"/>
  <c r="N86" i="4" a="1"/>
  <c r="N86" i="4" s="1"/>
  <c r="L104" i="4" a="1"/>
  <c r="L104" i="4" s="1"/>
  <c r="N126" i="4" a="1"/>
  <c r="N126" i="4" s="1"/>
  <c r="O147" i="4" a="1"/>
  <c r="O147" i="4" s="1"/>
  <c r="B7" i="4"/>
  <c r="M59" i="4" a="1"/>
  <c r="M59" i="4" s="1"/>
  <c r="J69" i="4" a="1"/>
  <c r="J69" i="4" s="1"/>
  <c r="K74" i="4" a="1"/>
  <c r="K74" i="4" s="1"/>
  <c r="K87" i="4" a="1"/>
  <c r="K87" i="4" s="1"/>
  <c r="M106" i="4" a="1"/>
  <c r="M106" i="4" s="1"/>
  <c r="J126" i="4" a="1"/>
  <c r="J126" i="4" s="1"/>
  <c r="L147" i="4" a="1"/>
  <c r="L147" i="4" s="1"/>
  <c r="M40" i="4" a="1"/>
  <c r="M40" i="4" s="1"/>
  <c r="M49" i="4" a="1"/>
  <c r="M49" i="4" s="1"/>
  <c r="M64" i="4" a="1"/>
  <c r="M64" i="4" s="1"/>
  <c r="L9" i="4" a="1"/>
  <c r="L9" i="4" s="1"/>
  <c r="J12" i="4" a="1"/>
  <c r="J12" i="4" s="1"/>
  <c r="L16" i="4" a="1"/>
  <c r="L16" i="4" s="1"/>
  <c r="L21" i="4" a="1"/>
  <c r="L21" i="4" s="1"/>
  <c r="M25" i="4" a="1"/>
  <c r="M25" i="4" s="1"/>
  <c r="M30" i="4" a="1"/>
  <c r="M30" i="4" s="1"/>
  <c r="J35" i="4" a="1"/>
  <c r="J35" i="4" s="1"/>
  <c r="J40" i="4" a="1"/>
  <c r="J40" i="4" s="1"/>
  <c r="M45" i="4" a="1"/>
  <c r="M45" i="4" s="1"/>
  <c r="M50" i="4" a="1"/>
  <c r="M50" i="4" s="1"/>
  <c r="L55" i="4" a="1"/>
  <c r="L55" i="4" s="1"/>
  <c r="L59" i="4" a="1"/>
  <c r="L59" i="4" s="1"/>
  <c r="L64" i="4" a="1"/>
  <c r="L64" i="4" s="1"/>
  <c r="L69" i="4" a="1"/>
  <c r="L69" i="4" s="1"/>
  <c r="J74" i="4" a="1"/>
  <c r="J74" i="4" s="1"/>
  <c r="J88" i="4" a="1"/>
  <c r="J88" i="4" s="1"/>
  <c r="M108" i="4" a="1"/>
  <c r="M108" i="4" s="1"/>
  <c r="L128" i="4" a="1"/>
  <c r="L128" i="4" s="1"/>
  <c r="O149" i="4" a="1"/>
  <c r="O149" i="4" s="1"/>
  <c r="I18" i="4" a="1"/>
  <c r="I18" i="4" s="1"/>
  <c r="O14" i="4" a="1"/>
  <c r="O14" i="4" s="1"/>
  <c r="K15" i="4" a="1"/>
  <c r="K15" i="4" s="1"/>
  <c r="K17" i="4" a="1"/>
  <c r="K17" i="4" s="1"/>
  <c r="K18" i="4" a="1"/>
  <c r="K18" i="4" s="1"/>
  <c r="I26" i="4" a="1"/>
  <c r="I26" i="4" s="1"/>
  <c r="N43" i="4" a="1"/>
  <c r="N43" i="4" s="1"/>
  <c r="N46" i="4" a="1"/>
  <c r="N46" i="4" s="1"/>
  <c r="N51" i="4" a="1"/>
  <c r="N51" i="4" s="1"/>
  <c r="I58" i="4" a="1"/>
  <c r="I58" i="4" s="1"/>
  <c r="K59" i="4" a="1"/>
  <c r="K59" i="4" s="1"/>
  <c r="N62" i="4" a="1"/>
  <c r="N62" i="4" s="1"/>
  <c r="O98" i="4" a="1"/>
  <c r="O98" i="4" s="1"/>
  <c r="O100" i="4" a="1"/>
  <c r="O100" i="4" s="1"/>
  <c r="I102" i="4" a="1"/>
  <c r="I102" i="4" s="1"/>
  <c r="O106" i="4" a="1"/>
  <c r="O106" i="4" s="1"/>
  <c r="O108" i="4" a="1"/>
  <c r="O108" i="4" s="1"/>
  <c r="O110" i="4" a="1"/>
  <c r="O110" i="4" s="1"/>
  <c r="M112" i="4" a="1"/>
  <c r="M112" i="4" s="1"/>
  <c r="M114" i="4" a="1"/>
  <c r="M114" i="4" s="1"/>
  <c r="M116" i="4" a="1"/>
  <c r="M116" i="4" s="1"/>
  <c r="M118" i="4" a="1"/>
  <c r="M118" i="4" s="1"/>
  <c r="N120" i="4" a="1"/>
  <c r="N120" i="4" s="1"/>
  <c r="J124" i="4" a="1"/>
  <c r="J124" i="4" s="1"/>
  <c r="O126" i="4" a="1"/>
  <c r="O126" i="4" s="1"/>
  <c r="K128" i="4" a="1"/>
  <c r="K128" i="4" s="1"/>
  <c r="K130" i="4" a="1"/>
  <c r="K130" i="4" s="1"/>
  <c r="K132" i="4" a="1"/>
  <c r="K132" i="4" s="1"/>
  <c r="I134" i="4" a="1"/>
  <c r="I134" i="4" s="1"/>
  <c r="N136" i="4" a="1"/>
  <c r="N136" i="4" s="1"/>
  <c r="N138" i="4" a="1"/>
  <c r="N138" i="4" s="1"/>
  <c r="L142" i="4" a="1"/>
  <c r="L142" i="4" s="1"/>
  <c r="L144" i="4" a="1"/>
  <c r="L144" i="4" s="1"/>
  <c r="L146" i="4" a="1"/>
  <c r="L146" i="4" s="1"/>
  <c r="M148" i="4" a="1"/>
  <c r="M148" i="4" s="1"/>
  <c r="O151" i="4" a="1"/>
  <c r="O151" i="4" s="1"/>
  <c r="I153" i="4" a="1"/>
  <c r="I153" i="4" s="1"/>
  <c r="I155" i="4" a="1"/>
  <c r="I155" i="4" s="1"/>
  <c r="I157" i="4" a="1"/>
  <c r="I157" i="4" s="1"/>
  <c r="O161" i="4" a="1"/>
  <c r="O161" i="4" s="1"/>
  <c r="N163" i="4" a="1"/>
  <c r="N163" i="4" s="1"/>
  <c r="I15" i="4" a="1"/>
  <c r="I15" i="4" s="1"/>
  <c r="I55" i="4" a="1"/>
  <c r="I55" i="4" s="1"/>
  <c r="I128" i="4" a="1"/>
  <c r="I128" i="4" s="1"/>
  <c r="N20" i="4" a="1"/>
  <c r="N20" i="4" s="1"/>
  <c r="K22" i="4" a="1"/>
  <c r="K22" i="4" s="1"/>
  <c r="K24" i="4" a="1"/>
  <c r="K24" i="4" s="1"/>
  <c r="O29" i="4" a="1"/>
  <c r="O29" i="4" s="1"/>
  <c r="K33" i="4" a="1"/>
  <c r="K33" i="4" s="1"/>
  <c r="N36" i="4" a="1"/>
  <c r="N36" i="4" s="1"/>
  <c r="K38" i="4" a="1"/>
  <c r="K38" i="4" s="1"/>
  <c r="O40" i="4" a="1"/>
  <c r="O40" i="4" s="1"/>
  <c r="N41" i="4" a="1"/>
  <c r="N41" i="4" s="1"/>
  <c r="N44" i="4" a="1"/>
  <c r="N44" i="4" s="1"/>
  <c r="K46" i="4" a="1"/>
  <c r="K46" i="4" s="1"/>
  <c r="K50" i="4" a="1"/>
  <c r="K50" i="4" s="1"/>
  <c r="K53" i="4" a="1"/>
  <c r="K53" i="4" s="1"/>
  <c r="N60" i="4" a="1"/>
  <c r="N60" i="4" s="1"/>
  <c r="O63" i="4" a="1"/>
  <c r="O63" i="4" s="1"/>
  <c r="K65" i="4" a="1"/>
  <c r="K65" i="4" s="1"/>
  <c r="N68" i="4" a="1"/>
  <c r="N68" i="4" s="1"/>
  <c r="I77" i="4" a="1"/>
  <c r="I77" i="4" s="1"/>
  <c r="L78" i="4" a="1"/>
  <c r="L78" i="4" s="1"/>
  <c r="O79" i="4" a="1"/>
  <c r="O79" i="4" s="1"/>
  <c r="K80" i="4" a="1"/>
  <c r="K80" i="4" s="1"/>
  <c r="K81" i="4" a="1"/>
  <c r="K81" i="4" s="1"/>
  <c r="K82" i="4" a="1"/>
  <c r="K82" i="4" s="1"/>
  <c r="O84" i="4" a="1"/>
  <c r="O84" i="4" s="1"/>
  <c r="M85" i="4" a="1"/>
  <c r="M85" i="4" s="1"/>
  <c r="L86" i="4" a="1"/>
  <c r="L86" i="4" s="1"/>
  <c r="O87" i="4" a="1"/>
  <c r="O87" i="4" s="1"/>
  <c r="N88" i="4" a="1"/>
  <c r="N88" i="4" s="1"/>
  <c r="L89" i="4" a="1"/>
  <c r="L89" i="4" s="1"/>
  <c r="O90" i="4" a="1"/>
  <c r="O90" i="4" s="1"/>
  <c r="J92" i="4" a="1"/>
  <c r="J92" i="4" s="1"/>
  <c r="I93" i="4" a="1"/>
  <c r="I93" i="4" s="1"/>
  <c r="M94" i="4" a="1"/>
  <c r="M94" i="4" s="1"/>
  <c r="I95" i="4" a="1"/>
  <c r="I95" i="4" s="1"/>
  <c r="N96" i="4" a="1"/>
  <c r="N96" i="4" s="1"/>
  <c r="J100" i="4" a="1"/>
  <c r="J100" i="4" s="1"/>
  <c r="O102" i="4" a="1"/>
  <c r="O102" i="4" s="1"/>
  <c r="O104" i="4" a="1"/>
  <c r="O104" i="4" s="1"/>
  <c r="J106" i="4" a="1"/>
  <c r="J106" i="4" s="1"/>
  <c r="N108" i="4" a="1"/>
  <c r="N108" i="4" s="1"/>
  <c r="N110" i="4" a="1"/>
  <c r="N110" i="4" s="1"/>
  <c r="K112" i="4" a="1"/>
  <c r="K112" i="4" s="1"/>
  <c r="O114" i="4" a="1"/>
  <c r="O114" i="4" s="1"/>
  <c r="I118" i="4" a="1"/>
  <c r="I118" i="4" s="1"/>
  <c r="L120" i="4" a="1"/>
  <c r="L120" i="4" s="1"/>
  <c r="N122" i="4" a="1"/>
  <c r="N122" i="4" s="1"/>
  <c r="I124" i="4" a="1"/>
  <c r="I124" i="4" s="1"/>
  <c r="M127" i="4" a="1"/>
  <c r="M127" i="4" s="1"/>
  <c r="N129" i="4" a="1"/>
  <c r="N129" i="4" s="1"/>
  <c r="N131" i="4" a="1"/>
  <c r="N131" i="4" s="1"/>
  <c r="N133" i="4" a="1"/>
  <c r="N133" i="4" s="1"/>
  <c r="L137" i="4" a="1"/>
  <c r="L137" i="4" s="1"/>
  <c r="N139" i="4" a="1"/>
  <c r="N139" i="4" s="1"/>
  <c r="L141" i="4" a="1"/>
  <c r="L141" i="4" s="1"/>
  <c r="M143" i="4" a="1"/>
  <c r="M143" i="4" s="1"/>
  <c r="K145" i="4" a="1"/>
  <c r="K145" i="4" s="1"/>
  <c r="J147" i="4" a="1"/>
  <c r="J147" i="4" s="1"/>
  <c r="K149" i="4" a="1"/>
  <c r="K149" i="4" s="1"/>
  <c r="K151" i="4" a="1"/>
  <c r="K151" i="4" s="1"/>
  <c r="K155" i="4" a="1"/>
  <c r="K155" i="4" s="1"/>
  <c r="J157" i="4" a="1"/>
  <c r="J157" i="4" s="1"/>
  <c r="J159" i="4" a="1"/>
  <c r="J159" i="4" s="1"/>
  <c r="J161" i="4" a="1"/>
  <c r="J161" i="4" s="1"/>
  <c r="M163" i="4" a="1"/>
  <c r="M163" i="4" s="1"/>
  <c r="O12" i="4" a="1"/>
  <c r="O12" i="4" s="1"/>
  <c r="I14" i="4" a="1"/>
  <c r="I14" i="4" s="1"/>
  <c r="K16" i="4" a="1"/>
  <c r="K16" i="4" s="1"/>
  <c r="N17" i="4" a="1"/>
  <c r="N17" i="4" s="1"/>
  <c r="K23" i="4" a="1"/>
  <c r="K23" i="4" s="1"/>
  <c r="N28" i="4" a="1"/>
  <c r="N28" i="4" s="1"/>
  <c r="N30" i="4" a="1"/>
  <c r="N30" i="4" s="1"/>
  <c r="K34" i="4" a="1"/>
  <c r="K34" i="4" s="1"/>
  <c r="N37" i="4" a="1"/>
  <c r="N37" i="4" s="1"/>
  <c r="K39" i="4" a="1"/>
  <c r="K39" i="4" s="1"/>
  <c r="K45" i="4" a="1"/>
  <c r="K45" i="4" s="1"/>
  <c r="I49" i="4" a="1"/>
  <c r="I49" i="4" s="1"/>
  <c r="N52" i="4" a="1"/>
  <c r="N52" i="4" s="1"/>
  <c r="O54" i="4" a="1"/>
  <c r="O54" i="4" s="1"/>
  <c r="K56" i="4" a="1"/>
  <c r="K56" i="4" s="1"/>
  <c r="O64" i="4" a="1"/>
  <c r="O64" i="4" s="1"/>
  <c r="I66" i="4" a="1"/>
  <c r="I66" i="4" s="1"/>
  <c r="O71" i="4" a="1"/>
  <c r="O71" i="4" s="1"/>
  <c r="N73" i="4" a="1"/>
  <c r="N73" i="4" s="1"/>
  <c r="O76" i="4" a="1"/>
  <c r="O76" i="4" s="1"/>
  <c r="F49" i="4" a="1"/>
  <c r="F49" i="4" s="1"/>
  <c r="F47" i="4" a="1"/>
  <c r="F47" i="4" s="1"/>
  <c r="F45" i="4" a="1"/>
  <c r="F45" i="4" s="1"/>
  <c r="F43" i="4" a="1"/>
  <c r="F43" i="4" s="1"/>
  <c r="F41" i="4" a="1"/>
  <c r="F41" i="4" s="1"/>
  <c r="F39" i="4" a="1"/>
  <c r="F39" i="4" s="1"/>
  <c r="F37" i="4" a="1"/>
  <c r="F37" i="4" s="1"/>
  <c r="F35" i="4" a="1"/>
  <c r="F35" i="4" s="1"/>
  <c r="F33" i="4" a="1"/>
  <c r="F33" i="4" s="1"/>
  <c r="F31" i="4" a="1"/>
  <c r="F31" i="4" s="1"/>
  <c r="F29" i="4" a="1"/>
  <c r="F29" i="4" s="1"/>
  <c r="F27" i="4" a="1"/>
  <c r="F27" i="4" s="1"/>
  <c r="F25" i="4" a="1"/>
  <c r="F25" i="4" s="1"/>
  <c r="F23" i="4" a="1"/>
  <c r="F23" i="4" s="1"/>
  <c r="F21" i="4" a="1"/>
  <c r="F21" i="4" s="1"/>
  <c r="F50" i="4" a="1"/>
  <c r="F50" i="4" s="1"/>
  <c r="F48" i="4" a="1"/>
  <c r="F48" i="4" s="1"/>
  <c r="F46" i="4" a="1"/>
  <c r="F46" i="4" s="1"/>
  <c r="F44" i="4" a="1"/>
  <c r="F44" i="4" s="1"/>
  <c r="F42" i="4" a="1"/>
  <c r="F42" i="4" s="1"/>
  <c r="F40" i="4" a="1"/>
  <c r="F40" i="4" s="1"/>
  <c r="F38" i="4" a="1"/>
  <c r="F38" i="4" s="1"/>
  <c r="F36" i="4" a="1"/>
  <c r="F36" i="4" s="1"/>
  <c r="F34" i="4" a="1"/>
  <c r="F34" i="4" s="1"/>
  <c r="F32" i="4" a="1"/>
  <c r="F32" i="4" s="1"/>
  <c r="F30" i="4" a="1"/>
  <c r="F30" i="4" s="1"/>
  <c r="F28" i="4" a="1"/>
  <c r="F28" i="4" s="1"/>
  <c r="F26" i="4" a="1"/>
  <c r="F26" i="4" s="1"/>
  <c r="F24" i="4" a="1"/>
  <c r="F24" i="4" s="1"/>
  <c r="F22" i="4" a="1"/>
  <c r="F22" i="4" s="1"/>
  <c r="F108" i="4" a="1"/>
  <c r="F108" i="4" s="1"/>
  <c r="F15" i="4" a="1"/>
  <c r="F15" i="4" s="1"/>
  <c r="F98" i="4" a="1"/>
  <c r="F98" i="4" s="1"/>
  <c r="F14" i="4" a="1"/>
  <c r="F14" i="4" s="1"/>
  <c r="F97" i="4" a="1"/>
  <c r="F97" i="4" s="1"/>
  <c r="F87" i="4" a="1"/>
  <c r="F87" i="4" s="1"/>
  <c r="F13" i="4" a="1"/>
  <c r="F13" i="4" s="1"/>
  <c r="F162" i="4" a="1"/>
  <c r="F162" i="4" s="1"/>
  <c r="F20" i="4" a="1"/>
  <c r="F20" i="4" s="1"/>
  <c r="F12" i="4" a="1"/>
  <c r="F12" i="4" s="1"/>
  <c r="F161" i="4" a="1"/>
  <c r="F161" i="4" s="1"/>
  <c r="F151" i="4" a="1"/>
  <c r="F151" i="4" s="1"/>
  <c r="F19" i="4" a="1"/>
  <c r="F19" i="4" s="1"/>
  <c r="F11" i="4" a="1"/>
  <c r="F11" i="4" s="1"/>
  <c r="F18" i="4" a="1"/>
  <c r="F18" i="4" s="1"/>
  <c r="F10" i="4" a="1"/>
  <c r="F10" i="4" s="1"/>
  <c r="F140" i="4" a="1"/>
  <c r="F140" i="4" s="1"/>
  <c r="F9" i="4" a="1"/>
  <c r="F9" i="4" s="1"/>
  <c r="F130" i="4" a="1"/>
  <c r="F130" i="4" s="1"/>
  <c r="F16" i="4" a="1"/>
  <c r="F16" i="4" s="1"/>
  <c r="F129" i="4" a="1"/>
  <c r="F129" i="4" s="1"/>
  <c r="F119" i="4" a="1"/>
  <c r="F119" i="4" s="1"/>
  <c r="F17" i="4" a="1"/>
  <c r="F17" i="4" s="1"/>
  <c r="N98" i="4" a="1"/>
  <c r="N98" i="4" s="1"/>
  <c r="L100" i="4" a="1"/>
  <c r="L100" i="4" s="1"/>
  <c r="L102" i="4" a="1"/>
  <c r="L102" i="4" s="1"/>
  <c r="M104" i="4" a="1"/>
  <c r="M104" i="4" s="1"/>
  <c r="N106" i="4" a="1"/>
  <c r="N106" i="4" s="1"/>
  <c r="I110" i="4" a="1"/>
  <c r="I110" i="4" s="1"/>
  <c r="I112" i="4" a="1"/>
  <c r="I112" i="4" s="1"/>
  <c r="K114" i="4" a="1"/>
  <c r="K114" i="4" s="1"/>
  <c r="J116" i="4" a="1"/>
  <c r="J116" i="4" s="1"/>
  <c r="N119" i="4" a="1"/>
  <c r="N119" i="4" s="1"/>
  <c r="N121" i="4" a="1"/>
  <c r="N121" i="4" s="1"/>
  <c r="N123" i="4" a="1"/>
  <c r="N123" i="4" s="1"/>
  <c r="N125" i="4" a="1"/>
  <c r="N125" i="4" s="1"/>
  <c r="M129" i="4" a="1"/>
  <c r="M129" i="4" s="1"/>
  <c r="M131" i="4" a="1"/>
  <c r="M131" i="4" s="1"/>
  <c r="M133" i="4" a="1"/>
  <c r="M133" i="4" s="1"/>
  <c r="K135" i="4" a="1"/>
  <c r="K135" i="4" s="1"/>
  <c r="J137" i="4" a="1"/>
  <c r="J137" i="4" s="1"/>
  <c r="K139" i="4" a="1"/>
  <c r="K139" i="4" s="1"/>
  <c r="J141" i="4" a="1"/>
  <c r="J141" i="4" s="1"/>
  <c r="J143" i="4" a="1"/>
  <c r="J143" i="4" s="1"/>
  <c r="I147" i="4" a="1"/>
  <c r="I147" i="4" s="1"/>
  <c r="I149" i="4" a="1"/>
  <c r="I149" i="4" s="1"/>
  <c r="I151" i="4" a="1"/>
  <c r="I151" i="4" s="1"/>
  <c r="L153" i="4" a="1"/>
  <c r="L153" i="4" s="1"/>
  <c r="J155" i="4" a="1"/>
  <c r="J155" i="4" s="1"/>
  <c r="M157" i="4" a="1"/>
  <c r="M157" i="4" s="1"/>
  <c r="M159" i="4" a="1"/>
  <c r="M159" i="4" s="1"/>
  <c r="M161" i="4" a="1"/>
  <c r="M161" i="4" s="1"/>
  <c r="I130" i="4" a="1"/>
  <c r="I130" i="4" s="1"/>
  <c r="I24" i="4" a="1"/>
  <c r="I24" i="4" s="1"/>
  <c r="I27" i="4" a="1"/>
  <c r="I27" i="4" s="1"/>
  <c r="I31" i="4" a="1"/>
  <c r="I31" i="4" s="1"/>
  <c r="O33" i="4" a="1"/>
  <c r="O33" i="4" s="1"/>
  <c r="O35" i="4" a="1"/>
  <c r="O35" i="4" s="1"/>
  <c r="O45" i="4" a="1"/>
  <c r="O45" i="4" s="1"/>
  <c r="K47" i="4" a="1"/>
  <c r="K47" i="4" s="1"/>
  <c r="O49" i="4" a="1"/>
  <c r="O49" i="4" s="1"/>
  <c r="K57" i="4" a="1"/>
  <c r="K57" i="4" s="1"/>
  <c r="O62" i="4" a="1"/>
  <c r="O62" i="4" s="1"/>
  <c r="K64" i="4" a="1"/>
  <c r="K64" i="4" s="1"/>
  <c r="I65" i="4" a="1"/>
  <c r="I65" i="4" s="1"/>
  <c r="N67" i="4" a="1"/>
  <c r="N67" i="4" s="1"/>
  <c r="N75" i="4" a="1"/>
  <c r="N75" i="4" s="1"/>
  <c r="N76" i="4" a="1"/>
  <c r="N76" i="4" s="1"/>
  <c r="L79" i="4" a="1"/>
  <c r="L79" i="4" s="1"/>
  <c r="O80" i="4" a="1"/>
  <c r="O80" i="4" s="1"/>
  <c r="I81" i="4" a="1"/>
  <c r="I81" i="4" s="1"/>
  <c r="M83" i="4" a="1"/>
  <c r="M83" i="4" s="1"/>
  <c r="N84" i="4" a="1"/>
  <c r="N84" i="4" s="1"/>
  <c r="K85" i="4" a="1"/>
  <c r="K85" i="4" s="1"/>
  <c r="I86" i="4" a="1"/>
  <c r="I86" i="4" s="1"/>
  <c r="I87" i="4" a="1"/>
  <c r="I87" i="4" s="1"/>
  <c r="K88" i="4" a="1"/>
  <c r="K88" i="4" s="1"/>
  <c r="I89" i="4" a="1"/>
  <c r="I89" i="4" s="1"/>
  <c r="N91" i="4" a="1"/>
  <c r="N91" i="4" s="1"/>
  <c r="O92" i="4" a="1"/>
  <c r="O92" i="4" s="1"/>
  <c r="O93" i="4" a="1"/>
  <c r="O93" i="4" s="1"/>
  <c r="K94" i="4" a="1"/>
  <c r="K94" i="4" s="1"/>
  <c r="O95" i="4" a="1"/>
  <c r="O95" i="4" s="1"/>
  <c r="L96" i="4" a="1"/>
  <c r="L96" i="4" s="1"/>
  <c r="I98" i="4" a="1"/>
  <c r="I98" i="4" s="1"/>
  <c r="N102" i="4" a="1"/>
  <c r="N102" i="4" s="1"/>
  <c r="J104" i="4" a="1"/>
  <c r="J104" i="4" s="1"/>
  <c r="I106" i="4" a="1"/>
  <c r="I106" i="4" s="1"/>
  <c r="J108" i="4" a="1"/>
  <c r="J108" i="4" s="1"/>
  <c r="M111" i="4" a="1"/>
  <c r="M111" i="4" s="1"/>
  <c r="N113" i="4" a="1"/>
  <c r="N113" i="4" s="1"/>
  <c r="N115" i="4" a="1"/>
  <c r="N115" i="4" s="1"/>
  <c r="N117" i="4" a="1"/>
  <c r="N117" i="4" s="1"/>
  <c r="M121" i="4" a="1"/>
  <c r="M121" i="4" s="1"/>
  <c r="M123" i="4" a="1"/>
  <c r="M123" i="4" s="1"/>
  <c r="M125" i="4" a="1"/>
  <c r="M125" i="4" s="1"/>
  <c r="L127" i="4" a="1"/>
  <c r="L127" i="4" s="1"/>
  <c r="J129" i="4" a="1"/>
  <c r="J129" i="4" s="1"/>
  <c r="J131" i="4" a="1"/>
  <c r="J131" i="4" s="1"/>
  <c r="J133" i="4" a="1"/>
  <c r="J133" i="4" s="1"/>
  <c r="O135" i="4" a="1"/>
  <c r="O135" i="4" s="1"/>
  <c r="I139" i="4" a="1"/>
  <c r="I139" i="4" s="1"/>
  <c r="I141" i="4" a="1"/>
  <c r="I141" i="4" s="1"/>
  <c r="I143" i="4" a="1"/>
  <c r="I143" i="4" s="1"/>
  <c r="I145" i="4" a="1"/>
  <c r="I145" i="4" s="1"/>
  <c r="M147" i="4" a="1"/>
  <c r="M147" i="4" s="1"/>
  <c r="M149" i="4" a="1"/>
  <c r="M149" i="4" s="1"/>
  <c r="L151" i="4" a="1"/>
  <c r="L151" i="4" s="1"/>
  <c r="J153" i="4" a="1"/>
  <c r="J153" i="4" s="1"/>
  <c r="K157" i="4" a="1"/>
  <c r="K157" i="4" s="1"/>
  <c r="K159" i="4" a="1"/>
  <c r="K159" i="4" s="1"/>
  <c r="K161" i="4" a="1"/>
  <c r="K161" i="4" s="1"/>
  <c r="K163" i="4" a="1"/>
  <c r="K163" i="4" s="1"/>
  <c r="N39" i="4" a="1"/>
  <c r="N39" i="4" s="1"/>
  <c r="K41" i="4" a="1"/>
  <c r="K41" i="4" s="1"/>
  <c r="O46" i="4" a="1"/>
  <c r="O46" i="4" s="1"/>
  <c r="I48" i="4" a="1"/>
  <c r="I48" i="4" s="1"/>
  <c r="I53" i="4" a="1"/>
  <c r="I53" i="4" s="1"/>
  <c r="K54" i="4" a="1"/>
  <c r="K54" i="4" s="1"/>
  <c r="N59" i="4" a="1"/>
  <c r="N59" i="4" s="1"/>
  <c r="O70" i="4" a="1"/>
  <c r="O70" i="4" s="1"/>
  <c r="I72" i="4" a="1"/>
  <c r="I72" i="4" s="1"/>
  <c r="O77" i="4" a="1"/>
  <c r="O77" i="4" s="1"/>
  <c r="O96" i="4" a="1"/>
  <c r="O96" i="4" s="1"/>
  <c r="M98" i="4" a="1"/>
  <c r="M98" i="4" s="1"/>
  <c r="M100" i="4" a="1"/>
  <c r="M100" i="4" s="1"/>
  <c r="N103" i="4" a="1"/>
  <c r="N103" i="4" s="1"/>
  <c r="N105" i="4" a="1"/>
  <c r="N105" i="4" s="1"/>
  <c r="N107" i="4" a="1"/>
  <c r="N107" i="4" s="1"/>
  <c r="N109" i="4" a="1"/>
  <c r="N109" i="4" s="1"/>
  <c r="K113" i="4" a="1"/>
  <c r="K113" i="4" s="1"/>
  <c r="M115" i="4" a="1"/>
  <c r="M115" i="4" s="1"/>
  <c r="L117" i="4" a="1"/>
  <c r="L117" i="4" s="1"/>
  <c r="M119" i="4" a="1"/>
  <c r="M119" i="4" s="1"/>
  <c r="J121" i="4" a="1"/>
  <c r="J121" i="4" s="1"/>
  <c r="L123" i="4" a="1"/>
  <c r="L123" i="4" s="1"/>
  <c r="K125" i="4" a="1"/>
  <c r="K125" i="4" s="1"/>
  <c r="J127" i="4" a="1"/>
  <c r="J127" i="4" s="1"/>
  <c r="O131" i="4" a="1"/>
  <c r="O131" i="4" s="1"/>
  <c r="O133" i="4" a="1"/>
  <c r="O133" i="4" s="1"/>
  <c r="L135" i="4" a="1"/>
  <c r="L135" i="4" s="1"/>
  <c r="I137" i="4" a="1"/>
  <c r="I137" i="4" s="1"/>
  <c r="L139" i="4" a="1"/>
  <c r="L139" i="4" s="1"/>
  <c r="M141" i="4" a="1"/>
  <c r="M141" i="4" s="1"/>
  <c r="L143" i="4" a="1"/>
  <c r="L143" i="4" s="1"/>
  <c r="M145" i="4" a="1"/>
  <c r="M145" i="4" s="1"/>
  <c r="J149" i="4" a="1"/>
  <c r="J149" i="4" s="1"/>
  <c r="J151" i="4" a="1"/>
  <c r="J151" i="4" s="1"/>
  <c r="K153" i="4" a="1"/>
  <c r="K153" i="4" s="1"/>
  <c r="L155" i="4" a="1"/>
  <c r="L155" i="4" s="1"/>
  <c r="N157" i="4" a="1"/>
  <c r="N157" i="4" s="1"/>
  <c r="N159" i="4" a="1"/>
  <c r="N159" i="4" s="1"/>
  <c r="N161" i="4" a="1"/>
  <c r="N161" i="4" s="1"/>
  <c r="O163" i="4" a="1"/>
  <c r="O163" i="4" s="1"/>
  <c r="I40" i="4" a="1"/>
  <c r="I40" i="4" s="1"/>
  <c r="I16" i="4" a="1"/>
  <c r="I16" i="4" s="1"/>
  <c r="O15" i="4" a="1"/>
  <c r="O15" i="4" s="1"/>
  <c r="I21" i="4" a="1"/>
  <c r="I21" i="4" s="1"/>
  <c r="N26" i="4" a="1"/>
  <c r="N26" i="4" s="1"/>
  <c r="O27" i="4" a="1"/>
  <c r="O27" i="4" s="1"/>
  <c r="K31" i="4" a="1"/>
  <c r="K31" i="4" s="1"/>
  <c r="K48" i="4" a="1"/>
  <c r="K48" i="4" s="1"/>
  <c r="N50" i="4" a="1"/>
  <c r="N50" i="4" s="1"/>
  <c r="K52" i="4" a="1"/>
  <c r="K52" i="4" s="1"/>
  <c r="I54" i="4" a="1"/>
  <c r="I54" i="4" s="1"/>
  <c r="I56" i="4" a="1"/>
  <c r="I56" i="4" s="1"/>
  <c r="N58" i="4" a="1"/>
  <c r="N58" i="4" s="1"/>
  <c r="K60" i="4" a="1"/>
  <c r="K60" i="4" s="1"/>
  <c r="O61" i="4" a="1"/>
  <c r="O61" i="4" s="1"/>
  <c r="K63" i="4" a="1"/>
  <c r="K63" i="4" s="1"/>
  <c r="K72" i="4" a="1"/>
  <c r="K72" i="4" s="1"/>
  <c r="O74" i="4" a="1"/>
  <c r="O74" i="4" s="1"/>
  <c r="I78" i="4" a="1"/>
  <c r="I78" i="4" s="1"/>
  <c r="O82" i="4" a="1"/>
  <c r="O82" i="4" s="1"/>
  <c r="K83" i="4" a="1"/>
  <c r="K83" i="4" s="1"/>
  <c r="K84" i="4" a="1"/>
  <c r="K84" i="4" s="1"/>
  <c r="I85" i="4" a="1"/>
  <c r="I85" i="4" s="1"/>
  <c r="J86" i="4" a="1"/>
  <c r="J86" i="4" s="1"/>
  <c r="M87" i="4" a="1"/>
  <c r="M87" i="4" s="1"/>
  <c r="M88" i="4" a="1"/>
  <c r="M88" i="4" s="1"/>
  <c r="J90" i="4" a="1"/>
  <c r="J90" i="4" s="1"/>
  <c r="L91" i="4" a="1"/>
  <c r="L91" i="4" s="1"/>
  <c r="M92" i="4" a="1"/>
  <c r="M92" i="4" s="1"/>
  <c r="L93" i="4" a="1"/>
  <c r="L93" i="4" s="1"/>
  <c r="N94" i="4" a="1"/>
  <c r="N94" i="4" s="1"/>
  <c r="K95" i="4" a="1"/>
  <c r="K95" i="4" s="1"/>
  <c r="N97" i="4" a="1"/>
  <c r="N97" i="4" s="1"/>
  <c r="N99" i="4" a="1"/>
  <c r="N99" i="4" s="1"/>
  <c r="N101" i="4" a="1"/>
  <c r="N101" i="4" s="1"/>
  <c r="M105" i="4" a="1"/>
  <c r="M105" i="4" s="1"/>
  <c r="M107" i="4" a="1"/>
  <c r="M107" i="4" s="1"/>
  <c r="M109" i="4" a="1"/>
  <c r="M109" i="4" s="1"/>
  <c r="L111" i="4" a="1"/>
  <c r="L111" i="4" s="1"/>
  <c r="O113" i="4" a="1"/>
  <c r="O113" i="4" s="1"/>
  <c r="J115" i="4" a="1"/>
  <c r="J115" i="4" s="1"/>
  <c r="J117" i="4" a="1"/>
  <c r="J117" i="4" s="1"/>
  <c r="K119" i="4" a="1"/>
  <c r="K119" i="4" s="1"/>
  <c r="K123" i="4" a="1"/>
  <c r="K123" i="4" s="1"/>
  <c r="O125" i="4" a="1"/>
  <c r="O125" i="4" s="1"/>
  <c r="O127" i="4" a="1"/>
  <c r="O127" i="4" s="1"/>
  <c r="O129" i="4" a="1"/>
  <c r="O129" i="4" s="1"/>
  <c r="K131" i="4" a="1"/>
  <c r="K131" i="4" s="1"/>
  <c r="L133" i="4" a="1"/>
  <c r="L133" i="4" s="1"/>
  <c r="J135" i="4" a="1"/>
  <c r="J135" i="4" s="1"/>
  <c r="M137" i="4" a="1"/>
  <c r="M137" i="4" s="1"/>
  <c r="K141" i="4" a="1"/>
  <c r="K141" i="4" s="1"/>
  <c r="K143" i="4" a="1"/>
  <c r="K143" i="4" s="1"/>
  <c r="J145" i="4" a="1"/>
  <c r="J145" i="4" s="1"/>
  <c r="K147" i="4" a="1"/>
  <c r="K147" i="4" s="1"/>
  <c r="L149" i="4" a="1"/>
  <c r="L149" i="4" s="1"/>
  <c r="N151" i="4" a="1"/>
  <c r="N151" i="4" s="1"/>
  <c r="N153" i="4" a="1"/>
  <c r="N153" i="4" s="1"/>
  <c r="N155" i="4" a="1"/>
  <c r="N155" i="4" s="1"/>
  <c r="M160" i="4" a="1"/>
  <c r="M160" i="4" s="1"/>
  <c r="N162" i="4" a="1"/>
  <c r="N162" i="4" s="1"/>
  <c r="I35" i="4" a="1"/>
  <c r="I35" i="4" s="1"/>
  <c r="I108" i="4" a="1"/>
  <c r="I108" i="4" s="1"/>
  <c r="I13" i="4" a="1"/>
  <c r="I13" i="4" s="1"/>
  <c r="N18" i="4" a="1"/>
  <c r="N18" i="4" s="1"/>
  <c r="I20" i="4" a="1"/>
  <c r="I20" i="4" s="1"/>
  <c r="N22" i="4" a="1"/>
  <c r="N22" i="4" s="1"/>
  <c r="N35" i="4" a="1"/>
  <c r="N35" i="4" s="1"/>
  <c r="K36" i="4" a="1"/>
  <c r="K36" i="4" s="1"/>
  <c r="O38" i="4" a="1"/>
  <c r="O38" i="4" s="1"/>
  <c r="N42" i="4" a="1"/>
  <c r="N42" i="4" s="1"/>
  <c r="K43" i="4" a="1"/>
  <c r="K43" i="4" s="1"/>
  <c r="N47" i="4" a="1"/>
  <c r="N47" i="4" s="1"/>
  <c r="K51" i="4" a="1"/>
  <c r="K51" i="4" s="1"/>
  <c r="N55" i="4" a="1"/>
  <c r="N55" i="4" s="1"/>
  <c r="I64" i="4" a="1"/>
  <c r="I64" i="4" s="1"/>
  <c r="N66" i="4" a="1"/>
  <c r="N66" i="4" s="1"/>
  <c r="K68" i="4" a="1"/>
  <c r="K68" i="4" s="1"/>
  <c r="O69" i="4" a="1"/>
  <c r="O69" i="4" s="1"/>
  <c r="I71" i="4" a="1"/>
  <c r="I71" i="4" s="1"/>
  <c r="K76" i="4" a="1"/>
  <c r="K76" i="4" s="1"/>
  <c r="K79" i="4" a="1"/>
  <c r="K79" i="4" s="1"/>
  <c r="L97" i="4" a="1"/>
  <c r="L97" i="4" s="1"/>
  <c r="M99" i="4" a="1"/>
  <c r="M99" i="4" s="1"/>
  <c r="M101" i="4" a="1"/>
  <c r="M101" i="4" s="1"/>
  <c r="L103" i="4" a="1"/>
  <c r="L103" i="4" s="1"/>
  <c r="J105" i="4" a="1"/>
  <c r="J105" i="4" s="1"/>
  <c r="J107" i="4" a="1"/>
  <c r="J107" i="4" s="1"/>
  <c r="J109" i="4" a="1"/>
  <c r="J109" i="4" s="1"/>
  <c r="I111" i="4" a="1"/>
  <c r="I111" i="4" s="1"/>
  <c r="O115" i="4" a="1"/>
  <c r="O115" i="4" s="1"/>
  <c r="O117" i="4" a="1"/>
  <c r="O117" i="4" s="1"/>
  <c r="J119" i="4" a="1"/>
  <c r="J119" i="4" s="1"/>
  <c r="O121" i="4" a="1"/>
  <c r="O121" i="4" s="1"/>
  <c r="O123" i="4" a="1"/>
  <c r="O123" i="4" s="1"/>
  <c r="J125" i="4" a="1"/>
  <c r="J125" i="4" s="1"/>
  <c r="K127" i="4" a="1"/>
  <c r="K127" i="4" s="1"/>
  <c r="K129" i="4" a="1"/>
  <c r="K129" i="4" s="1"/>
  <c r="I133" i="4" a="1"/>
  <c r="I133" i="4" s="1"/>
  <c r="N135" i="4" a="1"/>
  <c r="N135" i="4" s="1"/>
  <c r="K137" i="4" a="1"/>
  <c r="K137" i="4" s="1"/>
  <c r="J139" i="4" a="1"/>
  <c r="J139" i="4" s="1"/>
  <c r="O141" i="4" a="1"/>
  <c r="O141" i="4" s="1"/>
  <c r="N143" i="4" a="1"/>
  <c r="N143" i="4" s="1"/>
  <c r="O145" i="4" a="1"/>
  <c r="O145" i="4" s="1"/>
  <c r="N147" i="4" a="1"/>
  <c r="N147" i="4" s="1"/>
  <c r="L152" i="4" a="1"/>
  <c r="L152" i="4" s="1"/>
  <c r="N154" i="4" a="1"/>
  <c r="N154" i="4" s="1"/>
  <c r="N156" i="4" a="1"/>
  <c r="N156" i="4" s="1"/>
  <c r="N158" i="4" a="1"/>
  <c r="N158" i="4" s="1"/>
  <c r="K160" i="4" a="1"/>
  <c r="K160" i="4" s="1"/>
  <c r="M162" i="4" a="1"/>
  <c r="M162" i="4" s="1"/>
  <c r="O11" i="4" a="1"/>
  <c r="O11" i="4" s="1"/>
  <c r="O19" i="4" a="1"/>
  <c r="O19" i="4" s="1"/>
  <c r="O10" i="4" a="1"/>
  <c r="O10" i="4" s="1"/>
  <c r="O13" i="4" a="1"/>
  <c r="O13" i="4" s="1"/>
  <c r="O20" i="4" a="1"/>
  <c r="O20" i="4" s="1"/>
  <c r="I25" i="4" a="1"/>
  <c r="I25" i="4" s="1"/>
  <c r="O34" i="4" a="1"/>
  <c r="O34" i="4" s="1"/>
  <c r="K35" i="4" a="1"/>
  <c r="K35" i="4" s="1"/>
  <c r="I39" i="4" a="1"/>
  <c r="I39" i="4" s="1"/>
  <c r="I43" i="4" a="1"/>
  <c r="I43" i="4" s="1"/>
  <c r="O44" i="4" a="1"/>
  <c r="O44" i="4" s="1"/>
  <c r="I46" i="4" a="1"/>
  <c r="I46" i="4" s="1"/>
  <c r="I51" i="4" a="1"/>
  <c r="I51" i="4" s="1"/>
  <c r="O52" i="4" a="1"/>
  <c r="O52" i="4" s="1"/>
  <c r="N57" i="4" a="1"/>
  <c r="N57" i="4" s="1"/>
  <c r="O60" i="4" a="1"/>
  <c r="O60" i="4" s="1"/>
  <c r="I62" i="4" a="1"/>
  <c r="I62" i="4" s="1"/>
  <c r="K67" i="4" a="1"/>
  <c r="K67" i="4" s="1"/>
  <c r="I70" i="4" a="1"/>
  <c r="I70" i="4" s="1"/>
  <c r="K71" i="4" a="1"/>
  <c r="K71" i="4" s="1"/>
  <c r="N74" i="4" a="1"/>
  <c r="N74" i="4" s="1"/>
  <c r="L75" i="4" a="1"/>
  <c r="L75" i="4" s="1"/>
  <c r="I76" i="4" a="1"/>
  <c r="I76" i="4" s="1"/>
  <c r="J77" i="4" a="1"/>
  <c r="J77" i="4" s="1"/>
  <c r="M78" i="4" a="1"/>
  <c r="M78" i="4" s="1"/>
  <c r="I79" i="4" a="1"/>
  <c r="I79" i="4" s="1"/>
  <c r="N81" i="4" a="1"/>
  <c r="N81" i="4" s="1"/>
  <c r="N82" i="4" a="1"/>
  <c r="N82" i="4" s="1"/>
  <c r="O83" i="4" a="1"/>
  <c r="O83" i="4" s="1"/>
  <c r="I84" i="4" a="1"/>
  <c r="I84" i="4" s="1"/>
  <c r="O85" i="4" a="1"/>
  <c r="O85" i="4" s="1"/>
  <c r="M86" i="4" a="1"/>
  <c r="M86" i="4" s="1"/>
  <c r="J87" i="4" a="1"/>
  <c r="J87" i="4" s="1"/>
  <c r="N89" i="4" a="1"/>
  <c r="N89" i="4" s="1"/>
  <c r="I90" i="4" a="1"/>
  <c r="I90" i="4" s="1"/>
  <c r="J91" i="4" a="1"/>
  <c r="J91" i="4" s="1"/>
  <c r="K92" i="4" a="1"/>
  <c r="K92" i="4" s="1"/>
  <c r="N93" i="4" a="1"/>
  <c r="N93" i="4" s="1"/>
  <c r="I94" i="4" a="1"/>
  <c r="I94" i="4" s="1"/>
  <c r="L95" i="4" a="1"/>
  <c r="L95" i="4" s="1"/>
  <c r="J97" i="4" a="1"/>
  <c r="J97" i="4" s="1"/>
  <c r="J99" i="4" a="1"/>
  <c r="J99" i="4" s="1"/>
  <c r="J101" i="4" a="1"/>
  <c r="J101" i="4" s="1"/>
  <c r="J103" i="4" a="1"/>
  <c r="J103" i="4" s="1"/>
  <c r="O107" i="4" a="1"/>
  <c r="O107" i="4" s="1"/>
  <c r="O109" i="4" a="1"/>
  <c r="O109" i="4" s="1"/>
  <c r="O111" i="4" a="1"/>
  <c r="O111" i="4" s="1"/>
  <c r="L113" i="4" a="1"/>
  <c r="L113" i="4" s="1"/>
  <c r="K115" i="4" a="1"/>
  <c r="K115" i="4" s="1"/>
  <c r="K117" i="4" a="1"/>
  <c r="K117" i="4" s="1"/>
  <c r="O119" i="4" a="1"/>
  <c r="O119" i="4" s="1"/>
  <c r="K121" i="4" a="1"/>
  <c r="K121" i="4" s="1"/>
  <c r="L125" i="4" a="1"/>
  <c r="L125" i="4" s="1"/>
  <c r="I127" i="4" a="1"/>
  <c r="I127" i="4" s="1"/>
  <c r="I129" i="4" a="1"/>
  <c r="I129" i="4" s="1"/>
  <c r="I131" i="4" a="1"/>
  <c r="I131" i="4" s="1"/>
  <c r="K133" i="4" a="1"/>
  <c r="K133" i="4" s="1"/>
  <c r="I135" i="4" a="1"/>
  <c r="I135" i="4" s="1"/>
  <c r="N137" i="4" a="1"/>
  <c r="N137" i="4" s="1"/>
  <c r="M139" i="4" a="1"/>
  <c r="M139" i="4" s="1"/>
  <c r="N144" i="4" a="1"/>
  <c r="N144" i="4" s="1"/>
  <c r="N146" i="4" a="1"/>
  <c r="N146" i="4" s="1"/>
  <c r="N148" i="4" a="1"/>
  <c r="N148" i="4" s="1"/>
  <c r="N150" i="4" a="1"/>
  <c r="N150" i="4" s="1"/>
  <c r="I152" i="4" a="1"/>
  <c r="I152" i="4" s="1"/>
  <c r="M154" i="4" a="1"/>
  <c r="M154" i="4" s="1"/>
  <c r="M156" i="4" a="1"/>
  <c r="M156" i="4" s="1"/>
  <c r="M158" i="4" a="1"/>
  <c r="M158" i="4" s="1"/>
  <c r="J162" i="4" a="1"/>
  <c r="J162" i="4" s="1"/>
  <c r="I37" i="4" a="1"/>
  <c r="I37" i="4" s="1"/>
  <c r="I50" i="4" a="1"/>
  <c r="I50" i="4" s="1"/>
  <c r="I9" i="4" a="1"/>
  <c r="I9" i="4" s="1"/>
  <c r="I122" i="4" a="1"/>
  <c r="I122" i="4" s="1"/>
  <c r="I12" i="4" a="1"/>
  <c r="I12" i="4" s="1"/>
  <c r="I17" i="4" a="1"/>
  <c r="I17" i="4" s="1"/>
  <c r="K19" i="4" a="1"/>
  <c r="K19" i="4" s="1"/>
  <c r="N23" i="4" a="1"/>
  <c r="N23" i="4" s="1"/>
  <c r="N27" i="4" a="1"/>
  <c r="N27" i="4" s="1"/>
  <c r="N29" i="4" a="1"/>
  <c r="N29" i="4" s="1"/>
  <c r="I30" i="4" a="1"/>
  <c r="I30" i="4" s="1"/>
  <c r="I33" i="4" a="1"/>
  <c r="I33" i="4" s="1"/>
  <c r="N38" i="4" a="1"/>
  <c r="N38" i="4" s="1"/>
  <c r="I47" i="4" a="1"/>
  <c r="I47" i="4" s="1"/>
  <c r="O55" i="4" a="1"/>
  <c r="O55" i="4" s="1"/>
  <c r="I63" i="4" a="1"/>
  <c r="I63" i="4" s="1"/>
  <c r="N65" i="4" a="1"/>
  <c r="N65" i="4" s="1"/>
  <c r="O68" i="4" a="1"/>
  <c r="O68" i="4" s="1"/>
  <c r="O99" i="4" a="1"/>
  <c r="O99" i="4" s="1"/>
  <c r="O101" i="4" a="1"/>
  <c r="O101" i="4" s="1"/>
  <c r="O103" i="4" a="1"/>
  <c r="O103" i="4" s="1"/>
  <c r="O105" i="4" a="1"/>
  <c r="O105" i="4" s="1"/>
  <c r="K107" i="4" a="1"/>
  <c r="K107" i="4" s="1"/>
  <c r="K109" i="4" a="1"/>
  <c r="K109" i="4" s="1"/>
  <c r="K111" i="4" a="1"/>
  <c r="K111" i="4" s="1"/>
  <c r="I113" i="4" a="1"/>
  <c r="I113" i="4" s="1"/>
  <c r="M117" i="4" a="1"/>
  <c r="M117" i="4" s="1"/>
  <c r="I119" i="4" a="1"/>
  <c r="I119" i="4" s="1"/>
  <c r="I121" i="4" a="1"/>
  <c r="I121" i="4" s="1"/>
  <c r="J123" i="4" a="1"/>
  <c r="J123" i="4" s="1"/>
  <c r="I125" i="4" a="1"/>
  <c r="I125" i="4" s="1"/>
  <c r="N127" i="4" a="1"/>
  <c r="N127" i="4" s="1"/>
  <c r="L129" i="4" a="1"/>
  <c r="L129" i="4" s="1"/>
  <c r="L131" i="4" a="1"/>
  <c r="L131" i="4" s="1"/>
  <c r="M136" i="4" a="1"/>
  <c r="M136" i="4" s="1"/>
  <c r="M138" i="4" a="1"/>
  <c r="M138" i="4" s="1"/>
  <c r="N140" i="4" a="1"/>
  <c r="N140" i="4" s="1"/>
  <c r="N142" i="4" a="1"/>
  <c r="N142" i="4" s="1"/>
  <c r="M144" i="4" a="1"/>
  <c r="M144" i="4" s="1"/>
  <c r="M146" i="4" a="1"/>
  <c r="M146" i="4" s="1"/>
  <c r="K148" i="4" a="1"/>
  <c r="K148" i="4" s="1"/>
  <c r="M150" i="4" a="1"/>
  <c r="M150" i="4" s="1"/>
  <c r="J154" i="4" a="1"/>
  <c r="J154" i="4" s="1"/>
  <c r="K156" i="4" a="1"/>
  <c r="K156" i="4" s="1"/>
  <c r="I158" i="4" a="1"/>
  <c r="I158" i="4" s="1"/>
  <c r="O160" i="4" a="1"/>
  <c r="O160" i="4" s="1"/>
  <c r="O162" i="4" a="1"/>
  <c r="O162" i="4" s="1"/>
  <c r="I29" i="4" a="1"/>
  <c r="I29" i="4" s="1"/>
  <c r="I67" i="4" a="1"/>
  <c r="I67" i="4" s="1"/>
  <c r="K13" i="4" a="1"/>
  <c r="K13" i="4" s="1"/>
  <c r="K10" i="4" a="1"/>
  <c r="K10" i="4" s="1"/>
  <c r="N16" i="4" a="1"/>
  <c r="N16" i="4" s="1"/>
  <c r="O17" i="4" a="1"/>
  <c r="O17" i="4" s="1"/>
  <c r="N24" i="4" a="1"/>
  <c r="N24" i="4" s="1"/>
  <c r="K26" i="4" a="1"/>
  <c r="K26" i="4" s="1"/>
  <c r="N32" i="4" a="1"/>
  <c r="N32" i="4" s="1"/>
  <c r="N33" i="4" a="1"/>
  <c r="N33" i="4" s="1"/>
  <c r="I34" i="4" a="1"/>
  <c r="I34" i="4" s="1"/>
  <c r="I36" i="4" a="1"/>
  <c r="I36" i="4" s="1"/>
  <c r="I38" i="4" a="1"/>
  <c r="I38" i="4" s="1"/>
  <c r="I41" i="4" a="1"/>
  <c r="I41" i="4" s="1"/>
  <c r="K42" i="4" a="1"/>
  <c r="K42" i="4" s="1"/>
  <c r="N45" i="4" a="1"/>
  <c r="N45" i="4" s="1"/>
  <c r="N48" i="4" a="1"/>
  <c r="N48" i="4" s="1"/>
  <c r="N53" i="4" a="1"/>
  <c r="N53" i="4" s="1"/>
  <c r="N56" i="4" a="1"/>
  <c r="N56" i="4" s="1"/>
  <c r="I60" i="4" a="1"/>
  <c r="I60" i="4" s="1"/>
  <c r="K62" i="4" a="1"/>
  <c r="K62" i="4" s="1"/>
  <c r="L68" i="4" a="1"/>
  <c r="L68" i="4" s="1"/>
  <c r="K70" i="4" a="1"/>
  <c r="K70" i="4" s="1"/>
  <c r="N72" i="4" a="1"/>
  <c r="N72" i="4" s="1"/>
  <c r="I73" i="4" a="1"/>
  <c r="I73" i="4" s="1"/>
  <c r="I75" i="4" a="1"/>
  <c r="I75" i="4" s="1"/>
  <c r="M76" i="4" a="1"/>
  <c r="M76" i="4" s="1"/>
  <c r="N77" i="4" a="1"/>
  <c r="N77" i="4" s="1"/>
  <c r="K78" i="4" a="1"/>
  <c r="K78" i="4" s="1"/>
  <c r="M80" i="4" a="1"/>
  <c r="M80" i="4" s="1"/>
  <c r="M81" i="4" a="1"/>
  <c r="M81" i="4" s="1"/>
  <c r="I82" i="4" a="1"/>
  <c r="I82" i="4" s="1"/>
  <c r="L83" i="4" a="1"/>
  <c r="L83" i="4" s="1"/>
  <c r="M84" i="4" a="1"/>
  <c r="M84" i="4" s="1"/>
  <c r="J85" i="4" a="1"/>
  <c r="J85" i="4" s="1"/>
  <c r="K86" i="4" a="1"/>
  <c r="K86" i="4" s="1"/>
  <c r="I88" i="4" a="1"/>
  <c r="I88" i="4" s="1"/>
  <c r="M89" i="4" a="1"/>
  <c r="M89" i="4" s="1"/>
  <c r="M90" i="4" a="1"/>
  <c r="M90" i="4" s="1"/>
  <c r="O91" i="4" a="1"/>
  <c r="O91" i="4" s="1"/>
  <c r="N92" i="4" a="1"/>
  <c r="N92" i="4" s="1"/>
  <c r="M93" i="4" a="1"/>
  <c r="M93" i="4" s="1"/>
  <c r="L94" i="4" a="1"/>
  <c r="L94" i="4" s="1"/>
  <c r="J96" i="4" a="1"/>
  <c r="J96" i="4" s="1"/>
  <c r="O97" i="4" a="1"/>
  <c r="O97" i="4" s="1"/>
  <c r="K99" i="4" a="1"/>
  <c r="K99" i="4" s="1"/>
  <c r="L101" i="4" a="1"/>
  <c r="L101" i="4" s="1"/>
  <c r="K103" i="4" a="1"/>
  <c r="K103" i="4" s="1"/>
  <c r="K105" i="4" a="1"/>
  <c r="K105" i="4" s="1"/>
  <c r="I109" i="4" a="1"/>
  <c r="I109" i="4" s="1"/>
  <c r="J111" i="4" a="1"/>
  <c r="J111" i="4" s="1"/>
  <c r="M113" i="4" a="1"/>
  <c r="M113" i="4" s="1"/>
  <c r="I115" i="4" a="1"/>
  <c r="I115" i="4" s="1"/>
  <c r="I117" i="4" a="1"/>
  <c r="I117" i="4" s="1"/>
  <c r="L119" i="4" a="1"/>
  <c r="L119" i="4" s="1"/>
  <c r="L121" i="4" a="1"/>
  <c r="L121" i="4" s="1"/>
  <c r="I123" i="4" a="1"/>
  <c r="I123" i="4" s="1"/>
  <c r="N128" i="4" a="1"/>
  <c r="N128" i="4" s="1"/>
  <c r="M130" i="4" a="1"/>
  <c r="M130" i="4" s="1"/>
  <c r="M132" i="4" a="1"/>
  <c r="M132" i="4" s="1"/>
  <c r="N134" i="4" a="1"/>
  <c r="N134" i="4" s="1"/>
  <c r="L136" i="4" a="1"/>
  <c r="L136" i="4" s="1"/>
  <c r="K138" i="4" a="1"/>
  <c r="K138" i="4" s="1"/>
  <c r="M140" i="4" a="1"/>
  <c r="M140" i="4" s="1"/>
  <c r="M142" i="4" a="1"/>
  <c r="M142" i="4" s="1"/>
  <c r="K146" i="4" a="1"/>
  <c r="K146" i="4" s="1"/>
  <c r="J148" i="4" a="1"/>
  <c r="J148" i="4" s="1"/>
  <c r="J150" i="4" a="1"/>
  <c r="J150" i="4" s="1"/>
  <c r="O152" i="4" a="1"/>
  <c r="O152" i="4" s="1"/>
  <c r="O154" i="4" a="1"/>
  <c r="O154" i="4" s="1"/>
  <c r="I156" i="4" a="1"/>
  <c r="I156" i="4" s="1"/>
  <c r="O158" i="4" a="1"/>
  <c r="O158" i="4" s="1"/>
  <c r="L160" i="4" a="1"/>
  <c r="L160" i="4" s="1"/>
  <c r="N12" i="4" a="1"/>
  <c r="N12" i="4" s="1"/>
  <c r="N13" i="4" a="1"/>
  <c r="N13" i="4" s="1"/>
  <c r="I19" i="4" a="1"/>
  <c r="I19" i="4" s="1"/>
  <c r="I22" i="4" a="1"/>
  <c r="I22" i="4" s="1"/>
  <c r="O25" i="4" a="1"/>
  <c r="O25" i="4" s="1"/>
  <c r="K27" i="4" a="1"/>
  <c r="K27" i="4" s="1"/>
  <c r="O28" i="4" a="1"/>
  <c r="O28" i="4" s="1"/>
  <c r="K30" i="4" a="1"/>
  <c r="K30" i="4" s="1"/>
  <c r="K37" i="4" a="1"/>
  <c r="K37" i="4" s="1"/>
  <c r="N40" i="4" a="1"/>
  <c r="N40" i="4" s="1"/>
  <c r="K49" i="4" a="1"/>
  <c r="K49" i="4" s="1"/>
  <c r="I59" i="4" a="1"/>
  <c r="I59" i="4" s="1"/>
  <c r="K61" i="4" a="1"/>
  <c r="K61" i="4" s="1"/>
  <c r="N64" i="4" a="1"/>
  <c r="N64" i="4" s="1"/>
  <c r="O67" i="4" a="1"/>
  <c r="O67" i="4" s="1"/>
  <c r="I69" i="4" a="1"/>
  <c r="I69" i="4" s="1"/>
  <c r="L74" i="4" a="1"/>
  <c r="L74" i="4" s="1"/>
  <c r="K97" i="4" a="1"/>
  <c r="K97" i="4" s="1"/>
  <c r="I101" i="4" a="1"/>
  <c r="I101" i="4" s="1"/>
  <c r="M103" i="4" a="1"/>
  <c r="M103" i="4" s="1"/>
  <c r="I105" i="4" a="1"/>
  <c r="I105" i="4" s="1"/>
  <c r="I107" i="4" a="1"/>
  <c r="I107" i="4" s="1"/>
  <c r="L109" i="4" a="1"/>
  <c r="L109" i="4" s="1"/>
  <c r="N111" i="4" a="1"/>
  <c r="N111" i="4" s="1"/>
  <c r="J113" i="4" a="1"/>
  <c r="J113" i="4" s="1"/>
  <c r="L115" i="4" a="1"/>
  <c r="L115" i="4" s="1"/>
  <c r="M120" i="4" a="1"/>
  <c r="M120" i="4" s="1"/>
  <c r="M122" i="4" a="1"/>
  <c r="M122" i="4" s="1"/>
  <c r="N124" i="4" a="1"/>
  <c r="N124" i="4" s="1"/>
  <c r="M126" i="4" a="1"/>
  <c r="M126" i="4" s="1"/>
  <c r="M128" i="4" a="1"/>
  <c r="M128" i="4" s="1"/>
  <c r="L130" i="4" a="1"/>
  <c r="L130" i="4" s="1"/>
  <c r="L132" i="4" a="1"/>
  <c r="L132" i="4" s="1"/>
  <c r="M134" i="4" a="1"/>
  <c r="M134" i="4" s="1"/>
  <c r="O138" i="4" a="1"/>
  <c r="O138" i="4" s="1"/>
  <c r="K140" i="4" a="1"/>
  <c r="K140" i="4" s="1"/>
  <c r="J142" i="4" a="1"/>
  <c r="J142" i="4" s="1"/>
  <c r="J144" i="4" a="1"/>
  <c r="J144" i="4" s="1"/>
  <c r="O146" i="4" a="1"/>
  <c r="O146" i="4" s="1"/>
  <c r="O148" i="4" a="1"/>
  <c r="O148" i="4" s="1"/>
  <c r="O150" i="4" a="1"/>
  <c r="O150" i="4" s="1"/>
  <c r="M152" i="4" a="1"/>
  <c r="M152" i="4" s="1"/>
  <c r="O156" i="4" a="1"/>
  <c r="O156" i="4" s="1"/>
  <c r="L158" i="4" a="1"/>
  <c r="L158" i="4" s="1"/>
  <c r="J160" i="4" a="1"/>
  <c r="J160" i="4" s="1"/>
  <c r="K162" i="4" a="1"/>
  <c r="K162" i="4" s="1"/>
  <c r="O18" i="4" a="1"/>
  <c r="O18" i="4" s="1"/>
  <c r="N21" i="4" a="1"/>
  <c r="N21" i="4" s="1"/>
  <c r="I23" i="4" a="1"/>
  <c r="I23" i="4" s="1"/>
  <c r="N25" i="4" a="1"/>
  <c r="N25" i="4" s="1"/>
  <c r="K29" i="4" a="1"/>
  <c r="K29" i="4" s="1"/>
  <c r="O41" i="4" a="1"/>
  <c r="O41" i="4" s="1"/>
  <c r="I42" i="4" a="1"/>
  <c r="I42" i="4" s="1"/>
  <c r="O50" i="4" a="1"/>
  <c r="O50" i="4" s="1"/>
  <c r="I52" i="4" a="1"/>
  <c r="I52" i="4" s="1"/>
  <c r="O53" i="4" a="1"/>
  <c r="O53" i="4" s="1"/>
  <c r="O59" i="4" a="1"/>
  <c r="O59" i="4" s="1"/>
  <c r="I61" i="4" a="1"/>
  <c r="I61" i="4" s="1"/>
  <c r="O66" i="4" a="1"/>
  <c r="O66" i="4" s="1"/>
  <c r="K69" i="4" a="1"/>
  <c r="K69" i="4" s="1"/>
  <c r="N71" i="4" a="1"/>
  <c r="N71" i="4" s="1"/>
  <c r="O73" i="4" a="1"/>
  <c r="O73" i="4" s="1"/>
  <c r="O75" i="4" a="1"/>
  <c r="O75" i="4" s="1"/>
  <c r="L76" i="4" a="1"/>
  <c r="L76" i="4" s="1"/>
  <c r="K77" i="4" a="1"/>
  <c r="K77" i="4" s="1"/>
  <c r="J80" i="4" a="1"/>
  <c r="J80" i="4" s="1"/>
  <c r="L81" i="4" a="1"/>
  <c r="L81" i="4" s="1"/>
  <c r="M82" i="4" a="1"/>
  <c r="M82" i="4" s="1"/>
  <c r="I83" i="4" a="1"/>
  <c r="I83" i="4" s="1"/>
  <c r="J84" i="4" a="1"/>
  <c r="J84" i="4" s="1"/>
  <c r="L85" i="4" a="1"/>
  <c r="L85" i="4" s="1"/>
  <c r="N87" i="4" a="1"/>
  <c r="N87" i="4" s="1"/>
  <c r="O88" i="4" a="1"/>
  <c r="O88" i="4" s="1"/>
  <c r="J89" i="4" a="1"/>
  <c r="J89" i="4" s="1"/>
  <c r="K90" i="4" a="1"/>
  <c r="K90" i="4" s="1"/>
  <c r="K91" i="4" a="1"/>
  <c r="K91" i="4" s="1"/>
  <c r="I92" i="4" a="1"/>
  <c r="I92" i="4" s="1"/>
  <c r="J93" i="4" a="1"/>
  <c r="J93" i="4" s="1"/>
  <c r="N95" i="4" a="1"/>
  <c r="N95" i="4" s="1"/>
  <c r="I96" i="4" a="1"/>
  <c r="I96" i="4" s="1"/>
  <c r="M97" i="4" a="1"/>
  <c r="M97" i="4" s="1"/>
  <c r="I99" i="4" a="1"/>
  <c r="I99" i="4" s="1"/>
  <c r="K101" i="4" a="1"/>
  <c r="K101" i="4" s="1"/>
  <c r="I103" i="4" a="1"/>
  <c r="I103" i="4" s="1"/>
  <c r="L105" i="4" a="1"/>
  <c r="L105" i="4" s="1"/>
  <c r="L107" i="4" a="1"/>
  <c r="L107" i="4" s="1"/>
  <c r="J112" i="4" a="1"/>
  <c r="J112" i="4" s="1"/>
  <c r="L114" i="4" a="1"/>
  <c r="L114" i="4" s="1"/>
  <c r="L116" i="4" a="1"/>
  <c r="L116" i="4" s="1"/>
  <c r="L118" i="4" a="1"/>
  <c r="L118" i="4" s="1"/>
  <c r="J120" i="4" a="1"/>
  <c r="J120" i="4" s="1"/>
  <c r="L122" i="4" a="1"/>
  <c r="L122" i="4" s="1"/>
  <c r="M124" i="4" a="1"/>
  <c r="M124" i="4" s="1"/>
  <c r="L126" i="4" a="1"/>
  <c r="L126" i="4" s="1"/>
  <c r="J130" i="4" a="1"/>
  <c r="J130" i="4" s="1"/>
  <c r="I132" i="4" a="1"/>
  <c r="I132" i="4" s="1"/>
  <c r="J134" i="4" a="1"/>
  <c r="J134" i="4" s="1"/>
  <c r="I136" i="4" a="1"/>
  <c r="I136" i="4" s="1"/>
  <c r="L138" i="4" a="1"/>
  <c r="L138" i="4" s="1"/>
  <c r="I140" i="4" a="1"/>
  <c r="I140" i="4" s="1"/>
  <c r="O142" i="4" a="1"/>
  <c r="O142" i="4" s="1"/>
  <c r="I144" i="4" a="1"/>
  <c r="I144" i="4" s="1"/>
  <c r="L148" i="4" a="1"/>
  <c r="L148" i="4" s="1"/>
  <c r="K150" i="4" a="1"/>
  <c r="K150" i="4" s="1"/>
  <c r="K152" i="4" a="1"/>
  <c r="K152" i="4" s="1"/>
  <c r="K154" i="4" a="1"/>
  <c r="K154" i="4" s="1"/>
  <c r="J156" i="4" a="1"/>
  <c r="J156" i="4" s="1"/>
  <c r="J158" i="4" a="1"/>
  <c r="J158" i="4" s="1"/>
  <c r="N160" i="4" a="1"/>
  <c r="N160" i="4" s="1"/>
  <c r="I162" i="4" a="1"/>
  <c r="I162" i="4" s="1"/>
  <c r="O9" i="4" a="1"/>
  <c r="O9" i="4" s="1"/>
  <c r="I10" i="4" a="1"/>
  <c r="I10" i="4" s="1"/>
  <c r="N15" i="4" a="1"/>
  <c r="N15" i="4" s="1"/>
  <c r="I28" i="4" a="1"/>
  <c r="I28" i="4" s="1"/>
  <c r="N31" i="4" a="1"/>
  <c r="N31" i="4" s="1"/>
  <c r="K32" i="4" a="1"/>
  <c r="K32" i="4" s="1"/>
  <c r="N34" i="4" a="1"/>
  <c r="N34" i="4" s="1"/>
  <c r="O36" i="4" a="1"/>
  <c r="O36" i="4" s="1"/>
  <c r="O37" i="4" a="1"/>
  <c r="O37" i="4" s="1"/>
  <c r="I44" i="4" a="1"/>
  <c r="I44" i="4" s="1"/>
  <c r="I45" i="4" a="1"/>
  <c r="I45" i="4" s="1"/>
  <c r="O58" i="4" a="1"/>
  <c r="O58" i="4" s="1"/>
  <c r="N63" i="4" a="1"/>
  <c r="N63" i="4" s="1"/>
  <c r="I74" i="4" a="1"/>
  <c r="I74" i="4" s="1"/>
  <c r="N79" i="4" a="1"/>
  <c r="N79" i="4" s="1"/>
  <c r="I97" i="4" a="1"/>
  <c r="I97" i="4" s="1"/>
  <c r="L99" i="4" a="1"/>
  <c r="L99" i="4" s="1"/>
  <c r="K104" i="4" a="1"/>
  <c r="K104" i="4" s="1"/>
  <c r="L106" i="4" a="1"/>
  <c r="L106" i="4" s="1"/>
  <c r="L108" i="4" a="1"/>
  <c r="L108" i="4" s="1"/>
  <c r="L110" i="4" a="1"/>
  <c r="L110" i="4" s="1"/>
  <c r="N112" i="4" a="1"/>
  <c r="N112" i="4" s="1"/>
  <c r="I114" i="4" a="1"/>
  <c r="I114" i="4" s="1"/>
  <c r="I116" i="4" a="1"/>
  <c r="I116" i="4" s="1"/>
  <c r="K118" i="4" a="1"/>
  <c r="K118" i="4" s="1"/>
  <c r="K122" i="4" a="1"/>
  <c r="K122" i="4" s="1"/>
  <c r="L124" i="4" a="1"/>
  <c r="L124" i="4" s="1"/>
  <c r="K126" i="4" a="1"/>
  <c r="K126" i="4" s="1"/>
  <c r="J128" i="4" a="1"/>
  <c r="J128" i="4" s="1"/>
  <c r="O130" i="4" a="1"/>
  <c r="O130" i="4" s="1"/>
  <c r="O132" i="4" a="1"/>
  <c r="O132" i="4" s="1"/>
  <c r="O134" i="4" a="1"/>
  <c r="O134" i="4" s="1"/>
  <c r="O136" i="4" a="1"/>
  <c r="O136" i="4" s="1"/>
  <c r="O140" i="4" a="1"/>
  <c r="O140" i="4" s="1"/>
  <c r="K142" i="4" a="1"/>
  <c r="K142" i="4" s="1"/>
  <c r="O144" i="4" a="1"/>
  <c r="O144" i="4" s="1"/>
  <c r="J146" i="4" a="1"/>
  <c r="J146" i="4" s="1"/>
  <c r="I148" i="4" a="1"/>
  <c r="I148" i="4" s="1"/>
  <c r="I150" i="4" a="1"/>
  <c r="I150" i="4" s="1"/>
  <c r="N152" i="4" a="1"/>
  <c r="N152" i="4" s="1"/>
  <c r="I154" i="4" a="1"/>
  <c r="I154" i="4" s="1"/>
  <c r="K158" i="4" a="1"/>
  <c r="K158" i="4" s="1"/>
  <c r="I160" i="4" a="1"/>
  <c r="I160" i="4" s="1"/>
  <c r="L162" i="4" a="1"/>
  <c r="L162" i="4" s="1"/>
  <c r="I91" i="4" a="1"/>
  <c r="I91" i="4" s="1"/>
  <c r="I11" i="4" a="1"/>
  <c r="I11" i="4" s="1"/>
  <c r="O22" i="4" a="1"/>
  <c r="O22" i="4" s="1"/>
  <c r="O23" i="4" a="1"/>
  <c r="O23" i="4" s="1"/>
  <c r="K25" i="4" a="1"/>
  <c r="K25" i="4" s="1"/>
  <c r="K28" i="4" a="1"/>
  <c r="K28" i="4" s="1"/>
  <c r="I32" i="4" a="1"/>
  <c r="I32" i="4" s="1"/>
  <c r="O39" i="4" a="1"/>
  <c r="O39" i="4" s="1"/>
  <c r="K40" i="4" a="1"/>
  <c r="K40" i="4" s="1"/>
  <c r="O42" i="4" a="1"/>
  <c r="O42" i="4" s="1"/>
  <c r="K44" i="4" a="1"/>
  <c r="K44" i="4" s="1"/>
  <c r="N49" i="4" a="1"/>
  <c r="N49" i="4" s="1"/>
  <c r="N54" i="4" a="1"/>
  <c r="N54" i="4" s="1"/>
  <c r="K55" i="4" a="1"/>
  <c r="K55" i="4" s="1"/>
  <c r="I57" i="4" a="1"/>
  <c r="I57" i="4" s="1"/>
  <c r="O65" i="4" a="1"/>
  <c r="O65" i="4" s="1"/>
  <c r="K66" i="4" a="1"/>
  <c r="K66" i="4" s="1"/>
  <c r="I68" i="4" a="1"/>
  <c r="I68" i="4" s="1"/>
  <c r="N70" i="4" a="1"/>
  <c r="N70" i="4" s="1"/>
  <c r="M74" i="4" a="1"/>
  <c r="M74" i="4" s="1"/>
  <c r="K75" i="4" a="1"/>
  <c r="K75" i="4" s="1"/>
  <c r="J76" i="4" a="1"/>
  <c r="J76" i="4" s="1"/>
  <c r="O78" i="4" a="1"/>
  <c r="O78" i="4" s="1"/>
  <c r="M79" i="4" a="1"/>
  <c r="M79" i="4" s="1"/>
  <c r="I80" i="4" a="1"/>
  <c r="I80" i="4" s="1"/>
  <c r="J81" i="4" a="1"/>
  <c r="J81" i="4" s="1"/>
  <c r="J82" i="4" a="1"/>
  <c r="J82" i="4" s="1"/>
  <c r="N83" i="4" a="1"/>
  <c r="N83" i="4" s="1"/>
  <c r="L84" i="4" a="1"/>
  <c r="L84" i="4" s="1"/>
  <c r="O86" i="4" a="1"/>
  <c r="O86" i="4" s="1"/>
  <c r="L87" i="4" a="1"/>
  <c r="L87" i="4" s="1"/>
  <c r="L88" i="4" a="1"/>
  <c r="L88" i="4" s="1"/>
  <c r="O89" i="4" a="1"/>
  <c r="O89" i="4" s="1"/>
  <c r="N90" i="4" a="1"/>
  <c r="N90" i="4" s="1"/>
  <c r="M91" i="4" a="1"/>
  <c r="M91" i="4" s="1"/>
  <c r="L92" i="4" a="1"/>
  <c r="L92" i="4" s="1"/>
  <c r="J94" i="4" a="1"/>
  <c r="J94" i="4" s="1"/>
  <c r="M95" i="4" a="1"/>
  <c r="M95" i="4" s="1"/>
  <c r="J98" i="4" a="1"/>
  <c r="J98" i="4" s="1"/>
  <c r="I100" i="4" a="1"/>
  <c r="I100" i="4" s="1"/>
  <c r="J102" i="4" a="1"/>
  <c r="J102" i="4" s="1"/>
  <c r="I104" i="4" a="1"/>
  <c r="I104" i="4" s="1"/>
  <c r="K106" i="4" a="1"/>
  <c r="K106" i="4" s="1"/>
  <c r="K108" i="4" a="1"/>
  <c r="K108" i="4" s="1"/>
  <c r="K110" i="4" a="1"/>
  <c r="K110" i="4" s="1"/>
  <c r="N114" i="4" a="1"/>
  <c r="N114" i="4" s="1"/>
  <c r="N116" i="4" a="1"/>
  <c r="N116" i="4" s="1"/>
  <c r="O118" i="4" a="1"/>
  <c r="O118" i="4" s="1"/>
  <c r="I120" i="4" a="1"/>
  <c r="I120" i="4" s="1"/>
  <c r="J122" i="4" a="1"/>
  <c r="J122" i="4" s="1"/>
  <c r="O124" i="4" a="1"/>
  <c r="O124" i="4" s="1"/>
  <c r="I126" i="4" a="1"/>
  <c r="I126" i="4" s="1"/>
  <c r="K134" i="4" a="1"/>
  <c r="K134" i="4" s="1"/>
  <c r="K136" i="4" a="1"/>
  <c r="K136" i="4" s="1"/>
  <c r="I138" i="4" a="1"/>
  <c r="I138" i="4" s="1"/>
  <c r="J140" i="4" a="1"/>
  <c r="J140" i="4" s="1"/>
  <c r="I142" i="4" a="1"/>
  <c r="I142" i="4" s="1"/>
  <c r="I146" i="4" a="1"/>
  <c r="I146" i="4" s="1"/>
  <c r="L150" i="4" a="1"/>
  <c r="L150" i="4" s="1"/>
  <c r="L154" i="4" a="1"/>
  <c r="L154" i="4" s="1"/>
  <c r="I159" i="4" a="1"/>
  <c r="I159" i="4" s="1"/>
  <c r="I161" i="4" a="1"/>
  <c r="I161" i="4" s="1"/>
  <c r="C164" i="4"/>
  <c r="F163" i="4" a="1"/>
  <c r="F163" i="4" s="1"/>
  <c r="F88" i="4" a="1"/>
  <c r="F88" i="4" s="1"/>
  <c r="F109" i="4" a="1"/>
  <c r="F109" i="4" s="1"/>
  <c r="F120" i="4" a="1"/>
  <c r="F120" i="4" s="1"/>
  <c r="F141" i="4" a="1"/>
  <c r="F141" i="4" s="1"/>
  <c r="F152" i="4" a="1"/>
  <c r="F152" i="4" s="1"/>
  <c r="F99" i="4" a="1"/>
  <c r="F99" i="4" s="1"/>
  <c r="F110" i="4" a="1"/>
  <c r="F110" i="4" s="1"/>
  <c r="F131" i="4" a="1"/>
  <c r="F131" i="4" s="1"/>
  <c r="F142" i="4" a="1"/>
  <c r="F142" i="4" s="1"/>
  <c r="F89" i="4" a="1"/>
  <c r="F89" i="4" s="1"/>
  <c r="F100" i="4" a="1"/>
  <c r="F100" i="4" s="1"/>
  <c r="F121" i="4" a="1"/>
  <c r="F121" i="4" s="1"/>
  <c r="F132" i="4" a="1"/>
  <c r="F132" i="4" s="1"/>
  <c r="F153" i="4" a="1"/>
  <c r="F153" i="4" s="1"/>
  <c r="F90" i="4" a="1"/>
  <c r="F90" i="4" s="1"/>
  <c r="F111" i="4" a="1"/>
  <c r="F111" i="4" s="1"/>
  <c r="F122" i="4" a="1"/>
  <c r="F122" i="4" s="1"/>
  <c r="F143" i="4" a="1"/>
  <c r="F143" i="4" s="1"/>
  <c r="F154" i="4" a="1"/>
  <c r="F154" i="4" s="1"/>
  <c r="F52" i="4" a="1"/>
  <c r="F52" i="4" s="1"/>
  <c r="F54" i="4" a="1"/>
  <c r="F54" i="4" s="1"/>
  <c r="F56" i="4" a="1"/>
  <c r="F56" i="4" s="1"/>
  <c r="F58" i="4" a="1"/>
  <c r="F58" i="4" s="1"/>
  <c r="F60" i="4" a="1"/>
  <c r="F60" i="4" s="1"/>
  <c r="F62" i="4" a="1"/>
  <c r="F62" i="4" s="1"/>
  <c r="F64" i="4" a="1"/>
  <c r="F64" i="4" s="1"/>
  <c r="F66" i="4" a="1"/>
  <c r="F66" i="4" s="1"/>
  <c r="F68" i="4" a="1"/>
  <c r="F68" i="4" s="1"/>
  <c r="F70" i="4" a="1"/>
  <c r="F70" i="4" s="1"/>
  <c r="F72" i="4" a="1"/>
  <c r="F72" i="4" s="1"/>
  <c r="F74" i="4" a="1"/>
  <c r="F74" i="4" s="1"/>
  <c r="F76" i="4" a="1"/>
  <c r="F76" i="4" s="1"/>
  <c r="F78" i="4" a="1"/>
  <c r="F78" i="4" s="1"/>
  <c r="F80" i="4" a="1"/>
  <c r="F80" i="4" s="1"/>
  <c r="F82" i="4" a="1"/>
  <c r="F82" i="4" s="1"/>
  <c r="F84" i="4" a="1"/>
  <c r="F84" i="4" s="1"/>
  <c r="F101" i="4" a="1"/>
  <c r="F101" i="4" s="1"/>
  <c r="F112" i="4" a="1"/>
  <c r="F112" i="4" s="1"/>
  <c r="F133" i="4" a="1"/>
  <c r="F133" i="4" s="1"/>
  <c r="F144" i="4" a="1"/>
  <c r="F144" i="4" s="1"/>
  <c r="F91" i="4" a="1"/>
  <c r="F91" i="4" s="1"/>
  <c r="F102" i="4" a="1"/>
  <c r="F102" i="4" s="1"/>
  <c r="F123" i="4" a="1"/>
  <c r="F123" i="4" s="1"/>
  <c r="F134" i="4" a="1"/>
  <c r="F134" i="4" s="1"/>
  <c r="F155" i="4" a="1"/>
  <c r="F155" i="4" s="1"/>
  <c r="F92" i="4" a="1"/>
  <c r="F92" i="4" s="1"/>
  <c r="F113" i="4" a="1"/>
  <c r="F113" i="4" s="1"/>
  <c r="F124" i="4" a="1"/>
  <c r="F124" i="4" s="1"/>
  <c r="F145" i="4" a="1"/>
  <c r="F145" i="4" s="1"/>
  <c r="F156" i="4" a="1"/>
  <c r="F156" i="4" s="1"/>
  <c r="F103" i="4" a="1"/>
  <c r="F103" i="4" s="1"/>
  <c r="F114" i="4" a="1"/>
  <c r="F114" i="4" s="1"/>
  <c r="F135" i="4" a="1"/>
  <c r="F135" i="4" s="1"/>
  <c r="F146" i="4" a="1"/>
  <c r="F146" i="4" s="1"/>
  <c r="F93" i="4" a="1"/>
  <c r="F93" i="4" s="1"/>
  <c r="F104" i="4" a="1"/>
  <c r="F104" i="4" s="1"/>
  <c r="F125" i="4" a="1"/>
  <c r="F125" i="4" s="1"/>
  <c r="F136" i="4" a="1"/>
  <c r="F136" i="4" s="1"/>
  <c r="F157" i="4" a="1"/>
  <c r="F157" i="4" s="1"/>
  <c r="F94" i="4" a="1"/>
  <c r="F94" i="4" s="1"/>
  <c r="F115" i="4" a="1"/>
  <c r="F115" i="4" s="1"/>
  <c r="F126" i="4" a="1"/>
  <c r="F126" i="4" s="1"/>
  <c r="F147" i="4" a="1"/>
  <c r="F147" i="4" s="1"/>
  <c r="F158" i="4" a="1"/>
  <c r="F158" i="4" s="1"/>
  <c r="F105" i="4" a="1"/>
  <c r="F105" i="4" s="1"/>
  <c r="F116" i="4" a="1"/>
  <c r="F116" i="4" s="1"/>
  <c r="F137" i="4" a="1"/>
  <c r="F137" i="4" s="1"/>
  <c r="F148" i="4" a="1"/>
  <c r="F148" i="4" s="1"/>
  <c r="F95" i="4" a="1"/>
  <c r="F95" i="4" s="1"/>
  <c r="F106" i="4" a="1"/>
  <c r="F106" i="4" s="1"/>
  <c r="F127" i="4" a="1"/>
  <c r="F127" i="4" s="1"/>
  <c r="F138" i="4" a="1"/>
  <c r="F138" i="4" s="1"/>
  <c r="F159" i="4" a="1"/>
  <c r="F159" i="4" s="1"/>
  <c r="F51" i="4" a="1"/>
  <c r="F51" i="4" s="1"/>
  <c r="F53" i="4" a="1"/>
  <c r="F53" i="4" s="1"/>
  <c r="F55" i="4" a="1"/>
  <c r="F55" i="4" s="1"/>
  <c r="F57" i="4" a="1"/>
  <c r="F57" i="4" s="1"/>
  <c r="F59" i="4" a="1"/>
  <c r="F59" i="4" s="1"/>
  <c r="F61" i="4" a="1"/>
  <c r="F61" i="4" s="1"/>
  <c r="F63" i="4" a="1"/>
  <c r="F63" i="4" s="1"/>
  <c r="F65" i="4" a="1"/>
  <c r="F65" i="4" s="1"/>
  <c r="F67" i="4" a="1"/>
  <c r="F67" i="4" s="1"/>
  <c r="F69" i="4" a="1"/>
  <c r="F69" i="4" s="1"/>
  <c r="F71" i="4" a="1"/>
  <c r="F71" i="4" s="1"/>
  <c r="F73" i="4" a="1"/>
  <c r="F73" i="4" s="1"/>
  <c r="F75" i="4" a="1"/>
  <c r="F75" i="4" s="1"/>
  <c r="F77" i="4" a="1"/>
  <c r="F77" i="4" s="1"/>
  <c r="F79" i="4" a="1"/>
  <c r="F79" i="4" s="1"/>
  <c r="F81" i="4" a="1"/>
  <c r="F81" i="4" s="1"/>
  <c r="F83" i="4" a="1"/>
  <c r="F83" i="4" s="1"/>
  <c r="F85" i="4" a="1"/>
  <c r="F85" i="4" s="1"/>
  <c r="F96" i="4" a="1"/>
  <c r="F96" i="4" s="1"/>
  <c r="F117" i="4" a="1"/>
  <c r="F117" i="4" s="1"/>
  <c r="F128" i="4" a="1"/>
  <c r="F128" i="4" s="1"/>
  <c r="F149" i="4" a="1"/>
  <c r="F149" i="4" s="1"/>
  <c r="F160" i="4" a="1"/>
  <c r="F160" i="4" s="1"/>
  <c r="F86" i="4" a="1"/>
  <c r="F86" i="4" s="1"/>
  <c r="F107" i="4" a="1"/>
  <c r="F107" i="4" s="1"/>
  <c r="F118" i="4" a="1"/>
  <c r="F118" i="4" s="1"/>
  <c r="F139" i="4" a="1"/>
  <c r="F139" i="4" s="1"/>
  <c r="F150" i="4" a="1"/>
  <c r="F150" i="4" s="1"/>
  <c r="H10" i="4" l="1" a="1"/>
  <c r="H10" i="4" s="1"/>
  <c r="G10" i="4" a="1"/>
  <c r="G10" i="4" s="1"/>
  <c r="E10" i="4" a="1"/>
  <c r="E10" i="4" s="1"/>
  <c r="E86" i="4" a="1"/>
  <c r="E86" i="4" s="1"/>
  <c r="G86" i="4" a="1"/>
  <c r="G86" i="4" s="1"/>
  <c r="H86" i="4" a="1"/>
  <c r="H86" i="4" s="1"/>
  <c r="E65" i="4" a="1"/>
  <c r="E65" i="4" s="1"/>
  <c r="H65" i="4" a="1"/>
  <c r="H65" i="4" s="1"/>
  <c r="G65" i="4" a="1"/>
  <c r="G65" i="4" s="1"/>
  <c r="E105" i="4" a="1"/>
  <c r="E105" i="4" s="1"/>
  <c r="G105" i="4" a="1"/>
  <c r="G105" i="4" s="1"/>
  <c r="H105" i="4" a="1"/>
  <c r="H105" i="4" s="1"/>
  <c r="G145" i="4" a="1"/>
  <c r="G145" i="4" s="1"/>
  <c r="H145" i="4" a="1"/>
  <c r="H145" i="4" s="1"/>
  <c r="E145" i="4" a="1"/>
  <c r="E145" i="4" s="1"/>
  <c r="E78" i="4" a="1"/>
  <c r="E78" i="4" s="1"/>
  <c r="H78" i="4" a="1"/>
  <c r="H78" i="4" s="1"/>
  <c r="G78" i="4" a="1"/>
  <c r="G78" i="4" s="1"/>
  <c r="H122" i="4" a="1"/>
  <c r="H122" i="4" s="1"/>
  <c r="E122" i="4" a="1"/>
  <c r="E122" i="4" s="1"/>
  <c r="G122" i="4" a="1"/>
  <c r="G122" i="4" s="1"/>
  <c r="H88" i="4" a="1"/>
  <c r="H88" i="4" s="1"/>
  <c r="G88" i="4" a="1"/>
  <c r="G88" i="4" s="1"/>
  <c r="E88" i="4" a="1"/>
  <c r="E88" i="4" s="1"/>
  <c r="E9" i="4" a="1"/>
  <c r="E9" i="4" s="1"/>
  <c r="G9" i="4" a="1"/>
  <c r="G9" i="4" s="1"/>
  <c r="H9" i="4" a="1"/>
  <c r="H9" i="4" s="1"/>
  <c r="H15" i="4" a="1"/>
  <c r="H15" i="4" s="1"/>
  <c r="E15" i="4" a="1"/>
  <c r="E15" i="4" s="1"/>
  <c r="G15" i="4" a="1"/>
  <c r="G15" i="4" s="1"/>
  <c r="E50" i="4" a="1"/>
  <c r="E50" i="4" s="1"/>
  <c r="H50" i="4" a="1"/>
  <c r="H50" i="4" s="1"/>
  <c r="G50" i="4" a="1"/>
  <c r="G50" i="4" s="1"/>
  <c r="E76" i="4" a="1"/>
  <c r="E76" i="4" s="1"/>
  <c r="G76" i="4" a="1"/>
  <c r="G76" i="4" s="1"/>
  <c r="H76" i="4" a="1"/>
  <c r="H76" i="4" s="1"/>
  <c r="E128" i="4" a="1"/>
  <c r="E128" i="4" s="1"/>
  <c r="G128" i="4" a="1"/>
  <c r="G128" i="4" s="1"/>
  <c r="H128" i="4" a="1"/>
  <c r="H128" i="4" s="1"/>
  <c r="E59" i="4" a="1"/>
  <c r="E59" i="4" s="1"/>
  <c r="H59" i="4" a="1"/>
  <c r="H59" i="4" s="1"/>
  <c r="G59" i="4" a="1"/>
  <c r="G59" i="4" s="1"/>
  <c r="E126" i="4" a="1"/>
  <c r="E126" i="4" s="1"/>
  <c r="G126" i="4" a="1"/>
  <c r="G126" i="4" s="1"/>
  <c r="H126" i="4" a="1"/>
  <c r="H126" i="4" s="1"/>
  <c r="H92" i="4" a="1"/>
  <c r="H92" i="4" s="1"/>
  <c r="E92" i="4" a="1"/>
  <c r="E92" i="4" s="1"/>
  <c r="G92" i="4" a="1"/>
  <c r="G92" i="4" s="1"/>
  <c r="G72" i="4" a="1"/>
  <c r="G72" i="4" s="1"/>
  <c r="E72" i="4" a="1"/>
  <c r="E72" i="4" s="1"/>
  <c r="H72" i="4" a="1"/>
  <c r="H72" i="4" s="1"/>
  <c r="G153" i="4" a="1"/>
  <c r="G153" i="4" s="1"/>
  <c r="H153" i="4" a="1"/>
  <c r="H153" i="4" s="1"/>
  <c r="E153" i="4" a="1"/>
  <c r="E153" i="4" s="1"/>
  <c r="E18" i="4" a="1"/>
  <c r="E18" i="4" s="1"/>
  <c r="H18" i="4" a="1"/>
  <c r="H18" i="4" s="1"/>
  <c r="G18" i="4" a="1"/>
  <c r="G18" i="4" s="1"/>
  <c r="E24" i="4" a="1"/>
  <c r="E24" i="4" s="1"/>
  <c r="H24" i="4" a="1"/>
  <c r="H24" i="4" s="1"/>
  <c r="G24" i="4" a="1"/>
  <c r="G24" i="4" s="1"/>
  <c r="E25" i="4" a="1"/>
  <c r="E25" i="4" s="1"/>
  <c r="G25" i="4" a="1"/>
  <c r="G25" i="4" s="1"/>
  <c r="H25" i="4" a="1"/>
  <c r="H25" i="4" s="1"/>
  <c r="G158" i="4" a="1"/>
  <c r="G158" i="4" s="1"/>
  <c r="E158" i="4" a="1"/>
  <c r="E158" i="4" s="1"/>
  <c r="H158" i="4" a="1"/>
  <c r="H158" i="4" s="1"/>
  <c r="G140" i="4" a="1"/>
  <c r="G140" i="4" s="1"/>
  <c r="H140" i="4" a="1"/>
  <c r="H140" i="4" s="1"/>
  <c r="E140" i="4" a="1"/>
  <c r="E140" i="4" s="1"/>
  <c r="H74" i="4" a="1"/>
  <c r="H74" i="4" s="1"/>
  <c r="G74" i="4" a="1"/>
  <c r="G74" i="4" s="1"/>
  <c r="E74" i="4" a="1"/>
  <c r="E74" i="4" s="1"/>
  <c r="E117" i="4" a="1"/>
  <c r="E117" i="4" s="1"/>
  <c r="H117" i="4" a="1"/>
  <c r="H117" i="4" s="1"/>
  <c r="G117" i="4" a="1"/>
  <c r="G117" i="4" s="1"/>
  <c r="E57" i="4" a="1"/>
  <c r="E57" i="4" s="1"/>
  <c r="G57" i="4" a="1"/>
  <c r="G57" i="4" s="1"/>
  <c r="H57" i="4" a="1"/>
  <c r="H57" i="4" s="1"/>
  <c r="H115" i="4" a="1"/>
  <c r="H115" i="4" s="1"/>
  <c r="G115" i="4" a="1"/>
  <c r="G115" i="4" s="1"/>
  <c r="E115" i="4" a="1"/>
  <c r="E115" i="4" s="1"/>
  <c r="H155" i="4" a="1"/>
  <c r="H155" i="4" s="1"/>
  <c r="E155" i="4" a="1"/>
  <c r="E155" i="4" s="1"/>
  <c r="G155" i="4" a="1"/>
  <c r="G155" i="4" s="1"/>
  <c r="E70" i="4" a="1"/>
  <c r="E70" i="4" s="1"/>
  <c r="G70" i="4" a="1"/>
  <c r="G70" i="4" s="1"/>
  <c r="H70" i="4" a="1"/>
  <c r="H70" i="4" s="1"/>
  <c r="H132" i="4" a="1"/>
  <c r="H132" i="4" s="1"/>
  <c r="E132" i="4" a="1"/>
  <c r="E132" i="4" s="1"/>
  <c r="G132" i="4" a="1"/>
  <c r="G132" i="4" s="1"/>
  <c r="G11" i="4" a="1"/>
  <c r="G11" i="4" s="1"/>
  <c r="E11" i="4" a="1"/>
  <c r="E11" i="4" s="1"/>
  <c r="H11" i="4" a="1"/>
  <c r="H11" i="4" s="1"/>
  <c r="G26" i="4" a="1"/>
  <c r="G26" i="4" s="1"/>
  <c r="E26" i="4" a="1"/>
  <c r="E26" i="4" s="1"/>
  <c r="H26" i="4" a="1"/>
  <c r="H26" i="4" s="1"/>
  <c r="H27" i="4" a="1"/>
  <c r="H27" i="4" s="1"/>
  <c r="E27" i="4" a="1"/>
  <c r="E27" i="4" s="1"/>
  <c r="G27" i="4" a="1"/>
  <c r="G27" i="4" s="1"/>
  <c r="H163" i="4" a="1"/>
  <c r="H163" i="4" s="1"/>
  <c r="G163" i="4" a="1"/>
  <c r="G163" i="4" s="1"/>
  <c r="E163" i="4" a="1"/>
  <c r="E163" i="4" s="1"/>
  <c r="H134" i="4" a="1"/>
  <c r="H134" i="4" s="1"/>
  <c r="E134" i="4" a="1"/>
  <c r="E134" i="4" s="1"/>
  <c r="G134" i="4" a="1"/>
  <c r="G134" i="4" s="1"/>
  <c r="H19" i="4" a="1"/>
  <c r="H19" i="4" s="1"/>
  <c r="E19" i="4" a="1"/>
  <c r="E19" i="4" s="1"/>
  <c r="G19" i="4" a="1"/>
  <c r="G19" i="4" s="1"/>
  <c r="E28" i="4" a="1"/>
  <c r="E28" i="4" s="1"/>
  <c r="H28" i="4" a="1"/>
  <c r="H28" i="4" s="1"/>
  <c r="G28" i="4" a="1"/>
  <c r="G28" i="4" s="1"/>
  <c r="E29" i="4" a="1"/>
  <c r="E29" i="4" s="1"/>
  <c r="G29" i="4" a="1"/>
  <c r="G29" i="4" s="1"/>
  <c r="H29" i="4" a="1"/>
  <c r="H29" i="4" s="1"/>
  <c r="G90" i="4" a="1"/>
  <c r="G90" i="4" s="1"/>
  <c r="H90" i="4" a="1"/>
  <c r="H90" i="4" s="1"/>
  <c r="E90" i="4" a="1"/>
  <c r="E90" i="4" s="1"/>
  <c r="H55" i="4" a="1"/>
  <c r="H55" i="4" s="1"/>
  <c r="G55" i="4" a="1"/>
  <c r="G55" i="4" s="1"/>
  <c r="E55" i="4" a="1"/>
  <c r="E55" i="4" s="1"/>
  <c r="E100" i="4" a="1"/>
  <c r="E100" i="4" s="1"/>
  <c r="H100" i="4" a="1"/>
  <c r="H100" i="4" s="1"/>
  <c r="G100" i="4" a="1"/>
  <c r="G100" i="4" s="1"/>
  <c r="E151" i="4" a="1"/>
  <c r="E151" i="4" s="1"/>
  <c r="H151" i="4" a="1"/>
  <c r="H151" i="4" s="1"/>
  <c r="G151" i="4" a="1"/>
  <c r="G151" i="4" s="1"/>
  <c r="G30" i="4" a="1"/>
  <c r="G30" i="4" s="1"/>
  <c r="E30" i="4" a="1"/>
  <c r="E30" i="4" s="1"/>
  <c r="H30" i="4" a="1"/>
  <c r="H30" i="4" s="1"/>
  <c r="G31" i="4" a="1"/>
  <c r="G31" i="4" s="1"/>
  <c r="H31" i="4" a="1"/>
  <c r="H31" i="4" s="1"/>
  <c r="E31" i="4" a="1"/>
  <c r="E31" i="4" s="1"/>
  <c r="G160" i="4" a="1"/>
  <c r="G160" i="4" s="1"/>
  <c r="E160" i="4" a="1"/>
  <c r="E160" i="4" s="1"/>
  <c r="H160" i="4" a="1"/>
  <c r="H160" i="4" s="1"/>
  <c r="E121" i="4" a="1"/>
  <c r="E121" i="4" s="1"/>
  <c r="G121" i="4" a="1"/>
  <c r="G121" i="4" s="1"/>
  <c r="H121" i="4" a="1"/>
  <c r="H121" i="4" s="1"/>
  <c r="E157" i="4" a="1"/>
  <c r="E157" i="4" s="1"/>
  <c r="G157" i="4" a="1"/>
  <c r="G157" i="4" s="1"/>
  <c r="H157" i="4" a="1"/>
  <c r="H157" i="4" s="1"/>
  <c r="H83" i="4" a="1"/>
  <c r="H83" i="4" s="1"/>
  <c r="E83" i="4" a="1"/>
  <c r="E83" i="4" s="1"/>
  <c r="G83" i="4" a="1"/>
  <c r="G83" i="4" s="1"/>
  <c r="G51" i="4" a="1"/>
  <c r="G51" i="4" s="1"/>
  <c r="E51" i="4" a="1"/>
  <c r="E51" i="4" s="1"/>
  <c r="H51" i="4" a="1"/>
  <c r="H51" i="4" s="1"/>
  <c r="H136" i="4" a="1"/>
  <c r="H136" i="4" s="1"/>
  <c r="E136" i="4" a="1"/>
  <c r="E136" i="4" s="1"/>
  <c r="G136" i="4" a="1"/>
  <c r="G136" i="4" s="1"/>
  <c r="E102" i="4" a="1"/>
  <c r="E102" i="4" s="1"/>
  <c r="H102" i="4" a="1"/>
  <c r="H102" i="4" s="1"/>
  <c r="G102" i="4" a="1"/>
  <c r="G102" i="4" s="1"/>
  <c r="G64" i="4" a="1"/>
  <c r="G64" i="4" s="1"/>
  <c r="H64" i="4" a="1"/>
  <c r="H64" i="4" s="1"/>
  <c r="E64" i="4" a="1"/>
  <c r="E64" i="4" s="1"/>
  <c r="E89" i="4" a="1"/>
  <c r="E89" i="4" s="1"/>
  <c r="H89" i="4" a="1"/>
  <c r="H89" i="4" s="1"/>
  <c r="G89" i="4" a="1"/>
  <c r="G89" i="4" s="1"/>
  <c r="G161" i="4" a="1"/>
  <c r="G161" i="4" s="1"/>
  <c r="E161" i="4" a="1"/>
  <c r="E161" i="4" s="1"/>
  <c r="H161" i="4" a="1"/>
  <c r="H161" i="4" s="1"/>
  <c r="G32" i="4" a="1"/>
  <c r="G32" i="4" s="1"/>
  <c r="H32" i="4" a="1"/>
  <c r="H32" i="4" s="1"/>
  <c r="E32" i="4" a="1"/>
  <c r="E32" i="4" s="1"/>
  <c r="H33" i="4" a="1"/>
  <c r="H33" i="4" s="1"/>
  <c r="E33" i="4" a="1"/>
  <c r="E33" i="4" s="1"/>
  <c r="G33" i="4" a="1"/>
  <c r="G33" i="4" s="1"/>
  <c r="G94" i="4" a="1"/>
  <c r="G94" i="4" s="1"/>
  <c r="E94" i="4" a="1"/>
  <c r="E94" i="4" s="1"/>
  <c r="H94" i="4" a="1"/>
  <c r="H94" i="4" s="1"/>
  <c r="H123" i="4" a="1"/>
  <c r="H123" i="4" s="1"/>
  <c r="G123" i="4" a="1"/>
  <c r="G123" i="4" s="1"/>
  <c r="E123" i="4" a="1"/>
  <c r="E123" i="4" s="1"/>
  <c r="E125" i="4" a="1"/>
  <c r="E125" i="4" s="1"/>
  <c r="H125" i="4" a="1"/>
  <c r="H125" i="4" s="1"/>
  <c r="G125" i="4" a="1"/>
  <c r="G125" i="4" s="1"/>
  <c r="H62" i="4" a="1"/>
  <c r="H62" i="4" s="1"/>
  <c r="G62" i="4" a="1"/>
  <c r="G62" i="4" s="1"/>
  <c r="E62" i="4" a="1"/>
  <c r="E62" i="4" s="1"/>
  <c r="E12" i="4" a="1"/>
  <c r="E12" i="4" s="1"/>
  <c r="G12" i="4" a="1"/>
  <c r="G12" i="4" s="1"/>
  <c r="H12" i="4" a="1"/>
  <c r="H12" i="4" s="1"/>
  <c r="E34" i="4" a="1"/>
  <c r="E34" i="4" s="1"/>
  <c r="G34" i="4" a="1"/>
  <c r="G34" i="4" s="1"/>
  <c r="H34" i="4" a="1"/>
  <c r="H34" i="4" s="1"/>
  <c r="G35" i="4" a="1"/>
  <c r="G35" i="4" s="1"/>
  <c r="H35" i="4" a="1"/>
  <c r="H35" i="4" s="1"/>
  <c r="E35" i="4" a="1"/>
  <c r="E35" i="4" s="1"/>
  <c r="G63" i="4" a="1"/>
  <c r="G63" i="4" s="1"/>
  <c r="E63" i="4" a="1"/>
  <c r="E63" i="4" s="1"/>
  <c r="H63" i="4" a="1"/>
  <c r="H63" i="4" s="1"/>
  <c r="G96" i="4" a="1"/>
  <c r="G96" i="4" s="1"/>
  <c r="H96" i="4" a="1"/>
  <c r="H96" i="4" s="1"/>
  <c r="E96" i="4" a="1"/>
  <c r="E96" i="4" s="1"/>
  <c r="H66" i="4" a="1"/>
  <c r="H66" i="4" s="1"/>
  <c r="G66" i="4" a="1"/>
  <c r="G66" i="4" s="1"/>
  <c r="E66" i="4" a="1"/>
  <c r="E66" i="4" s="1"/>
  <c r="H159" i="4" a="1"/>
  <c r="H159" i="4" s="1"/>
  <c r="G159" i="4" a="1"/>
  <c r="G159" i="4" s="1"/>
  <c r="E159" i="4" a="1"/>
  <c r="E159" i="4" s="1"/>
  <c r="G142" i="4" a="1"/>
  <c r="G142" i="4" s="1"/>
  <c r="E142" i="4" a="1"/>
  <c r="E142" i="4" s="1"/>
  <c r="H142" i="4" a="1"/>
  <c r="H142" i="4" s="1"/>
  <c r="E138" i="4" a="1"/>
  <c r="E138" i="4" s="1"/>
  <c r="G138" i="4" a="1"/>
  <c r="G138" i="4" s="1"/>
  <c r="H138" i="4" a="1"/>
  <c r="H138" i="4" s="1"/>
  <c r="G104" i="4" a="1"/>
  <c r="G104" i="4" s="1"/>
  <c r="E104" i="4" a="1"/>
  <c r="E104" i="4" s="1"/>
  <c r="H104" i="4" a="1"/>
  <c r="H104" i="4" s="1"/>
  <c r="G144" i="4" a="1"/>
  <c r="G144" i="4" s="1"/>
  <c r="H144" i="4" a="1"/>
  <c r="H144" i="4" s="1"/>
  <c r="E144" i="4" a="1"/>
  <c r="E144" i="4" s="1"/>
  <c r="E60" i="4" a="1"/>
  <c r="E60" i="4" s="1"/>
  <c r="G60" i="4" a="1"/>
  <c r="G60" i="4" s="1"/>
  <c r="H60" i="4" a="1"/>
  <c r="H60" i="4" s="1"/>
  <c r="E131" i="4" a="1"/>
  <c r="E131" i="4" s="1"/>
  <c r="G131" i="4" a="1"/>
  <c r="G131" i="4" s="1"/>
  <c r="H131" i="4" a="1"/>
  <c r="H131" i="4" s="1"/>
  <c r="G20" i="4" a="1"/>
  <c r="G20" i="4" s="1"/>
  <c r="E20" i="4" a="1"/>
  <c r="E20" i="4" s="1"/>
  <c r="H20" i="4" a="1"/>
  <c r="H20" i="4" s="1"/>
  <c r="G36" i="4" a="1"/>
  <c r="G36" i="4" s="1"/>
  <c r="H36" i="4" a="1"/>
  <c r="H36" i="4" s="1"/>
  <c r="E36" i="4" a="1"/>
  <c r="E36" i="4" s="1"/>
  <c r="G37" i="4" a="1"/>
  <c r="G37" i="4" s="1"/>
  <c r="E37" i="4" a="1"/>
  <c r="E37" i="4" s="1"/>
  <c r="H37" i="4" a="1"/>
  <c r="H37" i="4" s="1"/>
  <c r="E108" i="4" a="1"/>
  <c r="E108" i="4" s="1"/>
  <c r="H108" i="4" a="1"/>
  <c r="H108" i="4" s="1"/>
  <c r="G108" i="4" a="1"/>
  <c r="G108" i="4" s="1"/>
  <c r="E113" i="4" a="1"/>
  <c r="E113" i="4" s="1"/>
  <c r="G113" i="4" a="1"/>
  <c r="G113" i="4" s="1"/>
  <c r="H113" i="4" a="1"/>
  <c r="H113" i="4" s="1"/>
  <c r="E53" i="4" a="1"/>
  <c r="E53" i="4" s="1"/>
  <c r="G53" i="4" a="1"/>
  <c r="G53" i="4" s="1"/>
  <c r="H53" i="4" a="1"/>
  <c r="H53" i="4" s="1"/>
  <c r="E81" i="4" a="1"/>
  <c r="E81" i="4" s="1"/>
  <c r="H81" i="4" a="1"/>
  <c r="H81" i="4" s="1"/>
  <c r="G81" i="4" a="1"/>
  <c r="G81" i="4" s="1"/>
  <c r="G91" i="4" a="1"/>
  <c r="G91" i="4" s="1"/>
  <c r="E91" i="4" a="1"/>
  <c r="E91" i="4" s="1"/>
  <c r="H91" i="4" a="1"/>
  <c r="H91" i="4" s="1"/>
  <c r="G79" i="4" a="1"/>
  <c r="G79" i="4" s="1"/>
  <c r="E79" i="4" a="1"/>
  <c r="E79" i="4" s="1"/>
  <c r="H79" i="4" a="1"/>
  <c r="H79" i="4" s="1"/>
  <c r="H77" i="4" a="1"/>
  <c r="H77" i="4" s="1"/>
  <c r="G77" i="4" a="1"/>
  <c r="G77" i="4" s="1"/>
  <c r="E77" i="4" a="1"/>
  <c r="E77" i="4" s="1"/>
  <c r="E127" i="4" a="1"/>
  <c r="E127" i="4" s="1"/>
  <c r="G127" i="4" a="1"/>
  <c r="G127" i="4" s="1"/>
  <c r="H127" i="4" a="1"/>
  <c r="H127" i="4" s="1"/>
  <c r="H93" i="4" a="1"/>
  <c r="H93" i="4" s="1"/>
  <c r="E93" i="4" a="1"/>
  <c r="E93" i="4" s="1"/>
  <c r="G93" i="4" a="1"/>
  <c r="G93" i="4" s="1"/>
  <c r="E133" i="4" a="1"/>
  <c r="E133" i="4" s="1"/>
  <c r="H133" i="4" a="1"/>
  <c r="H133" i="4" s="1"/>
  <c r="G133" i="4" a="1"/>
  <c r="G133" i="4" s="1"/>
  <c r="G58" i="4" a="1"/>
  <c r="G58" i="4" s="1"/>
  <c r="E58" i="4" a="1"/>
  <c r="E58" i="4" s="1"/>
  <c r="H58" i="4" a="1"/>
  <c r="H58" i="4" s="1"/>
  <c r="H110" i="4" a="1"/>
  <c r="H110" i="4" s="1"/>
  <c r="E110" i="4" a="1"/>
  <c r="E110" i="4" s="1"/>
  <c r="G110" i="4" a="1"/>
  <c r="G110" i="4" s="1"/>
  <c r="H162" i="4" a="1"/>
  <c r="H162" i="4" s="1"/>
  <c r="E162" i="4" a="1"/>
  <c r="E162" i="4" s="1"/>
  <c r="G162" i="4" a="1"/>
  <c r="G162" i="4" s="1"/>
  <c r="H38" i="4" a="1"/>
  <c r="H38" i="4" s="1"/>
  <c r="G38" i="4" a="1"/>
  <c r="G38" i="4" s="1"/>
  <c r="E38" i="4" a="1"/>
  <c r="E38" i="4" s="1"/>
  <c r="H39" i="4" a="1"/>
  <c r="H39" i="4" s="1"/>
  <c r="G39" i="4" a="1"/>
  <c r="G39" i="4" s="1"/>
  <c r="E39" i="4" a="1"/>
  <c r="E39" i="4" s="1"/>
  <c r="G61" i="4" a="1"/>
  <c r="G61" i="4" s="1"/>
  <c r="E61" i="4" a="1"/>
  <c r="E61" i="4" s="1"/>
  <c r="H61" i="4" a="1"/>
  <c r="H61" i="4" s="1"/>
  <c r="E68" i="4" a="1"/>
  <c r="E68" i="4" s="1"/>
  <c r="H68" i="4" a="1"/>
  <c r="H68" i="4" s="1"/>
  <c r="G68" i="4" a="1"/>
  <c r="G68" i="4" s="1"/>
  <c r="G85" i="4" a="1"/>
  <c r="G85" i="4" s="1"/>
  <c r="H85" i="4" a="1"/>
  <c r="H85" i="4" s="1"/>
  <c r="E85" i="4" a="1"/>
  <c r="E85" i="4" s="1"/>
  <c r="E75" i="4" a="1"/>
  <c r="E75" i="4" s="1"/>
  <c r="G75" i="4" a="1"/>
  <c r="G75" i="4" s="1"/>
  <c r="H75" i="4" a="1"/>
  <c r="H75" i="4" s="1"/>
  <c r="H106" i="4" a="1"/>
  <c r="H106" i="4" s="1"/>
  <c r="E106" i="4" a="1"/>
  <c r="E106" i="4" s="1"/>
  <c r="G106" i="4" a="1"/>
  <c r="G106" i="4" s="1"/>
  <c r="G146" i="4" a="1"/>
  <c r="G146" i="4" s="1"/>
  <c r="H146" i="4" a="1"/>
  <c r="H146" i="4" s="1"/>
  <c r="E146" i="4" a="1"/>
  <c r="E146" i="4" s="1"/>
  <c r="E112" i="4" a="1"/>
  <c r="E112" i="4" s="1"/>
  <c r="G112" i="4" a="1"/>
  <c r="G112" i="4" s="1"/>
  <c r="H112" i="4" a="1"/>
  <c r="H112" i="4" s="1"/>
  <c r="H56" i="4" a="1"/>
  <c r="H56" i="4" s="1"/>
  <c r="G56" i="4" a="1"/>
  <c r="G56" i="4" s="1"/>
  <c r="E56" i="4" a="1"/>
  <c r="E56" i="4" s="1"/>
  <c r="H99" i="4" a="1"/>
  <c r="H99" i="4" s="1"/>
  <c r="E99" i="4" a="1"/>
  <c r="E99" i="4" s="1"/>
  <c r="G99" i="4" a="1"/>
  <c r="G99" i="4" s="1"/>
  <c r="E17" i="4" a="1"/>
  <c r="E17" i="4" s="1"/>
  <c r="H17" i="4" a="1"/>
  <c r="H17" i="4" s="1"/>
  <c r="G17" i="4" a="1"/>
  <c r="G17" i="4" s="1"/>
  <c r="E13" i="4" a="1"/>
  <c r="E13" i="4" s="1"/>
  <c r="G13" i="4" a="1"/>
  <c r="G13" i="4" s="1"/>
  <c r="H13" i="4" a="1"/>
  <c r="H13" i="4" s="1"/>
  <c r="E40" i="4" a="1"/>
  <c r="E40" i="4" s="1"/>
  <c r="G40" i="4" a="1"/>
  <c r="G40" i="4" s="1"/>
  <c r="H40" i="4" a="1"/>
  <c r="H40" i="4" s="1"/>
  <c r="H41" i="4" a="1"/>
  <c r="H41" i="4" s="1"/>
  <c r="G41" i="4" a="1"/>
  <c r="G41" i="4" s="1"/>
  <c r="E41" i="4" a="1"/>
  <c r="E41" i="4" s="1"/>
  <c r="H111" i="4" a="1"/>
  <c r="H111" i="4" s="1"/>
  <c r="G111" i="4" a="1"/>
  <c r="G111" i="4" s="1"/>
  <c r="E111" i="4" a="1"/>
  <c r="E111" i="4" s="1"/>
  <c r="E23" i="4" a="1"/>
  <c r="E23" i="4" s="1"/>
  <c r="G23" i="4" a="1"/>
  <c r="G23" i="4" s="1"/>
  <c r="H23" i="4" a="1"/>
  <c r="H23" i="4" s="1"/>
  <c r="E95" i="4" a="1"/>
  <c r="E95" i="4" s="1"/>
  <c r="H95" i="4" a="1"/>
  <c r="H95" i="4" s="1"/>
  <c r="G95" i="4" a="1"/>
  <c r="G95" i="4" s="1"/>
  <c r="E152" i="4" a="1"/>
  <c r="E152" i="4" s="1"/>
  <c r="G152" i="4" a="1"/>
  <c r="G152" i="4" s="1"/>
  <c r="H152" i="4" a="1"/>
  <c r="H152" i="4" s="1"/>
  <c r="E119" i="4" a="1"/>
  <c r="E119" i="4" s="1"/>
  <c r="G119" i="4" a="1"/>
  <c r="G119" i="4" s="1"/>
  <c r="H119" i="4" a="1"/>
  <c r="H119" i="4" s="1"/>
  <c r="E87" i="4" a="1"/>
  <c r="E87" i="4" s="1"/>
  <c r="G87" i="4" a="1"/>
  <c r="G87" i="4" s="1"/>
  <c r="H87" i="4" a="1"/>
  <c r="H87" i="4" s="1"/>
  <c r="G42" i="4" a="1"/>
  <c r="G42" i="4" s="1"/>
  <c r="H42" i="4" a="1"/>
  <c r="H42" i="4" s="1"/>
  <c r="E42" i="4" a="1"/>
  <c r="E42" i="4" s="1"/>
  <c r="G43" i="4" a="1"/>
  <c r="G43" i="4" s="1"/>
  <c r="E43" i="4" a="1"/>
  <c r="E43" i="4" s="1"/>
  <c r="H43" i="4" a="1"/>
  <c r="H43" i="4" s="1"/>
  <c r="E124" i="4" a="1"/>
  <c r="E124" i="4" s="1"/>
  <c r="H124" i="4" a="1"/>
  <c r="H124" i="4" s="1"/>
  <c r="G124" i="4" a="1"/>
  <c r="G124" i="4" s="1"/>
  <c r="E21" i="4" a="1"/>
  <c r="E21" i="4" s="1"/>
  <c r="G21" i="4" a="1"/>
  <c r="G21" i="4" s="1"/>
  <c r="H21" i="4" a="1"/>
  <c r="H21" i="4" s="1"/>
  <c r="E149" i="4" a="1"/>
  <c r="E149" i="4" s="1"/>
  <c r="G149" i="4" a="1"/>
  <c r="G149" i="4" s="1"/>
  <c r="H149" i="4" a="1"/>
  <c r="H149" i="4" s="1"/>
  <c r="E135" i="4" a="1"/>
  <c r="E135" i="4" s="1"/>
  <c r="H135" i="4" a="1"/>
  <c r="H135" i="4" s="1"/>
  <c r="G135" i="4" a="1"/>
  <c r="G135" i="4" s="1"/>
  <c r="G139" i="4" a="1"/>
  <c r="G139" i="4" s="1"/>
  <c r="E139" i="4" a="1"/>
  <c r="E139" i="4" s="1"/>
  <c r="H139" i="4" a="1"/>
  <c r="H139" i="4" s="1"/>
  <c r="G71" i="4" a="1"/>
  <c r="G71" i="4" s="1"/>
  <c r="E71" i="4" a="1"/>
  <c r="E71" i="4" s="1"/>
  <c r="H71" i="4" a="1"/>
  <c r="H71" i="4" s="1"/>
  <c r="E148" i="4" a="1"/>
  <c r="E148" i="4" s="1"/>
  <c r="H148" i="4" a="1"/>
  <c r="H148" i="4" s="1"/>
  <c r="G148" i="4" a="1"/>
  <c r="G148" i="4" s="1"/>
  <c r="H114" i="4" a="1"/>
  <c r="H114" i="4" s="1"/>
  <c r="E114" i="4" a="1"/>
  <c r="E114" i="4" s="1"/>
  <c r="G114" i="4" a="1"/>
  <c r="G114" i="4" s="1"/>
  <c r="E84" i="4" a="1"/>
  <c r="E84" i="4" s="1"/>
  <c r="H84" i="4" a="1"/>
  <c r="H84" i="4" s="1"/>
  <c r="G84" i="4" a="1"/>
  <c r="G84" i="4" s="1"/>
  <c r="E52" i="4" a="1"/>
  <c r="E52" i="4" s="1"/>
  <c r="H52" i="4" a="1"/>
  <c r="H52" i="4" s="1"/>
  <c r="G52" i="4" a="1"/>
  <c r="G52" i="4" s="1"/>
  <c r="H141" i="4" a="1"/>
  <c r="H141" i="4" s="1"/>
  <c r="G141" i="4" a="1"/>
  <c r="G141" i="4" s="1"/>
  <c r="E141" i="4" a="1"/>
  <c r="E141" i="4" s="1"/>
  <c r="E129" i="4" a="1"/>
  <c r="E129" i="4" s="1"/>
  <c r="G129" i="4" a="1"/>
  <c r="G129" i="4" s="1"/>
  <c r="H129" i="4" a="1"/>
  <c r="H129" i="4" s="1"/>
  <c r="G97" i="4" a="1"/>
  <c r="G97" i="4" s="1"/>
  <c r="E97" i="4" a="1"/>
  <c r="E97" i="4" s="1"/>
  <c r="H97" i="4" a="1"/>
  <c r="H97" i="4" s="1"/>
  <c r="E44" i="4" a="1"/>
  <c r="E44" i="4" s="1"/>
  <c r="H44" i="4" a="1"/>
  <c r="H44" i="4" s="1"/>
  <c r="G44" i="4" a="1"/>
  <c r="G44" i="4" s="1"/>
  <c r="H45" i="4" a="1"/>
  <c r="H45" i="4" s="1"/>
  <c r="E45" i="4" a="1"/>
  <c r="E45" i="4" s="1"/>
  <c r="G45" i="4" a="1"/>
  <c r="G45" i="4" s="1"/>
  <c r="E147" i="4" a="1"/>
  <c r="E147" i="4" s="1"/>
  <c r="H147" i="4" a="1"/>
  <c r="H147" i="4" s="1"/>
  <c r="G147" i="4" a="1"/>
  <c r="G147" i="4" s="1"/>
  <c r="H150" i="4" a="1"/>
  <c r="H150" i="4" s="1"/>
  <c r="E150" i="4" a="1"/>
  <c r="E150" i="4" s="1"/>
  <c r="G150" i="4" a="1"/>
  <c r="G150" i="4" s="1"/>
  <c r="E101" i="4" a="1"/>
  <c r="E101" i="4" s="1"/>
  <c r="G101" i="4" a="1"/>
  <c r="G101" i="4" s="1"/>
  <c r="H101" i="4" a="1"/>
  <c r="H101" i="4" s="1"/>
  <c r="H118" i="4" a="1"/>
  <c r="H118" i="4" s="1"/>
  <c r="E118" i="4" a="1"/>
  <c r="E118" i="4" s="1"/>
  <c r="G118" i="4" a="1"/>
  <c r="G118" i="4" s="1"/>
  <c r="G69" i="4" a="1"/>
  <c r="G69" i="4" s="1"/>
  <c r="E69" i="4" a="1"/>
  <c r="E69" i="4" s="1"/>
  <c r="H69" i="4" a="1"/>
  <c r="H69" i="4" s="1"/>
  <c r="G137" i="4" a="1"/>
  <c r="G137" i="4" s="1"/>
  <c r="H137" i="4" a="1"/>
  <c r="H137" i="4" s="1"/>
  <c r="E137" i="4" a="1"/>
  <c r="E137" i="4" s="1"/>
  <c r="E103" i="4" a="1"/>
  <c r="E103" i="4" s="1"/>
  <c r="G103" i="4" a="1"/>
  <c r="G103" i="4" s="1"/>
  <c r="H103" i="4" a="1"/>
  <c r="H103" i="4" s="1"/>
  <c r="G82" i="4" a="1"/>
  <c r="G82" i="4" s="1"/>
  <c r="H82" i="4" a="1"/>
  <c r="H82" i="4" s="1"/>
  <c r="E82" i="4" a="1"/>
  <c r="E82" i="4" s="1"/>
  <c r="G154" i="4" a="1"/>
  <c r="G154" i="4" s="1"/>
  <c r="H154" i="4" a="1"/>
  <c r="H154" i="4" s="1"/>
  <c r="E154" i="4" a="1"/>
  <c r="E154" i="4" s="1"/>
  <c r="E120" i="4" a="1"/>
  <c r="E120" i="4" s="1"/>
  <c r="H120" i="4" a="1"/>
  <c r="H120" i="4" s="1"/>
  <c r="G120" i="4" a="1"/>
  <c r="G120" i="4" s="1"/>
  <c r="H16" i="4" a="1"/>
  <c r="H16" i="4" s="1"/>
  <c r="E16" i="4" a="1"/>
  <c r="E16" i="4" s="1"/>
  <c r="G16" i="4" a="1"/>
  <c r="G16" i="4" s="1"/>
  <c r="G14" i="4" a="1"/>
  <c r="G14" i="4" s="1"/>
  <c r="E14" i="4" a="1"/>
  <c r="E14" i="4" s="1"/>
  <c r="H14" i="4" a="1"/>
  <c r="H14" i="4" s="1"/>
  <c r="E46" i="4" a="1"/>
  <c r="E46" i="4" s="1"/>
  <c r="G46" i="4" a="1"/>
  <c r="G46" i="4" s="1"/>
  <c r="H46" i="4" a="1"/>
  <c r="H46" i="4" s="1"/>
  <c r="G47" i="4" a="1"/>
  <c r="G47" i="4" s="1"/>
  <c r="E47" i="4" a="1"/>
  <c r="E47" i="4" s="1"/>
  <c r="H47" i="4" a="1"/>
  <c r="H47" i="4" s="1"/>
  <c r="C165" i="4"/>
  <c r="F164" i="4" a="1"/>
  <c r="F164" i="4" s="1"/>
  <c r="L164" i="4" a="1"/>
  <c r="L164" i="4" s="1"/>
  <c r="I164" i="4" a="1"/>
  <c r="I164" i="4" s="1"/>
  <c r="K164" i="4" a="1"/>
  <c r="K164" i="4" s="1"/>
  <c r="O164" i="4" a="1"/>
  <c r="O164" i="4" s="1"/>
  <c r="J164" i="4" a="1"/>
  <c r="J164" i="4" s="1"/>
  <c r="M164" i="4" a="1"/>
  <c r="M164" i="4" s="1"/>
  <c r="N164" i="4" a="1"/>
  <c r="N164" i="4" s="1"/>
  <c r="H22" i="4" a="1"/>
  <c r="H22" i="4" s="1"/>
  <c r="G22" i="4" a="1"/>
  <c r="G22" i="4" s="1"/>
  <c r="E22" i="4" a="1"/>
  <c r="E22" i="4" s="1"/>
  <c r="H73" i="4" a="1"/>
  <c r="H73" i="4" s="1"/>
  <c r="E73" i="4" a="1"/>
  <c r="E73" i="4" s="1"/>
  <c r="G73" i="4" a="1"/>
  <c r="G73" i="4" s="1"/>
  <c r="H54" i="4" a="1"/>
  <c r="H54" i="4" s="1"/>
  <c r="G54" i="4" a="1"/>
  <c r="G54" i="4" s="1"/>
  <c r="E54" i="4" a="1"/>
  <c r="E54" i="4" s="1"/>
  <c r="E107" i="4" a="1"/>
  <c r="E107" i="4" s="1"/>
  <c r="H107" i="4" a="1"/>
  <c r="H107" i="4" s="1"/>
  <c r="G107" i="4" a="1"/>
  <c r="G107" i="4" s="1"/>
  <c r="E67" i="4" a="1"/>
  <c r="E67" i="4" s="1"/>
  <c r="H67" i="4" a="1"/>
  <c r="H67" i="4" s="1"/>
  <c r="G67" i="4" a="1"/>
  <c r="G67" i="4" s="1"/>
  <c r="G116" i="4" a="1"/>
  <c r="G116" i="4" s="1"/>
  <c r="H116" i="4" a="1"/>
  <c r="H116" i="4" s="1"/>
  <c r="E116" i="4" a="1"/>
  <c r="E116" i="4" s="1"/>
  <c r="E156" i="4" a="1"/>
  <c r="E156" i="4" s="1"/>
  <c r="H156" i="4" a="1"/>
  <c r="H156" i="4" s="1"/>
  <c r="G156" i="4" a="1"/>
  <c r="G156" i="4" s="1"/>
  <c r="E80" i="4" a="1"/>
  <c r="E80" i="4" s="1"/>
  <c r="H80" i="4" a="1"/>
  <c r="H80" i="4" s="1"/>
  <c r="G80" i="4" a="1"/>
  <c r="G80" i="4" s="1"/>
  <c r="H143" i="4" a="1"/>
  <c r="H143" i="4" s="1"/>
  <c r="E143" i="4" a="1"/>
  <c r="E143" i="4" s="1"/>
  <c r="G143" i="4" a="1"/>
  <c r="G143" i="4" s="1"/>
  <c r="H109" i="4" a="1"/>
  <c r="H109" i="4" s="1"/>
  <c r="G109" i="4" a="1"/>
  <c r="G109" i="4" s="1"/>
  <c r="E109" i="4" a="1"/>
  <c r="E109" i="4" s="1"/>
  <c r="E130" i="4" a="1"/>
  <c r="E130" i="4" s="1"/>
  <c r="H130" i="4" a="1"/>
  <c r="H130" i="4" s="1"/>
  <c r="G130" i="4" a="1"/>
  <c r="G130" i="4" s="1"/>
  <c r="H98" i="4" a="1"/>
  <c r="H98" i="4" s="1"/>
  <c r="E98" i="4" a="1"/>
  <c r="E98" i="4" s="1"/>
  <c r="G98" i="4" a="1"/>
  <c r="G98" i="4" s="1"/>
  <c r="E48" i="4" a="1"/>
  <c r="E48" i="4" s="1"/>
  <c r="H48" i="4" a="1"/>
  <c r="H48" i="4" s="1"/>
  <c r="G48" i="4" a="1"/>
  <c r="G48" i="4" s="1"/>
  <c r="G49" i="4" a="1"/>
  <c r="G49" i="4" s="1"/>
  <c r="E49" i="4" a="1"/>
  <c r="E49" i="4" s="1"/>
  <c r="H49" i="4" a="1"/>
  <c r="H49" i="4" s="1"/>
  <c r="C166" i="4" l="1"/>
  <c r="F165" i="4" a="1"/>
  <c r="F165" i="4" s="1"/>
  <c r="I165" i="4" a="1"/>
  <c r="I165" i="4" s="1"/>
  <c r="J165" i="4" a="1"/>
  <c r="J165" i="4" s="1"/>
  <c r="L165" i="4" a="1"/>
  <c r="L165" i="4" s="1"/>
  <c r="N165" i="4" a="1"/>
  <c r="N165" i="4" s="1"/>
  <c r="K165" i="4" a="1"/>
  <c r="K165" i="4" s="1"/>
  <c r="M165" i="4" a="1"/>
  <c r="M165" i="4" s="1"/>
  <c r="O165" i="4" a="1"/>
  <c r="O165" i="4" s="1"/>
  <c r="E164" i="4" a="1"/>
  <c r="E164" i="4" s="1"/>
  <c r="H164" i="4" a="1"/>
  <c r="H164" i="4" s="1"/>
  <c r="G164" i="4" a="1"/>
  <c r="G164" i="4" s="1"/>
  <c r="E165" i="4" l="1" a="1"/>
  <c r="E165" i="4" s="1"/>
  <c r="G165" i="4" a="1"/>
  <c r="G165" i="4" s="1"/>
  <c r="H165" i="4" a="1"/>
  <c r="H165" i="4" s="1"/>
  <c r="C167" i="4"/>
  <c r="F166" i="4" a="1"/>
  <c r="F166" i="4" s="1"/>
  <c r="I166" i="4" a="1"/>
  <c r="I166" i="4" s="1"/>
  <c r="N166" i="4" a="1"/>
  <c r="N166" i="4" s="1"/>
  <c r="K166" i="4" a="1"/>
  <c r="K166" i="4" s="1"/>
  <c r="O166" i="4" a="1"/>
  <c r="O166" i="4" s="1"/>
  <c r="J166" i="4" a="1"/>
  <c r="J166" i="4" s="1"/>
  <c r="L166" i="4" a="1"/>
  <c r="L166" i="4" s="1"/>
  <c r="M166" i="4" a="1"/>
  <c r="M166" i="4" s="1"/>
  <c r="E166" i="4" l="1" a="1"/>
  <c r="E166" i="4" s="1"/>
  <c r="H166" i="4" a="1"/>
  <c r="H166" i="4" s="1"/>
  <c r="G166" i="4" a="1"/>
  <c r="G166" i="4" s="1"/>
  <c r="C168" i="4"/>
  <c r="F167" i="4" a="1"/>
  <c r="F167" i="4" s="1"/>
  <c r="I167" i="4" a="1"/>
  <c r="I167" i="4" s="1"/>
  <c r="L167" i="4" a="1"/>
  <c r="L167" i="4" s="1"/>
  <c r="J167" i="4" a="1"/>
  <c r="J167" i="4" s="1"/>
  <c r="O167" i="4" a="1"/>
  <c r="O167" i="4" s="1"/>
  <c r="K167" i="4" a="1"/>
  <c r="K167" i="4" s="1"/>
  <c r="M167" i="4" a="1"/>
  <c r="M167" i="4" s="1"/>
  <c r="N167" i="4" a="1"/>
  <c r="N167" i="4" s="1"/>
  <c r="E167" i="4" l="1" a="1"/>
  <c r="E167" i="4" s="1"/>
  <c r="H167" i="4" a="1"/>
  <c r="H167" i="4" s="1"/>
  <c r="G167" i="4" a="1"/>
  <c r="G167" i="4" s="1"/>
  <c r="C169" i="4"/>
  <c r="F168" i="4" a="1"/>
  <c r="F168" i="4" s="1"/>
  <c r="M168" i="4" a="1"/>
  <c r="M168" i="4" s="1"/>
  <c r="J168" i="4" a="1"/>
  <c r="J168" i="4" s="1"/>
  <c r="L168" i="4" a="1"/>
  <c r="L168" i="4" s="1"/>
  <c r="O168" i="4" a="1"/>
  <c r="O168" i="4" s="1"/>
  <c r="I168" i="4" a="1"/>
  <c r="I168" i="4" s="1"/>
  <c r="K168" i="4" a="1"/>
  <c r="K168" i="4" s="1"/>
  <c r="N168" i="4" a="1"/>
  <c r="N168" i="4" s="1"/>
  <c r="G168" i="4" l="1" a="1"/>
  <c r="G168" i="4" s="1"/>
  <c r="H168" i="4" a="1"/>
  <c r="H168" i="4" s="1"/>
  <c r="E168" i="4" a="1"/>
  <c r="E168" i="4" s="1"/>
  <c r="C170" i="4"/>
  <c r="F169" i="4" a="1"/>
  <c r="F169" i="4" s="1"/>
  <c r="N169" i="4" a="1"/>
  <c r="N169" i="4" s="1"/>
  <c r="J169" i="4" a="1"/>
  <c r="J169" i="4" s="1"/>
  <c r="I169" i="4" a="1"/>
  <c r="I169" i="4" s="1"/>
  <c r="M169" i="4" a="1"/>
  <c r="M169" i="4" s="1"/>
  <c r="O169" i="4" a="1"/>
  <c r="O169" i="4" s="1"/>
  <c r="K169" i="4" a="1"/>
  <c r="K169" i="4" s="1"/>
  <c r="L169" i="4" a="1"/>
  <c r="L169" i="4" s="1"/>
  <c r="C171" i="4" l="1"/>
  <c r="F170" i="4" a="1"/>
  <c r="F170" i="4" s="1"/>
  <c r="L170" i="4" a="1"/>
  <c r="L170" i="4" s="1"/>
  <c r="I170" i="4" a="1"/>
  <c r="I170" i="4" s="1"/>
  <c r="K170" i="4" a="1"/>
  <c r="K170" i="4" s="1"/>
  <c r="O170" i="4" a="1"/>
  <c r="O170" i="4" s="1"/>
  <c r="J170" i="4" a="1"/>
  <c r="J170" i="4" s="1"/>
  <c r="M170" i="4" a="1"/>
  <c r="M170" i="4" s="1"/>
  <c r="N170" i="4" a="1"/>
  <c r="N170" i="4" s="1"/>
  <c r="G169" i="4" a="1"/>
  <c r="G169" i="4" s="1"/>
  <c r="H169" i="4" a="1"/>
  <c r="H169" i="4" s="1"/>
  <c r="E169" i="4" a="1"/>
  <c r="E169" i="4" s="1"/>
  <c r="H170" i="4" l="1" a="1"/>
  <c r="H170" i="4" s="1"/>
  <c r="E170" i="4" a="1"/>
  <c r="E170" i="4" s="1"/>
  <c r="G170" i="4" a="1"/>
  <c r="G170" i="4" s="1"/>
  <c r="C172" i="4"/>
  <c r="F171" i="4" a="1"/>
  <c r="F171" i="4" s="1"/>
  <c r="N171" i="4" a="1"/>
  <c r="N171" i="4" s="1"/>
  <c r="J171" i="4" a="1"/>
  <c r="J171" i="4" s="1"/>
  <c r="O171" i="4" a="1"/>
  <c r="O171" i="4" s="1"/>
  <c r="I171" i="4" a="1"/>
  <c r="I171" i="4" s="1"/>
  <c r="L171" i="4" a="1"/>
  <c r="L171" i="4" s="1"/>
  <c r="M171" i="4" a="1"/>
  <c r="M171" i="4" s="1"/>
  <c r="K171" i="4" a="1"/>
  <c r="K171" i="4" s="1"/>
  <c r="C173" i="4" l="1"/>
  <c r="F172" i="4" a="1"/>
  <c r="F172" i="4" s="1"/>
  <c r="N172" i="4" a="1"/>
  <c r="N172" i="4" s="1"/>
  <c r="J172" i="4" a="1"/>
  <c r="J172" i="4" s="1"/>
  <c r="L172" i="4" a="1"/>
  <c r="L172" i="4" s="1"/>
  <c r="O172" i="4" a="1"/>
  <c r="O172" i="4" s="1"/>
  <c r="I172" i="4" a="1"/>
  <c r="I172" i="4" s="1"/>
  <c r="K172" i="4" a="1"/>
  <c r="K172" i="4" s="1"/>
  <c r="M172" i="4" a="1"/>
  <c r="M172" i="4" s="1"/>
  <c r="E171" i="4" a="1"/>
  <c r="E171" i="4" s="1"/>
  <c r="H171" i="4" a="1"/>
  <c r="H171" i="4" s="1"/>
  <c r="G171" i="4" a="1"/>
  <c r="G171" i="4" s="1"/>
  <c r="H172" i="4" l="1" a="1"/>
  <c r="H172" i="4" s="1"/>
  <c r="E172" i="4" a="1"/>
  <c r="E172" i="4" s="1"/>
  <c r="G172" i="4" a="1"/>
  <c r="G172" i="4" s="1"/>
  <c r="C174" i="4"/>
  <c r="F173" i="4" a="1"/>
  <c r="F173" i="4" s="1"/>
  <c r="O173" i="4" a="1"/>
  <c r="O173" i="4" s="1"/>
  <c r="J173" i="4" a="1"/>
  <c r="J173" i="4" s="1"/>
  <c r="K173" i="4" a="1"/>
  <c r="K173" i="4" s="1"/>
  <c r="I173" i="4" a="1"/>
  <c r="I173" i="4" s="1"/>
  <c r="L173" i="4" a="1"/>
  <c r="L173" i="4" s="1"/>
  <c r="M173" i="4" a="1"/>
  <c r="M173" i="4" s="1"/>
  <c r="N173" i="4" a="1"/>
  <c r="N173" i="4" s="1"/>
  <c r="C175" i="4" l="1"/>
  <c r="F174" i="4" a="1"/>
  <c r="F174" i="4" s="1"/>
  <c r="L174" i="4" a="1"/>
  <c r="L174" i="4" s="1"/>
  <c r="I174" i="4" a="1"/>
  <c r="I174" i="4" s="1"/>
  <c r="K174" i="4" a="1"/>
  <c r="K174" i="4" s="1"/>
  <c r="O174" i="4" a="1"/>
  <c r="O174" i="4" s="1"/>
  <c r="J174" i="4" a="1"/>
  <c r="J174" i="4" s="1"/>
  <c r="M174" i="4" a="1"/>
  <c r="M174" i="4" s="1"/>
  <c r="N174" i="4" a="1"/>
  <c r="N174" i="4" s="1"/>
  <c r="G173" i="4" a="1"/>
  <c r="G173" i="4" s="1"/>
  <c r="H173" i="4" a="1"/>
  <c r="H173" i="4" s="1"/>
  <c r="E173" i="4" a="1"/>
  <c r="E173" i="4" s="1"/>
  <c r="G174" i="4" l="1" a="1"/>
  <c r="G174" i="4" s="1"/>
  <c r="E174" i="4" a="1"/>
  <c r="E174" i="4" s="1"/>
  <c r="H174" i="4" a="1"/>
  <c r="H174" i="4" s="1"/>
  <c r="C176" i="4"/>
  <c r="F175" i="4" a="1"/>
  <c r="F175" i="4" s="1"/>
  <c r="M175" i="4" a="1"/>
  <c r="M175" i="4" s="1"/>
  <c r="I175" i="4" a="1"/>
  <c r="I175" i="4" s="1"/>
  <c r="N175" i="4" a="1"/>
  <c r="N175" i="4" s="1"/>
  <c r="O175" i="4" a="1"/>
  <c r="O175" i="4" s="1"/>
  <c r="L175" i="4" a="1"/>
  <c r="L175" i="4" s="1"/>
  <c r="J175" i="4" a="1"/>
  <c r="J175" i="4" s="1"/>
  <c r="K175" i="4" a="1"/>
  <c r="K175" i="4" s="1"/>
  <c r="H175" i="4" l="1" a="1"/>
  <c r="H175" i="4" s="1"/>
  <c r="G175" i="4" a="1"/>
  <c r="G175" i="4" s="1"/>
  <c r="E175" i="4" a="1"/>
  <c r="E175" i="4" s="1"/>
  <c r="C177" i="4"/>
  <c r="F176" i="4" a="1"/>
  <c r="F176" i="4" s="1"/>
  <c r="L176" i="4" a="1"/>
  <c r="L176" i="4" s="1"/>
  <c r="I176" i="4" a="1"/>
  <c r="I176" i="4" s="1"/>
  <c r="K176" i="4" a="1"/>
  <c r="K176" i="4" s="1"/>
  <c r="O176" i="4" a="1"/>
  <c r="O176" i="4" s="1"/>
  <c r="J176" i="4" a="1"/>
  <c r="J176" i="4" s="1"/>
  <c r="M176" i="4" a="1"/>
  <c r="M176" i="4" s="1"/>
  <c r="N176" i="4" a="1"/>
  <c r="N176" i="4" s="1"/>
  <c r="E176" i="4" l="1" a="1"/>
  <c r="E176" i="4" s="1"/>
  <c r="G176" i="4" a="1"/>
  <c r="G176" i="4" s="1"/>
  <c r="H176" i="4" a="1"/>
  <c r="H176" i="4" s="1"/>
  <c r="C178" i="4"/>
  <c r="F177" i="4" a="1"/>
  <c r="F177" i="4" s="1"/>
  <c r="M177" i="4" a="1"/>
  <c r="M177" i="4" s="1"/>
  <c r="K177" i="4" a="1"/>
  <c r="K177" i="4" s="1"/>
  <c r="I177" i="4" a="1"/>
  <c r="I177" i="4" s="1"/>
  <c r="J177" i="4" a="1"/>
  <c r="J177" i="4" s="1"/>
  <c r="N177" i="4" a="1"/>
  <c r="N177" i="4" s="1"/>
  <c r="O177" i="4" a="1"/>
  <c r="O177" i="4" s="1"/>
  <c r="L177" i="4" a="1"/>
  <c r="L177" i="4" s="1"/>
  <c r="H177" i="4" l="1" a="1"/>
  <c r="H177" i="4" s="1"/>
  <c r="G177" i="4" a="1"/>
  <c r="G177" i="4" s="1"/>
  <c r="E177" i="4" a="1"/>
  <c r="E177" i="4" s="1"/>
  <c r="C179" i="4"/>
  <c r="F178" i="4" a="1"/>
  <c r="F178" i="4" s="1"/>
  <c r="M178" i="4" a="1"/>
  <c r="M178" i="4" s="1"/>
  <c r="J178" i="4" a="1"/>
  <c r="J178" i="4" s="1"/>
  <c r="L178" i="4" a="1"/>
  <c r="L178" i="4" s="1"/>
  <c r="O178" i="4" a="1"/>
  <c r="O178" i="4" s="1"/>
  <c r="I178" i="4" a="1"/>
  <c r="I178" i="4" s="1"/>
  <c r="K178" i="4" a="1"/>
  <c r="K178" i="4" s="1"/>
  <c r="N178" i="4" a="1"/>
  <c r="N178" i="4" s="1"/>
  <c r="C180" i="4" l="1"/>
  <c r="F179" i="4" a="1"/>
  <c r="F179" i="4" s="1"/>
  <c r="L179" i="4" a="1"/>
  <c r="L179" i="4" s="1"/>
  <c r="N179" i="4" a="1"/>
  <c r="N179" i="4" s="1"/>
  <c r="J179" i="4" a="1"/>
  <c r="J179" i="4" s="1"/>
  <c r="O179" i="4" a="1"/>
  <c r="O179" i="4" s="1"/>
  <c r="I179" i="4" a="1"/>
  <c r="I179" i="4" s="1"/>
  <c r="M179" i="4" a="1"/>
  <c r="M179" i="4" s="1"/>
  <c r="K179" i="4" a="1"/>
  <c r="K179" i="4" s="1"/>
  <c r="G178" i="4" a="1"/>
  <c r="G178" i="4" s="1"/>
  <c r="E178" i="4" a="1"/>
  <c r="E178" i="4" s="1"/>
  <c r="H178" i="4" a="1"/>
  <c r="H178" i="4" s="1"/>
  <c r="E179" i="4" l="1" a="1"/>
  <c r="E179" i="4" s="1"/>
  <c r="G179" i="4" a="1"/>
  <c r="G179" i="4" s="1"/>
  <c r="H179" i="4" a="1"/>
  <c r="H179" i="4" s="1"/>
  <c r="C181" i="4"/>
  <c r="F180" i="4" a="1"/>
  <c r="F180" i="4" s="1"/>
  <c r="M180" i="4" a="1"/>
  <c r="M180" i="4" s="1"/>
  <c r="I180" i="4" a="1"/>
  <c r="I180" i="4" s="1"/>
  <c r="K180" i="4" a="1"/>
  <c r="K180" i="4" s="1"/>
  <c r="O180" i="4" a="1"/>
  <c r="O180" i="4" s="1"/>
  <c r="J180" i="4" a="1"/>
  <c r="J180" i="4" s="1"/>
  <c r="L180" i="4" a="1"/>
  <c r="L180" i="4" s="1"/>
  <c r="N180" i="4" a="1"/>
  <c r="N180" i="4" s="1"/>
  <c r="E180" i="4" l="1" a="1"/>
  <c r="E180" i="4" s="1"/>
  <c r="G180" i="4" a="1"/>
  <c r="G180" i="4" s="1"/>
  <c r="H180" i="4" a="1"/>
  <c r="H180" i="4" s="1"/>
  <c r="C182" i="4"/>
  <c r="F181" i="4" a="1"/>
  <c r="F181" i="4" s="1"/>
  <c r="M181" i="4" a="1"/>
  <c r="M181" i="4" s="1"/>
  <c r="O181" i="4" a="1"/>
  <c r="O181" i="4" s="1"/>
  <c r="J181" i="4" a="1"/>
  <c r="J181" i="4" s="1"/>
  <c r="L181" i="4" a="1"/>
  <c r="L181" i="4" s="1"/>
  <c r="N181" i="4" a="1"/>
  <c r="N181" i="4" s="1"/>
  <c r="I181" i="4" a="1"/>
  <c r="I181" i="4" s="1"/>
  <c r="K181" i="4" a="1"/>
  <c r="K181" i="4" s="1"/>
  <c r="G181" i="4" l="1" a="1"/>
  <c r="G181" i="4" s="1"/>
  <c r="E181" i="4" a="1"/>
  <c r="E181" i="4" s="1"/>
  <c r="H181" i="4" a="1"/>
  <c r="H181" i="4" s="1"/>
  <c r="C183" i="4"/>
  <c r="F182" i="4" a="1"/>
  <c r="F182" i="4" s="1"/>
  <c r="L182" i="4" a="1"/>
  <c r="L182" i="4" s="1"/>
  <c r="J182" i="4" a="1"/>
  <c r="J182" i="4" s="1"/>
  <c r="O182" i="4" a="1"/>
  <c r="O182" i="4" s="1"/>
  <c r="I182" i="4" a="1"/>
  <c r="I182" i="4" s="1"/>
  <c r="K182" i="4" a="1"/>
  <c r="K182" i="4" s="1"/>
  <c r="M182" i="4" a="1"/>
  <c r="M182" i="4" s="1"/>
  <c r="N182" i="4" a="1"/>
  <c r="N182" i="4" s="1"/>
  <c r="E182" i="4" l="1" a="1"/>
  <c r="E182" i="4" s="1"/>
  <c r="H182" i="4" a="1"/>
  <c r="H182" i="4" s="1"/>
  <c r="G182" i="4" a="1"/>
  <c r="G182" i="4" s="1"/>
  <c r="C184" i="4"/>
  <c r="F183" i="4" a="1"/>
  <c r="F183" i="4" s="1"/>
  <c r="M183" i="4" a="1"/>
  <c r="M183" i="4" s="1"/>
  <c r="I183" i="4" a="1"/>
  <c r="I183" i="4" s="1"/>
  <c r="L183" i="4" a="1"/>
  <c r="L183" i="4" s="1"/>
  <c r="J183" i="4" a="1"/>
  <c r="J183" i="4" s="1"/>
  <c r="N183" i="4" a="1"/>
  <c r="N183" i="4" s="1"/>
  <c r="O183" i="4" a="1"/>
  <c r="O183" i="4" s="1"/>
  <c r="K183" i="4" a="1"/>
  <c r="K183" i="4" s="1"/>
  <c r="G183" i="4" l="1" a="1"/>
  <c r="G183" i="4" s="1"/>
  <c r="E183" i="4" a="1"/>
  <c r="E183" i="4" s="1"/>
  <c r="H183" i="4" a="1"/>
  <c r="H183" i="4" s="1"/>
  <c r="C185" i="4"/>
  <c r="F184" i="4" a="1"/>
  <c r="F184" i="4" s="1"/>
  <c r="L184" i="4" a="1"/>
  <c r="L184" i="4" s="1"/>
  <c r="J184" i="4" a="1"/>
  <c r="J184" i="4" s="1"/>
  <c r="O184" i="4" a="1"/>
  <c r="O184" i="4" s="1"/>
  <c r="I184" i="4" a="1"/>
  <c r="I184" i="4" s="1"/>
  <c r="K184" i="4" a="1"/>
  <c r="K184" i="4" s="1"/>
  <c r="M184" i="4" a="1"/>
  <c r="M184" i="4" s="1"/>
  <c r="N184" i="4" a="1"/>
  <c r="N184" i="4" s="1"/>
  <c r="E184" i="4" l="1" a="1"/>
  <c r="E184" i="4" s="1"/>
  <c r="H184" i="4" a="1"/>
  <c r="H184" i="4" s="1"/>
  <c r="G184" i="4" a="1"/>
  <c r="G184" i="4" s="1"/>
  <c r="C186" i="4"/>
  <c r="F185" i="4" a="1"/>
  <c r="F185" i="4" s="1"/>
  <c r="N185" i="4" a="1"/>
  <c r="N185" i="4" s="1"/>
  <c r="I185" i="4" a="1"/>
  <c r="I185" i="4" s="1"/>
  <c r="K185" i="4" a="1"/>
  <c r="K185" i="4" s="1"/>
  <c r="M185" i="4" a="1"/>
  <c r="M185" i="4" s="1"/>
  <c r="J185" i="4" a="1"/>
  <c r="J185" i="4" s="1"/>
  <c r="O185" i="4" a="1"/>
  <c r="O185" i="4" s="1"/>
  <c r="L185" i="4" a="1"/>
  <c r="L185" i="4" s="1"/>
  <c r="H185" i="4" l="1" a="1"/>
  <c r="H185" i="4" s="1"/>
  <c r="G185" i="4" a="1"/>
  <c r="G185" i="4" s="1"/>
  <c r="E185" i="4" a="1"/>
  <c r="E185" i="4" s="1"/>
  <c r="C187" i="4"/>
  <c r="F186" i="4" a="1"/>
  <c r="F186" i="4" s="1"/>
  <c r="L186" i="4" a="1"/>
  <c r="L186" i="4" s="1"/>
  <c r="I186" i="4" a="1"/>
  <c r="I186" i="4" s="1"/>
  <c r="K186" i="4" a="1"/>
  <c r="K186" i="4" s="1"/>
  <c r="O186" i="4" a="1"/>
  <c r="O186" i="4" s="1"/>
  <c r="J186" i="4" a="1"/>
  <c r="J186" i="4" s="1"/>
  <c r="M186" i="4" a="1"/>
  <c r="M186" i="4" s="1"/>
  <c r="N186" i="4" a="1"/>
  <c r="N186" i="4" s="1"/>
  <c r="E186" i="4" l="1" a="1"/>
  <c r="E186" i="4" s="1"/>
  <c r="H186" i="4" a="1"/>
  <c r="H186" i="4" s="1"/>
  <c r="G186" i="4" a="1"/>
  <c r="G186" i="4" s="1"/>
  <c r="C188" i="4"/>
  <c r="F187" i="4" a="1"/>
  <c r="F187" i="4" s="1"/>
  <c r="L187" i="4" a="1"/>
  <c r="L187" i="4" s="1"/>
  <c r="N187" i="4" a="1"/>
  <c r="N187" i="4" s="1"/>
  <c r="J187" i="4" a="1"/>
  <c r="J187" i="4" s="1"/>
  <c r="K187" i="4" a="1"/>
  <c r="K187" i="4" s="1"/>
  <c r="M187" i="4" a="1"/>
  <c r="M187" i="4" s="1"/>
  <c r="I187" i="4" a="1"/>
  <c r="I187" i="4" s="1"/>
  <c r="O187" i="4" a="1"/>
  <c r="O187" i="4" s="1"/>
  <c r="E187" i="4" l="1" a="1"/>
  <c r="E187" i="4" s="1"/>
  <c r="H187" i="4" a="1"/>
  <c r="H187" i="4" s="1"/>
  <c r="G187" i="4" a="1"/>
  <c r="G187" i="4" s="1"/>
  <c r="C189" i="4"/>
  <c r="F188" i="4" a="1"/>
  <c r="F188" i="4" s="1"/>
  <c r="M188" i="4" a="1"/>
  <c r="M188" i="4" s="1"/>
  <c r="I188" i="4" a="1"/>
  <c r="I188" i="4" s="1"/>
  <c r="K188" i="4" a="1"/>
  <c r="K188" i="4" s="1"/>
  <c r="O188" i="4" a="1"/>
  <c r="O188" i="4" s="1"/>
  <c r="J188" i="4" a="1"/>
  <c r="J188" i="4" s="1"/>
  <c r="L188" i="4" a="1"/>
  <c r="L188" i="4" s="1"/>
  <c r="N188" i="4" a="1"/>
  <c r="N188" i="4" s="1"/>
  <c r="H188" i="4" l="1" a="1"/>
  <c r="H188" i="4" s="1"/>
  <c r="E188" i="4" a="1"/>
  <c r="E188" i="4" s="1"/>
  <c r="G188" i="4" a="1"/>
  <c r="G188" i="4" s="1"/>
  <c r="C190" i="4"/>
  <c r="F189" i="4" a="1"/>
  <c r="F189" i="4" s="1"/>
  <c r="L189" i="4" a="1"/>
  <c r="L189" i="4" s="1"/>
  <c r="N189" i="4" a="1"/>
  <c r="N189" i="4" s="1"/>
  <c r="M189" i="4" a="1"/>
  <c r="M189" i="4" s="1"/>
  <c r="I189" i="4" a="1"/>
  <c r="I189" i="4" s="1"/>
  <c r="K189" i="4" a="1"/>
  <c r="K189" i="4" s="1"/>
  <c r="J189" i="4" a="1"/>
  <c r="J189" i="4" s="1"/>
  <c r="O189" i="4" a="1"/>
  <c r="O189" i="4" s="1"/>
  <c r="H189" i="4" l="1" a="1"/>
  <c r="H189" i="4" s="1"/>
  <c r="E189" i="4" a="1"/>
  <c r="E189" i="4" s="1"/>
  <c r="G189" i="4" a="1"/>
  <c r="G189" i="4" s="1"/>
  <c r="C191" i="4"/>
  <c r="F190" i="4" a="1"/>
  <c r="F190" i="4" s="1"/>
  <c r="N190" i="4" a="1"/>
  <c r="N190" i="4" s="1"/>
  <c r="J190" i="4" a="1"/>
  <c r="J190" i="4" s="1"/>
  <c r="L190" i="4" a="1"/>
  <c r="L190" i="4" s="1"/>
  <c r="O190" i="4" a="1"/>
  <c r="O190" i="4" s="1"/>
  <c r="I190" i="4" a="1"/>
  <c r="I190" i="4" s="1"/>
  <c r="K190" i="4" a="1"/>
  <c r="K190" i="4" s="1"/>
  <c r="M190" i="4" a="1"/>
  <c r="M190" i="4" s="1"/>
  <c r="G190" i="4" l="1" a="1"/>
  <c r="G190" i="4" s="1"/>
  <c r="E190" i="4" a="1"/>
  <c r="E190" i="4" s="1"/>
  <c r="H190" i="4" a="1"/>
  <c r="H190" i="4" s="1"/>
  <c r="C192" i="4"/>
  <c r="F191" i="4" a="1"/>
  <c r="F191" i="4" s="1"/>
  <c r="L191" i="4" a="1"/>
  <c r="L191" i="4" s="1"/>
  <c r="J191" i="4" a="1"/>
  <c r="J191" i="4" s="1"/>
  <c r="M191" i="4" a="1"/>
  <c r="M191" i="4" s="1"/>
  <c r="O191" i="4" a="1"/>
  <c r="O191" i="4" s="1"/>
  <c r="K191" i="4" a="1"/>
  <c r="K191" i="4" s="1"/>
  <c r="N191" i="4" a="1"/>
  <c r="N191" i="4" s="1"/>
  <c r="I191" i="4" a="1"/>
  <c r="I191" i="4" s="1"/>
  <c r="C193" i="4" l="1"/>
  <c r="F192" i="4" a="1"/>
  <c r="F192" i="4" s="1"/>
  <c r="L192" i="4" a="1"/>
  <c r="L192" i="4" s="1"/>
  <c r="I192" i="4" a="1"/>
  <c r="I192" i="4" s="1"/>
  <c r="K192" i="4" a="1"/>
  <c r="K192" i="4" s="1"/>
  <c r="O192" i="4" a="1"/>
  <c r="O192" i="4" s="1"/>
  <c r="J192" i="4" a="1"/>
  <c r="J192" i="4" s="1"/>
  <c r="M192" i="4" a="1"/>
  <c r="M192" i="4" s="1"/>
  <c r="N192" i="4" a="1"/>
  <c r="N192" i="4" s="1"/>
  <c r="H191" i="4" a="1"/>
  <c r="H191" i="4" s="1"/>
  <c r="G191" i="4" a="1"/>
  <c r="G191" i="4" s="1"/>
  <c r="E191" i="4" a="1"/>
  <c r="E191" i="4" s="1"/>
  <c r="H192" i="4" l="1" a="1"/>
  <c r="H192" i="4" s="1"/>
  <c r="E192" i="4" a="1"/>
  <c r="E192" i="4" s="1"/>
  <c r="G192" i="4" a="1"/>
  <c r="G192" i="4" s="1"/>
  <c r="C194" i="4"/>
  <c r="F193" i="4" a="1"/>
  <c r="F193" i="4" s="1"/>
  <c r="M193" i="4" a="1"/>
  <c r="M193" i="4" s="1"/>
  <c r="N193" i="4" a="1"/>
  <c r="N193" i="4" s="1"/>
  <c r="O193" i="4" a="1"/>
  <c r="O193" i="4" s="1"/>
  <c r="J193" i="4" a="1"/>
  <c r="J193" i="4" s="1"/>
  <c r="K193" i="4" a="1"/>
  <c r="K193" i="4" s="1"/>
  <c r="I193" i="4" a="1"/>
  <c r="I193" i="4" s="1"/>
  <c r="L193" i="4" a="1"/>
  <c r="L193" i="4" s="1"/>
  <c r="E193" i="4" l="1" a="1"/>
  <c r="E193" i="4" s="1"/>
  <c r="H193" i="4" a="1"/>
  <c r="H193" i="4" s="1"/>
  <c r="G193" i="4" a="1"/>
  <c r="G193" i="4" s="1"/>
  <c r="C195" i="4"/>
  <c r="F194" i="4" a="1"/>
  <c r="F194" i="4" s="1"/>
  <c r="K194" i="4" a="1"/>
  <c r="K194" i="4" s="1"/>
  <c r="N194" i="4" a="1"/>
  <c r="N194" i="4" s="1"/>
  <c r="J194" i="4" a="1"/>
  <c r="J194" i="4" s="1"/>
  <c r="O194" i="4" a="1"/>
  <c r="O194" i="4" s="1"/>
  <c r="I194" i="4" a="1"/>
  <c r="I194" i="4" s="1"/>
  <c r="L194" i="4" a="1"/>
  <c r="L194" i="4" s="1"/>
  <c r="M194" i="4" a="1"/>
  <c r="M194" i="4" s="1"/>
  <c r="H194" i="4" l="1" a="1"/>
  <c r="H194" i="4" s="1"/>
  <c r="E194" i="4" a="1"/>
  <c r="E194" i="4" s="1"/>
  <c r="G194" i="4" a="1"/>
  <c r="G194" i="4" s="1"/>
  <c r="C196" i="4"/>
  <c r="F195" i="4" a="1"/>
  <c r="F195" i="4" s="1"/>
  <c r="O195" i="4" a="1"/>
  <c r="O195" i="4" s="1"/>
  <c r="L195" i="4" a="1"/>
  <c r="L195" i="4" s="1"/>
  <c r="N195" i="4" a="1"/>
  <c r="N195" i="4" s="1"/>
  <c r="J195" i="4" a="1"/>
  <c r="J195" i="4" s="1"/>
  <c r="K195" i="4" a="1"/>
  <c r="K195" i="4" s="1"/>
  <c r="M195" i="4" a="1"/>
  <c r="M195" i="4" s="1"/>
  <c r="I195" i="4" a="1"/>
  <c r="I195" i="4" s="1"/>
  <c r="H195" i="4" l="1" a="1"/>
  <c r="H195" i="4" s="1"/>
  <c r="G195" i="4" a="1"/>
  <c r="G195" i="4" s="1"/>
  <c r="E195" i="4" a="1"/>
  <c r="E195" i="4" s="1"/>
  <c r="C197" i="4"/>
  <c r="F196" i="4" a="1"/>
  <c r="F196" i="4" s="1"/>
  <c r="L196" i="4" a="1"/>
  <c r="L196" i="4" s="1"/>
  <c r="I196" i="4" a="1"/>
  <c r="I196" i="4" s="1"/>
  <c r="K196" i="4" a="1"/>
  <c r="K196" i="4" s="1"/>
  <c r="O196" i="4" a="1"/>
  <c r="O196" i="4" s="1"/>
  <c r="J196" i="4" a="1"/>
  <c r="J196" i="4" s="1"/>
  <c r="M196" i="4" a="1"/>
  <c r="M196" i="4" s="1"/>
  <c r="N196" i="4" a="1"/>
  <c r="N196" i="4" s="1"/>
  <c r="G196" i="4" l="1" a="1"/>
  <c r="G196" i="4" s="1"/>
  <c r="E196" i="4" a="1"/>
  <c r="E196" i="4" s="1"/>
  <c r="H196" i="4" a="1"/>
  <c r="H196" i="4" s="1"/>
  <c r="C198" i="4"/>
  <c r="F197" i="4" a="1"/>
  <c r="F197" i="4" s="1"/>
  <c r="N197" i="4" a="1"/>
  <c r="N197" i="4" s="1"/>
  <c r="I197" i="4" a="1"/>
  <c r="I197" i="4" s="1"/>
  <c r="L197" i="4" a="1"/>
  <c r="L197" i="4" s="1"/>
  <c r="O197" i="4" a="1"/>
  <c r="O197" i="4" s="1"/>
  <c r="M197" i="4" a="1"/>
  <c r="M197" i="4" s="1"/>
  <c r="J197" i="4" a="1"/>
  <c r="J197" i="4" s="1"/>
  <c r="K197" i="4" a="1"/>
  <c r="K197" i="4" s="1"/>
  <c r="C199" i="4" l="1"/>
  <c r="F198" i="4" a="1"/>
  <c r="F198" i="4" s="1"/>
  <c r="I198" i="4" a="1"/>
  <c r="I198" i="4" s="1"/>
  <c r="N198" i="4" a="1"/>
  <c r="N198" i="4" s="1"/>
  <c r="J198" i="4" a="1"/>
  <c r="J198" i="4" s="1"/>
  <c r="L198" i="4" a="1"/>
  <c r="L198" i="4" s="1"/>
  <c r="O198" i="4" a="1"/>
  <c r="O198" i="4" s="1"/>
  <c r="K198" i="4" a="1"/>
  <c r="K198" i="4" s="1"/>
  <c r="M198" i="4" a="1"/>
  <c r="M198" i="4" s="1"/>
  <c r="E197" i="4" a="1"/>
  <c r="E197" i="4" s="1"/>
  <c r="G197" i="4" a="1"/>
  <c r="G197" i="4" s="1"/>
  <c r="H197" i="4" a="1"/>
  <c r="H197" i="4" s="1"/>
  <c r="E198" i="4" l="1" a="1"/>
  <c r="E198" i="4" s="1"/>
  <c r="H198" i="4" a="1"/>
  <c r="H198" i="4" s="1"/>
  <c r="G198" i="4" a="1"/>
  <c r="G198" i="4" s="1"/>
  <c r="C200" i="4"/>
  <c r="F199" i="4" a="1"/>
  <c r="F199" i="4" s="1"/>
  <c r="N199" i="4" a="1"/>
  <c r="N199" i="4" s="1"/>
  <c r="I199" i="4" a="1"/>
  <c r="I199" i="4" s="1"/>
  <c r="L199" i="4" a="1"/>
  <c r="L199" i="4" s="1"/>
  <c r="O199" i="4" a="1"/>
  <c r="O199" i="4" s="1"/>
  <c r="K199" i="4" a="1"/>
  <c r="K199" i="4" s="1"/>
  <c r="M199" i="4" a="1"/>
  <c r="M199" i="4" s="1"/>
  <c r="J199" i="4" a="1"/>
  <c r="J199" i="4" s="1"/>
  <c r="E199" i="4" l="1" a="1"/>
  <c r="E199" i="4" s="1"/>
  <c r="G199" i="4" a="1"/>
  <c r="G199" i="4" s="1"/>
  <c r="H199" i="4" a="1"/>
  <c r="H199" i="4" s="1"/>
  <c r="C201" i="4"/>
  <c r="F200" i="4" a="1"/>
  <c r="F200" i="4" s="1"/>
  <c r="L200" i="4" a="1"/>
  <c r="L200" i="4" s="1"/>
  <c r="N200" i="4" a="1"/>
  <c r="N200" i="4" s="1"/>
  <c r="I200" i="4" a="1"/>
  <c r="I200" i="4" s="1"/>
  <c r="K200" i="4" a="1"/>
  <c r="K200" i="4" s="1"/>
  <c r="O200" i="4" a="1"/>
  <c r="O200" i="4" s="1"/>
  <c r="J200" i="4" a="1"/>
  <c r="J200" i="4" s="1"/>
  <c r="M200" i="4" a="1"/>
  <c r="M200" i="4" s="1"/>
  <c r="G200" i="4" l="1" a="1"/>
  <c r="G200" i="4" s="1"/>
  <c r="E200" i="4" a="1"/>
  <c r="E200" i="4" s="1"/>
  <c r="H200" i="4" a="1"/>
  <c r="H200" i="4" s="1"/>
  <c r="C202" i="4"/>
  <c r="F201" i="4" a="1"/>
  <c r="F201" i="4" s="1"/>
  <c r="J201" i="4" a="1"/>
  <c r="J201" i="4" s="1"/>
  <c r="M201" i="4" a="1"/>
  <c r="M201" i="4" s="1"/>
  <c r="N201" i="4" a="1"/>
  <c r="N201" i="4" s="1"/>
  <c r="I201" i="4" a="1"/>
  <c r="I201" i="4" s="1"/>
  <c r="L201" i="4" a="1"/>
  <c r="L201" i="4" s="1"/>
  <c r="K201" i="4" a="1"/>
  <c r="K201" i="4" s="1"/>
  <c r="O201" i="4" a="1"/>
  <c r="O201" i="4" s="1"/>
  <c r="E201" i="4" l="1" a="1"/>
  <c r="E201" i="4" s="1"/>
  <c r="G201" i="4" a="1"/>
  <c r="G201" i="4" s="1"/>
  <c r="H201" i="4" a="1"/>
  <c r="H201" i="4" s="1"/>
  <c r="C203" i="4"/>
  <c r="F202" i="4" a="1"/>
  <c r="F202" i="4" s="1"/>
  <c r="L202" i="4" a="1"/>
  <c r="L202" i="4" s="1"/>
  <c r="I202" i="4" a="1"/>
  <c r="I202" i="4" s="1"/>
  <c r="K202" i="4" a="1"/>
  <c r="K202" i="4" s="1"/>
  <c r="N202" i="4" a="1"/>
  <c r="N202" i="4" s="1"/>
  <c r="O202" i="4" a="1"/>
  <c r="O202" i="4" s="1"/>
  <c r="J202" i="4" a="1"/>
  <c r="J202" i="4" s="1"/>
  <c r="M202" i="4" a="1"/>
  <c r="M202" i="4" s="1"/>
  <c r="E202" i="4" l="1" a="1"/>
  <c r="E202" i="4" s="1"/>
  <c r="G202" i="4" a="1"/>
  <c r="G202" i="4" s="1"/>
  <c r="H202" i="4" a="1"/>
  <c r="H202" i="4" s="1"/>
  <c r="C204" i="4"/>
  <c r="F203" i="4" a="1"/>
  <c r="F203" i="4" s="1"/>
  <c r="I203" i="4" a="1"/>
  <c r="I203" i="4" s="1"/>
  <c r="M203" i="4" a="1"/>
  <c r="M203" i="4" s="1"/>
  <c r="O203" i="4" a="1"/>
  <c r="O203" i="4" s="1"/>
  <c r="K203" i="4" a="1"/>
  <c r="K203" i="4" s="1"/>
  <c r="L203" i="4" a="1"/>
  <c r="L203" i="4" s="1"/>
  <c r="N203" i="4" a="1"/>
  <c r="N203" i="4" s="1"/>
  <c r="J203" i="4" a="1"/>
  <c r="J203" i="4" s="1"/>
  <c r="E203" i="4" l="1" a="1"/>
  <c r="E203" i="4" s="1"/>
  <c r="G203" i="4" a="1"/>
  <c r="G203" i="4" s="1"/>
  <c r="H203" i="4" a="1"/>
  <c r="H203" i="4" s="1"/>
  <c r="C205" i="4"/>
  <c r="F204" i="4" a="1"/>
  <c r="F204" i="4" s="1"/>
  <c r="N204" i="4" a="1"/>
  <c r="N204" i="4" s="1"/>
  <c r="M204" i="4" a="1"/>
  <c r="M204" i="4" s="1"/>
  <c r="J204" i="4" a="1"/>
  <c r="J204" i="4" s="1"/>
  <c r="K204" i="4" a="1"/>
  <c r="K204" i="4" s="1"/>
  <c r="O204" i="4" a="1"/>
  <c r="O204" i="4" s="1"/>
  <c r="I204" i="4" a="1"/>
  <c r="I204" i="4" s="1"/>
  <c r="L204" i="4" a="1"/>
  <c r="L204" i="4" s="1"/>
  <c r="E204" i="4" l="1" a="1"/>
  <c r="E204" i="4" s="1"/>
  <c r="H204" i="4" a="1"/>
  <c r="H204" i="4" s="1"/>
  <c r="G204" i="4" a="1"/>
  <c r="G204" i="4" s="1"/>
  <c r="C206" i="4"/>
  <c r="F205" i="4" a="1"/>
  <c r="F205" i="4" s="1"/>
  <c r="L205" i="4" a="1"/>
  <c r="L205" i="4" s="1"/>
  <c r="O205" i="4" a="1"/>
  <c r="O205" i="4" s="1"/>
  <c r="J205" i="4" a="1"/>
  <c r="J205" i="4" s="1"/>
  <c r="M205" i="4" a="1"/>
  <c r="M205" i="4" s="1"/>
  <c r="I205" i="4" a="1"/>
  <c r="I205" i="4" s="1"/>
  <c r="K205" i="4" a="1"/>
  <c r="K205" i="4" s="1"/>
  <c r="N205" i="4" a="1"/>
  <c r="N205" i="4" s="1"/>
  <c r="E205" i="4" l="1" a="1"/>
  <c r="E205" i="4" s="1"/>
  <c r="G205" i="4" a="1"/>
  <c r="G205" i="4" s="1"/>
  <c r="H205" i="4" a="1"/>
  <c r="H205" i="4" s="1"/>
  <c r="C207" i="4"/>
  <c r="F206" i="4" a="1"/>
  <c r="F206" i="4" s="1"/>
  <c r="K206" i="4" a="1"/>
  <c r="K206" i="4" s="1"/>
  <c r="I206" i="4" a="1"/>
  <c r="I206" i="4" s="1"/>
  <c r="L206" i="4" a="1"/>
  <c r="L206" i="4" s="1"/>
  <c r="O206" i="4" a="1"/>
  <c r="O206" i="4" s="1"/>
  <c r="J206" i="4" a="1"/>
  <c r="J206" i="4" s="1"/>
  <c r="M206" i="4" a="1"/>
  <c r="M206" i="4" s="1"/>
  <c r="N206" i="4" a="1"/>
  <c r="N206" i="4" s="1"/>
  <c r="H206" i="4" l="1" a="1"/>
  <c r="H206" i="4" s="1"/>
  <c r="E206" i="4" a="1"/>
  <c r="E206" i="4" s="1"/>
  <c r="G206" i="4" a="1"/>
  <c r="G206" i="4" s="1"/>
  <c r="C208" i="4"/>
  <c r="F207" i="4" a="1"/>
  <c r="F207" i="4" s="1"/>
  <c r="N207" i="4" a="1"/>
  <c r="N207" i="4" s="1"/>
  <c r="J207" i="4" a="1"/>
  <c r="J207" i="4" s="1"/>
  <c r="M207" i="4" a="1"/>
  <c r="M207" i="4" s="1"/>
  <c r="O207" i="4" a="1"/>
  <c r="O207" i="4" s="1"/>
  <c r="K207" i="4" a="1"/>
  <c r="K207" i="4" s="1"/>
  <c r="L207" i="4" a="1"/>
  <c r="L207" i="4" s="1"/>
  <c r="I207" i="4" a="1"/>
  <c r="I207" i="4" s="1"/>
  <c r="E207" i="4" l="1" a="1"/>
  <c r="E207" i="4" s="1"/>
  <c r="G207" i="4" a="1"/>
  <c r="G207" i="4" s="1"/>
  <c r="H207" i="4" a="1"/>
  <c r="H207" i="4" s="1"/>
  <c r="C209" i="4"/>
  <c r="F208" i="4" a="1"/>
  <c r="F208" i="4" s="1"/>
  <c r="N208" i="4" a="1"/>
  <c r="N208" i="4" s="1"/>
  <c r="L208" i="4" a="1"/>
  <c r="L208" i="4" s="1"/>
  <c r="I208" i="4" a="1"/>
  <c r="I208" i="4" s="1"/>
  <c r="M208" i="4" a="1"/>
  <c r="M208" i="4" s="1"/>
  <c r="K208" i="4" a="1"/>
  <c r="K208" i="4" s="1"/>
  <c r="O208" i="4" a="1"/>
  <c r="O208" i="4" s="1"/>
  <c r="J208" i="4" a="1"/>
  <c r="J208" i="4" s="1"/>
  <c r="E208" i="4" l="1" a="1"/>
  <c r="E208" i="4" s="1"/>
  <c r="H208" i="4" a="1"/>
  <c r="H208" i="4" s="1"/>
  <c r="G208" i="4" a="1"/>
  <c r="G208" i="4" s="1"/>
  <c r="C210" i="4"/>
  <c r="F209" i="4" a="1"/>
  <c r="F209" i="4" s="1"/>
  <c r="O209" i="4" a="1"/>
  <c r="O209" i="4" s="1"/>
  <c r="J209" i="4" a="1"/>
  <c r="J209" i="4" s="1"/>
  <c r="M209" i="4" a="1"/>
  <c r="M209" i="4" s="1"/>
  <c r="N209" i="4" a="1"/>
  <c r="N209" i="4" s="1"/>
  <c r="I209" i="4" a="1"/>
  <c r="I209" i="4" s="1"/>
  <c r="L209" i="4" a="1"/>
  <c r="L209" i="4" s="1"/>
  <c r="K209" i="4" a="1"/>
  <c r="K209" i="4" s="1"/>
  <c r="H209" i="4" l="1" a="1"/>
  <c r="H209" i="4" s="1"/>
  <c r="G209" i="4" a="1"/>
  <c r="G209" i="4" s="1"/>
  <c r="E209" i="4" a="1"/>
  <c r="E209" i="4" s="1"/>
  <c r="C211" i="4"/>
  <c r="F210" i="4" a="1"/>
  <c r="F210" i="4" s="1"/>
  <c r="M210" i="4" a="1"/>
  <c r="M210" i="4" s="1"/>
  <c r="L210" i="4" a="1"/>
  <c r="L210" i="4" s="1"/>
  <c r="I210" i="4" a="1"/>
  <c r="I210" i="4" s="1"/>
  <c r="K210" i="4" a="1"/>
  <c r="K210" i="4" s="1"/>
  <c r="N210" i="4" a="1"/>
  <c r="N210" i="4" s="1"/>
  <c r="O210" i="4" a="1"/>
  <c r="O210" i="4" s="1"/>
  <c r="J210" i="4" a="1"/>
  <c r="J210" i="4" s="1"/>
  <c r="G210" i="4" l="1" a="1"/>
  <c r="G210" i="4" s="1"/>
  <c r="H210" i="4" a="1"/>
  <c r="H210" i="4" s="1"/>
  <c r="E210" i="4" a="1"/>
  <c r="E210" i="4" s="1"/>
  <c r="C212" i="4"/>
  <c r="F211" i="4" a="1"/>
  <c r="F211" i="4" s="1"/>
  <c r="N211" i="4" a="1"/>
  <c r="N211" i="4" s="1"/>
  <c r="J211" i="4" a="1"/>
  <c r="J211" i="4" s="1"/>
  <c r="M211" i="4" a="1"/>
  <c r="M211" i="4" s="1"/>
  <c r="O211" i="4" a="1"/>
  <c r="O211" i="4" s="1"/>
  <c r="K211" i="4" a="1"/>
  <c r="K211" i="4" s="1"/>
  <c r="L211" i="4" a="1"/>
  <c r="L211" i="4" s="1"/>
  <c r="I211" i="4" a="1"/>
  <c r="I211" i="4" s="1"/>
  <c r="E211" i="4" l="1" a="1"/>
  <c r="E211" i="4" s="1"/>
  <c r="H211" i="4" a="1"/>
  <c r="H211" i="4" s="1"/>
  <c r="G211" i="4" a="1"/>
  <c r="G211" i="4" s="1"/>
  <c r="C213" i="4"/>
  <c r="F212" i="4" a="1"/>
  <c r="F212" i="4" s="1"/>
  <c r="K212" i="4" a="1"/>
  <c r="K212" i="4" s="1"/>
  <c r="M212" i="4" a="1"/>
  <c r="M212" i="4" s="1"/>
  <c r="N212" i="4" a="1"/>
  <c r="N212" i="4" s="1"/>
  <c r="J212" i="4" a="1"/>
  <c r="J212" i="4" s="1"/>
  <c r="L212" i="4" a="1"/>
  <c r="L212" i="4" s="1"/>
  <c r="O212" i="4" a="1"/>
  <c r="O212" i="4" s="1"/>
  <c r="I212" i="4" a="1"/>
  <c r="I212" i="4" s="1"/>
  <c r="G212" i="4" l="1" a="1"/>
  <c r="G212" i="4" s="1"/>
  <c r="E212" i="4" a="1"/>
  <c r="E212" i="4" s="1"/>
  <c r="H212" i="4" a="1"/>
  <c r="H212" i="4" s="1"/>
  <c r="C214" i="4"/>
  <c r="F213" i="4" a="1"/>
  <c r="F213" i="4" s="1"/>
  <c r="L213" i="4" a="1"/>
  <c r="L213" i="4" s="1"/>
  <c r="O213" i="4" a="1"/>
  <c r="O213" i="4" s="1"/>
  <c r="J213" i="4" a="1"/>
  <c r="J213" i="4" s="1"/>
  <c r="M213" i="4" a="1"/>
  <c r="M213" i="4" s="1"/>
  <c r="N213" i="4" a="1"/>
  <c r="N213" i="4" s="1"/>
  <c r="I213" i="4" a="1"/>
  <c r="I213" i="4" s="1"/>
  <c r="K213" i="4" a="1"/>
  <c r="K213" i="4" s="1"/>
  <c r="E213" i="4" l="1" a="1"/>
  <c r="E213" i="4" s="1"/>
  <c r="G213" i="4" a="1"/>
  <c r="G213" i="4" s="1"/>
  <c r="H213" i="4" a="1"/>
  <c r="H213" i="4" s="1"/>
  <c r="C215" i="4"/>
  <c r="F214" i="4" a="1"/>
  <c r="F214" i="4" s="1"/>
  <c r="M214" i="4" a="1"/>
  <c r="M214" i="4" s="1"/>
  <c r="L214" i="4" a="1"/>
  <c r="L214" i="4" s="1"/>
  <c r="I214" i="4" a="1"/>
  <c r="I214" i="4" s="1"/>
  <c r="K214" i="4" a="1"/>
  <c r="K214" i="4" s="1"/>
  <c r="O214" i="4" a="1"/>
  <c r="O214" i="4" s="1"/>
  <c r="J214" i="4" a="1"/>
  <c r="J214" i="4" s="1"/>
  <c r="N214" i="4" a="1"/>
  <c r="N214" i="4" s="1"/>
  <c r="G214" i="4" l="1" a="1"/>
  <c r="G214" i="4" s="1"/>
  <c r="E214" i="4" a="1"/>
  <c r="E214" i="4" s="1"/>
  <c r="H214" i="4" a="1"/>
  <c r="H214" i="4" s="1"/>
  <c r="C216" i="4"/>
  <c r="F215" i="4" a="1"/>
  <c r="F215" i="4" s="1"/>
  <c r="J215" i="4" a="1"/>
  <c r="J215" i="4" s="1"/>
  <c r="N215" i="4" a="1"/>
  <c r="N215" i="4" s="1"/>
  <c r="I215" i="4" a="1"/>
  <c r="I215" i="4" s="1"/>
  <c r="M215" i="4" a="1"/>
  <c r="M215" i="4" s="1"/>
  <c r="O215" i="4" a="1"/>
  <c r="O215" i="4" s="1"/>
  <c r="K215" i="4" a="1"/>
  <c r="K215" i="4" s="1"/>
  <c r="L215" i="4" a="1"/>
  <c r="L215" i="4" s="1"/>
  <c r="E215" i="4" l="1" a="1"/>
  <c r="E215" i="4" s="1"/>
  <c r="G215" i="4" a="1"/>
  <c r="G215" i="4" s="1"/>
  <c r="H215" i="4" a="1"/>
  <c r="H215" i="4" s="1"/>
  <c r="C217" i="4"/>
  <c r="F216" i="4" a="1"/>
  <c r="F216" i="4" s="1"/>
  <c r="K216" i="4" a="1"/>
  <c r="K216" i="4" s="1"/>
  <c r="M216" i="4" a="1"/>
  <c r="M216" i="4" s="1"/>
  <c r="I216" i="4" a="1"/>
  <c r="I216" i="4" s="1"/>
  <c r="L216" i="4" a="1"/>
  <c r="L216" i="4" s="1"/>
  <c r="O216" i="4" a="1"/>
  <c r="O216" i="4" s="1"/>
  <c r="J216" i="4" a="1"/>
  <c r="J216" i="4" s="1"/>
  <c r="N216" i="4" a="1"/>
  <c r="N216" i="4" s="1"/>
  <c r="H216" i="4" l="1" a="1"/>
  <c r="H216" i="4" s="1"/>
  <c r="E216" i="4" a="1"/>
  <c r="E216" i="4" s="1"/>
  <c r="G216" i="4" a="1"/>
  <c r="G216" i="4" s="1"/>
  <c r="C218" i="4"/>
  <c r="F217" i="4" a="1"/>
  <c r="F217" i="4" s="1"/>
  <c r="K217" i="4" a="1"/>
  <c r="K217" i="4" s="1"/>
  <c r="O217" i="4" a="1"/>
  <c r="O217" i="4" s="1"/>
  <c r="J217" i="4" a="1"/>
  <c r="J217" i="4" s="1"/>
  <c r="N217" i="4" a="1"/>
  <c r="N217" i="4" s="1"/>
  <c r="I217" i="4" a="1"/>
  <c r="I217" i="4" s="1"/>
  <c r="L217" i="4" a="1"/>
  <c r="L217" i="4" s="1"/>
  <c r="M217" i="4" a="1"/>
  <c r="M217" i="4" s="1"/>
  <c r="E217" i="4" l="1" a="1"/>
  <c r="E217" i="4" s="1"/>
  <c r="H217" i="4" a="1"/>
  <c r="H217" i="4" s="1"/>
  <c r="G217" i="4" a="1"/>
  <c r="G217" i="4" s="1"/>
  <c r="C219" i="4"/>
  <c r="F218" i="4" a="1"/>
  <c r="F218" i="4" s="1"/>
  <c r="L218" i="4" a="1"/>
  <c r="L218" i="4" s="1"/>
  <c r="I218" i="4" a="1"/>
  <c r="I218" i="4" s="1"/>
  <c r="K218" i="4" a="1"/>
  <c r="K218" i="4" s="1"/>
  <c r="M218" i="4" a="1"/>
  <c r="M218" i="4" s="1"/>
  <c r="O218" i="4" a="1"/>
  <c r="O218" i="4" s="1"/>
  <c r="J218" i="4" a="1"/>
  <c r="J218" i="4" s="1"/>
  <c r="N218" i="4" a="1"/>
  <c r="N218" i="4" s="1"/>
  <c r="H218" i="4" l="1" a="1"/>
  <c r="H218" i="4" s="1"/>
  <c r="E218" i="4" a="1"/>
  <c r="E218" i="4" s="1"/>
  <c r="G218" i="4" a="1"/>
  <c r="G218" i="4" s="1"/>
  <c r="C220" i="4"/>
  <c r="F219" i="4" a="1"/>
  <c r="F219" i="4" s="1"/>
  <c r="O219" i="4" a="1"/>
  <c r="O219" i="4" s="1"/>
  <c r="M219" i="4" a="1"/>
  <c r="M219" i="4" s="1"/>
  <c r="I219" i="4" a="1"/>
  <c r="I219" i="4" s="1"/>
  <c r="K219" i="4" a="1"/>
  <c r="K219" i="4" s="1"/>
  <c r="N219" i="4" a="1"/>
  <c r="N219" i="4" s="1"/>
  <c r="J219" i="4" a="1"/>
  <c r="J219" i="4" s="1"/>
  <c r="L219" i="4" a="1"/>
  <c r="L219" i="4" s="1"/>
  <c r="E219" i="4" l="1" a="1"/>
  <c r="E219" i="4" s="1"/>
  <c r="H219" i="4" a="1"/>
  <c r="H219" i="4" s="1"/>
  <c r="G219" i="4" a="1"/>
  <c r="G219" i="4" s="1"/>
  <c r="C221" i="4"/>
  <c r="F220" i="4" a="1"/>
  <c r="F220" i="4" s="1"/>
  <c r="I220" i="4" a="1"/>
  <c r="I220" i="4" s="1"/>
  <c r="K220" i="4" a="1"/>
  <c r="K220" i="4" s="1"/>
  <c r="M220" i="4" a="1"/>
  <c r="M220" i="4" s="1"/>
  <c r="J220" i="4" a="1"/>
  <c r="J220" i="4" s="1"/>
  <c r="L220" i="4" a="1"/>
  <c r="L220" i="4" s="1"/>
  <c r="O220" i="4" a="1"/>
  <c r="O220" i="4" s="1"/>
  <c r="N220" i="4" a="1"/>
  <c r="N220" i="4" s="1"/>
  <c r="G220" i="4" l="1" a="1"/>
  <c r="G220" i="4" s="1"/>
  <c r="E220" i="4" a="1"/>
  <c r="E220" i="4" s="1"/>
  <c r="H220" i="4" a="1"/>
  <c r="H220" i="4" s="1"/>
  <c r="C222" i="4"/>
  <c r="F221" i="4" a="1"/>
  <c r="F221" i="4" s="1"/>
  <c r="J221" i="4" a="1"/>
  <c r="J221" i="4" s="1"/>
  <c r="O221" i="4" a="1"/>
  <c r="O221" i="4" s="1"/>
  <c r="K221" i="4" a="1"/>
  <c r="K221" i="4" s="1"/>
  <c r="N221" i="4" a="1"/>
  <c r="N221" i="4" s="1"/>
  <c r="I221" i="4" a="1"/>
  <c r="I221" i="4" s="1"/>
  <c r="L221" i="4" a="1"/>
  <c r="L221" i="4" s="1"/>
  <c r="M221" i="4" a="1"/>
  <c r="M221" i="4" s="1"/>
  <c r="G221" i="4" l="1" a="1"/>
  <c r="G221" i="4" s="1"/>
  <c r="E221" i="4" a="1"/>
  <c r="E221" i="4" s="1"/>
  <c r="H221" i="4" a="1"/>
  <c r="H221" i="4" s="1"/>
  <c r="C223" i="4"/>
  <c r="F222" i="4" a="1"/>
  <c r="F222" i="4" s="1"/>
  <c r="J222" i="4" a="1"/>
  <c r="J222" i="4" s="1"/>
  <c r="M222" i="4" a="1"/>
  <c r="M222" i="4" s="1"/>
  <c r="K222" i="4" a="1"/>
  <c r="K222" i="4" s="1"/>
  <c r="I222" i="4" a="1"/>
  <c r="I222" i="4" s="1"/>
  <c r="L222" i="4" a="1"/>
  <c r="L222" i="4" s="1"/>
  <c r="O222" i="4" a="1"/>
  <c r="O222" i="4" s="1"/>
  <c r="N222" i="4" a="1"/>
  <c r="N222" i="4" s="1"/>
  <c r="G222" i="4" l="1" a="1"/>
  <c r="G222" i="4" s="1"/>
  <c r="E222" i="4" a="1"/>
  <c r="E222" i="4" s="1"/>
  <c r="H222" i="4" a="1"/>
  <c r="H222" i="4" s="1"/>
  <c r="C224" i="4"/>
  <c r="F223" i="4" a="1"/>
  <c r="F223" i="4" s="1"/>
  <c r="L223" i="4" a="1"/>
  <c r="L223" i="4" s="1"/>
  <c r="I223" i="4" a="1"/>
  <c r="I223" i="4" s="1"/>
  <c r="K223" i="4" a="1"/>
  <c r="K223" i="4" s="1"/>
  <c r="N223" i="4" a="1"/>
  <c r="N223" i="4" s="1"/>
  <c r="O223" i="4" a="1"/>
  <c r="O223" i="4" s="1"/>
  <c r="J223" i="4" a="1"/>
  <c r="J223" i="4" s="1"/>
  <c r="M223" i="4" a="1"/>
  <c r="M223" i="4" s="1"/>
  <c r="E223" i="4" l="1" a="1"/>
  <c r="E223" i="4" s="1"/>
  <c r="G223" i="4" a="1"/>
  <c r="G223" i="4" s="1"/>
  <c r="H223" i="4" a="1"/>
  <c r="H223" i="4" s="1"/>
  <c r="C225" i="4"/>
  <c r="F224" i="4" a="1"/>
  <c r="F224" i="4" s="1"/>
  <c r="L224" i="4" a="1"/>
  <c r="L224" i="4" s="1"/>
  <c r="I224" i="4" a="1"/>
  <c r="I224" i="4" s="1"/>
  <c r="N224" i="4" a="1"/>
  <c r="N224" i="4" s="1"/>
  <c r="K224" i="4" a="1"/>
  <c r="K224" i="4" s="1"/>
  <c r="O224" i="4" a="1"/>
  <c r="O224" i="4" s="1"/>
  <c r="M224" i="4" a="1"/>
  <c r="M224" i="4" s="1"/>
  <c r="J224" i="4" a="1"/>
  <c r="J224" i="4" s="1"/>
  <c r="G224" i="4" l="1" a="1"/>
  <c r="G224" i="4" s="1"/>
  <c r="H224" i="4" a="1"/>
  <c r="H224" i="4" s="1"/>
  <c r="E224" i="4" a="1"/>
  <c r="E224" i="4" s="1"/>
  <c r="C226" i="4"/>
  <c r="F225" i="4" a="1"/>
  <c r="F225" i="4" s="1"/>
  <c r="K225" i="4" a="1"/>
  <c r="K225" i="4" s="1"/>
  <c r="J225" i="4" a="1"/>
  <c r="J225" i="4" s="1"/>
  <c r="N225" i="4" a="1"/>
  <c r="N225" i="4" s="1"/>
  <c r="O225" i="4" a="1"/>
  <c r="O225" i="4" s="1"/>
  <c r="I225" i="4" a="1"/>
  <c r="I225" i="4" s="1"/>
  <c r="L225" i="4" a="1"/>
  <c r="L225" i="4" s="1"/>
  <c r="M225" i="4" a="1"/>
  <c r="M225" i="4" s="1"/>
  <c r="H225" i="4" l="1" a="1"/>
  <c r="H225" i="4" s="1"/>
  <c r="E225" i="4" a="1"/>
  <c r="E225" i="4" s="1"/>
  <c r="G225" i="4" a="1"/>
  <c r="G225" i="4" s="1"/>
  <c r="C227" i="4"/>
  <c r="F226" i="4" a="1"/>
  <c r="F226" i="4" s="1"/>
  <c r="N226" i="4" a="1"/>
  <c r="N226" i="4" s="1"/>
  <c r="O226" i="4" a="1"/>
  <c r="O226" i="4" s="1"/>
  <c r="J226" i="4" a="1"/>
  <c r="J226" i="4" s="1"/>
  <c r="L226" i="4" a="1"/>
  <c r="L226" i="4" s="1"/>
  <c r="I226" i="4" a="1"/>
  <c r="I226" i="4" s="1"/>
  <c r="K226" i="4" a="1"/>
  <c r="K226" i="4" s="1"/>
  <c r="M226" i="4" a="1"/>
  <c r="M226" i="4" s="1"/>
  <c r="E226" i="4" l="1" a="1"/>
  <c r="E226" i="4" s="1"/>
  <c r="H226" i="4" a="1"/>
  <c r="H226" i="4" s="1"/>
  <c r="G226" i="4" a="1"/>
  <c r="G226" i="4" s="1"/>
  <c r="C228" i="4"/>
  <c r="F227" i="4" a="1"/>
  <c r="F227" i="4" s="1"/>
  <c r="K227" i="4" a="1"/>
  <c r="K227" i="4" s="1"/>
  <c r="I227" i="4" a="1"/>
  <c r="I227" i="4" s="1"/>
  <c r="L227" i="4" a="1"/>
  <c r="L227" i="4" s="1"/>
  <c r="N227" i="4" a="1"/>
  <c r="N227" i="4" s="1"/>
  <c r="O227" i="4" a="1"/>
  <c r="O227" i="4" s="1"/>
  <c r="J227" i="4" a="1"/>
  <c r="J227" i="4" s="1"/>
  <c r="M227" i="4" a="1"/>
  <c r="M227" i="4" s="1"/>
  <c r="G227" i="4" l="1" a="1"/>
  <c r="G227" i="4" s="1"/>
  <c r="E227" i="4" a="1"/>
  <c r="E227" i="4" s="1"/>
  <c r="H227" i="4" a="1"/>
  <c r="H227" i="4" s="1"/>
  <c r="C229" i="4"/>
  <c r="F228" i="4" a="1"/>
  <c r="F228" i="4" s="1"/>
  <c r="N228" i="4" a="1"/>
  <c r="N228" i="4" s="1"/>
  <c r="J228" i="4" a="1"/>
  <c r="J228" i="4" s="1"/>
  <c r="O228" i="4" a="1"/>
  <c r="O228" i="4" s="1"/>
  <c r="I228" i="4" a="1"/>
  <c r="I228" i="4" s="1"/>
  <c r="M228" i="4" a="1"/>
  <c r="M228" i="4" s="1"/>
  <c r="K228" i="4" a="1"/>
  <c r="K228" i="4" s="1"/>
  <c r="L228" i="4" a="1"/>
  <c r="L228" i="4" s="1"/>
  <c r="H228" i="4" l="1" a="1"/>
  <c r="H228" i="4" s="1"/>
  <c r="E228" i="4" a="1"/>
  <c r="E228" i="4" s="1"/>
  <c r="G228" i="4" a="1"/>
  <c r="G228" i="4" s="1"/>
  <c r="C230" i="4"/>
  <c r="F229" i="4" a="1"/>
  <c r="F229" i="4" s="1"/>
  <c r="L229" i="4" a="1"/>
  <c r="L229" i="4" s="1"/>
  <c r="O229" i="4" a="1"/>
  <c r="O229" i="4" s="1"/>
  <c r="J229" i="4" a="1"/>
  <c r="J229" i="4" s="1"/>
  <c r="N229" i="4" a="1"/>
  <c r="N229" i="4" s="1"/>
  <c r="I229" i="4" a="1"/>
  <c r="I229" i="4" s="1"/>
  <c r="K229" i="4" a="1"/>
  <c r="K229" i="4" s="1"/>
  <c r="M229" i="4" a="1"/>
  <c r="M229" i="4" s="1"/>
  <c r="C231" i="4" l="1"/>
  <c r="F230" i="4" a="1"/>
  <c r="F230" i="4" s="1"/>
  <c r="N230" i="4" a="1"/>
  <c r="N230" i="4" s="1"/>
  <c r="I230" i="4" a="1"/>
  <c r="I230" i="4" s="1"/>
  <c r="M230" i="4" a="1"/>
  <c r="M230" i="4" s="1"/>
  <c r="O230" i="4" a="1"/>
  <c r="O230" i="4" s="1"/>
  <c r="J230" i="4" a="1"/>
  <c r="J230" i="4" s="1"/>
  <c r="K230" i="4" a="1"/>
  <c r="K230" i="4" s="1"/>
  <c r="L230" i="4" a="1"/>
  <c r="L230" i="4" s="1"/>
  <c r="E229" i="4" a="1"/>
  <c r="E229" i="4" s="1"/>
  <c r="H229" i="4" a="1"/>
  <c r="H229" i="4" s="1"/>
  <c r="G229" i="4" a="1"/>
  <c r="G229" i="4" s="1"/>
  <c r="H230" i="4" l="1" a="1"/>
  <c r="H230" i="4" s="1"/>
  <c r="E230" i="4" a="1"/>
  <c r="E230" i="4" s="1"/>
  <c r="G230" i="4" a="1"/>
  <c r="G230" i="4" s="1"/>
  <c r="C232" i="4"/>
  <c r="F231" i="4" a="1"/>
  <c r="F231" i="4" s="1"/>
  <c r="K231" i="4" a="1"/>
  <c r="K231" i="4" s="1"/>
  <c r="O231" i="4" a="1"/>
  <c r="O231" i="4" s="1"/>
  <c r="J231" i="4" a="1"/>
  <c r="J231" i="4" s="1"/>
  <c r="N231" i="4" a="1"/>
  <c r="N231" i="4" s="1"/>
  <c r="I231" i="4" a="1"/>
  <c r="I231" i="4" s="1"/>
  <c r="L231" i="4" a="1"/>
  <c r="L231" i="4" s="1"/>
  <c r="M231" i="4" a="1"/>
  <c r="M231" i="4" s="1"/>
  <c r="C233" i="4" l="1"/>
  <c r="F232" i="4" a="1"/>
  <c r="F232" i="4" s="1"/>
  <c r="M232" i="4" a="1"/>
  <c r="M232" i="4" s="1"/>
  <c r="N232" i="4" a="1"/>
  <c r="N232" i="4" s="1"/>
  <c r="O232" i="4" a="1"/>
  <c r="O232" i="4" s="1"/>
  <c r="J232" i="4" a="1"/>
  <c r="J232" i="4" s="1"/>
  <c r="L232" i="4" a="1"/>
  <c r="L232" i="4" s="1"/>
  <c r="I232" i="4" a="1"/>
  <c r="I232" i="4" s="1"/>
  <c r="K232" i="4" a="1"/>
  <c r="K232" i="4" s="1"/>
  <c r="E231" i="4" a="1"/>
  <c r="E231" i="4" s="1"/>
  <c r="H231" i="4" a="1"/>
  <c r="H231" i="4" s="1"/>
  <c r="G231" i="4" a="1"/>
  <c r="G231" i="4" s="1"/>
  <c r="E232" i="4" l="1" a="1"/>
  <c r="E232" i="4" s="1"/>
  <c r="G232" i="4" a="1"/>
  <c r="G232" i="4" s="1"/>
  <c r="H232" i="4" a="1"/>
  <c r="H232" i="4" s="1"/>
  <c r="C234" i="4"/>
  <c r="F233" i="4" a="1"/>
  <c r="F233" i="4" s="1"/>
  <c r="I233" i="4" a="1"/>
  <c r="I233" i="4" s="1"/>
  <c r="L233" i="4" a="1"/>
  <c r="L233" i="4" s="1"/>
  <c r="J233" i="4" a="1"/>
  <c r="J233" i="4" s="1"/>
  <c r="O233" i="4" a="1"/>
  <c r="O233" i="4" s="1"/>
  <c r="K233" i="4" a="1"/>
  <c r="K233" i="4" s="1"/>
  <c r="M233" i="4" a="1"/>
  <c r="M233" i="4" s="1"/>
  <c r="N233" i="4" a="1"/>
  <c r="N233" i="4" s="1"/>
  <c r="G233" i="4" l="1" a="1"/>
  <c r="G233" i="4" s="1"/>
  <c r="H233" i="4" a="1"/>
  <c r="H233" i="4" s="1"/>
  <c r="E233" i="4" a="1"/>
  <c r="E233" i="4" s="1"/>
  <c r="C235" i="4"/>
  <c r="F234" i="4" a="1"/>
  <c r="F234" i="4" s="1"/>
  <c r="M234" i="4" a="1"/>
  <c r="M234" i="4" s="1"/>
  <c r="N234" i="4" a="1"/>
  <c r="N234" i="4" s="1"/>
  <c r="I234" i="4" a="1"/>
  <c r="I234" i="4" s="1"/>
  <c r="L234" i="4" a="1"/>
  <c r="L234" i="4" s="1"/>
  <c r="J234" i="4" a="1"/>
  <c r="J234" i="4" s="1"/>
  <c r="K234" i="4" a="1"/>
  <c r="K234" i="4" s="1"/>
  <c r="O234" i="4" a="1"/>
  <c r="O234" i="4" s="1"/>
  <c r="E234" i="4" l="1" a="1"/>
  <c r="E234" i="4" s="1"/>
  <c r="G234" i="4" a="1"/>
  <c r="G234" i="4" s="1"/>
  <c r="H234" i="4" a="1"/>
  <c r="H234" i="4" s="1"/>
  <c r="C236" i="4"/>
  <c r="F235" i="4" a="1"/>
  <c r="F235" i="4" s="1"/>
  <c r="J235" i="4" a="1"/>
  <c r="J235" i="4" s="1"/>
  <c r="L235" i="4" a="1"/>
  <c r="L235" i="4" s="1"/>
  <c r="I235" i="4" a="1"/>
  <c r="I235" i="4" s="1"/>
  <c r="O235" i="4" a="1"/>
  <c r="O235" i="4" s="1"/>
  <c r="K235" i="4" a="1"/>
  <c r="K235" i="4" s="1"/>
  <c r="M235" i="4" a="1"/>
  <c r="M235" i="4" s="1"/>
  <c r="N235" i="4" a="1"/>
  <c r="N235" i="4" s="1"/>
  <c r="E235" i="4" l="1" a="1"/>
  <c r="E235" i="4" s="1"/>
  <c r="G235" i="4" a="1"/>
  <c r="G235" i="4" s="1"/>
  <c r="H235" i="4" a="1"/>
  <c r="H235" i="4" s="1"/>
  <c r="C237" i="4"/>
  <c r="F236" i="4" a="1"/>
  <c r="F236" i="4" s="1"/>
  <c r="M236" i="4" a="1"/>
  <c r="M236" i="4" s="1"/>
  <c r="N236" i="4" a="1"/>
  <c r="N236" i="4" s="1"/>
  <c r="K236" i="4" a="1"/>
  <c r="K236" i="4" s="1"/>
  <c r="I236" i="4" a="1"/>
  <c r="I236" i="4" s="1"/>
  <c r="O236" i="4" a="1"/>
  <c r="O236" i="4" s="1"/>
  <c r="L236" i="4" a="1"/>
  <c r="L236" i="4" s="1"/>
  <c r="J236" i="4" a="1"/>
  <c r="J236" i="4" s="1"/>
  <c r="C238" i="4" l="1"/>
  <c r="F237" i="4" a="1"/>
  <c r="F237" i="4" s="1"/>
  <c r="M237" i="4" a="1"/>
  <c r="M237" i="4" s="1"/>
  <c r="I237" i="4" a="1"/>
  <c r="I237" i="4" s="1"/>
  <c r="K237" i="4" a="1"/>
  <c r="K237" i="4" s="1"/>
  <c r="O237" i="4" a="1"/>
  <c r="O237" i="4" s="1"/>
  <c r="J237" i="4" a="1"/>
  <c r="J237" i="4" s="1"/>
  <c r="L237" i="4" a="1"/>
  <c r="L237" i="4" s="1"/>
  <c r="N237" i="4" a="1"/>
  <c r="N237" i="4" s="1"/>
  <c r="G236" i="4" a="1"/>
  <c r="G236" i="4" s="1"/>
  <c r="E236" i="4" a="1"/>
  <c r="E236" i="4" s="1"/>
  <c r="H236" i="4" a="1"/>
  <c r="H236" i="4" s="1"/>
  <c r="G237" i="4" l="1" a="1"/>
  <c r="G237" i="4" s="1"/>
  <c r="H237" i="4" a="1"/>
  <c r="H237" i="4" s="1"/>
  <c r="E237" i="4" a="1"/>
  <c r="E237" i="4" s="1"/>
  <c r="C239" i="4"/>
  <c r="F238" i="4" a="1"/>
  <c r="F238" i="4" s="1"/>
  <c r="M238" i="4" a="1"/>
  <c r="M238" i="4" s="1"/>
  <c r="N238" i="4" a="1"/>
  <c r="N238" i="4" s="1"/>
  <c r="K238" i="4" a="1"/>
  <c r="K238" i="4" s="1"/>
  <c r="O238" i="4" a="1"/>
  <c r="O238" i="4" s="1"/>
  <c r="L238" i="4" a="1"/>
  <c r="L238" i="4" s="1"/>
  <c r="I238" i="4" a="1"/>
  <c r="I238" i="4" s="1"/>
  <c r="J238" i="4" a="1"/>
  <c r="J238" i="4" s="1"/>
  <c r="G238" i="4" l="1" a="1"/>
  <c r="G238" i="4" s="1"/>
  <c r="H238" i="4" a="1"/>
  <c r="H238" i="4" s="1"/>
  <c r="E238" i="4" a="1"/>
  <c r="E238" i="4" s="1"/>
  <c r="C240" i="4"/>
  <c r="F239" i="4" a="1"/>
  <c r="F239" i="4" s="1"/>
  <c r="K239" i="4" a="1"/>
  <c r="K239" i="4" s="1"/>
  <c r="J239" i="4" a="1"/>
  <c r="J239" i="4" s="1"/>
  <c r="O239" i="4" a="1"/>
  <c r="O239" i="4" s="1"/>
  <c r="I239" i="4" a="1"/>
  <c r="I239" i="4" s="1"/>
  <c r="L239" i="4" a="1"/>
  <c r="L239" i="4" s="1"/>
  <c r="M239" i="4" a="1"/>
  <c r="M239" i="4" s="1"/>
  <c r="N239" i="4" a="1"/>
  <c r="N239" i="4" s="1"/>
  <c r="E239" i="4" l="1" a="1"/>
  <c r="E239" i="4" s="1"/>
  <c r="G239" i="4" a="1"/>
  <c r="G239" i="4" s="1"/>
  <c r="H239" i="4" a="1"/>
  <c r="H239" i="4" s="1"/>
  <c r="C241" i="4"/>
  <c r="F240" i="4" a="1"/>
  <c r="F240" i="4" s="1"/>
  <c r="O240" i="4" a="1"/>
  <c r="O240" i="4" s="1"/>
  <c r="M240" i="4" a="1"/>
  <c r="M240" i="4" s="1"/>
  <c r="N240" i="4" a="1"/>
  <c r="N240" i="4" s="1"/>
  <c r="L240" i="4" a="1"/>
  <c r="L240" i="4" s="1"/>
  <c r="I240" i="4" a="1"/>
  <c r="I240" i="4" s="1"/>
  <c r="K240" i="4" a="1"/>
  <c r="K240" i="4" s="1"/>
  <c r="J240" i="4" a="1"/>
  <c r="J240" i="4" s="1"/>
  <c r="H240" i="4" l="1" a="1"/>
  <c r="H240" i="4" s="1"/>
  <c r="E240" i="4" a="1"/>
  <c r="E240" i="4" s="1"/>
  <c r="G240" i="4" a="1"/>
  <c r="G240" i="4" s="1"/>
  <c r="C242" i="4"/>
  <c r="F241" i="4" a="1"/>
  <c r="F241" i="4" s="1"/>
  <c r="L241" i="4" a="1"/>
  <c r="L241" i="4" s="1"/>
  <c r="I241" i="4" a="1"/>
  <c r="I241" i="4" s="1"/>
  <c r="K241" i="4" a="1"/>
  <c r="K241" i="4" s="1"/>
  <c r="O241" i="4" a="1"/>
  <c r="O241" i="4" s="1"/>
  <c r="J241" i="4" a="1"/>
  <c r="J241" i="4" s="1"/>
  <c r="M241" i="4" a="1"/>
  <c r="M241" i="4" s="1"/>
  <c r="N241" i="4" a="1"/>
  <c r="N241" i="4" s="1"/>
  <c r="E241" i="4" l="1" a="1"/>
  <c r="E241" i="4" s="1"/>
  <c r="H241" i="4" a="1"/>
  <c r="H241" i="4" s="1"/>
  <c r="G241" i="4" a="1"/>
  <c r="G241" i="4" s="1"/>
  <c r="C243" i="4"/>
  <c r="F242" i="4" a="1"/>
  <c r="F242" i="4" s="1"/>
  <c r="J242" i="4" a="1"/>
  <c r="J242" i="4" s="1"/>
  <c r="M242" i="4" a="1"/>
  <c r="M242" i="4" s="1"/>
  <c r="N242" i="4" a="1"/>
  <c r="N242" i="4" s="1"/>
  <c r="K242" i="4" a="1"/>
  <c r="K242" i="4" s="1"/>
  <c r="L242" i="4" a="1"/>
  <c r="L242" i="4" s="1"/>
  <c r="I242" i="4" a="1"/>
  <c r="I242" i="4" s="1"/>
  <c r="O242" i="4" a="1"/>
  <c r="O242" i="4" s="1"/>
  <c r="H242" i="4" l="1" a="1"/>
  <c r="H242" i="4" s="1"/>
  <c r="G242" i="4" a="1"/>
  <c r="G242" i="4" s="1"/>
  <c r="E242" i="4" a="1"/>
  <c r="E242" i="4" s="1"/>
  <c r="C244" i="4"/>
  <c r="F243" i="4" a="1"/>
  <c r="F243" i="4" s="1"/>
  <c r="K243" i="4" a="1"/>
  <c r="K243" i="4" s="1"/>
  <c r="N243" i="4" a="1"/>
  <c r="N243" i="4" s="1"/>
  <c r="J243" i="4" a="1"/>
  <c r="J243" i="4" s="1"/>
  <c r="O243" i="4" a="1"/>
  <c r="O243" i="4" s="1"/>
  <c r="I243" i="4" a="1"/>
  <c r="I243" i="4" s="1"/>
  <c r="L243" i="4" a="1"/>
  <c r="L243" i="4" s="1"/>
  <c r="M243" i="4" a="1"/>
  <c r="M243" i="4" s="1"/>
  <c r="C245" i="4" l="1"/>
  <c r="F244" i="4" a="1"/>
  <c r="F244" i="4" s="1"/>
  <c r="K244" i="4" a="1"/>
  <c r="K244" i="4" s="1"/>
  <c r="M244" i="4" a="1"/>
  <c r="M244" i="4" s="1"/>
  <c r="O244" i="4" a="1"/>
  <c r="O244" i="4" s="1"/>
  <c r="N244" i="4" a="1"/>
  <c r="N244" i="4" s="1"/>
  <c r="J244" i="4" a="1"/>
  <c r="J244" i="4" s="1"/>
  <c r="L244" i="4" a="1"/>
  <c r="L244" i="4" s="1"/>
  <c r="I244" i="4" a="1"/>
  <c r="I244" i="4" s="1"/>
  <c r="E243" i="4" a="1"/>
  <c r="E243" i="4" s="1"/>
  <c r="G243" i="4" a="1"/>
  <c r="G243" i="4" s="1"/>
  <c r="H243" i="4" a="1"/>
  <c r="H243" i="4" s="1"/>
  <c r="G244" i="4" l="1" a="1"/>
  <c r="G244" i="4" s="1"/>
  <c r="E244" i="4" a="1"/>
  <c r="E244" i="4" s="1"/>
  <c r="H244" i="4" a="1"/>
  <c r="H244" i="4" s="1"/>
  <c r="C246" i="4"/>
  <c r="F245" i="4" a="1"/>
  <c r="F245" i="4" s="1"/>
  <c r="K245" i="4" a="1"/>
  <c r="K245" i="4" s="1"/>
  <c r="N245" i="4" a="1"/>
  <c r="N245" i="4" s="1"/>
  <c r="I245" i="4" a="1"/>
  <c r="I245" i="4" s="1"/>
  <c r="L245" i="4" a="1"/>
  <c r="L245" i="4" s="1"/>
  <c r="O245" i="4" a="1"/>
  <c r="O245" i="4" s="1"/>
  <c r="J245" i="4" a="1"/>
  <c r="J245" i="4" s="1"/>
  <c r="M245" i="4" a="1"/>
  <c r="M245" i="4" s="1"/>
  <c r="G245" i="4" l="1" a="1"/>
  <c r="G245" i="4" s="1"/>
  <c r="H245" i="4" a="1"/>
  <c r="H245" i="4" s="1"/>
  <c r="E245" i="4" a="1"/>
  <c r="E245" i="4" s="1"/>
  <c r="C247" i="4"/>
  <c r="F246" i="4" a="1"/>
  <c r="F246" i="4" s="1"/>
  <c r="L246" i="4" a="1"/>
  <c r="L246" i="4" s="1"/>
  <c r="J246" i="4" a="1"/>
  <c r="J246" i="4" s="1"/>
  <c r="M246" i="4" a="1"/>
  <c r="M246" i="4" s="1"/>
  <c r="N246" i="4" a="1"/>
  <c r="N246" i="4" s="1"/>
  <c r="I246" i="4" a="1"/>
  <c r="I246" i="4" s="1"/>
  <c r="O246" i="4" a="1"/>
  <c r="O246" i="4" s="1"/>
  <c r="K246" i="4" a="1"/>
  <c r="K246" i="4" s="1"/>
  <c r="G246" i="4" l="1" a="1"/>
  <c r="G246" i="4" s="1"/>
  <c r="E246" i="4" a="1"/>
  <c r="E246" i="4" s="1"/>
  <c r="H246" i="4" a="1"/>
  <c r="H246" i="4" s="1"/>
  <c r="C248" i="4"/>
  <c r="F247" i="4" a="1"/>
  <c r="F247" i="4" s="1"/>
  <c r="L247" i="4" a="1"/>
  <c r="L247" i="4" s="1"/>
  <c r="J247" i="4" a="1"/>
  <c r="J247" i="4" s="1"/>
  <c r="O247" i="4" a="1"/>
  <c r="O247" i="4" s="1"/>
  <c r="I247" i="4" a="1"/>
  <c r="I247" i="4" s="1"/>
  <c r="K247" i="4" a="1"/>
  <c r="K247" i="4" s="1"/>
  <c r="M247" i="4" a="1"/>
  <c r="M247" i="4" s="1"/>
  <c r="N247" i="4" a="1"/>
  <c r="N247" i="4" s="1"/>
  <c r="G247" i="4" l="1" a="1"/>
  <c r="G247" i="4" s="1"/>
  <c r="E247" i="4" a="1"/>
  <c r="E247" i="4" s="1"/>
  <c r="H247" i="4" a="1"/>
  <c r="H247" i="4" s="1"/>
  <c r="C249" i="4"/>
  <c r="F248" i="4" a="1"/>
  <c r="F248" i="4" s="1"/>
  <c r="I248" i="4" a="1"/>
  <c r="I248" i="4" s="1"/>
  <c r="L248" i="4" a="1"/>
  <c r="L248" i="4" s="1"/>
  <c r="K248" i="4" a="1"/>
  <c r="K248" i="4" s="1"/>
  <c r="M248" i="4" a="1"/>
  <c r="M248" i="4" s="1"/>
  <c r="J248" i="4" a="1"/>
  <c r="J248" i="4" s="1"/>
  <c r="O248" i="4" a="1"/>
  <c r="O248" i="4" s="1"/>
  <c r="N248" i="4" a="1"/>
  <c r="N248" i="4" s="1"/>
  <c r="E248" i="4" l="1" a="1"/>
  <c r="E248" i="4" s="1"/>
  <c r="H248" i="4" a="1"/>
  <c r="H248" i="4" s="1"/>
  <c r="G248" i="4" a="1"/>
  <c r="G248" i="4" s="1"/>
  <c r="C250" i="4"/>
  <c r="F249" i="4" a="1"/>
  <c r="F249" i="4" s="1"/>
  <c r="L249" i="4" a="1"/>
  <c r="L249" i="4" s="1"/>
  <c r="K249" i="4" a="1"/>
  <c r="K249" i="4" s="1"/>
  <c r="O249" i="4" a="1"/>
  <c r="O249" i="4" s="1"/>
  <c r="I249" i="4" a="1"/>
  <c r="I249" i="4" s="1"/>
  <c r="J249" i="4" a="1"/>
  <c r="J249" i="4" s="1"/>
  <c r="M249" i="4" a="1"/>
  <c r="M249" i="4" s="1"/>
  <c r="N249" i="4" a="1"/>
  <c r="N249" i="4" s="1"/>
  <c r="G249" i="4" l="1" a="1"/>
  <c r="G249" i="4" s="1"/>
  <c r="H249" i="4" a="1"/>
  <c r="H249" i="4" s="1"/>
  <c r="E249" i="4" a="1"/>
  <c r="E249" i="4" s="1"/>
  <c r="C251" i="4"/>
  <c r="F250" i="4" a="1"/>
  <c r="F250" i="4" s="1"/>
  <c r="O250" i="4" a="1"/>
  <c r="O250" i="4" s="1"/>
  <c r="K250" i="4" a="1"/>
  <c r="K250" i="4" s="1"/>
  <c r="L250" i="4" a="1"/>
  <c r="L250" i="4" s="1"/>
  <c r="N250" i="4" a="1"/>
  <c r="N250" i="4" s="1"/>
  <c r="J250" i="4" a="1"/>
  <c r="J250" i="4" s="1"/>
  <c r="M250" i="4" a="1"/>
  <c r="M250" i="4" s="1"/>
  <c r="I250" i="4" a="1"/>
  <c r="I250" i="4" s="1"/>
  <c r="H250" i="4" l="1" a="1"/>
  <c r="H250" i="4" s="1"/>
  <c r="E250" i="4" a="1"/>
  <c r="E250" i="4" s="1"/>
  <c r="G250" i="4" a="1"/>
  <c r="G250" i="4" s="1"/>
  <c r="C252" i="4"/>
  <c r="F251" i="4" a="1"/>
  <c r="F251" i="4" s="1"/>
  <c r="L251" i="4" a="1"/>
  <c r="L251" i="4" s="1"/>
  <c r="J251" i="4" a="1"/>
  <c r="J251" i="4" s="1"/>
  <c r="O251" i="4" a="1"/>
  <c r="O251" i="4" s="1"/>
  <c r="I251" i="4" a="1"/>
  <c r="I251" i="4" s="1"/>
  <c r="K251" i="4" a="1"/>
  <c r="K251" i="4" s="1"/>
  <c r="M251" i="4" a="1"/>
  <c r="M251" i="4" s="1"/>
  <c r="N251" i="4" a="1"/>
  <c r="N251" i="4" s="1"/>
  <c r="C253" i="4" l="1"/>
  <c r="F252" i="4" a="1"/>
  <c r="F252" i="4" s="1"/>
  <c r="L252" i="4" a="1"/>
  <c r="L252" i="4" s="1"/>
  <c r="O252" i="4" a="1"/>
  <c r="O252" i="4" s="1"/>
  <c r="K252" i="4" a="1"/>
  <c r="K252" i="4" s="1"/>
  <c r="M252" i="4" a="1"/>
  <c r="M252" i="4" s="1"/>
  <c r="N252" i="4" a="1"/>
  <c r="N252" i="4" s="1"/>
  <c r="I252" i="4" a="1"/>
  <c r="I252" i="4" s="1"/>
  <c r="J252" i="4" a="1"/>
  <c r="J252" i="4" s="1"/>
  <c r="H251" i="4" a="1"/>
  <c r="H251" i="4" s="1"/>
  <c r="G251" i="4" a="1"/>
  <c r="G251" i="4" s="1"/>
  <c r="E251" i="4" a="1"/>
  <c r="E251" i="4" s="1"/>
  <c r="G252" i="4" l="1" a="1"/>
  <c r="G252" i="4" s="1"/>
  <c r="H252" i="4" a="1"/>
  <c r="H252" i="4" s="1"/>
  <c r="E252" i="4" a="1"/>
  <c r="E252" i="4" s="1"/>
  <c r="C254" i="4"/>
  <c r="F253" i="4" a="1"/>
  <c r="F253" i="4" s="1"/>
  <c r="I253" i="4" a="1"/>
  <c r="I253" i="4" s="1"/>
  <c r="L253" i="4" a="1"/>
  <c r="L253" i="4" s="1"/>
  <c r="N253" i="4" a="1"/>
  <c r="N253" i="4" s="1"/>
  <c r="K253" i="4" a="1"/>
  <c r="K253" i="4" s="1"/>
  <c r="J253" i="4" a="1"/>
  <c r="J253" i="4" s="1"/>
  <c r="M253" i="4" a="1"/>
  <c r="M253" i="4" s="1"/>
  <c r="O253" i="4" a="1"/>
  <c r="O253" i="4" s="1"/>
  <c r="G253" i="4" l="1" a="1"/>
  <c r="G253" i="4" s="1"/>
  <c r="H253" i="4" a="1"/>
  <c r="H253" i="4" s="1"/>
  <c r="E253" i="4" a="1"/>
  <c r="E253" i="4" s="1"/>
  <c r="C255" i="4"/>
  <c r="F254" i="4" a="1"/>
  <c r="F254" i="4" s="1"/>
  <c r="O254" i="4" a="1"/>
  <c r="O254" i="4" s="1"/>
  <c r="J254" i="4" a="1"/>
  <c r="J254" i="4" s="1"/>
  <c r="M254" i="4" a="1"/>
  <c r="M254" i="4" s="1"/>
  <c r="N254" i="4" a="1"/>
  <c r="N254" i="4" s="1"/>
  <c r="L254" i="4" a="1"/>
  <c r="L254" i="4" s="1"/>
  <c r="I254" i="4" a="1"/>
  <c r="I254" i="4" s="1"/>
  <c r="K254" i="4" a="1"/>
  <c r="K254" i="4" s="1"/>
  <c r="H254" i="4" l="1" a="1"/>
  <c r="H254" i="4" s="1"/>
  <c r="G254" i="4" a="1"/>
  <c r="G254" i="4" s="1"/>
  <c r="E254" i="4" a="1"/>
  <c r="E254" i="4" s="1"/>
  <c r="C256" i="4"/>
  <c r="F255" i="4" a="1"/>
  <c r="F255" i="4" s="1"/>
  <c r="L255" i="4" a="1"/>
  <c r="L255" i="4" s="1"/>
  <c r="J255" i="4" a="1"/>
  <c r="J255" i="4" s="1"/>
  <c r="M255" i="4" a="1"/>
  <c r="M255" i="4" s="1"/>
  <c r="K255" i="4" a="1"/>
  <c r="K255" i="4" s="1"/>
  <c r="I255" i="4" a="1"/>
  <c r="I255" i="4" s="1"/>
  <c r="N255" i="4" a="1"/>
  <c r="N255" i="4" s="1"/>
  <c r="O255" i="4" a="1"/>
  <c r="O255" i="4" s="1"/>
  <c r="G255" i="4" l="1" a="1"/>
  <c r="G255" i="4" s="1"/>
  <c r="H255" i="4" a="1"/>
  <c r="H255" i="4" s="1"/>
  <c r="E255" i="4" a="1"/>
  <c r="E255" i="4" s="1"/>
  <c r="C257" i="4"/>
  <c r="F256" i="4" a="1"/>
  <c r="F256" i="4" s="1"/>
  <c r="L256" i="4" a="1"/>
  <c r="L256" i="4" s="1"/>
  <c r="O256" i="4" a="1"/>
  <c r="O256" i="4" s="1"/>
  <c r="J256" i="4" a="1"/>
  <c r="J256" i="4" s="1"/>
  <c r="M256" i="4" a="1"/>
  <c r="M256" i="4" s="1"/>
  <c r="K256" i="4" a="1"/>
  <c r="K256" i="4" s="1"/>
  <c r="I256" i="4" a="1"/>
  <c r="I256" i="4" s="1"/>
  <c r="N256" i="4" a="1"/>
  <c r="N256" i="4" s="1"/>
  <c r="H256" i="4" l="1" a="1"/>
  <c r="H256" i="4" s="1"/>
  <c r="E256" i="4" a="1"/>
  <c r="E256" i="4" s="1"/>
  <c r="G256" i="4" a="1"/>
  <c r="G256" i="4" s="1"/>
  <c r="C258" i="4"/>
  <c r="F257" i="4" a="1"/>
  <c r="F257" i="4" s="1"/>
  <c r="L257" i="4" a="1"/>
  <c r="L257" i="4" s="1"/>
  <c r="J257" i="4" a="1"/>
  <c r="J257" i="4" s="1"/>
  <c r="M257" i="4" a="1"/>
  <c r="M257" i="4" s="1"/>
  <c r="K257" i="4" a="1"/>
  <c r="K257" i="4" s="1"/>
  <c r="I257" i="4" a="1"/>
  <c r="I257" i="4" s="1"/>
  <c r="N257" i="4" a="1"/>
  <c r="N257" i="4" s="1"/>
  <c r="O257" i="4" a="1"/>
  <c r="O257" i="4" s="1"/>
  <c r="G257" i="4" l="1" a="1"/>
  <c r="G257" i="4" s="1"/>
  <c r="H257" i="4" a="1"/>
  <c r="H257" i="4" s="1"/>
  <c r="E257" i="4" a="1"/>
  <c r="E257" i="4" s="1"/>
  <c r="C259" i="4"/>
  <c r="F258" i="4" a="1"/>
  <c r="F258" i="4" s="1"/>
  <c r="O258" i="4" a="1"/>
  <c r="O258" i="4" s="1"/>
  <c r="K258" i="4" a="1"/>
  <c r="K258" i="4" s="1"/>
  <c r="L258" i="4" a="1"/>
  <c r="L258" i="4" s="1"/>
  <c r="M258" i="4" a="1"/>
  <c r="M258" i="4" s="1"/>
  <c r="N258" i="4" a="1"/>
  <c r="N258" i="4" s="1"/>
  <c r="I258" i="4" a="1"/>
  <c r="I258" i="4" s="1"/>
  <c r="J258" i="4" a="1"/>
  <c r="J258" i="4" s="1"/>
  <c r="G258" i="4" l="1" a="1"/>
  <c r="G258" i="4" s="1"/>
  <c r="H258" i="4" a="1"/>
  <c r="H258" i="4" s="1"/>
  <c r="E258" i="4" a="1"/>
  <c r="E258" i="4" s="1"/>
  <c r="C260" i="4"/>
  <c r="F259" i="4" a="1"/>
  <c r="F259" i="4" s="1"/>
  <c r="M259" i="4" a="1"/>
  <c r="M259" i="4" s="1"/>
  <c r="J259" i="4" a="1"/>
  <c r="J259" i="4" s="1"/>
  <c r="I259" i="4" a="1"/>
  <c r="I259" i="4" s="1"/>
  <c r="N259" i="4" a="1"/>
  <c r="N259" i="4" s="1"/>
  <c r="O259" i="4" a="1"/>
  <c r="O259" i="4" s="1"/>
  <c r="K259" i="4" a="1"/>
  <c r="K259" i="4" s="1"/>
  <c r="L259" i="4" a="1"/>
  <c r="L259" i="4" s="1"/>
  <c r="G259" i="4" l="1" a="1"/>
  <c r="G259" i="4" s="1"/>
  <c r="H259" i="4" a="1"/>
  <c r="H259" i="4" s="1"/>
  <c r="E259" i="4" a="1"/>
  <c r="E259" i="4" s="1"/>
  <c r="C261" i="4"/>
  <c r="F260" i="4" a="1"/>
  <c r="F260" i="4" s="1"/>
  <c r="M260" i="4" a="1"/>
  <c r="M260" i="4" s="1"/>
  <c r="O260" i="4" a="1"/>
  <c r="O260" i="4" s="1"/>
  <c r="I260" i="4" a="1"/>
  <c r="I260" i="4" s="1"/>
  <c r="L260" i="4" a="1"/>
  <c r="L260" i="4" s="1"/>
  <c r="K260" i="4" a="1"/>
  <c r="K260" i="4" s="1"/>
  <c r="N260" i="4" a="1"/>
  <c r="N260" i="4" s="1"/>
  <c r="J260" i="4" a="1"/>
  <c r="J260" i="4" s="1"/>
  <c r="H260" i="4" l="1" a="1"/>
  <c r="H260" i="4" s="1"/>
  <c r="G260" i="4" a="1"/>
  <c r="G260" i="4" s="1"/>
  <c r="E260" i="4" a="1"/>
  <c r="E260" i="4" s="1"/>
  <c r="C262" i="4"/>
  <c r="F261" i="4" a="1"/>
  <c r="F261" i="4" s="1"/>
  <c r="O261" i="4" a="1"/>
  <c r="O261" i="4" s="1"/>
  <c r="L261" i="4" a="1"/>
  <c r="L261" i="4" s="1"/>
  <c r="N261" i="4" a="1"/>
  <c r="N261" i="4" s="1"/>
  <c r="J261" i="4" a="1"/>
  <c r="J261" i="4" s="1"/>
  <c r="M261" i="4" a="1"/>
  <c r="M261" i="4" s="1"/>
  <c r="I261" i="4" a="1"/>
  <c r="I261" i="4" s="1"/>
  <c r="K261" i="4" a="1"/>
  <c r="K261" i="4" s="1"/>
  <c r="H261" i="4" l="1" a="1"/>
  <c r="H261" i="4" s="1"/>
  <c r="G261" i="4" a="1"/>
  <c r="G261" i="4" s="1"/>
  <c r="E261" i="4" a="1"/>
  <c r="E261" i="4" s="1"/>
  <c r="C263" i="4"/>
  <c r="F262" i="4" a="1"/>
  <c r="F262" i="4" s="1"/>
  <c r="L262" i="4" a="1"/>
  <c r="L262" i="4" s="1"/>
  <c r="O262" i="4" a="1"/>
  <c r="O262" i="4" s="1"/>
  <c r="J262" i="4" a="1"/>
  <c r="J262" i="4" s="1"/>
  <c r="K262" i="4" a="1"/>
  <c r="K262" i="4" s="1"/>
  <c r="M262" i="4" a="1"/>
  <c r="M262" i="4" s="1"/>
  <c r="I262" i="4" a="1"/>
  <c r="I262" i="4" s="1"/>
  <c r="N262" i="4" a="1"/>
  <c r="N262" i="4" s="1"/>
  <c r="H262" i="4" l="1" a="1"/>
  <c r="H262" i="4" s="1"/>
  <c r="G262" i="4" a="1"/>
  <c r="G262" i="4" s="1"/>
  <c r="E262" i="4" a="1"/>
  <c r="E262" i="4" s="1"/>
  <c r="C264" i="4"/>
  <c r="F263" i="4" a="1"/>
  <c r="F263" i="4" s="1"/>
  <c r="L263" i="4" a="1"/>
  <c r="L263" i="4" s="1"/>
  <c r="I263" i="4" a="1"/>
  <c r="I263" i="4" s="1"/>
  <c r="O263" i="4" a="1"/>
  <c r="O263" i="4" s="1"/>
  <c r="M263" i="4" a="1"/>
  <c r="M263" i="4" s="1"/>
  <c r="K263" i="4" a="1"/>
  <c r="K263" i="4" s="1"/>
  <c r="N263" i="4" a="1"/>
  <c r="N263" i="4" s="1"/>
  <c r="J263" i="4" a="1"/>
  <c r="J263" i="4" s="1"/>
  <c r="E263" i="4" l="1" a="1"/>
  <c r="E263" i="4" s="1"/>
  <c r="G263" i="4" a="1"/>
  <c r="G263" i="4" s="1"/>
  <c r="H263" i="4" a="1"/>
  <c r="H263" i="4" s="1"/>
  <c r="C265" i="4"/>
  <c r="F264" i="4" a="1"/>
  <c r="F264" i="4" s="1"/>
  <c r="M264" i="4" a="1"/>
  <c r="M264" i="4" s="1"/>
  <c r="K264" i="4" a="1"/>
  <c r="K264" i="4" s="1"/>
  <c r="L264" i="4" a="1"/>
  <c r="L264" i="4" s="1"/>
  <c r="N264" i="4" a="1"/>
  <c r="N264" i="4" s="1"/>
  <c r="O264" i="4" a="1"/>
  <c r="O264" i="4" s="1"/>
  <c r="I264" i="4" a="1"/>
  <c r="I264" i="4" s="1"/>
  <c r="J264" i="4" a="1"/>
  <c r="J264" i="4" s="1"/>
  <c r="H264" i="4" l="1" a="1"/>
  <c r="H264" i="4" s="1"/>
  <c r="E264" i="4" a="1"/>
  <c r="E264" i="4" s="1"/>
  <c r="G264" i="4" a="1"/>
  <c r="G264" i="4" s="1"/>
  <c r="C266" i="4"/>
  <c r="F265" i="4" a="1"/>
  <c r="F265" i="4" s="1"/>
  <c r="L265" i="4" a="1"/>
  <c r="L265" i="4" s="1"/>
  <c r="N265" i="4" a="1"/>
  <c r="N265" i="4" s="1"/>
  <c r="M265" i="4" a="1"/>
  <c r="M265" i="4" s="1"/>
  <c r="K265" i="4" a="1"/>
  <c r="K265" i="4" s="1"/>
  <c r="O265" i="4" a="1"/>
  <c r="O265" i="4" s="1"/>
  <c r="I265" i="4" a="1"/>
  <c r="I265" i="4" s="1"/>
  <c r="J265" i="4" a="1"/>
  <c r="J265" i="4" s="1"/>
  <c r="H265" i="4" l="1" a="1"/>
  <c r="H265" i="4" s="1"/>
  <c r="G265" i="4" a="1"/>
  <c r="G265" i="4" s="1"/>
  <c r="E265" i="4" a="1"/>
  <c r="E265" i="4" s="1"/>
  <c r="C267" i="4"/>
  <c r="F266" i="4" a="1"/>
  <c r="F266" i="4" s="1"/>
  <c r="N266" i="4" a="1"/>
  <c r="N266" i="4" s="1"/>
  <c r="K266" i="4" a="1"/>
  <c r="K266" i="4" s="1"/>
  <c r="L266" i="4" a="1"/>
  <c r="L266" i="4" s="1"/>
  <c r="M266" i="4" a="1"/>
  <c r="M266" i="4" s="1"/>
  <c r="O266" i="4" a="1"/>
  <c r="O266" i="4" s="1"/>
  <c r="I266" i="4" a="1"/>
  <c r="I266" i="4" s="1"/>
  <c r="J266" i="4" a="1"/>
  <c r="J266" i="4" s="1"/>
  <c r="H266" i="4" l="1" a="1"/>
  <c r="H266" i="4" s="1"/>
  <c r="E266" i="4" a="1"/>
  <c r="E266" i="4" s="1"/>
  <c r="G266" i="4" a="1"/>
  <c r="G266" i="4" s="1"/>
  <c r="C268" i="4"/>
  <c r="F267" i="4" a="1"/>
  <c r="F267" i="4" s="1"/>
  <c r="L267" i="4" a="1"/>
  <c r="L267" i="4" s="1"/>
  <c r="N267" i="4" a="1"/>
  <c r="N267" i="4" s="1"/>
  <c r="O267" i="4" a="1"/>
  <c r="O267" i="4" s="1"/>
  <c r="I267" i="4" a="1"/>
  <c r="I267" i="4" s="1"/>
  <c r="M267" i="4" a="1"/>
  <c r="M267" i="4" s="1"/>
  <c r="J267" i="4" a="1"/>
  <c r="J267" i="4" s="1"/>
  <c r="K267" i="4" a="1"/>
  <c r="K267" i="4" s="1"/>
  <c r="G267" i="4" l="1" a="1"/>
  <c r="G267" i="4" s="1"/>
  <c r="H267" i="4" a="1"/>
  <c r="H267" i="4" s="1"/>
  <c r="E267" i="4" a="1"/>
  <c r="E267" i="4" s="1"/>
  <c r="C269" i="4"/>
  <c r="F268" i="4" a="1"/>
  <c r="F268" i="4" s="1"/>
  <c r="K268" i="4" a="1"/>
  <c r="K268" i="4" s="1"/>
  <c r="M268" i="4" a="1"/>
  <c r="M268" i="4" s="1"/>
  <c r="N268" i="4" a="1"/>
  <c r="N268" i="4" s="1"/>
  <c r="J268" i="4" a="1"/>
  <c r="J268" i="4" s="1"/>
  <c r="L268" i="4" a="1"/>
  <c r="L268" i="4" s="1"/>
  <c r="O268" i="4" a="1"/>
  <c r="O268" i="4" s="1"/>
  <c r="I268" i="4" a="1"/>
  <c r="I268" i="4" s="1"/>
  <c r="E268" i="4" l="1" a="1"/>
  <c r="E268" i="4" s="1"/>
  <c r="G268" i="4" a="1"/>
  <c r="G268" i="4" s="1"/>
  <c r="H268" i="4" a="1"/>
  <c r="H268" i="4" s="1"/>
  <c r="C270" i="4"/>
  <c r="F269" i="4" a="1"/>
  <c r="F269" i="4" s="1"/>
  <c r="K269" i="4" a="1"/>
  <c r="K269" i="4" s="1"/>
  <c r="N269" i="4" a="1"/>
  <c r="N269" i="4" s="1"/>
  <c r="M269" i="4" a="1"/>
  <c r="M269" i="4" s="1"/>
  <c r="L269" i="4" a="1"/>
  <c r="L269" i="4" s="1"/>
  <c r="O269" i="4" a="1"/>
  <c r="O269" i="4" s="1"/>
  <c r="I269" i="4" a="1"/>
  <c r="I269" i="4" s="1"/>
  <c r="J269" i="4" a="1"/>
  <c r="J269" i="4" s="1"/>
  <c r="G269" i="4" l="1" a="1"/>
  <c r="G269" i="4" s="1"/>
  <c r="E269" i="4" a="1"/>
  <c r="E269" i="4" s="1"/>
  <c r="H269" i="4" a="1"/>
  <c r="H269" i="4" s="1"/>
  <c r="C271" i="4"/>
  <c r="F270" i="4" a="1"/>
  <c r="F270" i="4" s="1"/>
  <c r="J270" i="4" a="1"/>
  <c r="J270" i="4" s="1"/>
  <c r="O270" i="4" a="1"/>
  <c r="O270" i="4" s="1"/>
  <c r="K270" i="4" a="1"/>
  <c r="K270" i="4" s="1"/>
  <c r="I270" i="4" a="1"/>
  <c r="I270" i="4" s="1"/>
  <c r="L270" i="4" a="1"/>
  <c r="L270" i="4" s="1"/>
  <c r="M270" i="4" a="1"/>
  <c r="M270" i="4" s="1"/>
  <c r="N270" i="4" a="1"/>
  <c r="N270" i="4" s="1"/>
  <c r="E270" i="4" l="1" a="1"/>
  <c r="E270" i="4" s="1"/>
  <c r="H270" i="4" a="1"/>
  <c r="H270" i="4" s="1"/>
  <c r="G270" i="4" a="1"/>
  <c r="G270" i="4" s="1"/>
  <c r="C272" i="4"/>
  <c r="F271" i="4" a="1"/>
  <c r="F271" i="4" s="1"/>
  <c r="K271" i="4" a="1"/>
  <c r="K271" i="4" s="1"/>
  <c r="I271" i="4" a="1"/>
  <c r="I271" i="4" s="1"/>
  <c r="M271" i="4" a="1"/>
  <c r="M271" i="4" s="1"/>
  <c r="O271" i="4" a="1"/>
  <c r="O271" i="4" s="1"/>
  <c r="L271" i="4" a="1"/>
  <c r="L271" i="4" s="1"/>
  <c r="N271" i="4" a="1"/>
  <c r="N271" i="4" s="1"/>
  <c r="J271" i="4" a="1"/>
  <c r="J271" i="4" s="1"/>
  <c r="H271" i="4" l="1" a="1"/>
  <c r="H271" i="4" s="1"/>
  <c r="E271" i="4" a="1"/>
  <c r="E271" i="4" s="1"/>
  <c r="G271" i="4" a="1"/>
  <c r="G271" i="4" s="1"/>
  <c r="C273" i="4"/>
  <c r="F272" i="4" a="1"/>
  <c r="F272" i="4" s="1"/>
  <c r="I272" i="4" a="1"/>
  <c r="I272" i="4" s="1"/>
  <c r="O272" i="4" a="1"/>
  <c r="O272" i="4" s="1"/>
  <c r="K272" i="4" a="1"/>
  <c r="K272" i="4" s="1"/>
  <c r="J272" i="4" a="1"/>
  <c r="J272" i="4" s="1"/>
  <c r="M272" i="4" a="1"/>
  <c r="M272" i="4" s="1"/>
  <c r="N272" i="4" a="1"/>
  <c r="N272" i="4" s="1"/>
  <c r="L272" i="4" a="1"/>
  <c r="L272" i="4" s="1"/>
  <c r="G272" i="4" l="1" a="1"/>
  <c r="G272" i="4" s="1"/>
  <c r="H272" i="4" a="1"/>
  <c r="H272" i="4" s="1"/>
  <c r="E272" i="4" a="1"/>
  <c r="E272" i="4" s="1"/>
  <c r="C274" i="4"/>
  <c r="F273" i="4" a="1"/>
  <c r="F273" i="4" s="1"/>
  <c r="K273" i="4" a="1"/>
  <c r="K273" i="4" s="1"/>
  <c r="J273" i="4" a="1"/>
  <c r="J273" i="4" s="1"/>
  <c r="L273" i="4" a="1"/>
  <c r="L273" i="4" s="1"/>
  <c r="N273" i="4" a="1"/>
  <c r="N273" i="4" s="1"/>
  <c r="I273" i="4" a="1"/>
  <c r="I273" i="4" s="1"/>
  <c r="M273" i="4" a="1"/>
  <c r="M273" i="4" s="1"/>
  <c r="O273" i="4" a="1"/>
  <c r="O273" i="4" s="1"/>
  <c r="C275" i="4" l="1"/>
  <c r="F274" i="4" a="1"/>
  <c r="F274" i="4" s="1"/>
  <c r="I274" i="4" a="1"/>
  <c r="I274" i="4" s="1"/>
  <c r="O274" i="4" a="1"/>
  <c r="O274" i="4" s="1"/>
  <c r="L274" i="4" a="1"/>
  <c r="L274" i="4" s="1"/>
  <c r="J274" i="4" a="1"/>
  <c r="J274" i="4" s="1"/>
  <c r="M274" i="4" a="1"/>
  <c r="M274" i="4" s="1"/>
  <c r="N274" i="4" a="1"/>
  <c r="N274" i="4" s="1"/>
  <c r="K274" i="4" a="1"/>
  <c r="K274" i="4" s="1"/>
  <c r="G273" i="4" a="1"/>
  <c r="G273" i="4" s="1"/>
  <c r="E273" i="4" a="1"/>
  <c r="E273" i="4" s="1"/>
  <c r="H273" i="4" a="1"/>
  <c r="H273" i="4" s="1"/>
  <c r="E274" i="4" l="1" a="1"/>
  <c r="E274" i="4" s="1"/>
  <c r="H274" i="4" a="1"/>
  <c r="H274" i="4" s="1"/>
  <c r="G274" i="4" a="1"/>
  <c r="G274" i="4" s="1"/>
  <c r="C276" i="4"/>
  <c r="F275" i="4" a="1"/>
  <c r="F275" i="4" s="1"/>
  <c r="K275" i="4" a="1"/>
  <c r="K275" i="4" s="1"/>
  <c r="L275" i="4" a="1"/>
  <c r="L275" i="4" s="1"/>
  <c r="J275" i="4" a="1"/>
  <c r="J275" i="4" s="1"/>
  <c r="N275" i="4" a="1"/>
  <c r="N275" i="4" s="1"/>
  <c r="I275" i="4" a="1"/>
  <c r="I275" i="4" s="1"/>
  <c r="M275" i="4" a="1"/>
  <c r="M275" i="4" s="1"/>
  <c r="O275" i="4" a="1"/>
  <c r="O275" i="4" s="1"/>
  <c r="H275" i="4" l="1" a="1"/>
  <c r="H275" i="4" s="1"/>
  <c r="G275" i="4" a="1"/>
  <c r="G275" i="4" s="1"/>
  <c r="E275" i="4" a="1"/>
  <c r="E275" i="4" s="1"/>
  <c r="C277" i="4"/>
  <c r="F276" i="4" a="1"/>
  <c r="F276" i="4" s="1"/>
  <c r="L276" i="4" a="1"/>
  <c r="L276" i="4" s="1"/>
  <c r="J276" i="4" a="1"/>
  <c r="J276" i="4" s="1"/>
  <c r="O276" i="4" a="1"/>
  <c r="O276" i="4" s="1"/>
  <c r="I276" i="4" a="1"/>
  <c r="I276" i="4" s="1"/>
  <c r="M276" i="4" a="1"/>
  <c r="M276" i="4" s="1"/>
  <c r="N276" i="4" a="1"/>
  <c r="N276" i="4" s="1"/>
  <c r="K276" i="4" a="1"/>
  <c r="K276" i="4" s="1"/>
  <c r="G276" i="4" l="1" a="1"/>
  <c r="G276" i="4" s="1"/>
  <c r="H276" i="4" a="1"/>
  <c r="H276" i="4" s="1"/>
  <c r="E276" i="4" a="1"/>
  <c r="E276" i="4" s="1"/>
  <c r="C278" i="4"/>
  <c r="F277" i="4" a="1"/>
  <c r="F277" i="4" s="1"/>
  <c r="L277" i="4" a="1"/>
  <c r="L277" i="4" s="1"/>
  <c r="N277" i="4" a="1"/>
  <c r="N277" i="4" s="1"/>
  <c r="M277" i="4" a="1"/>
  <c r="M277" i="4" s="1"/>
  <c r="I277" i="4" a="1"/>
  <c r="I277" i="4" s="1"/>
  <c r="O277" i="4" a="1"/>
  <c r="O277" i="4" s="1"/>
  <c r="J277" i="4" a="1"/>
  <c r="J277" i="4" s="1"/>
  <c r="K277" i="4" a="1"/>
  <c r="K277" i="4" s="1"/>
  <c r="E277" i="4" l="1" a="1"/>
  <c r="E277" i="4" s="1"/>
  <c r="H277" i="4" a="1"/>
  <c r="H277" i="4" s="1"/>
  <c r="G277" i="4" a="1"/>
  <c r="G277" i="4" s="1"/>
  <c r="C279" i="4"/>
  <c r="F278" i="4" a="1"/>
  <c r="F278" i="4" s="1"/>
  <c r="K278" i="4" a="1"/>
  <c r="K278" i="4" s="1"/>
  <c r="I278" i="4" a="1"/>
  <c r="I278" i="4" s="1"/>
  <c r="M278" i="4" a="1"/>
  <c r="M278" i="4" s="1"/>
  <c r="O278" i="4" a="1"/>
  <c r="O278" i="4" s="1"/>
  <c r="L278" i="4" a="1"/>
  <c r="L278" i="4" s="1"/>
  <c r="J278" i="4" a="1"/>
  <c r="J278" i="4" s="1"/>
  <c r="N278" i="4" a="1"/>
  <c r="N278" i="4" s="1"/>
  <c r="E278" i="4" l="1" a="1"/>
  <c r="E278" i="4" s="1"/>
  <c r="H278" i="4" a="1"/>
  <c r="H278" i="4" s="1"/>
  <c r="G278" i="4" a="1"/>
  <c r="G278" i="4" s="1"/>
  <c r="C280" i="4"/>
  <c r="F279" i="4" a="1"/>
  <c r="F279" i="4" s="1"/>
  <c r="N279" i="4" a="1"/>
  <c r="N279" i="4" s="1"/>
  <c r="J279" i="4" a="1"/>
  <c r="J279" i="4" s="1"/>
  <c r="M279" i="4" a="1"/>
  <c r="M279" i="4" s="1"/>
  <c r="O279" i="4" a="1"/>
  <c r="O279" i="4" s="1"/>
  <c r="I279" i="4" a="1"/>
  <c r="I279" i="4" s="1"/>
  <c r="K279" i="4" a="1"/>
  <c r="K279" i="4" s="1"/>
  <c r="L279" i="4" a="1"/>
  <c r="L279" i="4" s="1"/>
  <c r="C281" i="4" l="1"/>
  <c r="F280" i="4" a="1"/>
  <c r="F280" i="4" s="1"/>
  <c r="K280" i="4" a="1"/>
  <c r="K280" i="4" s="1"/>
  <c r="I280" i="4" a="1"/>
  <c r="I280" i="4" s="1"/>
  <c r="O280" i="4" a="1"/>
  <c r="O280" i="4" s="1"/>
  <c r="M280" i="4" a="1"/>
  <c r="M280" i="4" s="1"/>
  <c r="J280" i="4" a="1"/>
  <c r="J280" i="4" s="1"/>
  <c r="L280" i="4" a="1"/>
  <c r="L280" i="4" s="1"/>
  <c r="N280" i="4" a="1"/>
  <c r="N280" i="4" s="1"/>
  <c r="E279" i="4" a="1"/>
  <c r="E279" i="4" s="1"/>
  <c r="H279" i="4" a="1"/>
  <c r="H279" i="4" s="1"/>
  <c r="G279" i="4" a="1"/>
  <c r="G279" i="4" s="1"/>
  <c r="H280" i="4" l="1" a="1"/>
  <c r="H280" i="4" s="1"/>
  <c r="E280" i="4" a="1"/>
  <c r="E280" i="4" s="1"/>
  <c r="G280" i="4" a="1"/>
  <c r="G280" i="4" s="1"/>
  <c r="C282" i="4"/>
  <c r="F281" i="4" a="1"/>
  <c r="F281" i="4" s="1"/>
  <c r="K281" i="4" a="1"/>
  <c r="K281" i="4" s="1"/>
  <c r="I281" i="4" a="1"/>
  <c r="I281" i="4" s="1"/>
  <c r="L281" i="4" a="1"/>
  <c r="L281" i="4" s="1"/>
  <c r="N281" i="4" a="1"/>
  <c r="N281" i="4" s="1"/>
  <c r="J281" i="4" a="1"/>
  <c r="J281" i="4" s="1"/>
  <c r="O281" i="4" a="1"/>
  <c r="O281" i="4" s="1"/>
  <c r="M281" i="4" a="1"/>
  <c r="M281" i="4" s="1"/>
  <c r="C283" i="4" l="1"/>
  <c r="F282" i="4" a="1"/>
  <c r="F282" i="4" s="1"/>
  <c r="K282" i="4" a="1"/>
  <c r="K282" i="4" s="1"/>
  <c r="M282" i="4" a="1"/>
  <c r="M282" i="4" s="1"/>
  <c r="I282" i="4" a="1"/>
  <c r="I282" i="4" s="1"/>
  <c r="O282" i="4" a="1"/>
  <c r="O282" i="4" s="1"/>
  <c r="J282" i="4" a="1"/>
  <c r="J282" i="4" s="1"/>
  <c r="L282" i="4" a="1"/>
  <c r="L282" i="4" s="1"/>
  <c r="N282" i="4" a="1"/>
  <c r="N282" i="4" s="1"/>
  <c r="H281" i="4" a="1"/>
  <c r="H281" i="4" s="1"/>
  <c r="G281" i="4" a="1"/>
  <c r="G281" i="4" s="1"/>
  <c r="E281" i="4" a="1"/>
  <c r="E281" i="4" s="1"/>
  <c r="G282" i="4" l="1" a="1"/>
  <c r="G282" i="4" s="1"/>
  <c r="E282" i="4" a="1"/>
  <c r="E282" i="4" s="1"/>
  <c r="H282" i="4" a="1"/>
  <c r="H282" i="4" s="1"/>
  <c r="C284" i="4"/>
  <c r="F283" i="4" a="1"/>
  <c r="F283" i="4" s="1"/>
  <c r="O283" i="4" a="1"/>
  <c r="O283" i="4" s="1"/>
  <c r="K283" i="4" a="1"/>
  <c r="K283" i="4" s="1"/>
  <c r="I283" i="4" a="1"/>
  <c r="I283" i="4" s="1"/>
  <c r="J283" i="4" a="1"/>
  <c r="J283" i="4" s="1"/>
  <c r="L283" i="4" a="1"/>
  <c r="L283" i="4" s="1"/>
  <c r="N283" i="4" a="1"/>
  <c r="N283" i="4" s="1"/>
  <c r="M283" i="4" a="1"/>
  <c r="M283" i="4" s="1"/>
  <c r="C285" i="4" l="1"/>
  <c r="F284" i="4" a="1"/>
  <c r="F284" i="4" s="1"/>
  <c r="K284" i="4" a="1"/>
  <c r="K284" i="4" s="1"/>
  <c r="I284" i="4" a="1"/>
  <c r="I284" i="4" s="1"/>
  <c r="O284" i="4" a="1"/>
  <c r="O284" i="4" s="1"/>
  <c r="M284" i="4" a="1"/>
  <c r="M284" i="4" s="1"/>
  <c r="J284" i="4" a="1"/>
  <c r="J284" i="4" s="1"/>
  <c r="L284" i="4" a="1"/>
  <c r="L284" i="4" s="1"/>
  <c r="N284" i="4" a="1"/>
  <c r="N284" i="4" s="1"/>
  <c r="G283" i="4" a="1"/>
  <c r="G283" i="4" s="1"/>
  <c r="E283" i="4" a="1"/>
  <c r="E283" i="4" s="1"/>
  <c r="H283" i="4" a="1"/>
  <c r="H283" i="4" s="1"/>
  <c r="G284" i="4" l="1" a="1"/>
  <c r="G284" i="4" s="1"/>
  <c r="E284" i="4" a="1"/>
  <c r="E284" i="4" s="1"/>
  <c r="H284" i="4" a="1"/>
  <c r="H284" i="4" s="1"/>
  <c r="C286" i="4"/>
  <c r="F285" i="4" a="1"/>
  <c r="F285" i="4" s="1"/>
  <c r="K285" i="4" a="1"/>
  <c r="K285" i="4" s="1"/>
  <c r="L285" i="4" a="1"/>
  <c r="L285" i="4" s="1"/>
  <c r="I285" i="4" a="1"/>
  <c r="I285" i="4" s="1"/>
  <c r="J285" i="4" a="1"/>
  <c r="J285" i="4" s="1"/>
  <c r="O285" i="4" a="1"/>
  <c r="O285" i="4" s="1"/>
  <c r="N285" i="4" a="1"/>
  <c r="N285" i="4" s="1"/>
  <c r="M285" i="4" a="1"/>
  <c r="M285" i="4" s="1"/>
  <c r="H285" i="4" l="1" a="1"/>
  <c r="H285" i="4" s="1"/>
  <c r="G285" i="4" a="1"/>
  <c r="G285" i="4" s="1"/>
  <c r="E285" i="4" a="1"/>
  <c r="E285" i="4" s="1"/>
  <c r="C287" i="4"/>
  <c r="F286" i="4" a="1"/>
  <c r="F286" i="4" s="1"/>
  <c r="K286" i="4" a="1"/>
  <c r="K286" i="4" s="1"/>
  <c r="M286" i="4" a="1"/>
  <c r="M286" i="4" s="1"/>
  <c r="J286" i="4" a="1"/>
  <c r="J286" i="4" s="1"/>
  <c r="O286" i="4" a="1"/>
  <c r="O286" i="4" s="1"/>
  <c r="I286" i="4" a="1"/>
  <c r="I286" i="4" s="1"/>
  <c r="L286" i="4" a="1"/>
  <c r="L286" i="4" s="1"/>
  <c r="N286" i="4" a="1"/>
  <c r="N286" i="4" s="1"/>
  <c r="H286" i="4" l="1" a="1"/>
  <c r="H286" i="4" s="1"/>
  <c r="E286" i="4" a="1"/>
  <c r="E286" i="4" s="1"/>
  <c r="G286" i="4" a="1"/>
  <c r="G286" i="4" s="1"/>
  <c r="C288" i="4"/>
  <c r="F287" i="4" a="1"/>
  <c r="F287" i="4" s="1"/>
  <c r="M287" i="4" a="1"/>
  <c r="M287" i="4" s="1"/>
  <c r="I287" i="4" a="1"/>
  <c r="I287" i="4" s="1"/>
  <c r="L287" i="4" a="1"/>
  <c r="L287" i="4" s="1"/>
  <c r="K287" i="4" a="1"/>
  <c r="K287" i="4" s="1"/>
  <c r="O287" i="4" a="1"/>
  <c r="O287" i="4" s="1"/>
  <c r="J287" i="4" a="1"/>
  <c r="J287" i="4" s="1"/>
  <c r="N287" i="4" a="1"/>
  <c r="N287" i="4" s="1"/>
  <c r="G287" i="4" l="1" a="1"/>
  <c r="G287" i="4" s="1"/>
  <c r="H287" i="4" a="1"/>
  <c r="H287" i="4" s="1"/>
  <c r="E287" i="4" a="1"/>
  <c r="E287" i="4" s="1"/>
  <c r="C289" i="4"/>
  <c r="F288" i="4" a="1"/>
  <c r="F288" i="4" s="1"/>
  <c r="K288" i="4" a="1"/>
  <c r="K288" i="4" s="1"/>
  <c r="M288" i="4" a="1"/>
  <c r="M288" i="4" s="1"/>
  <c r="J288" i="4" a="1"/>
  <c r="J288" i="4" s="1"/>
  <c r="O288" i="4" a="1"/>
  <c r="O288" i="4" s="1"/>
  <c r="I288" i="4" a="1"/>
  <c r="I288" i="4" s="1"/>
  <c r="L288" i="4" a="1"/>
  <c r="L288" i="4" s="1"/>
  <c r="N288" i="4" a="1"/>
  <c r="N288" i="4" s="1"/>
  <c r="H288" i="4" l="1" a="1"/>
  <c r="H288" i="4" s="1"/>
  <c r="E288" i="4" a="1"/>
  <c r="E288" i="4" s="1"/>
  <c r="G288" i="4" a="1"/>
  <c r="G288" i="4" s="1"/>
  <c r="C290" i="4"/>
  <c r="F289" i="4" a="1"/>
  <c r="F289" i="4" s="1"/>
  <c r="L289" i="4" a="1"/>
  <c r="L289" i="4" s="1"/>
  <c r="N289" i="4" a="1"/>
  <c r="N289" i="4" s="1"/>
  <c r="O289" i="4" a="1"/>
  <c r="O289" i="4" s="1"/>
  <c r="M289" i="4" a="1"/>
  <c r="M289" i="4" s="1"/>
  <c r="I289" i="4" a="1"/>
  <c r="I289" i="4" s="1"/>
  <c r="K289" i="4" a="1"/>
  <c r="K289" i="4" s="1"/>
  <c r="J289" i="4" a="1"/>
  <c r="J289" i="4" s="1"/>
  <c r="G289" i="4" l="1" a="1"/>
  <c r="G289" i="4" s="1"/>
  <c r="E289" i="4" a="1"/>
  <c r="E289" i="4" s="1"/>
  <c r="H289" i="4" a="1"/>
  <c r="H289" i="4" s="1"/>
  <c r="C291" i="4"/>
  <c r="F290" i="4" a="1"/>
  <c r="F290" i="4" s="1"/>
  <c r="K290" i="4" a="1"/>
  <c r="K290" i="4" s="1"/>
  <c r="J290" i="4" a="1"/>
  <c r="J290" i="4" s="1"/>
  <c r="O290" i="4" a="1"/>
  <c r="O290" i="4" s="1"/>
  <c r="M290" i="4" a="1"/>
  <c r="M290" i="4" s="1"/>
  <c r="I290" i="4" a="1"/>
  <c r="I290" i="4" s="1"/>
  <c r="L290" i="4" a="1"/>
  <c r="L290" i="4" s="1"/>
  <c r="N290" i="4" a="1"/>
  <c r="N290" i="4" s="1"/>
  <c r="G290" i="4" l="1" a="1"/>
  <c r="G290" i="4" s="1"/>
  <c r="H290" i="4" a="1"/>
  <c r="H290" i="4" s="1"/>
  <c r="E290" i="4" a="1"/>
  <c r="E290" i="4" s="1"/>
  <c r="C292" i="4"/>
  <c r="F291" i="4" a="1"/>
  <c r="F291" i="4" s="1"/>
  <c r="M291" i="4" a="1"/>
  <c r="M291" i="4" s="1"/>
  <c r="I291" i="4" a="1"/>
  <c r="I291" i="4" s="1"/>
  <c r="J291" i="4" a="1"/>
  <c r="J291" i="4" s="1"/>
  <c r="O291" i="4" a="1"/>
  <c r="O291" i="4" s="1"/>
  <c r="K291" i="4" a="1"/>
  <c r="K291" i="4" s="1"/>
  <c r="N291" i="4" a="1"/>
  <c r="N291" i="4" s="1"/>
  <c r="L291" i="4" a="1"/>
  <c r="L291" i="4" s="1"/>
  <c r="G291" i="4" l="1" a="1"/>
  <c r="G291" i="4" s="1"/>
  <c r="H291" i="4" a="1"/>
  <c r="H291" i="4" s="1"/>
  <c r="E291" i="4" a="1"/>
  <c r="E291" i="4" s="1"/>
  <c r="C293" i="4"/>
  <c r="F292" i="4" a="1"/>
  <c r="F292" i="4" s="1"/>
  <c r="M292" i="4" a="1"/>
  <c r="M292" i="4" s="1"/>
  <c r="K292" i="4" a="1"/>
  <c r="K292" i="4" s="1"/>
  <c r="I292" i="4" a="1"/>
  <c r="I292" i="4" s="1"/>
  <c r="O292" i="4" a="1"/>
  <c r="O292" i="4" s="1"/>
  <c r="J292" i="4" a="1"/>
  <c r="J292" i="4" s="1"/>
  <c r="L292" i="4" a="1"/>
  <c r="L292" i="4" s="1"/>
  <c r="N292" i="4" a="1"/>
  <c r="N292" i="4" s="1"/>
  <c r="C294" i="4" l="1"/>
  <c r="F293" i="4" a="1"/>
  <c r="F293" i="4" s="1"/>
  <c r="M293" i="4" a="1"/>
  <c r="M293" i="4" s="1"/>
  <c r="N293" i="4" a="1"/>
  <c r="N293" i="4" s="1"/>
  <c r="O293" i="4" a="1"/>
  <c r="O293" i="4" s="1"/>
  <c r="L293" i="4" a="1"/>
  <c r="L293" i="4" s="1"/>
  <c r="I293" i="4" a="1"/>
  <c r="I293" i="4" s="1"/>
  <c r="K293" i="4" a="1"/>
  <c r="K293" i="4" s="1"/>
  <c r="J293" i="4" a="1"/>
  <c r="J293" i="4" s="1"/>
  <c r="E292" i="4" a="1"/>
  <c r="E292" i="4" s="1"/>
  <c r="H292" i="4" a="1"/>
  <c r="H292" i="4" s="1"/>
  <c r="G292" i="4" a="1"/>
  <c r="G292" i="4" s="1"/>
  <c r="H293" i="4" l="1" a="1"/>
  <c r="H293" i="4" s="1"/>
  <c r="G293" i="4" a="1"/>
  <c r="G293" i="4" s="1"/>
  <c r="E293" i="4" a="1"/>
  <c r="E293" i="4" s="1"/>
  <c r="C295" i="4"/>
  <c r="F294" i="4" a="1"/>
  <c r="F294" i="4" s="1"/>
  <c r="M294" i="4" a="1"/>
  <c r="M294" i="4" s="1"/>
  <c r="K294" i="4" a="1"/>
  <c r="K294" i="4" s="1"/>
  <c r="I294" i="4" a="1"/>
  <c r="I294" i="4" s="1"/>
  <c r="O294" i="4" a="1"/>
  <c r="O294" i="4" s="1"/>
  <c r="J294" i="4" a="1"/>
  <c r="J294" i="4" s="1"/>
  <c r="L294" i="4" a="1"/>
  <c r="L294" i="4" s="1"/>
  <c r="N294" i="4" a="1"/>
  <c r="N294" i="4" s="1"/>
  <c r="E294" i="4" l="1" a="1"/>
  <c r="E294" i="4" s="1"/>
  <c r="H294" i="4" a="1"/>
  <c r="H294" i="4" s="1"/>
  <c r="G294" i="4" a="1"/>
  <c r="G294" i="4" s="1"/>
  <c r="C296" i="4"/>
  <c r="F295" i="4" a="1"/>
  <c r="F295" i="4" s="1"/>
  <c r="K295" i="4" a="1"/>
  <c r="K295" i="4" s="1"/>
  <c r="O295" i="4" a="1"/>
  <c r="O295" i="4" s="1"/>
  <c r="J295" i="4" a="1"/>
  <c r="J295" i="4" s="1"/>
  <c r="M295" i="4" a="1"/>
  <c r="M295" i="4" s="1"/>
  <c r="I295" i="4" a="1"/>
  <c r="I295" i="4" s="1"/>
  <c r="L295" i="4" a="1"/>
  <c r="L295" i="4" s="1"/>
  <c r="N295" i="4" a="1"/>
  <c r="N295" i="4" s="1"/>
  <c r="H295" i="4" l="1" a="1"/>
  <c r="H295" i="4" s="1"/>
  <c r="G295" i="4" a="1"/>
  <c r="G295" i="4" s="1"/>
  <c r="E295" i="4" a="1"/>
  <c r="E295" i="4" s="1"/>
  <c r="C297" i="4"/>
  <c r="F296" i="4" a="1"/>
  <c r="F296" i="4" s="1"/>
  <c r="M296" i="4" a="1"/>
  <c r="M296" i="4" s="1"/>
  <c r="J296" i="4" a="1"/>
  <c r="J296" i="4" s="1"/>
  <c r="N296" i="4" a="1"/>
  <c r="N296" i="4" s="1"/>
  <c r="L296" i="4" a="1"/>
  <c r="L296" i="4" s="1"/>
  <c r="I296" i="4" a="1"/>
  <c r="I296" i="4" s="1"/>
  <c r="K296" i="4" a="1"/>
  <c r="K296" i="4" s="1"/>
  <c r="O296" i="4" a="1"/>
  <c r="O296" i="4" s="1"/>
  <c r="G296" i="4" l="1" a="1"/>
  <c r="G296" i="4" s="1"/>
  <c r="E296" i="4" a="1"/>
  <c r="E296" i="4" s="1"/>
  <c r="H296" i="4" a="1"/>
  <c r="H296" i="4" s="1"/>
  <c r="C298" i="4"/>
  <c r="F297" i="4" a="1"/>
  <c r="F297" i="4" s="1"/>
  <c r="L297" i="4" a="1"/>
  <c r="L297" i="4" s="1"/>
  <c r="N297" i="4" a="1"/>
  <c r="N297" i="4" s="1"/>
  <c r="M297" i="4" a="1"/>
  <c r="M297" i="4" s="1"/>
  <c r="J297" i="4" a="1"/>
  <c r="J297" i="4" s="1"/>
  <c r="I297" i="4" a="1"/>
  <c r="I297" i="4" s="1"/>
  <c r="K297" i="4" a="1"/>
  <c r="K297" i="4" s="1"/>
  <c r="O297" i="4" a="1"/>
  <c r="O297" i="4" s="1"/>
  <c r="H297" i="4" l="1" a="1"/>
  <c r="H297" i="4" s="1"/>
  <c r="G297" i="4" a="1"/>
  <c r="G297" i="4" s="1"/>
  <c r="E297" i="4" a="1"/>
  <c r="E297" i="4" s="1"/>
  <c r="C299" i="4"/>
  <c r="F298" i="4" a="1"/>
  <c r="F298" i="4" s="1"/>
  <c r="J298" i="4" a="1"/>
  <c r="J298" i="4" s="1"/>
  <c r="L298" i="4" a="1"/>
  <c r="L298" i="4" s="1"/>
  <c r="M298" i="4" a="1"/>
  <c r="M298" i="4" s="1"/>
  <c r="I298" i="4" a="1"/>
  <c r="I298" i="4" s="1"/>
  <c r="N298" i="4" a="1"/>
  <c r="N298" i="4" s="1"/>
  <c r="K298" i="4" a="1"/>
  <c r="K298" i="4" s="1"/>
  <c r="O298" i="4" a="1"/>
  <c r="O298" i="4" s="1"/>
  <c r="E298" i="4" l="1" a="1"/>
  <c r="E298" i="4" s="1"/>
  <c r="G298" i="4" a="1"/>
  <c r="G298" i="4" s="1"/>
  <c r="H298" i="4" a="1"/>
  <c r="H298" i="4" s="1"/>
  <c r="C300" i="4"/>
  <c r="F299" i="4" a="1"/>
  <c r="F299" i="4" s="1"/>
  <c r="O299" i="4" a="1"/>
  <c r="O299" i="4" s="1"/>
  <c r="I299" i="4" a="1"/>
  <c r="I299" i="4" s="1"/>
  <c r="L299" i="4" a="1"/>
  <c r="L299" i="4" s="1"/>
  <c r="M299" i="4" a="1"/>
  <c r="M299" i="4" s="1"/>
  <c r="K299" i="4" a="1"/>
  <c r="K299" i="4" s="1"/>
  <c r="J299" i="4" a="1"/>
  <c r="J299" i="4" s="1"/>
  <c r="N299" i="4" a="1"/>
  <c r="N299" i="4" s="1"/>
  <c r="H299" i="4" l="1" a="1"/>
  <c r="H299" i="4" s="1"/>
  <c r="E299" i="4" a="1"/>
  <c r="E299" i="4" s="1"/>
  <c r="G299" i="4" a="1"/>
  <c r="G299" i="4" s="1"/>
  <c r="C301" i="4"/>
  <c r="F300" i="4" a="1"/>
  <c r="F300" i="4" s="1"/>
  <c r="O300" i="4" a="1"/>
  <c r="O300" i="4" s="1"/>
  <c r="N300" i="4" a="1"/>
  <c r="N300" i="4" s="1"/>
  <c r="I300" i="4" a="1"/>
  <c r="I300" i="4" s="1"/>
  <c r="L300" i="4" a="1"/>
  <c r="L300" i="4" s="1"/>
  <c r="J300" i="4" a="1"/>
  <c r="J300" i="4" s="1"/>
  <c r="K300" i="4" a="1"/>
  <c r="K300" i="4" s="1"/>
  <c r="M300" i="4" a="1"/>
  <c r="M300" i="4" s="1"/>
  <c r="E300" i="4" l="1" a="1"/>
  <c r="E300" i="4" s="1"/>
  <c r="H300" i="4" a="1"/>
  <c r="H300" i="4" s="1"/>
  <c r="G300" i="4" a="1"/>
  <c r="G300" i="4" s="1"/>
  <c r="C302" i="4"/>
  <c r="F301" i="4" a="1"/>
  <c r="F301" i="4" s="1"/>
  <c r="J301" i="4" a="1"/>
  <c r="J301" i="4" s="1"/>
  <c r="O301" i="4" a="1"/>
  <c r="O301" i="4" s="1"/>
  <c r="I301" i="4" a="1"/>
  <c r="I301" i="4" s="1"/>
  <c r="K301" i="4" a="1"/>
  <c r="K301" i="4" s="1"/>
  <c r="L301" i="4" a="1"/>
  <c r="L301" i="4" s="1"/>
  <c r="M301" i="4" a="1"/>
  <c r="M301" i="4" s="1"/>
  <c r="N301" i="4" a="1"/>
  <c r="N301" i="4" s="1"/>
  <c r="H301" i="4" l="1" a="1"/>
  <c r="H301" i="4" s="1"/>
  <c r="G301" i="4" a="1"/>
  <c r="G301" i="4" s="1"/>
  <c r="E301" i="4" a="1"/>
  <c r="E301" i="4" s="1"/>
  <c r="C303" i="4"/>
  <c r="F302" i="4" a="1"/>
  <c r="F302" i="4" s="1"/>
  <c r="K302" i="4" a="1"/>
  <c r="K302" i="4" s="1"/>
  <c r="N302" i="4" a="1"/>
  <c r="N302" i="4" s="1"/>
  <c r="J302" i="4" a="1"/>
  <c r="J302" i="4" s="1"/>
  <c r="O302" i="4" a="1"/>
  <c r="O302" i="4" s="1"/>
  <c r="I302" i="4" a="1"/>
  <c r="I302" i="4" s="1"/>
  <c r="L302" i="4" a="1"/>
  <c r="L302" i="4" s="1"/>
  <c r="M302" i="4" a="1"/>
  <c r="M302" i="4" s="1"/>
  <c r="G302" i="4" l="1" a="1"/>
  <c r="G302" i="4" s="1"/>
  <c r="H302" i="4" a="1"/>
  <c r="H302" i="4" s="1"/>
  <c r="E302" i="4" a="1"/>
  <c r="E302" i="4" s="1"/>
  <c r="C304" i="4"/>
  <c r="F303" i="4" a="1"/>
  <c r="F303" i="4" s="1"/>
  <c r="J303" i="4" a="1"/>
  <c r="J303" i="4" s="1"/>
  <c r="N303" i="4" a="1"/>
  <c r="N303" i="4" s="1"/>
  <c r="I303" i="4" a="1"/>
  <c r="I303" i="4" s="1"/>
  <c r="O303" i="4" a="1"/>
  <c r="O303" i="4" s="1"/>
  <c r="M303" i="4" a="1"/>
  <c r="M303" i="4" s="1"/>
  <c r="L303" i="4" a="1"/>
  <c r="L303" i="4" s="1"/>
  <c r="K303" i="4" a="1"/>
  <c r="K303" i="4" s="1"/>
  <c r="G303" i="4" l="1" a="1"/>
  <c r="G303" i="4" s="1"/>
  <c r="H303" i="4" a="1"/>
  <c r="H303" i="4" s="1"/>
  <c r="E303" i="4" a="1"/>
  <c r="E303" i="4" s="1"/>
  <c r="C305" i="4"/>
  <c r="F304" i="4" a="1"/>
  <c r="F304" i="4" s="1"/>
  <c r="M304" i="4" a="1"/>
  <c r="M304" i="4" s="1"/>
  <c r="N304" i="4" a="1"/>
  <c r="N304" i="4" s="1"/>
  <c r="L304" i="4" a="1"/>
  <c r="L304" i="4" s="1"/>
  <c r="O304" i="4" a="1"/>
  <c r="O304" i="4" s="1"/>
  <c r="K304" i="4" a="1"/>
  <c r="K304" i="4" s="1"/>
  <c r="I304" i="4" a="1"/>
  <c r="I304" i="4" s="1"/>
  <c r="J304" i="4" a="1"/>
  <c r="J304" i="4" s="1"/>
  <c r="H304" i="4" l="1" a="1"/>
  <c r="H304" i="4" s="1"/>
  <c r="G304" i="4" a="1"/>
  <c r="G304" i="4" s="1"/>
  <c r="E304" i="4" a="1"/>
  <c r="E304" i="4" s="1"/>
  <c r="C306" i="4"/>
  <c r="F305" i="4" a="1"/>
  <c r="F305" i="4" s="1"/>
  <c r="M305" i="4" a="1"/>
  <c r="M305" i="4" s="1"/>
  <c r="N305" i="4" a="1"/>
  <c r="N305" i="4" s="1"/>
  <c r="L305" i="4" a="1"/>
  <c r="L305" i="4" s="1"/>
  <c r="J305" i="4" a="1"/>
  <c r="J305" i="4" s="1"/>
  <c r="O305" i="4" a="1"/>
  <c r="O305" i="4" s="1"/>
  <c r="K305" i="4" a="1"/>
  <c r="K305" i="4" s="1"/>
  <c r="I305" i="4" a="1"/>
  <c r="I305" i="4" s="1"/>
  <c r="C307" i="4" l="1"/>
  <c r="F306" i="4" a="1"/>
  <c r="F306" i="4" s="1"/>
  <c r="I306" i="4" a="1"/>
  <c r="I306" i="4" s="1"/>
  <c r="L306" i="4" a="1"/>
  <c r="L306" i="4" s="1"/>
  <c r="M306" i="4" a="1"/>
  <c r="M306" i="4" s="1"/>
  <c r="K306" i="4" a="1"/>
  <c r="K306" i="4" s="1"/>
  <c r="J306" i="4" a="1"/>
  <c r="J306" i="4" s="1"/>
  <c r="N306" i="4" a="1"/>
  <c r="N306" i="4" s="1"/>
  <c r="O306" i="4" a="1"/>
  <c r="O306" i="4" s="1"/>
  <c r="G305" i="4" a="1"/>
  <c r="G305" i="4" s="1"/>
  <c r="H305" i="4" a="1"/>
  <c r="H305" i="4" s="1"/>
  <c r="E305" i="4" a="1"/>
  <c r="E305" i="4" s="1"/>
  <c r="G306" i="4" l="1" a="1"/>
  <c r="G306" i="4" s="1"/>
  <c r="E306" i="4" a="1"/>
  <c r="E306" i="4" s="1"/>
  <c r="H306" i="4" a="1"/>
  <c r="H306" i="4" s="1"/>
  <c r="C308" i="4"/>
  <c r="F307" i="4" a="1"/>
  <c r="F307" i="4" s="1"/>
  <c r="I307" i="4" a="1"/>
  <c r="I307" i="4" s="1"/>
  <c r="K307" i="4" a="1"/>
  <c r="K307" i="4" s="1"/>
  <c r="M307" i="4" a="1"/>
  <c r="M307" i="4" s="1"/>
  <c r="N307" i="4" a="1"/>
  <c r="N307" i="4" s="1"/>
  <c r="L307" i="4" a="1"/>
  <c r="L307" i="4" s="1"/>
  <c r="O307" i="4" a="1"/>
  <c r="O307" i="4" s="1"/>
  <c r="J307" i="4" a="1"/>
  <c r="J307" i="4" s="1"/>
  <c r="G307" i="4" l="1" a="1"/>
  <c r="G307" i="4" s="1"/>
  <c r="E307" i="4" a="1"/>
  <c r="E307" i="4" s="1"/>
  <c r="H307" i="4" a="1"/>
  <c r="H307" i="4" s="1"/>
  <c r="C309" i="4"/>
  <c r="F308" i="4" a="1"/>
  <c r="F308" i="4" s="1"/>
  <c r="M308" i="4" a="1"/>
  <c r="M308" i="4" s="1"/>
  <c r="K308" i="4" a="1"/>
  <c r="K308" i="4" s="1"/>
  <c r="O308" i="4" a="1"/>
  <c r="O308" i="4" s="1"/>
  <c r="J308" i="4" a="1"/>
  <c r="J308" i="4" s="1"/>
  <c r="L308" i="4" a="1"/>
  <c r="L308" i="4" s="1"/>
  <c r="I308" i="4" a="1"/>
  <c r="I308" i="4" s="1"/>
  <c r="N308" i="4" a="1"/>
  <c r="N308" i="4" s="1"/>
  <c r="H308" i="4" l="1" a="1"/>
  <c r="H308" i="4" s="1"/>
  <c r="G308" i="4" a="1"/>
  <c r="G308" i="4" s="1"/>
  <c r="E308" i="4" a="1"/>
  <c r="E308" i="4" s="1"/>
  <c r="C310" i="4"/>
  <c r="F309" i="4" a="1"/>
  <c r="F309" i="4" s="1"/>
  <c r="J309" i="4" a="1"/>
  <c r="J309" i="4" s="1"/>
  <c r="N309" i="4" a="1"/>
  <c r="N309" i="4" s="1"/>
  <c r="O309" i="4" a="1"/>
  <c r="O309" i="4" s="1"/>
  <c r="I309" i="4" a="1"/>
  <c r="I309" i="4" s="1"/>
  <c r="L309" i="4" a="1"/>
  <c r="L309" i="4" s="1"/>
  <c r="M309" i="4" a="1"/>
  <c r="M309" i="4" s="1"/>
  <c r="K309" i="4" a="1"/>
  <c r="K309" i="4" s="1"/>
  <c r="G309" i="4" l="1" a="1"/>
  <c r="G309" i="4" s="1"/>
  <c r="E309" i="4" a="1"/>
  <c r="E309" i="4" s="1"/>
  <c r="H309" i="4" a="1"/>
  <c r="H309" i="4" s="1"/>
  <c r="C311" i="4"/>
  <c r="F310" i="4" a="1"/>
  <c r="F310" i="4" s="1"/>
  <c r="K310" i="4" a="1"/>
  <c r="K310" i="4" s="1"/>
  <c r="I310" i="4" a="1"/>
  <c r="I310" i="4" s="1"/>
  <c r="O310" i="4" a="1"/>
  <c r="O310" i="4" s="1"/>
  <c r="N310" i="4" a="1"/>
  <c r="N310" i="4" s="1"/>
  <c r="J310" i="4" a="1"/>
  <c r="J310" i="4" s="1"/>
  <c r="L310" i="4" a="1"/>
  <c r="L310" i="4" s="1"/>
  <c r="M310" i="4" a="1"/>
  <c r="M310" i="4" s="1"/>
  <c r="G310" i="4" l="1" a="1"/>
  <c r="G310" i="4" s="1"/>
  <c r="E310" i="4" a="1"/>
  <c r="E310" i="4" s="1"/>
  <c r="H310" i="4" a="1"/>
  <c r="H310" i="4" s="1"/>
  <c r="C312" i="4"/>
  <c r="F311" i="4" a="1"/>
  <c r="F311" i="4" s="1"/>
  <c r="M311" i="4" a="1"/>
  <c r="M311" i="4" s="1"/>
  <c r="I311" i="4" a="1"/>
  <c r="I311" i="4" s="1"/>
  <c r="K311" i="4" a="1"/>
  <c r="K311" i="4" s="1"/>
  <c r="O311" i="4" a="1"/>
  <c r="O311" i="4" s="1"/>
  <c r="J311" i="4" a="1"/>
  <c r="J311" i="4" s="1"/>
  <c r="N311" i="4" a="1"/>
  <c r="N311" i="4" s="1"/>
  <c r="L311" i="4" a="1"/>
  <c r="L311" i="4" s="1"/>
  <c r="H311" i="4" l="1" a="1"/>
  <c r="H311" i="4" s="1"/>
  <c r="E311" i="4" a="1"/>
  <c r="E311" i="4" s="1"/>
  <c r="G311" i="4" a="1"/>
  <c r="G311" i="4" s="1"/>
  <c r="C313" i="4"/>
  <c r="F312" i="4" a="1"/>
  <c r="F312" i="4" s="1"/>
  <c r="M312" i="4" a="1"/>
  <c r="M312" i="4" s="1"/>
  <c r="O312" i="4" a="1"/>
  <c r="O312" i="4" s="1"/>
  <c r="K312" i="4" a="1"/>
  <c r="K312" i="4" s="1"/>
  <c r="N312" i="4" a="1"/>
  <c r="N312" i="4" s="1"/>
  <c r="I312" i="4" a="1"/>
  <c r="I312" i="4" s="1"/>
  <c r="L312" i="4" a="1"/>
  <c r="L312" i="4" s="1"/>
  <c r="J312" i="4" a="1"/>
  <c r="J312" i="4" s="1"/>
  <c r="H312" i="4" l="1" a="1"/>
  <c r="H312" i="4" s="1"/>
  <c r="G312" i="4" a="1"/>
  <c r="G312" i="4" s="1"/>
  <c r="E312" i="4" a="1"/>
  <c r="E312" i="4" s="1"/>
  <c r="C314" i="4"/>
  <c r="F313" i="4" a="1"/>
  <c r="F313" i="4" s="1"/>
  <c r="L313" i="4" a="1"/>
  <c r="L313" i="4" s="1"/>
  <c r="M313" i="4" a="1"/>
  <c r="M313" i="4" s="1"/>
  <c r="I313" i="4" a="1"/>
  <c r="I313" i="4" s="1"/>
  <c r="J313" i="4" a="1"/>
  <c r="J313" i="4" s="1"/>
  <c r="N313" i="4" a="1"/>
  <c r="N313" i="4" s="1"/>
  <c r="K313" i="4" a="1"/>
  <c r="K313" i="4" s="1"/>
  <c r="O313" i="4" a="1"/>
  <c r="O313" i="4" s="1"/>
  <c r="H313" i="4" l="1" a="1"/>
  <c r="H313" i="4" s="1"/>
  <c r="E313" i="4" a="1"/>
  <c r="E313" i="4" s="1"/>
  <c r="G313" i="4" a="1"/>
  <c r="G313" i="4" s="1"/>
  <c r="C315" i="4"/>
  <c r="F314" i="4" a="1"/>
  <c r="F314" i="4" s="1"/>
  <c r="O314" i="4" a="1"/>
  <c r="O314" i="4" s="1"/>
  <c r="K314" i="4" a="1"/>
  <c r="K314" i="4" s="1"/>
  <c r="M314" i="4" a="1"/>
  <c r="M314" i="4" s="1"/>
  <c r="I314" i="4" a="1"/>
  <c r="I314" i="4" s="1"/>
  <c r="L314" i="4" a="1"/>
  <c r="L314" i="4" s="1"/>
  <c r="N314" i="4" a="1"/>
  <c r="N314" i="4" s="1"/>
  <c r="J314" i="4" a="1"/>
  <c r="J314" i="4" s="1"/>
  <c r="E314" i="4" l="1" a="1"/>
  <c r="E314" i="4" s="1"/>
  <c r="H314" i="4" a="1"/>
  <c r="H314" i="4" s="1"/>
  <c r="G314" i="4" a="1"/>
  <c r="G314" i="4" s="1"/>
  <c r="C316" i="4"/>
  <c r="F315" i="4" a="1"/>
  <c r="F315" i="4" s="1"/>
  <c r="I315" i="4" a="1"/>
  <c r="I315" i="4" s="1"/>
  <c r="L315" i="4" a="1"/>
  <c r="L315" i="4" s="1"/>
  <c r="O315" i="4" a="1"/>
  <c r="O315" i="4" s="1"/>
  <c r="K315" i="4" a="1"/>
  <c r="K315" i="4" s="1"/>
  <c r="M315" i="4" a="1"/>
  <c r="M315" i="4" s="1"/>
  <c r="N315" i="4" a="1"/>
  <c r="N315" i="4" s="1"/>
  <c r="J315" i="4" a="1"/>
  <c r="J315" i="4" s="1"/>
  <c r="E315" i="4" l="1" a="1"/>
  <c r="E315" i="4" s="1"/>
  <c r="H315" i="4" a="1"/>
  <c r="H315" i="4" s="1"/>
  <c r="G315" i="4" a="1"/>
  <c r="G315" i="4" s="1"/>
  <c r="C317" i="4"/>
  <c r="F316" i="4" a="1"/>
  <c r="F316" i="4" s="1"/>
  <c r="N316" i="4" a="1"/>
  <c r="N316" i="4" s="1"/>
  <c r="I316" i="4" a="1"/>
  <c r="I316" i="4" s="1"/>
  <c r="J316" i="4" a="1"/>
  <c r="J316" i="4" s="1"/>
  <c r="L316" i="4" a="1"/>
  <c r="L316" i="4" s="1"/>
  <c r="M316" i="4" a="1"/>
  <c r="M316" i="4" s="1"/>
  <c r="O316" i="4" a="1"/>
  <c r="O316" i="4" s="1"/>
  <c r="K316" i="4" a="1"/>
  <c r="K316" i="4" s="1"/>
  <c r="H316" i="4" l="1" a="1"/>
  <c r="H316" i="4" s="1"/>
  <c r="G316" i="4" a="1"/>
  <c r="G316" i="4" s="1"/>
  <c r="E316" i="4" a="1"/>
  <c r="E316" i="4" s="1"/>
  <c r="C318" i="4"/>
  <c r="F317" i="4" a="1"/>
  <c r="F317" i="4" s="1"/>
  <c r="M317" i="4" a="1"/>
  <c r="M317" i="4" s="1"/>
  <c r="K317" i="4" a="1"/>
  <c r="K317" i="4" s="1"/>
  <c r="O317" i="4" a="1"/>
  <c r="O317" i="4" s="1"/>
  <c r="J317" i="4" a="1"/>
  <c r="J317" i="4" s="1"/>
  <c r="L317" i="4" a="1"/>
  <c r="L317" i="4" s="1"/>
  <c r="N317" i="4" a="1"/>
  <c r="N317" i="4" s="1"/>
  <c r="I317" i="4" a="1"/>
  <c r="I317" i="4" s="1"/>
  <c r="H317" i="4" l="1" a="1"/>
  <c r="H317" i="4" s="1"/>
  <c r="G317" i="4" a="1"/>
  <c r="G317" i="4" s="1"/>
  <c r="E317" i="4" a="1"/>
  <c r="E317" i="4" s="1"/>
  <c r="C319" i="4"/>
  <c r="F318" i="4" a="1"/>
  <c r="F318" i="4" s="1"/>
  <c r="K318" i="4" a="1"/>
  <c r="K318" i="4" s="1"/>
  <c r="I318" i="4" a="1"/>
  <c r="I318" i="4" s="1"/>
  <c r="N318" i="4" a="1"/>
  <c r="N318" i="4" s="1"/>
  <c r="O318" i="4" a="1"/>
  <c r="O318" i="4" s="1"/>
  <c r="J318" i="4" a="1"/>
  <c r="J318" i="4" s="1"/>
  <c r="L318" i="4" a="1"/>
  <c r="L318" i="4" s="1"/>
  <c r="M318" i="4" a="1"/>
  <c r="M318" i="4" s="1"/>
  <c r="C320" i="4" l="1"/>
  <c r="F319" i="4" a="1"/>
  <c r="F319" i="4" s="1"/>
  <c r="L319" i="4" a="1"/>
  <c r="L319" i="4" s="1"/>
  <c r="J319" i="4" a="1"/>
  <c r="J319" i="4" s="1"/>
  <c r="O319" i="4" a="1"/>
  <c r="O319" i="4" s="1"/>
  <c r="I319" i="4" a="1"/>
  <c r="I319" i="4" s="1"/>
  <c r="K319" i="4" a="1"/>
  <c r="K319" i="4" s="1"/>
  <c r="N319" i="4" a="1"/>
  <c r="N319" i="4" s="1"/>
  <c r="M319" i="4" a="1"/>
  <c r="M319" i="4" s="1"/>
  <c r="G318" i="4" a="1"/>
  <c r="G318" i="4" s="1"/>
  <c r="H318" i="4" a="1"/>
  <c r="H318" i="4" s="1"/>
  <c r="E318" i="4" a="1"/>
  <c r="E318" i="4" s="1"/>
  <c r="H319" i="4" l="1" a="1"/>
  <c r="H319" i="4" s="1"/>
  <c r="G319" i="4" a="1"/>
  <c r="G319" i="4" s="1"/>
  <c r="E319" i="4" a="1"/>
  <c r="E319" i="4" s="1"/>
  <c r="C321" i="4"/>
  <c r="F320" i="4" a="1"/>
  <c r="F320" i="4" s="1"/>
  <c r="M320" i="4" a="1"/>
  <c r="M320" i="4" s="1"/>
  <c r="K320" i="4" a="1"/>
  <c r="K320" i="4" s="1"/>
  <c r="O320" i="4" a="1"/>
  <c r="O320" i="4" s="1"/>
  <c r="I320" i="4" a="1"/>
  <c r="I320" i="4" s="1"/>
  <c r="N320" i="4" a="1"/>
  <c r="N320" i="4" s="1"/>
  <c r="L320" i="4" a="1"/>
  <c r="L320" i="4" s="1"/>
  <c r="J320" i="4" a="1"/>
  <c r="J320" i="4" s="1"/>
  <c r="E320" i="4" l="1" a="1"/>
  <c r="E320" i="4" s="1"/>
  <c r="G320" i="4" a="1"/>
  <c r="G320" i="4" s="1"/>
  <c r="H320" i="4" a="1"/>
  <c r="H320" i="4" s="1"/>
  <c r="C322" i="4"/>
  <c r="F321" i="4" a="1"/>
  <c r="F321" i="4" s="1"/>
  <c r="M321" i="4" a="1"/>
  <c r="M321" i="4" s="1"/>
  <c r="N321" i="4" a="1"/>
  <c r="N321" i="4" s="1"/>
  <c r="I321" i="4" a="1"/>
  <c r="I321" i="4" s="1"/>
  <c r="L321" i="4" a="1"/>
  <c r="L321" i="4" s="1"/>
  <c r="J321" i="4" a="1"/>
  <c r="J321" i="4" s="1"/>
  <c r="O321" i="4" a="1"/>
  <c r="O321" i="4" s="1"/>
  <c r="K321" i="4" a="1"/>
  <c r="K321" i="4" s="1"/>
  <c r="H321" i="4" l="1" a="1"/>
  <c r="H321" i="4" s="1"/>
  <c r="E321" i="4" a="1"/>
  <c r="E321" i="4" s="1"/>
  <c r="G321" i="4" a="1"/>
  <c r="G321" i="4" s="1"/>
  <c r="C323" i="4"/>
  <c r="F322" i="4" a="1"/>
  <c r="F322" i="4" s="1"/>
  <c r="K322" i="4" a="1"/>
  <c r="K322" i="4" s="1"/>
  <c r="L322" i="4" a="1"/>
  <c r="L322" i="4" s="1"/>
  <c r="N322" i="4" a="1"/>
  <c r="N322" i="4" s="1"/>
  <c r="J322" i="4" a="1"/>
  <c r="J322" i="4" s="1"/>
  <c r="M322" i="4" a="1"/>
  <c r="M322" i="4" s="1"/>
  <c r="I322" i="4" a="1"/>
  <c r="I322" i="4" s="1"/>
  <c r="O322" i="4" a="1"/>
  <c r="O322" i="4" s="1"/>
  <c r="H322" i="4" l="1" a="1"/>
  <c r="H322" i="4" s="1"/>
  <c r="E322" i="4" a="1"/>
  <c r="E322" i="4" s="1"/>
  <c r="G322" i="4" a="1"/>
  <c r="G322" i="4" s="1"/>
  <c r="C324" i="4"/>
  <c r="F323" i="4" a="1"/>
  <c r="F323" i="4" s="1"/>
  <c r="O323" i="4" a="1"/>
  <c r="O323" i="4" s="1"/>
  <c r="J323" i="4" a="1"/>
  <c r="J323" i="4" s="1"/>
  <c r="L323" i="4" a="1"/>
  <c r="L323" i="4" s="1"/>
  <c r="N323" i="4" a="1"/>
  <c r="N323" i="4" s="1"/>
  <c r="M323" i="4" a="1"/>
  <c r="M323" i="4" s="1"/>
  <c r="K323" i="4" a="1"/>
  <c r="K323" i="4" s="1"/>
  <c r="I323" i="4" a="1"/>
  <c r="I323" i="4" s="1"/>
  <c r="E323" i="4" l="1" a="1"/>
  <c r="E323" i="4" s="1"/>
  <c r="G323" i="4" a="1"/>
  <c r="G323" i="4" s="1"/>
  <c r="H323" i="4" a="1"/>
  <c r="H323" i="4" s="1"/>
  <c r="C325" i="4"/>
  <c r="F324" i="4" a="1"/>
  <c r="F324" i="4" s="1"/>
  <c r="K324" i="4" a="1"/>
  <c r="K324" i="4" s="1"/>
  <c r="O324" i="4" a="1"/>
  <c r="O324" i="4" s="1"/>
  <c r="J324" i="4" a="1"/>
  <c r="J324" i="4" s="1"/>
  <c r="M324" i="4" a="1"/>
  <c r="M324" i="4" s="1"/>
  <c r="N324" i="4" a="1"/>
  <c r="N324" i="4" s="1"/>
  <c r="I324" i="4" a="1"/>
  <c r="I324" i="4" s="1"/>
  <c r="L324" i="4" a="1"/>
  <c r="L324" i="4" s="1"/>
  <c r="E324" i="4" l="1" a="1"/>
  <c r="E324" i="4" s="1"/>
  <c r="G324" i="4" a="1"/>
  <c r="G324" i="4" s="1"/>
  <c r="H324" i="4" a="1"/>
  <c r="H324" i="4" s="1"/>
  <c r="C326" i="4"/>
  <c r="F325" i="4" a="1"/>
  <c r="F325" i="4" s="1"/>
  <c r="I325" i="4" a="1"/>
  <c r="I325" i="4" s="1"/>
  <c r="K325" i="4" a="1"/>
  <c r="K325" i="4" s="1"/>
  <c r="O325" i="4" a="1"/>
  <c r="O325" i="4" s="1"/>
  <c r="J325" i="4" a="1"/>
  <c r="J325" i="4" s="1"/>
  <c r="M325" i="4" a="1"/>
  <c r="M325" i="4" s="1"/>
  <c r="N325" i="4" a="1"/>
  <c r="N325" i="4" s="1"/>
  <c r="L325" i="4" a="1"/>
  <c r="L325" i="4" s="1"/>
  <c r="G325" i="4" l="1" a="1"/>
  <c r="G325" i="4" s="1"/>
  <c r="H325" i="4" a="1"/>
  <c r="H325" i="4" s="1"/>
  <c r="E325" i="4" a="1"/>
  <c r="E325" i="4" s="1"/>
  <c r="C327" i="4"/>
  <c r="F326" i="4" a="1"/>
  <c r="F326" i="4" s="1"/>
  <c r="L326" i="4" a="1"/>
  <c r="L326" i="4" s="1"/>
  <c r="I326" i="4" a="1"/>
  <c r="I326" i="4" s="1"/>
  <c r="K326" i="4" a="1"/>
  <c r="K326" i="4" s="1"/>
  <c r="O326" i="4" a="1"/>
  <c r="O326" i="4" s="1"/>
  <c r="J326" i="4" a="1"/>
  <c r="J326" i="4" s="1"/>
  <c r="M326" i="4" a="1"/>
  <c r="M326" i="4" s="1"/>
  <c r="N326" i="4" a="1"/>
  <c r="N326" i="4" s="1"/>
  <c r="G326" i="4" l="1" a="1"/>
  <c r="G326" i="4" s="1"/>
  <c r="E326" i="4" a="1"/>
  <c r="E326" i="4" s="1"/>
  <c r="H326" i="4" a="1"/>
  <c r="H326" i="4" s="1"/>
  <c r="C328" i="4"/>
  <c r="F327" i="4" a="1"/>
  <c r="F327" i="4" s="1"/>
  <c r="J327" i="4" a="1"/>
  <c r="J327" i="4" s="1"/>
  <c r="N327" i="4" a="1"/>
  <c r="N327" i="4" s="1"/>
  <c r="I327" i="4" a="1"/>
  <c r="I327" i="4" s="1"/>
  <c r="K327" i="4" a="1"/>
  <c r="K327" i="4" s="1"/>
  <c r="L327" i="4" a="1"/>
  <c r="L327" i="4" s="1"/>
  <c r="M327" i="4" a="1"/>
  <c r="M327" i="4" s="1"/>
  <c r="O327" i="4" a="1"/>
  <c r="O327" i="4" s="1"/>
  <c r="C329" i="4" l="1"/>
  <c r="F328" i="4" a="1"/>
  <c r="F328" i="4" s="1"/>
  <c r="O328" i="4" a="1"/>
  <c r="O328" i="4" s="1"/>
  <c r="M328" i="4" a="1"/>
  <c r="M328" i="4" s="1"/>
  <c r="J328" i="4" a="1"/>
  <c r="J328" i="4" s="1"/>
  <c r="L328" i="4" a="1"/>
  <c r="L328" i="4" s="1"/>
  <c r="I328" i="4" a="1"/>
  <c r="I328" i="4" s="1"/>
  <c r="N328" i="4" a="1"/>
  <c r="N328" i="4" s="1"/>
  <c r="K328" i="4" a="1"/>
  <c r="K328" i="4" s="1"/>
  <c r="H327" i="4" a="1"/>
  <c r="H327" i="4" s="1"/>
  <c r="G327" i="4" a="1"/>
  <c r="G327" i="4" s="1"/>
  <c r="E327" i="4" a="1"/>
  <c r="E327" i="4" s="1"/>
  <c r="G328" i="4" l="1" a="1"/>
  <c r="G328" i="4" s="1"/>
  <c r="H328" i="4" a="1"/>
  <c r="H328" i="4" s="1"/>
  <c r="E328" i="4" a="1"/>
  <c r="E328" i="4" s="1"/>
  <c r="C330" i="4"/>
  <c r="F329" i="4" a="1"/>
  <c r="F329" i="4" s="1"/>
  <c r="M329" i="4" a="1"/>
  <c r="M329" i="4" s="1"/>
  <c r="N329" i="4" a="1"/>
  <c r="N329" i="4" s="1"/>
  <c r="L329" i="4" a="1"/>
  <c r="L329" i="4" s="1"/>
  <c r="K329" i="4" a="1"/>
  <c r="K329" i="4" s="1"/>
  <c r="O329" i="4" a="1"/>
  <c r="O329" i="4" s="1"/>
  <c r="J329" i="4" a="1"/>
  <c r="J329" i="4" s="1"/>
  <c r="I329" i="4" a="1"/>
  <c r="I329" i="4" s="1"/>
  <c r="H329" i="4" l="1" a="1"/>
  <c r="H329" i="4" s="1"/>
  <c r="G329" i="4" a="1"/>
  <c r="G329" i="4" s="1"/>
  <c r="E329" i="4" a="1"/>
  <c r="E329" i="4" s="1"/>
  <c r="C331" i="4"/>
  <c r="F330" i="4" a="1"/>
  <c r="F330" i="4" s="1"/>
  <c r="K330" i="4" a="1"/>
  <c r="K330" i="4" s="1"/>
  <c r="M330" i="4" a="1"/>
  <c r="M330" i="4" s="1"/>
  <c r="O330" i="4" a="1"/>
  <c r="O330" i="4" s="1"/>
  <c r="N330" i="4" a="1"/>
  <c r="N330" i="4" s="1"/>
  <c r="J330" i="4" a="1"/>
  <c r="J330" i="4" s="1"/>
  <c r="I330" i="4" a="1"/>
  <c r="I330" i="4" s="1"/>
  <c r="L330" i="4" a="1"/>
  <c r="L330" i="4" s="1"/>
  <c r="E330" i="4" l="1" a="1"/>
  <c r="E330" i="4" s="1"/>
  <c r="G330" i="4" a="1"/>
  <c r="G330" i="4" s="1"/>
  <c r="H330" i="4" a="1"/>
  <c r="H330" i="4" s="1"/>
  <c r="C332" i="4"/>
  <c r="F331" i="4" a="1"/>
  <c r="F331" i="4" s="1"/>
  <c r="O331" i="4" a="1"/>
  <c r="O331" i="4" s="1"/>
  <c r="J331" i="4" a="1"/>
  <c r="J331" i="4" s="1"/>
  <c r="M331" i="4" a="1"/>
  <c r="M331" i="4" s="1"/>
  <c r="N331" i="4" a="1"/>
  <c r="N331" i="4" s="1"/>
  <c r="L331" i="4" a="1"/>
  <c r="L331" i="4" s="1"/>
  <c r="K331" i="4" a="1"/>
  <c r="K331" i="4" s="1"/>
  <c r="I331" i="4" a="1"/>
  <c r="I331" i="4" s="1"/>
  <c r="H331" i="4" l="1" a="1"/>
  <c r="H331" i="4" s="1"/>
  <c r="G331" i="4" a="1"/>
  <c r="G331" i="4" s="1"/>
  <c r="E331" i="4" a="1"/>
  <c r="E331" i="4" s="1"/>
  <c r="C333" i="4"/>
  <c r="F332" i="4" a="1"/>
  <c r="F332" i="4" s="1"/>
  <c r="L332" i="4" a="1"/>
  <c r="L332" i="4" s="1"/>
  <c r="I332" i="4" a="1"/>
  <c r="I332" i="4" s="1"/>
  <c r="K332" i="4" a="1"/>
  <c r="K332" i="4" s="1"/>
  <c r="N332" i="4" a="1"/>
  <c r="N332" i="4" s="1"/>
  <c r="O332" i="4" a="1"/>
  <c r="O332" i="4" s="1"/>
  <c r="J332" i="4" a="1"/>
  <c r="J332" i="4" s="1"/>
  <c r="M332" i="4" a="1"/>
  <c r="M332" i="4" s="1"/>
  <c r="H332" i="4" l="1" a="1"/>
  <c r="H332" i="4" s="1"/>
  <c r="E332" i="4" a="1"/>
  <c r="E332" i="4" s="1"/>
  <c r="G332" i="4" a="1"/>
  <c r="G332" i="4" s="1"/>
  <c r="C334" i="4"/>
  <c r="F333" i="4" a="1"/>
  <c r="F333" i="4" s="1"/>
  <c r="I333" i="4" a="1"/>
  <c r="I333" i="4" s="1"/>
  <c r="O333" i="4" a="1"/>
  <c r="O333" i="4" s="1"/>
  <c r="J333" i="4" a="1"/>
  <c r="J333" i="4" s="1"/>
  <c r="K333" i="4" a="1"/>
  <c r="K333" i="4" s="1"/>
  <c r="M333" i="4" a="1"/>
  <c r="M333" i="4" s="1"/>
  <c r="N333" i="4" a="1"/>
  <c r="N333" i="4" s="1"/>
  <c r="L333" i="4" a="1"/>
  <c r="L333" i="4" s="1"/>
  <c r="G333" i="4" l="1" a="1"/>
  <c r="G333" i="4" s="1"/>
  <c r="H333" i="4" a="1"/>
  <c r="H333" i="4" s="1"/>
  <c r="E333" i="4" a="1"/>
  <c r="E333" i="4" s="1"/>
  <c r="C335" i="4"/>
  <c r="F334" i="4" a="1"/>
  <c r="F334" i="4" s="1"/>
  <c r="J334" i="4" a="1"/>
  <c r="J334" i="4" s="1"/>
  <c r="N334" i="4" a="1"/>
  <c r="N334" i="4" s="1"/>
  <c r="K334" i="4" a="1"/>
  <c r="K334" i="4" s="1"/>
  <c r="I334" i="4" a="1"/>
  <c r="I334" i="4" s="1"/>
  <c r="L334" i="4" a="1"/>
  <c r="L334" i="4" s="1"/>
  <c r="M334" i="4" a="1"/>
  <c r="M334" i="4" s="1"/>
  <c r="O334" i="4" a="1"/>
  <c r="O334" i="4" s="1"/>
  <c r="H334" i="4" l="1" a="1"/>
  <c r="H334" i="4" s="1"/>
  <c r="E334" i="4" a="1"/>
  <c r="E334" i="4" s="1"/>
  <c r="G334" i="4" a="1"/>
  <c r="G334" i="4" s="1"/>
  <c r="C336" i="4"/>
  <c r="F335" i="4" a="1"/>
  <c r="F335" i="4" s="1"/>
  <c r="L335" i="4" a="1"/>
  <c r="L335" i="4" s="1"/>
  <c r="I335" i="4" a="1"/>
  <c r="I335" i="4" s="1"/>
  <c r="K335" i="4" a="1"/>
  <c r="K335" i="4" s="1"/>
  <c r="O335" i="4" a="1"/>
  <c r="O335" i="4" s="1"/>
  <c r="J335" i="4" a="1"/>
  <c r="J335" i="4" s="1"/>
  <c r="N335" i="4" a="1"/>
  <c r="N335" i="4" s="1"/>
  <c r="M335" i="4" a="1"/>
  <c r="M335" i="4" s="1"/>
  <c r="H335" i="4" l="1" a="1"/>
  <c r="H335" i="4" s="1"/>
  <c r="G335" i="4" a="1"/>
  <c r="G335" i="4" s="1"/>
  <c r="E335" i="4" a="1"/>
  <c r="E335" i="4" s="1"/>
  <c r="C337" i="4"/>
  <c r="F336" i="4" a="1"/>
  <c r="F336" i="4" s="1"/>
  <c r="O336" i="4" a="1"/>
  <c r="O336" i="4" s="1"/>
  <c r="M336" i="4" a="1"/>
  <c r="M336" i="4" s="1"/>
  <c r="J336" i="4" a="1"/>
  <c r="J336" i="4" s="1"/>
  <c r="L336" i="4" a="1"/>
  <c r="L336" i="4" s="1"/>
  <c r="I336" i="4" a="1"/>
  <c r="I336" i="4" s="1"/>
  <c r="N336" i="4" a="1"/>
  <c r="N336" i="4" s="1"/>
  <c r="K336" i="4" a="1"/>
  <c r="K336" i="4" s="1"/>
  <c r="C338" i="4" l="1"/>
  <c r="F337" i="4" a="1"/>
  <c r="F337" i="4" s="1"/>
  <c r="M337" i="4" a="1"/>
  <c r="M337" i="4" s="1"/>
  <c r="N337" i="4" a="1"/>
  <c r="N337" i="4" s="1"/>
  <c r="L337" i="4" a="1"/>
  <c r="L337" i="4" s="1"/>
  <c r="I337" i="4" a="1"/>
  <c r="I337" i="4" s="1"/>
  <c r="K337" i="4" a="1"/>
  <c r="K337" i="4" s="1"/>
  <c r="J337" i="4" a="1"/>
  <c r="J337" i="4" s="1"/>
  <c r="O337" i="4" a="1"/>
  <c r="O337" i="4" s="1"/>
  <c r="G336" i="4" a="1"/>
  <c r="G336" i="4" s="1"/>
  <c r="E336" i="4" a="1"/>
  <c r="E336" i="4" s="1"/>
  <c r="H336" i="4" a="1"/>
  <c r="H336" i="4" s="1"/>
  <c r="E337" i="4" l="1" a="1"/>
  <c r="E337" i="4" s="1"/>
  <c r="H337" i="4" a="1"/>
  <c r="H337" i="4" s="1"/>
  <c r="G337" i="4" a="1"/>
  <c r="G337" i="4" s="1"/>
  <c r="C339" i="4"/>
  <c r="F338" i="4" a="1"/>
  <c r="F338" i="4" s="1"/>
  <c r="J338" i="4" a="1"/>
  <c r="J338" i="4" s="1"/>
  <c r="L338" i="4" a="1"/>
  <c r="L338" i="4" s="1"/>
  <c r="O338" i="4" a="1"/>
  <c r="O338" i="4" s="1"/>
  <c r="N338" i="4" a="1"/>
  <c r="N338" i="4" s="1"/>
  <c r="K338" i="4" a="1"/>
  <c r="K338" i="4" s="1"/>
  <c r="I338" i="4" a="1"/>
  <c r="I338" i="4" s="1"/>
  <c r="M338" i="4" a="1"/>
  <c r="M338" i="4" s="1"/>
  <c r="H338" i="4" l="1" a="1"/>
  <c r="H338" i="4" s="1"/>
  <c r="G338" i="4" a="1"/>
  <c r="G338" i="4" s="1"/>
  <c r="E338" i="4" a="1"/>
  <c r="E338" i="4" s="1"/>
  <c r="C340" i="4"/>
  <c r="F339" i="4" a="1"/>
  <c r="F339" i="4" s="1"/>
  <c r="J339" i="4" a="1"/>
  <c r="J339" i="4" s="1"/>
  <c r="K339" i="4" a="1"/>
  <c r="K339" i="4" s="1"/>
  <c r="M339" i="4" a="1"/>
  <c r="M339" i="4" s="1"/>
  <c r="N339" i="4" a="1"/>
  <c r="N339" i="4" s="1"/>
  <c r="I339" i="4" a="1"/>
  <c r="I339" i="4" s="1"/>
  <c r="O339" i="4" a="1"/>
  <c r="O339" i="4" s="1"/>
  <c r="L339" i="4" a="1"/>
  <c r="L339" i="4" s="1"/>
  <c r="G339" i="4" l="1" a="1"/>
  <c r="G339" i="4" s="1"/>
  <c r="H339" i="4" a="1"/>
  <c r="H339" i="4" s="1"/>
  <c r="E339" i="4" a="1"/>
  <c r="E339" i="4" s="1"/>
  <c r="C341" i="4"/>
  <c r="F340" i="4" a="1"/>
  <c r="F340" i="4" s="1"/>
  <c r="K340" i="4" a="1"/>
  <c r="K340" i="4" s="1"/>
  <c r="L340" i="4" a="1"/>
  <c r="L340" i="4" s="1"/>
  <c r="I340" i="4" a="1"/>
  <c r="I340" i="4" s="1"/>
  <c r="M340" i="4" a="1"/>
  <c r="M340" i="4" s="1"/>
  <c r="O340" i="4" a="1"/>
  <c r="O340" i="4" s="1"/>
  <c r="N340" i="4" a="1"/>
  <c r="N340" i="4" s="1"/>
  <c r="J340" i="4" a="1"/>
  <c r="J340" i="4" s="1"/>
  <c r="H340" i="4" l="1" a="1"/>
  <c r="H340" i="4" s="1"/>
  <c r="G340" i="4" a="1"/>
  <c r="G340" i="4" s="1"/>
  <c r="E340" i="4" a="1"/>
  <c r="E340" i="4" s="1"/>
  <c r="C342" i="4"/>
  <c r="F341" i="4" a="1"/>
  <c r="F341" i="4" s="1"/>
  <c r="I341" i="4" a="1"/>
  <c r="I341" i="4" s="1"/>
  <c r="N341" i="4" a="1"/>
  <c r="N341" i="4" s="1"/>
  <c r="O341" i="4" a="1"/>
  <c r="O341" i="4" s="1"/>
  <c r="K341" i="4" a="1"/>
  <c r="K341" i="4" s="1"/>
  <c r="L341" i="4" a="1"/>
  <c r="L341" i="4" s="1"/>
  <c r="M341" i="4" a="1"/>
  <c r="M341" i="4" s="1"/>
  <c r="J341" i="4" a="1"/>
  <c r="J341" i="4" s="1"/>
  <c r="E341" i="4" l="1" a="1"/>
  <c r="E341" i="4" s="1"/>
  <c r="H341" i="4" a="1"/>
  <c r="H341" i="4" s="1"/>
  <c r="G341" i="4" a="1"/>
  <c r="G341" i="4" s="1"/>
  <c r="C343" i="4"/>
  <c r="F342" i="4" a="1"/>
  <c r="F342" i="4" s="1"/>
  <c r="M342" i="4" a="1"/>
  <c r="M342" i="4" s="1"/>
  <c r="J342" i="4" a="1"/>
  <c r="J342" i="4" s="1"/>
  <c r="I342" i="4" a="1"/>
  <c r="I342" i="4" s="1"/>
  <c r="K342" i="4" a="1"/>
  <c r="K342" i="4" s="1"/>
  <c r="L342" i="4" a="1"/>
  <c r="L342" i="4" s="1"/>
  <c r="N342" i="4" a="1"/>
  <c r="N342" i="4" s="1"/>
  <c r="O342" i="4" a="1"/>
  <c r="O342" i="4" s="1"/>
  <c r="E342" i="4" l="1" a="1"/>
  <c r="E342" i="4" s="1"/>
  <c r="H342" i="4" a="1"/>
  <c r="H342" i="4" s="1"/>
  <c r="G342" i="4" a="1"/>
  <c r="G342" i="4" s="1"/>
  <c r="C344" i="4"/>
  <c r="F343" i="4" a="1"/>
  <c r="F343" i="4" s="1"/>
  <c r="I343" i="4" a="1"/>
  <c r="I343" i="4" s="1"/>
  <c r="M343" i="4" a="1"/>
  <c r="M343" i="4" s="1"/>
  <c r="J343" i="4" a="1"/>
  <c r="J343" i="4" s="1"/>
  <c r="O343" i="4" a="1"/>
  <c r="O343" i="4" s="1"/>
  <c r="K343" i="4" a="1"/>
  <c r="K343" i="4" s="1"/>
  <c r="N343" i="4" a="1"/>
  <c r="N343" i="4" s="1"/>
  <c r="L343" i="4" a="1"/>
  <c r="L343" i="4" s="1"/>
  <c r="H343" i="4" l="1" a="1"/>
  <c r="H343" i="4" s="1"/>
  <c r="E343" i="4" a="1"/>
  <c r="E343" i="4" s="1"/>
  <c r="G343" i="4" a="1"/>
  <c r="G343" i="4" s="1"/>
  <c r="C345" i="4"/>
  <c r="F344" i="4" a="1"/>
  <c r="F344" i="4" s="1"/>
  <c r="O344" i="4" a="1"/>
  <c r="O344" i="4" s="1"/>
  <c r="K344" i="4" a="1"/>
  <c r="K344" i="4" s="1"/>
  <c r="I344" i="4" a="1"/>
  <c r="I344" i="4" s="1"/>
  <c r="L344" i="4" a="1"/>
  <c r="L344" i="4" s="1"/>
  <c r="N344" i="4" a="1"/>
  <c r="N344" i="4" s="1"/>
  <c r="M344" i="4" a="1"/>
  <c r="M344" i="4" s="1"/>
  <c r="J344" i="4" a="1"/>
  <c r="J344" i="4" s="1"/>
  <c r="E344" i="4" l="1" a="1"/>
  <c r="E344" i="4" s="1"/>
  <c r="H344" i="4" a="1"/>
  <c r="H344" i="4" s="1"/>
  <c r="G344" i="4" a="1"/>
  <c r="G344" i="4" s="1"/>
  <c r="C346" i="4"/>
  <c r="F345" i="4" a="1"/>
  <c r="F345" i="4" s="1"/>
  <c r="M345" i="4" a="1"/>
  <c r="M345" i="4" s="1"/>
  <c r="N345" i="4" a="1"/>
  <c r="N345" i="4" s="1"/>
  <c r="L345" i="4" a="1"/>
  <c r="L345" i="4" s="1"/>
  <c r="I345" i="4" a="1"/>
  <c r="I345" i="4" s="1"/>
  <c r="K345" i="4" a="1"/>
  <c r="K345" i="4" s="1"/>
  <c r="J345" i="4" a="1"/>
  <c r="J345" i="4" s="1"/>
  <c r="O345" i="4" a="1"/>
  <c r="O345" i="4" s="1"/>
  <c r="C347" i="4" l="1"/>
  <c r="F346" i="4" a="1"/>
  <c r="F346" i="4" s="1"/>
  <c r="L346" i="4" a="1"/>
  <c r="L346" i="4" s="1"/>
  <c r="O346" i="4" a="1"/>
  <c r="O346" i="4" s="1"/>
  <c r="I346" i="4" a="1"/>
  <c r="I346" i="4" s="1"/>
  <c r="N346" i="4" a="1"/>
  <c r="N346" i="4" s="1"/>
  <c r="K346" i="4" a="1"/>
  <c r="K346" i="4" s="1"/>
  <c r="J346" i="4" a="1"/>
  <c r="J346" i="4" s="1"/>
  <c r="M346" i="4" a="1"/>
  <c r="M346" i="4" s="1"/>
  <c r="H345" i="4" a="1"/>
  <c r="H345" i="4" s="1"/>
  <c r="G345" i="4" a="1"/>
  <c r="G345" i="4" s="1"/>
  <c r="E345" i="4" a="1"/>
  <c r="E345" i="4" s="1"/>
  <c r="H346" i="4" l="1" a="1"/>
  <c r="H346" i="4" s="1"/>
  <c r="E346" i="4" a="1"/>
  <c r="E346" i="4" s="1"/>
  <c r="G346" i="4" a="1"/>
  <c r="G346" i="4" s="1"/>
  <c r="C348" i="4"/>
  <c r="F347" i="4" a="1"/>
  <c r="F347" i="4" s="1"/>
  <c r="O347" i="4" a="1"/>
  <c r="O347" i="4" s="1"/>
  <c r="J347" i="4" a="1"/>
  <c r="J347" i="4" s="1"/>
  <c r="M347" i="4" a="1"/>
  <c r="M347" i="4" s="1"/>
  <c r="N347" i="4" a="1"/>
  <c r="N347" i="4" s="1"/>
  <c r="L347" i="4" a="1"/>
  <c r="L347" i="4" s="1"/>
  <c r="K347" i="4" a="1"/>
  <c r="K347" i="4" s="1"/>
  <c r="I347" i="4" a="1"/>
  <c r="I347" i="4" s="1"/>
  <c r="H347" i="4" l="1" a="1"/>
  <c r="H347" i="4" s="1"/>
  <c r="G347" i="4" a="1"/>
  <c r="G347" i="4" s="1"/>
  <c r="E347" i="4" a="1"/>
  <c r="E347" i="4" s="1"/>
  <c r="C349" i="4"/>
  <c r="F348" i="4" a="1"/>
  <c r="F348" i="4" s="1"/>
  <c r="M348" i="4" a="1"/>
  <c r="M348" i="4" s="1"/>
  <c r="J348" i="4" a="1"/>
  <c r="J348" i="4" s="1"/>
  <c r="L348" i="4" a="1"/>
  <c r="L348" i="4" s="1"/>
  <c r="O348" i="4" a="1"/>
  <c r="O348" i="4" s="1"/>
  <c r="I348" i="4" a="1"/>
  <c r="I348" i="4" s="1"/>
  <c r="K348" i="4" a="1"/>
  <c r="K348" i="4" s="1"/>
  <c r="N348" i="4" a="1"/>
  <c r="N348" i="4" s="1"/>
  <c r="E348" i="4" l="1" a="1"/>
  <c r="E348" i="4" s="1"/>
  <c r="G348" i="4" a="1"/>
  <c r="G348" i="4" s="1"/>
  <c r="H348" i="4" a="1"/>
  <c r="H348" i="4" s="1"/>
  <c r="C350" i="4"/>
  <c r="F349" i="4" a="1"/>
  <c r="F349" i="4" s="1"/>
  <c r="I349" i="4" a="1"/>
  <c r="I349" i="4" s="1"/>
  <c r="O349" i="4" a="1"/>
  <c r="O349" i="4" s="1"/>
  <c r="J349" i="4" a="1"/>
  <c r="J349" i="4" s="1"/>
  <c r="K349" i="4" a="1"/>
  <c r="K349" i="4" s="1"/>
  <c r="M349" i="4" a="1"/>
  <c r="M349" i="4" s="1"/>
  <c r="N349" i="4" a="1"/>
  <c r="N349" i="4" s="1"/>
  <c r="L349" i="4" a="1"/>
  <c r="L349" i="4" s="1"/>
  <c r="G349" i="4" l="1" a="1"/>
  <c r="G349" i="4" s="1"/>
  <c r="H349" i="4" a="1"/>
  <c r="H349" i="4" s="1"/>
  <c r="E349" i="4" a="1"/>
  <c r="E349" i="4" s="1"/>
  <c r="C351" i="4"/>
  <c r="F350" i="4" a="1"/>
  <c r="F350" i="4" s="1"/>
  <c r="N350" i="4" a="1"/>
  <c r="N350" i="4" s="1"/>
  <c r="K350" i="4" a="1"/>
  <c r="K350" i="4" s="1"/>
  <c r="M350" i="4" a="1"/>
  <c r="M350" i="4" s="1"/>
  <c r="J350" i="4" a="1"/>
  <c r="J350" i="4" s="1"/>
  <c r="L350" i="4" a="1"/>
  <c r="L350" i="4" s="1"/>
  <c r="O350" i="4" a="1"/>
  <c r="O350" i="4" s="1"/>
  <c r="I350" i="4" a="1"/>
  <c r="I350" i="4" s="1"/>
  <c r="H350" i="4" l="1" a="1"/>
  <c r="H350" i="4" s="1"/>
  <c r="E350" i="4" a="1"/>
  <c r="E350" i="4" s="1"/>
  <c r="G350" i="4" a="1"/>
  <c r="G350" i="4" s="1"/>
  <c r="C352" i="4"/>
  <c r="F351" i="4" a="1"/>
  <c r="F351" i="4" s="1"/>
  <c r="I351" i="4" a="1"/>
  <c r="I351" i="4" s="1"/>
  <c r="J351" i="4" a="1"/>
  <c r="J351" i="4" s="1"/>
  <c r="N351" i="4" a="1"/>
  <c r="N351" i="4" s="1"/>
  <c r="O351" i="4" a="1"/>
  <c r="O351" i="4" s="1"/>
  <c r="K351" i="4" a="1"/>
  <c r="K351" i="4" s="1"/>
  <c r="M351" i="4" a="1"/>
  <c r="M351" i="4" s="1"/>
  <c r="L351" i="4" a="1"/>
  <c r="L351" i="4" s="1"/>
  <c r="E351" i="4" l="1" a="1"/>
  <c r="E351" i="4" s="1"/>
  <c r="H351" i="4" a="1"/>
  <c r="H351" i="4" s="1"/>
  <c r="G351" i="4" a="1"/>
  <c r="G351" i="4" s="1"/>
  <c r="C353" i="4"/>
  <c r="F352" i="4" a="1"/>
  <c r="F352" i="4" s="1"/>
  <c r="K352" i="4" a="1"/>
  <c r="K352" i="4" s="1"/>
  <c r="J352" i="4" a="1"/>
  <c r="J352" i="4" s="1"/>
  <c r="L352" i="4" a="1"/>
  <c r="L352" i="4" s="1"/>
  <c r="M352" i="4" a="1"/>
  <c r="M352" i="4" s="1"/>
  <c r="O352" i="4" a="1"/>
  <c r="O352" i="4" s="1"/>
  <c r="I352" i="4" a="1"/>
  <c r="I352" i="4" s="1"/>
  <c r="N352" i="4" a="1"/>
  <c r="N352" i="4" s="1"/>
  <c r="C354" i="4" l="1"/>
  <c r="F353" i="4" a="1"/>
  <c r="F353" i="4" s="1"/>
  <c r="M353" i="4" a="1"/>
  <c r="M353" i="4" s="1"/>
  <c r="K353" i="4" a="1"/>
  <c r="K353" i="4" s="1"/>
  <c r="N353" i="4" a="1"/>
  <c r="N353" i="4" s="1"/>
  <c r="I353" i="4" a="1"/>
  <c r="I353" i="4" s="1"/>
  <c r="O353" i="4" a="1"/>
  <c r="O353" i="4" s="1"/>
  <c r="J353" i="4" a="1"/>
  <c r="J353" i="4" s="1"/>
  <c r="L353" i="4" a="1"/>
  <c r="L353" i="4" s="1"/>
  <c r="H352" i="4" a="1"/>
  <c r="H352" i="4" s="1"/>
  <c r="E352" i="4" a="1"/>
  <c r="E352" i="4" s="1"/>
  <c r="G352" i="4" a="1"/>
  <c r="G352" i="4" s="1"/>
  <c r="E353" i="4" l="1" a="1"/>
  <c r="E353" i="4" s="1"/>
  <c r="H353" i="4" a="1"/>
  <c r="H353" i="4" s="1"/>
  <c r="G353" i="4" a="1"/>
  <c r="G353" i="4" s="1"/>
  <c r="C355" i="4"/>
  <c r="F354" i="4" a="1"/>
  <c r="F354" i="4" s="1"/>
  <c r="L354" i="4" a="1"/>
  <c r="L354" i="4" s="1"/>
  <c r="N354" i="4" a="1"/>
  <c r="N354" i="4" s="1"/>
  <c r="K354" i="4" a="1"/>
  <c r="K354" i="4" s="1"/>
  <c r="M354" i="4" a="1"/>
  <c r="M354" i="4" s="1"/>
  <c r="I354" i="4" a="1"/>
  <c r="I354" i="4" s="1"/>
  <c r="J354" i="4" a="1"/>
  <c r="J354" i="4" s="1"/>
  <c r="O354" i="4" a="1"/>
  <c r="O354" i="4" s="1"/>
  <c r="G354" i="4" l="1" a="1"/>
  <c r="G354" i="4" s="1"/>
  <c r="H354" i="4" a="1"/>
  <c r="H354" i="4" s="1"/>
  <c r="E354" i="4" a="1"/>
  <c r="E354" i="4" s="1"/>
  <c r="C356" i="4"/>
  <c r="F355" i="4" a="1"/>
  <c r="F355" i="4" s="1"/>
  <c r="L355" i="4" a="1"/>
  <c r="L355" i="4" s="1"/>
  <c r="I355" i="4" a="1"/>
  <c r="I355" i="4" s="1"/>
  <c r="K355" i="4" a="1"/>
  <c r="K355" i="4" s="1"/>
  <c r="O355" i="4" a="1"/>
  <c r="O355" i="4" s="1"/>
  <c r="J355" i="4" a="1"/>
  <c r="J355" i="4" s="1"/>
  <c r="M355" i="4" a="1"/>
  <c r="M355" i="4" s="1"/>
  <c r="N355" i="4" a="1"/>
  <c r="N355" i="4" s="1"/>
  <c r="E355" i="4" l="1" a="1"/>
  <c r="E355" i="4" s="1"/>
  <c r="G355" i="4" a="1"/>
  <c r="G355" i="4" s="1"/>
  <c r="H355" i="4" a="1"/>
  <c r="H355" i="4" s="1"/>
  <c r="C357" i="4"/>
  <c r="F356" i="4" a="1"/>
  <c r="F356" i="4" s="1"/>
  <c r="L356" i="4" a="1"/>
  <c r="L356" i="4" s="1"/>
  <c r="N356" i="4" a="1"/>
  <c r="N356" i="4" s="1"/>
  <c r="K356" i="4" a="1"/>
  <c r="K356" i="4" s="1"/>
  <c r="M356" i="4" a="1"/>
  <c r="M356" i="4" s="1"/>
  <c r="O356" i="4" a="1"/>
  <c r="O356" i="4" s="1"/>
  <c r="J356" i="4" a="1"/>
  <c r="J356" i="4" s="1"/>
  <c r="I356" i="4" a="1"/>
  <c r="I356" i="4" s="1"/>
  <c r="H356" i="4" l="1" a="1"/>
  <c r="H356" i="4" s="1"/>
  <c r="G356" i="4" a="1"/>
  <c r="G356" i="4" s="1"/>
  <c r="E356" i="4" a="1"/>
  <c r="E356" i="4" s="1"/>
  <c r="C358" i="4"/>
  <c r="F357" i="4" a="1"/>
  <c r="F357" i="4" s="1"/>
  <c r="L357" i="4" a="1"/>
  <c r="L357" i="4" s="1"/>
  <c r="I357" i="4" a="1"/>
  <c r="I357" i="4" s="1"/>
  <c r="K357" i="4" a="1"/>
  <c r="K357" i="4" s="1"/>
  <c r="O357" i="4" a="1"/>
  <c r="O357" i="4" s="1"/>
  <c r="J357" i="4" a="1"/>
  <c r="J357" i="4" s="1"/>
  <c r="M357" i="4" a="1"/>
  <c r="M357" i="4" s="1"/>
  <c r="N357" i="4" a="1"/>
  <c r="N357" i="4" s="1"/>
  <c r="G357" i="4" l="1" a="1"/>
  <c r="G357" i="4" s="1"/>
  <c r="E357" i="4" a="1"/>
  <c r="E357" i="4" s="1"/>
  <c r="H357" i="4" a="1"/>
  <c r="H357" i="4" s="1"/>
  <c r="C359" i="4"/>
  <c r="F358" i="4" a="1"/>
  <c r="F358" i="4" s="1"/>
  <c r="J358" i="4" a="1"/>
  <c r="J358" i="4" s="1"/>
  <c r="M358" i="4" a="1"/>
  <c r="M358" i="4" s="1"/>
  <c r="O358" i="4" a="1"/>
  <c r="O358" i="4" s="1"/>
  <c r="K358" i="4" a="1"/>
  <c r="K358" i="4" s="1"/>
  <c r="N358" i="4" a="1"/>
  <c r="N358" i="4" s="1"/>
  <c r="I358" i="4" a="1"/>
  <c r="I358" i="4" s="1"/>
  <c r="L358" i="4" a="1"/>
  <c r="L358" i="4" s="1"/>
  <c r="H358" i="4" l="1" a="1"/>
  <c r="H358" i="4" s="1"/>
  <c r="G358" i="4" a="1"/>
  <c r="G358" i="4" s="1"/>
  <c r="E358" i="4" a="1"/>
  <c r="E358" i="4" s="1"/>
  <c r="C360" i="4"/>
  <c r="F359" i="4" a="1"/>
  <c r="F359" i="4" s="1"/>
  <c r="L359" i="4" a="1"/>
  <c r="L359" i="4" s="1"/>
  <c r="I359" i="4" a="1"/>
  <c r="I359" i="4" s="1"/>
  <c r="K359" i="4" a="1"/>
  <c r="K359" i="4" s="1"/>
  <c r="O359" i="4" a="1"/>
  <c r="O359" i="4" s="1"/>
  <c r="J359" i="4" a="1"/>
  <c r="J359" i="4" s="1"/>
  <c r="M359" i="4" a="1"/>
  <c r="M359" i="4" s="1"/>
  <c r="N359" i="4" a="1"/>
  <c r="N359" i="4" s="1"/>
  <c r="G359" i="4" l="1" a="1"/>
  <c r="G359" i="4" s="1"/>
  <c r="H359" i="4" a="1"/>
  <c r="H359" i="4" s="1"/>
  <c r="E359" i="4" a="1"/>
  <c r="E359" i="4" s="1"/>
  <c r="C361" i="4"/>
  <c r="F360" i="4" a="1"/>
  <c r="F360" i="4" s="1"/>
  <c r="J360" i="4" a="1"/>
  <c r="J360" i="4" s="1"/>
  <c r="N360" i="4" a="1"/>
  <c r="N360" i="4" s="1"/>
  <c r="I360" i="4" a="1"/>
  <c r="I360" i="4" s="1"/>
  <c r="M360" i="4" a="1"/>
  <c r="M360" i="4" s="1"/>
  <c r="O360" i="4" a="1"/>
  <c r="O360" i="4" s="1"/>
  <c r="K360" i="4" a="1"/>
  <c r="K360" i="4" s="1"/>
  <c r="L360" i="4" a="1"/>
  <c r="L360" i="4" s="1"/>
  <c r="H360" i="4" l="1" a="1"/>
  <c r="H360" i="4" s="1"/>
  <c r="G360" i="4" a="1"/>
  <c r="G360" i="4" s="1"/>
  <c r="E360" i="4" a="1"/>
  <c r="E360" i="4" s="1"/>
  <c r="C362" i="4"/>
  <c r="F361" i="4" a="1"/>
  <c r="F361" i="4" s="1"/>
  <c r="L361" i="4" a="1"/>
  <c r="L361" i="4" s="1"/>
  <c r="I361" i="4" a="1"/>
  <c r="I361" i="4" s="1"/>
  <c r="J361" i="4" a="1"/>
  <c r="J361" i="4" s="1"/>
  <c r="O361" i="4" a="1"/>
  <c r="O361" i="4" s="1"/>
  <c r="K361" i="4" a="1"/>
  <c r="K361" i="4" s="1"/>
  <c r="N361" i="4" a="1"/>
  <c r="N361" i="4" s="1"/>
  <c r="M361" i="4" a="1"/>
  <c r="M361" i="4" s="1"/>
  <c r="E361" i="4" l="1" a="1"/>
  <c r="E361" i="4" s="1"/>
  <c r="G361" i="4" a="1"/>
  <c r="G361" i="4" s="1"/>
  <c r="H361" i="4" a="1"/>
  <c r="H361" i="4" s="1"/>
  <c r="C363" i="4"/>
  <c r="F362" i="4" a="1"/>
  <c r="F362" i="4" s="1"/>
  <c r="K362" i="4" a="1"/>
  <c r="K362" i="4" s="1"/>
  <c r="O362" i="4" a="1"/>
  <c r="O362" i="4" s="1"/>
  <c r="J362" i="4" a="1"/>
  <c r="J362" i="4" s="1"/>
  <c r="N362" i="4" a="1"/>
  <c r="N362" i="4" s="1"/>
  <c r="I362" i="4" a="1"/>
  <c r="I362" i="4" s="1"/>
  <c r="L362" i="4" a="1"/>
  <c r="L362" i="4" s="1"/>
  <c r="M362" i="4" a="1"/>
  <c r="M362" i="4" s="1"/>
  <c r="G362" i="4" l="1" a="1"/>
  <c r="G362" i="4" s="1"/>
  <c r="H362" i="4" a="1"/>
  <c r="H362" i="4" s="1"/>
  <c r="E362" i="4" a="1"/>
  <c r="E362" i="4" s="1"/>
  <c r="C364" i="4"/>
  <c r="F363" i="4" a="1"/>
  <c r="F363" i="4" s="1"/>
  <c r="L363" i="4" a="1"/>
  <c r="L363" i="4" s="1"/>
  <c r="I363" i="4" a="1"/>
  <c r="I363" i="4" s="1"/>
  <c r="J363" i="4" a="1"/>
  <c r="J363" i="4" s="1"/>
  <c r="O363" i="4" a="1"/>
  <c r="O363" i="4" s="1"/>
  <c r="N363" i="4" a="1"/>
  <c r="N363" i="4" s="1"/>
  <c r="K363" i="4" a="1"/>
  <c r="K363" i="4" s="1"/>
  <c r="M363" i="4" a="1"/>
  <c r="M363" i="4" s="1"/>
  <c r="H363" i="4" l="1" a="1"/>
  <c r="H363" i="4" s="1"/>
  <c r="G363" i="4" a="1"/>
  <c r="G363" i="4" s="1"/>
  <c r="E363" i="4" a="1"/>
  <c r="E363" i="4" s="1"/>
  <c r="C365" i="4"/>
  <c r="F364" i="4" a="1"/>
  <c r="F364" i="4" s="1"/>
  <c r="J364" i="4" a="1"/>
  <c r="J364" i="4" s="1"/>
  <c r="O364" i="4" a="1"/>
  <c r="O364" i="4" s="1"/>
  <c r="I364" i="4" a="1"/>
  <c r="I364" i="4" s="1"/>
  <c r="N364" i="4" a="1"/>
  <c r="N364" i="4" s="1"/>
  <c r="K364" i="4" a="1"/>
  <c r="K364" i="4" s="1"/>
  <c r="L364" i="4" a="1"/>
  <c r="L364" i="4" s="1"/>
  <c r="M364" i="4" a="1"/>
  <c r="M364" i="4" s="1"/>
  <c r="E364" i="4" l="1" a="1"/>
  <c r="E364" i="4" s="1"/>
  <c r="H364" i="4" a="1"/>
  <c r="H364" i="4" s="1"/>
  <c r="G364" i="4" a="1"/>
  <c r="G364" i="4" s="1"/>
  <c r="C366" i="4"/>
  <c r="F365" i="4" a="1"/>
  <c r="F365" i="4" s="1"/>
  <c r="L365" i="4" a="1"/>
  <c r="L365" i="4" s="1"/>
  <c r="J365" i="4" a="1"/>
  <c r="J365" i="4" s="1"/>
  <c r="M365" i="4" a="1"/>
  <c r="M365" i="4" s="1"/>
  <c r="O365" i="4" a="1"/>
  <c r="O365" i="4" s="1"/>
  <c r="N365" i="4" a="1"/>
  <c r="N365" i="4" s="1"/>
  <c r="I365" i="4" a="1"/>
  <c r="I365" i="4" s="1"/>
  <c r="K365" i="4" a="1"/>
  <c r="K365" i="4" s="1"/>
  <c r="G365" i="4" l="1" a="1"/>
  <c r="G365" i="4" s="1"/>
  <c r="H365" i="4" a="1"/>
  <c r="H365" i="4" s="1"/>
  <c r="E365" i="4" a="1"/>
  <c r="E365" i="4" s="1"/>
  <c r="C367" i="4"/>
  <c r="F366" i="4" a="1"/>
  <c r="F366" i="4" s="1"/>
  <c r="L366" i="4" a="1"/>
  <c r="L366" i="4" s="1"/>
  <c r="O366" i="4" a="1"/>
  <c r="O366" i="4" s="1"/>
  <c r="J366" i="4" a="1"/>
  <c r="J366" i="4" s="1"/>
  <c r="N366" i="4" a="1"/>
  <c r="N366" i="4" s="1"/>
  <c r="I366" i="4" a="1"/>
  <c r="I366" i="4" s="1"/>
  <c r="K366" i="4" a="1"/>
  <c r="K366" i="4" s="1"/>
  <c r="M366" i="4" a="1"/>
  <c r="M366" i="4" s="1"/>
  <c r="H366" i="4" l="1" a="1"/>
  <c r="H366" i="4" s="1"/>
  <c r="G366" i="4" a="1"/>
  <c r="G366" i="4" s="1"/>
  <c r="E366" i="4" a="1"/>
  <c r="E366" i="4" s="1"/>
  <c r="C368" i="4"/>
  <c r="F367" i="4" a="1"/>
  <c r="F367" i="4" s="1"/>
  <c r="J367" i="4" a="1"/>
  <c r="J367" i="4" s="1"/>
  <c r="I367" i="4" a="1"/>
  <c r="I367" i="4" s="1"/>
  <c r="K367" i="4" a="1"/>
  <c r="K367" i="4" s="1"/>
  <c r="O367" i="4" a="1"/>
  <c r="O367" i="4" s="1"/>
  <c r="N367" i="4" a="1"/>
  <c r="N367" i="4" s="1"/>
  <c r="M367" i="4" a="1"/>
  <c r="M367" i="4" s="1"/>
  <c r="L367" i="4" a="1"/>
  <c r="L367" i="4" s="1"/>
  <c r="H367" i="4" l="1" a="1"/>
  <c r="H367" i="4" s="1"/>
  <c r="E367" i="4" a="1"/>
  <c r="E367" i="4" s="1"/>
  <c r="G367" i="4" a="1"/>
  <c r="G367" i="4" s="1"/>
  <c r="C369" i="4"/>
  <c r="F368" i="4" a="1"/>
  <c r="F368" i="4" s="1"/>
  <c r="K368" i="4" a="1"/>
  <c r="K368" i="4" s="1"/>
  <c r="I368" i="4" a="1"/>
  <c r="I368" i="4" s="1"/>
  <c r="N368" i="4" a="1"/>
  <c r="N368" i="4" s="1"/>
  <c r="O368" i="4" a="1"/>
  <c r="O368" i="4" s="1"/>
  <c r="J368" i="4" a="1"/>
  <c r="J368" i="4" s="1"/>
  <c r="L368" i="4" a="1"/>
  <c r="L368" i="4" s="1"/>
  <c r="M368" i="4" a="1"/>
  <c r="M368" i="4" s="1"/>
  <c r="G368" i="4" l="1" a="1"/>
  <c r="G368" i="4" s="1"/>
  <c r="H368" i="4" a="1"/>
  <c r="H368" i="4" s="1"/>
  <c r="E368" i="4" a="1"/>
  <c r="E368" i="4" s="1"/>
  <c r="C370" i="4"/>
  <c r="F369" i="4" a="1"/>
  <c r="F369" i="4" s="1"/>
  <c r="N369" i="4" a="1"/>
  <c r="N369" i="4" s="1"/>
  <c r="K369" i="4" a="1"/>
  <c r="K369" i="4" s="1"/>
  <c r="I369" i="4" a="1"/>
  <c r="I369" i="4" s="1"/>
  <c r="L369" i="4" a="1"/>
  <c r="L369" i="4" s="1"/>
  <c r="O369" i="4" a="1"/>
  <c r="O369" i="4" s="1"/>
  <c r="M369" i="4" a="1"/>
  <c r="M369" i="4" s="1"/>
  <c r="J369" i="4" a="1"/>
  <c r="J369" i="4" s="1"/>
  <c r="H369" i="4" l="1" a="1"/>
  <c r="H369" i="4" s="1"/>
  <c r="E369" i="4" a="1"/>
  <c r="E369" i="4" s="1"/>
  <c r="G369" i="4" a="1"/>
  <c r="G369" i="4" s="1"/>
  <c r="C371" i="4"/>
  <c r="F370" i="4" a="1"/>
  <c r="F370" i="4" s="1"/>
  <c r="K370" i="4" a="1"/>
  <c r="K370" i="4" s="1"/>
  <c r="J370" i="4" a="1"/>
  <c r="J370" i="4" s="1"/>
  <c r="N370" i="4" a="1"/>
  <c r="N370" i="4" s="1"/>
  <c r="O370" i="4" a="1"/>
  <c r="O370" i="4" s="1"/>
  <c r="I370" i="4" a="1"/>
  <c r="I370" i="4" s="1"/>
  <c r="L370" i="4" a="1"/>
  <c r="L370" i="4" s="1"/>
  <c r="M370" i="4" a="1"/>
  <c r="M370" i="4" s="1"/>
  <c r="C372" i="4" l="1"/>
  <c r="F371" i="4" a="1"/>
  <c r="F371" i="4" s="1"/>
  <c r="N371" i="4" a="1"/>
  <c r="N371" i="4" s="1"/>
  <c r="L371" i="4" a="1"/>
  <c r="L371" i="4" s="1"/>
  <c r="J371" i="4" a="1"/>
  <c r="J371" i="4" s="1"/>
  <c r="O371" i="4" a="1"/>
  <c r="O371" i="4" s="1"/>
  <c r="I371" i="4" a="1"/>
  <c r="I371" i="4" s="1"/>
  <c r="M371" i="4" a="1"/>
  <c r="M371" i="4" s="1"/>
  <c r="K371" i="4" a="1"/>
  <c r="K371" i="4" s="1"/>
  <c r="G370" i="4" a="1"/>
  <c r="G370" i="4" s="1"/>
  <c r="E370" i="4" a="1"/>
  <c r="E370" i="4" s="1"/>
  <c r="H370" i="4" a="1"/>
  <c r="H370" i="4" s="1"/>
  <c r="E371" i="4" l="1" a="1"/>
  <c r="E371" i="4" s="1"/>
  <c r="H371" i="4" a="1"/>
  <c r="H371" i="4" s="1"/>
  <c r="G371" i="4" a="1"/>
  <c r="G371" i="4" s="1"/>
  <c r="C373" i="4"/>
  <c r="F372" i="4" a="1"/>
  <c r="F372" i="4" s="1"/>
  <c r="L372" i="4" a="1"/>
  <c r="L372" i="4" s="1"/>
  <c r="O372" i="4" a="1"/>
  <c r="O372" i="4" s="1"/>
  <c r="K372" i="4" a="1"/>
  <c r="K372" i="4" s="1"/>
  <c r="N372" i="4" a="1"/>
  <c r="N372" i="4" s="1"/>
  <c r="I372" i="4" a="1"/>
  <c r="I372" i="4" s="1"/>
  <c r="J372" i="4" a="1"/>
  <c r="J372" i="4" s="1"/>
  <c r="M372" i="4" a="1"/>
  <c r="M372" i="4" s="1"/>
  <c r="H372" i="4" l="1" a="1"/>
  <c r="H372" i="4" s="1"/>
  <c r="G372" i="4" a="1"/>
  <c r="G372" i="4" s="1"/>
  <c r="E372" i="4" a="1"/>
  <c r="E372" i="4" s="1"/>
  <c r="C374" i="4"/>
  <c r="F373" i="4" a="1"/>
  <c r="F373" i="4" s="1"/>
  <c r="N373" i="4" a="1"/>
  <c r="N373" i="4" s="1"/>
  <c r="L373" i="4" a="1"/>
  <c r="L373" i="4" s="1"/>
  <c r="I373" i="4" a="1"/>
  <c r="I373" i="4" s="1"/>
  <c r="K373" i="4" a="1"/>
  <c r="K373" i="4" s="1"/>
  <c r="M373" i="4" a="1"/>
  <c r="M373" i="4" s="1"/>
  <c r="O373" i="4" a="1"/>
  <c r="O373" i="4" s="1"/>
  <c r="J373" i="4" a="1"/>
  <c r="J373" i="4" s="1"/>
  <c r="C375" i="4" l="1"/>
  <c r="F374" i="4" a="1"/>
  <c r="F374" i="4" s="1"/>
  <c r="J374" i="4" a="1"/>
  <c r="J374" i="4" s="1"/>
  <c r="I374" i="4" a="1"/>
  <c r="I374" i="4" s="1"/>
  <c r="N374" i="4" a="1"/>
  <c r="N374" i="4" s="1"/>
  <c r="O374" i="4" a="1"/>
  <c r="O374" i="4" s="1"/>
  <c r="K374" i="4" a="1"/>
  <c r="K374" i="4" s="1"/>
  <c r="L374" i="4" a="1"/>
  <c r="L374" i="4" s="1"/>
  <c r="M374" i="4" a="1"/>
  <c r="M374" i="4" s="1"/>
  <c r="H373" i="4" a="1"/>
  <c r="H373" i="4" s="1"/>
  <c r="E373" i="4" a="1"/>
  <c r="E373" i="4" s="1"/>
  <c r="G373" i="4" a="1"/>
  <c r="G373" i="4" s="1"/>
  <c r="E374" i="4" l="1" a="1"/>
  <c r="E374" i="4" s="1"/>
  <c r="H374" i="4" a="1"/>
  <c r="H374" i="4" s="1"/>
  <c r="G374" i="4" a="1"/>
  <c r="G374" i="4" s="1"/>
  <c r="C376" i="4"/>
  <c r="F375" i="4" a="1"/>
  <c r="F375" i="4" s="1"/>
  <c r="N375" i="4" a="1"/>
  <c r="N375" i="4" s="1"/>
  <c r="L375" i="4" a="1"/>
  <c r="L375" i="4" s="1"/>
  <c r="I375" i="4" a="1"/>
  <c r="I375" i="4" s="1"/>
  <c r="K375" i="4" a="1"/>
  <c r="K375" i="4" s="1"/>
  <c r="M375" i="4" a="1"/>
  <c r="M375" i="4" s="1"/>
  <c r="O375" i="4" a="1"/>
  <c r="O375" i="4" s="1"/>
  <c r="J375" i="4" a="1"/>
  <c r="J375" i="4" s="1"/>
  <c r="H375" i="4" l="1" a="1"/>
  <c r="H375" i="4" s="1"/>
  <c r="G375" i="4" a="1"/>
  <c r="G375" i="4" s="1"/>
  <c r="E375" i="4" a="1"/>
  <c r="E375" i="4" s="1"/>
  <c r="C377" i="4"/>
  <c r="F376" i="4" a="1"/>
  <c r="F376" i="4" s="1"/>
  <c r="L376" i="4" a="1"/>
  <c r="L376" i="4" s="1"/>
  <c r="I376" i="4" a="1"/>
  <c r="I376" i="4" s="1"/>
  <c r="K376" i="4" a="1"/>
  <c r="K376" i="4" s="1"/>
  <c r="O376" i="4" a="1"/>
  <c r="O376" i="4" s="1"/>
  <c r="J376" i="4" a="1"/>
  <c r="J376" i="4" s="1"/>
  <c r="M376" i="4" a="1"/>
  <c r="M376" i="4" s="1"/>
  <c r="N376" i="4" a="1"/>
  <c r="N376" i="4" s="1"/>
  <c r="H376" i="4" l="1" a="1"/>
  <c r="H376" i="4" s="1"/>
  <c r="G376" i="4" a="1"/>
  <c r="G376" i="4" s="1"/>
  <c r="E376" i="4" a="1"/>
  <c r="E376" i="4" s="1"/>
  <c r="C378" i="4"/>
  <c r="F377" i="4" a="1"/>
  <c r="F377" i="4" s="1"/>
  <c r="N377" i="4" a="1"/>
  <c r="N377" i="4" s="1"/>
  <c r="L377" i="4" a="1"/>
  <c r="L377" i="4" s="1"/>
  <c r="I377" i="4" a="1"/>
  <c r="I377" i="4" s="1"/>
  <c r="K377" i="4" a="1"/>
  <c r="K377" i="4" s="1"/>
  <c r="M377" i="4" a="1"/>
  <c r="M377" i="4" s="1"/>
  <c r="O377" i="4" a="1"/>
  <c r="O377" i="4" s="1"/>
  <c r="J377" i="4" a="1"/>
  <c r="J377" i="4" s="1"/>
  <c r="H377" i="4" l="1" a="1"/>
  <c r="H377" i="4" s="1"/>
  <c r="G377" i="4" a="1"/>
  <c r="G377" i="4" s="1"/>
  <c r="E377" i="4" a="1"/>
  <c r="E377" i="4" s="1"/>
  <c r="C379" i="4"/>
  <c r="F378" i="4" a="1"/>
  <c r="F378" i="4" s="1"/>
  <c r="L378" i="4" a="1"/>
  <c r="L378" i="4" s="1"/>
  <c r="I378" i="4" a="1"/>
  <c r="I378" i="4" s="1"/>
  <c r="K378" i="4" a="1"/>
  <c r="K378" i="4" s="1"/>
  <c r="O378" i="4" a="1"/>
  <c r="O378" i="4" s="1"/>
  <c r="J378" i="4" a="1"/>
  <c r="J378" i="4" s="1"/>
  <c r="M378" i="4" a="1"/>
  <c r="M378" i="4" s="1"/>
  <c r="N378" i="4" a="1"/>
  <c r="N378" i="4" s="1"/>
  <c r="G378" i="4" l="1" a="1"/>
  <c r="G378" i="4" s="1"/>
  <c r="H378" i="4" a="1"/>
  <c r="H378" i="4" s="1"/>
  <c r="E378" i="4" a="1"/>
  <c r="E378" i="4" s="1"/>
  <c r="C380" i="4"/>
  <c r="F379" i="4" a="1"/>
  <c r="F379" i="4" s="1"/>
  <c r="M379" i="4" a="1"/>
  <c r="M379" i="4" s="1"/>
  <c r="N379" i="4" a="1"/>
  <c r="N379" i="4" s="1"/>
  <c r="K379" i="4" a="1"/>
  <c r="K379" i="4" s="1"/>
  <c r="I379" i="4" a="1"/>
  <c r="I379" i="4" s="1"/>
  <c r="L379" i="4" a="1"/>
  <c r="L379" i="4" s="1"/>
  <c r="J379" i="4" a="1"/>
  <c r="J379" i="4" s="1"/>
  <c r="O379" i="4" a="1"/>
  <c r="O379" i="4" s="1"/>
  <c r="H379" i="4" l="1" a="1"/>
  <c r="H379" i="4" s="1"/>
  <c r="G379" i="4" a="1"/>
  <c r="G379" i="4" s="1"/>
  <c r="E379" i="4" a="1"/>
  <c r="E379" i="4" s="1"/>
  <c r="C381" i="4"/>
  <c r="F380" i="4" a="1"/>
  <c r="F380" i="4" s="1"/>
  <c r="I380" i="4" a="1"/>
  <c r="I380" i="4" s="1"/>
  <c r="L380" i="4" a="1"/>
  <c r="L380" i="4" s="1"/>
  <c r="O380" i="4" a="1"/>
  <c r="O380" i="4" s="1"/>
  <c r="J380" i="4" a="1"/>
  <c r="J380" i="4" s="1"/>
  <c r="K380" i="4" a="1"/>
  <c r="K380" i="4" s="1"/>
  <c r="M380" i="4" a="1"/>
  <c r="M380" i="4" s="1"/>
  <c r="N380" i="4" a="1"/>
  <c r="N380" i="4" s="1"/>
  <c r="E380" i="4" l="1" a="1"/>
  <c r="E380" i="4" s="1"/>
  <c r="H380" i="4" a="1"/>
  <c r="H380" i="4" s="1"/>
  <c r="G380" i="4" a="1"/>
  <c r="G380" i="4" s="1"/>
  <c r="C382" i="4"/>
  <c r="F381" i="4" a="1"/>
  <c r="F381" i="4" s="1"/>
  <c r="L381" i="4" a="1"/>
  <c r="L381" i="4" s="1"/>
  <c r="M381" i="4" a="1"/>
  <c r="M381" i="4" s="1"/>
  <c r="K381" i="4" a="1"/>
  <c r="K381" i="4" s="1"/>
  <c r="N381" i="4" a="1"/>
  <c r="N381" i="4" s="1"/>
  <c r="J381" i="4" a="1"/>
  <c r="J381" i="4" s="1"/>
  <c r="I381" i="4" a="1"/>
  <c r="I381" i="4" s="1"/>
  <c r="O381" i="4" a="1"/>
  <c r="O381" i="4" s="1"/>
  <c r="H381" i="4" l="1" a="1"/>
  <c r="H381" i="4" s="1"/>
  <c r="G381" i="4" a="1"/>
  <c r="G381" i="4" s="1"/>
  <c r="E381" i="4" a="1"/>
  <c r="E381" i="4" s="1"/>
  <c r="C383" i="4"/>
  <c r="F382" i="4" a="1"/>
  <c r="F382" i="4" s="1"/>
  <c r="L382" i="4" a="1"/>
  <c r="L382" i="4" s="1"/>
  <c r="I382" i="4" a="1"/>
  <c r="I382" i="4" s="1"/>
  <c r="K382" i="4" a="1"/>
  <c r="K382" i="4" s="1"/>
  <c r="O382" i="4" a="1"/>
  <c r="O382" i="4" s="1"/>
  <c r="J382" i="4" a="1"/>
  <c r="J382" i="4" s="1"/>
  <c r="M382" i="4" a="1"/>
  <c r="M382" i="4" s="1"/>
  <c r="N382" i="4" a="1"/>
  <c r="N382" i="4" s="1"/>
  <c r="G382" i="4" l="1" a="1"/>
  <c r="G382" i="4" s="1"/>
  <c r="H382" i="4" a="1"/>
  <c r="H382" i="4" s="1"/>
  <c r="E382" i="4" a="1"/>
  <c r="E382" i="4" s="1"/>
  <c r="C384" i="4"/>
  <c r="F383" i="4" a="1"/>
  <c r="F383" i="4" s="1"/>
  <c r="M383" i="4" a="1"/>
  <c r="M383" i="4" s="1"/>
  <c r="N383" i="4" a="1"/>
  <c r="N383" i="4" s="1"/>
  <c r="L383" i="4" a="1"/>
  <c r="L383" i="4" s="1"/>
  <c r="I383" i="4" a="1"/>
  <c r="I383" i="4" s="1"/>
  <c r="J383" i="4" a="1"/>
  <c r="J383" i="4" s="1"/>
  <c r="O383" i="4" a="1"/>
  <c r="O383" i="4" s="1"/>
  <c r="K383" i="4" a="1"/>
  <c r="K383" i="4" s="1"/>
  <c r="H383" i="4" l="1" a="1"/>
  <c r="H383" i="4" s="1"/>
  <c r="E383" i="4" a="1"/>
  <c r="E383" i="4" s="1"/>
  <c r="G383" i="4" a="1"/>
  <c r="G383" i="4" s="1"/>
  <c r="C385" i="4"/>
  <c r="F384" i="4" a="1"/>
  <c r="F384" i="4" s="1"/>
  <c r="I384" i="4" a="1"/>
  <c r="I384" i="4" s="1"/>
  <c r="L384" i="4" a="1"/>
  <c r="L384" i="4" s="1"/>
  <c r="J384" i="4" a="1"/>
  <c r="J384" i="4" s="1"/>
  <c r="O384" i="4" a="1"/>
  <c r="O384" i="4" s="1"/>
  <c r="K384" i="4" a="1"/>
  <c r="K384" i="4" s="1"/>
  <c r="M384" i="4" a="1"/>
  <c r="M384" i="4" s="1"/>
  <c r="N384" i="4" a="1"/>
  <c r="N384" i="4" s="1"/>
  <c r="C386" i="4" l="1"/>
  <c r="F385" i="4" a="1"/>
  <c r="F385" i="4" s="1"/>
  <c r="M385" i="4" a="1"/>
  <c r="M385" i="4" s="1"/>
  <c r="N385" i="4" a="1"/>
  <c r="N385" i="4" s="1"/>
  <c r="L385" i="4" a="1"/>
  <c r="L385" i="4" s="1"/>
  <c r="I385" i="4" a="1"/>
  <c r="I385" i="4" s="1"/>
  <c r="K385" i="4" a="1"/>
  <c r="K385" i="4" s="1"/>
  <c r="O385" i="4" a="1"/>
  <c r="O385" i="4" s="1"/>
  <c r="J385" i="4" a="1"/>
  <c r="J385" i="4" s="1"/>
  <c r="E384" i="4" a="1"/>
  <c r="E384" i="4" s="1"/>
  <c r="H384" i="4" a="1"/>
  <c r="H384" i="4" s="1"/>
  <c r="G384" i="4" a="1"/>
  <c r="G384" i="4" s="1"/>
  <c r="G385" i="4" l="1" a="1"/>
  <c r="G385" i="4" s="1"/>
  <c r="H385" i="4" a="1"/>
  <c r="H385" i="4" s="1"/>
  <c r="E385" i="4" a="1"/>
  <c r="E385" i="4" s="1"/>
  <c r="C387" i="4"/>
  <c r="F386" i="4" a="1"/>
  <c r="F386" i="4" s="1"/>
  <c r="M386" i="4" a="1"/>
  <c r="M386" i="4" s="1"/>
  <c r="I386" i="4" a="1"/>
  <c r="I386" i="4" s="1"/>
  <c r="K386" i="4" a="1"/>
  <c r="K386" i="4" s="1"/>
  <c r="O386" i="4" a="1"/>
  <c r="O386" i="4" s="1"/>
  <c r="J386" i="4" a="1"/>
  <c r="J386" i="4" s="1"/>
  <c r="L386" i="4" a="1"/>
  <c r="L386" i="4" s="1"/>
  <c r="N386" i="4" a="1"/>
  <c r="N386" i="4" s="1"/>
  <c r="E386" i="4" l="1" a="1"/>
  <c r="E386" i="4" s="1"/>
  <c r="H386" i="4" a="1"/>
  <c r="H386" i="4" s="1"/>
  <c r="G386" i="4" a="1"/>
  <c r="G386" i="4" s="1"/>
  <c r="C388" i="4"/>
  <c r="F387" i="4" a="1"/>
  <c r="F387" i="4" s="1"/>
  <c r="I387" i="4" a="1"/>
  <c r="I387" i="4" s="1"/>
  <c r="K387" i="4" a="1"/>
  <c r="K387" i="4" s="1"/>
  <c r="N387" i="4" a="1"/>
  <c r="N387" i="4" s="1"/>
  <c r="M387" i="4" a="1"/>
  <c r="M387" i="4" s="1"/>
  <c r="J387" i="4" a="1"/>
  <c r="J387" i="4" s="1"/>
  <c r="L387" i="4" a="1"/>
  <c r="L387" i="4" s="1"/>
  <c r="O387" i="4" a="1"/>
  <c r="O387" i="4" s="1"/>
  <c r="G387" i="4" l="1" a="1"/>
  <c r="G387" i="4" s="1"/>
  <c r="E387" i="4" a="1"/>
  <c r="E387" i="4" s="1"/>
  <c r="H387" i="4" a="1"/>
  <c r="H387" i="4" s="1"/>
  <c r="C389" i="4"/>
  <c r="F388" i="4" a="1"/>
  <c r="F388" i="4" s="1"/>
  <c r="K388" i="4" a="1"/>
  <c r="K388" i="4" s="1"/>
  <c r="I388" i="4" a="1"/>
  <c r="I388" i="4" s="1"/>
  <c r="J388" i="4" a="1"/>
  <c r="J388" i="4" s="1"/>
  <c r="O388" i="4" a="1"/>
  <c r="O388" i="4" s="1"/>
  <c r="L388" i="4" a="1"/>
  <c r="L388" i="4" s="1"/>
  <c r="M388" i="4" a="1"/>
  <c r="M388" i="4" s="1"/>
  <c r="N388" i="4" a="1"/>
  <c r="N388" i="4" s="1"/>
  <c r="G388" i="4" l="1" a="1"/>
  <c r="G388" i="4" s="1"/>
  <c r="H388" i="4" a="1"/>
  <c r="H388" i="4" s="1"/>
  <c r="E388" i="4" a="1"/>
  <c r="E388" i="4" s="1"/>
  <c r="C390" i="4"/>
  <c r="F389" i="4" a="1"/>
  <c r="F389" i="4" s="1"/>
  <c r="K389" i="4" a="1"/>
  <c r="K389" i="4" s="1"/>
  <c r="M389" i="4" a="1"/>
  <c r="M389" i="4" s="1"/>
  <c r="N389" i="4" a="1"/>
  <c r="N389" i="4" s="1"/>
  <c r="L389" i="4" a="1"/>
  <c r="L389" i="4" s="1"/>
  <c r="I389" i="4" a="1"/>
  <c r="I389" i="4" s="1"/>
  <c r="J389" i="4" a="1"/>
  <c r="J389" i="4" s="1"/>
  <c r="O389" i="4" a="1"/>
  <c r="O389" i="4" s="1"/>
  <c r="H389" i="4" l="1" a="1"/>
  <c r="H389" i="4" s="1"/>
  <c r="E389" i="4" a="1"/>
  <c r="E389" i="4" s="1"/>
  <c r="G389" i="4" a="1"/>
  <c r="G389" i="4" s="1"/>
  <c r="C391" i="4"/>
  <c r="F390" i="4" a="1"/>
  <c r="F390" i="4" s="1"/>
  <c r="I390" i="4" a="1"/>
  <c r="I390" i="4" s="1"/>
  <c r="M390" i="4" a="1"/>
  <c r="M390" i="4" s="1"/>
  <c r="J390" i="4" a="1"/>
  <c r="J390" i="4" s="1"/>
  <c r="O390" i="4" a="1"/>
  <c r="O390" i="4" s="1"/>
  <c r="K390" i="4" a="1"/>
  <c r="K390" i="4" s="1"/>
  <c r="L390" i="4" a="1"/>
  <c r="L390" i="4" s="1"/>
  <c r="N390" i="4" a="1"/>
  <c r="N390" i="4" s="1"/>
  <c r="E390" i="4" l="1" a="1"/>
  <c r="E390" i="4" s="1"/>
  <c r="H390" i="4" a="1"/>
  <c r="H390" i="4" s="1"/>
  <c r="G390" i="4" a="1"/>
  <c r="G390" i="4" s="1"/>
  <c r="C392" i="4"/>
  <c r="F391" i="4" a="1"/>
  <c r="F391" i="4" s="1"/>
  <c r="L391" i="4" a="1"/>
  <c r="L391" i="4" s="1"/>
  <c r="N391" i="4" a="1"/>
  <c r="N391" i="4" s="1"/>
  <c r="O391" i="4" a="1"/>
  <c r="O391" i="4" s="1"/>
  <c r="M391" i="4" a="1"/>
  <c r="M391" i="4" s="1"/>
  <c r="J391" i="4" a="1"/>
  <c r="J391" i="4" s="1"/>
  <c r="K391" i="4" a="1"/>
  <c r="K391" i="4" s="1"/>
  <c r="I391" i="4" a="1"/>
  <c r="I391" i="4" s="1"/>
  <c r="E391" i="4" l="1" a="1"/>
  <c r="E391" i="4" s="1"/>
  <c r="G391" i="4" a="1"/>
  <c r="G391" i="4" s="1"/>
  <c r="H391" i="4" a="1"/>
  <c r="H391" i="4" s="1"/>
  <c r="C393" i="4"/>
  <c r="F392" i="4" a="1"/>
  <c r="F392" i="4" s="1"/>
  <c r="L392" i="4" a="1"/>
  <c r="L392" i="4" s="1"/>
  <c r="J392" i="4" a="1"/>
  <c r="J392" i="4" s="1"/>
  <c r="O392" i="4" a="1"/>
  <c r="O392" i="4" s="1"/>
  <c r="I392" i="4" a="1"/>
  <c r="I392" i="4" s="1"/>
  <c r="K392" i="4" a="1"/>
  <c r="K392" i="4" s="1"/>
  <c r="M392" i="4" a="1"/>
  <c r="M392" i="4" s="1"/>
  <c r="N392" i="4" a="1"/>
  <c r="N392" i="4" s="1"/>
  <c r="E392" i="4" l="1" a="1"/>
  <c r="E392" i="4" s="1"/>
  <c r="G392" i="4" a="1"/>
  <c r="G392" i="4" s="1"/>
  <c r="H392" i="4" a="1"/>
  <c r="H392" i="4" s="1"/>
  <c r="C394" i="4"/>
  <c r="F393" i="4" a="1"/>
  <c r="F393" i="4" s="1"/>
  <c r="K393" i="4" a="1"/>
  <c r="K393" i="4" s="1"/>
  <c r="M393" i="4" a="1"/>
  <c r="M393" i="4" s="1"/>
  <c r="O393" i="4" a="1"/>
  <c r="O393" i="4" s="1"/>
  <c r="N393" i="4" a="1"/>
  <c r="N393" i="4" s="1"/>
  <c r="I393" i="4" a="1"/>
  <c r="I393" i="4" s="1"/>
  <c r="J393" i="4" a="1"/>
  <c r="J393" i="4" s="1"/>
  <c r="L393" i="4" a="1"/>
  <c r="L393" i="4" s="1"/>
  <c r="G393" i="4" l="1" a="1"/>
  <c r="G393" i="4" s="1"/>
  <c r="E393" i="4" a="1"/>
  <c r="E393" i="4" s="1"/>
  <c r="H393" i="4" a="1"/>
  <c r="H393" i="4" s="1"/>
  <c r="C395" i="4"/>
  <c r="F394" i="4" a="1"/>
  <c r="F394" i="4" s="1"/>
  <c r="L394" i="4" a="1"/>
  <c r="L394" i="4" s="1"/>
  <c r="I394" i="4" a="1"/>
  <c r="I394" i="4" s="1"/>
  <c r="K394" i="4" a="1"/>
  <c r="K394" i="4" s="1"/>
  <c r="O394" i="4" a="1"/>
  <c r="O394" i="4" s="1"/>
  <c r="J394" i="4" a="1"/>
  <c r="J394" i="4" s="1"/>
  <c r="M394" i="4" a="1"/>
  <c r="M394" i="4" s="1"/>
  <c r="N394" i="4" a="1"/>
  <c r="N394" i="4" s="1"/>
  <c r="H394" i="4" l="1" a="1"/>
  <c r="H394" i="4" s="1"/>
  <c r="G394" i="4" a="1"/>
  <c r="G394" i="4" s="1"/>
  <c r="E394" i="4" a="1"/>
  <c r="E394" i="4" s="1"/>
  <c r="C396" i="4"/>
  <c r="F395" i="4" a="1"/>
  <c r="F395" i="4" s="1"/>
  <c r="K395" i="4" a="1"/>
  <c r="K395" i="4" s="1"/>
  <c r="N395" i="4" a="1"/>
  <c r="N395" i="4" s="1"/>
  <c r="O395" i="4" a="1"/>
  <c r="O395" i="4" s="1"/>
  <c r="M395" i="4" a="1"/>
  <c r="M395" i="4" s="1"/>
  <c r="I395" i="4" a="1"/>
  <c r="I395" i="4" s="1"/>
  <c r="J395" i="4" a="1"/>
  <c r="J395" i="4" s="1"/>
  <c r="L395" i="4" a="1"/>
  <c r="L395" i="4" s="1"/>
  <c r="E395" i="4" l="1" a="1"/>
  <c r="E395" i="4" s="1"/>
  <c r="H395" i="4" a="1"/>
  <c r="H395" i="4" s="1"/>
  <c r="G395" i="4" a="1"/>
  <c r="G395" i="4" s="1"/>
  <c r="C397" i="4"/>
  <c r="F396" i="4" a="1"/>
  <c r="F396" i="4" s="1"/>
  <c r="J396" i="4" a="1"/>
  <c r="J396" i="4" s="1"/>
  <c r="L396" i="4" a="1"/>
  <c r="L396" i="4" s="1"/>
  <c r="O396" i="4" a="1"/>
  <c r="O396" i="4" s="1"/>
  <c r="I396" i="4" a="1"/>
  <c r="I396" i="4" s="1"/>
  <c r="K396" i="4" a="1"/>
  <c r="K396" i="4" s="1"/>
  <c r="M396" i="4" a="1"/>
  <c r="M396" i="4" s="1"/>
  <c r="N396" i="4" a="1"/>
  <c r="N396" i="4" s="1"/>
  <c r="E396" i="4" l="1" a="1"/>
  <c r="E396" i="4" s="1"/>
  <c r="G396" i="4" a="1"/>
  <c r="G396" i="4" s="1"/>
  <c r="H396" i="4" a="1"/>
  <c r="H396" i="4" s="1"/>
  <c r="C398" i="4"/>
  <c r="F397" i="4" a="1"/>
  <c r="F397" i="4" s="1"/>
  <c r="I397" i="4" a="1"/>
  <c r="I397" i="4" s="1"/>
  <c r="J397" i="4" a="1"/>
  <c r="J397" i="4" s="1"/>
  <c r="M397" i="4" a="1"/>
  <c r="M397" i="4" s="1"/>
  <c r="O397" i="4" a="1"/>
  <c r="O397" i="4" s="1"/>
  <c r="N397" i="4" a="1"/>
  <c r="N397" i="4" s="1"/>
  <c r="L397" i="4" a="1"/>
  <c r="L397" i="4" s="1"/>
  <c r="K397" i="4" a="1"/>
  <c r="K397" i="4" s="1"/>
  <c r="G397" i="4" l="1" a="1"/>
  <c r="G397" i="4" s="1"/>
  <c r="E397" i="4" a="1"/>
  <c r="E397" i="4" s="1"/>
  <c r="H397" i="4" a="1"/>
  <c r="H397" i="4" s="1"/>
  <c r="C399" i="4"/>
  <c r="F398" i="4" a="1"/>
  <c r="F398" i="4" s="1"/>
  <c r="L398" i="4" a="1"/>
  <c r="L398" i="4" s="1"/>
  <c r="I398" i="4" a="1"/>
  <c r="I398" i="4" s="1"/>
  <c r="K398" i="4" a="1"/>
  <c r="K398" i="4" s="1"/>
  <c r="O398" i="4" a="1"/>
  <c r="O398" i="4" s="1"/>
  <c r="J398" i="4" a="1"/>
  <c r="J398" i="4" s="1"/>
  <c r="M398" i="4" a="1"/>
  <c r="M398" i="4" s="1"/>
  <c r="N398" i="4" a="1"/>
  <c r="N398" i="4" s="1"/>
  <c r="H398" i="4" l="1" a="1"/>
  <c r="H398" i="4" s="1"/>
  <c r="G398" i="4" a="1"/>
  <c r="G398" i="4" s="1"/>
  <c r="E398" i="4" a="1"/>
  <c r="E398" i="4" s="1"/>
  <c r="C400" i="4"/>
  <c r="F399" i="4" a="1"/>
  <c r="F399" i="4" s="1"/>
  <c r="I399" i="4" a="1"/>
  <c r="I399" i="4" s="1"/>
  <c r="K399" i="4" a="1"/>
  <c r="K399" i="4" s="1"/>
  <c r="N399" i="4" a="1"/>
  <c r="N399" i="4" s="1"/>
  <c r="O399" i="4" a="1"/>
  <c r="O399" i="4" s="1"/>
  <c r="M399" i="4" a="1"/>
  <c r="M399" i="4" s="1"/>
  <c r="J399" i="4" a="1"/>
  <c r="J399" i="4" s="1"/>
  <c r="L399" i="4" a="1"/>
  <c r="L399" i="4" s="1"/>
  <c r="H399" i="4" l="1" a="1"/>
  <c r="H399" i="4" s="1"/>
  <c r="G399" i="4" a="1"/>
  <c r="G399" i="4" s="1"/>
  <c r="E399" i="4" a="1"/>
  <c r="E399" i="4" s="1"/>
  <c r="C401" i="4"/>
  <c r="F400" i="4" a="1"/>
  <c r="F400" i="4" s="1"/>
  <c r="M400" i="4" a="1"/>
  <c r="M400" i="4" s="1"/>
  <c r="J400" i="4" a="1"/>
  <c r="J400" i="4" s="1"/>
  <c r="L400" i="4" a="1"/>
  <c r="L400" i="4" s="1"/>
  <c r="O400" i="4" a="1"/>
  <c r="O400" i="4" s="1"/>
  <c r="I400" i="4" a="1"/>
  <c r="I400" i="4" s="1"/>
  <c r="K400" i="4" a="1"/>
  <c r="K400" i="4" s="1"/>
  <c r="N400" i="4" a="1"/>
  <c r="N400" i="4" s="1"/>
  <c r="E400" i="4" l="1" a="1"/>
  <c r="E400" i="4" s="1"/>
  <c r="H400" i="4" a="1"/>
  <c r="H400" i="4" s="1"/>
  <c r="G400" i="4" a="1"/>
  <c r="G400" i="4" s="1"/>
  <c r="C402" i="4"/>
  <c r="F401" i="4" a="1"/>
  <c r="F401" i="4" s="1"/>
  <c r="J401" i="4" a="1"/>
  <c r="J401" i="4" s="1"/>
  <c r="K401" i="4" a="1"/>
  <c r="K401" i="4" s="1"/>
  <c r="N401" i="4" a="1"/>
  <c r="N401" i="4" s="1"/>
  <c r="O401" i="4" a="1"/>
  <c r="O401" i="4" s="1"/>
  <c r="I401" i="4" a="1"/>
  <c r="I401" i="4" s="1"/>
  <c r="L401" i="4" a="1"/>
  <c r="L401" i="4" s="1"/>
  <c r="M401" i="4" a="1"/>
  <c r="M401" i="4" s="1"/>
  <c r="G401" i="4" l="1" a="1"/>
  <c r="G401" i="4" s="1"/>
  <c r="E401" i="4" a="1"/>
  <c r="E401" i="4" s="1"/>
  <c r="H401" i="4" a="1"/>
  <c r="H401" i="4" s="1"/>
  <c r="C403" i="4"/>
  <c r="F402" i="4" a="1"/>
  <c r="F402" i="4" s="1"/>
  <c r="L402" i="4" a="1"/>
  <c r="L402" i="4" s="1"/>
  <c r="I402" i="4" a="1"/>
  <c r="I402" i="4" s="1"/>
  <c r="K402" i="4" a="1"/>
  <c r="K402" i="4" s="1"/>
  <c r="O402" i="4" a="1"/>
  <c r="O402" i="4" s="1"/>
  <c r="J402" i="4" a="1"/>
  <c r="J402" i="4" s="1"/>
  <c r="M402" i="4" a="1"/>
  <c r="M402" i="4" s="1"/>
  <c r="N402" i="4" a="1"/>
  <c r="N402" i="4" s="1"/>
  <c r="H402" i="4" l="1" a="1"/>
  <c r="H402" i="4" s="1"/>
  <c r="G402" i="4" a="1"/>
  <c r="G402" i="4" s="1"/>
  <c r="E402" i="4" a="1"/>
  <c r="E402" i="4" s="1"/>
  <c r="C404" i="4"/>
  <c r="F403" i="4" a="1"/>
  <c r="F403" i="4" s="1"/>
  <c r="I403" i="4" a="1"/>
  <c r="I403" i="4" s="1"/>
  <c r="K403" i="4" a="1"/>
  <c r="K403" i="4" s="1"/>
  <c r="M403" i="4" a="1"/>
  <c r="M403" i="4" s="1"/>
  <c r="O403" i="4" a="1"/>
  <c r="O403" i="4" s="1"/>
  <c r="L403" i="4" a="1"/>
  <c r="L403" i="4" s="1"/>
  <c r="N403" i="4" a="1"/>
  <c r="N403" i="4" s="1"/>
  <c r="J403" i="4" a="1"/>
  <c r="J403" i="4" s="1"/>
  <c r="E403" i="4" l="1" a="1"/>
  <c r="E403" i="4" s="1"/>
  <c r="H403" i="4" a="1"/>
  <c r="H403" i="4" s="1"/>
  <c r="G403" i="4" a="1"/>
  <c r="G403" i="4" s="1"/>
  <c r="C405" i="4"/>
  <c r="F404" i="4" a="1"/>
  <c r="F404" i="4" s="1"/>
  <c r="L404" i="4" a="1"/>
  <c r="L404" i="4" s="1"/>
  <c r="J404" i="4" a="1"/>
  <c r="J404" i="4" s="1"/>
  <c r="O404" i="4" a="1"/>
  <c r="O404" i="4" s="1"/>
  <c r="I404" i="4" a="1"/>
  <c r="I404" i="4" s="1"/>
  <c r="K404" i="4" a="1"/>
  <c r="K404" i="4" s="1"/>
  <c r="M404" i="4" a="1"/>
  <c r="M404" i="4" s="1"/>
  <c r="N404" i="4" a="1"/>
  <c r="N404" i="4" s="1"/>
  <c r="H404" i="4" l="1" a="1"/>
  <c r="H404" i="4" s="1"/>
  <c r="G404" i="4" a="1"/>
  <c r="G404" i="4" s="1"/>
  <c r="E404" i="4" a="1"/>
  <c r="E404" i="4" s="1"/>
  <c r="C406" i="4"/>
  <c r="F405" i="4" a="1"/>
  <c r="F405" i="4" s="1"/>
  <c r="L405" i="4" a="1"/>
  <c r="L405" i="4" s="1"/>
  <c r="I405" i="4" a="1"/>
  <c r="I405" i="4" s="1"/>
  <c r="K405" i="4" a="1"/>
  <c r="K405" i="4" s="1"/>
  <c r="M405" i="4" a="1"/>
  <c r="M405" i="4" s="1"/>
  <c r="O405" i="4" a="1"/>
  <c r="O405" i="4" s="1"/>
  <c r="N405" i="4" a="1"/>
  <c r="N405" i="4" s="1"/>
  <c r="J405" i="4" a="1"/>
  <c r="J405" i="4" s="1"/>
  <c r="E405" i="4" l="1" a="1"/>
  <c r="E405" i="4" s="1"/>
  <c r="H405" i="4" a="1"/>
  <c r="H405" i="4" s="1"/>
  <c r="G405" i="4" a="1"/>
  <c r="G405" i="4" s="1"/>
  <c r="C407" i="4"/>
  <c r="F406" i="4" a="1"/>
  <c r="F406" i="4" s="1"/>
  <c r="L406" i="4" a="1"/>
  <c r="L406" i="4" s="1"/>
  <c r="I406" i="4" a="1"/>
  <c r="I406" i="4" s="1"/>
  <c r="K406" i="4" a="1"/>
  <c r="K406" i="4" s="1"/>
  <c r="O406" i="4" a="1"/>
  <c r="O406" i="4" s="1"/>
  <c r="J406" i="4" a="1"/>
  <c r="J406" i="4" s="1"/>
  <c r="M406" i="4" a="1"/>
  <c r="M406" i="4" s="1"/>
  <c r="N406" i="4" a="1"/>
  <c r="N406" i="4" s="1"/>
  <c r="G406" i="4" l="1" a="1"/>
  <c r="G406" i="4" s="1"/>
  <c r="H406" i="4" a="1"/>
  <c r="H406" i="4" s="1"/>
  <c r="E406" i="4" a="1"/>
  <c r="E406" i="4" s="1"/>
  <c r="C408" i="4"/>
  <c r="F407" i="4" a="1"/>
  <c r="F407" i="4" s="1"/>
  <c r="M407" i="4" a="1"/>
  <c r="M407" i="4" s="1"/>
  <c r="J407" i="4" a="1"/>
  <c r="J407" i="4" s="1"/>
  <c r="L407" i="4" a="1"/>
  <c r="L407" i="4" s="1"/>
  <c r="O407" i="4" a="1"/>
  <c r="O407" i="4" s="1"/>
  <c r="I407" i="4" a="1"/>
  <c r="I407" i="4" s="1"/>
  <c r="K407" i="4" a="1"/>
  <c r="K407" i="4" s="1"/>
  <c r="N407" i="4" a="1"/>
  <c r="N407" i="4" s="1"/>
  <c r="H407" i="4" l="1" a="1"/>
  <c r="H407" i="4" s="1"/>
  <c r="E407" i="4" a="1"/>
  <c r="E407" i="4" s="1"/>
  <c r="G407" i="4" a="1"/>
  <c r="G407" i="4" s="1"/>
  <c r="C409" i="4"/>
  <c r="F408" i="4" a="1"/>
  <c r="F408" i="4" s="1"/>
  <c r="K408" i="4" a="1"/>
  <c r="K408" i="4" s="1"/>
  <c r="I408" i="4" a="1"/>
  <c r="I408" i="4" s="1"/>
  <c r="L408" i="4" a="1"/>
  <c r="L408" i="4" s="1"/>
  <c r="O408" i="4" a="1"/>
  <c r="O408" i="4" s="1"/>
  <c r="J408" i="4" a="1"/>
  <c r="J408" i="4" s="1"/>
  <c r="M408" i="4" a="1"/>
  <c r="M408" i="4" s="1"/>
  <c r="N408" i="4" a="1"/>
  <c r="N408" i="4" s="1"/>
  <c r="G408" i="4" l="1" a="1"/>
  <c r="G408" i="4" s="1"/>
  <c r="E408" i="4" a="1"/>
  <c r="E408" i="4" s="1"/>
  <c r="H408" i="4" a="1"/>
  <c r="H408" i="4" s="1"/>
  <c r="C410" i="4"/>
  <c r="F409" i="4" a="1"/>
  <c r="F409" i="4" s="1"/>
  <c r="K409" i="4" a="1"/>
  <c r="K409" i="4" s="1"/>
  <c r="M409" i="4" a="1"/>
  <c r="M409" i="4" s="1"/>
  <c r="N409" i="4" a="1"/>
  <c r="N409" i="4" s="1"/>
  <c r="I409" i="4" a="1"/>
  <c r="I409" i="4" s="1"/>
  <c r="J409" i="4" a="1"/>
  <c r="J409" i="4" s="1"/>
  <c r="O409" i="4" a="1"/>
  <c r="O409" i="4" s="1"/>
  <c r="L409" i="4" a="1"/>
  <c r="L409" i="4" s="1"/>
  <c r="E409" i="4" l="1" a="1"/>
  <c r="E409" i="4" s="1"/>
  <c r="G409" i="4" a="1"/>
  <c r="G409" i="4" s="1"/>
  <c r="H409" i="4" a="1"/>
  <c r="H409" i="4" s="1"/>
  <c r="C411" i="4"/>
  <c r="F410" i="4" a="1"/>
  <c r="F410" i="4" s="1"/>
  <c r="L410" i="4" a="1"/>
  <c r="L410" i="4" s="1"/>
  <c r="J410" i="4" a="1"/>
  <c r="J410" i="4" s="1"/>
  <c r="O410" i="4" a="1"/>
  <c r="O410" i="4" s="1"/>
  <c r="I410" i="4" a="1"/>
  <c r="I410" i="4" s="1"/>
  <c r="K410" i="4" a="1"/>
  <c r="K410" i="4" s="1"/>
  <c r="M410" i="4" a="1"/>
  <c r="M410" i="4" s="1"/>
  <c r="N410" i="4" a="1"/>
  <c r="N410" i="4" s="1"/>
  <c r="G410" i="4" l="1" a="1"/>
  <c r="G410" i="4" s="1"/>
  <c r="H410" i="4" a="1"/>
  <c r="H410" i="4" s="1"/>
  <c r="E410" i="4" a="1"/>
  <c r="E410" i="4" s="1"/>
  <c r="C412" i="4"/>
  <c r="F411" i="4" a="1"/>
  <c r="F411" i="4" s="1"/>
  <c r="M411" i="4" a="1"/>
  <c r="M411" i="4" s="1"/>
  <c r="K411" i="4" a="1"/>
  <c r="K411" i="4" s="1"/>
  <c r="N411" i="4" a="1"/>
  <c r="N411" i="4" s="1"/>
  <c r="O411" i="4" a="1"/>
  <c r="O411" i="4" s="1"/>
  <c r="J411" i="4" a="1"/>
  <c r="J411" i="4" s="1"/>
  <c r="I411" i="4" a="1"/>
  <c r="I411" i="4" s="1"/>
  <c r="L411" i="4" a="1"/>
  <c r="L411" i="4" s="1"/>
  <c r="G411" i="4" l="1" a="1"/>
  <c r="G411" i="4" s="1"/>
  <c r="E411" i="4" a="1"/>
  <c r="E411" i="4" s="1"/>
  <c r="H411" i="4" a="1"/>
  <c r="H411" i="4" s="1"/>
  <c r="C413" i="4"/>
  <c r="F412" i="4" a="1"/>
  <c r="F412" i="4" s="1"/>
  <c r="L412" i="4" a="1"/>
  <c r="L412" i="4" s="1"/>
  <c r="I412" i="4" a="1"/>
  <c r="I412" i="4" s="1"/>
  <c r="K412" i="4" a="1"/>
  <c r="K412" i="4" s="1"/>
  <c r="O412" i="4" a="1"/>
  <c r="O412" i="4" s="1"/>
  <c r="J412" i="4" a="1"/>
  <c r="J412" i="4" s="1"/>
  <c r="M412" i="4" a="1"/>
  <c r="M412" i="4" s="1"/>
  <c r="N412" i="4" a="1"/>
  <c r="N412" i="4" s="1"/>
  <c r="E412" i="4" l="1" a="1"/>
  <c r="E412" i="4" s="1"/>
  <c r="G412" i="4" a="1"/>
  <c r="G412" i="4" s="1"/>
  <c r="H412" i="4" a="1"/>
  <c r="H412" i="4" s="1"/>
  <c r="C414" i="4"/>
  <c r="F413" i="4" a="1"/>
  <c r="F413" i="4" s="1"/>
  <c r="N413" i="4" a="1"/>
  <c r="N413" i="4" s="1"/>
  <c r="K413" i="4" a="1"/>
  <c r="K413" i="4" s="1"/>
  <c r="M413" i="4" a="1"/>
  <c r="M413" i="4" s="1"/>
  <c r="I413" i="4" a="1"/>
  <c r="I413" i="4" s="1"/>
  <c r="J413" i="4" a="1"/>
  <c r="J413" i="4" s="1"/>
  <c r="L413" i="4" a="1"/>
  <c r="L413" i="4" s="1"/>
  <c r="O413" i="4" a="1"/>
  <c r="O413" i="4" s="1"/>
  <c r="G413" i="4" l="1" a="1"/>
  <c r="G413" i="4" s="1"/>
  <c r="E413" i="4" a="1"/>
  <c r="E413" i="4" s="1"/>
  <c r="H413" i="4" a="1"/>
  <c r="H413" i="4" s="1"/>
  <c r="C415" i="4"/>
  <c r="F414" i="4" a="1"/>
  <c r="F414" i="4" s="1"/>
  <c r="L414" i="4" a="1"/>
  <c r="L414" i="4" s="1"/>
  <c r="I414" i="4" a="1"/>
  <c r="I414" i="4" s="1"/>
  <c r="K414" i="4" a="1"/>
  <c r="K414" i="4" s="1"/>
  <c r="O414" i="4" a="1"/>
  <c r="O414" i="4" s="1"/>
  <c r="J414" i="4" a="1"/>
  <c r="J414" i="4" s="1"/>
  <c r="M414" i="4" a="1"/>
  <c r="M414" i="4" s="1"/>
  <c r="N414" i="4" a="1"/>
  <c r="N414" i="4" s="1"/>
  <c r="G414" i="4" l="1" a="1"/>
  <c r="G414" i="4" s="1"/>
  <c r="H414" i="4" a="1"/>
  <c r="H414" i="4" s="1"/>
  <c r="E414" i="4" a="1"/>
  <c r="E414" i="4" s="1"/>
  <c r="C416" i="4"/>
  <c r="F415" i="4" a="1"/>
  <c r="F415" i="4" s="1"/>
  <c r="L415" i="4" a="1"/>
  <c r="L415" i="4" s="1"/>
  <c r="N415" i="4" a="1"/>
  <c r="N415" i="4" s="1"/>
  <c r="K415" i="4" a="1"/>
  <c r="K415" i="4" s="1"/>
  <c r="M415" i="4" a="1"/>
  <c r="M415" i="4" s="1"/>
  <c r="I415" i="4" a="1"/>
  <c r="I415" i="4" s="1"/>
  <c r="J415" i="4" a="1"/>
  <c r="J415" i="4" s="1"/>
  <c r="O415" i="4" a="1"/>
  <c r="O415" i="4" s="1"/>
  <c r="H415" i="4" l="1" a="1"/>
  <c r="H415" i="4" s="1"/>
  <c r="E415" i="4" a="1"/>
  <c r="E415" i="4" s="1"/>
  <c r="G415" i="4" a="1"/>
  <c r="G415" i="4" s="1"/>
  <c r="C417" i="4"/>
  <c r="F416" i="4" a="1"/>
  <c r="F416" i="4" s="1"/>
  <c r="L416" i="4" a="1"/>
  <c r="L416" i="4" s="1"/>
  <c r="I416" i="4" a="1"/>
  <c r="I416" i="4" s="1"/>
  <c r="K416" i="4" a="1"/>
  <c r="K416" i="4" s="1"/>
  <c r="O416" i="4" a="1"/>
  <c r="O416" i="4" s="1"/>
  <c r="J416" i="4" a="1"/>
  <c r="J416" i="4" s="1"/>
  <c r="M416" i="4" a="1"/>
  <c r="M416" i="4" s="1"/>
  <c r="N416" i="4" a="1"/>
  <c r="N416" i="4" s="1"/>
  <c r="G416" i="4" l="1" a="1"/>
  <c r="G416" i="4" s="1"/>
  <c r="H416" i="4" a="1"/>
  <c r="H416" i="4" s="1"/>
  <c r="E416" i="4" a="1"/>
  <c r="E416" i="4" s="1"/>
  <c r="C418" i="4"/>
  <c r="F417" i="4" a="1"/>
  <c r="F417" i="4" s="1"/>
  <c r="L417" i="4" a="1"/>
  <c r="L417" i="4" s="1"/>
  <c r="N417" i="4" a="1"/>
  <c r="N417" i="4" s="1"/>
  <c r="K417" i="4" a="1"/>
  <c r="K417" i="4" s="1"/>
  <c r="M417" i="4" a="1"/>
  <c r="M417" i="4" s="1"/>
  <c r="I417" i="4" a="1"/>
  <c r="I417" i="4" s="1"/>
  <c r="J417" i="4" a="1"/>
  <c r="J417" i="4" s="1"/>
  <c r="O417" i="4" a="1"/>
  <c r="O417" i="4" s="1"/>
  <c r="G417" i="4" l="1" a="1"/>
  <c r="G417" i="4" s="1"/>
  <c r="H417" i="4" a="1"/>
  <c r="H417" i="4" s="1"/>
  <c r="E417" i="4" a="1"/>
  <c r="E417" i="4" s="1"/>
  <c r="C419" i="4"/>
  <c r="F418" i="4" a="1"/>
  <c r="F418" i="4" s="1"/>
  <c r="K418" i="4" a="1"/>
  <c r="K418" i="4" s="1"/>
  <c r="I418" i="4" a="1"/>
  <c r="I418" i="4" s="1"/>
  <c r="O418" i="4" a="1"/>
  <c r="O418" i="4" s="1"/>
  <c r="J418" i="4" a="1"/>
  <c r="J418" i="4" s="1"/>
  <c r="L418" i="4" a="1"/>
  <c r="L418" i="4" s="1"/>
  <c r="M418" i="4" a="1"/>
  <c r="M418" i="4" s="1"/>
  <c r="N418" i="4" a="1"/>
  <c r="N418" i="4" s="1"/>
  <c r="H418" i="4" l="1" a="1"/>
  <c r="H418" i="4" s="1"/>
  <c r="E418" i="4" a="1"/>
  <c r="E418" i="4" s="1"/>
  <c r="G418" i="4" a="1"/>
  <c r="G418" i="4" s="1"/>
  <c r="C420" i="4"/>
  <c r="F419" i="4" a="1"/>
  <c r="F419" i="4" s="1"/>
  <c r="M419" i="4" a="1"/>
  <c r="M419" i="4" s="1"/>
  <c r="J419" i="4" a="1"/>
  <c r="J419" i="4" s="1"/>
  <c r="K419" i="4" a="1"/>
  <c r="K419" i="4" s="1"/>
  <c r="L419" i="4" a="1"/>
  <c r="L419" i="4" s="1"/>
  <c r="O419" i="4" a="1"/>
  <c r="O419" i="4" s="1"/>
  <c r="I419" i="4" a="1"/>
  <c r="I419" i="4" s="1"/>
  <c r="N419" i="4" a="1"/>
  <c r="N419" i="4" s="1"/>
  <c r="G419" i="4" l="1" a="1"/>
  <c r="G419" i="4" s="1"/>
  <c r="E419" i="4" a="1"/>
  <c r="E419" i="4" s="1"/>
  <c r="H419" i="4" a="1"/>
  <c r="H419" i="4" s="1"/>
  <c r="C421" i="4"/>
  <c r="F420" i="4" a="1"/>
  <c r="F420" i="4" s="1"/>
  <c r="L420" i="4" a="1"/>
  <c r="L420" i="4" s="1"/>
  <c r="I420" i="4" a="1"/>
  <c r="I420" i="4" s="1"/>
  <c r="K420" i="4" a="1"/>
  <c r="K420" i="4" s="1"/>
  <c r="O420" i="4" a="1"/>
  <c r="O420" i="4" s="1"/>
  <c r="J420" i="4" a="1"/>
  <c r="J420" i="4" s="1"/>
  <c r="M420" i="4" a="1"/>
  <c r="M420" i="4" s="1"/>
  <c r="N420" i="4" a="1"/>
  <c r="N420" i="4" s="1"/>
  <c r="G420" i="4" l="1" a="1"/>
  <c r="G420" i="4" s="1"/>
  <c r="H420" i="4" a="1"/>
  <c r="H420" i="4" s="1"/>
  <c r="E420" i="4" a="1"/>
  <c r="E420" i="4" s="1"/>
  <c r="C422" i="4"/>
  <c r="F421" i="4" a="1"/>
  <c r="F421" i="4" s="1"/>
  <c r="L421" i="4" a="1"/>
  <c r="L421" i="4" s="1"/>
  <c r="N421" i="4" a="1"/>
  <c r="N421" i="4" s="1"/>
  <c r="K421" i="4" a="1"/>
  <c r="K421" i="4" s="1"/>
  <c r="M421" i="4" a="1"/>
  <c r="M421" i="4" s="1"/>
  <c r="I421" i="4" a="1"/>
  <c r="I421" i="4" s="1"/>
  <c r="J421" i="4" a="1"/>
  <c r="J421" i="4" s="1"/>
  <c r="O421" i="4" a="1"/>
  <c r="O421" i="4" s="1"/>
  <c r="G421" i="4" l="1" a="1"/>
  <c r="G421" i="4" s="1"/>
  <c r="E421" i="4" a="1"/>
  <c r="E421" i="4" s="1"/>
  <c r="H421" i="4" a="1"/>
  <c r="H421" i="4" s="1"/>
  <c r="C423" i="4"/>
  <c r="F422" i="4" a="1"/>
  <c r="F422" i="4" s="1"/>
  <c r="L422" i="4" a="1"/>
  <c r="L422" i="4" s="1"/>
  <c r="I422" i="4" a="1"/>
  <c r="I422" i="4" s="1"/>
  <c r="K422" i="4" a="1"/>
  <c r="K422" i="4" s="1"/>
  <c r="O422" i="4" a="1"/>
  <c r="O422" i="4" s="1"/>
  <c r="J422" i="4" a="1"/>
  <c r="J422" i="4" s="1"/>
  <c r="M422" i="4" a="1"/>
  <c r="M422" i="4" s="1"/>
  <c r="N422" i="4" a="1"/>
  <c r="N422" i="4" s="1"/>
  <c r="C424" i="4" l="1"/>
  <c r="F423" i="4" a="1"/>
  <c r="F423" i="4" s="1"/>
  <c r="J423" i="4" a="1"/>
  <c r="J423" i="4" s="1"/>
  <c r="M423" i="4" a="1"/>
  <c r="M423" i="4" s="1"/>
  <c r="O423" i="4" a="1"/>
  <c r="O423" i="4" s="1"/>
  <c r="L423" i="4" a="1"/>
  <c r="L423" i="4" s="1"/>
  <c r="N423" i="4" a="1"/>
  <c r="N423" i="4" s="1"/>
  <c r="I423" i="4" a="1"/>
  <c r="I423" i="4" s="1"/>
  <c r="K423" i="4" a="1"/>
  <c r="K423" i="4" s="1"/>
  <c r="E422" i="4" a="1"/>
  <c r="E422" i="4" s="1"/>
  <c r="G422" i="4" a="1"/>
  <c r="G422" i="4" s="1"/>
  <c r="H422" i="4" a="1"/>
  <c r="H422" i="4" s="1"/>
  <c r="G423" i="4" l="1" a="1"/>
  <c r="G423" i="4" s="1"/>
  <c r="E423" i="4" a="1"/>
  <c r="E423" i="4" s="1"/>
  <c r="H423" i="4" a="1"/>
  <c r="H423" i="4" s="1"/>
  <c r="C425" i="4"/>
  <c r="F424" i="4" a="1"/>
  <c r="F424" i="4" s="1"/>
  <c r="L424" i="4" a="1"/>
  <c r="L424" i="4" s="1"/>
  <c r="I424" i="4" a="1"/>
  <c r="I424" i="4" s="1"/>
  <c r="K424" i="4" a="1"/>
  <c r="K424" i="4" s="1"/>
  <c r="O424" i="4" a="1"/>
  <c r="O424" i="4" s="1"/>
  <c r="J424" i="4" a="1"/>
  <c r="J424" i="4" s="1"/>
  <c r="M424" i="4" a="1"/>
  <c r="M424" i="4" s="1"/>
  <c r="N424" i="4" a="1"/>
  <c r="N424" i="4" s="1"/>
  <c r="G424" i="4" l="1" a="1"/>
  <c r="G424" i="4" s="1"/>
  <c r="H424" i="4" a="1"/>
  <c r="H424" i="4" s="1"/>
  <c r="E424" i="4" a="1"/>
  <c r="E424" i="4" s="1"/>
  <c r="C426" i="4"/>
  <c r="F425" i="4" a="1"/>
  <c r="F425" i="4" s="1"/>
  <c r="I425" i="4" a="1"/>
  <c r="I425" i="4" s="1"/>
  <c r="N425" i="4" a="1"/>
  <c r="N425" i="4" s="1"/>
  <c r="J425" i="4" a="1"/>
  <c r="J425" i="4" s="1"/>
  <c r="M425" i="4" a="1"/>
  <c r="M425" i="4" s="1"/>
  <c r="O425" i="4" a="1"/>
  <c r="O425" i="4" s="1"/>
  <c r="K425" i="4" a="1"/>
  <c r="K425" i="4" s="1"/>
  <c r="L425" i="4" a="1"/>
  <c r="L425" i="4" s="1"/>
  <c r="H425" i="4" l="1" a="1"/>
  <c r="H425" i="4" s="1"/>
  <c r="G425" i="4" a="1"/>
  <c r="G425" i="4" s="1"/>
  <c r="E425" i="4" a="1"/>
  <c r="E425" i="4" s="1"/>
  <c r="C427" i="4"/>
  <c r="F426" i="4" a="1"/>
  <c r="F426" i="4" s="1"/>
  <c r="M426" i="4" a="1"/>
  <c r="M426" i="4" s="1"/>
  <c r="J426" i="4" a="1"/>
  <c r="J426" i="4" s="1"/>
  <c r="K426" i="4" a="1"/>
  <c r="K426" i="4" s="1"/>
  <c r="O426" i="4" a="1"/>
  <c r="O426" i="4" s="1"/>
  <c r="I426" i="4" a="1"/>
  <c r="I426" i="4" s="1"/>
  <c r="N426" i="4" a="1"/>
  <c r="N426" i="4" s="1"/>
  <c r="L426" i="4" a="1"/>
  <c r="L426" i="4" s="1"/>
  <c r="H426" i="4" l="1" a="1"/>
  <c r="H426" i="4" s="1"/>
  <c r="G426" i="4" a="1"/>
  <c r="G426" i="4" s="1"/>
  <c r="E426" i="4" a="1"/>
  <c r="E426" i="4" s="1"/>
  <c r="C428" i="4"/>
  <c r="F427" i="4" a="1"/>
  <c r="F427" i="4" s="1"/>
  <c r="J427" i="4" a="1"/>
  <c r="J427" i="4" s="1"/>
  <c r="N427" i="4" a="1"/>
  <c r="N427" i="4" s="1"/>
  <c r="I427" i="4" a="1"/>
  <c r="I427" i="4" s="1"/>
  <c r="M427" i="4" a="1"/>
  <c r="M427" i="4" s="1"/>
  <c r="O427" i="4" a="1"/>
  <c r="O427" i="4" s="1"/>
  <c r="K427" i="4" a="1"/>
  <c r="K427" i="4" s="1"/>
  <c r="L427" i="4" a="1"/>
  <c r="L427" i="4" s="1"/>
  <c r="G427" i="4" l="1" a="1"/>
  <c r="G427" i="4" s="1"/>
  <c r="E427" i="4" a="1"/>
  <c r="E427" i="4" s="1"/>
  <c r="H427" i="4" a="1"/>
  <c r="H427" i="4" s="1"/>
  <c r="C429" i="4"/>
  <c r="F428" i="4" a="1"/>
  <c r="F428" i="4" s="1"/>
  <c r="L428" i="4" a="1"/>
  <c r="L428" i="4" s="1"/>
  <c r="J428" i="4" a="1"/>
  <c r="J428" i="4" s="1"/>
  <c r="O428" i="4" a="1"/>
  <c r="O428" i="4" s="1"/>
  <c r="I428" i="4" a="1"/>
  <c r="I428" i="4" s="1"/>
  <c r="N428" i="4" a="1"/>
  <c r="N428" i="4" s="1"/>
  <c r="K428" i="4" a="1"/>
  <c r="K428" i="4" s="1"/>
  <c r="M428" i="4" a="1"/>
  <c r="M428" i="4" s="1"/>
  <c r="H428" i="4" l="1" a="1"/>
  <c r="H428" i="4" s="1"/>
  <c r="G428" i="4" a="1"/>
  <c r="G428" i="4" s="1"/>
  <c r="E428" i="4" a="1"/>
  <c r="E428" i="4" s="1"/>
  <c r="C430" i="4"/>
  <c r="F429" i="4" a="1"/>
  <c r="F429" i="4" s="1"/>
  <c r="I429" i="4" a="1"/>
  <c r="I429" i="4" s="1"/>
  <c r="N429" i="4" a="1"/>
  <c r="N429" i="4" s="1"/>
  <c r="J429" i="4" a="1"/>
  <c r="J429" i="4" s="1"/>
  <c r="M429" i="4" a="1"/>
  <c r="M429" i="4" s="1"/>
  <c r="O429" i="4" a="1"/>
  <c r="O429" i="4" s="1"/>
  <c r="K429" i="4" a="1"/>
  <c r="K429" i="4" s="1"/>
  <c r="L429" i="4" a="1"/>
  <c r="L429" i="4" s="1"/>
  <c r="G429" i="4" l="1" a="1"/>
  <c r="G429" i="4" s="1"/>
  <c r="H429" i="4" a="1"/>
  <c r="H429" i="4" s="1"/>
  <c r="E429" i="4" a="1"/>
  <c r="E429" i="4" s="1"/>
  <c r="C431" i="4"/>
  <c r="F430" i="4" a="1"/>
  <c r="F430" i="4" s="1"/>
  <c r="M430" i="4" a="1"/>
  <c r="M430" i="4" s="1"/>
  <c r="J430" i="4" a="1"/>
  <c r="J430" i="4" s="1"/>
  <c r="O430" i="4" a="1"/>
  <c r="O430" i="4" s="1"/>
  <c r="I430" i="4" a="1"/>
  <c r="I430" i="4" s="1"/>
  <c r="N430" i="4" a="1"/>
  <c r="N430" i="4" s="1"/>
  <c r="K430" i="4" a="1"/>
  <c r="K430" i="4" s="1"/>
  <c r="L430" i="4" a="1"/>
  <c r="L430" i="4" s="1"/>
  <c r="H430" i="4" l="1" a="1"/>
  <c r="H430" i="4" s="1"/>
  <c r="G430" i="4" a="1"/>
  <c r="G430" i="4" s="1"/>
  <c r="E430" i="4" a="1"/>
  <c r="E430" i="4" s="1"/>
  <c r="C432" i="4"/>
  <c r="F431" i="4" a="1"/>
  <c r="F431" i="4" s="1"/>
  <c r="K431" i="4" a="1"/>
  <c r="K431" i="4" s="1"/>
  <c r="J431" i="4" a="1"/>
  <c r="J431" i="4" s="1"/>
  <c r="L431" i="4" a="1"/>
  <c r="L431" i="4" s="1"/>
  <c r="N431" i="4" a="1"/>
  <c r="N431" i="4" s="1"/>
  <c r="I431" i="4" a="1"/>
  <c r="I431" i="4" s="1"/>
  <c r="M431" i="4" a="1"/>
  <c r="M431" i="4" s="1"/>
  <c r="O431" i="4" a="1"/>
  <c r="O431" i="4" s="1"/>
  <c r="G431" i="4" l="1" a="1"/>
  <c r="G431" i="4" s="1"/>
  <c r="E431" i="4" a="1"/>
  <c r="E431" i="4" s="1"/>
  <c r="H431" i="4" a="1"/>
  <c r="H431" i="4" s="1"/>
  <c r="C433" i="4"/>
  <c r="F432" i="4" a="1"/>
  <c r="F432" i="4" s="1"/>
  <c r="L432" i="4" a="1"/>
  <c r="L432" i="4" s="1"/>
  <c r="I432" i="4" a="1"/>
  <c r="I432" i="4" s="1"/>
  <c r="K432" i="4" a="1"/>
  <c r="K432" i="4" s="1"/>
  <c r="O432" i="4" a="1"/>
  <c r="O432" i="4" s="1"/>
  <c r="N432" i="4" a="1"/>
  <c r="N432" i="4" s="1"/>
  <c r="M432" i="4" a="1"/>
  <c r="M432" i="4" s="1"/>
  <c r="J432" i="4" a="1"/>
  <c r="J432" i="4" s="1"/>
  <c r="H432" i="4" l="1" a="1"/>
  <c r="H432" i="4" s="1"/>
  <c r="E432" i="4" a="1"/>
  <c r="E432" i="4" s="1"/>
  <c r="G432" i="4" a="1"/>
  <c r="G432" i="4" s="1"/>
  <c r="C434" i="4"/>
  <c r="F433" i="4" a="1"/>
  <c r="F433" i="4" s="1"/>
  <c r="J433" i="4" a="1"/>
  <c r="J433" i="4" s="1"/>
  <c r="O433" i="4" a="1"/>
  <c r="O433" i="4" s="1"/>
  <c r="M433" i="4" a="1"/>
  <c r="M433" i="4" s="1"/>
  <c r="N433" i="4" a="1"/>
  <c r="N433" i="4" s="1"/>
  <c r="I433" i="4" a="1"/>
  <c r="I433" i="4" s="1"/>
  <c r="K433" i="4" a="1"/>
  <c r="K433" i="4" s="1"/>
  <c r="L433" i="4" a="1"/>
  <c r="L433" i="4" s="1"/>
  <c r="H433" i="4" l="1" a="1"/>
  <c r="H433" i="4" s="1"/>
  <c r="G433" i="4" a="1"/>
  <c r="G433" i="4" s="1"/>
  <c r="E433" i="4" a="1"/>
  <c r="E433" i="4" s="1"/>
  <c r="C435" i="4"/>
  <c r="F434" i="4" a="1"/>
  <c r="F434" i="4" s="1"/>
  <c r="M434" i="4" a="1"/>
  <c r="M434" i="4" s="1"/>
  <c r="N434" i="4" a="1"/>
  <c r="N434" i="4" s="1"/>
  <c r="J434" i="4" a="1"/>
  <c r="J434" i="4" s="1"/>
  <c r="L434" i="4" a="1"/>
  <c r="L434" i="4" s="1"/>
  <c r="O434" i="4" a="1"/>
  <c r="O434" i="4" s="1"/>
  <c r="K434" i="4" a="1"/>
  <c r="K434" i="4" s="1"/>
  <c r="I434" i="4" a="1"/>
  <c r="I434" i="4" s="1"/>
  <c r="E434" i="4" l="1" a="1"/>
  <c r="E434" i="4" s="1"/>
  <c r="H434" i="4" a="1"/>
  <c r="H434" i="4" s="1"/>
  <c r="G434" i="4" a="1"/>
  <c r="G434" i="4" s="1"/>
  <c r="C436" i="4"/>
  <c r="F435" i="4" a="1"/>
  <c r="F435" i="4" s="1"/>
  <c r="J435" i="4" a="1"/>
  <c r="J435" i="4" s="1"/>
  <c r="O435" i="4" a="1"/>
  <c r="O435" i="4" s="1"/>
  <c r="K435" i="4" a="1"/>
  <c r="K435" i="4" s="1"/>
  <c r="M435" i="4" a="1"/>
  <c r="M435" i="4" s="1"/>
  <c r="N435" i="4" a="1"/>
  <c r="N435" i="4" s="1"/>
  <c r="I435" i="4" a="1"/>
  <c r="I435" i="4" s="1"/>
  <c r="L435" i="4" a="1"/>
  <c r="L435" i="4" s="1"/>
  <c r="G435" i="4" l="1" a="1"/>
  <c r="G435" i="4" s="1"/>
  <c r="E435" i="4" a="1"/>
  <c r="E435" i="4" s="1"/>
  <c r="H435" i="4" a="1"/>
  <c r="H435" i="4" s="1"/>
  <c r="C437" i="4"/>
  <c r="F436" i="4" a="1"/>
  <c r="F436" i="4" s="1"/>
  <c r="N436" i="4" a="1"/>
  <c r="N436" i="4" s="1"/>
  <c r="L436" i="4" a="1"/>
  <c r="L436" i="4" s="1"/>
  <c r="I436" i="4" a="1"/>
  <c r="I436" i="4" s="1"/>
  <c r="K436" i="4" a="1"/>
  <c r="K436" i="4" s="1"/>
  <c r="M436" i="4" a="1"/>
  <c r="M436" i="4" s="1"/>
  <c r="O436" i="4" a="1"/>
  <c r="O436" i="4" s="1"/>
  <c r="J436" i="4" a="1"/>
  <c r="J436" i="4" s="1"/>
  <c r="H436" i="4" l="1" a="1"/>
  <c r="H436" i="4" s="1"/>
  <c r="G436" i="4" a="1"/>
  <c r="G436" i="4" s="1"/>
  <c r="E436" i="4" a="1"/>
  <c r="E436" i="4" s="1"/>
  <c r="C438" i="4"/>
  <c r="F437" i="4" a="1"/>
  <c r="F437" i="4" s="1"/>
  <c r="J437" i="4" a="1"/>
  <c r="J437" i="4" s="1"/>
  <c r="N437" i="4" a="1"/>
  <c r="N437" i="4" s="1"/>
  <c r="I437" i="4" a="1"/>
  <c r="I437" i="4" s="1"/>
  <c r="M437" i="4" a="1"/>
  <c r="M437" i="4" s="1"/>
  <c r="O437" i="4" a="1"/>
  <c r="O437" i="4" s="1"/>
  <c r="K437" i="4" a="1"/>
  <c r="K437" i="4" s="1"/>
  <c r="L437" i="4" a="1"/>
  <c r="L437" i="4" s="1"/>
  <c r="E437" i="4" l="1" a="1"/>
  <c r="E437" i="4" s="1"/>
  <c r="H437" i="4" a="1"/>
  <c r="H437" i="4" s="1"/>
  <c r="G437" i="4" a="1"/>
  <c r="G437" i="4" s="1"/>
  <c r="C439" i="4"/>
  <c r="F438" i="4" a="1"/>
  <c r="F438" i="4" s="1"/>
  <c r="M438" i="4" a="1"/>
  <c r="M438" i="4" s="1"/>
  <c r="N438" i="4" a="1"/>
  <c r="N438" i="4" s="1"/>
  <c r="I438" i="4" a="1"/>
  <c r="I438" i="4" s="1"/>
  <c r="K438" i="4" a="1"/>
  <c r="K438" i="4" s="1"/>
  <c r="L438" i="4" a="1"/>
  <c r="L438" i="4" s="1"/>
  <c r="O438" i="4" a="1"/>
  <c r="O438" i="4" s="1"/>
  <c r="J438" i="4" a="1"/>
  <c r="J438" i="4" s="1"/>
  <c r="G438" i="4" l="1" a="1"/>
  <c r="G438" i="4" s="1"/>
  <c r="H438" i="4" a="1"/>
  <c r="H438" i="4" s="1"/>
  <c r="E438" i="4" a="1"/>
  <c r="E438" i="4" s="1"/>
  <c r="C440" i="4"/>
  <c r="F439" i="4" a="1"/>
  <c r="F439" i="4" s="1"/>
  <c r="K439" i="4" a="1"/>
  <c r="K439" i="4" s="1"/>
  <c r="O439" i="4" a="1"/>
  <c r="O439" i="4" s="1"/>
  <c r="J439" i="4" a="1"/>
  <c r="J439" i="4" s="1"/>
  <c r="N439" i="4" a="1"/>
  <c r="N439" i="4" s="1"/>
  <c r="I439" i="4" a="1"/>
  <c r="I439" i="4" s="1"/>
  <c r="L439" i="4" a="1"/>
  <c r="L439" i="4" s="1"/>
  <c r="M439" i="4" a="1"/>
  <c r="M439" i="4" s="1"/>
  <c r="H439" i="4" l="1" a="1"/>
  <c r="H439" i="4" s="1"/>
  <c r="G439" i="4" a="1"/>
  <c r="G439" i="4" s="1"/>
  <c r="E439" i="4" a="1"/>
  <c r="E439" i="4" s="1"/>
  <c r="C441" i="4"/>
  <c r="F440" i="4" a="1"/>
  <c r="F440" i="4" s="1"/>
  <c r="N440" i="4" a="1"/>
  <c r="N440" i="4" s="1"/>
  <c r="M440" i="4" a="1"/>
  <c r="M440" i="4" s="1"/>
  <c r="J440" i="4" a="1"/>
  <c r="J440" i="4" s="1"/>
  <c r="L440" i="4" a="1"/>
  <c r="L440" i="4" s="1"/>
  <c r="K440" i="4" a="1"/>
  <c r="K440" i="4" s="1"/>
  <c r="O440" i="4" a="1"/>
  <c r="O440" i="4" s="1"/>
  <c r="I440" i="4" a="1"/>
  <c r="I440" i="4" s="1"/>
  <c r="E440" i="4" l="1" a="1"/>
  <c r="E440" i="4" s="1"/>
  <c r="G440" i="4" a="1"/>
  <c r="G440" i="4" s="1"/>
  <c r="H440" i="4" a="1"/>
  <c r="H440" i="4" s="1"/>
  <c r="C442" i="4"/>
  <c r="F441" i="4" a="1"/>
  <c r="F441" i="4" s="1"/>
  <c r="L441" i="4" a="1"/>
  <c r="L441" i="4" s="1"/>
  <c r="I441" i="4" a="1"/>
  <c r="I441" i="4" s="1"/>
  <c r="K441" i="4" a="1"/>
  <c r="K441" i="4" s="1"/>
  <c r="O441" i="4" a="1"/>
  <c r="O441" i="4" s="1"/>
  <c r="J441" i="4" a="1"/>
  <c r="J441" i="4" s="1"/>
  <c r="M441" i="4" a="1"/>
  <c r="M441" i="4" s="1"/>
  <c r="N441" i="4" a="1"/>
  <c r="N441" i="4" s="1"/>
  <c r="H441" i="4" l="1" a="1"/>
  <c r="H441" i="4" s="1"/>
  <c r="E441" i="4" a="1"/>
  <c r="E441" i="4" s="1"/>
  <c r="G441" i="4" a="1"/>
  <c r="G441" i="4" s="1"/>
  <c r="C443" i="4"/>
  <c r="F442" i="4" a="1"/>
  <c r="F442" i="4" s="1"/>
  <c r="M442" i="4" a="1"/>
  <c r="M442" i="4" s="1"/>
  <c r="N442" i="4" a="1"/>
  <c r="N442" i="4" s="1"/>
  <c r="L442" i="4" a="1"/>
  <c r="L442" i="4" s="1"/>
  <c r="I442" i="4" a="1"/>
  <c r="I442" i="4" s="1"/>
  <c r="K442" i="4" a="1"/>
  <c r="K442" i="4" s="1"/>
  <c r="O442" i="4" a="1"/>
  <c r="O442" i="4" s="1"/>
  <c r="J442" i="4" a="1"/>
  <c r="J442" i="4" s="1"/>
  <c r="H442" i="4" l="1" a="1"/>
  <c r="H442" i="4" s="1"/>
  <c r="G442" i="4" a="1"/>
  <c r="G442" i="4" s="1"/>
  <c r="E442" i="4" a="1"/>
  <c r="E442" i="4" s="1"/>
  <c r="C444" i="4"/>
  <c r="F443" i="4" a="1"/>
  <c r="F443" i="4" s="1"/>
  <c r="L443" i="4" a="1"/>
  <c r="L443" i="4" s="1"/>
  <c r="I443" i="4" a="1"/>
  <c r="I443" i="4" s="1"/>
  <c r="K443" i="4" a="1"/>
  <c r="K443" i="4" s="1"/>
  <c r="O443" i="4" a="1"/>
  <c r="O443" i="4" s="1"/>
  <c r="J443" i="4" a="1"/>
  <c r="J443" i="4" s="1"/>
  <c r="M443" i="4" a="1"/>
  <c r="M443" i="4" s="1"/>
  <c r="N443" i="4" a="1"/>
  <c r="N443" i="4" s="1"/>
  <c r="G443" i="4" l="1" a="1"/>
  <c r="G443" i="4" s="1"/>
  <c r="E443" i="4" a="1"/>
  <c r="E443" i="4" s="1"/>
  <c r="H443" i="4" a="1"/>
  <c r="H443" i="4" s="1"/>
  <c r="C445" i="4"/>
  <c r="F444" i="4" a="1"/>
  <c r="F444" i="4" s="1"/>
  <c r="M444" i="4" a="1"/>
  <c r="M444" i="4" s="1"/>
  <c r="N444" i="4" a="1"/>
  <c r="N444" i="4" s="1"/>
  <c r="K444" i="4" a="1"/>
  <c r="K444" i="4" s="1"/>
  <c r="I444" i="4" a="1"/>
  <c r="I444" i="4" s="1"/>
  <c r="L444" i="4" a="1"/>
  <c r="L444" i="4" s="1"/>
  <c r="J444" i="4" a="1"/>
  <c r="J444" i="4" s="1"/>
  <c r="O444" i="4" a="1"/>
  <c r="O444" i="4" s="1"/>
  <c r="G444" i="4" l="1" a="1"/>
  <c r="G444" i="4" s="1"/>
  <c r="E444" i="4" a="1"/>
  <c r="E444" i="4" s="1"/>
  <c r="H444" i="4" a="1"/>
  <c r="H444" i="4" s="1"/>
  <c r="C446" i="4"/>
  <c r="F445" i="4" a="1"/>
  <c r="F445" i="4" s="1"/>
  <c r="L445" i="4" a="1"/>
  <c r="L445" i="4" s="1"/>
  <c r="J445" i="4" a="1"/>
  <c r="J445" i="4" s="1"/>
  <c r="O445" i="4" a="1"/>
  <c r="O445" i="4" s="1"/>
  <c r="I445" i="4" a="1"/>
  <c r="I445" i="4" s="1"/>
  <c r="K445" i="4" a="1"/>
  <c r="K445" i="4" s="1"/>
  <c r="M445" i="4" a="1"/>
  <c r="M445" i="4" s="1"/>
  <c r="N445" i="4" a="1"/>
  <c r="N445" i="4" s="1"/>
  <c r="G445" i="4" l="1" a="1"/>
  <c r="G445" i="4" s="1"/>
  <c r="E445" i="4" a="1"/>
  <c r="E445" i="4" s="1"/>
  <c r="H445" i="4" a="1"/>
  <c r="H445" i="4" s="1"/>
  <c r="C447" i="4"/>
  <c r="F446" i="4" a="1"/>
  <c r="F446" i="4" s="1"/>
  <c r="M446" i="4" a="1"/>
  <c r="M446" i="4" s="1"/>
  <c r="N446" i="4" a="1"/>
  <c r="N446" i="4" s="1"/>
  <c r="L446" i="4" a="1"/>
  <c r="L446" i="4" s="1"/>
  <c r="I446" i="4" a="1"/>
  <c r="I446" i="4" s="1"/>
  <c r="J446" i="4" a="1"/>
  <c r="J446" i="4" s="1"/>
  <c r="K446" i="4" a="1"/>
  <c r="K446" i="4" s="1"/>
  <c r="O446" i="4" a="1"/>
  <c r="O446" i="4" s="1"/>
  <c r="E446" i="4" l="1" a="1"/>
  <c r="E446" i="4" s="1"/>
  <c r="G446" i="4" a="1"/>
  <c r="G446" i="4" s="1"/>
  <c r="H446" i="4" a="1"/>
  <c r="H446" i="4" s="1"/>
  <c r="C448" i="4"/>
  <c r="F447" i="4" a="1"/>
  <c r="F447" i="4" s="1"/>
  <c r="M447" i="4" a="1"/>
  <c r="M447" i="4" s="1"/>
  <c r="J447" i="4" a="1"/>
  <c r="J447" i="4" s="1"/>
  <c r="K447" i="4" a="1"/>
  <c r="K447" i="4" s="1"/>
  <c r="O447" i="4" a="1"/>
  <c r="O447" i="4" s="1"/>
  <c r="I447" i="4" a="1"/>
  <c r="I447" i="4" s="1"/>
  <c r="L447" i="4" a="1"/>
  <c r="L447" i="4" s="1"/>
  <c r="N447" i="4" a="1"/>
  <c r="N447" i="4" s="1"/>
  <c r="G447" i="4" l="1" a="1"/>
  <c r="G447" i="4" s="1"/>
  <c r="H447" i="4" a="1"/>
  <c r="H447" i="4" s="1"/>
  <c r="E447" i="4" a="1"/>
  <c r="E447" i="4" s="1"/>
  <c r="C449" i="4"/>
  <c r="F448" i="4" a="1"/>
  <c r="F448" i="4" s="1"/>
  <c r="L448" i="4" a="1"/>
  <c r="L448" i="4" s="1"/>
  <c r="N448" i="4" a="1"/>
  <c r="N448" i="4" s="1"/>
  <c r="M448" i="4" a="1"/>
  <c r="M448" i="4" s="1"/>
  <c r="I448" i="4" a="1"/>
  <c r="I448" i="4" s="1"/>
  <c r="J448" i="4" a="1"/>
  <c r="J448" i="4" s="1"/>
  <c r="O448" i="4" a="1"/>
  <c r="O448" i="4" s="1"/>
  <c r="K448" i="4" a="1"/>
  <c r="K448" i="4" s="1"/>
  <c r="H448" i="4" l="1" a="1"/>
  <c r="H448" i="4" s="1"/>
  <c r="E448" i="4" a="1"/>
  <c r="E448" i="4" s="1"/>
  <c r="G448" i="4" a="1"/>
  <c r="G448" i="4" s="1"/>
  <c r="C450" i="4"/>
  <c r="F449" i="4" a="1"/>
  <c r="F449" i="4" s="1"/>
  <c r="L449" i="4" a="1"/>
  <c r="L449" i="4" s="1"/>
  <c r="I449" i="4" a="1"/>
  <c r="I449" i="4" s="1"/>
  <c r="K449" i="4" a="1"/>
  <c r="K449" i="4" s="1"/>
  <c r="O449" i="4" a="1"/>
  <c r="O449" i="4" s="1"/>
  <c r="J449" i="4" a="1"/>
  <c r="J449" i="4" s="1"/>
  <c r="M449" i="4" a="1"/>
  <c r="M449" i="4" s="1"/>
  <c r="N449" i="4" a="1"/>
  <c r="N449" i="4" s="1"/>
  <c r="G449" i="4" l="1" a="1"/>
  <c r="G449" i="4" s="1"/>
  <c r="E449" i="4" a="1"/>
  <c r="E449" i="4" s="1"/>
  <c r="H449" i="4" a="1"/>
  <c r="H449" i="4" s="1"/>
  <c r="C451" i="4"/>
  <c r="F450" i="4" a="1"/>
  <c r="F450" i="4" s="1"/>
  <c r="M450" i="4" a="1"/>
  <c r="M450" i="4" s="1"/>
  <c r="N450" i="4" a="1"/>
  <c r="N450" i="4" s="1"/>
  <c r="I450" i="4" a="1"/>
  <c r="I450" i="4" s="1"/>
  <c r="L450" i="4" a="1"/>
  <c r="L450" i="4" s="1"/>
  <c r="K450" i="4" a="1"/>
  <c r="K450" i="4" s="1"/>
  <c r="J450" i="4" a="1"/>
  <c r="J450" i="4" s="1"/>
  <c r="O450" i="4" a="1"/>
  <c r="O450" i="4" s="1"/>
  <c r="H450" i="4" l="1" a="1"/>
  <c r="H450" i="4" s="1"/>
  <c r="E450" i="4" a="1"/>
  <c r="E450" i="4" s="1"/>
  <c r="G450" i="4" a="1"/>
  <c r="G450" i="4" s="1"/>
  <c r="C452" i="4"/>
  <c r="F451" i="4" a="1"/>
  <c r="F451" i="4" s="1"/>
  <c r="J451" i="4" a="1"/>
  <c r="J451" i="4" s="1"/>
  <c r="I451" i="4" a="1"/>
  <c r="I451" i="4" s="1"/>
  <c r="N451" i="4" a="1"/>
  <c r="N451" i="4" s="1"/>
  <c r="K451" i="4" a="1"/>
  <c r="K451" i="4" s="1"/>
  <c r="O451" i="4" a="1"/>
  <c r="O451" i="4" s="1"/>
  <c r="L451" i="4" a="1"/>
  <c r="L451" i="4" s="1"/>
  <c r="M451" i="4" a="1"/>
  <c r="M451" i="4" s="1"/>
  <c r="H451" i="4" l="1" a="1"/>
  <c r="H451" i="4" s="1"/>
  <c r="G451" i="4" a="1"/>
  <c r="G451" i="4" s="1"/>
  <c r="E451" i="4" a="1"/>
  <c r="E451" i="4" s="1"/>
  <c r="C453" i="4"/>
  <c r="F452" i="4" a="1"/>
  <c r="F452" i="4" s="1"/>
  <c r="I452" i="4" a="1"/>
  <c r="I452" i="4" s="1"/>
  <c r="L452" i="4" a="1"/>
  <c r="L452" i="4" s="1"/>
  <c r="N452" i="4" a="1"/>
  <c r="N452" i="4" s="1"/>
  <c r="M452" i="4" a="1"/>
  <c r="M452" i="4" s="1"/>
  <c r="J452" i="4" a="1"/>
  <c r="J452" i="4" s="1"/>
  <c r="O452" i="4" a="1"/>
  <c r="O452" i="4" s="1"/>
  <c r="K452" i="4" a="1"/>
  <c r="K452" i="4" s="1"/>
  <c r="E452" i="4" l="1" a="1"/>
  <c r="E452" i="4" s="1"/>
  <c r="G452" i="4" a="1"/>
  <c r="G452" i="4" s="1"/>
  <c r="H452" i="4" a="1"/>
  <c r="H452" i="4" s="1"/>
  <c r="C454" i="4"/>
  <c r="F453" i="4" a="1"/>
  <c r="F453" i="4" s="1"/>
  <c r="I453" i="4" a="1"/>
  <c r="I453" i="4" s="1"/>
  <c r="N453" i="4" a="1"/>
  <c r="N453" i="4" s="1"/>
  <c r="K453" i="4" a="1"/>
  <c r="K453" i="4" s="1"/>
  <c r="M453" i="4" a="1"/>
  <c r="M453" i="4" s="1"/>
  <c r="O453" i="4" a="1"/>
  <c r="O453" i="4" s="1"/>
  <c r="J453" i="4" a="1"/>
  <c r="J453" i="4" s="1"/>
  <c r="L453" i="4" a="1"/>
  <c r="L453" i="4" s="1"/>
  <c r="E453" i="4" l="1" a="1"/>
  <c r="E453" i="4" s="1"/>
  <c r="H453" i="4" a="1"/>
  <c r="H453" i="4" s="1"/>
  <c r="G453" i="4" a="1"/>
  <c r="G453" i="4" s="1"/>
  <c r="C455" i="4"/>
  <c r="F454" i="4" a="1"/>
  <c r="F454" i="4" s="1"/>
  <c r="J454" i="4" a="1"/>
  <c r="J454" i="4" s="1"/>
  <c r="L454" i="4" a="1"/>
  <c r="L454" i="4" s="1"/>
  <c r="M454" i="4" a="1"/>
  <c r="M454" i="4" s="1"/>
  <c r="N454" i="4" a="1"/>
  <c r="N454" i="4" s="1"/>
  <c r="O454" i="4" a="1"/>
  <c r="O454" i="4" s="1"/>
  <c r="I454" i="4" a="1"/>
  <c r="I454" i="4" s="1"/>
  <c r="K454" i="4" a="1"/>
  <c r="K454" i="4" s="1"/>
  <c r="G454" i="4" l="1" a="1"/>
  <c r="G454" i="4" s="1"/>
  <c r="E454" i="4" a="1"/>
  <c r="E454" i="4" s="1"/>
  <c r="H454" i="4" a="1"/>
  <c r="H454" i="4" s="1"/>
  <c r="C456" i="4"/>
  <c r="F455" i="4" a="1"/>
  <c r="F455" i="4" s="1"/>
  <c r="J455" i="4" a="1"/>
  <c r="J455" i="4" s="1"/>
  <c r="I455" i="4" a="1"/>
  <c r="I455" i="4" s="1"/>
  <c r="N455" i="4" a="1"/>
  <c r="N455" i="4" s="1"/>
  <c r="K455" i="4" a="1"/>
  <c r="K455" i="4" s="1"/>
  <c r="O455" i="4" a="1"/>
  <c r="O455" i="4" s="1"/>
  <c r="L455" i="4" a="1"/>
  <c r="L455" i="4" s="1"/>
  <c r="M455" i="4" a="1"/>
  <c r="M455" i="4" s="1"/>
  <c r="G455" i="4" l="1" a="1"/>
  <c r="G455" i="4" s="1"/>
  <c r="H455" i="4" a="1"/>
  <c r="H455" i="4" s="1"/>
  <c r="E455" i="4" a="1"/>
  <c r="E455" i="4" s="1"/>
  <c r="C457" i="4"/>
  <c r="F456" i="4" a="1"/>
  <c r="F456" i="4" s="1"/>
  <c r="K456" i="4" a="1"/>
  <c r="K456" i="4" s="1"/>
  <c r="M456" i="4" a="1"/>
  <c r="M456" i="4" s="1"/>
  <c r="O456" i="4" a="1"/>
  <c r="O456" i="4" s="1"/>
  <c r="N456" i="4" a="1"/>
  <c r="N456" i="4" s="1"/>
  <c r="I456" i="4" a="1"/>
  <c r="I456" i="4" s="1"/>
  <c r="J456" i="4" a="1"/>
  <c r="J456" i="4" s="1"/>
  <c r="L456" i="4" a="1"/>
  <c r="L456" i="4" s="1"/>
  <c r="E456" i="4" l="1" a="1"/>
  <c r="E456" i="4" s="1"/>
  <c r="G456" i="4" a="1"/>
  <c r="G456" i="4" s="1"/>
  <c r="H456" i="4" a="1"/>
  <c r="H456" i="4" s="1"/>
  <c r="C458" i="4"/>
  <c r="F457" i="4" a="1"/>
  <c r="F457" i="4" s="1"/>
  <c r="L457" i="4" a="1"/>
  <c r="L457" i="4" s="1"/>
  <c r="I457" i="4" a="1"/>
  <c r="I457" i="4" s="1"/>
  <c r="K457" i="4" a="1"/>
  <c r="K457" i="4" s="1"/>
  <c r="O457" i="4" a="1"/>
  <c r="O457" i="4" s="1"/>
  <c r="J457" i="4" a="1"/>
  <c r="J457" i="4" s="1"/>
  <c r="M457" i="4" a="1"/>
  <c r="M457" i="4" s="1"/>
  <c r="N457" i="4" a="1"/>
  <c r="N457" i="4" s="1"/>
  <c r="G457" i="4" l="1" a="1"/>
  <c r="G457" i="4" s="1"/>
  <c r="E457" i="4" a="1"/>
  <c r="E457" i="4" s="1"/>
  <c r="H457" i="4" a="1"/>
  <c r="H457" i="4" s="1"/>
  <c r="C459" i="4"/>
  <c r="F458" i="4" a="1"/>
  <c r="F458" i="4" s="1"/>
  <c r="K458" i="4" a="1"/>
  <c r="K458" i="4" s="1"/>
  <c r="N458" i="4" a="1"/>
  <c r="N458" i="4" s="1"/>
  <c r="O458" i="4" a="1"/>
  <c r="O458" i="4" s="1"/>
  <c r="M458" i="4" a="1"/>
  <c r="M458" i="4" s="1"/>
  <c r="I458" i="4" a="1"/>
  <c r="I458" i="4" s="1"/>
  <c r="J458" i="4" a="1"/>
  <c r="J458" i="4" s="1"/>
  <c r="L458" i="4" a="1"/>
  <c r="L458" i="4" s="1"/>
  <c r="G458" i="4" l="1" a="1"/>
  <c r="G458" i="4" s="1"/>
  <c r="H458" i="4" a="1"/>
  <c r="H458" i="4" s="1"/>
  <c r="E458" i="4" a="1"/>
  <c r="E458" i="4" s="1"/>
  <c r="C460" i="4"/>
  <c r="F459" i="4" a="1"/>
  <c r="F459" i="4" s="1"/>
  <c r="L459" i="4" a="1"/>
  <c r="L459" i="4" s="1"/>
  <c r="I459" i="4" a="1"/>
  <c r="I459" i="4" s="1"/>
  <c r="K459" i="4" a="1"/>
  <c r="K459" i="4" s="1"/>
  <c r="O459" i="4" a="1"/>
  <c r="O459" i="4" s="1"/>
  <c r="J459" i="4" a="1"/>
  <c r="J459" i="4" s="1"/>
  <c r="M459" i="4" a="1"/>
  <c r="M459" i="4" s="1"/>
  <c r="N459" i="4" a="1"/>
  <c r="N459" i="4" s="1"/>
  <c r="G459" i="4" l="1" a="1"/>
  <c r="G459" i="4" s="1"/>
  <c r="H459" i="4" a="1"/>
  <c r="H459" i="4" s="1"/>
  <c r="E459" i="4" a="1"/>
  <c r="E459" i="4" s="1"/>
  <c r="C461" i="4"/>
  <c r="F460" i="4" a="1"/>
  <c r="F460" i="4" s="1"/>
  <c r="K460" i="4" a="1"/>
  <c r="K460" i="4" s="1"/>
  <c r="L460" i="4" a="1"/>
  <c r="L460" i="4" s="1"/>
  <c r="N460" i="4" a="1"/>
  <c r="N460" i="4" s="1"/>
  <c r="O460" i="4" a="1"/>
  <c r="O460" i="4" s="1"/>
  <c r="M460" i="4" a="1"/>
  <c r="M460" i="4" s="1"/>
  <c r="J460" i="4" a="1"/>
  <c r="J460" i="4" s="1"/>
  <c r="I460" i="4" a="1"/>
  <c r="I460" i="4" s="1"/>
  <c r="C462" i="4" l="1"/>
  <c r="F461" i="4" a="1"/>
  <c r="F461" i="4" s="1"/>
  <c r="J461" i="4" a="1"/>
  <c r="J461" i="4" s="1"/>
  <c r="I461" i="4" a="1"/>
  <c r="I461" i="4" s="1"/>
  <c r="N461" i="4" a="1"/>
  <c r="N461" i="4" s="1"/>
  <c r="O461" i="4" a="1"/>
  <c r="O461" i="4" s="1"/>
  <c r="K461" i="4" a="1"/>
  <c r="K461" i="4" s="1"/>
  <c r="L461" i="4" a="1"/>
  <c r="L461" i="4" s="1"/>
  <c r="M461" i="4" a="1"/>
  <c r="M461" i="4" s="1"/>
  <c r="G460" i="4" a="1"/>
  <c r="G460" i="4" s="1"/>
  <c r="E460" i="4" a="1"/>
  <c r="E460" i="4" s="1"/>
  <c r="H460" i="4" a="1"/>
  <c r="H460" i="4" s="1"/>
  <c r="E461" i="4" l="1" a="1"/>
  <c r="E461" i="4" s="1"/>
  <c r="G461" i="4" a="1"/>
  <c r="G461" i="4" s="1"/>
  <c r="H461" i="4" a="1"/>
  <c r="H461" i="4" s="1"/>
  <c r="C463" i="4"/>
  <c r="F462" i="4" a="1"/>
  <c r="F462" i="4" s="1"/>
  <c r="J462" i="4" a="1"/>
  <c r="J462" i="4" s="1"/>
  <c r="M462" i="4" a="1"/>
  <c r="M462" i="4" s="1"/>
  <c r="N462" i="4" a="1"/>
  <c r="N462" i="4" s="1"/>
  <c r="O462" i="4" a="1"/>
  <c r="O462" i="4" s="1"/>
  <c r="L462" i="4" a="1"/>
  <c r="L462" i="4" s="1"/>
  <c r="I462" i="4" a="1"/>
  <c r="I462" i="4" s="1"/>
  <c r="K462" i="4" a="1"/>
  <c r="K462" i="4" s="1"/>
  <c r="E462" i="4" l="1" a="1"/>
  <c r="E462" i="4" s="1"/>
  <c r="H462" i="4" a="1"/>
  <c r="H462" i="4" s="1"/>
  <c r="G462" i="4" a="1"/>
  <c r="G462" i="4" s="1"/>
  <c r="C464" i="4"/>
  <c r="F463" i="4" a="1"/>
  <c r="F463" i="4" s="1"/>
  <c r="L463" i="4" a="1"/>
  <c r="L463" i="4" s="1"/>
  <c r="J463" i="4" a="1"/>
  <c r="J463" i="4" s="1"/>
  <c r="O463" i="4" a="1"/>
  <c r="O463" i="4" s="1"/>
  <c r="I463" i="4" a="1"/>
  <c r="I463" i="4" s="1"/>
  <c r="K463" i="4" a="1"/>
  <c r="K463" i="4" s="1"/>
  <c r="M463" i="4" a="1"/>
  <c r="M463" i="4" s="1"/>
  <c r="N463" i="4" a="1"/>
  <c r="N463" i="4" s="1"/>
  <c r="E463" i="4" l="1" a="1"/>
  <c r="E463" i="4" s="1"/>
  <c r="H463" i="4" a="1"/>
  <c r="H463" i="4" s="1"/>
  <c r="G463" i="4" a="1"/>
  <c r="G463" i="4" s="1"/>
  <c r="C465" i="4"/>
  <c r="F464" i="4" a="1"/>
  <c r="F464" i="4" s="1"/>
  <c r="I464" i="4" a="1"/>
  <c r="I464" i="4" s="1"/>
  <c r="L464" i="4" a="1"/>
  <c r="L464" i="4" s="1"/>
  <c r="M464" i="4" a="1"/>
  <c r="M464" i="4" s="1"/>
  <c r="N464" i="4" a="1"/>
  <c r="N464" i="4" s="1"/>
  <c r="O464" i="4" a="1"/>
  <c r="O464" i="4" s="1"/>
  <c r="K464" i="4" a="1"/>
  <c r="K464" i="4" s="1"/>
  <c r="J464" i="4" a="1"/>
  <c r="J464" i="4" s="1"/>
  <c r="E464" i="4" l="1" a="1"/>
  <c r="E464" i="4" s="1"/>
  <c r="H464" i="4" a="1"/>
  <c r="H464" i="4" s="1"/>
  <c r="G464" i="4" a="1"/>
  <c r="G464" i="4" s="1"/>
  <c r="C466" i="4"/>
  <c r="F465" i="4" a="1"/>
  <c r="F465" i="4" s="1"/>
  <c r="M465" i="4" a="1"/>
  <c r="M465" i="4" s="1"/>
  <c r="J465" i="4" a="1"/>
  <c r="J465" i="4" s="1"/>
  <c r="L465" i="4" a="1"/>
  <c r="L465" i="4" s="1"/>
  <c r="O465" i="4" a="1"/>
  <c r="O465" i="4" s="1"/>
  <c r="I465" i="4" a="1"/>
  <c r="I465" i="4" s="1"/>
  <c r="K465" i="4" a="1"/>
  <c r="K465" i="4" s="1"/>
  <c r="N465" i="4" a="1"/>
  <c r="N465" i="4" s="1"/>
  <c r="G465" i="4" l="1" a="1"/>
  <c r="G465" i="4" s="1"/>
  <c r="E465" i="4" a="1"/>
  <c r="E465" i="4" s="1"/>
  <c r="H465" i="4" a="1"/>
  <c r="H465" i="4" s="1"/>
  <c r="C467" i="4"/>
  <c r="F466" i="4" a="1"/>
  <c r="F466" i="4" s="1"/>
  <c r="I466" i="4" a="1"/>
  <c r="I466" i="4" s="1"/>
  <c r="K466" i="4" a="1"/>
  <c r="K466" i="4" s="1"/>
  <c r="N466" i="4" a="1"/>
  <c r="N466" i="4" s="1"/>
  <c r="O466" i="4" a="1"/>
  <c r="O466" i="4" s="1"/>
  <c r="L466" i="4" a="1"/>
  <c r="L466" i="4" s="1"/>
  <c r="M466" i="4" a="1"/>
  <c r="M466" i="4" s="1"/>
  <c r="J466" i="4" a="1"/>
  <c r="J466" i="4" s="1"/>
  <c r="E466" i="4" l="1" a="1"/>
  <c r="E466" i="4" s="1"/>
  <c r="H466" i="4" a="1"/>
  <c r="H466" i="4" s="1"/>
  <c r="G466" i="4" a="1"/>
  <c r="G466" i="4" s="1"/>
  <c r="C468" i="4"/>
  <c r="F467" i="4" a="1"/>
  <c r="F467" i="4" s="1"/>
  <c r="M467" i="4" a="1"/>
  <c r="M467" i="4" s="1"/>
  <c r="J467" i="4" a="1"/>
  <c r="J467" i="4" s="1"/>
  <c r="L467" i="4" a="1"/>
  <c r="L467" i="4" s="1"/>
  <c r="O467" i="4" a="1"/>
  <c r="O467" i="4" s="1"/>
  <c r="I467" i="4" a="1"/>
  <c r="I467" i="4" s="1"/>
  <c r="K467" i="4" a="1"/>
  <c r="K467" i="4" s="1"/>
  <c r="N467" i="4" a="1"/>
  <c r="N467" i="4" s="1"/>
  <c r="H467" i="4" l="1" a="1"/>
  <c r="H467" i="4" s="1"/>
  <c r="G467" i="4" a="1"/>
  <c r="G467" i="4" s="1"/>
  <c r="E467" i="4" a="1"/>
  <c r="E467" i="4" s="1"/>
  <c r="C469" i="4"/>
  <c r="F468" i="4" a="1"/>
  <c r="F468" i="4" s="1"/>
  <c r="I468" i="4" a="1"/>
  <c r="I468" i="4" s="1"/>
  <c r="K468" i="4" a="1"/>
  <c r="K468" i="4" s="1"/>
  <c r="N468" i="4" a="1"/>
  <c r="N468" i="4" s="1"/>
  <c r="O468" i="4" a="1"/>
  <c r="O468" i="4" s="1"/>
  <c r="L468" i="4" a="1"/>
  <c r="L468" i="4" s="1"/>
  <c r="M468" i="4" a="1"/>
  <c r="M468" i="4" s="1"/>
  <c r="J468" i="4" a="1"/>
  <c r="J468" i="4" s="1"/>
  <c r="G468" i="4" l="1" a="1"/>
  <c r="G468" i="4" s="1"/>
  <c r="E468" i="4" a="1"/>
  <c r="E468" i="4" s="1"/>
  <c r="H468" i="4" a="1"/>
  <c r="H468" i="4" s="1"/>
  <c r="C470" i="4"/>
  <c r="F469" i="4" a="1"/>
  <c r="F469" i="4" s="1"/>
  <c r="L469" i="4" a="1"/>
  <c r="L469" i="4" s="1"/>
  <c r="J469" i="4" a="1"/>
  <c r="J469" i="4" s="1"/>
  <c r="O469" i="4" a="1"/>
  <c r="O469" i="4" s="1"/>
  <c r="I469" i="4" a="1"/>
  <c r="I469" i="4" s="1"/>
  <c r="K469" i="4" a="1"/>
  <c r="K469" i="4" s="1"/>
  <c r="M469" i="4" a="1"/>
  <c r="M469" i="4" s="1"/>
  <c r="N469" i="4" a="1"/>
  <c r="N469" i="4" s="1"/>
  <c r="H469" i="4" l="1" a="1"/>
  <c r="H469" i="4" s="1"/>
  <c r="E469" i="4" a="1"/>
  <c r="E469" i="4" s="1"/>
  <c r="G469" i="4" a="1"/>
  <c r="G469" i="4" s="1"/>
  <c r="C471" i="4"/>
  <c r="F470" i="4" a="1"/>
  <c r="F470" i="4" s="1"/>
  <c r="L470" i="4" a="1"/>
  <c r="L470" i="4" s="1"/>
  <c r="I470" i="4" a="1"/>
  <c r="I470" i="4" s="1"/>
  <c r="K470" i="4" a="1"/>
  <c r="K470" i="4" s="1"/>
  <c r="N470" i="4" a="1"/>
  <c r="N470" i="4" s="1"/>
  <c r="O470" i="4" a="1"/>
  <c r="O470" i="4" s="1"/>
  <c r="J470" i="4" a="1"/>
  <c r="J470" i="4" s="1"/>
  <c r="M470" i="4" a="1"/>
  <c r="M470" i="4" s="1"/>
  <c r="H470" i="4" l="1" a="1"/>
  <c r="H470" i="4" s="1"/>
  <c r="E470" i="4" a="1"/>
  <c r="E470" i="4" s="1"/>
  <c r="G470" i="4" a="1"/>
  <c r="G470" i="4" s="1"/>
  <c r="C472" i="4"/>
  <c r="F471" i="4" a="1"/>
  <c r="F471" i="4" s="1"/>
  <c r="J471" i="4" a="1"/>
  <c r="J471" i="4" s="1"/>
  <c r="M471" i="4" a="1"/>
  <c r="M471" i="4" s="1"/>
  <c r="K471" i="4" a="1"/>
  <c r="K471" i="4" s="1"/>
  <c r="O471" i="4" a="1"/>
  <c r="O471" i="4" s="1"/>
  <c r="I471" i="4" a="1"/>
  <c r="I471" i="4" s="1"/>
  <c r="L471" i="4" a="1"/>
  <c r="L471" i="4" s="1"/>
  <c r="N471" i="4" a="1"/>
  <c r="N471" i="4" s="1"/>
  <c r="C473" i="4" l="1"/>
  <c r="F472" i="4" a="1"/>
  <c r="F472" i="4" s="1"/>
  <c r="M472" i="4" a="1"/>
  <c r="M472" i="4" s="1"/>
  <c r="K472" i="4" a="1"/>
  <c r="K472" i="4" s="1"/>
  <c r="N472" i="4" a="1"/>
  <c r="N472" i="4" s="1"/>
  <c r="I472" i="4" a="1"/>
  <c r="I472" i="4" s="1"/>
  <c r="J472" i="4" a="1"/>
  <c r="J472" i="4" s="1"/>
  <c r="L472" i="4" a="1"/>
  <c r="L472" i="4" s="1"/>
  <c r="O472" i="4" a="1"/>
  <c r="O472" i="4" s="1"/>
  <c r="H471" i="4" a="1"/>
  <c r="H471" i="4" s="1"/>
  <c r="E471" i="4" a="1"/>
  <c r="E471" i="4" s="1"/>
  <c r="G471" i="4" a="1"/>
  <c r="G471" i="4" s="1"/>
  <c r="G472" i="4" l="1" a="1"/>
  <c r="G472" i="4" s="1"/>
  <c r="H472" i="4" a="1"/>
  <c r="H472" i="4" s="1"/>
  <c r="E472" i="4" a="1"/>
  <c r="E472" i="4" s="1"/>
  <c r="C474" i="4"/>
  <c r="F473" i="4" a="1"/>
  <c r="F473" i="4" s="1"/>
  <c r="L473" i="4" a="1"/>
  <c r="L473" i="4" s="1"/>
  <c r="I473" i="4" a="1"/>
  <c r="I473" i="4" s="1"/>
  <c r="K473" i="4" a="1"/>
  <c r="K473" i="4" s="1"/>
  <c r="O473" i="4" a="1"/>
  <c r="O473" i="4" s="1"/>
  <c r="J473" i="4" a="1"/>
  <c r="J473" i="4" s="1"/>
  <c r="M473" i="4" a="1"/>
  <c r="M473" i="4" s="1"/>
  <c r="N473" i="4" a="1"/>
  <c r="N473" i="4" s="1"/>
  <c r="G473" i="4" l="1" a="1"/>
  <c r="G473" i="4" s="1"/>
  <c r="H473" i="4" a="1"/>
  <c r="H473" i="4" s="1"/>
  <c r="E473" i="4" a="1"/>
  <c r="E473" i="4" s="1"/>
  <c r="C475" i="4"/>
  <c r="F474" i="4" a="1"/>
  <c r="F474" i="4" s="1"/>
  <c r="K474" i="4" a="1"/>
  <c r="K474" i="4" s="1"/>
  <c r="M474" i="4" a="1"/>
  <c r="M474" i="4" s="1"/>
  <c r="N474" i="4" a="1"/>
  <c r="N474" i="4" s="1"/>
  <c r="I474" i="4" a="1"/>
  <c r="I474" i="4" s="1"/>
  <c r="J474" i="4" a="1"/>
  <c r="J474" i="4" s="1"/>
  <c r="L474" i="4" a="1"/>
  <c r="L474" i="4" s="1"/>
  <c r="O474" i="4" a="1"/>
  <c r="O474" i="4" s="1"/>
  <c r="E474" i="4" l="1" a="1"/>
  <c r="E474" i="4" s="1"/>
  <c r="H474" i="4" a="1"/>
  <c r="H474" i="4" s="1"/>
  <c r="G474" i="4" a="1"/>
  <c r="G474" i="4" s="1"/>
  <c r="C476" i="4"/>
  <c r="F475" i="4" a="1"/>
  <c r="F475" i="4" s="1"/>
  <c r="L475" i="4" a="1"/>
  <c r="L475" i="4" s="1"/>
  <c r="J475" i="4" a="1"/>
  <c r="J475" i="4" s="1"/>
  <c r="O475" i="4" a="1"/>
  <c r="O475" i="4" s="1"/>
  <c r="I475" i="4" a="1"/>
  <c r="I475" i="4" s="1"/>
  <c r="K475" i="4" a="1"/>
  <c r="K475" i="4" s="1"/>
  <c r="M475" i="4" a="1"/>
  <c r="M475" i="4" s="1"/>
  <c r="N475" i="4" a="1"/>
  <c r="N475" i="4" s="1"/>
  <c r="H475" i="4" l="1" a="1"/>
  <c r="H475" i="4" s="1"/>
  <c r="E475" i="4" a="1"/>
  <c r="E475" i="4" s="1"/>
  <c r="G475" i="4" a="1"/>
  <c r="G475" i="4" s="1"/>
  <c r="C477" i="4"/>
  <c r="F476" i="4" a="1"/>
  <c r="F476" i="4" s="1"/>
  <c r="L476" i="4" a="1"/>
  <c r="L476" i="4" s="1"/>
  <c r="K476" i="4" a="1"/>
  <c r="K476" i="4" s="1"/>
  <c r="N476" i="4" a="1"/>
  <c r="N476" i="4" s="1"/>
  <c r="O476" i="4" a="1"/>
  <c r="O476" i="4" s="1"/>
  <c r="J476" i="4" a="1"/>
  <c r="J476" i="4" s="1"/>
  <c r="I476" i="4" a="1"/>
  <c r="I476" i="4" s="1"/>
  <c r="M476" i="4" a="1"/>
  <c r="M476" i="4" s="1"/>
  <c r="E476" i="4" l="1" a="1"/>
  <c r="E476" i="4" s="1"/>
  <c r="G476" i="4" a="1"/>
  <c r="G476" i="4" s="1"/>
  <c r="H476" i="4" a="1"/>
  <c r="H476" i="4" s="1"/>
  <c r="C478" i="4"/>
  <c r="F477" i="4" a="1"/>
  <c r="F477" i="4" s="1"/>
  <c r="M477" i="4" a="1"/>
  <c r="M477" i="4" s="1"/>
  <c r="I477" i="4" a="1"/>
  <c r="I477" i="4" s="1"/>
  <c r="K477" i="4" a="1"/>
  <c r="K477" i="4" s="1"/>
  <c r="O477" i="4" a="1"/>
  <c r="O477" i="4" s="1"/>
  <c r="J477" i="4" a="1"/>
  <c r="J477" i="4" s="1"/>
  <c r="L477" i="4" a="1"/>
  <c r="L477" i="4" s="1"/>
  <c r="N477" i="4" a="1"/>
  <c r="N477" i="4" s="1"/>
  <c r="E477" i="4" l="1" a="1"/>
  <c r="E477" i="4" s="1"/>
  <c r="H477" i="4" a="1"/>
  <c r="H477" i="4" s="1"/>
  <c r="G477" i="4" a="1"/>
  <c r="G477" i="4" s="1"/>
  <c r="C479" i="4"/>
  <c r="F478" i="4" a="1"/>
  <c r="F478" i="4" s="1"/>
  <c r="L478" i="4" a="1"/>
  <c r="L478" i="4" s="1"/>
  <c r="N478" i="4" a="1"/>
  <c r="N478" i="4" s="1"/>
  <c r="K478" i="4" a="1"/>
  <c r="K478" i="4" s="1"/>
  <c r="M478" i="4" a="1"/>
  <c r="M478" i="4" s="1"/>
  <c r="I478" i="4" a="1"/>
  <c r="I478" i="4" s="1"/>
  <c r="J478" i="4" a="1"/>
  <c r="J478" i="4" s="1"/>
  <c r="O478" i="4" a="1"/>
  <c r="O478" i="4" s="1"/>
  <c r="G478" i="4" l="1" a="1"/>
  <c r="G478" i="4" s="1"/>
  <c r="H478" i="4" a="1"/>
  <c r="H478" i="4" s="1"/>
  <c r="E478" i="4" a="1"/>
  <c r="E478" i="4" s="1"/>
  <c r="C480" i="4"/>
  <c r="F479" i="4" a="1"/>
  <c r="F479" i="4" s="1"/>
  <c r="L479" i="4" a="1"/>
  <c r="L479" i="4" s="1"/>
  <c r="I479" i="4" a="1"/>
  <c r="I479" i="4" s="1"/>
  <c r="K479" i="4" a="1"/>
  <c r="K479" i="4" s="1"/>
  <c r="O479" i="4" a="1"/>
  <c r="O479" i="4" s="1"/>
  <c r="J479" i="4" a="1"/>
  <c r="J479" i="4" s="1"/>
  <c r="M479" i="4" a="1"/>
  <c r="M479" i="4" s="1"/>
  <c r="N479" i="4" a="1"/>
  <c r="N479" i="4" s="1"/>
  <c r="G479" i="4" l="1" a="1"/>
  <c r="G479" i="4" s="1"/>
  <c r="H479" i="4" a="1"/>
  <c r="H479" i="4" s="1"/>
  <c r="E479" i="4" a="1"/>
  <c r="E479" i="4" s="1"/>
  <c r="C481" i="4"/>
  <c r="F480" i="4" a="1"/>
  <c r="F480" i="4" s="1"/>
  <c r="M480" i="4" a="1"/>
  <c r="M480" i="4" s="1"/>
  <c r="O480" i="4" a="1"/>
  <c r="O480" i="4" s="1"/>
  <c r="K480" i="4" a="1"/>
  <c r="K480" i="4" s="1"/>
  <c r="L480" i="4" a="1"/>
  <c r="L480" i="4" s="1"/>
  <c r="N480" i="4" a="1"/>
  <c r="N480" i="4" s="1"/>
  <c r="I480" i="4" a="1"/>
  <c r="I480" i="4" s="1"/>
  <c r="J480" i="4" a="1"/>
  <c r="J480" i="4" s="1"/>
  <c r="H480" i="4" l="1" a="1"/>
  <c r="H480" i="4" s="1"/>
  <c r="G480" i="4" a="1"/>
  <c r="G480" i="4" s="1"/>
  <c r="E480" i="4" a="1"/>
  <c r="E480" i="4" s="1"/>
  <c r="C482" i="4"/>
  <c r="F481" i="4" a="1"/>
  <c r="F481" i="4" s="1"/>
  <c r="L481" i="4" a="1"/>
  <c r="L481" i="4" s="1"/>
  <c r="I481" i="4" a="1"/>
  <c r="I481" i="4" s="1"/>
  <c r="K481" i="4" a="1"/>
  <c r="K481" i="4" s="1"/>
  <c r="O481" i="4" a="1"/>
  <c r="O481" i="4" s="1"/>
  <c r="J481" i="4" a="1"/>
  <c r="J481" i="4" s="1"/>
  <c r="M481" i="4" a="1"/>
  <c r="M481" i="4" s="1"/>
  <c r="N481" i="4" a="1"/>
  <c r="N481" i="4" s="1"/>
  <c r="G481" i="4" l="1" a="1"/>
  <c r="G481" i="4" s="1"/>
  <c r="H481" i="4" a="1"/>
  <c r="H481" i="4" s="1"/>
  <c r="E481" i="4" a="1"/>
  <c r="E481" i="4" s="1"/>
  <c r="C483" i="4"/>
  <c r="F482" i="4" a="1"/>
  <c r="F482" i="4" s="1"/>
  <c r="M482" i="4" a="1"/>
  <c r="M482" i="4" s="1"/>
  <c r="O482" i="4" a="1"/>
  <c r="O482" i="4" s="1"/>
  <c r="L482" i="4" a="1"/>
  <c r="L482" i="4" s="1"/>
  <c r="N482" i="4" a="1"/>
  <c r="N482" i="4" s="1"/>
  <c r="I482" i="4" a="1"/>
  <c r="I482" i="4" s="1"/>
  <c r="K482" i="4" a="1"/>
  <c r="K482" i="4" s="1"/>
  <c r="J482" i="4" a="1"/>
  <c r="J482" i="4" s="1"/>
  <c r="G482" i="4" l="1" a="1"/>
  <c r="G482" i="4" s="1"/>
  <c r="H482" i="4" a="1"/>
  <c r="H482" i="4" s="1"/>
  <c r="E482" i="4" a="1"/>
  <c r="E482" i="4" s="1"/>
  <c r="C484" i="4"/>
  <c r="F483" i="4" a="1"/>
  <c r="F483" i="4" s="1"/>
  <c r="L483" i="4" a="1"/>
  <c r="L483" i="4" s="1"/>
  <c r="I483" i="4" a="1"/>
  <c r="I483" i="4" s="1"/>
  <c r="K483" i="4" a="1"/>
  <c r="K483" i="4" s="1"/>
  <c r="O483" i="4" a="1"/>
  <c r="O483" i="4" s="1"/>
  <c r="J483" i="4" a="1"/>
  <c r="J483" i="4" s="1"/>
  <c r="M483" i="4" a="1"/>
  <c r="M483" i="4" s="1"/>
  <c r="N483" i="4" a="1"/>
  <c r="N483" i="4" s="1"/>
  <c r="H483" i="4" l="1" a="1"/>
  <c r="H483" i="4" s="1"/>
  <c r="E483" i="4" a="1"/>
  <c r="E483" i="4" s="1"/>
  <c r="G483" i="4" a="1"/>
  <c r="G483" i="4" s="1"/>
  <c r="C485" i="4"/>
  <c r="F484" i="4" a="1"/>
  <c r="F484" i="4" s="1"/>
  <c r="M484" i="4" a="1"/>
  <c r="M484" i="4" s="1"/>
  <c r="N484" i="4" a="1"/>
  <c r="N484" i="4" s="1"/>
  <c r="L484" i="4" a="1"/>
  <c r="L484" i="4" s="1"/>
  <c r="O484" i="4" a="1"/>
  <c r="O484" i="4" s="1"/>
  <c r="J484" i="4" a="1"/>
  <c r="J484" i="4" s="1"/>
  <c r="K484" i="4" a="1"/>
  <c r="K484" i="4" s="1"/>
  <c r="I484" i="4" a="1"/>
  <c r="I484" i="4" s="1"/>
  <c r="E484" i="4" l="1" a="1"/>
  <c r="E484" i="4" s="1"/>
  <c r="G484" i="4" a="1"/>
  <c r="G484" i="4" s="1"/>
  <c r="H484" i="4" a="1"/>
  <c r="H484" i="4" s="1"/>
  <c r="C486" i="4"/>
  <c r="F485" i="4" a="1"/>
  <c r="F485" i="4" s="1"/>
  <c r="M485" i="4" a="1"/>
  <c r="M485" i="4" s="1"/>
  <c r="I485" i="4" a="1"/>
  <c r="I485" i="4" s="1"/>
  <c r="K485" i="4" a="1"/>
  <c r="K485" i="4" s="1"/>
  <c r="O485" i="4" a="1"/>
  <c r="O485" i="4" s="1"/>
  <c r="J485" i="4" a="1"/>
  <c r="J485" i="4" s="1"/>
  <c r="L485" i="4" a="1"/>
  <c r="L485" i="4" s="1"/>
  <c r="N485" i="4" a="1"/>
  <c r="N485" i="4" s="1"/>
  <c r="G485" i="4" l="1" a="1"/>
  <c r="G485" i="4" s="1"/>
  <c r="E485" i="4" a="1"/>
  <c r="E485" i="4" s="1"/>
  <c r="H485" i="4" a="1"/>
  <c r="H485" i="4" s="1"/>
  <c r="C487" i="4"/>
  <c r="F486" i="4" a="1"/>
  <c r="F486" i="4" s="1"/>
  <c r="N486" i="4" a="1"/>
  <c r="N486" i="4" s="1"/>
  <c r="I486" i="4" a="1"/>
  <c r="I486" i="4" s="1"/>
  <c r="M486" i="4" a="1"/>
  <c r="M486" i="4" s="1"/>
  <c r="O486" i="4" a="1"/>
  <c r="O486" i="4" s="1"/>
  <c r="K486" i="4" a="1"/>
  <c r="K486" i="4" s="1"/>
  <c r="L486" i="4" a="1"/>
  <c r="L486" i="4" s="1"/>
  <c r="J486" i="4" a="1"/>
  <c r="J486" i="4" s="1"/>
  <c r="E486" i="4" l="1" a="1"/>
  <c r="E486" i="4" s="1"/>
  <c r="H486" i="4" a="1"/>
  <c r="H486" i="4" s="1"/>
  <c r="G486" i="4" a="1"/>
  <c r="G486" i="4" s="1"/>
  <c r="C488" i="4"/>
  <c r="F487" i="4" a="1"/>
  <c r="F487" i="4" s="1"/>
  <c r="M487" i="4" a="1"/>
  <c r="M487" i="4" s="1"/>
  <c r="J487" i="4" a="1"/>
  <c r="J487" i="4" s="1"/>
  <c r="L487" i="4" a="1"/>
  <c r="L487" i="4" s="1"/>
  <c r="O487" i="4" a="1"/>
  <c r="O487" i="4" s="1"/>
  <c r="I487" i="4" a="1"/>
  <c r="I487" i="4" s="1"/>
  <c r="K487" i="4" a="1"/>
  <c r="K487" i="4" s="1"/>
  <c r="N487" i="4" a="1"/>
  <c r="N487" i="4" s="1"/>
  <c r="H487" i="4" l="1" a="1"/>
  <c r="H487" i="4" s="1"/>
  <c r="E487" i="4" a="1"/>
  <c r="E487" i="4" s="1"/>
  <c r="G487" i="4" a="1"/>
  <c r="G487" i="4" s="1"/>
  <c r="C489" i="4"/>
  <c r="F488" i="4" a="1"/>
  <c r="F488" i="4" s="1"/>
  <c r="K488" i="4" a="1"/>
  <c r="K488" i="4" s="1"/>
  <c r="O488" i="4" a="1"/>
  <c r="O488" i="4" s="1"/>
  <c r="J488" i="4" a="1"/>
  <c r="J488" i="4" s="1"/>
  <c r="N488" i="4" a="1"/>
  <c r="N488" i="4" s="1"/>
  <c r="I488" i="4" a="1"/>
  <c r="I488" i="4" s="1"/>
  <c r="L488" i="4" a="1"/>
  <c r="L488" i="4" s="1"/>
  <c r="M488" i="4" a="1"/>
  <c r="M488" i="4" s="1"/>
  <c r="H488" i="4" l="1" a="1"/>
  <c r="H488" i="4" s="1"/>
  <c r="G488" i="4" a="1"/>
  <c r="G488" i="4" s="1"/>
  <c r="E488" i="4" a="1"/>
  <c r="E488" i="4" s="1"/>
  <c r="C490" i="4"/>
  <c r="F489" i="4" a="1"/>
  <c r="F489" i="4" s="1"/>
  <c r="J489" i="4" a="1"/>
  <c r="J489" i="4" s="1"/>
  <c r="M489" i="4" a="1"/>
  <c r="M489" i="4" s="1"/>
  <c r="I489" i="4" a="1"/>
  <c r="I489" i="4" s="1"/>
  <c r="O489" i="4" a="1"/>
  <c r="O489" i="4" s="1"/>
  <c r="K489" i="4" a="1"/>
  <c r="K489" i="4" s="1"/>
  <c r="N489" i="4" a="1"/>
  <c r="N489" i="4" s="1"/>
  <c r="L489" i="4" a="1"/>
  <c r="L489" i="4" s="1"/>
  <c r="G489" i="4" l="1" a="1"/>
  <c r="G489" i="4" s="1"/>
  <c r="E489" i="4" a="1"/>
  <c r="E489" i="4" s="1"/>
  <c r="H489" i="4" a="1"/>
  <c r="H489" i="4" s="1"/>
  <c r="C491" i="4"/>
  <c r="F490" i="4" a="1"/>
  <c r="F490" i="4" s="1"/>
  <c r="O490" i="4" a="1"/>
  <c r="O490" i="4" s="1"/>
  <c r="K490" i="4" a="1"/>
  <c r="K490" i="4" s="1"/>
  <c r="I490" i="4" a="1"/>
  <c r="I490" i="4" s="1"/>
  <c r="N490" i="4" a="1"/>
  <c r="N490" i="4" s="1"/>
  <c r="J490" i="4" a="1"/>
  <c r="J490" i="4" s="1"/>
  <c r="L490" i="4" a="1"/>
  <c r="L490" i="4" s="1"/>
  <c r="M490" i="4" a="1"/>
  <c r="M490" i="4" s="1"/>
  <c r="H490" i="4" l="1" a="1"/>
  <c r="H490" i="4" s="1"/>
  <c r="G490" i="4" a="1"/>
  <c r="G490" i="4" s="1"/>
  <c r="E490" i="4" a="1"/>
  <c r="E490" i="4" s="1"/>
  <c r="C492" i="4"/>
  <c r="F491" i="4" a="1"/>
  <c r="F491" i="4" s="1"/>
  <c r="L491" i="4" a="1"/>
  <c r="L491" i="4" s="1"/>
  <c r="I491" i="4" a="1"/>
  <c r="I491" i="4" s="1"/>
  <c r="K491" i="4" a="1"/>
  <c r="K491" i="4" s="1"/>
  <c r="O491" i="4" a="1"/>
  <c r="O491" i="4" s="1"/>
  <c r="N491" i="4" a="1"/>
  <c r="N491" i="4" s="1"/>
  <c r="J491" i="4" a="1"/>
  <c r="J491" i="4" s="1"/>
  <c r="M491" i="4" a="1"/>
  <c r="M491" i="4" s="1"/>
  <c r="E491" i="4" l="1" a="1"/>
  <c r="E491" i="4" s="1"/>
  <c r="G491" i="4" a="1"/>
  <c r="G491" i="4" s="1"/>
  <c r="H491" i="4" a="1"/>
  <c r="H491" i="4" s="1"/>
  <c r="C493" i="4"/>
  <c r="F492" i="4" a="1"/>
  <c r="F492" i="4" s="1"/>
  <c r="K492" i="4" a="1"/>
  <c r="K492" i="4" s="1"/>
  <c r="J492" i="4" a="1"/>
  <c r="J492" i="4" s="1"/>
  <c r="N492" i="4" a="1"/>
  <c r="N492" i="4" s="1"/>
  <c r="O492" i="4" a="1"/>
  <c r="O492" i="4" s="1"/>
  <c r="I492" i="4" a="1"/>
  <c r="I492" i="4" s="1"/>
  <c r="L492" i="4" a="1"/>
  <c r="L492" i="4" s="1"/>
  <c r="M492" i="4" a="1"/>
  <c r="M492" i="4" s="1"/>
  <c r="E492" i="4" l="1" a="1"/>
  <c r="E492" i="4" s="1"/>
  <c r="G492" i="4" a="1"/>
  <c r="G492" i="4" s="1"/>
  <c r="H492" i="4" a="1"/>
  <c r="H492" i="4" s="1"/>
  <c r="C494" i="4"/>
  <c r="F493" i="4" a="1"/>
  <c r="F493" i="4" s="1"/>
  <c r="L493" i="4" a="1"/>
  <c r="L493" i="4" s="1"/>
  <c r="I493" i="4" a="1"/>
  <c r="I493" i="4" s="1"/>
  <c r="K493" i="4" a="1"/>
  <c r="K493" i="4" s="1"/>
  <c r="O493" i="4" a="1"/>
  <c r="O493" i="4" s="1"/>
  <c r="N493" i="4" a="1"/>
  <c r="N493" i="4" s="1"/>
  <c r="J493" i="4" a="1"/>
  <c r="J493" i="4" s="1"/>
  <c r="M493" i="4" a="1"/>
  <c r="M493" i="4" s="1"/>
  <c r="H493" i="4" l="1" a="1"/>
  <c r="H493" i="4" s="1"/>
  <c r="G493" i="4" a="1"/>
  <c r="G493" i="4" s="1"/>
  <c r="E493" i="4" a="1"/>
  <c r="E493" i="4" s="1"/>
  <c r="C495" i="4"/>
  <c r="F494" i="4" a="1"/>
  <c r="F494" i="4" s="1"/>
  <c r="L494" i="4" a="1"/>
  <c r="L494" i="4" s="1"/>
  <c r="I494" i="4" a="1"/>
  <c r="I494" i="4" s="1"/>
  <c r="K494" i="4" a="1"/>
  <c r="K494" i="4" s="1"/>
  <c r="N494" i="4" a="1"/>
  <c r="N494" i="4" s="1"/>
  <c r="O494" i="4" a="1"/>
  <c r="O494" i="4" s="1"/>
  <c r="J494" i="4" a="1"/>
  <c r="J494" i="4" s="1"/>
  <c r="M494" i="4" a="1"/>
  <c r="M494" i="4" s="1"/>
  <c r="E494" i="4" l="1" a="1"/>
  <c r="E494" i="4" s="1"/>
  <c r="H494" i="4" a="1"/>
  <c r="H494" i="4" s="1"/>
  <c r="G494" i="4" a="1"/>
  <c r="G494" i="4" s="1"/>
  <c r="C496" i="4"/>
  <c r="F495" i="4" a="1"/>
  <c r="F495" i="4" s="1"/>
  <c r="M495" i="4" a="1"/>
  <c r="M495" i="4" s="1"/>
  <c r="I495" i="4" a="1"/>
  <c r="I495" i="4" s="1"/>
  <c r="K495" i="4" a="1"/>
  <c r="K495" i="4" s="1"/>
  <c r="O495" i="4" a="1"/>
  <c r="O495" i="4" s="1"/>
  <c r="N495" i="4" a="1"/>
  <c r="N495" i="4" s="1"/>
  <c r="J495" i="4" a="1"/>
  <c r="J495" i="4" s="1"/>
  <c r="L495" i="4" a="1"/>
  <c r="L495" i="4" s="1"/>
  <c r="G495" i="4" l="1" a="1"/>
  <c r="G495" i="4" s="1"/>
  <c r="H495" i="4" a="1"/>
  <c r="H495" i="4" s="1"/>
  <c r="E495" i="4" a="1"/>
  <c r="E495" i="4" s="1"/>
  <c r="C497" i="4"/>
  <c r="F496" i="4" a="1"/>
  <c r="F496" i="4" s="1"/>
  <c r="O496" i="4" a="1"/>
  <c r="O496" i="4" s="1"/>
  <c r="M496" i="4" a="1"/>
  <c r="M496" i="4" s="1"/>
  <c r="J496" i="4" a="1"/>
  <c r="J496" i="4" s="1"/>
  <c r="N496" i="4" a="1"/>
  <c r="N496" i="4" s="1"/>
  <c r="I496" i="4" a="1"/>
  <c r="I496" i="4" s="1"/>
  <c r="K496" i="4" a="1"/>
  <c r="K496" i="4" s="1"/>
  <c r="L496" i="4" a="1"/>
  <c r="L496" i="4" s="1"/>
  <c r="E496" i="4" l="1" a="1"/>
  <c r="E496" i="4" s="1"/>
  <c r="G496" i="4" a="1"/>
  <c r="G496" i="4" s="1"/>
  <c r="H496" i="4" a="1"/>
  <c r="H496" i="4" s="1"/>
  <c r="C498" i="4"/>
  <c r="F497" i="4" a="1"/>
  <c r="F497" i="4" s="1"/>
  <c r="N497" i="4" a="1"/>
  <c r="N497" i="4" s="1"/>
  <c r="M497" i="4" a="1"/>
  <c r="M497" i="4" s="1"/>
  <c r="I497" i="4" a="1"/>
  <c r="I497" i="4" s="1"/>
  <c r="K497" i="4" a="1"/>
  <c r="K497" i="4" s="1"/>
  <c r="O497" i="4" a="1"/>
  <c r="O497" i="4" s="1"/>
  <c r="L497" i="4" a="1"/>
  <c r="L497" i="4" s="1"/>
  <c r="J497" i="4" a="1"/>
  <c r="J497" i="4" s="1"/>
  <c r="G497" i="4" l="1" a="1"/>
  <c r="G497" i="4" s="1"/>
  <c r="H497" i="4" a="1"/>
  <c r="H497" i="4" s="1"/>
  <c r="E497" i="4" a="1"/>
  <c r="E497" i="4" s="1"/>
  <c r="C499" i="4"/>
  <c r="F498" i="4" a="1"/>
  <c r="F498" i="4" s="1"/>
  <c r="L498" i="4" a="1"/>
  <c r="L498" i="4" s="1"/>
  <c r="O498" i="4" a="1"/>
  <c r="O498" i="4" s="1"/>
  <c r="J498" i="4" a="1"/>
  <c r="J498" i="4" s="1"/>
  <c r="N498" i="4" a="1"/>
  <c r="N498" i="4" s="1"/>
  <c r="I498" i="4" a="1"/>
  <c r="I498" i="4" s="1"/>
  <c r="K498" i="4" a="1"/>
  <c r="K498" i="4" s="1"/>
  <c r="M498" i="4" a="1"/>
  <c r="M498" i="4" s="1"/>
  <c r="E498" i="4" l="1" a="1"/>
  <c r="E498" i="4" s="1"/>
  <c r="H498" i="4" a="1"/>
  <c r="H498" i="4" s="1"/>
  <c r="G498" i="4" a="1"/>
  <c r="G498" i="4" s="1"/>
  <c r="C500" i="4"/>
  <c r="F499" i="4" a="1"/>
  <c r="F499" i="4" s="1"/>
  <c r="O499" i="4" a="1"/>
  <c r="O499" i="4" s="1"/>
  <c r="L499" i="4" a="1"/>
  <c r="L499" i="4" s="1"/>
  <c r="J499" i="4" a="1"/>
  <c r="J499" i="4" s="1"/>
  <c r="N499" i="4" a="1"/>
  <c r="N499" i="4" s="1"/>
  <c r="I499" i="4" a="1"/>
  <c r="I499" i="4" s="1"/>
  <c r="M499" i="4" a="1"/>
  <c r="M499" i="4" s="1"/>
  <c r="K499" i="4" a="1"/>
  <c r="K499" i="4" s="1"/>
  <c r="H499" i="4" l="1" a="1"/>
  <c r="H499" i="4" s="1"/>
  <c r="G499" i="4" a="1"/>
  <c r="G499" i="4" s="1"/>
  <c r="E499" i="4" a="1"/>
  <c r="E499" i="4" s="1"/>
  <c r="C501" i="4"/>
  <c r="F500" i="4" a="1"/>
  <c r="F500" i="4" s="1"/>
  <c r="O500" i="4" a="1"/>
  <c r="O500" i="4" s="1"/>
  <c r="M500" i="4" a="1"/>
  <c r="M500" i="4" s="1"/>
  <c r="J500" i="4" a="1"/>
  <c r="J500" i="4" s="1"/>
  <c r="L500" i="4" a="1"/>
  <c r="L500" i="4" s="1"/>
  <c r="N500" i="4" a="1"/>
  <c r="N500" i="4" s="1"/>
  <c r="I500" i="4" a="1"/>
  <c r="I500" i="4" s="1"/>
  <c r="K500" i="4" a="1"/>
  <c r="K500" i="4" s="1"/>
  <c r="H500" i="4" l="1" a="1"/>
  <c r="H500" i="4" s="1"/>
  <c r="E500" i="4" a="1"/>
  <c r="E500" i="4" s="1"/>
  <c r="G500" i="4" a="1"/>
  <c r="G500" i="4" s="1"/>
  <c r="C502" i="4"/>
  <c r="F501" i="4" a="1"/>
  <c r="F501" i="4" s="1"/>
  <c r="J501" i="4" a="1"/>
  <c r="J501" i="4" s="1"/>
  <c r="M501" i="4" a="1"/>
  <c r="M501" i="4" s="1"/>
  <c r="L501" i="4" a="1"/>
  <c r="L501" i="4" s="1"/>
  <c r="N501" i="4" a="1"/>
  <c r="N501" i="4" s="1"/>
  <c r="O501" i="4" a="1"/>
  <c r="O501" i="4" s="1"/>
  <c r="I501" i="4" a="1"/>
  <c r="I501" i="4" s="1"/>
  <c r="K501" i="4" a="1"/>
  <c r="K501" i="4" s="1"/>
  <c r="E501" i="4" l="1" a="1"/>
  <c r="E501" i="4" s="1"/>
  <c r="G501" i="4" a="1"/>
  <c r="G501" i="4" s="1"/>
  <c r="H501" i="4" a="1"/>
  <c r="H501" i="4" s="1"/>
  <c r="C503" i="4"/>
  <c r="F502" i="4" a="1"/>
  <c r="F502" i="4" s="1"/>
  <c r="M502" i="4" a="1"/>
  <c r="M502" i="4" s="1"/>
  <c r="I502" i="4" a="1"/>
  <c r="I502" i="4" s="1"/>
  <c r="K502" i="4" a="1"/>
  <c r="K502" i="4" s="1"/>
  <c r="O502" i="4" a="1"/>
  <c r="O502" i="4" s="1"/>
  <c r="J502" i="4" a="1"/>
  <c r="J502" i="4" s="1"/>
  <c r="L502" i="4" a="1"/>
  <c r="L502" i="4" s="1"/>
  <c r="N502" i="4" a="1"/>
  <c r="N502" i="4" s="1"/>
  <c r="E502" i="4" l="1" a="1"/>
  <c r="E502" i="4" s="1"/>
  <c r="H502" i="4" a="1"/>
  <c r="H502" i="4" s="1"/>
  <c r="G502" i="4" a="1"/>
  <c r="G502" i="4" s="1"/>
  <c r="C504" i="4"/>
  <c r="F503" i="4" a="1"/>
  <c r="F503" i="4" s="1"/>
  <c r="N503" i="4" a="1"/>
  <c r="N503" i="4" s="1"/>
  <c r="L503" i="4" a="1"/>
  <c r="L503" i="4" s="1"/>
  <c r="I503" i="4" a="1"/>
  <c r="I503" i="4" s="1"/>
  <c r="K503" i="4" a="1"/>
  <c r="K503" i="4" s="1"/>
  <c r="M503" i="4" a="1"/>
  <c r="M503" i="4" s="1"/>
  <c r="O503" i="4" a="1"/>
  <c r="O503" i="4" s="1"/>
  <c r="J503" i="4" a="1"/>
  <c r="J503" i="4" s="1"/>
  <c r="E503" i="4" l="1" a="1"/>
  <c r="E503" i="4" s="1"/>
  <c r="G503" i="4" a="1"/>
  <c r="G503" i="4" s="1"/>
  <c r="H503" i="4" a="1"/>
  <c r="H503" i="4" s="1"/>
  <c r="C505" i="4"/>
  <c r="F504" i="4" a="1"/>
  <c r="F504" i="4" s="1"/>
  <c r="L504" i="4" a="1"/>
  <c r="L504" i="4" s="1"/>
  <c r="J504" i="4" a="1"/>
  <c r="J504" i="4" s="1"/>
  <c r="O504" i="4" a="1"/>
  <c r="O504" i="4" s="1"/>
  <c r="I504" i="4" a="1"/>
  <c r="I504" i="4" s="1"/>
  <c r="K504" i="4" a="1"/>
  <c r="K504" i="4" s="1"/>
  <c r="M504" i="4" a="1"/>
  <c r="M504" i="4" s="1"/>
  <c r="N504" i="4" a="1"/>
  <c r="N504" i="4" s="1"/>
  <c r="H504" i="4" l="1" a="1"/>
  <c r="H504" i="4" s="1"/>
  <c r="G504" i="4" a="1"/>
  <c r="G504" i="4" s="1"/>
  <c r="E504" i="4" a="1"/>
  <c r="E504" i="4" s="1"/>
  <c r="C506" i="4"/>
  <c r="F505" i="4" a="1"/>
  <c r="F505" i="4" s="1"/>
  <c r="O505" i="4" a="1"/>
  <c r="O505" i="4" s="1"/>
  <c r="M505" i="4" a="1"/>
  <c r="M505" i="4" s="1"/>
  <c r="J505" i="4" a="1"/>
  <c r="J505" i="4" s="1"/>
  <c r="L505" i="4" a="1"/>
  <c r="L505" i="4" s="1"/>
  <c r="N505" i="4" a="1"/>
  <c r="N505" i="4" s="1"/>
  <c r="I505" i="4" a="1"/>
  <c r="I505" i="4" s="1"/>
  <c r="K505" i="4" a="1"/>
  <c r="K505" i="4" s="1"/>
  <c r="E505" i="4" l="1" a="1"/>
  <c r="E505" i="4" s="1"/>
  <c r="G505" i="4" a="1"/>
  <c r="G505" i="4" s="1"/>
  <c r="H505" i="4" a="1"/>
  <c r="H505" i="4" s="1"/>
  <c r="C507" i="4"/>
  <c r="F506" i="4" a="1"/>
  <c r="F506" i="4" s="1"/>
  <c r="I506" i="4" a="1"/>
  <c r="I506" i="4" s="1"/>
  <c r="N506" i="4" a="1"/>
  <c r="N506" i="4" s="1"/>
  <c r="K506" i="4" a="1"/>
  <c r="K506" i="4" s="1"/>
  <c r="O506" i="4" a="1"/>
  <c r="O506" i="4" s="1"/>
  <c r="J506" i="4" a="1"/>
  <c r="J506" i="4" s="1"/>
  <c r="L506" i="4" a="1"/>
  <c r="L506" i="4" s="1"/>
  <c r="M506" i="4" a="1"/>
  <c r="M506" i="4" s="1"/>
  <c r="G506" i="4" l="1" a="1"/>
  <c r="G506" i="4" s="1"/>
  <c r="H506" i="4" a="1"/>
  <c r="H506" i="4" s="1"/>
  <c r="E506" i="4" a="1"/>
  <c r="E506" i="4" s="1"/>
  <c r="C508" i="4"/>
  <c r="F507" i="4" a="1"/>
  <c r="F507" i="4" s="1"/>
  <c r="J507" i="4" a="1"/>
  <c r="J507" i="4" s="1"/>
  <c r="O507" i="4" a="1"/>
  <c r="O507" i="4" s="1"/>
  <c r="K507" i="4" a="1"/>
  <c r="K507" i="4" s="1"/>
  <c r="N507" i="4" a="1"/>
  <c r="N507" i="4" s="1"/>
  <c r="L507" i="4" a="1"/>
  <c r="L507" i="4" s="1"/>
  <c r="I507" i="4" a="1"/>
  <c r="I507" i="4" s="1"/>
  <c r="M507" i="4" a="1"/>
  <c r="M507" i="4" s="1"/>
  <c r="H507" i="4" l="1" a="1"/>
  <c r="H507" i="4" s="1"/>
  <c r="G507" i="4" a="1"/>
  <c r="G507" i="4" s="1"/>
  <c r="E507" i="4" a="1"/>
  <c r="E507" i="4" s="1"/>
  <c r="C509" i="4"/>
  <c r="F508" i="4" a="1"/>
  <c r="F508" i="4" s="1"/>
  <c r="L508" i="4" a="1"/>
  <c r="L508" i="4" s="1"/>
  <c r="I508" i="4" a="1"/>
  <c r="I508" i="4" s="1"/>
  <c r="O508" i="4" a="1"/>
  <c r="O508" i="4" s="1"/>
  <c r="J508" i="4" a="1"/>
  <c r="J508" i="4" s="1"/>
  <c r="K508" i="4" a="1"/>
  <c r="K508" i="4" s="1"/>
  <c r="M508" i="4" a="1"/>
  <c r="M508" i="4" s="1"/>
  <c r="N508" i="4" a="1"/>
  <c r="N508" i="4" s="1"/>
  <c r="H508" i="4" l="1" a="1"/>
  <c r="H508" i="4" s="1"/>
  <c r="G508" i="4" a="1"/>
  <c r="G508" i="4" s="1"/>
  <c r="E508" i="4" a="1"/>
  <c r="E508" i="4" s="1"/>
  <c r="C510" i="4"/>
  <c r="F509" i="4" a="1"/>
  <c r="F509" i="4" s="1"/>
  <c r="N509" i="4" a="1"/>
  <c r="N509" i="4" s="1"/>
  <c r="O509" i="4" a="1"/>
  <c r="O509" i="4" s="1"/>
  <c r="M509" i="4" a="1"/>
  <c r="M509" i="4" s="1"/>
  <c r="K509" i="4" a="1"/>
  <c r="K509" i="4" s="1"/>
  <c r="L509" i="4" a="1"/>
  <c r="L509" i="4" s="1"/>
  <c r="I509" i="4" a="1"/>
  <c r="I509" i="4" s="1"/>
  <c r="J509" i="4" a="1"/>
  <c r="J509" i="4" s="1"/>
  <c r="H509" i="4" l="1" a="1"/>
  <c r="H509" i="4" s="1"/>
  <c r="G509" i="4" a="1"/>
  <c r="G509" i="4" s="1"/>
  <c r="E509" i="4" a="1"/>
  <c r="E509" i="4" s="1"/>
  <c r="C511" i="4"/>
  <c r="F510" i="4" a="1"/>
  <c r="F510" i="4" s="1"/>
  <c r="M510" i="4" a="1"/>
  <c r="M510" i="4" s="1"/>
  <c r="I510" i="4" a="1"/>
  <c r="I510" i="4" s="1"/>
  <c r="K510" i="4" a="1"/>
  <c r="K510" i="4" s="1"/>
  <c r="O510" i="4" a="1"/>
  <c r="O510" i="4" s="1"/>
  <c r="J510" i="4" a="1"/>
  <c r="J510" i="4" s="1"/>
  <c r="L510" i="4" a="1"/>
  <c r="L510" i="4" s="1"/>
  <c r="N510" i="4" a="1"/>
  <c r="N510" i="4" s="1"/>
  <c r="E510" i="4" l="1" a="1"/>
  <c r="E510" i="4" s="1"/>
  <c r="G510" i="4" a="1"/>
  <c r="G510" i="4" s="1"/>
  <c r="H510" i="4" a="1"/>
  <c r="H510" i="4" s="1"/>
  <c r="C512" i="4"/>
  <c r="F511" i="4" a="1"/>
  <c r="F511" i="4" s="1"/>
  <c r="N511" i="4" a="1"/>
  <c r="N511" i="4" s="1"/>
  <c r="O511" i="4" a="1"/>
  <c r="O511" i="4" s="1"/>
  <c r="M511" i="4" a="1"/>
  <c r="M511" i="4" s="1"/>
  <c r="K511" i="4" a="1"/>
  <c r="K511" i="4" s="1"/>
  <c r="L511" i="4" a="1"/>
  <c r="L511" i="4" s="1"/>
  <c r="I511" i="4" a="1"/>
  <c r="I511" i="4" s="1"/>
  <c r="J511" i="4" a="1"/>
  <c r="J511" i="4" s="1"/>
  <c r="H511" i="4" l="1" a="1"/>
  <c r="H511" i="4" s="1"/>
  <c r="G511" i="4" a="1"/>
  <c r="G511" i="4" s="1"/>
  <c r="E511" i="4" a="1"/>
  <c r="E511" i="4" s="1"/>
  <c r="C513" i="4"/>
  <c r="F512" i="4" a="1"/>
  <c r="F512" i="4" s="1"/>
  <c r="M512" i="4" a="1"/>
  <c r="M512" i="4" s="1"/>
  <c r="I512" i="4" a="1"/>
  <c r="I512" i="4" s="1"/>
  <c r="K512" i="4" a="1"/>
  <c r="K512" i="4" s="1"/>
  <c r="O512" i="4" a="1"/>
  <c r="O512" i="4" s="1"/>
  <c r="J512" i="4" a="1"/>
  <c r="J512" i="4" s="1"/>
  <c r="L512" i="4" a="1"/>
  <c r="L512" i="4" s="1"/>
  <c r="N512" i="4" a="1"/>
  <c r="N512" i="4" s="1"/>
  <c r="G512" i="4" l="1" a="1"/>
  <c r="G512" i="4" s="1"/>
  <c r="H512" i="4" a="1"/>
  <c r="H512" i="4" s="1"/>
  <c r="E512" i="4" a="1"/>
  <c r="E512" i="4" s="1"/>
  <c r="C514" i="4"/>
  <c r="F513" i="4" a="1"/>
  <c r="F513" i="4" s="1"/>
  <c r="N513" i="4" a="1"/>
  <c r="N513" i="4" s="1"/>
  <c r="O513" i="4" a="1"/>
  <c r="O513" i="4" s="1"/>
  <c r="M513" i="4" a="1"/>
  <c r="M513" i="4" s="1"/>
  <c r="J513" i="4" a="1"/>
  <c r="J513" i="4" s="1"/>
  <c r="K513" i="4" a="1"/>
  <c r="K513" i="4" s="1"/>
  <c r="I513" i="4" a="1"/>
  <c r="I513" i="4" s="1"/>
  <c r="L513" i="4" a="1"/>
  <c r="L513" i="4" s="1"/>
  <c r="E513" i="4" l="1" a="1"/>
  <c r="E513" i="4" s="1"/>
  <c r="G513" i="4" a="1"/>
  <c r="G513" i="4" s="1"/>
  <c r="H513" i="4" a="1"/>
  <c r="H513" i="4" s="1"/>
  <c r="C515" i="4"/>
  <c r="F514" i="4" a="1"/>
  <c r="F514" i="4" s="1"/>
  <c r="L514" i="4" a="1"/>
  <c r="L514" i="4" s="1"/>
  <c r="J514" i="4" a="1"/>
  <c r="J514" i="4" s="1"/>
  <c r="O514" i="4" a="1"/>
  <c r="O514" i="4" s="1"/>
  <c r="I514" i="4" a="1"/>
  <c r="I514" i="4" s="1"/>
  <c r="K514" i="4" a="1"/>
  <c r="K514" i="4" s="1"/>
  <c r="M514" i="4" a="1"/>
  <c r="M514" i="4" s="1"/>
  <c r="N514" i="4" a="1"/>
  <c r="N514" i="4" s="1"/>
  <c r="E514" i="4" l="1" a="1"/>
  <c r="E514" i="4" s="1"/>
  <c r="G514" i="4" a="1"/>
  <c r="G514" i="4" s="1"/>
  <c r="H514" i="4" a="1"/>
  <c r="H514" i="4" s="1"/>
  <c r="C516" i="4"/>
  <c r="F515" i="4" a="1"/>
  <c r="F515" i="4" s="1"/>
  <c r="K515" i="4" a="1"/>
  <c r="K515" i="4" s="1"/>
  <c r="M515" i="4" a="1"/>
  <c r="M515" i="4" s="1"/>
  <c r="O515" i="4" a="1"/>
  <c r="O515" i="4" s="1"/>
  <c r="N515" i="4" a="1"/>
  <c r="N515" i="4" s="1"/>
  <c r="J515" i="4" a="1"/>
  <c r="J515" i="4" s="1"/>
  <c r="L515" i="4" a="1"/>
  <c r="L515" i="4" s="1"/>
  <c r="I515" i="4" a="1"/>
  <c r="I515" i="4" s="1"/>
  <c r="E515" i="4" l="1" a="1"/>
  <c r="E515" i="4" s="1"/>
  <c r="G515" i="4" a="1"/>
  <c r="G515" i="4" s="1"/>
  <c r="H515" i="4" a="1"/>
  <c r="H515" i="4" s="1"/>
  <c r="C517" i="4"/>
  <c r="F516" i="4" a="1"/>
  <c r="F516" i="4" s="1"/>
  <c r="L516" i="4" a="1"/>
  <c r="L516" i="4" s="1"/>
  <c r="J516" i="4" a="1"/>
  <c r="J516" i="4" s="1"/>
  <c r="O516" i="4" a="1"/>
  <c r="O516" i="4" s="1"/>
  <c r="I516" i="4" a="1"/>
  <c r="I516" i="4" s="1"/>
  <c r="K516" i="4" a="1"/>
  <c r="K516" i="4" s="1"/>
  <c r="M516" i="4" a="1"/>
  <c r="M516" i="4" s="1"/>
  <c r="N516" i="4" a="1"/>
  <c r="N516" i="4" s="1"/>
  <c r="H516" i="4" l="1" a="1"/>
  <c r="H516" i="4" s="1"/>
  <c r="G516" i="4" a="1"/>
  <c r="G516" i="4" s="1"/>
  <c r="E516" i="4" a="1"/>
  <c r="E516" i="4" s="1"/>
  <c r="C518" i="4"/>
  <c r="F517" i="4" a="1"/>
  <c r="F517" i="4" s="1"/>
  <c r="K517" i="4" a="1"/>
  <c r="K517" i="4" s="1"/>
  <c r="N517" i="4" a="1"/>
  <c r="N517" i="4" s="1"/>
  <c r="O517" i="4" a="1"/>
  <c r="O517" i="4" s="1"/>
  <c r="M517" i="4" a="1"/>
  <c r="M517" i="4" s="1"/>
  <c r="J517" i="4" a="1"/>
  <c r="J517" i="4" s="1"/>
  <c r="I517" i="4" a="1"/>
  <c r="I517" i="4" s="1"/>
  <c r="L517" i="4" a="1"/>
  <c r="L517" i="4" s="1"/>
  <c r="G517" i="4" l="1" a="1"/>
  <c r="G517" i="4" s="1"/>
  <c r="E517" i="4" a="1"/>
  <c r="E517" i="4" s="1"/>
  <c r="H517" i="4" a="1"/>
  <c r="H517" i="4" s="1"/>
  <c r="C519" i="4"/>
  <c r="F518" i="4" a="1"/>
  <c r="F518" i="4" s="1"/>
  <c r="L518" i="4" a="1"/>
  <c r="L518" i="4" s="1"/>
  <c r="I518" i="4" a="1"/>
  <c r="I518" i="4" s="1"/>
  <c r="K518" i="4" a="1"/>
  <c r="K518" i="4" s="1"/>
  <c r="O518" i="4" a="1"/>
  <c r="O518" i="4" s="1"/>
  <c r="J518" i="4" a="1"/>
  <c r="J518" i="4" s="1"/>
  <c r="M518" i="4" a="1"/>
  <c r="M518" i="4" s="1"/>
  <c r="N518" i="4" a="1"/>
  <c r="N518" i="4" s="1"/>
  <c r="H518" i="4" l="1" a="1"/>
  <c r="H518" i="4" s="1"/>
  <c r="G518" i="4" a="1"/>
  <c r="G518" i="4" s="1"/>
  <c r="E518" i="4" a="1"/>
  <c r="E518" i="4" s="1"/>
  <c r="C520" i="4"/>
  <c r="F519" i="4" a="1"/>
  <c r="F519" i="4" s="1"/>
  <c r="L519" i="4" a="1"/>
  <c r="L519" i="4" s="1"/>
  <c r="O519" i="4" a="1"/>
  <c r="O519" i="4" s="1"/>
  <c r="I519" i="4" a="1"/>
  <c r="I519" i="4" s="1"/>
  <c r="N519" i="4" a="1"/>
  <c r="N519" i="4" s="1"/>
  <c r="J519" i="4" a="1"/>
  <c r="J519" i="4" s="1"/>
  <c r="K519" i="4" a="1"/>
  <c r="K519" i="4" s="1"/>
  <c r="M519" i="4" a="1"/>
  <c r="M519" i="4" s="1"/>
  <c r="H519" i="4" l="1" a="1"/>
  <c r="H519" i="4" s="1"/>
  <c r="E519" i="4" a="1"/>
  <c r="E519" i="4" s="1"/>
  <c r="G519" i="4" a="1"/>
  <c r="G519" i="4" s="1"/>
  <c r="C521" i="4"/>
  <c r="F520" i="4" a="1"/>
  <c r="F520" i="4" s="1"/>
  <c r="L520" i="4" a="1"/>
  <c r="L520" i="4" s="1"/>
  <c r="J520" i="4" a="1"/>
  <c r="J520" i="4" s="1"/>
  <c r="O520" i="4" a="1"/>
  <c r="O520" i="4" s="1"/>
  <c r="I520" i="4" a="1"/>
  <c r="I520" i="4" s="1"/>
  <c r="K520" i="4" a="1"/>
  <c r="K520" i="4" s="1"/>
  <c r="M520" i="4" a="1"/>
  <c r="M520" i="4" s="1"/>
  <c r="N520" i="4" a="1"/>
  <c r="N520" i="4" s="1"/>
  <c r="C522" i="4" l="1"/>
  <c r="F521" i="4" a="1"/>
  <c r="F521" i="4" s="1"/>
  <c r="N521" i="4" a="1"/>
  <c r="N521" i="4" s="1"/>
  <c r="J521" i="4" a="1"/>
  <c r="J521" i="4" s="1"/>
  <c r="K521" i="4" a="1"/>
  <c r="K521" i="4" s="1"/>
  <c r="I521" i="4" a="1"/>
  <c r="I521" i="4" s="1"/>
  <c r="L521" i="4" a="1"/>
  <c r="L521" i="4" s="1"/>
  <c r="M521" i="4" a="1"/>
  <c r="M521" i="4" s="1"/>
  <c r="O521" i="4" a="1"/>
  <c r="O521" i="4" s="1"/>
  <c r="G520" i="4" a="1"/>
  <c r="G520" i="4" s="1"/>
  <c r="H520" i="4" a="1"/>
  <c r="H520" i="4" s="1"/>
  <c r="E520" i="4" a="1"/>
  <c r="E520" i="4" s="1"/>
  <c r="G521" i="4" l="1" a="1"/>
  <c r="G521" i="4" s="1"/>
  <c r="E521" i="4" a="1"/>
  <c r="E521" i="4" s="1"/>
  <c r="H521" i="4" a="1"/>
  <c r="H521" i="4" s="1"/>
  <c r="C523" i="4"/>
  <c r="F522" i="4" a="1"/>
  <c r="F522" i="4" s="1"/>
  <c r="L522" i="4" a="1"/>
  <c r="L522" i="4" s="1"/>
  <c r="I522" i="4" a="1"/>
  <c r="I522" i="4" s="1"/>
  <c r="K522" i="4" a="1"/>
  <c r="K522" i="4" s="1"/>
  <c r="O522" i="4" a="1"/>
  <c r="O522" i="4" s="1"/>
  <c r="J522" i="4" a="1"/>
  <c r="J522" i="4" s="1"/>
  <c r="M522" i="4" a="1"/>
  <c r="M522" i="4" s="1"/>
  <c r="N522" i="4" a="1"/>
  <c r="N522" i="4" s="1"/>
  <c r="H522" i="4" l="1" a="1"/>
  <c r="H522" i="4" s="1"/>
  <c r="G522" i="4" a="1"/>
  <c r="G522" i="4" s="1"/>
  <c r="E522" i="4" a="1"/>
  <c r="E522" i="4" s="1"/>
  <c r="C524" i="4"/>
  <c r="F523" i="4" a="1"/>
  <c r="F523" i="4" s="1"/>
  <c r="L523" i="4" a="1"/>
  <c r="L523" i="4" s="1"/>
  <c r="J523" i="4" a="1"/>
  <c r="J523" i="4" s="1"/>
  <c r="K523" i="4" a="1"/>
  <c r="K523" i="4" s="1"/>
  <c r="M523" i="4" a="1"/>
  <c r="M523" i="4" s="1"/>
  <c r="O523" i="4" a="1"/>
  <c r="O523" i="4" s="1"/>
  <c r="I523" i="4" a="1"/>
  <c r="I523" i="4" s="1"/>
  <c r="N523" i="4" a="1"/>
  <c r="N523" i="4" s="1"/>
  <c r="G523" i="4" l="1" a="1"/>
  <c r="G523" i="4" s="1"/>
  <c r="H523" i="4" a="1"/>
  <c r="H523" i="4" s="1"/>
  <c r="E523" i="4" a="1"/>
  <c r="E523" i="4" s="1"/>
  <c r="C525" i="4"/>
  <c r="F524" i="4" a="1"/>
  <c r="F524" i="4" s="1"/>
  <c r="N524" i="4" a="1"/>
  <c r="N524" i="4" s="1"/>
  <c r="J524" i="4" a="1"/>
  <c r="J524" i="4" s="1"/>
  <c r="L524" i="4" a="1"/>
  <c r="L524" i="4" s="1"/>
  <c r="O524" i="4" a="1"/>
  <c r="O524" i="4" s="1"/>
  <c r="I524" i="4" a="1"/>
  <c r="I524" i="4" s="1"/>
  <c r="K524" i="4" a="1"/>
  <c r="K524" i="4" s="1"/>
  <c r="M524" i="4" a="1"/>
  <c r="M524" i="4" s="1"/>
  <c r="E524" i="4" l="1" a="1"/>
  <c r="E524" i="4" s="1"/>
  <c r="G524" i="4" a="1"/>
  <c r="G524" i="4" s="1"/>
  <c r="H524" i="4" a="1"/>
  <c r="H524" i="4" s="1"/>
  <c r="C526" i="4"/>
  <c r="F525" i="4" a="1"/>
  <c r="F525" i="4" s="1"/>
  <c r="L525" i="4" a="1"/>
  <c r="L525" i="4" s="1"/>
  <c r="O525" i="4" a="1"/>
  <c r="O525" i="4" s="1"/>
  <c r="I525" i="4" a="1"/>
  <c r="I525" i="4" s="1"/>
  <c r="K525" i="4" a="1"/>
  <c r="K525" i="4" s="1"/>
  <c r="N525" i="4" a="1"/>
  <c r="N525" i="4" s="1"/>
  <c r="M525" i="4" a="1"/>
  <c r="M525" i="4" s="1"/>
  <c r="J525" i="4" a="1"/>
  <c r="J525" i="4" s="1"/>
  <c r="G525" i="4" l="1" a="1"/>
  <c r="G525" i="4" s="1"/>
  <c r="E525" i="4" a="1"/>
  <c r="E525" i="4" s="1"/>
  <c r="H525" i="4" a="1"/>
  <c r="H525" i="4" s="1"/>
  <c r="C527" i="4"/>
  <c r="F526" i="4" a="1"/>
  <c r="F526" i="4" s="1"/>
  <c r="I526" i="4" a="1"/>
  <c r="I526" i="4" s="1"/>
  <c r="L526" i="4" a="1"/>
  <c r="L526" i="4" s="1"/>
  <c r="J526" i="4" a="1"/>
  <c r="J526" i="4" s="1"/>
  <c r="O526" i="4" a="1"/>
  <c r="O526" i="4" s="1"/>
  <c r="K526" i="4" a="1"/>
  <c r="K526" i="4" s="1"/>
  <c r="M526" i="4" a="1"/>
  <c r="M526" i="4" s="1"/>
  <c r="N526" i="4" a="1"/>
  <c r="N526" i="4" s="1"/>
  <c r="G526" i="4" l="1" a="1"/>
  <c r="G526" i="4" s="1"/>
  <c r="H526" i="4" a="1"/>
  <c r="H526" i="4" s="1"/>
  <c r="E526" i="4" a="1"/>
  <c r="E526" i="4" s="1"/>
  <c r="C528" i="4"/>
  <c r="F527" i="4" a="1"/>
  <c r="F527" i="4" s="1"/>
  <c r="L527" i="4" a="1"/>
  <c r="L527" i="4" s="1"/>
  <c r="N527" i="4" a="1"/>
  <c r="N527" i="4" s="1"/>
  <c r="J527" i="4" a="1"/>
  <c r="J527" i="4" s="1"/>
  <c r="K527" i="4" a="1"/>
  <c r="K527" i="4" s="1"/>
  <c r="O527" i="4" a="1"/>
  <c r="O527" i="4" s="1"/>
  <c r="I527" i="4" a="1"/>
  <c r="I527" i="4" s="1"/>
  <c r="M527" i="4" a="1"/>
  <c r="M527" i="4" s="1"/>
  <c r="H527" i="4" l="1" a="1"/>
  <c r="H527" i="4" s="1"/>
  <c r="E527" i="4" a="1"/>
  <c r="E527" i="4" s="1"/>
  <c r="G527" i="4" a="1"/>
  <c r="G527" i="4" s="1"/>
  <c r="C529" i="4"/>
  <c r="F528" i="4" a="1"/>
  <c r="F528" i="4" s="1"/>
  <c r="L528" i="4" a="1"/>
  <c r="L528" i="4" s="1"/>
  <c r="I528" i="4" a="1"/>
  <c r="I528" i="4" s="1"/>
  <c r="K528" i="4" a="1"/>
  <c r="K528" i="4" s="1"/>
  <c r="O528" i="4" a="1"/>
  <c r="O528" i="4" s="1"/>
  <c r="J528" i="4" a="1"/>
  <c r="J528" i="4" s="1"/>
  <c r="M528" i="4" a="1"/>
  <c r="M528" i="4" s="1"/>
  <c r="N528" i="4" a="1"/>
  <c r="N528" i="4" s="1"/>
  <c r="H528" i="4" l="1" a="1"/>
  <c r="H528" i="4" s="1"/>
  <c r="G528" i="4" a="1"/>
  <c r="G528" i="4" s="1"/>
  <c r="E528" i="4" a="1"/>
  <c r="E528" i="4" s="1"/>
  <c r="C530" i="4"/>
  <c r="F529" i="4" a="1"/>
  <c r="F529" i="4" s="1"/>
  <c r="L529" i="4" a="1"/>
  <c r="L529" i="4" s="1"/>
  <c r="N529" i="4" a="1"/>
  <c r="N529" i="4" s="1"/>
  <c r="J529" i="4" a="1"/>
  <c r="J529" i="4" s="1"/>
  <c r="K529" i="4" a="1"/>
  <c r="K529" i="4" s="1"/>
  <c r="O529" i="4" a="1"/>
  <c r="O529" i="4" s="1"/>
  <c r="M529" i="4" a="1"/>
  <c r="M529" i="4" s="1"/>
  <c r="I529" i="4" a="1"/>
  <c r="I529" i="4" s="1"/>
  <c r="G529" i="4" l="1" a="1"/>
  <c r="G529" i="4" s="1"/>
  <c r="H529" i="4" a="1"/>
  <c r="H529" i="4" s="1"/>
  <c r="E529" i="4" a="1"/>
  <c r="E529" i="4" s="1"/>
  <c r="C531" i="4"/>
  <c r="F530" i="4" a="1"/>
  <c r="F530" i="4" s="1"/>
  <c r="M530" i="4" a="1"/>
  <c r="M530" i="4" s="1"/>
  <c r="I530" i="4" a="1"/>
  <c r="I530" i="4" s="1"/>
  <c r="L530" i="4" a="1"/>
  <c r="L530" i="4" s="1"/>
  <c r="O530" i="4" a="1"/>
  <c r="O530" i="4" s="1"/>
  <c r="J530" i="4" a="1"/>
  <c r="J530" i="4" s="1"/>
  <c r="K530" i="4" a="1"/>
  <c r="K530" i="4" s="1"/>
  <c r="N530" i="4" a="1"/>
  <c r="N530" i="4" s="1"/>
  <c r="G530" i="4" l="1" a="1"/>
  <c r="G530" i="4" s="1"/>
  <c r="H530" i="4" a="1"/>
  <c r="H530" i="4" s="1"/>
  <c r="E530" i="4" a="1"/>
  <c r="E530" i="4" s="1"/>
  <c r="C532" i="4"/>
  <c r="F531" i="4" a="1"/>
  <c r="F531" i="4" s="1"/>
  <c r="L531" i="4" a="1"/>
  <c r="L531" i="4" s="1"/>
  <c r="N531" i="4" a="1"/>
  <c r="N531" i="4" s="1"/>
  <c r="J531" i="4" a="1"/>
  <c r="J531" i="4" s="1"/>
  <c r="K531" i="4" a="1"/>
  <c r="K531" i="4" s="1"/>
  <c r="O531" i="4" a="1"/>
  <c r="O531" i="4" s="1"/>
  <c r="I531" i="4" a="1"/>
  <c r="I531" i="4" s="1"/>
  <c r="M531" i="4" a="1"/>
  <c r="M531" i="4" s="1"/>
  <c r="C533" i="4" l="1"/>
  <c r="F532" i="4" a="1"/>
  <c r="F532" i="4" s="1"/>
  <c r="K532" i="4" a="1"/>
  <c r="K532" i="4" s="1"/>
  <c r="L532" i="4" a="1"/>
  <c r="L532" i="4" s="1"/>
  <c r="O532" i="4" a="1"/>
  <c r="O532" i="4" s="1"/>
  <c r="I532" i="4" a="1"/>
  <c r="I532" i="4" s="1"/>
  <c r="J532" i="4" a="1"/>
  <c r="J532" i="4" s="1"/>
  <c r="M532" i="4" a="1"/>
  <c r="M532" i="4" s="1"/>
  <c r="N532" i="4" a="1"/>
  <c r="N532" i="4" s="1"/>
  <c r="E531" i="4" a="1"/>
  <c r="E531" i="4" s="1"/>
  <c r="G531" i="4" a="1"/>
  <c r="G531" i="4" s="1"/>
  <c r="H531" i="4" a="1"/>
  <c r="H531" i="4" s="1"/>
  <c r="E532" i="4" l="1" a="1"/>
  <c r="E532" i="4" s="1"/>
  <c r="H532" i="4" a="1"/>
  <c r="H532" i="4" s="1"/>
  <c r="G532" i="4" a="1"/>
  <c r="G532" i="4" s="1"/>
  <c r="C534" i="4"/>
  <c r="F533" i="4" a="1"/>
  <c r="F533" i="4" s="1"/>
  <c r="I533" i="4" a="1"/>
  <c r="I533" i="4" s="1"/>
  <c r="M533" i="4" a="1"/>
  <c r="M533" i="4" s="1"/>
  <c r="N533" i="4" a="1"/>
  <c r="N533" i="4" s="1"/>
  <c r="J533" i="4" a="1"/>
  <c r="J533" i="4" s="1"/>
  <c r="L533" i="4" a="1"/>
  <c r="L533" i="4" s="1"/>
  <c r="K533" i="4" a="1"/>
  <c r="K533" i="4" s="1"/>
  <c r="O533" i="4" a="1"/>
  <c r="O533" i="4" s="1"/>
  <c r="H533" i="4" l="1" a="1"/>
  <c r="H533" i="4" s="1"/>
  <c r="E533" i="4" a="1"/>
  <c r="E533" i="4" s="1"/>
  <c r="G533" i="4" a="1"/>
  <c r="G533" i="4" s="1"/>
  <c r="C535" i="4"/>
  <c r="F534" i="4" a="1"/>
  <c r="F534" i="4" s="1"/>
  <c r="L534" i="4" a="1"/>
  <c r="L534" i="4" s="1"/>
  <c r="I534" i="4" a="1"/>
  <c r="I534" i="4" s="1"/>
  <c r="K534" i="4" a="1"/>
  <c r="K534" i="4" s="1"/>
  <c r="O534" i="4" a="1"/>
  <c r="O534" i="4" s="1"/>
  <c r="J534" i="4" a="1"/>
  <c r="J534" i="4" s="1"/>
  <c r="M534" i="4" a="1"/>
  <c r="M534" i="4" s="1"/>
  <c r="N534" i="4" a="1"/>
  <c r="N534" i="4" s="1"/>
  <c r="G534" i="4" l="1" a="1"/>
  <c r="G534" i="4" s="1"/>
  <c r="H534" i="4" a="1"/>
  <c r="H534" i="4" s="1"/>
  <c r="E534" i="4" a="1"/>
  <c r="E534" i="4" s="1"/>
  <c r="C536" i="4"/>
  <c r="F535" i="4" a="1"/>
  <c r="F535" i="4" s="1"/>
  <c r="I535" i="4" a="1"/>
  <c r="I535" i="4" s="1"/>
  <c r="M535" i="4" a="1"/>
  <c r="M535" i="4" s="1"/>
  <c r="O535" i="4" a="1"/>
  <c r="O535" i="4" s="1"/>
  <c r="K535" i="4" a="1"/>
  <c r="K535" i="4" s="1"/>
  <c r="L535" i="4" a="1"/>
  <c r="L535" i="4" s="1"/>
  <c r="N535" i="4" a="1"/>
  <c r="N535" i="4" s="1"/>
  <c r="J535" i="4" a="1"/>
  <c r="J535" i="4" s="1"/>
  <c r="H535" i="4" l="1" a="1"/>
  <c r="H535" i="4" s="1"/>
  <c r="E535" i="4" a="1"/>
  <c r="E535" i="4" s="1"/>
  <c r="G535" i="4" a="1"/>
  <c r="G535" i="4" s="1"/>
  <c r="C537" i="4"/>
  <c r="F536" i="4" a="1"/>
  <c r="F536" i="4" s="1"/>
  <c r="L536" i="4" a="1"/>
  <c r="L536" i="4" s="1"/>
  <c r="I536" i="4" a="1"/>
  <c r="I536" i="4" s="1"/>
  <c r="J536" i="4" a="1"/>
  <c r="J536" i="4" s="1"/>
  <c r="O536" i="4" a="1"/>
  <c r="O536" i="4" s="1"/>
  <c r="K536" i="4" a="1"/>
  <c r="K536" i="4" s="1"/>
  <c r="M536" i="4" a="1"/>
  <c r="M536" i="4" s="1"/>
  <c r="N536" i="4" a="1"/>
  <c r="N536" i="4" s="1"/>
  <c r="H536" i="4" l="1" a="1"/>
  <c r="H536" i="4" s="1"/>
  <c r="G536" i="4" a="1"/>
  <c r="G536" i="4" s="1"/>
  <c r="E536" i="4" a="1"/>
  <c r="E536" i="4" s="1"/>
  <c r="C538" i="4"/>
  <c r="F537" i="4" a="1"/>
  <c r="F537" i="4" s="1"/>
  <c r="J537" i="4" a="1"/>
  <c r="J537" i="4" s="1"/>
  <c r="N537" i="4" a="1"/>
  <c r="N537" i="4" s="1"/>
  <c r="I537" i="4" a="1"/>
  <c r="I537" i="4" s="1"/>
  <c r="L537" i="4" a="1"/>
  <c r="L537" i="4" s="1"/>
  <c r="M537" i="4" a="1"/>
  <c r="M537" i="4" s="1"/>
  <c r="O537" i="4" a="1"/>
  <c r="O537" i="4" s="1"/>
  <c r="K537" i="4" a="1"/>
  <c r="K537" i="4" s="1"/>
  <c r="G537" i="4" l="1" a="1"/>
  <c r="G537" i="4" s="1"/>
  <c r="E537" i="4" a="1"/>
  <c r="E537" i="4" s="1"/>
  <c r="H537" i="4" a="1"/>
  <c r="H537" i="4" s="1"/>
  <c r="C539" i="4"/>
  <c r="F538" i="4" a="1"/>
  <c r="F538" i="4" s="1"/>
  <c r="L538" i="4" a="1"/>
  <c r="L538" i="4" s="1"/>
  <c r="I538" i="4" a="1"/>
  <c r="I538" i="4" s="1"/>
  <c r="K538" i="4" a="1"/>
  <c r="K538" i="4" s="1"/>
  <c r="O538" i="4" a="1"/>
  <c r="O538" i="4" s="1"/>
  <c r="J538" i="4" a="1"/>
  <c r="J538" i="4" s="1"/>
  <c r="M538" i="4" a="1"/>
  <c r="M538" i="4" s="1"/>
  <c r="N538" i="4" a="1"/>
  <c r="N538" i="4" s="1"/>
  <c r="C540" i="4" l="1"/>
  <c r="F539" i="4" a="1"/>
  <c r="F539" i="4" s="1"/>
  <c r="N539" i="4" a="1"/>
  <c r="N539" i="4" s="1"/>
  <c r="I539" i="4" a="1"/>
  <c r="I539" i="4" s="1"/>
  <c r="J539" i="4" a="1"/>
  <c r="J539" i="4" s="1"/>
  <c r="L539" i="4" a="1"/>
  <c r="L539" i="4" s="1"/>
  <c r="M539" i="4" a="1"/>
  <c r="M539" i="4" s="1"/>
  <c r="K539" i="4" a="1"/>
  <c r="K539" i="4" s="1"/>
  <c r="O539" i="4" a="1"/>
  <c r="O539" i="4" s="1"/>
  <c r="H538" i="4" a="1"/>
  <c r="H538" i="4" s="1"/>
  <c r="E538" i="4" a="1"/>
  <c r="E538" i="4" s="1"/>
  <c r="G538" i="4" a="1"/>
  <c r="G538" i="4" s="1"/>
  <c r="G539" i="4" l="1" a="1"/>
  <c r="G539" i="4" s="1"/>
  <c r="E539" i="4" a="1"/>
  <c r="E539" i="4" s="1"/>
  <c r="H539" i="4" a="1"/>
  <c r="H539" i="4" s="1"/>
  <c r="C541" i="4"/>
  <c r="F540" i="4" a="1"/>
  <c r="F540" i="4" s="1"/>
  <c r="M540" i="4" a="1"/>
  <c r="M540" i="4" s="1"/>
  <c r="J540" i="4" a="1"/>
  <c r="J540" i="4" s="1"/>
  <c r="O540" i="4" a="1"/>
  <c r="O540" i="4" s="1"/>
  <c r="I540" i="4" a="1"/>
  <c r="I540" i="4" s="1"/>
  <c r="K540" i="4" a="1"/>
  <c r="K540" i="4" s="1"/>
  <c r="L540" i="4" a="1"/>
  <c r="L540" i="4" s="1"/>
  <c r="N540" i="4" a="1"/>
  <c r="N540" i="4" s="1"/>
  <c r="G540" i="4" l="1" a="1"/>
  <c r="G540" i="4" s="1"/>
  <c r="H540" i="4" a="1"/>
  <c r="H540" i="4" s="1"/>
  <c r="E540" i="4" a="1"/>
  <c r="E540" i="4" s="1"/>
  <c r="C542" i="4"/>
  <c r="F541" i="4" a="1"/>
  <c r="F541" i="4" s="1"/>
  <c r="I541" i="4" a="1"/>
  <c r="I541" i="4" s="1"/>
  <c r="K541" i="4" a="1"/>
  <c r="K541" i="4" s="1"/>
  <c r="N541" i="4" a="1"/>
  <c r="N541" i="4" s="1"/>
  <c r="J541" i="4" a="1"/>
  <c r="J541" i="4" s="1"/>
  <c r="M541" i="4" a="1"/>
  <c r="M541" i="4" s="1"/>
  <c r="L541" i="4" a="1"/>
  <c r="L541" i="4" s="1"/>
  <c r="O541" i="4" a="1"/>
  <c r="O541" i="4" s="1"/>
  <c r="H541" i="4" l="1" a="1"/>
  <c r="H541" i="4" s="1"/>
  <c r="E541" i="4" a="1"/>
  <c r="E541" i="4" s="1"/>
  <c r="G541" i="4" a="1"/>
  <c r="G541" i="4" s="1"/>
  <c r="C543" i="4"/>
  <c r="F542" i="4" a="1"/>
  <c r="F542" i="4" s="1"/>
  <c r="L542" i="4" a="1"/>
  <c r="L542" i="4" s="1"/>
  <c r="I542" i="4" a="1"/>
  <c r="I542" i="4" s="1"/>
  <c r="K542" i="4" a="1"/>
  <c r="K542" i="4" s="1"/>
  <c r="O542" i="4" a="1"/>
  <c r="O542" i="4" s="1"/>
  <c r="J542" i="4" a="1"/>
  <c r="J542" i="4" s="1"/>
  <c r="M542" i="4" a="1"/>
  <c r="M542" i="4" s="1"/>
  <c r="N542" i="4" a="1"/>
  <c r="N542" i="4" s="1"/>
  <c r="G542" i="4" l="1" a="1"/>
  <c r="G542" i="4" s="1"/>
  <c r="H542" i="4" a="1"/>
  <c r="H542" i="4" s="1"/>
  <c r="E542" i="4" a="1"/>
  <c r="E542" i="4" s="1"/>
  <c r="C544" i="4"/>
  <c r="F543" i="4" a="1"/>
  <c r="F543" i="4" s="1"/>
  <c r="O543" i="4" a="1"/>
  <c r="O543" i="4" s="1"/>
  <c r="J543" i="4" a="1"/>
  <c r="J543" i="4" s="1"/>
  <c r="N543" i="4" a="1"/>
  <c r="N543" i="4" s="1"/>
  <c r="I543" i="4" a="1"/>
  <c r="I543" i="4" s="1"/>
  <c r="L543" i="4" a="1"/>
  <c r="L543" i="4" s="1"/>
  <c r="M543" i="4" a="1"/>
  <c r="M543" i="4" s="1"/>
  <c r="K543" i="4" a="1"/>
  <c r="K543" i="4" s="1"/>
  <c r="H543" i="4" l="1" a="1"/>
  <c r="H543" i="4" s="1"/>
  <c r="G543" i="4" a="1"/>
  <c r="G543" i="4" s="1"/>
  <c r="E543" i="4" a="1"/>
  <c r="E543" i="4" s="1"/>
  <c r="C545" i="4"/>
  <c r="F544" i="4" a="1"/>
  <c r="F544" i="4" s="1"/>
  <c r="I544" i="4" a="1"/>
  <c r="I544" i="4" s="1"/>
  <c r="M544" i="4" a="1"/>
  <c r="M544" i="4" s="1"/>
  <c r="K544" i="4" a="1"/>
  <c r="K544" i="4" s="1"/>
  <c r="O544" i="4" a="1"/>
  <c r="O544" i="4" s="1"/>
  <c r="J544" i="4" a="1"/>
  <c r="J544" i="4" s="1"/>
  <c r="L544" i="4" a="1"/>
  <c r="L544" i="4" s="1"/>
  <c r="N544" i="4" a="1"/>
  <c r="N544" i="4" s="1"/>
  <c r="G544" i="4" l="1" a="1"/>
  <c r="G544" i="4" s="1"/>
  <c r="E544" i="4" a="1"/>
  <c r="E544" i="4" s="1"/>
  <c r="H544" i="4" a="1"/>
  <c r="H544" i="4" s="1"/>
  <c r="C546" i="4"/>
  <c r="F545" i="4" a="1"/>
  <c r="F545" i="4" s="1"/>
  <c r="K545" i="4" a="1"/>
  <c r="K545" i="4" s="1"/>
  <c r="J545" i="4" a="1"/>
  <c r="J545" i="4" s="1"/>
  <c r="N545" i="4" a="1"/>
  <c r="N545" i="4" s="1"/>
  <c r="O545" i="4" a="1"/>
  <c r="O545" i="4" s="1"/>
  <c r="I545" i="4" a="1"/>
  <c r="I545" i="4" s="1"/>
  <c r="L545" i="4" a="1"/>
  <c r="L545" i="4" s="1"/>
  <c r="M545" i="4" a="1"/>
  <c r="M545" i="4" s="1"/>
  <c r="G545" i="4" l="1" a="1"/>
  <c r="G545" i="4" s="1"/>
  <c r="E545" i="4" a="1"/>
  <c r="E545" i="4" s="1"/>
  <c r="H545" i="4" a="1"/>
  <c r="H545" i="4" s="1"/>
  <c r="C547" i="4"/>
  <c r="F546" i="4" a="1"/>
  <c r="F546" i="4" s="1"/>
  <c r="N546" i="4" a="1"/>
  <c r="N546" i="4" s="1"/>
  <c r="L546" i="4" a="1"/>
  <c r="L546" i="4" s="1"/>
  <c r="I546" i="4" a="1"/>
  <c r="I546" i="4" s="1"/>
  <c r="K546" i="4" a="1"/>
  <c r="K546" i="4" s="1"/>
  <c r="O546" i="4" a="1"/>
  <c r="O546" i="4" s="1"/>
  <c r="M546" i="4" a="1"/>
  <c r="M546" i="4" s="1"/>
  <c r="J546" i="4" a="1"/>
  <c r="J546" i="4" s="1"/>
  <c r="H546" i="4" l="1" a="1"/>
  <c r="H546" i="4" s="1"/>
  <c r="E546" i="4" a="1"/>
  <c r="E546" i="4" s="1"/>
  <c r="G546" i="4" a="1"/>
  <c r="G546" i="4" s="1"/>
  <c r="C548" i="4"/>
  <c r="F547" i="4" a="1"/>
  <c r="F547" i="4" s="1"/>
  <c r="M547" i="4" a="1"/>
  <c r="M547" i="4" s="1"/>
  <c r="N547" i="4" a="1"/>
  <c r="N547" i="4" s="1"/>
  <c r="I547" i="4" a="1"/>
  <c r="I547" i="4" s="1"/>
  <c r="K547" i="4" a="1"/>
  <c r="K547" i="4" s="1"/>
  <c r="J547" i="4" a="1"/>
  <c r="J547" i="4" s="1"/>
  <c r="O547" i="4" a="1"/>
  <c r="O547" i="4" s="1"/>
  <c r="L547" i="4" a="1"/>
  <c r="L547" i="4" s="1"/>
  <c r="G547" i="4" l="1" a="1"/>
  <c r="G547" i="4" s="1"/>
  <c r="H547" i="4" a="1"/>
  <c r="H547" i="4" s="1"/>
  <c r="E547" i="4" a="1"/>
  <c r="E547" i="4" s="1"/>
  <c r="C549" i="4"/>
  <c r="F548" i="4" a="1"/>
  <c r="F548" i="4" s="1"/>
  <c r="O548" i="4" a="1"/>
  <c r="O548" i="4" s="1"/>
  <c r="J548" i="4" a="1"/>
  <c r="J548" i="4" s="1"/>
  <c r="M548" i="4" a="1"/>
  <c r="M548" i="4" s="1"/>
  <c r="N548" i="4" a="1"/>
  <c r="N548" i="4" s="1"/>
  <c r="L548" i="4" a="1"/>
  <c r="L548" i="4" s="1"/>
  <c r="I548" i="4" a="1"/>
  <c r="I548" i="4" s="1"/>
  <c r="K548" i="4" a="1"/>
  <c r="K548" i="4" s="1"/>
  <c r="H548" i="4" l="1" a="1"/>
  <c r="H548" i="4" s="1"/>
  <c r="G548" i="4" a="1"/>
  <c r="G548" i="4" s="1"/>
  <c r="E548" i="4" a="1"/>
  <c r="E548" i="4" s="1"/>
  <c r="C550" i="4"/>
  <c r="F549" i="4" a="1"/>
  <c r="F549" i="4" s="1"/>
  <c r="O549" i="4" a="1"/>
  <c r="O549" i="4" s="1"/>
  <c r="K549" i="4" a="1"/>
  <c r="K549" i="4" s="1"/>
  <c r="M549" i="4" a="1"/>
  <c r="M549" i="4" s="1"/>
  <c r="L549" i="4" a="1"/>
  <c r="L549" i="4" s="1"/>
  <c r="J549" i="4" a="1"/>
  <c r="J549" i="4" s="1"/>
  <c r="N549" i="4" a="1"/>
  <c r="N549" i="4" s="1"/>
  <c r="I549" i="4" a="1"/>
  <c r="I549" i="4" s="1"/>
  <c r="G549" i="4" l="1" a="1"/>
  <c r="G549" i="4" s="1"/>
  <c r="E549" i="4" a="1"/>
  <c r="E549" i="4" s="1"/>
  <c r="H549" i="4" a="1"/>
  <c r="H549" i="4" s="1"/>
  <c r="C551" i="4"/>
  <c r="F550" i="4" a="1"/>
  <c r="F550" i="4" s="1"/>
  <c r="K550" i="4" a="1"/>
  <c r="K550" i="4" s="1"/>
  <c r="O550" i="4" a="1"/>
  <c r="O550" i="4" s="1"/>
  <c r="J550" i="4" a="1"/>
  <c r="J550" i="4" s="1"/>
  <c r="I550" i="4" a="1"/>
  <c r="I550" i="4" s="1"/>
  <c r="L550" i="4" a="1"/>
  <c r="L550" i="4" s="1"/>
  <c r="M550" i="4" a="1"/>
  <c r="M550" i="4" s="1"/>
  <c r="N550" i="4" a="1"/>
  <c r="N550" i="4" s="1"/>
  <c r="H550" i="4" l="1" a="1"/>
  <c r="H550" i="4" s="1"/>
  <c r="G550" i="4" a="1"/>
  <c r="G550" i="4" s="1"/>
  <c r="E550" i="4" a="1"/>
  <c r="E550" i="4" s="1"/>
  <c r="C552" i="4"/>
  <c r="F551" i="4" a="1"/>
  <c r="F551" i="4" s="1"/>
  <c r="I551" i="4" a="1"/>
  <c r="I551" i="4" s="1"/>
  <c r="K551" i="4" a="1"/>
  <c r="K551" i="4" s="1"/>
  <c r="O551" i="4" a="1"/>
  <c r="O551" i="4" s="1"/>
  <c r="N551" i="4" a="1"/>
  <c r="N551" i="4" s="1"/>
  <c r="L551" i="4" a="1"/>
  <c r="L551" i="4" s="1"/>
  <c r="J551" i="4" a="1"/>
  <c r="J551" i="4" s="1"/>
  <c r="M551" i="4" a="1"/>
  <c r="M551" i="4" s="1"/>
  <c r="H551" i="4" l="1" a="1"/>
  <c r="H551" i="4" s="1"/>
  <c r="G551" i="4" a="1"/>
  <c r="G551" i="4" s="1"/>
  <c r="E551" i="4" a="1"/>
  <c r="E551" i="4" s="1"/>
  <c r="C553" i="4"/>
  <c r="F552" i="4" a="1"/>
  <c r="F552" i="4" s="1"/>
  <c r="N552" i="4" a="1"/>
  <c r="N552" i="4" s="1"/>
  <c r="I552" i="4" a="1"/>
  <c r="I552" i="4" s="1"/>
  <c r="L552" i="4" a="1"/>
  <c r="L552" i="4" s="1"/>
  <c r="K552" i="4" a="1"/>
  <c r="K552" i="4" s="1"/>
  <c r="O552" i="4" a="1"/>
  <c r="O552" i="4" s="1"/>
  <c r="J552" i="4" a="1"/>
  <c r="J552" i="4" s="1"/>
  <c r="M552" i="4" a="1"/>
  <c r="M552" i="4" s="1"/>
  <c r="H552" i="4" l="1" a="1"/>
  <c r="H552" i="4" s="1"/>
  <c r="G552" i="4" a="1"/>
  <c r="G552" i="4" s="1"/>
  <c r="E552" i="4" a="1"/>
  <c r="E552" i="4" s="1"/>
  <c r="C554" i="4"/>
  <c r="F553" i="4" a="1"/>
  <c r="F553" i="4" s="1"/>
  <c r="L553" i="4" a="1"/>
  <c r="L553" i="4" s="1"/>
  <c r="I553" i="4" a="1"/>
  <c r="I553" i="4" s="1"/>
  <c r="J553" i="4" a="1"/>
  <c r="J553" i="4" s="1"/>
  <c r="N553" i="4" a="1"/>
  <c r="N553" i="4" s="1"/>
  <c r="K553" i="4" a="1"/>
  <c r="K553" i="4" s="1"/>
  <c r="O553" i="4" a="1"/>
  <c r="O553" i="4" s="1"/>
  <c r="M553" i="4" a="1"/>
  <c r="M553" i="4" s="1"/>
  <c r="H553" i="4" l="1" a="1"/>
  <c r="H553" i="4" s="1"/>
  <c r="E553" i="4" a="1"/>
  <c r="E553" i="4" s="1"/>
  <c r="G553" i="4" a="1"/>
  <c r="G553" i="4" s="1"/>
  <c r="C555" i="4"/>
  <c r="F554" i="4" a="1"/>
  <c r="F554" i="4" s="1"/>
  <c r="N554" i="4" a="1"/>
  <c r="N554" i="4" s="1"/>
  <c r="L554" i="4" a="1"/>
  <c r="L554" i="4" s="1"/>
  <c r="O554" i="4" a="1"/>
  <c r="O554" i="4" s="1"/>
  <c r="M554" i="4" a="1"/>
  <c r="M554" i="4" s="1"/>
  <c r="I554" i="4" a="1"/>
  <c r="I554" i="4" s="1"/>
  <c r="K554" i="4" a="1"/>
  <c r="K554" i="4" s="1"/>
  <c r="J554" i="4" a="1"/>
  <c r="J554" i="4" s="1"/>
  <c r="H554" i="4" l="1" a="1"/>
  <c r="H554" i="4" s="1"/>
  <c r="G554" i="4" a="1"/>
  <c r="G554" i="4" s="1"/>
  <c r="E554" i="4" a="1"/>
  <c r="E554" i="4" s="1"/>
  <c r="C556" i="4"/>
  <c r="F555" i="4" a="1"/>
  <c r="F555" i="4" s="1"/>
  <c r="L555" i="4" a="1"/>
  <c r="L555" i="4" s="1"/>
  <c r="N555" i="4" a="1"/>
  <c r="N555" i="4" s="1"/>
  <c r="K555" i="4" a="1"/>
  <c r="K555" i="4" s="1"/>
  <c r="J555" i="4" a="1"/>
  <c r="J555" i="4" s="1"/>
  <c r="M555" i="4" a="1"/>
  <c r="M555" i="4" s="1"/>
  <c r="I555" i="4" a="1"/>
  <c r="I555" i="4" s="1"/>
  <c r="O555" i="4" a="1"/>
  <c r="O555" i="4" s="1"/>
  <c r="G555" i="4" l="1" a="1"/>
  <c r="G555" i="4" s="1"/>
  <c r="E555" i="4" a="1"/>
  <c r="E555" i="4" s="1"/>
  <c r="H555" i="4" a="1"/>
  <c r="H555" i="4" s="1"/>
  <c r="C557" i="4"/>
  <c r="F556" i="4" a="1"/>
  <c r="F556" i="4" s="1"/>
  <c r="J556" i="4" a="1"/>
  <c r="J556" i="4" s="1"/>
  <c r="M556" i="4" a="1"/>
  <c r="M556" i="4" s="1"/>
  <c r="N556" i="4" a="1"/>
  <c r="N556" i="4" s="1"/>
  <c r="I556" i="4" a="1"/>
  <c r="I556" i="4" s="1"/>
  <c r="O556" i="4" a="1"/>
  <c r="O556" i="4" s="1"/>
  <c r="L556" i="4" a="1"/>
  <c r="L556" i="4" s="1"/>
  <c r="K556" i="4" a="1"/>
  <c r="K556" i="4" s="1"/>
  <c r="H556" i="4" l="1" a="1"/>
  <c r="H556" i="4" s="1"/>
  <c r="G556" i="4" a="1"/>
  <c r="G556" i="4" s="1"/>
  <c r="E556" i="4" a="1"/>
  <c r="E556" i="4" s="1"/>
  <c r="C558" i="4"/>
  <c r="F557" i="4" a="1"/>
  <c r="F557" i="4" s="1"/>
  <c r="O557" i="4" a="1"/>
  <c r="O557" i="4" s="1"/>
  <c r="J557" i="4" a="1"/>
  <c r="J557" i="4" s="1"/>
  <c r="M557" i="4" a="1"/>
  <c r="M557" i="4" s="1"/>
  <c r="N557" i="4" a="1"/>
  <c r="N557" i="4" s="1"/>
  <c r="L557" i="4" a="1"/>
  <c r="L557" i="4" s="1"/>
  <c r="K557" i="4" a="1"/>
  <c r="K557" i="4" s="1"/>
  <c r="I557" i="4" a="1"/>
  <c r="I557" i="4" s="1"/>
  <c r="H557" i="4" l="1" a="1"/>
  <c r="H557" i="4" s="1"/>
  <c r="E557" i="4" a="1"/>
  <c r="E557" i="4" s="1"/>
  <c r="G557" i="4" a="1"/>
  <c r="G557" i="4" s="1"/>
  <c r="C559" i="4"/>
  <c r="F558" i="4" a="1"/>
  <c r="F558" i="4" s="1"/>
  <c r="K558" i="4" a="1"/>
  <c r="K558" i="4" s="1"/>
  <c r="O558" i="4" a="1"/>
  <c r="O558" i="4" s="1"/>
  <c r="J558" i="4" a="1"/>
  <c r="J558" i="4" s="1"/>
  <c r="M558" i="4" a="1"/>
  <c r="M558" i="4" s="1"/>
  <c r="N558" i="4" a="1"/>
  <c r="N558" i="4" s="1"/>
  <c r="I558" i="4" a="1"/>
  <c r="I558" i="4" s="1"/>
  <c r="L558" i="4" a="1"/>
  <c r="L558" i="4" s="1"/>
  <c r="H558" i="4" l="1" a="1"/>
  <c r="H558" i="4" s="1"/>
  <c r="G558" i="4" a="1"/>
  <c r="G558" i="4" s="1"/>
  <c r="E558" i="4" a="1"/>
  <c r="E558" i="4" s="1"/>
  <c r="C560" i="4"/>
  <c r="F559" i="4" a="1"/>
  <c r="F559" i="4" s="1"/>
  <c r="I559" i="4" a="1"/>
  <c r="I559" i="4" s="1"/>
  <c r="K559" i="4" a="1"/>
  <c r="K559" i="4" s="1"/>
  <c r="O559" i="4" a="1"/>
  <c r="O559" i="4" s="1"/>
  <c r="J559" i="4" a="1"/>
  <c r="J559" i="4" s="1"/>
  <c r="M559" i="4" a="1"/>
  <c r="M559" i="4" s="1"/>
  <c r="N559" i="4" a="1"/>
  <c r="N559" i="4" s="1"/>
  <c r="L559" i="4" a="1"/>
  <c r="L559" i="4" s="1"/>
  <c r="H559" i="4" l="1" a="1"/>
  <c r="H559" i="4" s="1"/>
  <c r="E559" i="4" a="1"/>
  <c r="E559" i="4" s="1"/>
  <c r="G559" i="4" a="1"/>
  <c r="G559" i="4" s="1"/>
  <c r="C561" i="4"/>
  <c r="F560" i="4" a="1"/>
  <c r="F560" i="4" s="1"/>
  <c r="L560" i="4" a="1"/>
  <c r="L560" i="4" s="1"/>
  <c r="I560" i="4" a="1"/>
  <c r="I560" i="4" s="1"/>
  <c r="K560" i="4" a="1"/>
  <c r="K560" i="4" s="1"/>
  <c r="O560" i="4" a="1"/>
  <c r="O560" i="4" s="1"/>
  <c r="J560" i="4" a="1"/>
  <c r="J560" i="4" s="1"/>
  <c r="M560" i="4" a="1"/>
  <c r="M560" i="4" s="1"/>
  <c r="N560" i="4" a="1"/>
  <c r="N560" i="4" s="1"/>
  <c r="H560" i="4" l="1" a="1"/>
  <c r="H560" i="4" s="1"/>
  <c r="G560" i="4" a="1"/>
  <c r="G560" i="4" s="1"/>
  <c r="E560" i="4" a="1"/>
  <c r="E560" i="4" s="1"/>
  <c r="C562" i="4"/>
  <c r="F561" i="4" a="1"/>
  <c r="F561" i="4" s="1"/>
  <c r="L561" i="4" a="1"/>
  <c r="L561" i="4" s="1"/>
  <c r="I561" i="4" a="1"/>
  <c r="I561" i="4" s="1"/>
  <c r="K561" i="4" a="1"/>
  <c r="K561" i="4" s="1"/>
  <c r="O561" i="4" a="1"/>
  <c r="O561" i="4" s="1"/>
  <c r="J561" i="4" a="1"/>
  <c r="J561" i="4" s="1"/>
  <c r="N561" i="4" a="1"/>
  <c r="N561" i="4" s="1"/>
  <c r="M561" i="4" a="1"/>
  <c r="M561" i="4" s="1"/>
  <c r="H561" i="4" l="1" a="1"/>
  <c r="H561" i="4" s="1"/>
  <c r="E561" i="4" a="1"/>
  <c r="E561" i="4" s="1"/>
  <c r="G561" i="4" a="1"/>
  <c r="G561" i="4" s="1"/>
  <c r="C563" i="4"/>
  <c r="F562" i="4" a="1"/>
  <c r="F562" i="4" s="1"/>
  <c r="N562" i="4" a="1"/>
  <c r="N562" i="4" s="1"/>
  <c r="L562" i="4" a="1"/>
  <c r="L562" i="4" s="1"/>
  <c r="I562" i="4" a="1"/>
  <c r="I562" i="4" s="1"/>
  <c r="K562" i="4" a="1"/>
  <c r="K562" i="4" s="1"/>
  <c r="O562" i="4" a="1"/>
  <c r="O562" i="4" s="1"/>
  <c r="M562" i="4" a="1"/>
  <c r="M562" i="4" s="1"/>
  <c r="J562" i="4" a="1"/>
  <c r="J562" i="4" s="1"/>
  <c r="H562" i="4" l="1" a="1"/>
  <c r="H562" i="4" s="1"/>
  <c r="G562" i="4" a="1"/>
  <c r="G562" i="4" s="1"/>
  <c r="E562" i="4" a="1"/>
  <c r="E562" i="4" s="1"/>
  <c r="C564" i="4"/>
  <c r="F563" i="4" a="1"/>
  <c r="F563" i="4" s="1"/>
  <c r="J563" i="4" a="1"/>
  <c r="J563" i="4" s="1"/>
  <c r="M563" i="4" a="1"/>
  <c r="M563" i="4" s="1"/>
  <c r="L563" i="4" a="1"/>
  <c r="L563" i="4" s="1"/>
  <c r="K563" i="4" a="1"/>
  <c r="K563" i="4" s="1"/>
  <c r="N563" i="4" a="1"/>
  <c r="N563" i="4" s="1"/>
  <c r="O563" i="4" a="1"/>
  <c r="O563" i="4" s="1"/>
  <c r="I563" i="4" a="1"/>
  <c r="I563" i="4" s="1"/>
  <c r="E563" i="4" l="1" a="1"/>
  <c r="E563" i="4" s="1"/>
  <c r="H563" i="4" a="1"/>
  <c r="H563" i="4" s="1"/>
  <c r="G563" i="4" a="1"/>
  <c r="G563" i="4" s="1"/>
  <c r="C565" i="4"/>
  <c r="F564" i="4" a="1"/>
  <c r="F564" i="4" s="1"/>
  <c r="K564" i="4" a="1"/>
  <c r="K564" i="4" s="1"/>
  <c r="M564" i="4" a="1"/>
  <c r="M564" i="4" s="1"/>
  <c r="N564" i="4" a="1"/>
  <c r="N564" i="4" s="1"/>
  <c r="L564" i="4" a="1"/>
  <c r="L564" i="4" s="1"/>
  <c r="J564" i="4" a="1"/>
  <c r="J564" i="4" s="1"/>
  <c r="I564" i="4" a="1"/>
  <c r="I564" i="4" s="1"/>
  <c r="O564" i="4" a="1"/>
  <c r="O564" i="4" s="1"/>
  <c r="H564" i="4" l="1" a="1"/>
  <c r="H564" i="4" s="1"/>
  <c r="G564" i="4" a="1"/>
  <c r="G564" i="4" s="1"/>
  <c r="E564" i="4" a="1"/>
  <c r="E564" i="4" s="1"/>
  <c r="C566" i="4"/>
  <c r="F565" i="4" a="1"/>
  <c r="F565" i="4" s="1"/>
  <c r="J565" i="4" a="1"/>
  <c r="J565" i="4" s="1"/>
  <c r="K565" i="4" a="1"/>
  <c r="K565" i="4" s="1"/>
  <c r="M565" i="4" a="1"/>
  <c r="M565" i="4" s="1"/>
  <c r="N565" i="4" a="1"/>
  <c r="N565" i="4" s="1"/>
  <c r="L565" i="4" a="1"/>
  <c r="L565" i="4" s="1"/>
  <c r="O565" i="4" a="1"/>
  <c r="O565" i="4" s="1"/>
  <c r="I565" i="4" a="1"/>
  <c r="I565" i="4" s="1"/>
  <c r="G565" i="4" l="1" a="1"/>
  <c r="G565" i="4" s="1"/>
  <c r="E565" i="4" a="1"/>
  <c r="E565" i="4" s="1"/>
  <c r="H565" i="4" a="1"/>
  <c r="H565" i="4" s="1"/>
  <c r="C567" i="4"/>
  <c r="F566" i="4" a="1"/>
  <c r="F566" i="4" s="1"/>
  <c r="K566" i="4" a="1"/>
  <c r="K566" i="4" s="1"/>
  <c r="I566" i="4" a="1"/>
  <c r="I566" i="4" s="1"/>
  <c r="L566" i="4" a="1"/>
  <c r="L566" i="4" s="1"/>
  <c r="M566" i="4" a="1"/>
  <c r="M566" i="4" s="1"/>
  <c r="O566" i="4" a="1"/>
  <c r="O566" i="4" s="1"/>
  <c r="N566" i="4" a="1"/>
  <c r="N566" i="4" s="1"/>
  <c r="J566" i="4" a="1"/>
  <c r="J566" i="4" s="1"/>
  <c r="E566" i="4" l="1" a="1"/>
  <c r="E566" i="4" s="1"/>
  <c r="H566" i="4" a="1"/>
  <c r="H566" i="4" s="1"/>
  <c r="G566" i="4" a="1"/>
  <c r="G566" i="4" s="1"/>
  <c r="C568" i="4"/>
  <c r="F567" i="4" a="1"/>
  <c r="F567" i="4" s="1"/>
  <c r="J567" i="4" a="1"/>
  <c r="J567" i="4" s="1"/>
  <c r="O567" i="4" a="1"/>
  <c r="O567" i="4" s="1"/>
  <c r="I567" i="4" a="1"/>
  <c r="I567" i="4" s="1"/>
  <c r="K567" i="4" a="1"/>
  <c r="K567" i="4" s="1"/>
  <c r="M567" i="4" a="1"/>
  <c r="M567" i="4" s="1"/>
  <c r="N567" i="4" a="1"/>
  <c r="N567" i="4" s="1"/>
  <c r="L567" i="4" a="1"/>
  <c r="L567" i="4" s="1"/>
  <c r="G567" i="4" l="1" a="1"/>
  <c r="G567" i="4" s="1"/>
  <c r="E567" i="4" a="1"/>
  <c r="E567" i="4" s="1"/>
  <c r="H567" i="4" a="1"/>
  <c r="H567" i="4" s="1"/>
  <c r="C569" i="4"/>
  <c r="F568" i="4" a="1"/>
  <c r="F568" i="4" s="1"/>
  <c r="M568" i="4" a="1"/>
  <c r="M568" i="4" s="1"/>
  <c r="K568" i="4" a="1"/>
  <c r="K568" i="4" s="1"/>
  <c r="N568" i="4" a="1"/>
  <c r="N568" i="4" s="1"/>
  <c r="J568" i="4" a="1"/>
  <c r="J568" i="4" s="1"/>
  <c r="L568" i="4" a="1"/>
  <c r="L568" i="4" s="1"/>
  <c r="O568" i="4" a="1"/>
  <c r="O568" i="4" s="1"/>
  <c r="I568" i="4" a="1"/>
  <c r="I568" i="4" s="1"/>
  <c r="G568" i="4" l="1" a="1"/>
  <c r="G568" i="4" s="1"/>
  <c r="H568" i="4" a="1"/>
  <c r="H568" i="4" s="1"/>
  <c r="E568" i="4" a="1"/>
  <c r="E568" i="4" s="1"/>
  <c r="C570" i="4"/>
  <c r="F569" i="4" a="1"/>
  <c r="F569" i="4" s="1"/>
  <c r="L569" i="4" a="1"/>
  <c r="L569" i="4" s="1"/>
  <c r="I569" i="4" a="1"/>
  <c r="I569" i="4" s="1"/>
  <c r="K569" i="4" a="1"/>
  <c r="K569" i="4" s="1"/>
  <c r="O569" i="4" a="1"/>
  <c r="O569" i="4" s="1"/>
  <c r="J569" i="4" a="1"/>
  <c r="J569" i="4" s="1"/>
  <c r="N569" i="4" a="1"/>
  <c r="N569" i="4" s="1"/>
  <c r="M569" i="4" a="1"/>
  <c r="M569" i="4" s="1"/>
  <c r="C571" i="4" l="1"/>
  <c r="F570" i="4" a="1"/>
  <c r="F570" i="4" s="1"/>
  <c r="O570" i="4" a="1"/>
  <c r="O570" i="4" s="1"/>
  <c r="I570" i="4" a="1"/>
  <c r="I570" i="4" s="1"/>
  <c r="L570" i="4" a="1"/>
  <c r="L570" i="4" s="1"/>
  <c r="N570" i="4" a="1"/>
  <c r="N570" i="4" s="1"/>
  <c r="J570" i="4" a="1"/>
  <c r="J570" i="4" s="1"/>
  <c r="M570" i="4" a="1"/>
  <c r="M570" i="4" s="1"/>
  <c r="K570" i="4" a="1"/>
  <c r="K570" i="4" s="1"/>
  <c r="G569" i="4" a="1"/>
  <c r="G569" i="4" s="1"/>
  <c r="H569" i="4" a="1"/>
  <c r="H569" i="4" s="1"/>
  <c r="E569" i="4" a="1"/>
  <c r="E569" i="4" s="1"/>
  <c r="G570" i="4" l="1" a="1"/>
  <c r="G570" i="4" s="1"/>
  <c r="E570" i="4" a="1"/>
  <c r="E570" i="4" s="1"/>
  <c r="H570" i="4" a="1"/>
  <c r="H570" i="4" s="1"/>
  <c r="C572" i="4"/>
  <c r="F571" i="4" a="1"/>
  <c r="F571" i="4" s="1"/>
  <c r="M571" i="4" a="1"/>
  <c r="M571" i="4" s="1"/>
  <c r="N571" i="4" a="1"/>
  <c r="N571" i="4" s="1"/>
  <c r="L571" i="4" a="1"/>
  <c r="L571" i="4" s="1"/>
  <c r="I571" i="4" a="1"/>
  <c r="I571" i="4" s="1"/>
  <c r="K571" i="4" a="1"/>
  <c r="K571" i="4" s="1"/>
  <c r="J571" i="4" a="1"/>
  <c r="J571" i="4" s="1"/>
  <c r="O571" i="4" a="1"/>
  <c r="O571" i="4" s="1"/>
  <c r="G571" i="4" l="1" a="1"/>
  <c r="G571" i="4" s="1"/>
  <c r="E571" i="4" a="1"/>
  <c r="E571" i="4" s="1"/>
  <c r="H571" i="4" a="1"/>
  <c r="H571" i="4" s="1"/>
  <c r="C573" i="4"/>
  <c r="F572" i="4" a="1"/>
  <c r="F572" i="4" s="1"/>
  <c r="L572" i="4" a="1"/>
  <c r="L572" i="4" s="1"/>
  <c r="O572" i="4" a="1"/>
  <c r="O572" i="4" s="1"/>
  <c r="I572" i="4" a="1"/>
  <c r="I572" i="4" s="1"/>
  <c r="N572" i="4" a="1"/>
  <c r="N572" i="4" s="1"/>
  <c r="K572" i="4" a="1"/>
  <c r="K572" i="4" s="1"/>
  <c r="J572" i="4" a="1"/>
  <c r="J572" i="4" s="1"/>
  <c r="M572" i="4" a="1"/>
  <c r="M572" i="4" s="1"/>
  <c r="H572" i="4" l="1" a="1"/>
  <c r="H572" i="4" s="1"/>
  <c r="G572" i="4" a="1"/>
  <c r="G572" i="4" s="1"/>
  <c r="E572" i="4" a="1"/>
  <c r="E572" i="4" s="1"/>
  <c r="C574" i="4"/>
  <c r="F573" i="4" a="1"/>
  <c r="F573" i="4" s="1"/>
  <c r="O573" i="4" a="1"/>
  <c r="O573" i="4" s="1"/>
  <c r="J573" i="4" a="1"/>
  <c r="J573" i="4" s="1"/>
  <c r="M573" i="4" a="1"/>
  <c r="M573" i="4" s="1"/>
  <c r="N573" i="4" a="1"/>
  <c r="N573" i="4" s="1"/>
  <c r="K573" i="4" a="1"/>
  <c r="K573" i="4" s="1"/>
  <c r="L573" i="4" a="1"/>
  <c r="L573" i="4" s="1"/>
  <c r="I573" i="4" a="1"/>
  <c r="I573" i="4" s="1"/>
  <c r="E573" i="4" l="1" a="1"/>
  <c r="E573" i="4" s="1"/>
  <c r="H573" i="4" a="1"/>
  <c r="H573" i="4" s="1"/>
  <c r="G573" i="4" a="1"/>
  <c r="G573" i="4" s="1"/>
  <c r="C575" i="4"/>
  <c r="F574" i="4" a="1"/>
  <c r="F574" i="4" s="1"/>
  <c r="J574" i="4" a="1"/>
  <c r="J574" i="4" s="1"/>
  <c r="K574" i="4" a="1"/>
  <c r="K574" i="4" s="1"/>
  <c r="L574" i="4" a="1"/>
  <c r="L574" i="4" s="1"/>
  <c r="O574" i="4" a="1"/>
  <c r="O574" i="4" s="1"/>
  <c r="I574" i="4" a="1"/>
  <c r="I574" i="4" s="1"/>
  <c r="M574" i="4" a="1"/>
  <c r="M574" i="4" s="1"/>
  <c r="N574" i="4" a="1"/>
  <c r="N574" i="4" s="1"/>
  <c r="H574" i="4" l="1" a="1"/>
  <c r="H574" i="4" s="1"/>
  <c r="G574" i="4" a="1"/>
  <c r="G574" i="4" s="1"/>
  <c r="E574" i="4" a="1"/>
  <c r="E574" i="4" s="1"/>
  <c r="C576" i="4"/>
  <c r="F575" i="4" a="1"/>
  <c r="F575" i="4" s="1"/>
  <c r="I575" i="4" a="1"/>
  <c r="I575" i="4" s="1"/>
  <c r="K575" i="4" a="1"/>
  <c r="K575" i="4" s="1"/>
  <c r="O575" i="4" a="1"/>
  <c r="O575" i="4" s="1"/>
  <c r="J575" i="4" a="1"/>
  <c r="J575" i="4" s="1"/>
  <c r="M575" i="4" a="1"/>
  <c r="M575" i="4" s="1"/>
  <c r="N575" i="4" a="1"/>
  <c r="N575" i="4" s="1"/>
  <c r="L575" i="4" a="1"/>
  <c r="L575" i="4" s="1"/>
  <c r="E575" i="4" l="1" a="1"/>
  <c r="E575" i="4" s="1"/>
  <c r="G575" i="4" a="1"/>
  <c r="G575" i="4" s="1"/>
  <c r="H575" i="4" a="1"/>
  <c r="H575" i="4" s="1"/>
  <c r="C577" i="4"/>
  <c r="F576" i="4" a="1"/>
  <c r="F576" i="4" s="1"/>
  <c r="L576" i="4" a="1"/>
  <c r="L576" i="4" s="1"/>
  <c r="N576" i="4" a="1"/>
  <c r="N576" i="4" s="1"/>
  <c r="J576" i="4" a="1"/>
  <c r="J576" i="4" s="1"/>
  <c r="K576" i="4" a="1"/>
  <c r="K576" i="4" s="1"/>
  <c r="M576" i="4" a="1"/>
  <c r="M576" i="4" s="1"/>
  <c r="O576" i="4" a="1"/>
  <c r="O576" i="4" s="1"/>
  <c r="I576" i="4" a="1"/>
  <c r="I576" i="4" s="1"/>
  <c r="E576" i="4" l="1" a="1"/>
  <c r="E576" i="4" s="1"/>
  <c r="G576" i="4" a="1"/>
  <c r="G576" i="4" s="1"/>
  <c r="H576" i="4" a="1"/>
  <c r="H576" i="4" s="1"/>
  <c r="C578" i="4"/>
  <c r="F577" i="4" a="1"/>
  <c r="F577" i="4" s="1"/>
  <c r="K577" i="4" a="1"/>
  <c r="K577" i="4" s="1"/>
  <c r="N577" i="4" a="1"/>
  <c r="N577" i="4" s="1"/>
  <c r="I577" i="4" a="1"/>
  <c r="I577" i="4" s="1"/>
  <c r="O577" i="4" a="1"/>
  <c r="O577" i="4" s="1"/>
  <c r="J577" i="4" a="1"/>
  <c r="J577" i="4" s="1"/>
  <c r="M577" i="4" a="1"/>
  <c r="M577" i="4" s="1"/>
  <c r="L577" i="4" a="1"/>
  <c r="L577" i="4" s="1"/>
  <c r="E577" i="4" l="1" a="1"/>
  <c r="E577" i="4" s="1"/>
  <c r="G577" i="4" a="1"/>
  <c r="G577" i="4" s="1"/>
  <c r="H577" i="4" a="1"/>
  <c r="H577" i="4" s="1"/>
  <c r="C579" i="4"/>
  <c r="F578" i="4" a="1"/>
  <c r="F578" i="4" s="1"/>
  <c r="I578" i="4" a="1"/>
  <c r="I578" i="4" s="1"/>
  <c r="N578" i="4" a="1"/>
  <c r="N578" i="4" s="1"/>
  <c r="L578" i="4" a="1"/>
  <c r="L578" i="4" s="1"/>
  <c r="J578" i="4" a="1"/>
  <c r="J578" i="4" s="1"/>
  <c r="K578" i="4" a="1"/>
  <c r="K578" i="4" s="1"/>
  <c r="O578" i="4" a="1"/>
  <c r="O578" i="4" s="1"/>
  <c r="M578" i="4" a="1"/>
  <c r="M578" i="4" s="1"/>
  <c r="G578" i="4" l="1" a="1"/>
  <c r="G578" i="4" s="1"/>
  <c r="H578" i="4" a="1"/>
  <c r="H578" i="4" s="1"/>
  <c r="E578" i="4" a="1"/>
  <c r="E578" i="4" s="1"/>
  <c r="C580" i="4"/>
  <c r="F579" i="4" a="1"/>
  <c r="F579" i="4" s="1"/>
  <c r="M579" i="4" a="1"/>
  <c r="M579" i="4" s="1"/>
  <c r="N579" i="4" a="1"/>
  <c r="N579" i="4" s="1"/>
  <c r="L579" i="4" a="1"/>
  <c r="L579" i="4" s="1"/>
  <c r="I579" i="4" a="1"/>
  <c r="I579" i="4" s="1"/>
  <c r="K579" i="4" a="1"/>
  <c r="K579" i="4" s="1"/>
  <c r="J579" i="4" a="1"/>
  <c r="J579" i="4" s="1"/>
  <c r="O579" i="4" a="1"/>
  <c r="O579" i="4" s="1"/>
  <c r="G579" i="4" l="1" a="1"/>
  <c r="G579" i="4" s="1"/>
  <c r="H579" i="4" a="1"/>
  <c r="H579" i="4" s="1"/>
  <c r="E579" i="4" a="1"/>
  <c r="E579" i="4" s="1"/>
  <c r="C581" i="4"/>
  <c r="F580" i="4" a="1"/>
  <c r="F580" i="4" s="1"/>
  <c r="L580" i="4" a="1"/>
  <c r="L580" i="4" s="1"/>
  <c r="N580" i="4" a="1"/>
  <c r="N580" i="4" s="1"/>
  <c r="I580" i="4" a="1"/>
  <c r="I580" i="4" s="1"/>
  <c r="O580" i="4" a="1"/>
  <c r="O580" i="4" s="1"/>
  <c r="K580" i="4" a="1"/>
  <c r="K580" i="4" s="1"/>
  <c r="J580" i="4" a="1"/>
  <c r="J580" i="4" s="1"/>
  <c r="M580" i="4" a="1"/>
  <c r="M580" i="4" s="1"/>
  <c r="C582" i="4" l="1"/>
  <c r="F581" i="4" a="1"/>
  <c r="F581" i="4" s="1"/>
  <c r="O581" i="4" a="1"/>
  <c r="O581" i="4" s="1"/>
  <c r="J581" i="4" a="1"/>
  <c r="J581" i="4" s="1"/>
  <c r="M581" i="4" a="1"/>
  <c r="M581" i="4" s="1"/>
  <c r="N581" i="4" a="1"/>
  <c r="N581" i="4" s="1"/>
  <c r="L581" i="4" a="1"/>
  <c r="L581" i="4" s="1"/>
  <c r="K581" i="4" a="1"/>
  <c r="K581" i="4" s="1"/>
  <c r="I581" i="4" a="1"/>
  <c r="I581" i="4" s="1"/>
  <c r="H580" i="4" a="1"/>
  <c r="H580" i="4" s="1"/>
  <c r="G580" i="4" a="1"/>
  <c r="G580" i="4" s="1"/>
  <c r="E580" i="4" a="1"/>
  <c r="E580" i="4" s="1"/>
  <c r="G581" i="4" l="1" a="1"/>
  <c r="G581" i="4" s="1"/>
  <c r="E581" i="4" a="1"/>
  <c r="E581" i="4" s="1"/>
  <c r="H581" i="4" a="1"/>
  <c r="H581" i="4" s="1"/>
  <c r="C583" i="4"/>
  <c r="F582" i="4" a="1"/>
  <c r="F582" i="4" s="1"/>
  <c r="N582" i="4" a="1"/>
  <c r="N582" i="4" s="1"/>
  <c r="K582" i="4" a="1"/>
  <c r="K582" i="4" s="1"/>
  <c r="M582" i="4" a="1"/>
  <c r="M582" i="4" s="1"/>
  <c r="O582" i="4" a="1"/>
  <c r="O582" i="4" s="1"/>
  <c r="J582" i="4" a="1"/>
  <c r="J582" i="4" s="1"/>
  <c r="L582" i="4" a="1"/>
  <c r="L582" i="4" s="1"/>
  <c r="I582" i="4" a="1"/>
  <c r="I582" i="4" s="1"/>
  <c r="G582" i="4" l="1" a="1"/>
  <c r="G582" i="4" s="1"/>
  <c r="E582" i="4" a="1"/>
  <c r="E582" i="4" s="1"/>
  <c r="H582" i="4" a="1"/>
  <c r="H582" i="4" s="1"/>
  <c r="C584" i="4"/>
  <c r="F583" i="4" a="1"/>
  <c r="F583" i="4" s="1"/>
  <c r="J583" i="4" a="1"/>
  <c r="J583" i="4" s="1"/>
  <c r="O583" i="4" a="1"/>
  <c r="O583" i="4" s="1"/>
  <c r="I583" i="4" a="1"/>
  <c r="I583" i="4" s="1"/>
  <c r="K583" i="4" a="1"/>
  <c r="K583" i="4" s="1"/>
  <c r="M583" i="4" a="1"/>
  <c r="M583" i="4" s="1"/>
  <c r="N583" i="4" a="1"/>
  <c r="N583" i="4" s="1"/>
  <c r="L583" i="4" a="1"/>
  <c r="L583" i="4" s="1"/>
  <c r="E583" i="4" l="1" a="1"/>
  <c r="E583" i="4" s="1"/>
  <c r="G583" i="4" a="1"/>
  <c r="G583" i="4" s="1"/>
  <c r="H583" i="4" a="1"/>
  <c r="H583" i="4" s="1"/>
  <c r="C585" i="4"/>
  <c r="F584" i="4" a="1"/>
  <c r="F584" i="4" s="1"/>
  <c r="M584" i="4" a="1"/>
  <c r="M584" i="4" s="1"/>
  <c r="I584" i="4" a="1"/>
  <c r="I584" i="4" s="1"/>
  <c r="L584" i="4" a="1"/>
  <c r="L584" i="4" s="1"/>
  <c r="N584" i="4" a="1"/>
  <c r="N584" i="4" s="1"/>
  <c r="O584" i="4" a="1"/>
  <c r="O584" i="4" s="1"/>
  <c r="J584" i="4" a="1"/>
  <c r="J584" i="4" s="1"/>
  <c r="K584" i="4" a="1"/>
  <c r="K584" i="4" s="1"/>
  <c r="G584" i="4" l="1" a="1"/>
  <c r="G584" i="4" s="1"/>
  <c r="H584" i="4" a="1"/>
  <c r="H584" i="4" s="1"/>
  <c r="E584" i="4" a="1"/>
  <c r="E584" i="4" s="1"/>
  <c r="C586" i="4"/>
  <c r="F585" i="4" a="1"/>
  <c r="F585" i="4" s="1"/>
  <c r="I585" i="4" a="1"/>
  <c r="I585" i="4" s="1"/>
  <c r="M585" i="4" a="1"/>
  <c r="M585" i="4" s="1"/>
  <c r="J585" i="4" a="1"/>
  <c r="J585" i="4" s="1"/>
  <c r="O585" i="4" a="1"/>
  <c r="O585" i="4" s="1"/>
  <c r="K585" i="4" a="1"/>
  <c r="K585" i="4" s="1"/>
  <c r="N585" i="4" a="1"/>
  <c r="N585" i="4" s="1"/>
  <c r="L585" i="4" a="1"/>
  <c r="L585" i="4" s="1"/>
  <c r="E585" i="4" l="1" a="1"/>
  <c r="E585" i="4" s="1"/>
  <c r="G585" i="4" a="1"/>
  <c r="G585" i="4" s="1"/>
  <c r="H585" i="4" a="1"/>
  <c r="H585" i="4" s="1"/>
  <c r="C587" i="4"/>
  <c r="F586" i="4" a="1"/>
  <c r="F586" i="4" s="1"/>
  <c r="L586" i="4" a="1"/>
  <c r="L586" i="4" s="1"/>
  <c r="J586" i="4" a="1"/>
  <c r="J586" i="4" s="1"/>
  <c r="O586" i="4" a="1"/>
  <c r="O586" i="4" s="1"/>
  <c r="K586" i="4" a="1"/>
  <c r="K586" i="4" s="1"/>
  <c r="M586" i="4" a="1"/>
  <c r="M586" i="4" s="1"/>
  <c r="I586" i="4" a="1"/>
  <c r="I586" i="4" s="1"/>
  <c r="N586" i="4" a="1"/>
  <c r="N586" i="4" s="1"/>
  <c r="E586" i="4" l="1" a="1"/>
  <c r="E586" i="4" s="1"/>
  <c r="H586" i="4" a="1"/>
  <c r="H586" i="4" s="1"/>
  <c r="G586" i="4" a="1"/>
  <c r="G586" i="4" s="1"/>
  <c r="C588" i="4"/>
  <c r="F587" i="4" a="1"/>
  <c r="F587" i="4" s="1"/>
  <c r="M587" i="4" a="1"/>
  <c r="M587" i="4" s="1"/>
  <c r="N587" i="4" a="1"/>
  <c r="N587" i="4" s="1"/>
  <c r="L587" i="4" a="1"/>
  <c r="L587" i="4" s="1"/>
  <c r="K587" i="4" a="1"/>
  <c r="K587" i="4" s="1"/>
  <c r="O587" i="4" a="1"/>
  <c r="O587" i="4" s="1"/>
  <c r="J587" i="4" a="1"/>
  <c r="J587" i="4" s="1"/>
  <c r="I587" i="4" a="1"/>
  <c r="I587" i="4" s="1"/>
  <c r="E587" i="4" l="1" a="1"/>
  <c r="E587" i="4" s="1"/>
  <c r="G587" i="4" a="1"/>
  <c r="G587" i="4" s="1"/>
  <c r="H587" i="4" a="1"/>
  <c r="H587" i="4" s="1"/>
  <c r="C589" i="4"/>
  <c r="F588" i="4" a="1"/>
  <c r="F588" i="4" s="1"/>
  <c r="I588" i="4" a="1"/>
  <c r="I588" i="4" s="1"/>
  <c r="L588" i="4" a="1"/>
  <c r="L588" i="4" s="1"/>
  <c r="N588" i="4" a="1"/>
  <c r="N588" i="4" s="1"/>
  <c r="M588" i="4" a="1"/>
  <c r="M588" i="4" s="1"/>
  <c r="J588" i="4" a="1"/>
  <c r="J588" i="4" s="1"/>
  <c r="O588" i="4" a="1"/>
  <c r="O588" i="4" s="1"/>
  <c r="K588" i="4" a="1"/>
  <c r="K588" i="4" s="1"/>
  <c r="H588" i="4" l="1" a="1"/>
  <c r="H588" i="4" s="1"/>
  <c r="E588" i="4" a="1"/>
  <c r="E588" i="4" s="1"/>
  <c r="G588" i="4" a="1"/>
  <c r="G588" i="4" s="1"/>
  <c r="C590" i="4"/>
  <c r="F589" i="4" a="1"/>
  <c r="F589" i="4" s="1"/>
  <c r="K589" i="4" a="1"/>
  <c r="K589" i="4" s="1"/>
  <c r="L589" i="4" a="1"/>
  <c r="L589" i="4" s="1"/>
  <c r="I589" i="4" a="1"/>
  <c r="I589" i="4" s="1"/>
  <c r="J589" i="4" a="1"/>
  <c r="J589" i="4" s="1"/>
  <c r="N589" i="4" a="1"/>
  <c r="N589" i="4" s="1"/>
  <c r="O589" i="4" a="1"/>
  <c r="O589" i="4" s="1"/>
  <c r="M589" i="4" a="1"/>
  <c r="M589" i="4" s="1"/>
  <c r="H589" i="4" l="1" a="1"/>
  <c r="H589" i="4" s="1"/>
  <c r="E589" i="4" a="1"/>
  <c r="E589" i="4" s="1"/>
  <c r="G589" i="4" a="1"/>
  <c r="G589" i="4" s="1"/>
  <c r="C591" i="4"/>
  <c r="F590" i="4" a="1"/>
  <c r="F590" i="4" s="1"/>
  <c r="O590" i="4" a="1"/>
  <c r="O590" i="4" s="1"/>
  <c r="I590" i="4" a="1"/>
  <c r="I590" i="4" s="1"/>
  <c r="K590" i="4" a="1"/>
  <c r="K590" i="4" s="1"/>
  <c r="M590" i="4" a="1"/>
  <c r="M590" i="4" s="1"/>
  <c r="N590" i="4" a="1"/>
  <c r="N590" i="4" s="1"/>
  <c r="J590" i="4" a="1"/>
  <c r="J590" i="4" s="1"/>
  <c r="L590" i="4" a="1"/>
  <c r="L590" i="4" s="1"/>
  <c r="E590" i="4" l="1" a="1"/>
  <c r="E590" i="4" s="1"/>
  <c r="G590" i="4" a="1"/>
  <c r="G590" i="4" s="1"/>
  <c r="H590" i="4" a="1"/>
  <c r="H590" i="4" s="1"/>
  <c r="C592" i="4"/>
  <c r="F591" i="4" a="1"/>
  <c r="F591" i="4" s="1"/>
  <c r="I591" i="4" a="1"/>
  <c r="I591" i="4" s="1"/>
  <c r="K591" i="4" a="1"/>
  <c r="K591" i="4" s="1"/>
  <c r="O591" i="4" a="1"/>
  <c r="O591" i="4" s="1"/>
  <c r="J591" i="4" a="1"/>
  <c r="J591" i="4" s="1"/>
  <c r="M591" i="4" a="1"/>
  <c r="M591" i="4" s="1"/>
  <c r="N591" i="4" a="1"/>
  <c r="N591" i="4" s="1"/>
  <c r="L591" i="4" a="1"/>
  <c r="L591" i="4" s="1"/>
  <c r="G591" i="4" l="1" a="1"/>
  <c r="G591" i="4" s="1"/>
  <c r="H591" i="4" a="1"/>
  <c r="H591" i="4" s="1"/>
  <c r="E591" i="4" a="1"/>
  <c r="E591" i="4" s="1"/>
  <c r="C593" i="4"/>
  <c r="F592" i="4" a="1"/>
  <c r="F592" i="4" s="1"/>
  <c r="K592" i="4" a="1"/>
  <c r="K592" i="4" s="1"/>
  <c r="I592" i="4" a="1"/>
  <c r="I592" i="4" s="1"/>
  <c r="O592" i="4" a="1"/>
  <c r="O592" i="4" s="1"/>
  <c r="J592" i="4" a="1"/>
  <c r="J592" i="4" s="1"/>
  <c r="L592" i="4" a="1"/>
  <c r="L592" i="4" s="1"/>
  <c r="M592" i="4" a="1"/>
  <c r="M592" i="4" s="1"/>
  <c r="N592" i="4" a="1"/>
  <c r="N592" i="4" s="1"/>
  <c r="H592" i="4" l="1" a="1"/>
  <c r="H592" i="4" s="1"/>
  <c r="G592" i="4" a="1"/>
  <c r="G592" i="4" s="1"/>
  <c r="E592" i="4" a="1"/>
  <c r="E592" i="4" s="1"/>
  <c r="C594" i="4"/>
  <c r="F593" i="4" a="1"/>
  <c r="F593" i="4" s="1"/>
  <c r="J593" i="4" a="1"/>
  <c r="J593" i="4" s="1"/>
  <c r="K593" i="4" a="1"/>
  <c r="K593" i="4" s="1"/>
  <c r="L593" i="4" a="1"/>
  <c r="L593" i="4" s="1"/>
  <c r="O593" i="4" a="1"/>
  <c r="O593" i="4" s="1"/>
  <c r="N593" i="4" a="1"/>
  <c r="N593" i="4" s="1"/>
  <c r="M593" i="4" a="1"/>
  <c r="M593" i="4" s="1"/>
  <c r="I593" i="4" a="1"/>
  <c r="I593" i="4" s="1"/>
  <c r="G593" i="4" l="1" a="1"/>
  <c r="G593" i="4" s="1"/>
  <c r="H593" i="4" a="1"/>
  <c r="H593" i="4" s="1"/>
  <c r="E593" i="4" a="1"/>
  <c r="E593" i="4" s="1"/>
  <c r="C595" i="4"/>
  <c r="F594" i="4" a="1"/>
  <c r="F594" i="4" s="1"/>
  <c r="N594" i="4" a="1"/>
  <c r="N594" i="4" s="1"/>
  <c r="M594" i="4" a="1"/>
  <c r="M594" i="4" s="1"/>
  <c r="I594" i="4" a="1"/>
  <c r="I594" i="4" s="1"/>
  <c r="L594" i="4" a="1"/>
  <c r="L594" i="4" s="1"/>
  <c r="O594" i="4" a="1"/>
  <c r="O594" i="4" s="1"/>
  <c r="K594" i="4" a="1"/>
  <c r="K594" i="4" s="1"/>
  <c r="J594" i="4" a="1"/>
  <c r="J594" i="4" s="1"/>
  <c r="G594" i="4" l="1" a="1"/>
  <c r="G594" i="4" s="1"/>
  <c r="H594" i="4" a="1"/>
  <c r="H594" i="4" s="1"/>
  <c r="E594" i="4" a="1"/>
  <c r="E594" i="4" s="1"/>
  <c r="C596" i="4"/>
  <c r="F595" i="4" a="1"/>
  <c r="F595" i="4" s="1"/>
  <c r="L595" i="4" a="1"/>
  <c r="L595" i="4" s="1"/>
  <c r="M595" i="4" a="1"/>
  <c r="M595" i="4" s="1"/>
  <c r="K595" i="4" a="1"/>
  <c r="K595" i="4" s="1"/>
  <c r="I595" i="4" a="1"/>
  <c r="I595" i="4" s="1"/>
  <c r="O595" i="4" a="1"/>
  <c r="O595" i="4" s="1"/>
  <c r="N595" i="4" a="1"/>
  <c r="N595" i="4" s="1"/>
  <c r="J595" i="4" a="1"/>
  <c r="J595" i="4" s="1"/>
  <c r="G595" i="4" l="1" a="1"/>
  <c r="G595" i="4" s="1"/>
  <c r="E595" i="4" a="1"/>
  <c r="E595" i="4" s="1"/>
  <c r="H595" i="4" a="1"/>
  <c r="H595" i="4" s="1"/>
  <c r="C597" i="4"/>
  <c r="F596" i="4" a="1"/>
  <c r="F596" i="4" s="1"/>
  <c r="I596" i="4" a="1"/>
  <c r="I596" i="4" s="1"/>
  <c r="M596" i="4" a="1"/>
  <c r="M596" i="4" s="1"/>
  <c r="N596" i="4" a="1"/>
  <c r="N596" i="4" s="1"/>
  <c r="L596" i="4" a="1"/>
  <c r="L596" i="4" s="1"/>
  <c r="J596" i="4" a="1"/>
  <c r="J596" i="4" s="1"/>
  <c r="O596" i="4" a="1"/>
  <c r="O596" i="4" s="1"/>
  <c r="K596" i="4" a="1"/>
  <c r="K596" i="4" s="1"/>
  <c r="E596" i="4" l="1" a="1"/>
  <c r="E596" i="4" s="1"/>
  <c r="G596" i="4" a="1"/>
  <c r="G596" i="4" s="1"/>
  <c r="H596" i="4" a="1"/>
  <c r="H596" i="4" s="1"/>
  <c r="C598" i="4"/>
  <c r="F597" i="4" a="1"/>
  <c r="F597" i="4" s="1"/>
  <c r="N597" i="4" a="1"/>
  <c r="N597" i="4" s="1"/>
  <c r="K597" i="4" a="1"/>
  <c r="K597" i="4" s="1"/>
  <c r="I597" i="4" a="1"/>
  <c r="I597" i="4" s="1"/>
  <c r="M597" i="4" a="1"/>
  <c r="M597" i="4" s="1"/>
  <c r="L597" i="4" a="1"/>
  <c r="L597" i="4" s="1"/>
  <c r="J597" i="4" a="1"/>
  <c r="J597" i="4" s="1"/>
  <c r="O597" i="4" a="1"/>
  <c r="O597" i="4" s="1"/>
  <c r="H597" i="4" l="1" a="1"/>
  <c r="H597" i="4" s="1"/>
  <c r="E597" i="4" a="1"/>
  <c r="E597" i="4" s="1"/>
  <c r="G597" i="4" a="1"/>
  <c r="G597" i="4" s="1"/>
  <c r="C599" i="4"/>
  <c r="F598" i="4" a="1"/>
  <c r="F598" i="4" s="1"/>
  <c r="J598" i="4" a="1"/>
  <c r="J598" i="4" s="1"/>
  <c r="O598" i="4" a="1"/>
  <c r="O598" i="4" s="1"/>
  <c r="I598" i="4" a="1"/>
  <c r="I598" i="4" s="1"/>
  <c r="M598" i="4" a="1"/>
  <c r="M598" i="4" s="1"/>
  <c r="N598" i="4" a="1"/>
  <c r="N598" i="4" s="1"/>
  <c r="K598" i="4" a="1"/>
  <c r="K598" i="4" s="1"/>
  <c r="L598" i="4" a="1"/>
  <c r="L598" i="4" s="1"/>
  <c r="G598" i="4" l="1" a="1"/>
  <c r="G598" i="4" s="1"/>
  <c r="H598" i="4" a="1"/>
  <c r="H598" i="4" s="1"/>
  <c r="E598" i="4" a="1"/>
  <c r="E598" i="4" s="1"/>
  <c r="C600" i="4"/>
  <c r="F599" i="4" a="1"/>
  <c r="F599" i="4" s="1"/>
  <c r="O599" i="4" a="1"/>
  <c r="O599" i="4" s="1"/>
  <c r="I599" i="4" a="1"/>
  <c r="I599" i="4" s="1"/>
  <c r="N599" i="4" a="1"/>
  <c r="N599" i="4" s="1"/>
  <c r="K599" i="4" a="1"/>
  <c r="K599" i="4" s="1"/>
  <c r="L599" i="4" a="1"/>
  <c r="L599" i="4" s="1"/>
  <c r="M599" i="4" a="1"/>
  <c r="M599" i="4" s="1"/>
  <c r="J599" i="4" a="1"/>
  <c r="J599" i="4" s="1"/>
  <c r="H599" i="4" l="1" a="1"/>
  <c r="H599" i="4" s="1"/>
  <c r="E599" i="4" a="1"/>
  <c r="E599" i="4" s="1"/>
  <c r="G599" i="4" a="1"/>
  <c r="G599" i="4" s="1"/>
  <c r="C601" i="4"/>
  <c r="F600" i="4" a="1"/>
  <c r="F600" i="4" s="1"/>
  <c r="J600" i="4" a="1"/>
  <c r="J600" i="4" s="1"/>
  <c r="K600" i="4" a="1"/>
  <c r="K600" i="4" s="1"/>
  <c r="L600" i="4" a="1"/>
  <c r="L600" i="4" s="1"/>
  <c r="O600" i="4" a="1"/>
  <c r="O600" i="4" s="1"/>
  <c r="I600" i="4" a="1"/>
  <c r="I600" i="4" s="1"/>
  <c r="M600" i="4" a="1"/>
  <c r="M600" i="4" s="1"/>
  <c r="N600" i="4" a="1"/>
  <c r="N600" i="4" s="1"/>
  <c r="H600" i="4" l="1" a="1"/>
  <c r="H600" i="4" s="1"/>
  <c r="G600" i="4" a="1"/>
  <c r="G600" i="4" s="1"/>
  <c r="E600" i="4" a="1"/>
  <c r="E600" i="4" s="1"/>
  <c r="C602" i="4"/>
  <c r="F601" i="4" a="1"/>
  <c r="F601" i="4" s="1"/>
  <c r="K601" i="4" a="1"/>
  <c r="K601" i="4" s="1"/>
  <c r="L601" i="4" a="1"/>
  <c r="L601" i="4" s="1"/>
  <c r="O601" i="4" a="1"/>
  <c r="O601" i="4" s="1"/>
  <c r="N601" i="4" a="1"/>
  <c r="N601" i="4" s="1"/>
  <c r="I601" i="4" a="1"/>
  <c r="I601" i="4" s="1"/>
  <c r="M601" i="4" a="1"/>
  <c r="M601" i="4" s="1"/>
  <c r="J601" i="4" a="1"/>
  <c r="J601" i="4" s="1"/>
  <c r="C603" i="4" l="1"/>
  <c r="F602" i="4" a="1"/>
  <c r="F602" i="4" s="1"/>
  <c r="M602" i="4" a="1"/>
  <c r="M602" i="4" s="1"/>
  <c r="J602" i="4" a="1"/>
  <c r="J602" i="4" s="1"/>
  <c r="I602" i="4" a="1"/>
  <c r="I602" i="4" s="1"/>
  <c r="N602" i="4" a="1"/>
  <c r="N602" i="4" s="1"/>
  <c r="K602" i="4" a="1"/>
  <c r="K602" i="4" s="1"/>
  <c r="O602" i="4" a="1"/>
  <c r="O602" i="4" s="1"/>
  <c r="L602" i="4" a="1"/>
  <c r="L602" i="4" s="1"/>
  <c r="H601" i="4" a="1"/>
  <c r="H601" i="4" s="1"/>
  <c r="G601" i="4" a="1"/>
  <c r="G601" i="4" s="1"/>
  <c r="E601" i="4" a="1"/>
  <c r="E601" i="4" s="1"/>
  <c r="H602" i="4" l="1" a="1"/>
  <c r="H602" i="4" s="1"/>
  <c r="G602" i="4" a="1"/>
  <c r="G602" i="4" s="1"/>
  <c r="E602" i="4" a="1"/>
  <c r="E602" i="4" s="1"/>
  <c r="C604" i="4"/>
  <c r="F603" i="4" a="1"/>
  <c r="F603" i="4" s="1"/>
  <c r="L603" i="4" a="1"/>
  <c r="L603" i="4" s="1"/>
  <c r="M603" i="4" a="1"/>
  <c r="M603" i="4" s="1"/>
  <c r="J603" i="4" a="1"/>
  <c r="J603" i="4" s="1"/>
  <c r="K603" i="4" a="1"/>
  <c r="K603" i="4" s="1"/>
  <c r="I603" i="4" a="1"/>
  <c r="I603" i="4" s="1"/>
  <c r="O603" i="4" a="1"/>
  <c r="O603" i="4" s="1"/>
  <c r="N603" i="4" a="1"/>
  <c r="N603" i="4" s="1"/>
  <c r="G603" i="4" l="1" a="1"/>
  <c r="G603" i="4" s="1"/>
  <c r="H603" i="4" a="1"/>
  <c r="H603" i="4" s="1"/>
  <c r="E603" i="4" a="1"/>
  <c r="E603" i="4" s="1"/>
  <c r="C605" i="4"/>
  <c r="F604" i="4" a="1"/>
  <c r="F604" i="4" s="1"/>
  <c r="K604" i="4" a="1"/>
  <c r="K604" i="4" s="1"/>
  <c r="M604" i="4" a="1"/>
  <c r="M604" i="4" s="1"/>
  <c r="N604" i="4" a="1"/>
  <c r="N604" i="4" s="1"/>
  <c r="L604" i="4" a="1"/>
  <c r="L604" i="4" s="1"/>
  <c r="I604" i="4" a="1"/>
  <c r="I604" i="4" s="1"/>
  <c r="J604" i="4" a="1"/>
  <c r="J604" i="4" s="1"/>
  <c r="O604" i="4" a="1"/>
  <c r="O604" i="4" s="1"/>
  <c r="H604" i="4" l="1" a="1"/>
  <c r="H604" i="4" s="1"/>
  <c r="G604" i="4" a="1"/>
  <c r="G604" i="4" s="1"/>
  <c r="E604" i="4" a="1"/>
  <c r="E604" i="4" s="1"/>
  <c r="C606" i="4"/>
  <c r="F605" i="4" a="1"/>
  <c r="F605" i="4" s="1"/>
  <c r="N605" i="4" a="1"/>
  <c r="N605" i="4" s="1"/>
  <c r="J605" i="4" a="1"/>
  <c r="J605" i="4" s="1"/>
  <c r="L605" i="4" a="1"/>
  <c r="L605" i="4" s="1"/>
  <c r="M605" i="4" a="1"/>
  <c r="M605" i="4" s="1"/>
  <c r="I605" i="4" a="1"/>
  <c r="I605" i="4" s="1"/>
  <c r="O605" i="4" a="1"/>
  <c r="O605" i="4" s="1"/>
  <c r="K605" i="4" a="1"/>
  <c r="K605" i="4" s="1"/>
  <c r="G605" i="4" l="1" a="1"/>
  <c r="G605" i="4" s="1"/>
  <c r="H605" i="4" a="1"/>
  <c r="H605" i="4" s="1"/>
  <c r="E605" i="4" a="1"/>
  <c r="E605" i="4" s="1"/>
  <c r="C607" i="4"/>
  <c r="F606" i="4" a="1"/>
  <c r="F606" i="4" s="1"/>
  <c r="K606" i="4" a="1"/>
  <c r="K606" i="4" s="1"/>
  <c r="O606" i="4" a="1"/>
  <c r="O606" i="4" s="1"/>
  <c r="I606" i="4" a="1"/>
  <c r="I606" i="4" s="1"/>
  <c r="L606" i="4" a="1"/>
  <c r="L606" i="4" s="1"/>
  <c r="M606" i="4" a="1"/>
  <c r="M606" i="4" s="1"/>
  <c r="N606" i="4" a="1"/>
  <c r="N606" i="4" s="1"/>
  <c r="J606" i="4" a="1"/>
  <c r="J606" i="4" s="1"/>
  <c r="G606" i="4" l="1" a="1"/>
  <c r="G606" i="4" s="1"/>
  <c r="H606" i="4" a="1"/>
  <c r="H606" i="4" s="1"/>
  <c r="E606" i="4" a="1"/>
  <c r="E606" i="4" s="1"/>
  <c r="C608" i="4"/>
  <c r="F607" i="4" a="1"/>
  <c r="F607" i="4" s="1"/>
  <c r="I607" i="4" a="1"/>
  <c r="I607" i="4" s="1"/>
  <c r="K607" i="4" a="1"/>
  <c r="K607" i="4" s="1"/>
  <c r="O607" i="4" a="1"/>
  <c r="O607" i="4" s="1"/>
  <c r="N607" i="4" a="1"/>
  <c r="N607" i="4" s="1"/>
  <c r="J607" i="4" a="1"/>
  <c r="J607" i="4" s="1"/>
  <c r="L607" i="4" a="1"/>
  <c r="L607" i="4" s="1"/>
  <c r="M607" i="4" a="1"/>
  <c r="M607" i="4" s="1"/>
  <c r="E607" i="4" l="1" a="1"/>
  <c r="E607" i="4" s="1"/>
  <c r="G607" i="4" a="1"/>
  <c r="G607" i="4" s="1"/>
  <c r="H607" i="4" a="1"/>
  <c r="H607" i="4" s="1"/>
  <c r="C609" i="4"/>
  <c r="F608" i="4" a="1"/>
  <c r="F608" i="4" s="1"/>
  <c r="L608" i="4" a="1"/>
  <c r="L608" i="4" s="1"/>
  <c r="J608" i="4" a="1"/>
  <c r="J608" i="4" s="1"/>
  <c r="O608" i="4" a="1"/>
  <c r="O608" i="4" s="1"/>
  <c r="I608" i="4" a="1"/>
  <c r="I608" i="4" s="1"/>
  <c r="K608" i="4" a="1"/>
  <c r="K608" i="4" s="1"/>
  <c r="N608" i="4" a="1"/>
  <c r="N608" i="4" s="1"/>
  <c r="M608" i="4" a="1"/>
  <c r="M608" i="4" s="1"/>
  <c r="E608" i="4" l="1" a="1"/>
  <c r="E608" i="4" s="1"/>
  <c r="G608" i="4" a="1"/>
  <c r="G608" i="4" s="1"/>
  <c r="H608" i="4" a="1"/>
  <c r="H608" i="4" s="1"/>
  <c r="C610" i="4"/>
  <c r="F609" i="4" a="1"/>
  <c r="F609" i="4" s="1"/>
  <c r="I609" i="4" a="1"/>
  <c r="I609" i="4" s="1"/>
  <c r="N609" i="4" a="1"/>
  <c r="N609" i="4" s="1"/>
  <c r="J609" i="4" a="1"/>
  <c r="J609" i="4" s="1"/>
  <c r="K609" i="4" a="1"/>
  <c r="K609" i="4" s="1"/>
  <c r="L609" i="4" a="1"/>
  <c r="L609" i="4" s="1"/>
  <c r="M609" i="4" a="1"/>
  <c r="M609" i="4" s="1"/>
  <c r="O609" i="4" a="1"/>
  <c r="O609" i="4" s="1"/>
  <c r="G609" i="4" l="1" a="1"/>
  <c r="G609" i="4" s="1"/>
  <c r="H609" i="4" a="1"/>
  <c r="H609" i="4" s="1"/>
  <c r="E609" i="4" a="1"/>
  <c r="E609" i="4" s="1"/>
  <c r="C611" i="4"/>
  <c r="F610" i="4" a="1"/>
  <c r="F610" i="4" s="1"/>
  <c r="L610" i="4" a="1"/>
  <c r="L610" i="4" s="1"/>
  <c r="I610" i="4" a="1"/>
  <c r="I610" i="4" s="1"/>
  <c r="O610" i="4" a="1"/>
  <c r="O610" i="4" s="1"/>
  <c r="J610" i="4" a="1"/>
  <c r="J610" i="4" s="1"/>
  <c r="K610" i="4" a="1"/>
  <c r="K610" i="4" s="1"/>
  <c r="M610" i="4" a="1"/>
  <c r="M610" i="4" s="1"/>
  <c r="N610" i="4" a="1"/>
  <c r="N610" i="4" s="1"/>
  <c r="G610" i="4" l="1" a="1"/>
  <c r="G610" i="4" s="1"/>
  <c r="H610" i="4" a="1"/>
  <c r="H610" i="4" s="1"/>
  <c r="E610" i="4" a="1"/>
  <c r="E610" i="4" s="1"/>
  <c r="C612" i="4"/>
  <c r="F611" i="4" a="1"/>
  <c r="F611" i="4" s="1"/>
  <c r="I611" i="4" a="1"/>
  <c r="I611" i="4" s="1"/>
  <c r="N611" i="4" a="1"/>
  <c r="N611" i="4" s="1"/>
  <c r="J611" i="4" a="1"/>
  <c r="J611" i="4" s="1"/>
  <c r="L611" i="4" a="1"/>
  <c r="L611" i="4" s="1"/>
  <c r="M611" i="4" a="1"/>
  <c r="M611" i="4" s="1"/>
  <c r="O611" i="4" a="1"/>
  <c r="O611" i="4" s="1"/>
  <c r="K611" i="4" a="1"/>
  <c r="K611" i="4" s="1"/>
  <c r="H611" i="4" l="1" a="1"/>
  <c r="H611" i="4" s="1"/>
  <c r="E611" i="4" a="1"/>
  <c r="E611" i="4" s="1"/>
  <c r="G611" i="4" a="1"/>
  <c r="G611" i="4" s="1"/>
  <c r="C613" i="4"/>
  <c r="F612" i="4" a="1"/>
  <c r="F612" i="4" s="1"/>
  <c r="L612" i="4" a="1"/>
  <c r="L612" i="4" s="1"/>
  <c r="I612" i="4" a="1"/>
  <c r="I612" i="4" s="1"/>
  <c r="K612" i="4" a="1"/>
  <c r="K612" i="4" s="1"/>
  <c r="O612" i="4" a="1"/>
  <c r="O612" i="4" s="1"/>
  <c r="J612" i="4" a="1"/>
  <c r="J612" i="4" s="1"/>
  <c r="M612" i="4" a="1"/>
  <c r="M612" i="4" s="1"/>
  <c r="N612" i="4" a="1"/>
  <c r="N612" i="4" s="1"/>
  <c r="E612" i="4" l="1" a="1"/>
  <c r="E612" i="4" s="1"/>
  <c r="H612" i="4" a="1"/>
  <c r="H612" i="4" s="1"/>
  <c r="G612" i="4" a="1"/>
  <c r="G612" i="4" s="1"/>
  <c r="C614" i="4"/>
  <c r="F613" i="4" a="1"/>
  <c r="F613" i="4" s="1"/>
  <c r="K613" i="4" a="1"/>
  <c r="K613" i="4" s="1"/>
  <c r="M613" i="4" a="1"/>
  <c r="M613" i="4" s="1"/>
  <c r="O613" i="4" a="1"/>
  <c r="O613" i="4" s="1"/>
  <c r="N613" i="4" a="1"/>
  <c r="N613" i="4" s="1"/>
  <c r="I613" i="4" a="1"/>
  <c r="I613" i="4" s="1"/>
  <c r="J613" i="4" a="1"/>
  <c r="J613" i="4" s="1"/>
  <c r="L613" i="4" a="1"/>
  <c r="L613" i="4" s="1"/>
  <c r="H613" i="4" l="1" a="1"/>
  <c r="H613" i="4" s="1"/>
  <c r="G613" i="4" a="1"/>
  <c r="G613" i="4" s="1"/>
  <c r="E613" i="4" a="1"/>
  <c r="E613" i="4" s="1"/>
  <c r="C615" i="4"/>
  <c r="F614" i="4" a="1"/>
  <c r="F614" i="4" s="1"/>
  <c r="L614" i="4" a="1"/>
  <c r="L614" i="4" s="1"/>
  <c r="I614" i="4" a="1"/>
  <c r="I614" i="4" s="1"/>
  <c r="K614" i="4" a="1"/>
  <c r="K614" i="4" s="1"/>
  <c r="O614" i="4" a="1"/>
  <c r="O614" i="4" s="1"/>
  <c r="J614" i="4" a="1"/>
  <c r="J614" i="4" s="1"/>
  <c r="M614" i="4" a="1"/>
  <c r="M614" i="4" s="1"/>
  <c r="N614" i="4" a="1"/>
  <c r="N614" i="4" s="1"/>
  <c r="E614" i="4" l="1" a="1"/>
  <c r="E614" i="4" s="1"/>
  <c r="G614" i="4" a="1"/>
  <c r="G614" i="4" s="1"/>
  <c r="H614" i="4" a="1"/>
  <c r="H614" i="4" s="1"/>
  <c r="C616" i="4"/>
  <c r="F615" i="4" a="1"/>
  <c r="F615" i="4" s="1"/>
  <c r="N615" i="4" a="1"/>
  <c r="N615" i="4" s="1"/>
  <c r="O615" i="4" a="1"/>
  <c r="O615" i="4" s="1"/>
  <c r="M615" i="4" a="1"/>
  <c r="M615" i="4" s="1"/>
  <c r="J615" i="4" a="1"/>
  <c r="J615" i="4" s="1"/>
  <c r="I615" i="4" a="1"/>
  <c r="I615" i="4" s="1"/>
  <c r="K615" i="4" a="1"/>
  <c r="K615" i="4" s="1"/>
  <c r="L615" i="4" a="1"/>
  <c r="L615" i="4" s="1"/>
  <c r="G615" i="4" l="1" a="1"/>
  <c r="G615" i="4" s="1"/>
  <c r="E615" i="4" a="1"/>
  <c r="E615" i="4" s="1"/>
  <c r="H615" i="4" a="1"/>
  <c r="H615" i="4" s="1"/>
  <c r="C617" i="4"/>
  <c r="F616" i="4" a="1"/>
  <c r="F616" i="4" s="1"/>
  <c r="I616" i="4" a="1"/>
  <c r="I616" i="4" s="1"/>
  <c r="M616" i="4" a="1"/>
  <c r="M616" i="4" s="1"/>
  <c r="J616" i="4" a="1"/>
  <c r="J616" i="4" s="1"/>
  <c r="O616" i="4" a="1"/>
  <c r="O616" i="4" s="1"/>
  <c r="K616" i="4" a="1"/>
  <c r="K616" i="4" s="1"/>
  <c r="L616" i="4" a="1"/>
  <c r="L616" i="4" s="1"/>
  <c r="N616" i="4" a="1"/>
  <c r="N616" i="4" s="1"/>
  <c r="H616" i="4" l="1" a="1"/>
  <c r="H616" i="4" s="1"/>
  <c r="G616" i="4" a="1"/>
  <c r="G616" i="4" s="1"/>
  <c r="E616" i="4" a="1"/>
  <c r="E616" i="4" s="1"/>
  <c r="C618" i="4"/>
  <c r="F617" i="4" a="1"/>
  <c r="F617" i="4" s="1"/>
  <c r="J617" i="4" a="1"/>
  <c r="J617" i="4" s="1"/>
  <c r="O617" i="4" a="1"/>
  <c r="O617" i="4" s="1"/>
  <c r="N617" i="4" a="1"/>
  <c r="N617" i="4" s="1"/>
  <c r="K617" i="4" a="1"/>
  <c r="K617" i="4" s="1"/>
  <c r="L617" i="4" a="1"/>
  <c r="L617" i="4" s="1"/>
  <c r="I617" i="4" a="1"/>
  <c r="I617" i="4" s="1"/>
  <c r="M617" i="4" a="1"/>
  <c r="M617" i="4" s="1"/>
  <c r="G617" i="4" l="1" a="1"/>
  <c r="G617" i="4" s="1"/>
  <c r="E617" i="4" a="1"/>
  <c r="E617" i="4" s="1"/>
  <c r="H617" i="4" a="1"/>
  <c r="H617" i="4" s="1"/>
  <c r="C619" i="4"/>
  <c r="F618" i="4" a="1"/>
  <c r="F618" i="4" s="1"/>
  <c r="J618" i="4" a="1"/>
  <c r="J618" i="4" s="1"/>
  <c r="K618" i="4" a="1"/>
  <c r="K618" i="4" s="1"/>
  <c r="O618" i="4" a="1"/>
  <c r="O618" i="4" s="1"/>
  <c r="I618" i="4" a="1"/>
  <c r="I618" i="4" s="1"/>
  <c r="M618" i="4" a="1"/>
  <c r="M618" i="4" s="1"/>
  <c r="N618" i="4" a="1"/>
  <c r="N618" i="4" s="1"/>
  <c r="L618" i="4" a="1"/>
  <c r="L618" i="4" s="1"/>
  <c r="G618" i="4" l="1" a="1"/>
  <c r="G618" i="4" s="1"/>
  <c r="H618" i="4" a="1"/>
  <c r="H618" i="4" s="1"/>
  <c r="E618" i="4" a="1"/>
  <c r="E618" i="4" s="1"/>
  <c r="C620" i="4"/>
  <c r="F619" i="4" a="1"/>
  <c r="F619" i="4" s="1"/>
  <c r="O619" i="4" a="1"/>
  <c r="O619" i="4" s="1"/>
  <c r="L619" i="4" a="1"/>
  <c r="L619" i="4" s="1"/>
  <c r="N619" i="4" a="1"/>
  <c r="N619" i="4" s="1"/>
  <c r="K619" i="4" a="1"/>
  <c r="K619" i="4" s="1"/>
  <c r="M619" i="4" a="1"/>
  <c r="M619" i="4" s="1"/>
  <c r="J619" i="4" a="1"/>
  <c r="J619" i="4" s="1"/>
  <c r="I619" i="4" a="1"/>
  <c r="I619" i="4" s="1"/>
  <c r="C621" i="4" l="1"/>
  <c r="F620" i="4" a="1"/>
  <c r="F620" i="4" s="1"/>
  <c r="J620" i="4" a="1"/>
  <c r="J620" i="4" s="1"/>
  <c r="K620" i="4" a="1"/>
  <c r="K620" i="4" s="1"/>
  <c r="O620" i="4" a="1"/>
  <c r="O620" i="4" s="1"/>
  <c r="I620" i="4" a="1"/>
  <c r="I620" i="4" s="1"/>
  <c r="M620" i="4" a="1"/>
  <c r="M620" i="4" s="1"/>
  <c r="N620" i="4" a="1"/>
  <c r="N620" i="4" s="1"/>
  <c r="L620" i="4" a="1"/>
  <c r="L620" i="4" s="1"/>
  <c r="G619" i="4" a="1"/>
  <c r="G619" i="4" s="1"/>
  <c r="H619" i="4" a="1"/>
  <c r="H619" i="4" s="1"/>
  <c r="E619" i="4" a="1"/>
  <c r="E619" i="4" s="1"/>
  <c r="G620" i="4" l="1" a="1"/>
  <c r="G620" i="4" s="1"/>
  <c r="H620" i="4" a="1"/>
  <c r="H620" i="4" s="1"/>
  <c r="E620" i="4" a="1"/>
  <c r="E620" i="4" s="1"/>
  <c r="C622" i="4"/>
  <c r="F621" i="4" a="1"/>
  <c r="F621" i="4" s="1"/>
  <c r="M621" i="4" a="1"/>
  <c r="M621" i="4" s="1"/>
  <c r="L621" i="4" a="1"/>
  <c r="L621" i="4" s="1"/>
  <c r="J621" i="4" a="1"/>
  <c r="J621" i="4" s="1"/>
  <c r="N621" i="4" a="1"/>
  <c r="N621" i="4" s="1"/>
  <c r="K621" i="4" a="1"/>
  <c r="K621" i="4" s="1"/>
  <c r="O621" i="4" a="1"/>
  <c r="O621" i="4" s="1"/>
  <c r="I621" i="4" a="1"/>
  <c r="I621" i="4" s="1"/>
  <c r="G621" i="4" l="1" a="1"/>
  <c r="G621" i="4" s="1"/>
  <c r="E621" i="4" a="1"/>
  <c r="E621" i="4" s="1"/>
  <c r="H621" i="4" a="1"/>
  <c r="H621" i="4" s="1"/>
  <c r="C623" i="4"/>
  <c r="F622" i="4" a="1"/>
  <c r="F622" i="4" s="1"/>
  <c r="J622" i="4" a="1"/>
  <c r="J622" i="4" s="1"/>
  <c r="K622" i="4" a="1"/>
  <c r="K622" i="4" s="1"/>
  <c r="M622" i="4" a="1"/>
  <c r="M622" i="4" s="1"/>
  <c r="N622" i="4" a="1"/>
  <c r="N622" i="4" s="1"/>
  <c r="O622" i="4" a="1"/>
  <c r="O622" i="4" s="1"/>
  <c r="L622" i="4" a="1"/>
  <c r="L622" i="4" s="1"/>
  <c r="I622" i="4" a="1"/>
  <c r="I622" i="4" s="1"/>
  <c r="H622" i="4" l="1" a="1"/>
  <c r="H622" i="4" s="1"/>
  <c r="E622" i="4" a="1"/>
  <c r="E622" i="4" s="1"/>
  <c r="G622" i="4" a="1"/>
  <c r="G622" i="4" s="1"/>
  <c r="C624" i="4"/>
  <c r="F623" i="4" a="1"/>
  <c r="F623" i="4" s="1"/>
  <c r="O623" i="4" a="1"/>
  <c r="O623" i="4" s="1"/>
  <c r="N623" i="4" a="1"/>
  <c r="N623" i="4" s="1"/>
  <c r="K623" i="4" a="1"/>
  <c r="K623" i="4" s="1"/>
  <c r="L623" i="4" a="1"/>
  <c r="L623" i="4" s="1"/>
  <c r="M623" i="4" a="1"/>
  <c r="M623" i="4" s="1"/>
  <c r="I623" i="4" a="1"/>
  <c r="I623" i="4" s="1"/>
  <c r="J623" i="4" a="1"/>
  <c r="J623" i="4" s="1"/>
  <c r="E623" i="4" l="1" a="1"/>
  <c r="E623" i="4" s="1"/>
  <c r="G623" i="4" a="1"/>
  <c r="G623" i="4" s="1"/>
  <c r="H623" i="4" a="1"/>
  <c r="H623" i="4" s="1"/>
  <c r="C625" i="4"/>
  <c r="F624" i="4" a="1"/>
  <c r="F624" i="4" s="1"/>
  <c r="K624" i="4" a="1"/>
  <c r="K624" i="4" s="1"/>
  <c r="L624" i="4" a="1"/>
  <c r="L624" i="4" s="1"/>
  <c r="N624" i="4" a="1"/>
  <c r="N624" i="4" s="1"/>
  <c r="M624" i="4" a="1"/>
  <c r="M624" i="4" s="1"/>
  <c r="J624" i="4" a="1"/>
  <c r="J624" i="4" s="1"/>
  <c r="O624" i="4" a="1"/>
  <c r="O624" i="4" s="1"/>
  <c r="I624" i="4" a="1"/>
  <c r="I624" i="4" s="1"/>
  <c r="E624" i="4" l="1" a="1"/>
  <c r="E624" i="4" s="1"/>
  <c r="H624" i="4" a="1"/>
  <c r="H624" i="4" s="1"/>
  <c r="G624" i="4" a="1"/>
  <c r="G624" i="4" s="1"/>
  <c r="C626" i="4"/>
  <c r="F625" i="4" a="1"/>
  <c r="F625" i="4" s="1"/>
  <c r="O625" i="4" a="1"/>
  <c r="O625" i="4" s="1"/>
  <c r="L625" i="4" a="1"/>
  <c r="L625" i="4" s="1"/>
  <c r="N625" i="4" a="1"/>
  <c r="N625" i="4" s="1"/>
  <c r="K625" i="4" a="1"/>
  <c r="K625" i="4" s="1"/>
  <c r="M625" i="4" a="1"/>
  <c r="M625" i="4" s="1"/>
  <c r="I625" i="4" a="1"/>
  <c r="I625" i="4" s="1"/>
  <c r="J625" i="4" a="1"/>
  <c r="J625" i="4" s="1"/>
  <c r="C627" i="4" l="1"/>
  <c r="F626" i="4" a="1"/>
  <c r="F626" i="4" s="1"/>
  <c r="M626" i="4" a="1"/>
  <c r="M626" i="4" s="1"/>
  <c r="N626" i="4" a="1"/>
  <c r="N626" i="4" s="1"/>
  <c r="L626" i="4" a="1"/>
  <c r="L626" i="4" s="1"/>
  <c r="I626" i="4" a="1"/>
  <c r="I626" i="4" s="1"/>
  <c r="O626" i="4" a="1"/>
  <c r="O626" i="4" s="1"/>
  <c r="K626" i="4" a="1"/>
  <c r="K626" i="4" s="1"/>
  <c r="J626" i="4" a="1"/>
  <c r="J626" i="4" s="1"/>
  <c r="H625" i="4" a="1"/>
  <c r="H625" i="4" s="1"/>
  <c r="G625" i="4" a="1"/>
  <c r="G625" i="4" s="1"/>
  <c r="E625" i="4" a="1"/>
  <c r="E625" i="4" s="1"/>
  <c r="H626" i="4" l="1" a="1"/>
  <c r="H626" i="4" s="1"/>
  <c r="G626" i="4" a="1"/>
  <c r="G626" i="4" s="1"/>
  <c r="E626" i="4" a="1"/>
  <c r="E626" i="4" s="1"/>
  <c r="C628" i="4"/>
  <c r="F627" i="4" a="1"/>
  <c r="F627" i="4" s="1"/>
  <c r="O627" i="4" a="1"/>
  <c r="O627" i="4" s="1"/>
  <c r="L627" i="4" a="1"/>
  <c r="L627" i="4" s="1"/>
  <c r="N627" i="4" a="1"/>
  <c r="N627" i="4" s="1"/>
  <c r="K627" i="4" a="1"/>
  <c r="K627" i="4" s="1"/>
  <c r="M627" i="4" a="1"/>
  <c r="M627" i="4" s="1"/>
  <c r="I627" i="4" a="1"/>
  <c r="I627" i="4" s="1"/>
  <c r="J627" i="4" a="1"/>
  <c r="J627" i="4" s="1"/>
  <c r="H627" i="4" l="1" a="1"/>
  <c r="H627" i="4" s="1"/>
  <c r="E627" i="4" a="1"/>
  <c r="E627" i="4" s="1"/>
  <c r="G627" i="4" a="1"/>
  <c r="G627" i="4" s="1"/>
  <c r="C629" i="4"/>
  <c r="F628" i="4" a="1"/>
  <c r="F628" i="4" s="1"/>
  <c r="L628" i="4" a="1"/>
  <c r="L628" i="4" s="1"/>
  <c r="I628" i="4" a="1"/>
  <c r="I628" i="4" s="1"/>
  <c r="O628" i="4" a="1"/>
  <c r="O628" i="4" s="1"/>
  <c r="K628" i="4" a="1"/>
  <c r="K628" i="4" s="1"/>
  <c r="N628" i="4" a="1"/>
  <c r="N628" i="4" s="1"/>
  <c r="J628" i="4" a="1"/>
  <c r="J628" i="4" s="1"/>
  <c r="M628" i="4" a="1"/>
  <c r="M628" i="4" s="1"/>
  <c r="E628" i="4" l="1" a="1"/>
  <c r="E628" i="4" s="1"/>
  <c r="H628" i="4" a="1"/>
  <c r="H628" i="4" s="1"/>
  <c r="G628" i="4" a="1"/>
  <c r="G628" i="4" s="1"/>
  <c r="C630" i="4"/>
  <c r="F629" i="4" a="1"/>
  <c r="F629" i="4" s="1"/>
  <c r="K629" i="4" a="1"/>
  <c r="K629" i="4" s="1"/>
  <c r="N629" i="4" a="1"/>
  <c r="N629" i="4" s="1"/>
  <c r="I629" i="4" a="1"/>
  <c r="I629" i="4" s="1"/>
  <c r="L629" i="4" a="1"/>
  <c r="L629" i="4" s="1"/>
  <c r="M629" i="4" a="1"/>
  <c r="M629" i="4" s="1"/>
  <c r="O629" i="4" a="1"/>
  <c r="O629" i="4" s="1"/>
  <c r="J629" i="4" a="1"/>
  <c r="J629" i="4" s="1"/>
  <c r="G629" i="4" l="1" a="1"/>
  <c r="G629" i="4" s="1"/>
  <c r="H629" i="4" a="1"/>
  <c r="H629" i="4" s="1"/>
  <c r="E629" i="4" a="1"/>
  <c r="E629" i="4" s="1"/>
  <c r="C631" i="4"/>
  <c r="F630" i="4" a="1"/>
  <c r="F630" i="4" s="1"/>
  <c r="L630" i="4" a="1"/>
  <c r="L630" i="4" s="1"/>
  <c r="K630" i="4" a="1"/>
  <c r="K630" i="4" s="1"/>
  <c r="J630" i="4" a="1"/>
  <c r="J630" i="4" s="1"/>
  <c r="O630" i="4" a="1"/>
  <c r="O630" i="4" s="1"/>
  <c r="I630" i="4" a="1"/>
  <c r="I630" i="4" s="1"/>
  <c r="M630" i="4" a="1"/>
  <c r="M630" i="4" s="1"/>
  <c r="N630" i="4" a="1"/>
  <c r="N630" i="4" s="1"/>
  <c r="H630" i="4" l="1" a="1"/>
  <c r="H630" i="4" s="1"/>
  <c r="G630" i="4" a="1"/>
  <c r="G630" i="4" s="1"/>
  <c r="E630" i="4" a="1"/>
  <c r="E630" i="4" s="1"/>
  <c r="C632" i="4"/>
  <c r="F631" i="4" a="1"/>
  <c r="F631" i="4" s="1"/>
  <c r="O631" i="4" a="1"/>
  <c r="O631" i="4" s="1"/>
  <c r="L631" i="4" a="1"/>
  <c r="L631" i="4" s="1"/>
  <c r="N631" i="4" a="1"/>
  <c r="N631" i="4" s="1"/>
  <c r="J631" i="4" a="1"/>
  <c r="J631" i="4" s="1"/>
  <c r="K631" i="4" a="1"/>
  <c r="K631" i="4" s="1"/>
  <c r="M631" i="4" a="1"/>
  <c r="M631" i="4" s="1"/>
  <c r="I631" i="4" a="1"/>
  <c r="I631" i="4" s="1"/>
  <c r="G631" i="4" l="1" a="1"/>
  <c r="G631" i="4" s="1"/>
  <c r="H631" i="4" a="1"/>
  <c r="H631" i="4" s="1"/>
  <c r="E631" i="4" a="1"/>
  <c r="E631" i="4" s="1"/>
  <c r="C633" i="4"/>
  <c r="F632" i="4" a="1"/>
  <c r="F632" i="4" s="1"/>
  <c r="K632" i="4" a="1"/>
  <c r="K632" i="4" s="1"/>
  <c r="L632" i="4" a="1"/>
  <c r="L632" i="4" s="1"/>
  <c r="J632" i="4" a="1"/>
  <c r="J632" i="4" s="1"/>
  <c r="O632" i="4" a="1"/>
  <c r="O632" i="4" s="1"/>
  <c r="I632" i="4" a="1"/>
  <c r="I632" i="4" s="1"/>
  <c r="M632" i="4" a="1"/>
  <c r="M632" i="4" s="1"/>
  <c r="N632" i="4" a="1"/>
  <c r="N632" i="4" s="1"/>
  <c r="H632" i="4" l="1" a="1"/>
  <c r="H632" i="4" s="1"/>
  <c r="G632" i="4" a="1"/>
  <c r="G632" i="4" s="1"/>
  <c r="E632" i="4" a="1"/>
  <c r="E632" i="4" s="1"/>
  <c r="C634" i="4"/>
  <c r="F633" i="4" a="1"/>
  <c r="F633" i="4" s="1"/>
  <c r="J633" i="4" a="1"/>
  <c r="J633" i="4" s="1"/>
  <c r="M633" i="4" a="1"/>
  <c r="M633" i="4" s="1"/>
  <c r="I633" i="4" a="1"/>
  <c r="I633" i="4" s="1"/>
  <c r="K633" i="4" a="1"/>
  <c r="K633" i="4" s="1"/>
  <c r="N633" i="4" a="1"/>
  <c r="N633" i="4" s="1"/>
  <c r="O633" i="4" a="1"/>
  <c r="O633" i="4" s="1"/>
  <c r="L633" i="4" a="1"/>
  <c r="L633" i="4" s="1"/>
  <c r="E633" i="4" l="1" a="1"/>
  <c r="E633" i="4" s="1"/>
  <c r="G633" i="4" a="1"/>
  <c r="G633" i="4" s="1"/>
  <c r="H633" i="4" a="1"/>
  <c r="H633" i="4" s="1"/>
  <c r="C635" i="4"/>
  <c r="F634" i="4" a="1"/>
  <c r="F634" i="4" s="1"/>
  <c r="M634" i="4" a="1"/>
  <c r="M634" i="4" s="1"/>
  <c r="I634" i="4" a="1"/>
  <c r="I634" i="4" s="1"/>
  <c r="J634" i="4" a="1"/>
  <c r="J634" i="4" s="1"/>
  <c r="O634" i="4" a="1"/>
  <c r="O634" i="4" s="1"/>
  <c r="L634" i="4" a="1"/>
  <c r="L634" i="4" s="1"/>
  <c r="K634" i="4" a="1"/>
  <c r="K634" i="4" s="1"/>
  <c r="N634" i="4" a="1"/>
  <c r="N634" i="4" s="1"/>
  <c r="H634" i="4" l="1" a="1"/>
  <c r="H634" i="4" s="1"/>
  <c r="E634" i="4" a="1"/>
  <c r="E634" i="4" s="1"/>
  <c r="G634" i="4" a="1"/>
  <c r="G634" i="4" s="1"/>
  <c r="C636" i="4"/>
  <c r="F635" i="4" a="1"/>
  <c r="F635" i="4" s="1"/>
  <c r="O635" i="4" a="1"/>
  <c r="O635" i="4" s="1"/>
  <c r="K635" i="4" a="1"/>
  <c r="K635" i="4" s="1"/>
  <c r="L635" i="4" a="1"/>
  <c r="L635" i="4" s="1"/>
  <c r="J635" i="4" a="1"/>
  <c r="J635" i="4" s="1"/>
  <c r="N635" i="4" a="1"/>
  <c r="N635" i="4" s="1"/>
  <c r="M635" i="4" a="1"/>
  <c r="M635" i="4" s="1"/>
  <c r="I635" i="4" a="1"/>
  <c r="I635" i="4" s="1"/>
  <c r="E635" i="4" l="1" a="1"/>
  <c r="E635" i="4" s="1"/>
  <c r="G635" i="4" a="1"/>
  <c r="G635" i="4" s="1"/>
  <c r="H635" i="4" a="1"/>
  <c r="H635" i="4" s="1"/>
  <c r="C637" i="4"/>
  <c r="F636" i="4" a="1"/>
  <c r="F636" i="4" s="1"/>
  <c r="K636" i="4" a="1"/>
  <c r="K636" i="4" s="1"/>
  <c r="L636" i="4" a="1"/>
  <c r="L636" i="4" s="1"/>
  <c r="O636" i="4" a="1"/>
  <c r="O636" i="4" s="1"/>
  <c r="I636" i="4" a="1"/>
  <c r="I636" i="4" s="1"/>
  <c r="J636" i="4" a="1"/>
  <c r="J636" i="4" s="1"/>
  <c r="M636" i="4" a="1"/>
  <c r="M636" i="4" s="1"/>
  <c r="N636" i="4" a="1"/>
  <c r="N636" i="4" s="1"/>
  <c r="E636" i="4" l="1" a="1"/>
  <c r="E636" i="4" s="1"/>
  <c r="G636" i="4" a="1"/>
  <c r="G636" i="4" s="1"/>
  <c r="H636" i="4" a="1"/>
  <c r="H636" i="4" s="1"/>
  <c r="C638" i="4"/>
  <c r="F637" i="4" a="1"/>
  <c r="F637" i="4" s="1"/>
  <c r="L637" i="4" a="1"/>
  <c r="L637" i="4" s="1"/>
  <c r="J637" i="4" a="1"/>
  <c r="J637" i="4" s="1"/>
  <c r="O637" i="4" a="1"/>
  <c r="O637" i="4" s="1"/>
  <c r="M637" i="4" a="1"/>
  <c r="M637" i="4" s="1"/>
  <c r="K637" i="4" a="1"/>
  <c r="K637" i="4" s="1"/>
  <c r="N637" i="4" a="1"/>
  <c r="N637" i="4" s="1"/>
  <c r="I637" i="4" a="1"/>
  <c r="I637" i="4" s="1"/>
  <c r="E637" i="4" l="1" a="1"/>
  <c r="E637" i="4" s="1"/>
  <c r="H637" i="4" a="1"/>
  <c r="H637" i="4" s="1"/>
  <c r="G637" i="4" a="1"/>
  <c r="G637" i="4" s="1"/>
  <c r="C639" i="4"/>
  <c r="F638" i="4" a="1"/>
  <c r="F638" i="4" s="1"/>
  <c r="K638" i="4" a="1"/>
  <c r="K638" i="4" s="1"/>
  <c r="L638" i="4" a="1"/>
  <c r="L638" i="4" s="1"/>
  <c r="J638" i="4" a="1"/>
  <c r="J638" i="4" s="1"/>
  <c r="O638" i="4" a="1"/>
  <c r="O638" i="4" s="1"/>
  <c r="I638" i="4" a="1"/>
  <c r="I638" i="4" s="1"/>
  <c r="M638" i="4" a="1"/>
  <c r="M638" i="4" s="1"/>
  <c r="N638" i="4" a="1"/>
  <c r="N638" i="4" s="1"/>
  <c r="H638" i="4" l="1" a="1"/>
  <c r="H638" i="4" s="1"/>
  <c r="G638" i="4" a="1"/>
  <c r="G638" i="4" s="1"/>
  <c r="E638" i="4" a="1"/>
  <c r="E638" i="4" s="1"/>
  <c r="C640" i="4"/>
  <c r="F639" i="4" a="1"/>
  <c r="F639" i="4" s="1"/>
  <c r="L639" i="4" a="1"/>
  <c r="L639" i="4" s="1"/>
  <c r="J639" i="4" a="1"/>
  <c r="J639" i="4" s="1"/>
  <c r="N639" i="4" a="1"/>
  <c r="N639" i="4" s="1"/>
  <c r="I639" i="4" a="1"/>
  <c r="I639" i="4" s="1"/>
  <c r="M639" i="4" a="1"/>
  <c r="M639" i="4" s="1"/>
  <c r="O639" i="4" a="1"/>
  <c r="O639" i="4" s="1"/>
  <c r="K639" i="4" a="1"/>
  <c r="K639" i="4" s="1"/>
  <c r="E639" i="4" l="1" a="1"/>
  <c r="E639" i="4" s="1"/>
  <c r="H639" i="4" a="1"/>
  <c r="H639" i="4" s="1"/>
  <c r="G639" i="4" a="1"/>
  <c r="G639" i="4" s="1"/>
  <c r="C641" i="4"/>
  <c r="F640" i="4" a="1"/>
  <c r="F640" i="4" s="1"/>
  <c r="L640" i="4" a="1"/>
  <c r="L640" i="4" s="1"/>
  <c r="O640" i="4" a="1"/>
  <c r="O640" i="4" s="1"/>
  <c r="I640" i="4" a="1"/>
  <c r="I640" i="4" s="1"/>
  <c r="J640" i="4" a="1"/>
  <c r="J640" i="4" s="1"/>
  <c r="M640" i="4" a="1"/>
  <c r="M640" i="4" s="1"/>
  <c r="N640" i="4" a="1"/>
  <c r="N640" i="4" s="1"/>
  <c r="K640" i="4" a="1"/>
  <c r="K640" i="4" s="1"/>
  <c r="G640" i="4" l="1" a="1"/>
  <c r="G640" i="4" s="1"/>
  <c r="E640" i="4" a="1"/>
  <c r="E640" i="4" s="1"/>
  <c r="H640" i="4" a="1"/>
  <c r="H640" i="4" s="1"/>
  <c r="C642" i="4"/>
  <c r="F641" i="4" a="1"/>
  <c r="F641" i="4" s="1"/>
  <c r="N641" i="4" a="1"/>
  <c r="N641" i="4" s="1"/>
  <c r="K641" i="4" a="1"/>
  <c r="K641" i="4" s="1"/>
  <c r="I641" i="4" a="1"/>
  <c r="I641" i="4" s="1"/>
  <c r="M641" i="4" a="1"/>
  <c r="M641" i="4" s="1"/>
  <c r="O641" i="4" a="1"/>
  <c r="O641" i="4" s="1"/>
  <c r="J641" i="4" a="1"/>
  <c r="J641" i="4" s="1"/>
  <c r="L641" i="4" a="1"/>
  <c r="L641" i="4" s="1"/>
  <c r="H641" i="4" l="1" a="1"/>
  <c r="H641" i="4" s="1"/>
  <c r="G641" i="4" a="1"/>
  <c r="G641" i="4" s="1"/>
  <c r="E641" i="4" a="1"/>
  <c r="E641" i="4" s="1"/>
  <c r="C643" i="4"/>
  <c r="F642" i="4" a="1"/>
  <c r="F642" i="4" s="1"/>
  <c r="J642" i="4" a="1"/>
  <c r="J642" i="4" s="1"/>
  <c r="O642" i="4" a="1"/>
  <c r="O642" i="4" s="1"/>
  <c r="I642" i="4" a="1"/>
  <c r="I642" i="4" s="1"/>
  <c r="M642" i="4" a="1"/>
  <c r="M642" i="4" s="1"/>
  <c r="N642" i="4" a="1"/>
  <c r="N642" i="4" s="1"/>
  <c r="K642" i="4" a="1"/>
  <c r="K642" i="4" s="1"/>
  <c r="L642" i="4" a="1"/>
  <c r="L642" i="4" s="1"/>
  <c r="G642" i="4" l="1" a="1"/>
  <c r="G642" i="4" s="1"/>
  <c r="H642" i="4" a="1"/>
  <c r="H642" i="4" s="1"/>
  <c r="E642" i="4" a="1"/>
  <c r="E642" i="4" s="1"/>
  <c r="C644" i="4"/>
  <c r="F643" i="4" a="1"/>
  <c r="F643" i="4" s="1"/>
  <c r="I643" i="4" a="1"/>
  <c r="I643" i="4" s="1"/>
  <c r="O643" i="4" a="1"/>
  <c r="O643" i="4" s="1"/>
  <c r="L643" i="4" a="1"/>
  <c r="L643" i="4" s="1"/>
  <c r="N643" i="4" a="1"/>
  <c r="N643" i="4" s="1"/>
  <c r="J643" i="4" a="1"/>
  <c r="J643" i="4" s="1"/>
  <c r="M643" i="4" a="1"/>
  <c r="M643" i="4" s="1"/>
  <c r="K643" i="4" a="1"/>
  <c r="K643" i="4" s="1"/>
  <c r="E643" i="4" l="1" a="1"/>
  <c r="E643" i="4" s="1"/>
  <c r="H643" i="4" a="1"/>
  <c r="H643" i="4" s="1"/>
  <c r="G643" i="4" a="1"/>
  <c r="G643" i="4" s="1"/>
  <c r="C645" i="4"/>
  <c r="F644" i="4" a="1"/>
  <c r="F644" i="4" s="1"/>
  <c r="I644" i="4" a="1"/>
  <c r="I644" i="4" s="1"/>
  <c r="J644" i="4" a="1"/>
  <c r="J644" i="4" s="1"/>
  <c r="L644" i="4" a="1"/>
  <c r="L644" i="4" s="1"/>
  <c r="N644" i="4" a="1"/>
  <c r="N644" i="4" s="1"/>
  <c r="K644" i="4" a="1"/>
  <c r="K644" i="4" s="1"/>
  <c r="O644" i="4" a="1"/>
  <c r="O644" i="4" s="1"/>
  <c r="M644" i="4" a="1"/>
  <c r="M644" i="4" s="1"/>
  <c r="E644" i="4" l="1" a="1"/>
  <c r="E644" i="4" s="1"/>
  <c r="H644" i="4" a="1"/>
  <c r="H644" i="4" s="1"/>
  <c r="G644" i="4" a="1"/>
  <c r="G644" i="4" s="1"/>
  <c r="C646" i="4"/>
  <c r="F645" i="4" a="1"/>
  <c r="F645" i="4" s="1"/>
  <c r="O645" i="4" a="1"/>
  <c r="O645" i="4" s="1"/>
  <c r="K645" i="4" a="1"/>
  <c r="K645" i="4" s="1"/>
  <c r="I645" i="4" a="1"/>
  <c r="I645" i="4" s="1"/>
  <c r="N645" i="4" a="1"/>
  <c r="N645" i="4" s="1"/>
  <c r="J645" i="4" a="1"/>
  <c r="J645" i="4" s="1"/>
  <c r="L645" i="4" a="1"/>
  <c r="L645" i="4" s="1"/>
  <c r="M645" i="4" a="1"/>
  <c r="M645" i="4" s="1"/>
  <c r="G645" i="4" l="1" a="1"/>
  <c r="G645" i="4" s="1"/>
  <c r="E645" i="4" a="1"/>
  <c r="E645" i="4" s="1"/>
  <c r="H645" i="4" a="1"/>
  <c r="H645" i="4" s="1"/>
  <c r="C647" i="4"/>
  <c r="F646" i="4" a="1"/>
  <c r="F646" i="4" s="1"/>
  <c r="L646" i="4" a="1"/>
  <c r="L646" i="4" s="1"/>
  <c r="N646" i="4" a="1"/>
  <c r="N646" i="4" s="1"/>
  <c r="K646" i="4" a="1"/>
  <c r="K646" i="4" s="1"/>
  <c r="I646" i="4" a="1"/>
  <c r="I646" i="4" s="1"/>
  <c r="J646" i="4" a="1"/>
  <c r="J646" i="4" s="1"/>
  <c r="O646" i="4" a="1"/>
  <c r="O646" i="4" s="1"/>
  <c r="M646" i="4" a="1"/>
  <c r="M646" i="4" s="1"/>
  <c r="E646" i="4" l="1" a="1"/>
  <c r="E646" i="4" s="1"/>
  <c r="H646" i="4" a="1"/>
  <c r="H646" i="4" s="1"/>
  <c r="G646" i="4" a="1"/>
  <c r="G646" i="4" s="1"/>
  <c r="C648" i="4"/>
  <c r="F647" i="4" a="1"/>
  <c r="F647" i="4" s="1"/>
  <c r="M647" i="4" a="1"/>
  <c r="M647" i="4" s="1"/>
  <c r="I647" i="4" a="1"/>
  <c r="I647" i="4" s="1"/>
  <c r="K647" i="4" a="1"/>
  <c r="K647" i="4" s="1"/>
  <c r="N647" i="4" a="1"/>
  <c r="N647" i="4" s="1"/>
  <c r="O647" i="4" a="1"/>
  <c r="O647" i="4" s="1"/>
  <c r="J647" i="4" a="1"/>
  <c r="J647" i="4" s="1"/>
  <c r="L647" i="4" a="1"/>
  <c r="L647" i="4" s="1"/>
  <c r="G647" i="4" l="1" a="1"/>
  <c r="G647" i="4" s="1"/>
  <c r="H647" i="4" a="1"/>
  <c r="H647" i="4" s="1"/>
  <c r="E647" i="4" a="1"/>
  <c r="E647" i="4" s="1"/>
  <c r="C649" i="4"/>
  <c r="F648" i="4" a="1"/>
  <c r="F648" i="4" s="1"/>
  <c r="L648" i="4" a="1"/>
  <c r="L648" i="4" s="1"/>
  <c r="M648" i="4" a="1"/>
  <c r="M648" i="4" s="1"/>
  <c r="K648" i="4" a="1"/>
  <c r="K648" i="4" s="1"/>
  <c r="N648" i="4" a="1"/>
  <c r="N648" i="4" s="1"/>
  <c r="J648" i="4" a="1"/>
  <c r="J648" i="4" s="1"/>
  <c r="O648" i="4" a="1"/>
  <c r="O648" i="4" s="1"/>
  <c r="I648" i="4" a="1"/>
  <c r="I648" i="4" s="1"/>
  <c r="E648" i="4" l="1" a="1"/>
  <c r="E648" i="4" s="1"/>
  <c r="G648" i="4" a="1"/>
  <c r="G648" i="4" s="1"/>
  <c r="H648" i="4" a="1"/>
  <c r="H648" i="4" s="1"/>
  <c r="C650" i="4"/>
  <c r="F649" i="4" a="1"/>
  <c r="F649" i="4" s="1"/>
  <c r="M649" i="4" a="1"/>
  <c r="M649" i="4" s="1"/>
  <c r="J649" i="4" a="1"/>
  <c r="J649" i="4" s="1"/>
  <c r="L649" i="4" a="1"/>
  <c r="L649" i="4" s="1"/>
  <c r="O649" i="4" a="1"/>
  <c r="O649" i="4" s="1"/>
  <c r="I649" i="4" a="1"/>
  <c r="I649" i="4" s="1"/>
  <c r="K649" i="4" a="1"/>
  <c r="K649" i="4" s="1"/>
  <c r="N649" i="4" a="1"/>
  <c r="N649" i="4" s="1"/>
  <c r="G649" i="4" l="1" a="1"/>
  <c r="G649" i="4" s="1"/>
  <c r="E649" i="4" a="1"/>
  <c r="E649" i="4" s="1"/>
  <c r="H649" i="4" a="1"/>
  <c r="H649" i="4" s="1"/>
  <c r="C651" i="4"/>
  <c r="F650" i="4" a="1"/>
  <c r="F650" i="4" s="1"/>
  <c r="K650" i="4" a="1"/>
  <c r="K650" i="4" s="1"/>
  <c r="J650" i="4" a="1"/>
  <c r="J650" i="4" s="1"/>
  <c r="O650" i="4" a="1"/>
  <c r="O650" i="4" s="1"/>
  <c r="N650" i="4" a="1"/>
  <c r="N650" i="4" s="1"/>
  <c r="M650" i="4" a="1"/>
  <c r="M650" i="4" s="1"/>
  <c r="I650" i="4" a="1"/>
  <c r="I650" i="4" s="1"/>
  <c r="L650" i="4" a="1"/>
  <c r="L650" i="4" s="1"/>
  <c r="C652" i="4" l="1"/>
  <c r="F651" i="4" a="1"/>
  <c r="F651" i="4" s="1"/>
  <c r="I651" i="4" a="1"/>
  <c r="I651" i="4" s="1"/>
  <c r="K651" i="4" a="1"/>
  <c r="K651" i="4" s="1"/>
  <c r="O651" i="4" a="1"/>
  <c r="O651" i="4" s="1"/>
  <c r="J651" i="4" a="1"/>
  <c r="J651" i="4" s="1"/>
  <c r="M651" i="4" a="1"/>
  <c r="M651" i="4" s="1"/>
  <c r="N651" i="4" a="1"/>
  <c r="N651" i="4" s="1"/>
  <c r="L651" i="4" a="1"/>
  <c r="L651" i="4" s="1"/>
  <c r="G650" i="4" a="1"/>
  <c r="G650" i="4" s="1"/>
  <c r="H650" i="4" a="1"/>
  <c r="H650" i="4" s="1"/>
  <c r="E650" i="4" a="1"/>
  <c r="E650" i="4" s="1"/>
  <c r="H651" i="4" l="1" a="1"/>
  <c r="H651" i="4" s="1"/>
  <c r="E651" i="4" a="1"/>
  <c r="E651" i="4" s="1"/>
  <c r="G651" i="4" a="1"/>
  <c r="G651" i="4" s="1"/>
  <c r="C653" i="4"/>
  <c r="F652" i="4" a="1"/>
  <c r="F652" i="4" s="1"/>
  <c r="I652" i="4" a="1"/>
  <c r="I652" i="4" s="1"/>
  <c r="K652" i="4" a="1"/>
  <c r="K652" i="4" s="1"/>
  <c r="O652" i="4" a="1"/>
  <c r="O652" i="4" s="1"/>
  <c r="N652" i="4" a="1"/>
  <c r="N652" i="4" s="1"/>
  <c r="J652" i="4" a="1"/>
  <c r="J652" i="4" s="1"/>
  <c r="L652" i="4" a="1"/>
  <c r="L652" i="4" s="1"/>
  <c r="M652" i="4" a="1"/>
  <c r="M652" i="4" s="1"/>
  <c r="E652" i="4" l="1" a="1"/>
  <c r="E652" i="4" s="1"/>
  <c r="H652" i="4" a="1"/>
  <c r="H652" i="4" s="1"/>
  <c r="G652" i="4" a="1"/>
  <c r="G652" i="4" s="1"/>
  <c r="C654" i="4"/>
  <c r="F653" i="4" a="1"/>
  <c r="F653" i="4" s="1"/>
  <c r="O653" i="4" a="1"/>
  <c r="O653" i="4" s="1"/>
  <c r="I653" i="4" a="1"/>
  <c r="I653" i="4" s="1"/>
  <c r="K653" i="4" a="1"/>
  <c r="K653" i="4" s="1"/>
  <c r="M653" i="4" a="1"/>
  <c r="M653" i="4" s="1"/>
  <c r="N653" i="4" a="1"/>
  <c r="N653" i="4" s="1"/>
  <c r="J653" i="4" a="1"/>
  <c r="J653" i="4" s="1"/>
  <c r="L653" i="4" a="1"/>
  <c r="L653" i="4" s="1"/>
  <c r="H653" i="4" l="1" a="1"/>
  <c r="H653" i="4" s="1"/>
  <c r="G653" i="4" a="1"/>
  <c r="G653" i="4" s="1"/>
  <c r="E653" i="4" a="1"/>
  <c r="E653" i="4" s="1"/>
  <c r="C655" i="4"/>
  <c r="F654" i="4" a="1"/>
  <c r="F654" i="4" s="1"/>
  <c r="K654" i="4" a="1"/>
  <c r="K654" i="4" s="1"/>
  <c r="N654" i="4" a="1"/>
  <c r="N654" i="4" s="1"/>
  <c r="J654" i="4" a="1"/>
  <c r="J654" i="4" s="1"/>
  <c r="O654" i="4" a="1"/>
  <c r="O654" i="4" s="1"/>
  <c r="I654" i="4" a="1"/>
  <c r="I654" i="4" s="1"/>
  <c r="L654" i="4" a="1"/>
  <c r="L654" i="4" s="1"/>
  <c r="M654" i="4" a="1"/>
  <c r="M654" i="4" s="1"/>
  <c r="E654" i="4" l="1" a="1"/>
  <c r="E654" i="4" s="1"/>
  <c r="H654" i="4" a="1"/>
  <c r="H654" i="4" s="1"/>
  <c r="G654" i="4" a="1"/>
  <c r="G654" i="4" s="1"/>
  <c r="C656" i="4"/>
  <c r="F655" i="4" a="1"/>
  <c r="F655" i="4" s="1"/>
  <c r="K655" i="4" a="1"/>
  <c r="K655" i="4" s="1"/>
  <c r="O655" i="4" a="1"/>
  <c r="O655" i="4" s="1"/>
  <c r="I655" i="4" a="1"/>
  <c r="I655" i="4" s="1"/>
  <c r="L655" i="4" a="1"/>
  <c r="L655" i="4" s="1"/>
  <c r="M655" i="4" a="1"/>
  <c r="M655" i="4" s="1"/>
  <c r="J655" i="4" a="1"/>
  <c r="J655" i="4" s="1"/>
  <c r="N655" i="4" a="1"/>
  <c r="N655" i="4" s="1"/>
  <c r="H655" i="4" l="1" a="1"/>
  <c r="H655" i="4" s="1"/>
  <c r="G655" i="4" a="1"/>
  <c r="G655" i="4" s="1"/>
  <c r="E655" i="4" a="1"/>
  <c r="E655" i="4" s="1"/>
  <c r="C657" i="4"/>
  <c r="F656" i="4" a="1"/>
  <c r="F656" i="4" s="1"/>
  <c r="K656" i="4" a="1"/>
  <c r="K656" i="4" s="1"/>
  <c r="N656" i="4" a="1"/>
  <c r="N656" i="4" s="1"/>
  <c r="J656" i="4" a="1"/>
  <c r="J656" i="4" s="1"/>
  <c r="O656" i="4" a="1"/>
  <c r="O656" i="4" s="1"/>
  <c r="I656" i="4" a="1"/>
  <c r="I656" i="4" s="1"/>
  <c r="L656" i="4" a="1"/>
  <c r="L656" i="4" s="1"/>
  <c r="M656" i="4" a="1"/>
  <c r="M656" i="4" s="1"/>
  <c r="G656" i="4" l="1" a="1"/>
  <c r="G656" i="4" s="1"/>
  <c r="H656" i="4" a="1"/>
  <c r="H656" i="4" s="1"/>
  <c r="E656" i="4" a="1"/>
  <c r="E656" i="4" s="1"/>
  <c r="C658" i="4"/>
  <c r="F657" i="4" a="1"/>
  <c r="F657" i="4" s="1"/>
  <c r="K657" i="4" a="1"/>
  <c r="K657" i="4" s="1"/>
  <c r="O657" i="4" a="1"/>
  <c r="O657" i="4" s="1"/>
  <c r="J657" i="4" a="1"/>
  <c r="J657" i="4" s="1"/>
  <c r="M657" i="4" a="1"/>
  <c r="M657" i="4" s="1"/>
  <c r="N657" i="4" a="1"/>
  <c r="N657" i="4" s="1"/>
  <c r="I657" i="4" a="1"/>
  <c r="I657" i="4" s="1"/>
  <c r="L657" i="4" a="1"/>
  <c r="L657" i="4" s="1"/>
  <c r="H657" i="4" l="1" a="1"/>
  <c r="H657" i="4" s="1"/>
  <c r="G657" i="4" a="1"/>
  <c r="G657" i="4" s="1"/>
  <c r="E657" i="4" a="1"/>
  <c r="E657" i="4" s="1"/>
  <c r="C659" i="4"/>
  <c r="F658" i="4" a="1"/>
  <c r="F658" i="4" s="1"/>
  <c r="J658" i="4" a="1"/>
  <c r="J658" i="4" s="1"/>
  <c r="O658" i="4" a="1"/>
  <c r="O658" i="4" s="1"/>
  <c r="K658" i="4" a="1"/>
  <c r="K658" i="4" s="1"/>
  <c r="N658" i="4" a="1"/>
  <c r="N658" i="4" s="1"/>
  <c r="I658" i="4" a="1"/>
  <c r="I658" i="4" s="1"/>
  <c r="L658" i="4" a="1"/>
  <c r="L658" i="4" s="1"/>
  <c r="M658" i="4" a="1"/>
  <c r="M658" i="4" s="1"/>
  <c r="E658" i="4" l="1" a="1"/>
  <c r="E658" i="4" s="1"/>
  <c r="H658" i="4" a="1"/>
  <c r="H658" i="4" s="1"/>
  <c r="G658" i="4" a="1"/>
  <c r="G658" i="4" s="1"/>
  <c r="C660" i="4"/>
  <c r="F659" i="4" a="1"/>
  <c r="F659" i="4" s="1"/>
  <c r="O659" i="4" a="1"/>
  <c r="O659" i="4" s="1"/>
  <c r="I659" i="4" a="1"/>
  <c r="I659" i="4" s="1"/>
  <c r="K659" i="4" a="1"/>
  <c r="K659" i="4" s="1"/>
  <c r="M659" i="4" a="1"/>
  <c r="M659" i="4" s="1"/>
  <c r="N659" i="4" a="1"/>
  <c r="N659" i="4" s="1"/>
  <c r="J659" i="4" a="1"/>
  <c r="J659" i="4" s="1"/>
  <c r="L659" i="4" a="1"/>
  <c r="L659" i="4" s="1"/>
  <c r="G659" i="4" l="1" a="1"/>
  <c r="G659" i="4" s="1"/>
  <c r="H659" i="4" a="1"/>
  <c r="H659" i="4" s="1"/>
  <c r="E659" i="4" a="1"/>
  <c r="E659" i="4" s="1"/>
  <c r="C661" i="4"/>
  <c r="F660" i="4" a="1"/>
  <c r="F660" i="4" s="1"/>
  <c r="M660" i="4" a="1"/>
  <c r="M660" i="4" s="1"/>
  <c r="J660" i="4" a="1"/>
  <c r="J660" i="4" s="1"/>
  <c r="L660" i="4" a="1"/>
  <c r="L660" i="4" s="1"/>
  <c r="I660" i="4" a="1"/>
  <c r="I660" i="4" s="1"/>
  <c r="K660" i="4" a="1"/>
  <c r="K660" i="4" s="1"/>
  <c r="N660" i="4" a="1"/>
  <c r="N660" i="4" s="1"/>
  <c r="O660" i="4" a="1"/>
  <c r="O660" i="4" s="1"/>
  <c r="G660" i="4" l="1" a="1"/>
  <c r="G660" i="4" s="1"/>
  <c r="H660" i="4" a="1"/>
  <c r="H660" i="4" s="1"/>
  <c r="E660" i="4" a="1"/>
  <c r="E660" i="4" s="1"/>
  <c r="C662" i="4"/>
  <c r="F661" i="4" a="1"/>
  <c r="F661" i="4" s="1"/>
  <c r="L661" i="4" a="1"/>
  <c r="L661" i="4" s="1"/>
  <c r="O661" i="4" a="1"/>
  <c r="O661" i="4" s="1"/>
  <c r="I661" i="4" a="1"/>
  <c r="I661" i="4" s="1"/>
  <c r="K661" i="4" a="1"/>
  <c r="K661" i="4" s="1"/>
  <c r="M661" i="4" a="1"/>
  <c r="M661" i="4" s="1"/>
  <c r="N661" i="4" a="1"/>
  <c r="N661" i="4" s="1"/>
  <c r="J661" i="4" a="1"/>
  <c r="J661" i="4" s="1"/>
  <c r="E661" i="4" l="1" a="1"/>
  <c r="E661" i="4" s="1"/>
  <c r="H661" i="4" a="1"/>
  <c r="H661" i="4" s="1"/>
  <c r="G661" i="4" a="1"/>
  <c r="G661" i="4" s="1"/>
  <c r="C663" i="4"/>
  <c r="F662" i="4" a="1"/>
  <c r="F662" i="4" s="1"/>
  <c r="N662" i="4" a="1"/>
  <c r="N662" i="4" s="1"/>
  <c r="K662" i="4" a="1"/>
  <c r="K662" i="4" s="1"/>
  <c r="I662" i="4" a="1"/>
  <c r="I662" i="4" s="1"/>
  <c r="J662" i="4" a="1"/>
  <c r="J662" i="4" s="1"/>
  <c r="L662" i="4" a="1"/>
  <c r="L662" i="4" s="1"/>
  <c r="M662" i="4" a="1"/>
  <c r="M662" i="4" s="1"/>
  <c r="O662" i="4" a="1"/>
  <c r="O662" i="4" s="1"/>
  <c r="H662" i="4" l="1" a="1"/>
  <c r="H662" i="4" s="1"/>
  <c r="E662" i="4" a="1"/>
  <c r="E662" i="4" s="1"/>
  <c r="G662" i="4" a="1"/>
  <c r="G662" i="4" s="1"/>
  <c r="C664" i="4"/>
  <c r="F663" i="4" a="1"/>
  <c r="F663" i="4" s="1"/>
  <c r="J663" i="4" a="1"/>
  <c r="J663" i="4" s="1"/>
  <c r="O663" i="4" a="1"/>
  <c r="O663" i="4" s="1"/>
  <c r="I663" i="4" a="1"/>
  <c r="I663" i="4" s="1"/>
  <c r="K663" i="4" a="1"/>
  <c r="K663" i="4" s="1"/>
  <c r="M663" i="4" a="1"/>
  <c r="M663" i="4" s="1"/>
  <c r="N663" i="4" a="1"/>
  <c r="N663" i="4" s="1"/>
  <c r="L663" i="4" a="1"/>
  <c r="L663" i="4" s="1"/>
  <c r="E663" i="4" l="1" a="1"/>
  <c r="E663" i="4" s="1"/>
  <c r="H663" i="4" a="1"/>
  <c r="H663" i="4" s="1"/>
  <c r="G663" i="4" a="1"/>
  <c r="G663" i="4" s="1"/>
  <c r="C665" i="4"/>
  <c r="F664" i="4" a="1"/>
  <c r="F664" i="4" s="1"/>
  <c r="I664" i="4" a="1"/>
  <c r="I664" i="4" s="1"/>
  <c r="L664" i="4" a="1"/>
  <c r="L664" i="4" s="1"/>
  <c r="N664" i="4" a="1"/>
  <c r="N664" i="4" s="1"/>
  <c r="J664" i="4" a="1"/>
  <c r="J664" i="4" s="1"/>
  <c r="K664" i="4" a="1"/>
  <c r="K664" i="4" s="1"/>
  <c r="O664" i="4" a="1"/>
  <c r="O664" i="4" s="1"/>
  <c r="M664" i="4" a="1"/>
  <c r="M664" i="4" s="1"/>
  <c r="G664" i="4" l="1" a="1"/>
  <c r="G664" i="4" s="1"/>
  <c r="H664" i="4" a="1"/>
  <c r="H664" i="4" s="1"/>
  <c r="E664" i="4" a="1"/>
  <c r="E664" i="4" s="1"/>
  <c r="C666" i="4"/>
  <c r="F665" i="4" a="1"/>
  <c r="F665" i="4" s="1"/>
  <c r="I665" i="4" a="1"/>
  <c r="I665" i="4" s="1"/>
  <c r="K665" i="4" a="1"/>
  <c r="K665" i="4" s="1"/>
  <c r="O665" i="4" a="1"/>
  <c r="O665" i="4" s="1"/>
  <c r="J665" i="4" a="1"/>
  <c r="J665" i="4" s="1"/>
  <c r="M665" i="4" a="1"/>
  <c r="M665" i="4" s="1"/>
  <c r="N665" i="4" a="1"/>
  <c r="N665" i="4" s="1"/>
  <c r="L665" i="4" a="1"/>
  <c r="L665" i="4" s="1"/>
  <c r="G665" i="4" l="1" a="1"/>
  <c r="G665" i="4" s="1"/>
  <c r="H665" i="4" a="1"/>
  <c r="H665" i="4" s="1"/>
  <c r="E665" i="4" a="1"/>
  <c r="E665" i="4" s="1"/>
  <c r="C667" i="4"/>
  <c r="F666" i="4" a="1"/>
  <c r="F666" i="4" s="1"/>
  <c r="N666" i="4" a="1"/>
  <c r="N666" i="4" s="1"/>
  <c r="K666" i="4" a="1"/>
  <c r="K666" i="4" s="1"/>
  <c r="M666" i="4" a="1"/>
  <c r="M666" i="4" s="1"/>
  <c r="J666" i="4" a="1"/>
  <c r="J666" i="4" s="1"/>
  <c r="L666" i="4" a="1"/>
  <c r="L666" i="4" s="1"/>
  <c r="O666" i="4" a="1"/>
  <c r="O666" i="4" s="1"/>
  <c r="I666" i="4" a="1"/>
  <c r="I666" i="4" s="1"/>
  <c r="H666" i="4" l="1" a="1"/>
  <c r="H666" i="4" s="1"/>
  <c r="G666" i="4" a="1"/>
  <c r="G666" i="4" s="1"/>
  <c r="E666" i="4" a="1"/>
  <c r="E666" i="4" s="1"/>
  <c r="C668" i="4"/>
  <c r="F667" i="4" a="1"/>
  <c r="F667" i="4" s="1"/>
  <c r="I667" i="4" a="1"/>
  <c r="I667" i="4" s="1"/>
  <c r="K667" i="4" a="1"/>
  <c r="K667" i="4" s="1"/>
  <c r="O667" i="4" a="1"/>
  <c r="O667" i="4" s="1"/>
  <c r="J667" i="4" a="1"/>
  <c r="J667" i="4" s="1"/>
  <c r="M667" i="4" a="1"/>
  <c r="M667" i="4" s="1"/>
  <c r="N667" i="4" a="1"/>
  <c r="N667" i="4" s="1"/>
  <c r="L667" i="4" a="1"/>
  <c r="L667" i="4" s="1"/>
  <c r="H667" i="4" l="1" a="1"/>
  <c r="H667" i="4" s="1"/>
  <c r="G667" i="4" a="1"/>
  <c r="G667" i="4" s="1"/>
  <c r="E667" i="4" a="1"/>
  <c r="E667" i="4" s="1"/>
  <c r="C669" i="4"/>
  <c r="F668" i="4" a="1"/>
  <c r="F668" i="4" s="1"/>
  <c r="O668" i="4" a="1"/>
  <c r="O668" i="4" s="1"/>
  <c r="K668" i="4" a="1"/>
  <c r="K668" i="4" s="1"/>
  <c r="M668" i="4" a="1"/>
  <c r="M668" i="4" s="1"/>
  <c r="J668" i="4" a="1"/>
  <c r="J668" i="4" s="1"/>
  <c r="L668" i="4" a="1"/>
  <c r="L668" i="4" s="1"/>
  <c r="N668" i="4" a="1"/>
  <c r="N668" i="4" s="1"/>
  <c r="I668" i="4" a="1"/>
  <c r="I668" i="4" s="1"/>
  <c r="H668" i="4" l="1" a="1"/>
  <c r="H668" i="4" s="1"/>
  <c r="G668" i="4" a="1"/>
  <c r="G668" i="4" s="1"/>
  <c r="E668" i="4" a="1"/>
  <c r="E668" i="4" s="1"/>
  <c r="C670" i="4"/>
  <c r="F669" i="4" a="1"/>
  <c r="F669" i="4" s="1"/>
  <c r="L669" i="4" a="1"/>
  <c r="L669" i="4" s="1"/>
  <c r="I669" i="4" a="1"/>
  <c r="I669" i="4" s="1"/>
  <c r="K669" i="4" a="1"/>
  <c r="K669" i="4" s="1"/>
  <c r="O669" i="4" a="1"/>
  <c r="O669" i="4" s="1"/>
  <c r="J669" i="4" a="1"/>
  <c r="J669" i="4" s="1"/>
  <c r="M669" i="4" a="1"/>
  <c r="M669" i="4" s="1"/>
  <c r="N669" i="4" a="1"/>
  <c r="N669" i="4" s="1"/>
  <c r="E669" i="4" l="1" a="1"/>
  <c r="E669" i="4" s="1"/>
  <c r="H669" i="4" a="1"/>
  <c r="H669" i="4" s="1"/>
  <c r="G669" i="4" a="1"/>
  <c r="G669" i="4" s="1"/>
  <c r="C671" i="4"/>
  <c r="F670" i="4" a="1"/>
  <c r="F670" i="4" s="1"/>
  <c r="N670" i="4" a="1"/>
  <c r="N670" i="4" s="1"/>
  <c r="K670" i="4" a="1"/>
  <c r="K670" i="4" s="1"/>
  <c r="M670" i="4" a="1"/>
  <c r="M670" i="4" s="1"/>
  <c r="J670" i="4" a="1"/>
  <c r="J670" i="4" s="1"/>
  <c r="L670" i="4" a="1"/>
  <c r="L670" i="4" s="1"/>
  <c r="O670" i="4" a="1"/>
  <c r="O670" i="4" s="1"/>
  <c r="I670" i="4" a="1"/>
  <c r="I670" i="4" s="1"/>
  <c r="H670" i="4" l="1" a="1"/>
  <c r="H670" i="4" s="1"/>
  <c r="G670" i="4" a="1"/>
  <c r="G670" i="4" s="1"/>
  <c r="E670" i="4" a="1"/>
  <c r="E670" i="4" s="1"/>
  <c r="C672" i="4"/>
  <c r="F671" i="4" a="1"/>
  <c r="F671" i="4" s="1"/>
  <c r="L671" i="4" a="1"/>
  <c r="L671" i="4" s="1"/>
  <c r="I671" i="4" a="1"/>
  <c r="I671" i="4" s="1"/>
  <c r="K671" i="4" a="1"/>
  <c r="K671" i="4" s="1"/>
  <c r="O671" i="4" a="1"/>
  <c r="O671" i="4" s="1"/>
  <c r="J671" i="4" a="1"/>
  <c r="J671" i="4" s="1"/>
  <c r="M671" i="4" a="1"/>
  <c r="M671" i="4" s="1"/>
  <c r="N671" i="4" a="1"/>
  <c r="N671" i="4" s="1"/>
  <c r="H671" i="4" l="1" a="1"/>
  <c r="H671" i="4" s="1"/>
  <c r="G671" i="4" a="1"/>
  <c r="G671" i="4" s="1"/>
  <c r="E671" i="4" a="1"/>
  <c r="E671" i="4" s="1"/>
  <c r="C673" i="4"/>
  <c r="F672" i="4" a="1"/>
  <c r="F672" i="4" s="1"/>
  <c r="N672" i="4" a="1"/>
  <c r="N672" i="4" s="1"/>
  <c r="K672" i="4" a="1"/>
  <c r="K672" i="4" s="1"/>
  <c r="M672" i="4" a="1"/>
  <c r="M672" i="4" s="1"/>
  <c r="J672" i="4" a="1"/>
  <c r="J672" i="4" s="1"/>
  <c r="L672" i="4" a="1"/>
  <c r="L672" i="4" s="1"/>
  <c r="I672" i="4" a="1"/>
  <c r="I672" i="4" s="1"/>
  <c r="O672" i="4" a="1"/>
  <c r="O672" i="4" s="1"/>
  <c r="G672" i="4" l="1" a="1"/>
  <c r="G672" i="4" s="1"/>
  <c r="H672" i="4" a="1"/>
  <c r="H672" i="4" s="1"/>
  <c r="E672" i="4" a="1"/>
  <c r="E672" i="4" s="1"/>
  <c r="C674" i="4"/>
  <c r="F673" i="4" a="1"/>
  <c r="F673" i="4" s="1"/>
  <c r="L673" i="4" a="1"/>
  <c r="L673" i="4" s="1"/>
  <c r="I673" i="4" a="1"/>
  <c r="I673" i="4" s="1"/>
  <c r="K673" i="4" a="1"/>
  <c r="K673" i="4" s="1"/>
  <c r="O673" i="4" a="1"/>
  <c r="O673" i="4" s="1"/>
  <c r="J673" i="4" a="1"/>
  <c r="J673" i="4" s="1"/>
  <c r="M673" i="4" a="1"/>
  <c r="M673" i="4" s="1"/>
  <c r="N673" i="4" a="1"/>
  <c r="N673" i="4" s="1"/>
  <c r="H673" i="4" l="1" a="1"/>
  <c r="H673" i="4" s="1"/>
  <c r="E673" i="4" a="1"/>
  <c r="E673" i="4" s="1"/>
  <c r="G673" i="4" a="1"/>
  <c r="G673" i="4" s="1"/>
  <c r="C675" i="4"/>
  <c r="F674" i="4" a="1"/>
  <c r="F674" i="4" s="1"/>
  <c r="M674" i="4" a="1"/>
  <c r="M674" i="4" s="1"/>
  <c r="L674" i="4" a="1"/>
  <c r="L674" i="4" s="1"/>
  <c r="I674" i="4" a="1"/>
  <c r="I674" i="4" s="1"/>
  <c r="K674" i="4" a="1"/>
  <c r="K674" i="4" s="1"/>
  <c r="J674" i="4" a="1"/>
  <c r="J674" i="4" s="1"/>
  <c r="N674" i="4" a="1"/>
  <c r="N674" i="4" s="1"/>
  <c r="O674" i="4" a="1"/>
  <c r="O674" i="4" s="1"/>
  <c r="G674" i="4" l="1" a="1"/>
  <c r="G674" i="4" s="1"/>
  <c r="E674" i="4" a="1"/>
  <c r="E674" i="4" s="1"/>
  <c r="H674" i="4" a="1"/>
  <c r="H674" i="4" s="1"/>
  <c r="C676" i="4"/>
  <c r="F675" i="4" a="1"/>
  <c r="F675" i="4" s="1"/>
  <c r="M675" i="4" a="1"/>
  <c r="M675" i="4" s="1"/>
  <c r="K675" i="4" a="1"/>
  <c r="K675" i="4" s="1"/>
  <c r="O675" i="4" a="1"/>
  <c r="O675" i="4" s="1"/>
  <c r="J675" i="4" a="1"/>
  <c r="J675" i="4" s="1"/>
  <c r="I675" i="4" a="1"/>
  <c r="I675" i="4" s="1"/>
  <c r="L675" i="4" a="1"/>
  <c r="L675" i="4" s="1"/>
  <c r="N675" i="4" a="1"/>
  <c r="N675" i="4" s="1"/>
  <c r="G675" i="4" l="1" a="1"/>
  <c r="G675" i="4" s="1"/>
  <c r="E675" i="4" a="1"/>
  <c r="E675" i="4" s="1"/>
  <c r="H675" i="4" a="1"/>
  <c r="H675" i="4" s="1"/>
  <c r="C677" i="4"/>
  <c r="F676" i="4" a="1"/>
  <c r="F676" i="4" s="1"/>
  <c r="L676" i="4" a="1"/>
  <c r="L676" i="4" s="1"/>
  <c r="N676" i="4" a="1"/>
  <c r="N676" i="4" s="1"/>
  <c r="I676" i="4" a="1"/>
  <c r="I676" i="4" s="1"/>
  <c r="O676" i="4" a="1"/>
  <c r="O676" i="4" s="1"/>
  <c r="J676" i="4" a="1"/>
  <c r="J676" i="4" s="1"/>
  <c r="K676" i="4" a="1"/>
  <c r="K676" i="4" s="1"/>
  <c r="M676" i="4" a="1"/>
  <c r="M676" i="4" s="1"/>
  <c r="G676" i="4" l="1" a="1"/>
  <c r="G676" i="4" s="1"/>
  <c r="H676" i="4" a="1"/>
  <c r="H676" i="4" s="1"/>
  <c r="E676" i="4" a="1"/>
  <c r="E676" i="4" s="1"/>
  <c r="C678" i="4"/>
  <c r="F677" i="4" a="1"/>
  <c r="F677" i="4" s="1"/>
  <c r="J677" i="4" a="1"/>
  <c r="J677" i="4" s="1"/>
  <c r="L677" i="4" a="1"/>
  <c r="L677" i="4" s="1"/>
  <c r="M677" i="4" a="1"/>
  <c r="M677" i="4" s="1"/>
  <c r="I677" i="4" a="1"/>
  <c r="I677" i="4" s="1"/>
  <c r="N677" i="4" a="1"/>
  <c r="N677" i="4" s="1"/>
  <c r="O677" i="4" a="1"/>
  <c r="O677" i="4" s="1"/>
  <c r="K677" i="4" a="1"/>
  <c r="K677" i="4" s="1"/>
  <c r="E677" i="4" l="1" a="1"/>
  <c r="E677" i="4" s="1"/>
  <c r="G677" i="4" a="1"/>
  <c r="G677" i="4" s="1"/>
  <c r="H677" i="4" a="1"/>
  <c r="H677" i="4" s="1"/>
  <c r="C679" i="4"/>
  <c r="F678" i="4" a="1"/>
  <c r="F678" i="4" s="1"/>
  <c r="L678" i="4" a="1"/>
  <c r="L678" i="4" s="1"/>
  <c r="N678" i="4" a="1"/>
  <c r="N678" i="4" s="1"/>
  <c r="I678" i="4" a="1"/>
  <c r="I678" i="4" s="1"/>
  <c r="K678" i="4" a="1"/>
  <c r="K678" i="4" s="1"/>
  <c r="J678" i="4" a="1"/>
  <c r="J678" i="4" s="1"/>
  <c r="M678" i="4" a="1"/>
  <c r="M678" i="4" s="1"/>
  <c r="O678" i="4" a="1"/>
  <c r="O678" i="4" s="1"/>
  <c r="E678" i="4" l="1" a="1"/>
  <c r="E678" i="4" s="1"/>
  <c r="G678" i="4" a="1"/>
  <c r="G678" i="4" s="1"/>
  <c r="H678" i="4" a="1"/>
  <c r="H678" i="4" s="1"/>
  <c r="C680" i="4"/>
  <c r="F679" i="4" a="1"/>
  <c r="F679" i="4" s="1"/>
  <c r="I679" i="4" a="1"/>
  <c r="I679" i="4" s="1"/>
  <c r="N679" i="4" a="1"/>
  <c r="N679" i="4" s="1"/>
  <c r="J679" i="4" a="1"/>
  <c r="J679" i="4" s="1"/>
  <c r="K679" i="4" a="1"/>
  <c r="K679" i="4" s="1"/>
  <c r="L679" i="4" a="1"/>
  <c r="L679" i="4" s="1"/>
  <c r="M679" i="4" a="1"/>
  <c r="M679" i="4" s="1"/>
  <c r="O679" i="4" a="1"/>
  <c r="O679" i="4" s="1"/>
  <c r="H679" i="4" l="1" a="1"/>
  <c r="H679" i="4" s="1"/>
  <c r="E679" i="4" a="1"/>
  <c r="E679" i="4" s="1"/>
  <c r="G679" i="4" a="1"/>
  <c r="G679" i="4" s="1"/>
  <c r="C681" i="4"/>
  <c r="F680" i="4" a="1"/>
  <c r="F680" i="4" s="1"/>
  <c r="K680" i="4" a="1"/>
  <c r="K680" i="4" s="1"/>
  <c r="M680" i="4" a="1"/>
  <c r="M680" i="4" s="1"/>
  <c r="I680" i="4" a="1"/>
  <c r="I680" i="4" s="1"/>
  <c r="L680" i="4" a="1"/>
  <c r="L680" i="4" s="1"/>
  <c r="N680" i="4" a="1"/>
  <c r="N680" i="4" s="1"/>
  <c r="J680" i="4" a="1"/>
  <c r="J680" i="4" s="1"/>
  <c r="O680" i="4" a="1"/>
  <c r="O680" i="4" s="1"/>
  <c r="G680" i="4" l="1" a="1"/>
  <c r="G680" i="4" s="1"/>
  <c r="E680" i="4" a="1"/>
  <c r="E680" i="4" s="1"/>
  <c r="H680" i="4" a="1"/>
  <c r="H680" i="4" s="1"/>
  <c r="C682" i="4"/>
  <c r="F681" i="4" a="1"/>
  <c r="F681" i="4" s="1"/>
  <c r="J681" i="4" a="1"/>
  <c r="J681" i="4" s="1"/>
  <c r="O681" i="4" a="1"/>
  <c r="O681" i="4" s="1"/>
  <c r="K681" i="4" a="1"/>
  <c r="K681" i="4" s="1"/>
  <c r="I681" i="4" a="1"/>
  <c r="I681" i="4" s="1"/>
  <c r="L681" i="4" a="1"/>
  <c r="L681" i="4" s="1"/>
  <c r="M681" i="4" a="1"/>
  <c r="M681" i="4" s="1"/>
  <c r="N681" i="4" a="1"/>
  <c r="N681" i="4" s="1"/>
  <c r="H681" i="4" l="1" a="1"/>
  <c r="H681" i="4" s="1"/>
  <c r="E681" i="4" a="1"/>
  <c r="E681" i="4" s="1"/>
  <c r="G681" i="4" a="1"/>
  <c r="G681" i="4" s="1"/>
  <c r="C683" i="4"/>
  <c r="F682" i="4" a="1"/>
  <c r="F682" i="4" s="1"/>
  <c r="K682" i="4" a="1"/>
  <c r="K682" i="4" s="1"/>
  <c r="I682" i="4" a="1"/>
  <c r="I682" i="4" s="1"/>
  <c r="N682" i="4" a="1"/>
  <c r="N682" i="4" s="1"/>
  <c r="L682" i="4" a="1"/>
  <c r="L682" i="4" s="1"/>
  <c r="J682" i="4" a="1"/>
  <c r="J682" i="4" s="1"/>
  <c r="M682" i="4" a="1"/>
  <c r="M682" i="4" s="1"/>
  <c r="O682" i="4" a="1"/>
  <c r="O682" i="4" s="1"/>
  <c r="H682" i="4" l="1" a="1"/>
  <c r="H682" i="4" s="1"/>
  <c r="G682" i="4" a="1"/>
  <c r="G682" i="4" s="1"/>
  <c r="E682" i="4" a="1"/>
  <c r="E682" i="4" s="1"/>
  <c r="C684" i="4"/>
  <c r="F683" i="4" a="1"/>
  <c r="F683" i="4" s="1"/>
  <c r="K683" i="4" a="1"/>
  <c r="K683" i="4" s="1"/>
  <c r="L683" i="4" a="1"/>
  <c r="L683" i="4" s="1"/>
  <c r="I683" i="4" a="1"/>
  <c r="I683" i="4" s="1"/>
  <c r="O683" i="4" a="1"/>
  <c r="O683" i="4" s="1"/>
  <c r="J683" i="4" a="1"/>
  <c r="J683" i="4" s="1"/>
  <c r="M683" i="4" a="1"/>
  <c r="M683" i="4" s="1"/>
  <c r="N683" i="4" a="1"/>
  <c r="N683" i="4" s="1"/>
  <c r="E683" i="4" l="1" a="1"/>
  <c r="E683" i="4" s="1"/>
  <c r="G683" i="4" a="1"/>
  <c r="G683" i="4" s="1"/>
  <c r="H683" i="4" a="1"/>
  <c r="H683" i="4" s="1"/>
  <c r="C685" i="4"/>
  <c r="F684" i="4" a="1"/>
  <c r="F684" i="4" s="1"/>
  <c r="J684" i="4" a="1"/>
  <c r="J684" i="4" s="1"/>
  <c r="N684" i="4" a="1"/>
  <c r="N684" i="4" s="1"/>
  <c r="K684" i="4" a="1"/>
  <c r="K684" i="4" s="1"/>
  <c r="M684" i="4" a="1"/>
  <c r="M684" i="4" s="1"/>
  <c r="I684" i="4" a="1"/>
  <c r="I684" i="4" s="1"/>
  <c r="L684" i="4" a="1"/>
  <c r="L684" i="4" s="1"/>
  <c r="O684" i="4" a="1"/>
  <c r="O684" i="4" s="1"/>
  <c r="H684" i="4" l="1" a="1"/>
  <c r="H684" i="4" s="1"/>
  <c r="G684" i="4" a="1"/>
  <c r="G684" i="4" s="1"/>
  <c r="E684" i="4" a="1"/>
  <c r="E684" i="4" s="1"/>
  <c r="C686" i="4"/>
  <c r="F685" i="4" a="1"/>
  <c r="F685" i="4" s="1"/>
  <c r="K685" i="4" a="1"/>
  <c r="K685" i="4" s="1"/>
  <c r="I685" i="4" a="1"/>
  <c r="I685" i="4" s="1"/>
  <c r="O685" i="4" a="1"/>
  <c r="O685" i="4" s="1"/>
  <c r="J685" i="4" a="1"/>
  <c r="J685" i="4" s="1"/>
  <c r="L685" i="4" a="1"/>
  <c r="L685" i="4" s="1"/>
  <c r="M685" i="4" a="1"/>
  <c r="M685" i="4" s="1"/>
  <c r="N685" i="4" a="1"/>
  <c r="N685" i="4" s="1"/>
  <c r="H685" i="4" l="1" a="1"/>
  <c r="H685" i="4" s="1"/>
  <c r="E685" i="4" a="1"/>
  <c r="E685" i="4" s="1"/>
  <c r="G685" i="4" a="1"/>
  <c r="G685" i="4" s="1"/>
  <c r="C687" i="4"/>
  <c r="F686" i="4" a="1"/>
  <c r="F686" i="4" s="1"/>
  <c r="K686" i="4" a="1"/>
  <c r="K686" i="4" s="1"/>
  <c r="O686" i="4" a="1"/>
  <c r="O686" i="4" s="1"/>
  <c r="N686" i="4" a="1"/>
  <c r="N686" i="4" s="1"/>
  <c r="L686" i="4" a="1"/>
  <c r="L686" i="4" s="1"/>
  <c r="J686" i="4" a="1"/>
  <c r="J686" i="4" s="1"/>
  <c r="M686" i="4" a="1"/>
  <c r="M686" i="4" s="1"/>
  <c r="I686" i="4" a="1"/>
  <c r="I686" i="4" s="1"/>
  <c r="E686" i="4" l="1" a="1"/>
  <c r="E686" i="4" s="1"/>
  <c r="H686" i="4" a="1"/>
  <c r="H686" i="4" s="1"/>
  <c r="G686" i="4" a="1"/>
  <c r="G686" i="4" s="1"/>
  <c r="C688" i="4"/>
  <c r="F687" i="4" a="1"/>
  <c r="F687" i="4" s="1"/>
  <c r="I687" i="4" a="1"/>
  <c r="I687" i="4" s="1"/>
  <c r="L687" i="4" a="1"/>
  <c r="L687" i="4" s="1"/>
  <c r="O687" i="4" a="1"/>
  <c r="O687" i="4" s="1"/>
  <c r="J687" i="4" a="1"/>
  <c r="J687" i="4" s="1"/>
  <c r="K687" i="4" a="1"/>
  <c r="K687" i="4" s="1"/>
  <c r="M687" i="4" a="1"/>
  <c r="M687" i="4" s="1"/>
  <c r="N687" i="4" a="1"/>
  <c r="N687" i="4" s="1"/>
  <c r="H687" i="4" l="1" a="1"/>
  <c r="H687" i="4" s="1"/>
  <c r="G687" i="4" a="1"/>
  <c r="G687" i="4" s="1"/>
  <c r="E687" i="4" a="1"/>
  <c r="E687" i="4" s="1"/>
  <c r="C689" i="4"/>
  <c r="F688" i="4" a="1"/>
  <c r="F688" i="4" s="1"/>
  <c r="J688" i="4" a="1"/>
  <c r="J688" i="4" s="1"/>
  <c r="K688" i="4" a="1"/>
  <c r="K688" i="4" s="1"/>
  <c r="M688" i="4" a="1"/>
  <c r="M688" i="4" s="1"/>
  <c r="I688" i="4" a="1"/>
  <c r="I688" i="4" s="1"/>
  <c r="N688" i="4" a="1"/>
  <c r="N688" i="4" s="1"/>
  <c r="L688" i="4" a="1"/>
  <c r="L688" i="4" s="1"/>
  <c r="O688" i="4" a="1"/>
  <c r="O688" i="4" s="1"/>
  <c r="G688" i="4" l="1" a="1"/>
  <c r="G688" i="4" s="1"/>
  <c r="H688" i="4" a="1"/>
  <c r="H688" i="4" s="1"/>
  <c r="E688" i="4" a="1"/>
  <c r="E688" i="4" s="1"/>
  <c r="C690" i="4"/>
  <c r="F689" i="4" a="1"/>
  <c r="F689" i="4" s="1"/>
  <c r="L689" i="4" a="1"/>
  <c r="L689" i="4" s="1"/>
  <c r="J689" i="4" a="1"/>
  <c r="J689" i="4" s="1"/>
  <c r="O689" i="4" a="1"/>
  <c r="O689" i="4" s="1"/>
  <c r="I689" i="4" a="1"/>
  <c r="I689" i="4" s="1"/>
  <c r="K689" i="4" a="1"/>
  <c r="K689" i="4" s="1"/>
  <c r="M689" i="4" a="1"/>
  <c r="M689" i="4" s="1"/>
  <c r="N689" i="4" a="1"/>
  <c r="N689" i="4" s="1"/>
  <c r="H689" i="4" l="1" a="1"/>
  <c r="H689" i="4" s="1"/>
  <c r="E689" i="4" a="1"/>
  <c r="E689" i="4" s="1"/>
  <c r="G689" i="4" a="1"/>
  <c r="G689" i="4" s="1"/>
  <c r="C691" i="4"/>
  <c r="F690" i="4" a="1"/>
  <c r="F690" i="4" s="1"/>
  <c r="O690" i="4" a="1"/>
  <c r="O690" i="4" s="1"/>
  <c r="J690" i="4" a="1"/>
  <c r="J690" i="4" s="1"/>
  <c r="N690" i="4" a="1"/>
  <c r="N690" i="4" s="1"/>
  <c r="K690" i="4" a="1"/>
  <c r="K690" i="4" s="1"/>
  <c r="M690" i="4" a="1"/>
  <c r="M690" i="4" s="1"/>
  <c r="L690" i="4" a="1"/>
  <c r="L690" i="4" s="1"/>
  <c r="I690" i="4" a="1"/>
  <c r="I690" i="4" s="1"/>
  <c r="H690" i="4" l="1" a="1"/>
  <c r="H690" i="4" s="1"/>
  <c r="G690" i="4" a="1"/>
  <c r="G690" i="4" s="1"/>
  <c r="E690" i="4" a="1"/>
  <c r="E690" i="4" s="1"/>
  <c r="C692" i="4"/>
  <c r="F691" i="4" a="1"/>
  <c r="F691" i="4" s="1"/>
  <c r="J691" i="4" a="1"/>
  <c r="J691" i="4" s="1"/>
  <c r="N691" i="4" a="1"/>
  <c r="N691" i="4" s="1"/>
  <c r="L691" i="4" a="1"/>
  <c r="L691" i="4" s="1"/>
  <c r="O691" i="4" a="1"/>
  <c r="O691" i="4" s="1"/>
  <c r="I691" i="4" a="1"/>
  <c r="I691" i="4" s="1"/>
  <c r="K691" i="4" a="1"/>
  <c r="K691" i="4" s="1"/>
  <c r="M691" i="4" a="1"/>
  <c r="M691" i="4" s="1"/>
  <c r="H691" i="4" l="1" a="1"/>
  <c r="H691" i="4" s="1"/>
  <c r="G691" i="4" a="1"/>
  <c r="G691" i="4" s="1"/>
  <c r="E691" i="4" a="1"/>
  <c r="E691" i="4" s="1"/>
  <c r="C693" i="4"/>
  <c r="F692" i="4" a="1"/>
  <c r="F692" i="4" s="1"/>
  <c r="K692" i="4" a="1"/>
  <c r="K692" i="4" s="1"/>
  <c r="L692" i="4" a="1"/>
  <c r="L692" i="4" s="1"/>
  <c r="N692" i="4" a="1"/>
  <c r="N692" i="4" s="1"/>
  <c r="J692" i="4" a="1"/>
  <c r="J692" i="4" s="1"/>
  <c r="O692" i="4" a="1"/>
  <c r="O692" i="4" s="1"/>
  <c r="I692" i="4" a="1"/>
  <c r="I692" i="4" s="1"/>
  <c r="M692" i="4" a="1"/>
  <c r="M692" i="4" s="1"/>
  <c r="G692" i="4" l="1" a="1"/>
  <c r="G692" i="4" s="1"/>
  <c r="H692" i="4" a="1"/>
  <c r="H692" i="4" s="1"/>
  <c r="E692" i="4" a="1"/>
  <c r="E692" i="4" s="1"/>
  <c r="C694" i="4"/>
  <c r="F693" i="4" a="1"/>
  <c r="F693" i="4" s="1"/>
  <c r="I693" i="4" a="1"/>
  <c r="I693" i="4" s="1"/>
  <c r="M693" i="4" a="1"/>
  <c r="M693" i="4" s="1"/>
  <c r="K693" i="4" a="1"/>
  <c r="K693" i="4" s="1"/>
  <c r="O693" i="4" a="1"/>
  <c r="O693" i="4" s="1"/>
  <c r="J693" i="4" a="1"/>
  <c r="J693" i="4" s="1"/>
  <c r="L693" i="4" a="1"/>
  <c r="L693" i="4" s="1"/>
  <c r="N693" i="4" a="1"/>
  <c r="N693" i="4" s="1"/>
  <c r="E693" i="4" l="1" a="1"/>
  <c r="E693" i="4" s="1"/>
  <c r="H693" i="4" a="1"/>
  <c r="H693" i="4" s="1"/>
  <c r="G693" i="4" a="1"/>
  <c r="G693" i="4" s="1"/>
  <c r="C695" i="4"/>
  <c r="F694" i="4" a="1"/>
  <c r="F694" i="4" s="1"/>
  <c r="I694" i="4" a="1"/>
  <c r="I694" i="4" s="1"/>
  <c r="K694" i="4" a="1"/>
  <c r="K694" i="4" s="1"/>
  <c r="O694" i="4" a="1"/>
  <c r="O694" i="4" s="1"/>
  <c r="L694" i="4" a="1"/>
  <c r="L694" i="4" s="1"/>
  <c r="M694" i="4" a="1"/>
  <c r="M694" i="4" s="1"/>
  <c r="N694" i="4" a="1"/>
  <c r="N694" i="4" s="1"/>
  <c r="J694" i="4" a="1"/>
  <c r="J694" i="4" s="1"/>
  <c r="H694" i="4" l="1" a="1"/>
  <c r="H694" i="4" s="1"/>
  <c r="E694" i="4" a="1"/>
  <c r="E694" i="4" s="1"/>
  <c r="G694" i="4" a="1"/>
  <c r="G694" i="4" s="1"/>
  <c r="C696" i="4"/>
  <c r="F695" i="4" a="1"/>
  <c r="F695" i="4" s="1"/>
  <c r="L695" i="4" a="1"/>
  <c r="L695" i="4" s="1"/>
  <c r="I695" i="4" a="1"/>
  <c r="I695" i="4" s="1"/>
  <c r="K695" i="4" a="1"/>
  <c r="K695" i="4" s="1"/>
  <c r="O695" i="4" a="1"/>
  <c r="O695" i="4" s="1"/>
  <c r="J695" i="4" a="1"/>
  <c r="J695" i="4" s="1"/>
  <c r="M695" i="4" a="1"/>
  <c r="M695" i="4" s="1"/>
  <c r="N695" i="4" a="1"/>
  <c r="N695" i="4" s="1"/>
  <c r="H695" i="4" l="1" a="1"/>
  <c r="H695" i="4" s="1"/>
  <c r="G695" i="4" a="1"/>
  <c r="G695" i="4" s="1"/>
  <c r="E695" i="4" a="1"/>
  <c r="E695" i="4" s="1"/>
  <c r="C697" i="4"/>
  <c r="F696" i="4" a="1"/>
  <c r="F696" i="4" s="1"/>
  <c r="L696" i="4" a="1"/>
  <c r="L696" i="4" s="1"/>
  <c r="M696" i="4" a="1"/>
  <c r="M696" i="4" s="1"/>
  <c r="K696" i="4" a="1"/>
  <c r="K696" i="4" s="1"/>
  <c r="J696" i="4" a="1"/>
  <c r="J696" i="4" s="1"/>
  <c r="I696" i="4" a="1"/>
  <c r="I696" i="4" s="1"/>
  <c r="O696" i="4" a="1"/>
  <c r="O696" i="4" s="1"/>
  <c r="N696" i="4" a="1"/>
  <c r="N696" i="4" s="1"/>
  <c r="H696" i="4" l="1" a="1"/>
  <c r="H696" i="4" s="1"/>
  <c r="G696" i="4" a="1"/>
  <c r="G696" i="4" s="1"/>
  <c r="E696" i="4" a="1"/>
  <c r="E696" i="4" s="1"/>
  <c r="C698" i="4"/>
  <c r="F697" i="4" a="1"/>
  <c r="F697" i="4" s="1"/>
  <c r="L697" i="4" a="1"/>
  <c r="L697" i="4" s="1"/>
  <c r="I697" i="4" a="1"/>
  <c r="I697" i="4" s="1"/>
  <c r="K697" i="4" a="1"/>
  <c r="K697" i="4" s="1"/>
  <c r="O697" i="4" a="1"/>
  <c r="O697" i="4" s="1"/>
  <c r="J697" i="4" a="1"/>
  <c r="J697" i="4" s="1"/>
  <c r="M697" i="4" a="1"/>
  <c r="M697" i="4" s="1"/>
  <c r="N697" i="4" a="1"/>
  <c r="N697" i="4" s="1"/>
  <c r="H697" i="4" l="1" a="1"/>
  <c r="H697" i="4" s="1"/>
  <c r="G697" i="4" a="1"/>
  <c r="G697" i="4" s="1"/>
  <c r="E697" i="4" a="1"/>
  <c r="E697" i="4" s="1"/>
  <c r="C699" i="4"/>
  <c r="F698" i="4" a="1"/>
  <c r="F698" i="4" s="1"/>
  <c r="J698" i="4" a="1"/>
  <c r="J698" i="4" s="1"/>
  <c r="M698" i="4" a="1"/>
  <c r="M698" i="4" s="1"/>
  <c r="N698" i="4" a="1"/>
  <c r="N698" i="4" s="1"/>
  <c r="L698" i="4" a="1"/>
  <c r="L698" i="4" s="1"/>
  <c r="I698" i="4" a="1"/>
  <c r="I698" i="4" s="1"/>
  <c r="O698" i="4" a="1"/>
  <c r="O698" i="4" s="1"/>
  <c r="K698" i="4" a="1"/>
  <c r="K698" i="4" s="1"/>
  <c r="E698" i="4" l="1" a="1"/>
  <c r="E698" i="4" s="1"/>
  <c r="H698" i="4" a="1"/>
  <c r="H698" i="4" s="1"/>
  <c r="G698" i="4" a="1"/>
  <c r="G698" i="4" s="1"/>
  <c r="C700" i="4"/>
  <c r="F699" i="4" a="1"/>
  <c r="F699" i="4" s="1"/>
  <c r="M699" i="4" a="1"/>
  <c r="M699" i="4" s="1"/>
  <c r="I699" i="4" a="1"/>
  <c r="I699" i="4" s="1"/>
  <c r="K699" i="4" a="1"/>
  <c r="K699" i="4" s="1"/>
  <c r="O699" i="4" a="1"/>
  <c r="O699" i="4" s="1"/>
  <c r="J699" i="4" a="1"/>
  <c r="J699" i="4" s="1"/>
  <c r="L699" i="4" a="1"/>
  <c r="L699" i="4" s="1"/>
  <c r="N699" i="4" a="1"/>
  <c r="N699" i="4" s="1"/>
  <c r="E699" i="4" l="1" a="1"/>
  <c r="E699" i="4" s="1"/>
  <c r="G699" i="4" a="1"/>
  <c r="G699" i="4" s="1"/>
  <c r="H699" i="4" a="1"/>
  <c r="H699" i="4" s="1"/>
  <c r="C701" i="4"/>
  <c r="F700" i="4" a="1"/>
  <c r="F700" i="4" s="1"/>
  <c r="J700" i="4" a="1"/>
  <c r="J700" i="4" s="1"/>
  <c r="M700" i="4" a="1"/>
  <c r="M700" i="4" s="1"/>
  <c r="N700" i="4" a="1"/>
  <c r="N700" i="4" s="1"/>
  <c r="L700" i="4" a="1"/>
  <c r="L700" i="4" s="1"/>
  <c r="O700" i="4" a="1"/>
  <c r="O700" i="4" s="1"/>
  <c r="I700" i="4" a="1"/>
  <c r="I700" i="4" s="1"/>
  <c r="K700" i="4" a="1"/>
  <c r="K700" i="4" s="1"/>
  <c r="H700" i="4" l="1" a="1"/>
  <c r="H700" i="4" s="1"/>
  <c r="E700" i="4" a="1"/>
  <c r="E700" i="4" s="1"/>
  <c r="G700" i="4" a="1"/>
  <c r="G700" i="4" s="1"/>
  <c r="C702" i="4"/>
  <c r="F701" i="4" a="1"/>
  <c r="F701" i="4" s="1"/>
  <c r="J701" i="4" a="1"/>
  <c r="J701" i="4" s="1"/>
  <c r="N701" i="4" a="1"/>
  <c r="N701" i="4" s="1"/>
  <c r="K701" i="4" a="1"/>
  <c r="K701" i="4" s="1"/>
  <c r="M701" i="4" a="1"/>
  <c r="M701" i="4" s="1"/>
  <c r="O701" i="4" a="1"/>
  <c r="O701" i="4" s="1"/>
  <c r="I701" i="4" a="1"/>
  <c r="I701" i="4" s="1"/>
  <c r="L701" i="4" a="1"/>
  <c r="L701" i="4" s="1"/>
  <c r="G701" i="4" l="1" a="1"/>
  <c r="G701" i="4" s="1"/>
  <c r="H701" i="4" a="1"/>
  <c r="H701" i="4" s="1"/>
  <c r="E701" i="4" a="1"/>
  <c r="E701" i="4" s="1"/>
  <c r="C703" i="4"/>
  <c r="F702" i="4" a="1"/>
  <c r="F702" i="4" s="1"/>
  <c r="J702" i="4" a="1"/>
  <c r="J702" i="4" s="1"/>
  <c r="M702" i="4" a="1"/>
  <c r="M702" i="4" s="1"/>
  <c r="N702" i="4" a="1"/>
  <c r="N702" i="4" s="1"/>
  <c r="L702" i="4" a="1"/>
  <c r="L702" i="4" s="1"/>
  <c r="O702" i="4" a="1"/>
  <c r="O702" i="4" s="1"/>
  <c r="I702" i="4" a="1"/>
  <c r="I702" i="4" s="1"/>
  <c r="K702" i="4" a="1"/>
  <c r="K702" i="4" s="1"/>
  <c r="E702" i="4" l="1" a="1"/>
  <c r="E702" i="4" s="1"/>
  <c r="G702" i="4" a="1"/>
  <c r="G702" i="4" s="1"/>
  <c r="H702" i="4" a="1"/>
  <c r="H702" i="4" s="1"/>
  <c r="C704" i="4"/>
  <c r="F703" i="4" a="1"/>
  <c r="F703" i="4" s="1"/>
  <c r="L703" i="4" a="1"/>
  <c r="L703" i="4" s="1"/>
  <c r="I703" i="4" a="1"/>
  <c r="I703" i="4" s="1"/>
  <c r="K703" i="4" a="1"/>
  <c r="K703" i="4" s="1"/>
  <c r="O703" i="4" a="1"/>
  <c r="O703" i="4" s="1"/>
  <c r="J703" i="4" a="1"/>
  <c r="J703" i="4" s="1"/>
  <c r="M703" i="4" a="1"/>
  <c r="M703" i="4" s="1"/>
  <c r="N703" i="4" a="1"/>
  <c r="N703" i="4" s="1"/>
  <c r="E703" i="4" l="1" a="1"/>
  <c r="E703" i="4" s="1"/>
  <c r="H703" i="4" a="1"/>
  <c r="H703" i="4" s="1"/>
  <c r="G703" i="4" a="1"/>
  <c r="G703" i="4" s="1"/>
  <c r="C705" i="4"/>
  <c r="F704" i="4" a="1"/>
  <c r="F704" i="4" s="1"/>
  <c r="I704" i="4" a="1"/>
  <c r="I704" i="4" s="1"/>
  <c r="L704" i="4" a="1"/>
  <c r="L704" i="4" s="1"/>
  <c r="N704" i="4" a="1"/>
  <c r="N704" i="4" s="1"/>
  <c r="M704" i="4" a="1"/>
  <c r="M704" i="4" s="1"/>
  <c r="O704" i="4" a="1"/>
  <c r="O704" i="4" s="1"/>
  <c r="J704" i="4" a="1"/>
  <c r="J704" i="4" s="1"/>
  <c r="K704" i="4" a="1"/>
  <c r="K704" i="4" s="1"/>
  <c r="G704" i="4" l="1" a="1"/>
  <c r="G704" i="4" s="1"/>
  <c r="H704" i="4" a="1"/>
  <c r="H704" i="4" s="1"/>
  <c r="E704" i="4" a="1"/>
  <c r="E704" i="4" s="1"/>
  <c r="C706" i="4"/>
  <c r="F705" i="4" a="1"/>
  <c r="F705" i="4" s="1"/>
  <c r="J705" i="4" a="1"/>
  <c r="J705" i="4" s="1"/>
  <c r="N705" i="4" a="1"/>
  <c r="N705" i="4" s="1"/>
  <c r="K705" i="4" a="1"/>
  <c r="K705" i="4" s="1"/>
  <c r="O705" i="4" a="1"/>
  <c r="O705" i="4" s="1"/>
  <c r="I705" i="4" a="1"/>
  <c r="I705" i="4" s="1"/>
  <c r="L705" i="4" a="1"/>
  <c r="L705" i="4" s="1"/>
  <c r="M705" i="4" a="1"/>
  <c r="M705" i="4" s="1"/>
  <c r="G705" i="4" l="1" a="1"/>
  <c r="G705" i="4" s="1"/>
  <c r="H705" i="4" a="1"/>
  <c r="H705" i="4" s="1"/>
  <c r="E705" i="4" a="1"/>
  <c r="E705" i="4" s="1"/>
  <c r="C707" i="4"/>
  <c r="F706" i="4" a="1"/>
  <c r="F706" i="4" s="1"/>
  <c r="O706" i="4" a="1"/>
  <c r="O706" i="4" s="1"/>
  <c r="J706" i="4" a="1"/>
  <c r="J706" i="4" s="1"/>
  <c r="M706" i="4" a="1"/>
  <c r="M706" i="4" s="1"/>
  <c r="N706" i="4" a="1"/>
  <c r="N706" i="4" s="1"/>
  <c r="L706" i="4" a="1"/>
  <c r="L706" i="4" s="1"/>
  <c r="I706" i="4" a="1"/>
  <c r="I706" i="4" s="1"/>
  <c r="K706" i="4" a="1"/>
  <c r="K706" i="4" s="1"/>
  <c r="G706" i="4" l="1" a="1"/>
  <c r="G706" i="4" s="1"/>
  <c r="E706" i="4" a="1"/>
  <c r="E706" i="4" s="1"/>
  <c r="H706" i="4" a="1"/>
  <c r="H706" i="4" s="1"/>
  <c r="C708" i="4"/>
  <c r="F707" i="4" a="1"/>
  <c r="F707" i="4" s="1"/>
  <c r="O707" i="4" a="1"/>
  <c r="O707" i="4" s="1"/>
  <c r="K707" i="4" a="1"/>
  <c r="K707" i="4" s="1"/>
  <c r="M707" i="4" a="1"/>
  <c r="M707" i="4" s="1"/>
  <c r="I707" i="4" a="1"/>
  <c r="I707" i="4" s="1"/>
  <c r="J707" i="4" a="1"/>
  <c r="J707" i="4" s="1"/>
  <c r="L707" i="4" a="1"/>
  <c r="L707" i="4" s="1"/>
  <c r="N707" i="4" a="1"/>
  <c r="N707" i="4" s="1"/>
  <c r="E707" i="4" l="1" a="1"/>
  <c r="E707" i="4" s="1"/>
  <c r="H707" i="4" a="1"/>
  <c r="H707" i="4" s="1"/>
  <c r="G707" i="4" a="1"/>
  <c r="G707" i="4" s="1"/>
  <c r="C709" i="4"/>
  <c r="F708" i="4" a="1"/>
  <c r="F708" i="4" s="1"/>
  <c r="O708" i="4" a="1"/>
  <c r="O708" i="4" s="1"/>
  <c r="J708" i="4" a="1"/>
  <c r="J708" i="4" s="1"/>
  <c r="L708" i="4" a="1"/>
  <c r="L708" i="4" s="1"/>
  <c r="M708" i="4" a="1"/>
  <c r="M708" i="4" s="1"/>
  <c r="N708" i="4" a="1"/>
  <c r="N708" i="4" s="1"/>
  <c r="K708" i="4" a="1"/>
  <c r="K708" i="4" s="1"/>
  <c r="I708" i="4" a="1"/>
  <c r="I708" i="4" s="1"/>
  <c r="G708" i="4" l="1" a="1"/>
  <c r="G708" i="4" s="1"/>
  <c r="H708" i="4" a="1"/>
  <c r="H708" i="4" s="1"/>
  <c r="E708" i="4" a="1"/>
  <c r="E708" i="4" s="1"/>
  <c r="C710" i="4"/>
  <c r="F709" i="4" a="1"/>
  <c r="F709" i="4" s="1"/>
  <c r="J709" i="4" a="1"/>
  <c r="J709" i="4" s="1"/>
  <c r="O709" i="4" a="1"/>
  <c r="O709" i="4" s="1"/>
  <c r="K709" i="4" a="1"/>
  <c r="K709" i="4" s="1"/>
  <c r="M709" i="4" a="1"/>
  <c r="M709" i="4" s="1"/>
  <c r="I709" i="4" a="1"/>
  <c r="I709" i="4" s="1"/>
  <c r="L709" i="4" a="1"/>
  <c r="L709" i="4" s="1"/>
  <c r="N709" i="4" a="1"/>
  <c r="N709" i="4" s="1"/>
  <c r="E709" i="4" l="1" a="1"/>
  <c r="E709" i="4" s="1"/>
  <c r="H709" i="4" a="1"/>
  <c r="H709" i="4" s="1"/>
  <c r="G709" i="4" a="1"/>
  <c r="G709" i="4" s="1"/>
  <c r="C711" i="4"/>
  <c r="F710" i="4" a="1"/>
  <c r="F710" i="4" s="1"/>
  <c r="I710" i="4" a="1"/>
  <c r="I710" i="4" s="1"/>
  <c r="K710" i="4" a="1"/>
  <c r="K710" i="4" s="1"/>
  <c r="M710" i="4" a="1"/>
  <c r="M710" i="4" s="1"/>
  <c r="N710" i="4" a="1"/>
  <c r="N710" i="4" s="1"/>
  <c r="O710" i="4" a="1"/>
  <c r="O710" i="4" s="1"/>
  <c r="L710" i="4" a="1"/>
  <c r="L710" i="4" s="1"/>
  <c r="J710" i="4" a="1"/>
  <c r="J710" i="4" s="1"/>
  <c r="H710" i="4" l="1" a="1"/>
  <c r="H710" i="4" s="1"/>
  <c r="G710" i="4" a="1"/>
  <c r="G710" i="4" s="1"/>
  <c r="E710" i="4" a="1"/>
  <c r="E710" i="4" s="1"/>
  <c r="C712" i="4"/>
  <c r="F711" i="4" a="1"/>
  <c r="F711" i="4" s="1"/>
  <c r="M711" i="4" a="1"/>
  <c r="M711" i="4" s="1"/>
  <c r="J711" i="4" a="1"/>
  <c r="J711" i="4" s="1"/>
  <c r="L711" i="4" a="1"/>
  <c r="L711" i="4" s="1"/>
  <c r="I711" i="4" a="1"/>
  <c r="I711" i="4" s="1"/>
  <c r="K711" i="4" a="1"/>
  <c r="K711" i="4" s="1"/>
  <c r="N711" i="4" a="1"/>
  <c r="N711" i="4" s="1"/>
  <c r="O711" i="4" a="1"/>
  <c r="O711" i="4" s="1"/>
  <c r="E711" i="4" l="1" a="1"/>
  <c r="E711" i="4" s="1"/>
  <c r="G711" i="4" a="1"/>
  <c r="G711" i="4" s="1"/>
  <c r="H711" i="4" a="1"/>
  <c r="H711" i="4" s="1"/>
  <c r="C713" i="4"/>
  <c r="F712" i="4" a="1"/>
  <c r="F712" i="4" s="1"/>
  <c r="O712" i="4" a="1"/>
  <c r="O712" i="4" s="1"/>
  <c r="J712" i="4" a="1"/>
  <c r="J712" i="4" s="1"/>
  <c r="L712" i="4" a="1"/>
  <c r="L712" i="4" s="1"/>
  <c r="N712" i="4" a="1"/>
  <c r="N712" i="4" s="1"/>
  <c r="K712" i="4" a="1"/>
  <c r="K712" i="4" s="1"/>
  <c r="I712" i="4" a="1"/>
  <c r="I712" i="4" s="1"/>
  <c r="M712" i="4" a="1"/>
  <c r="M712" i="4" s="1"/>
  <c r="E712" i="4" l="1" a="1"/>
  <c r="E712" i="4" s="1"/>
  <c r="G712" i="4" a="1"/>
  <c r="G712" i="4" s="1"/>
  <c r="H712" i="4" a="1"/>
  <c r="H712" i="4" s="1"/>
  <c r="C714" i="4"/>
  <c r="F713" i="4" a="1"/>
  <c r="F713" i="4" s="1"/>
  <c r="N713" i="4" a="1"/>
  <c r="N713" i="4" s="1"/>
  <c r="K713" i="4" a="1"/>
  <c r="K713" i="4" s="1"/>
  <c r="M713" i="4" a="1"/>
  <c r="M713" i="4" s="1"/>
  <c r="J713" i="4" a="1"/>
  <c r="J713" i="4" s="1"/>
  <c r="L713" i="4" a="1"/>
  <c r="L713" i="4" s="1"/>
  <c r="O713" i="4" a="1"/>
  <c r="O713" i="4" s="1"/>
  <c r="I713" i="4" a="1"/>
  <c r="I713" i="4" s="1"/>
  <c r="G713" i="4" l="1" a="1"/>
  <c r="G713" i="4" s="1"/>
  <c r="E713" i="4" a="1"/>
  <c r="E713" i="4" s="1"/>
  <c r="H713" i="4" a="1"/>
  <c r="H713" i="4" s="1"/>
  <c r="C715" i="4"/>
  <c r="F714" i="4" a="1"/>
  <c r="F714" i="4" s="1"/>
  <c r="O714" i="4" a="1"/>
  <c r="O714" i="4" s="1"/>
  <c r="J714" i="4" a="1"/>
  <c r="J714" i="4" s="1"/>
  <c r="L714" i="4" a="1"/>
  <c r="L714" i="4" s="1"/>
  <c r="M714" i="4" a="1"/>
  <c r="M714" i="4" s="1"/>
  <c r="K714" i="4" a="1"/>
  <c r="K714" i="4" s="1"/>
  <c r="N714" i="4" a="1"/>
  <c r="N714" i="4" s="1"/>
  <c r="I714" i="4" a="1"/>
  <c r="I714" i="4" s="1"/>
  <c r="G714" i="4" l="1" a="1"/>
  <c r="G714" i="4" s="1"/>
  <c r="E714" i="4" a="1"/>
  <c r="E714" i="4" s="1"/>
  <c r="H714" i="4" a="1"/>
  <c r="H714" i="4" s="1"/>
  <c r="C716" i="4"/>
  <c r="F715" i="4" a="1"/>
  <c r="F715" i="4" s="1"/>
  <c r="I715" i="4" a="1"/>
  <c r="I715" i="4" s="1"/>
  <c r="K715" i="4" a="1"/>
  <c r="K715" i="4" s="1"/>
  <c r="M715" i="4" a="1"/>
  <c r="M715" i="4" s="1"/>
  <c r="J715" i="4" a="1"/>
  <c r="J715" i="4" s="1"/>
  <c r="L715" i="4" a="1"/>
  <c r="L715" i="4" s="1"/>
  <c r="N715" i="4" a="1"/>
  <c r="N715" i="4" s="1"/>
  <c r="O715" i="4" a="1"/>
  <c r="O715" i="4" s="1"/>
  <c r="H715" i="4" l="1" a="1"/>
  <c r="H715" i="4" s="1"/>
  <c r="G715" i="4" a="1"/>
  <c r="G715" i="4" s="1"/>
  <c r="E715" i="4" a="1"/>
  <c r="E715" i="4" s="1"/>
  <c r="C717" i="4"/>
  <c r="F716" i="4" a="1"/>
  <c r="F716" i="4" s="1"/>
  <c r="L716" i="4" a="1"/>
  <c r="L716" i="4" s="1"/>
  <c r="O716" i="4" a="1"/>
  <c r="O716" i="4" s="1"/>
  <c r="I716" i="4" a="1"/>
  <c r="I716" i="4" s="1"/>
  <c r="K716" i="4" a="1"/>
  <c r="K716" i="4" s="1"/>
  <c r="N716" i="4" a="1"/>
  <c r="N716" i="4" s="1"/>
  <c r="J716" i="4" a="1"/>
  <c r="J716" i="4" s="1"/>
  <c r="M716" i="4" a="1"/>
  <c r="M716" i="4" s="1"/>
  <c r="H716" i="4" l="1" a="1"/>
  <c r="H716" i="4" s="1"/>
  <c r="G716" i="4" a="1"/>
  <c r="G716" i="4" s="1"/>
  <c r="E716" i="4" a="1"/>
  <c r="E716" i="4" s="1"/>
  <c r="C718" i="4"/>
  <c r="F717" i="4" a="1"/>
  <c r="F717" i="4" s="1"/>
  <c r="O717" i="4" a="1"/>
  <c r="O717" i="4" s="1"/>
  <c r="K717" i="4" a="1"/>
  <c r="K717" i="4" s="1"/>
  <c r="M717" i="4" a="1"/>
  <c r="M717" i="4" s="1"/>
  <c r="J717" i="4" a="1"/>
  <c r="J717" i="4" s="1"/>
  <c r="L717" i="4" a="1"/>
  <c r="L717" i="4" s="1"/>
  <c r="N717" i="4" a="1"/>
  <c r="N717" i="4" s="1"/>
  <c r="I717" i="4" a="1"/>
  <c r="I717" i="4" s="1"/>
  <c r="G717" i="4" l="1" a="1"/>
  <c r="G717" i="4" s="1"/>
  <c r="H717" i="4" a="1"/>
  <c r="H717" i="4" s="1"/>
  <c r="E717" i="4" a="1"/>
  <c r="E717" i="4" s="1"/>
  <c r="C719" i="4"/>
  <c r="F718" i="4" a="1"/>
  <c r="F718" i="4" s="1"/>
  <c r="I718" i="4" a="1"/>
  <c r="I718" i="4" s="1"/>
  <c r="L718" i="4" a="1"/>
  <c r="L718" i="4" s="1"/>
  <c r="O718" i="4" a="1"/>
  <c r="O718" i="4" s="1"/>
  <c r="J718" i="4" a="1"/>
  <c r="J718" i="4" s="1"/>
  <c r="M718" i="4" a="1"/>
  <c r="M718" i="4" s="1"/>
  <c r="N718" i="4" a="1"/>
  <c r="N718" i="4" s="1"/>
  <c r="K718" i="4" a="1"/>
  <c r="K718" i="4" s="1"/>
  <c r="E718" i="4" l="1" a="1"/>
  <c r="E718" i="4" s="1"/>
  <c r="G718" i="4" a="1"/>
  <c r="G718" i="4" s="1"/>
  <c r="H718" i="4" a="1"/>
  <c r="H718" i="4" s="1"/>
  <c r="C720" i="4"/>
  <c r="F719" i="4" a="1"/>
  <c r="F719" i="4" s="1"/>
  <c r="N719" i="4" a="1"/>
  <c r="N719" i="4" s="1"/>
  <c r="K719" i="4" a="1"/>
  <c r="K719" i="4" s="1"/>
  <c r="M719" i="4" a="1"/>
  <c r="M719" i="4" s="1"/>
  <c r="J719" i="4" a="1"/>
  <c r="J719" i="4" s="1"/>
  <c r="L719" i="4" a="1"/>
  <c r="L719" i="4" s="1"/>
  <c r="O719" i="4" a="1"/>
  <c r="O719" i="4" s="1"/>
  <c r="I719" i="4" a="1"/>
  <c r="I719" i="4" s="1"/>
  <c r="G719" i="4" l="1" a="1"/>
  <c r="G719" i="4" s="1"/>
  <c r="H719" i="4" a="1"/>
  <c r="H719" i="4" s="1"/>
  <c r="E719" i="4" a="1"/>
  <c r="E719" i="4" s="1"/>
  <c r="C721" i="4"/>
  <c r="F720" i="4" a="1"/>
  <c r="F720" i="4" s="1"/>
  <c r="K720" i="4" a="1"/>
  <c r="K720" i="4" s="1"/>
  <c r="O720" i="4" a="1"/>
  <c r="O720" i="4" s="1"/>
  <c r="J720" i="4" a="1"/>
  <c r="J720" i="4" s="1"/>
  <c r="L720" i="4" a="1"/>
  <c r="L720" i="4" s="1"/>
  <c r="N720" i="4" a="1"/>
  <c r="N720" i="4" s="1"/>
  <c r="I720" i="4" a="1"/>
  <c r="I720" i="4" s="1"/>
  <c r="M720" i="4" a="1"/>
  <c r="M720" i="4" s="1"/>
  <c r="G720" i="4" l="1" a="1"/>
  <c r="G720" i="4" s="1"/>
  <c r="E720" i="4" a="1"/>
  <c r="E720" i="4" s="1"/>
  <c r="H720" i="4" a="1"/>
  <c r="H720" i="4" s="1"/>
  <c r="C722" i="4"/>
  <c r="F721" i="4" a="1"/>
  <c r="F721" i="4" s="1"/>
  <c r="L721" i="4" a="1"/>
  <c r="L721" i="4" s="1"/>
  <c r="I721" i="4" a="1"/>
  <c r="I721" i="4" s="1"/>
  <c r="M721" i="4" a="1"/>
  <c r="M721" i="4" s="1"/>
  <c r="O721" i="4" a="1"/>
  <c r="O721" i="4" s="1"/>
  <c r="K721" i="4" a="1"/>
  <c r="K721" i="4" s="1"/>
  <c r="N721" i="4" a="1"/>
  <c r="N721" i="4" s="1"/>
  <c r="J721" i="4" a="1"/>
  <c r="J721" i="4" s="1"/>
  <c r="H721" i="4" l="1" a="1"/>
  <c r="H721" i="4" s="1"/>
  <c r="E721" i="4" a="1"/>
  <c r="E721" i="4" s="1"/>
  <c r="G721" i="4" a="1"/>
  <c r="G721" i="4" s="1"/>
  <c r="C723" i="4"/>
  <c r="F722" i="4" a="1"/>
  <c r="F722" i="4" s="1"/>
  <c r="K722" i="4" a="1"/>
  <c r="K722" i="4" s="1"/>
  <c r="O722" i="4" a="1"/>
  <c r="O722" i="4" s="1"/>
  <c r="J722" i="4" a="1"/>
  <c r="J722" i="4" s="1"/>
  <c r="L722" i="4" a="1"/>
  <c r="L722" i="4" s="1"/>
  <c r="M722" i="4" a="1"/>
  <c r="M722" i="4" s="1"/>
  <c r="I722" i="4" a="1"/>
  <c r="I722" i="4" s="1"/>
  <c r="N722" i="4" a="1"/>
  <c r="N722" i="4" s="1"/>
  <c r="E722" i="4" l="1" a="1"/>
  <c r="E722" i="4" s="1"/>
  <c r="H722" i="4" a="1"/>
  <c r="H722" i="4" s="1"/>
  <c r="G722" i="4" a="1"/>
  <c r="G722" i="4" s="1"/>
  <c r="C724" i="4"/>
  <c r="F723" i="4" a="1"/>
  <c r="F723" i="4" s="1"/>
  <c r="J723" i="4" a="1"/>
  <c r="J723" i="4" s="1"/>
  <c r="M723" i="4" a="1"/>
  <c r="M723" i="4" s="1"/>
  <c r="O723" i="4" a="1"/>
  <c r="O723" i="4" s="1"/>
  <c r="L723" i="4" a="1"/>
  <c r="L723" i="4" s="1"/>
  <c r="N723" i="4" a="1"/>
  <c r="N723" i="4" s="1"/>
  <c r="I723" i="4" a="1"/>
  <c r="I723" i="4" s="1"/>
  <c r="K723" i="4" a="1"/>
  <c r="K723" i="4" s="1"/>
  <c r="E723" i="4" l="1" a="1"/>
  <c r="E723" i="4" s="1"/>
  <c r="G723" i="4" a="1"/>
  <c r="G723" i="4" s="1"/>
  <c r="H723" i="4" a="1"/>
  <c r="H723" i="4" s="1"/>
  <c r="C725" i="4"/>
  <c r="F724" i="4" a="1"/>
  <c r="F724" i="4" s="1"/>
  <c r="J724" i="4" a="1"/>
  <c r="J724" i="4" s="1"/>
  <c r="L724" i="4" a="1"/>
  <c r="L724" i="4" s="1"/>
  <c r="O724" i="4" a="1"/>
  <c r="O724" i="4" s="1"/>
  <c r="I724" i="4" a="1"/>
  <c r="I724" i="4" s="1"/>
  <c r="K724" i="4" a="1"/>
  <c r="K724" i="4" s="1"/>
  <c r="N724" i="4" a="1"/>
  <c r="N724" i="4" s="1"/>
  <c r="M724" i="4" a="1"/>
  <c r="M724" i="4" s="1"/>
  <c r="G724" i="4" l="1" a="1"/>
  <c r="G724" i="4" s="1"/>
  <c r="H724" i="4" a="1"/>
  <c r="H724" i="4" s="1"/>
  <c r="E724" i="4" a="1"/>
  <c r="E724" i="4" s="1"/>
  <c r="C726" i="4"/>
  <c r="F725" i="4" a="1"/>
  <c r="F725" i="4" s="1"/>
  <c r="M725" i="4" a="1"/>
  <c r="M725" i="4" s="1"/>
  <c r="J725" i="4" a="1"/>
  <c r="J725" i="4" s="1"/>
  <c r="O725" i="4" a="1"/>
  <c r="O725" i="4" s="1"/>
  <c r="L725" i="4" a="1"/>
  <c r="L725" i="4" s="1"/>
  <c r="N725" i="4" a="1"/>
  <c r="N725" i="4" s="1"/>
  <c r="I725" i="4" a="1"/>
  <c r="I725" i="4" s="1"/>
  <c r="K725" i="4" a="1"/>
  <c r="K725" i="4" s="1"/>
  <c r="G725" i="4" l="1" a="1"/>
  <c r="G725" i="4" s="1"/>
  <c r="H725" i="4" a="1"/>
  <c r="H725" i="4" s="1"/>
  <c r="E725" i="4" a="1"/>
  <c r="E725" i="4" s="1"/>
  <c r="C727" i="4"/>
  <c r="F726" i="4" a="1"/>
  <c r="F726" i="4" s="1"/>
  <c r="I726" i="4" a="1"/>
  <c r="I726" i="4" s="1"/>
  <c r="K726" i="4" a="1"/>
  <c r="K726" i="4" s="1"/>
  <c r="O726" i="4" a="1"/>
  <c r="O726" i="4" s="1"/>
  <c r="J726" i="4" a="1"/>
  <c r="J726" i="4" s="1"/>
  <c r="M726" i="4" a="1"/>
  <c r="M726" i="4" s="1"/>
  <c r="N726" i="4" a="1"/>
  <c r="N726" i="4" s="1"/>
  <c r="L726" i="4" a="1"/>
  <c r="L726" i="4" s="1"/>
  <c r="E726" i="4" l="1" a="1"/>
  <c r="E726" i="4" s="1"/>
  <c r="H726" i="4" a="1"/>
  <c r="H726" i="4" s="1"/>
  <c r="G726" i="4" a="1"/>
  <c r="G726" i="4" s="1"/>
  <c r="C728" i="4"/>
  <c r="F727" i="4" a="1"/>
  <c r="F727" i="4" s="1"/>
  <c r="J727" i="4" a="1"/>
  <c r="J727" i="4" s="1"/>
  <c r="M727" i="4" a="1"/>
  <c r="M727" i="4" s="1"/>
  <c r="N727" i="4" a="1"/>
  <c r="N727" i="4" s="1"/>
  <c r="I727" i="4" a="1"/>
  <c r="I727" i="4" s="1"/>
  <c r="L727" i="4" a="1"/>
  <c r="L727" i="4" s="1"/>
  <c r="O727" i="4" a="1"/>
  <c r="O727" i="4" s="1"/>
  <c r="K727" i="4" a="1"/>
  <c r="K727" i="4" s="1"/>
  <c r="E727" i="4" l="1" a="1"/>
  <c r="E727" i="4" s="1"/>
  <c r="H727" i="4" a="1"/>
  <c r="H727" i="4" s="1"/>
  <c r="G727" i="4" a="1"/>
  <c r="G727" i="4" s="1"/>
  <c r="C729" i="4"/>
  <c r="F728" i="4" a="1"/>
  <c r="F728" i="4" s="1"/>
  <c r="I728" i="4" a="1"/>
  <c r="I728" i="4" s="1"/>
  <c r="K728" i="4" a="1"/>
  <c r="K728" i="4" s="1"/>
  <c r="O728" i="4" a="1"/>
  <c r="O728" i="4" s="1"/>
  <c r="J728" i="4" a="1"/>
  <c r="J728" i="4" s="1"/>
  <c r="L728" i="4" a="1"/>
  <c r="L728" i="4" s="1"/>
  <c r="M728" i="4" a="1"/>
  <c r="M728" i="4" s="1"/>
  <c r="N728" i="4" a="1"/>
  <c r="N728" i="4" s="1"/>
  <c r="H728" i="4" l="1" a="1"/>
  <c r="H728" i="4" s="1"/>
  <c r="G728" i="4" a="1"/>
  <c r="G728" i="4" s="1"/>
  <c r="E728" i="4" a="1"/>
  <c r="E728" i="4" s="1"/>
  <c r="C730" i="4"/>
  <c r="F729" i="4" a="1"/>
  <c r="F729" i="4" s="1"/>
  <c r="O729" i="4" a="1"/>
  <c r="O729" i="4" s="1"/>
  <c r="M729" i="4" a="1"/>
  <c r="M729" i="4" s="1"/>
  <c r="I729" i="4" a="1"/>
  <c r="I729" i="4" s="1"/>
  <c r="K729" i="4" a="1"/>
  <c r="K729" i="4" s="1"/>
  <c r="N729" i="4" a="1"/>
  <c r="N729" i="4" s="1"/>
  <c r="L729" i="4" a="1"/>
  <c r="L729" i="4" s="1"/>
  <c r="J729" i="4" a="1"/>
  <c r="J729" i="4" s="1"/>
  <c r="H729" i="4" l="1" a="1"/>
  <c r="H729" i="4" s="1"/>
  <c r="E729" i="4" a="1"/>
  <c r="E729" i="4" s="1"/>
  <c r="G729" i="4" a="1"/>
  <c r="G729" i="4" s="1"/>
  <c r="C731" i="4"/>
  <c r="F730" i="4" a="1"/>
  <c r="F730" i="4" s="1"/>
  <c r="I730" i="4" a="1"/>
  <c r="I730" i="4" s="1"/>
  <c r="K730" i="4" a="1"/>
  <c r="K730" i="4" s="1"/>
  <c r="O730" i="4" a="1"/>
  <c r="O730" i="4" s="1"/>
  <c r="J730" i="4" a="1"/>
  <c r="J730" i="4" s="1"/>
  <c r="L730" i="4" a="1"/>
  <c r="L730" i="4" s="1"/>
  <c r="M730" i="4" a="1"/>
  <c r="M730" i="4" s="1"/>
  <c r="N730" i="4" a="1"/>
  <c r="N730" i="4" s="1"/>
  <c r="G730" i="4" l="1" a="1"/>
  <c r="G730" i="4" s="1"/>
  <c r="H730" i="4" a="1"/>
  <c r="H730" i="4" s="1"/>
  <c r="E730" i="4" a="1"/>
  <c r="E730" i="4" s="1"/>
  <c r="C732" i="4"/>
  <c r="F731" i="4" a="1"/>
  <c r="F731" i="4" s="1"/>
  <c r="O731" i="4" a="1"/>
  <c r="O731" i="4" s="1"/>
  <c r="L731" i="4" a="1"/>
  <c r="L731" i="4" s="1"/>
  <c r="J731" i="4" a="1"/>
  <c r="J731" i="4" s="1"/>
  <c r="N731" i="4" a="1"/>
  <c r="N731" i="4" s="1"/>
  <c r="I731" i="4" a="1"/>
  <c r="I731" i="4" s="1"/>
  <c r="M731" i="4" a="1"/>
  <c r="M731" i="4" s="1"/>
  <c r="K731" i="4" a="1"/>
  <c r="K731" i="4" s="1"/>
  <c r="G731" i="4" l="1" a="1"/>
  <c r="G731" i="4" s="1"/>
  <c r="H731" i="4" a="1"/>
  <c r="H731" i="4" s="1"/>
  <c r="E731" i="4" a="1"/>
  <c r="E731" i="4" s="1"/>
  <c r="C733" i="4"/>
  <c r="F732" i="4" a="1"/>
  <c r="F732" i="4" s="1"/>
  <c r="I732" i="4" a="1"/>
  <c r="I732" i="4" s="1"/>
  <c r="K732" i="4" a="1"/>
  <c r="K732" i="4" s="1"/>
  <c r="O732" i="4" a="1"/>
  <c r="O732" i="4" s="1"/>
  <c r="J732" i="4" a="1"/>
  <c r="J732" i="4" s="1"/>
  <c r="L732" i="4" a="1"/>
  <c r="L732" i="4" s="1"/>
  <c r="N732" i="4" a="1"/>
  <c r="N732" i="4" s="1"/>
  <c r="M732" i="4" a="1"/>
  <c r="M732" i="4" s="1"/>
  <c r="C734" i="4" l="1"/>
  <c r="F733" i="4" a="1"/>
  <c r="F733" i="4" s="1"/>
  <c r="I733" i="4" a="1"/>
  <c r="I733" i="4" s="1"/>
  <c r="N733" i="4" a="1"/>
  <c r="N733" i="4" s="1"/>
  <c r="J733" i="4" a="1"/>
  <c r="J733" i="4" s="1"/>
  <c r="L733" i="4" a="1"/>
  <c r="L733" i="4" s="1"/>
  <c r="O733" i="4" a="1"/>
  <c r="O733" i="4" s="1"/>
  <c r="K733" i="4" a="1"/>
  <c r="K733" i="4" s="1"/>
  <c r="M733" i="4" a="1"/>
  <c r="M733" i="4" s="1"/>
  <c r="G732" i="4" a="1"/>
  <c r="G732" i="4" s="1"/>
  <c r="H732" i="4" a="1"/>
  <c r="H732" i="4" s="1"/>
  <c r="E732" i="4" a="1"/>
  <c r="E732" i="4" s="1"/>
  <c r="E733" i="4" l="1" a="1"/>
  <c r="E733" i="4" s="1"/>
  <c r="G733" i="4" a="1"/>
  <c r="G733" i="4" s="1"/>
  <c r="H733" i="4" a="1"/>
  <c r="H733" i="4" s="1"/>
  <c r="C735" i="4"/>
  <c r="F734" i="4" a="1"/>
  <c r="F734" i="4" s="1"/>
  <c r="N734" i="4" a="1"/>
  <c r="N734" i="4" s="1"/>
  <c r="I734" i="4" a="1"/>
  <c r="I734" i="4" s="1"/>
  <c r="K734" i="4" a="1"/>
  <c r="K734" i="4" s="1"/>
  <c r="O734" i="4" a="1"/>
  <c r="O734" i="4" s="1"/>
  <c r="J734" i="4" a="1"/>
  <c r="J734" i="4" s="1"/>
  <c r="L734" i="4" a="1"/>
  <c r="L734" i="4" s="1"/>
  <c r="M734" i="4" a="1"/>
  <c r="M734" i="4" s="1"/>
  <c r="E734" i="4" l="1" a="1"/>
  <c r="E734" i="4" s="1"/>
  <c r="H734" i="4" a="1"/>
  <c r="H734" i="4" s="1"/>
  <c r="G734" i="4" a="1"/>
  <c r="G734" i="4" s="1"/>
  <c r="C736" i="4"/>
  <c r="F735" i="4" a="1"/>
  <c r="F735" i="4" s="1"/>
  <c r="L735" i="4" a="1"/>
  <c r="L735" i="4" s="1"/>
  <c r="I735" i="4" a="1"/>
  <c r="I735" i="4" s="1"/>
  <c r="K735" i="4" a="1"/>
  <c r="K735" i="4" s="1"/>
  <c r="O735" i="4" a="1"/>
  <c r="O735" i="4" s="1"/>
  <c r="J735" i="4" a="1"/>
  <c r="J735" i="4" s="1"/>
  <c r="N735" i="4" a="1"/>
  <c r="N735" i="4" s="1"/>
  <c r="M735" i="4" a="1"/>
  <c r="M735" i="4" s="1"/>
  <c r="H735" i="4" l="1" a="1"/>
  <c r="H735" i="4" s="1"/>
  <c r="G735" i="4" a="1"/>
  <c r="G735" i="4" s="1"/>
  <c r="E735" i="4" a="1"/>
  <c r="E735" i="4" s="1"/>
  <c r="C737" i="4"/>
  <c r="F736" i="4" a="1"/>
  <c r="F736" i="4" s="1"/>
  <c r="M736" i="4" a="1"/>
  <c r="M736" i="4" s="1"/>
  <c r="I736" i="4" a="1"/>
  <c r="I736" i="4" s="1"/>
  <c r="K736" i="4" a="1"/>
  <c r="K736" i="4" s="1"/>
  <c r="O736" i="4" a="1"/>
  <c r="O736" i="4" s="1"/>
  <c r="J736" i="4" a="1"/>
  <c r="J736" i="4" s="1"/>
  <c r="L736" i="4" a="1"/>
  <c r="L736" i="4" s="1"/>
  <c r="N736" i="4" a="1"/>
  <c r="N736" i="4" s="1"/>
  <c r="E736" i="4" l="1" a="1"/>
  <c r="E736" i="4" s="1"/>
  <c r="G736" i="4" a="1"/>
  <c r="G736" i="4" s="1"/>
  <c r="H736" i="4" a="1"/>
  <c r="H736" i="4" s="1"/>
  <c r="C738" i="4"/>
  <c r="F737" i="4" a="1"/>
  <c r="F737" i="4" s="1"/>
  <c r="I737" i="4" a="1"/>
  <c r="I737" i="4" s="1"/>
  <c r="N737" i="4" a="1"/>
  <c r="N737" i="4" s="1"/>
  <c r="J737" i="4" a="1"/>
  <c r="J737" i="4" s="1"/>
  <c r="L737" i="4" a="1"/>
  <c r="L737" i="4" s="1"/>
  <c r="M737" i="4" a="1"/>
  <c r="M737" i="4" s="1"/>
  <c r="O737" i="4" a="1"/>
  <c r="O737" i="4" s="1"/>
  <c r="K737" i="4" a="1"/>
  <c r="K737" i="4" s="1"/>
  <c r="G737" i="4" l="1" a="1"/>
  <c r="G737" i="4" s="1"/>
  <c r="H737" i="4" a="1"/>
  <c r="H737" i="4" s="1"/>
  <c r="E737" i="4" a="1"/>
  <c r="E737" i="4" s="1"/>
  <c r="C739" i="4"/>
  <c r="F738" i="4" a="1"/>
  <c r="F738" i="4" s="1"/>
  <c r="I738" i="4" a="1"/>
  <c r="I738" i="4" s="1"/>
  <c r="N738" i="4" a="1"/>
  <c r="N738" i="4" s="1"/>
  <c r="J738" i="4" a="1"/>
  <c r="J738" i="4" s="1"/>
  <c r="L738" i="4" a="1"/>
  <c r="L738" i="4" s="1"/>
  <c r="O738" i="4" a="1"/>
  <c r="O738" i="4" s="1"/>
  <c r="K738" i="4" a="1"/>
  <c r="K738" i="4" s="1"/>
  <c r="M738" i="4" a="1"/>
  <c r="M738" i="4" s="1"/>
  <c r="E738" i="4" l="1" a="1"/>
  <c r="E738" i="4" s="1"/>
  <c r="H738" i="4" a="1"/>
  <c r="H738" i="4" s="1"/>
  <c r="G738" i="4" a="1"/>
  <c r="G738" i="4" s="1"/>
  <c r="C740" i="4"/>
  <c r="F739" i="4" a="1"/>
  <c r="F739" i="4" s="1"/>
  <c r="L739" i="4" a="1"/>
  <c r="L739" i="4" s="1"/>
  <c r="I739" i="4" a="1"/>
  <c r="I739" i="4" s="1"/>
  <c r="K739" i="4" a="1"/>
  <c r="K739" i="4" s="1"/>
  <c r="O739" i="4" a="1"/>
  <c r="O739" i="4" s="1"/>
  <c r="N739" i="4" a="1"/>
  <c r="N739" i="4" s="1"/>
  <c r="J739" i="4" a="1"/>
  <c r="J739" i="4" s="1"/>
  <c r="M739" i="4" a="1"/>
  <c r="M739" i="4" s="1"/>
  <c r="H739" i="4" l="1" a="1"/>
  <c r="H739" i="4" s="1"/>
  <c r="G739" i="4" a="1"/>
  <c r="G739" i="4" s="1"/>
  <c r="E739" i="4" a="1"/>
  <c r="E739" i="4" s="1"/>
  <c r="C741" i="4"/>
  <c r="F740" i="4" a="1"/>
  <c r="F740" i="4" s="1"/>
  <c r="I740" i="4" a="1"/>
  <c r="I740" i="4" s="1"/>
  <c r="N740" i="4" a="1"/>
  <c r="N740" i="4" s="1"/>
  <c r="J740" i="4" a="1"/>
  <c r="J740" i="4" s="1"/>
  <c r="L740" i="4" a="1"/>
  <c r="L740" i="4" s="1"/>
  <c r="O740" i="4" a="1"/>
  <c r="O740" i="4" s="1"/>
  <c r="K740" i="4" a="1"/>
  <c r="K740" i="4" s="1"/>
  <c r="M740" i="4" a="1"/>
  <c r="M740" i="4" s="1"/>
  <c r="H740" i="4" l="1" a="1"/>
  <c r="H740" i="4" s="1"/>
  <c r="E740" i="4" a="1"/>
  <c r="E740" i="4" s="1"/>
  <c r="G740" i="4" a="1"/>
  <c r="G740" i="4" s="1"/>
  <c r="C742" i="4"/>
  <c r="F741" i="4" a="1"/>
  <c r="F741" i="4" s="1"/>
  <c r="N741" i="4" a="1"/>
  <c r="N741" i="4" s="1"/>
  <c r="J741" i="4" a="1"/>
  <c r="J741" i="4" s="1"/>
  <c r="L741" i="4" a="1"/>
  <c r="L741" i="4" s="1"/>
  <c r="O741" i="4" a="1"/>
  <c r="O741" i="4" s="1"/>
  <c r="M741" i="4" a="1"/>
  <c r="M741" i="4" s="1"/>
  <c r="I741" i="4" a="1"/>
  <c r="I741" i="4" s="1"/>
  <c r="K741" i="4" a="1"/>
  <c r="K741" i="4" s="1"/>
  <c r="H741" i="4" l="1" a="1"/>
  <c r="H741" i="4" s="1"/>
  <c r="G741" i="4" a="1"/>
  <c r="G741" i="4" s="1"/>
  <c r="E741" i="4" a="1"/>
  <c r="E741" i="4" s="1"/>
  <c r="C743" i="4"/>
  <c r="F742" i="4" a="1"/>
  <c r="F742" i="4" s="1"/>
  <c r="O742" i="4" a="1"/>
  <c r="O742" i="4" s="1"/>
  <c r="J742" i="4" a="1"/>
  <c r="J742" i="4" s="1"/>
  <c r="L742" i="4" a="1"/>
  <c r="L742" i="4" s="1"/>
  <c r="I742" i="4" a="1"/>
  <c r="I742" i="4" s="1"/>
  <c r="K742" i="4" a="1"/>
  <c r="K742" i="4" s="1"/>
  <c r="M742" i="4" a="1"/>
  <c r="M742" i="4" s="1"/>
  <c r="N742" i="4" a="1"/>
  <c r="N742" i="4" s="1"/>
  <c r="E742" i="4" l="1" a="1"/>
  <c r="E742" i="4" s="1"/>
  <c r="G742" i="4" a="1"/>
  <c r="G742" i="4" s="1"/>
  <c r="H742" i="4" a="1"/>
  <c r="H742" i="4" s="1"/>
  <c r="C744" i="4"/>
  <c r="F743" i="4" a="1"/>
  <c r="F743" i="4" s="1"/>
  <c r="M743" i="4" a="1"/>
  <c r="M743" i="4" s="1"/>
  <c r="J743" i="4" a="1"/>
  <c r="J743" i="4" s="1"/>
  <c r="N743" i="4" a="1"/>
  <c r="N743" i="4" s="1"/>
  <c r="I743" i="4" a="1"/>
  <c r="I743" i="4" s="1"/>
  <c r="L743" i="4" a="1"/>
  <c r="L743" i="4" s="1"/>
  <c r="O743" i="4" a="1"/>
  <c r="O743" i="4" s="1"/>
  <c r="K743" i="4" a="1"/>
  <c r="K743" i="4" s="1"/>
  <c r="E743" i="4" l="1" a="1"/>
  <c r="E743" i="4" s="1"/>
  <c r="G743" i="4" a="1"/>
  <c r="G743" i="4" s="1"/>
  <c r="H743" i="4" a="1"/>
  <c r="H743" i="4" s="1"/>
  <c r="C745" i="4"/>
  <c r="F744" i="4" a="1"/>
  <c r="F744" i="4" s="1"/>
  <c r="O744" i="4" a="1"/>
  <c r="O744" i="4" s="1"/>
  <c r="L744" i="4" a="1"/>
  <c r="L744" i="4" s="1"/>
  <c r="M744" i="4" a="1"/>
  <c r="M744" i="4" s="1"/>
  <c r="J744" i="4" a="1"/>
  <c r="J744" i="4" s="1"/>
  <c r="K744" i="4" a="1"/>
  <c r="K744" i="4" s="1"/>
  <c r="N744" i="4" a="1"/>
  <c r="N744" i="4" s="1"/>
  <c r="I744" i="4" a="1"/>
  <c r="I744" i="4" s="1"/>
  <c r="E744" i="4" l="1" a="1"/>
  <c r="E744" i="4" s="1"/>
  <c r="G744" i="4" a="1"/>
  <c r="G744" i="4" s="1"/>
  <c r="H744" i="4" a="1"/>
  <c r="H744" i="4" s="1"/>
  <c r="C746" i="4"/>
  <c r="F745" i="4" a="1"/>
  <c r="F745" i="4" s="1"/>
  <c r="N745" i="4" a="1"/>
  <c r="N745" i="4" s="1"/>
  <c r="M745" i="4" a="1"/>
  <c r="M745" i="4" s="1"/>
  <c r="J745" i="4" a="1"/>
  <c r="J745" i="4" s="1"/>
  <c r="K745" i="4" a="1"/>
  <c r="K745" i="4" s="1"/>
  <c r="O745" i="4" a="1"/>
  <c r="O745" i="4" s="1"/>
  <c r="L745" i="4" a="1"/>
  <c r="L745" i="4" s="1"/>
  <c r="I745" i="4" a="1"/>
  <c r="I745" i="4" s="1"/>
  <c r="E745" i="4" l="1" a="1"/>
  <c r="E745" i="4" s="1"/>
  <c r="G745" i="4" a="1"/>
  <c r="G745" i="4" s="1"/>
  <c r="H745" i="4" a="1"/>
  <c r="H745" i="4" s="1"/>
  <c r="C747" i="4"/>
  <c r="F746" i="4" a="1"/>
  <c r="F746" i="4" s="1"/>
  <c r="N746" i="4" a="1"/>
  <c r="N746" i="4" s="1"/>
  <c r="K746" i="4" a="1"/>
  <c r="K746" i="4" s="1"/>
  <c r="M746" i="4" a="1"/>
  <c r="M746" i="4" s="1"/>
  <c r="J746" i="4" a="1"/>
  <c r="J746" i="4" s="1"/>
  <c r="L746" i="4" a="1"/>
  <c r="L746" i="4" s="1"/>
  <c r="O746" i="4" a="1"/>
  <c r="O746" i="4" s="1"/>
  <c r="I746" i="4" a="1"/>
  <c r="I746" i="4" s="1"/>
  <c r="C748" i="4" l="1"/>
  <c r="F747" i="4" a="1"/>
  <c r="F747" i="4" s="1"/>
  <c r="N747" i="4" a="1"/>
  <c r="N747" i="4" s="1"/>
  <c r="L747" i="4" a="1"/>
  <c r="L747" i="4" s="1"/>
  <c r="I747" i="4" a="1"/>
  <c r="I747" i="4" s="1"/>
  <c r="K747" i="4" a="1"/>
  <c r="K747" i="4" s="1"/>
  <c r="M747" i="4" a="1"/>
  <c r="M747" i="4" s="1"/>
  <c r="J747" i="4" a="1"/>
  <c r="J747" i="4" s="1"/>
  <c r="O747" i="4" a="1"/>
  <c r="O747" i="4" s="1"/>
  <c r="E746" i="4" a="1"/>
  <c r="E746" i="4" s="1"/>
  <c r="H746" i="4" a="1"/>
  <c r="H746" i="4" s="1"/>
  <c r="G746" i="4" a="1"/>
  <c r="G746" i="4" s="1"/>
  <c r="E747" i="4" l="1" a="1"/>
  <c r="E747" i="4" s="1"/>
  <c r="G747" i="4" a="1"/>
  <c r="G747" i="4" s="1"/>
  <c r="H747" i="4" a="1"/>
  <c r="H747" i="4" s="1"/>
  <c r="C749" i="4"/>
  <c r="F748" i="4" a="1"/>
  <c r="F748" i="4" s="1"/>
  <c r="N748" i="4" a="1"/>
  <c r="N748" i="4" s="1"/>
  <c r="K748" i="4" a="1"/>
  <c r="K748" i="4" s="1"/>
  <c r="M748" i="4" a="1"/>
  <c r="M748" i="4" s="1"/>
  <c r="J748" i="4" a="1"/>
  <c r="J748" i="4" s="1"/>
  <c r="L748" i="4" a="1"/>
  <c r="L748" i="4" s="1"/>
  <c r="O748" i="4" a="1"/>
  <c r="O748" i="4" s="1"/>
  <c r="I748" i="4" a="1"/>
  <c r="I748" i="4" s="1"/>
  <c r="C750" i="4" l="1"/>
  <c r="F749" i="4" a="1"/>
  <c r="F749" i="4" s="1"/>
  <c r="N749" i="4" a="1"/>
  <c r="N749" i="4" s="1"/>
  <c r="L749" i="4" a="1"/>
  <c r="L749" i="4" s="1"/>
  <c r="I749" i="4" a="1"/>
  <c r="I749" i="4" s="1"/>
  <c r="K749" i="4" a="1"/>
  <c r="K749" i="4" s="1"/>
  <c r="M749" i="4" a="1"/>
  <c r="M749" i="4" s="1"/>
  <c r="O749" i="4" a="1"/>
  <c r="O749" i="4" s="1"/>
  <c r="J749" i="4" a="1"/>
  <c r="J749" i="4" s="1"/>
  <c r="G748" i="4" a="1"/>
  <c r="G748" i="4" s="1"/>
  <c r="E748" i="4" a="1"/>
  <c r="E748" i="4" s="1"/>
  <c r="H748" i="4" a="1"/>
  <c r="H748" i="4" s="1"/>
  <c r="E749" i="4" l="1" a="1"/>
  <c r="E749" i="4" s="1"/>
  <c r="H749" i="4" a="1"/>
  <c r="H749" i="4" s="1"/>
  <c r="G749" i="4" a="1"/>
  <c r="G749" i="4" s="1"/>
  <c r="C751" i="4"/>
  <c r="F750" i="4" a="1"/>
  <c r="F750" i="4" s="1"/>
  <c r="O750" i="4" a="1"/>
  <c r="O750" i="4" s="1"/>
  <c r="L750" i="4" a="1"/>
  <c r="L750" i="4" s="1"/>
  <c r="N750" i="4" a="1"/>
  <c r="N750" i="4" s="1"/>
  <c r="J750" i="4" a="1"/>
  <c r="J750" i="4" s="1"/>
  <c r="K750" i="4" a="1"/>
  <c r="K750" i="4" s="1"/>
  <c r="M750" i="4" a="1"/>
  <c r="M750" i="4" s="1"/>
  <c r="I750" i="4" a="1"/>
  <c r="I750" i="4" s="1"/>
  <c r="E750" i="4" l="1" a="1"/>
  <c r="E750" i="4" s="1"/>
  <c r="H750" i="4" a="1"/>
  <c r="H750" i="4" s="1"/>
  <c r="G750" i="4" a="1"/>
  <c r="G750" i="4" s="1"/>
  <c r="C752" i="4"/>
  <c r="F751" i="4" a="1"/>
  <c r="F751" i="4" s="1"/>
  <c r="N751" i="4" a="1"/>
  <c r="N751" i="4" s="1"/>
  <c r="M751" i="4" a="1"/>
  <c r="M751" i="4" s="1"/>
  <c r="I751" i="4" a="1"/>
  <c r="I751" i="4" s="1"/>
  <c r="K751" i="4" a="1"/>
  <c r="K751" i="4" s="1"/>
  <c r="L751" i="4" a="1"/>
  <c r="L751" i="4" s="1"/>
  <c r="O751" i="4" a="1"/>
  <c r="O751" i="4" s="1"/>
  <c r="J751" i="4" a="1"/>
  <c r="J751" i="4" s="1"/>
  <c r="H751" i="4" l="1" a="1"/>
  <c r="H751" i="4" s="1"/>
  <c r="E751" i="4" a="1"/>
  <c r="E751" i="4" s="1"/>
  <c r="G751" i="4" a="1"/>
  <c r="G751" i="4" s="1"/>
  <c r="C753" i="4"/>
  <c r="F752" i="4" a="1"/>
  <c r="F752" i="4" s="1"/>
  <c r="I752" i="4" a="1"/>
  <c r="I752" i="4" s="1"/>
  <c r="L752" i="4" a="1"/>
  <c r="L752" i="4" s="1"/>
  <c r="N752" i="4" a="1"/>
  <c r="N752" i="4" s="1"/>
  <c r="K752" i="4" a="1"/>
  <c r="K752" i="4" s="1"/>
  <c r="M752" i="4" a="1"/>
  <c r="M752" i="4" s="1"/>
  <c r="O752" i="4" a="1"/>
  <c r="O752" i="4" s="1"/>
  <c r="J752" i="4" a="1"/>
  <c r="J752" i="4" s="1"/>
  <c r="C754" i="4" l="1"/>
  <c r="F753" i="4" a="1"/>
  <c r="F753" i="4" s="1"/>
  <c r="K753" i="4" a="1"/>
  <c r="K753" i="4" s="1"/>
  <c r="M753" i="4" a="1"/>
  <c r="M753" i="4" s="1"/>
  <c r="I753" i="4" a="1"/>
  <c r="I753" i="4" s="1"/>
  <c r="N753" i="4" a="1"/>
  <c r="N753" i="4" s="1"/>
  <c r="J753" i="4" a="1"/>
  <c r="J753" i="4" s="1"/>
  <c r="O753" i="4" a="1"/>
  <c r="O753" i="4" s="1"/>
  <c r="L753" i="4" a="1"/>
  <c r="L753" i="4" s="1"/>
  <c r="H752" i="4" a="1"/>
  <c r="H752" i="4" s="1"/>
  <c r="G752" i="4" a="1"/>
  <c r="G752" i="4" s="1"/>
  <c r="E752" i="4" a="1"/>
  <c r="E752" i="4" s="1"/>
  <c r="G753" i="4" l="1" a="1"/>
  <c r="G753" i="4" s="1"/>
  <c r="H753" i="4" a="1"/>
  <c r="H753" i="4" s="1"/>
  <c r="E753" i="4" a="1"/>
  <c r="E753" i="4" s="1"/>
  <c r="C755" i="4"/>
  <c r="F754" i="4" a="1"/>
  <c r="F754" i="4" s="1"/>
  <c r="I754" i="4" a="1"/>
  <c r="I754" i="4" s="1"/>
  <c r="M754" i="4" a="1"/>
  <c r="M754" i="4" s="1"/>
  <c r="O754" i="4" a="1"/>
  <c r="O754" i="4" s="1"/>
  <c r="L754" i="4" a="1"/>
  <c r="L754" i="4" s="1"/>
  <c r="N754" i="4" a="1"/>
  <c r="N754" i="4" s="1"/>
  <c r="J754" i="4" a="1"/>
  <c r="J754" i="4" s="1"/>
  <c r="K754" i="4" a="1"/>
  <c r="K754" i="4" s="1"/>
  <c r="E754" i="4" l="1" a="1"/>
  <c r="E754" i="4" s="1"/>
  <c r="H754" i="4" a="1"/>
  <c r="H754" i="4" s="1"/>
  <c r="G754" i="4" a="1"/>
  <c r="G754" i="4" s="1"/>
  <c r="C756" i="4"/>
  <c r="F755" i="4" a="1"/>
  <c r="F755" i="4" s="1"/>
  <c r="L755" i="4" a="1"/>
  <c r="L755" i="4" s="1"/>
  <c r="M755" i="4" a="1"/>
  <c r="M755" i="4" s="1"/>
  <c r="N755" i="4" a="1"/>
  <c r="N755" i="4" s="1"/>
  <c r="J755" i="4" a="1"/>
  <c r="J755" i="4" s="1"/>
  <c r="I755" i="4" a="1"/>
  <c r="I755" i="4" s="1"/>
  <c r="K755" i="4" a="1"/>
  <c r="K755" i="4" s="1"/>
  <c r="O755" i="4" a="1"/>
  <c r="O755" i="4" s="1"/>
  <c r="E755" i="4" l="1" a="1"/>
  <c r="E755" i="4" s="1"/>
  <c r="H755" i="4" a="1"/>
  <c r="H755" i="4" s="1"/>
  <c r="G755" i="4" a="1"/>
  <c r="G755" i="4" s="1"/>
  <c r="C757" i="4"/>
  <c r="F756" i="4" a="1"/>
  <c r="F756" i="4" s="1"/>
  <c r="J756" i="4" a="1"/>
  <c r="J756" i="4" s="1"/>
  <c r="N756" i="4" a="1"/>
  <c r="N756" i="4" s="1"/>
  <c r="I756" i="4" a="1"/>
  <c r="I756" i="4" s="1"/>
  <c r="L756" i="4" a="1"/>
  <c r="L756" i="4" s="1"/>
  <c r="M756" i="4" a="1"/>
  <c r="M756" i="4" s="1"/>
  <c r="O756" i="4" a="1"/>
  <c r="O756" i="4" s="1"/>
  <c r="K756" i="4" a="1"/>
  <c r="K756" i="4" s="1"/>
  <c r="E756" i="4" l="1" a="1"/>
  <c r="E756" i="4" s="1"/>
  <c r="G756" i="4" a="1"/>
  <c r="G756" i="4" s="1"/>
  <c r="H756" i="4" a="1"/>
  <c r="H756" i="4" s="1"/>
  <c r="C758" i="4"/>
  <c r="F757" i="4" a="1"/>
  <c r="F757" i="4" s="1"/>
  <c r="M757" i="4" a="1"/>
  <c r="M757" i="4" s="1"/>
  <c r="N757" i="4" a="1"/>
  <c r="N757" i="4" s="1"/>
  <c r="L757" i="4" a="1"/>
  <c r="L757" i="4" s="1"/>
  <c r="I757" i="4" a="1"/>
  <c r="I757" i="4" s="1"/>
  <c r="J757" i="4" a="1"/>
  <c r="J757" i="4" s="1"/>
  <c r="K757" i="4" a="1"/>
  <c r="K757" i="4" s="1"/>
  <c r="O757" i="4" a="1"/>
  <c r="O757" i="4" s="1"/>
  <c r="G757" i="4" l="1" a="1"/>
  <c r="G757" i="4" s="1"/>
  <c r="H757" i="4" a="1"/>
  <c r="H757" i="4" s="1"/>
  <c r="E757" i="4" a="1"/>
  <c r="E757" i="4" s="1"/>
  <c r="C759" i="4"/>
  <c r="F758" i="4" a="1"/>
  <c r="F758" i="4" s="1"/>
  <c r="I758" i="4" a="1"/>
  <c r="I758" i="4" s="1"/>
  <c r="M758" i="4" a="1"/>
  <c r="M758" i="4" s="1"/>
  <c r="O758" i="4" a="1"/>
  <c r="O758" i="4" s="1"/>
  <c r="L758" i="4" a="1"/>
  <c r="L758" i="4" s="1"/>
  <c r="N758" i="4" a="1"/>
  <c r="N758" i="4" s="1"/>
  <c r="J758" i="4" a="1"/>
  <c r="J758" i="4" s="1"/>
  <c r="K758" i="4" a="1"/>
  <c r="K758" i="4" s="1"/>
  <c r="H758" i="4" l="1" a="1"/>
  <c r="H758" i="4" s="1"/>
  <c r="G758" i="4" a="1"/>
  <c r="G758" i="4" s="1"/>
  <c r="E758" i="4" a="1"/>
  <c r="E758" i="4" s="1"/>
  <c r="C760" i="4"/>
  <c r="F759" i="4" a="1"/>
  <c r="F759" i="4" s="1"/>
  <c r="M759" i="4" a="1"/>
  <c r="M759" i="4" s="1"/>
  <c r="N759" i="4" a="1"/>
  <c r="N759" i="4" s="1"/>
  <c r="L759" i="4" a="1"/>
  <c r="L759" i="4" s="1"/>
  <c r="I759" i="4" a="1"/>
  <c r="I759" i="4" s="1"/>
  <c r="J759" i="4" a="1"/>
  <c r="J759" i="4" s="1"/>
  <c r="K759" i="4" a="1"/>
  <c r="K759" i="4" s="1"/>
  <c r="O759" i="4" a="1"/>
  <c r="O759" i="4" s="1"/>
  <c r="E759" i="4" l="1" a="1"/>
  <c r="E759" i="4" s="1"/>
  <c r="G759" i="4" a="1"/>
  <c r="G759" i="4" s="1"/>
  <c r="H759" i="4" a="1"/>
  <c r="H759" i="4" s="1"/>
  <c r="C761" i="4"/>
  <c r="F760" i="4" a="1"/>
  <c r="F760" i="4" s="1"/>
  <c r="K760" i="4" a="1"/>
  <c r="K760" i="4" s="1"/>
  <c r="O760" i="4" a="1"/>
  <c r="O760" i="4" s="1"/>
  <c r="J760" i="4" a="1"/>
  <c r="J760" i="4" s="1"/>
  <c r="M760" i="4" a="1"/>
  <c r="M760" i="4" s="1"/>
  <c r="N760" i="4" a="1"/>
  <c r="N760" i="4" s="1"/>
  <c r="I760" i="4" a="1"/>
  <c r="I760" i="4" s="1"/>
  <c r="L760" i="4" a="1"/>
  <c r="L760" i="4" s="1"/>
  <c r="E760" i="4" l="1" a="1"/>
  <c r="E760" i="4" s="1"/>
  <c r="H760" i="4" a="1"/>
  <c r="H760" i="4" s="1"/>
  <c r="G760" i="4" a="1"/>
  <c r="G760" i="4" s="1"/>
  <c r="C762" i="4"/>
  <c r="F761" i="4" a="1"/>
  <c r="F761" i="4" s="1"/>
  <c r="I761" i="4" a="1"/>
  <c r="I761" i="4" s="1"/>
  <c r="K761" i="4" a="1"/>
  <c r="K761" i="4" s="1"/>
  <c r="N761" i="4" a="1"/>
  <c r="N761" i="4" s="1"/>
  <c r="M761" i="4" a="1"/>
  <c r="M761" i="4" s="1"/>
  <c r="J761" i="4" a="1"/>
  <c r="J761" i="4" s="1"/>
  <c r="O761" i="4" a="1"/>
  <c r="O761" i="4" s="1"/>
  <c r="L761" i="4" a="1"/>
  <c r="L761" i="4" s="1"/>
  <c r="H761" i="4" l="1" a="1"/>
  <c r="H761" i="4" s="1"/>
  <c r="G761" i="4" a="1"/>
  <c r="G761" i="4" s="1"/>
  <c r="E761" i="4" a="1"/>
  <c r="E761" i="4" s="1"/>
  <c r="C763" i="4"/>
  <c r="F762" i="4" a="1"/>
  <c r="F762" i="4" s="1"/>
  <c r="J762" i="4" a="1"/>
  <c r="J762" i="4" s="1"/>
  <c r="N762" i="4" a="1"/>
  <c r="N762" i="4" s="1"/>
  <c r="I762" i="4" a="1"/>
  <c r="I762" i="4" s="1"/>
  <c r="M762" i="4" a="1"/>
  <c r="M762" i="4" s="1"/>
  <c r="O762" i="4" a="1"/>
  <c r="O762" i="4" s="1"/>
  <c r="K762" i="4" a="1"/>
  <c r="K762" i="4" s="1"/>
  <c r="L762" i="4" a="1"/>
  <c r="L762" i="4" s="1"/>
  <c r="H762" i="4" l="1" a="1"/>
  <c r="H762" i="4" s="1"/>
  <c r="G762" i="4" a="1"/>
  <c r="G762" i="4" s="1"/>
  <c r="E762" i="4" a="1"/>
  <c r="E762" i="4" s="1"/>
  <c r="C764" i="4"/>
  <c r="F763" i="4" a="1"/>
  <c r="F763" i="4" s="1"/>
  <c r="J763" i="4" a="1"/>
  <c r="J763" i="4" s="1"/>
  <c r="M763" i="4" a="1"/>
  <c r="M763" i="4" s="1"/>
  <c r="N763" i="4" a="1"/>
  <c r="N763" i="4" s="1"/>
  <c r="L763" i="4" a="1"/>
  <c r="L763" i="4" s="1"/>
  <c r="I763" i="4" a="1"/>
  <c r="I763" i="4" s="1"/>
  <c r="O763" i="4" a="1"/>
  <c r="O763" i="4" s="1"/>
  <c r="K763" i="4" a="1"/>
  <c r="K763" i="4" s="1"/>
  <c r="G763" i="4" l="1" a="1"/>
  <c r="G763" i="4" s="1"/>
  <c r="H763" i="4" a="1"/>
  <c r="H763" i="4" s="1"/>
  <c r="E763" i="4" a="1"/>
  <c r="E763" i="4" s="1"/>
  <c r="C765" i="4"/>
  <c r="F764" i="4" a="1"/>
  <c r="F764" i="4" s="1"/>
  <c r="N764" i="4" a="1"/>
  <c r="N764" i="4" s="1"/>
  <c r="L764" i="4" a="1"/>
  <c r="L764" i="4" s="1"/>
  <c r="O764" i="4" a="1"/>
  <c r="O764" i="4" s="1"/>
  <c r="J764" i="4" a="1"/>
  <c r="J764" i="4" s="1"/>
  <c r="M764" i="4" a="1"/>
  <c r="M764" i="4" s="1"/>
  <c r="I764" i="4" a="1"/>
  <c r="I764" i="4" s="1"/>
  <c r="K764" i="4" a="1"/>
  <c r="K764" i="4" s="1"/>
  <c r="H764" i="4" l="1" a="1"/>
  <c r="H764" i="4" s="1"/>
  <c r="G764" i="4" a="1"/>
  <c r="G764" i="4" s="1"/>
  <c r="E764" i="4" a="1"/>
  <c r="E764" i="4" s="1"/>
  <c r="C766" i="4"/>
  <c r="F765" i="4" a="1"/>
  <c r="F765" i="4" s="1"/>
  <c r="J765" i="4" a="1"/>
  <c r="J765" i="4" s="1"/>
  <c r="M765" i="4" a="1"/>
  <c r="M765" i="4" s="1"/>
  <c r="N765" i="4" a="1"/>
  <c r="N765" i="4" s="1"/>
  <c r="L765" i="4" a="1"/>
  <c r="L765" i="4" s="1"/>
  <c r="O765" i="4" a="1"/>
  <c r="O765" i="4" s="1"/>
  <c r="I765" i="4" a="1"/>
  <c r="I765" i="4" s="1"/>
  <c r="K765" i="4" a="1"/>
  <c r="K765" i="4" s="1"/>
  <c r="H765" i="4" l="1" a="1"/>
  <c r="H765" i="4" s="1"/>
  <c r="G765" i="4" a="1"/>
  <c r="G765" i="4" s="1"/>
  <c r="E765" i="4" a="1"/>
  <c r="E765" i="4" s="1"/>
  <c r="C767" i="4"/>
  <c r="F766" i="4" a="1"/>
  <c r="F766" i="4" s="1"/>
  <c r="O766" i="4" a="1"/>
  <c r="O766" i="4" s="1"/>
  <c r="L766" i="4" a="1"/>
  <c r="L766" i="4" s="1"/>
  <c r="I766" i="4" a="1"/>
  <c r="I766" i="4" s="1"/>
  <c r="K766" i="4" a="1"/>
  <c r="K766" i="4" s="1"/>
  <c r="N766" i="4" a="1"/>
  <c r="N766" i="4" s="1"/>
  <c r="J766" i="4" a="1"/>
  <c r="J766" i="4" s="1"/>
  <c r="M766" i="4" a="1"/>
  <c r="M766" i="4" s="1"/>
  <c r="H766" i="4" l="1" a="1"/>
  <c r="H766" i="4" s="1"/>
  <c r="G766" i="4" a="1"/>
  <c r="G766" i="4" s="1"/>
  <c r="E766" i="4" a="1"/>
  <c r="E766" i="4" s="1"/>
  <c r="C768" i="4"/>
  <c r="F767" i="4" a="1"/>
  <c r="F767" i="4" s="1"/>
  <c r="J767" i="4" a="1"/>
  <c r="J767" i="4" s="1"/>
  <c r="M767" i="4" a="1"/>
  <c r="M767" i="4" s="1"/>
  <c r="N767" i="4" a="1"/>
  <c r="N767" i="4" s="1"/>
  <c r="L767" i="4" a="1"/>
  <c r="L767" i="4" s="1"/>
  <c r="O767" i="4" a="1"/>
  <c r="O767" i="4" s="1"/>
  <c r="I767" i="4" a="1"/>
  <c r="I767" i="4" s="1"/>
  <c r="K767" i="4" a="1"/>
  <c r="K767" i="4" s="1"/>
  <c r="H767" i="4" l="1" a="1"/>
  <c r="H767" i="4" s="1"/>
  <c r="G767" i="4" a="1"/>
  <c r="G767" i="4" s="1"/>
  <c r="E767" i="4" a="1"/>
  <c r="E767" i="4" s="1"/>
  <c r="C769" i="4"/>
  <c r="F768" i="4" a="1"/>
  <c r="F768" i="4" s="1"/>
  <c r="M768" i="4" a="1"/>
  <c r="M768" i="4" s="1"/>
  <c r="I768" i="4" a="1"/>
  <c r="I768" i="4" s="1"/>
  <c r="K768" i="4" a="1"/>
  <c r="K768" i="4" s="1"/>
  <c r="O768" i="4" a="1"/>
  <c r="O768" i="4" s="1"/>
  <c r="J768" i="4" a="1"/>
  <c r="J768" i="4" s="1"/>
  <c r="L768" i="4" a="1"/>
  <c r="L768" i="4" s="1"/>
  <c r="N768" i="4" a="1"/>
  <c r="N768" i="4" s="1"/>
  <c r="H768" i="4" l="1" a="1"/>
  <c r="H768" i="4" s="1"/>
  <c r="G768" i="4" a="1"/>
  <c r="G768" i="4" s="1"/>
  <c r="E768" i="4" a="1"/>
  <c r="E768" i="4" s="1"/>
  <c r="C770" i="4"/>
  <c r="F769" i="4" a="1"/>
  <c r="F769" i="4" s="1"/>
  <c r="J769" i="4" a="1"/>
  <c r="J769" i="4" s="1"/>
  <c r="M769" i="4" a="1"/>
  <c r="M769" i="4" s="1"/>
  <c r="N769" i="4" a="1"/>
  <c r="N769" i="4" s="1"/>
  <c r="L769" i="4" a="1"/>
  <c r="L769" i="4" s="1"/>
  <c r="O769" i="4" a="1"/>
  <c r="O769" i="4" s="1"/>
  <c r="I769" i="4" a="1"/>
  <c r="I769" i="4" s="1"/>
  <c r="K769" i="4" a="1"/>
  <c r="K769" i="4" s="1"/>
  <c r="E769" i="4" l="1" a="1"/>
  <c r="E769" i="4" s="1"/>
  <c r="G769" i="4" a="1"/>
  <c r="G769" i="4" s="1"/>
  <c r="H769" i="4" a="1"/>
  <c r="H769" i="4" s="1"/>
  <c r="C771" i="4"/>
  <c r="F770" i="4" a="1"/>
  <c r="F770" i="4" s="1"/>
  <c r="M770" i="4" a="1"/>
  <c r="M770" i="4" s="1"/>
  <c r="J770" i="4" a="1"/>
  <c r="J770" i="4" s="1"/>
  <c r="L770" i="4" a="1"/>
  <c r="L770" i="4" s="1"/>
  <c r="O770" i="4" a="1"/>
  <c r="O770" i="4" s="1"/>
  <c r="I770" i="4" a="1"/>
  <c r="I770" i="4" s="1"/>
  <c r="K770" i="4" a="1"/>
  <c r="K770" i="4" s="1"/>
  <c r="N770" i="4" a="1"/>
  <c r="N770" i="4" s="1"/>
  <c r="E770" i="4" l="1" a="1"/>
  <c r="E770" i="4" s="1"/>
  <c r="G770" i="4" a="1"/>
  <c r="G770" i="4" s="1"/>
  <c r="H770" i="4" a="1"/>
  <c r="H770" i="4" s="1"/>
  <c r="C772" i="4"/>
  <c r="F771" i="4" a="1"/>
  <c r="F771" i="4" s="1"/>
  <c r="O771" i="4" a="1"/>
  <c r="O771" i="4" s="1"/>
  <c r="J771" i="4" a="1"/>
  <c r="J771" i="4" s="1"/>
  <c r="M771" i="4" a="1"/>
  <c r="M771" i="4" s="1"/>
  <c r="N771" i="4" a="1"/>
  <c r="N771" i="4" s="1"/>
  <c r="L771" i="4" a="1"/>
  <c r="L771" i="4" s="1"/>
  <c r="K771" i="4" a="1"/>
  <c r="K771" i="4" s="1"/>
  <c r="I771" i="4" a="1"/>
  <c r="I771" i="4" s="1"/>
  <c r="H771" i="4" l="1" a="1"/>
  <c r="H771" i="4" s="1"/>
  <c r="G771" i="4" a="1"/>
  <c r="G771" i="4" s="1"/>
  <c r="E771" i="4" a="1"/>
  <c r="E771" i="4" s="1"/>
  <c r="C773" i="4"/>
  <c r="F772" i="4" a="1"/>
  <c r="F772" i="4" s="1"/>
  <c r="M772" i="4" a="1"/>
  <c r="M772" i="4" s="1"/>
  <c r="I772" i="4" a="1"/>
  <c r="I772" i="4" s="1"/>
  <c r="K772" i="4" a="1"/>
  <c r="K772" i="4" s="1"/>
  <c r="O772" i="4" a="1"/>
  <c r="O772" i="4" s="1"/>
  <c r="J772" i="4" a="1"/>
  <c r="J772" i="4" s="1"/>
  <c r="L772" i="4" a="1"/>
  <c r="L772" i="4" s="1"/>
  <c r="N772" i="4" a="1"/>
  <c r="N772" i="4" s="1"/>
  <c r="E772" i="4" l="1" a="1"/>
  <c r="E772" i="4" s="1"/>
  <c r="H772" i="4" a="1"/>
  <c r="H772" i="4" s="1"/>
  <c r="G772" i="4" a="1"/>
  <c r="G772" i="4" s="1"/>
  <c r="C774" i="4"/>
  <c r="F773" i="4" a="1"/>
  <c r="F773" i="4" s="1"/>
  <c r="O773" i="4" a="1"/>
  <c r="O773" i="4" s="1"/>
  <c r="J773" i="4" a="1"/>
  <c r="J773" i="4" s="1"/>
  <c r="L773" i="4" a="1"/>
  <c r="L773" i="4" s="1"/>
  <c r="N773" i="4" a="1"/>
  <c r="N773" i="4" s="1"/>
  <c r="K773" i="4" a="1"/>
  <c r="K773" i="4" s="1"/>
  <c r="M773" i="4" a="1"/>
  <c r="M773" i="4" s="1"/>
  <c r="I773" i="4" a="1"/>
  <c r="I773" i="4" s="1"/>
  <c r="G773" i="4" l="1" a="1"/>
  <c r="G773" i="4" s="1"/>
  <c r="H773" i="4" a="1"/>
  <c r="H773" i="4" s="1"/>
  <c r="E773" i="4" a="1"/>
  <c r="E773" i="4" s="1"/>
  <c r="C775" i="4"/>
  <c r="F774" i="4" a="1"/>
  <c r="F774" i="4" s="1"/>
  <c r="M774" i="4" a="1"/>
  <c r="M774" i="4" s="1"/>
  <c r="I774" i="4" a="1"/>
  <c r="I774" i="4" s="1"/>
  <c r="K774" i="4" a="1"/>
  <c r="K774" i="4" s="1"/>
  <c r="O774" i="4" a="1"/>
  <c r="O774" i="4" s="1"/>
  <c r="J774" i="4" a="1"/>
  <c r="J774" i="4" s="1"/>
  <c r="L774" i="4" a="1"/>
  <c r="L774" i="4" s="1"/>
  <c r="N774" i="4" a="1"/>
  <c r="N774" i="4" s="1"/>
  <c r="H774" i="4" l="1" a="1"/>
  <c r="H774" i="4" s="1"/>
  <c r="E774" i="4" a="1"/>
  <c r="E774" i="4" s="1"/>
  <c r="G774" i="4" a="1"/>
  <c r="G774" i="4" s="1"/>
  <c r="C776" i="4"/>
  <c r="F775" i="4" a="1"/>
  <c r="F775" i="4" s="1"/>
  <c r="O775" i="4" a="1"/>
  <c r="O775" i="4" s="1"/>
  <c r="J775" i="4" a="1"/>
  <c r="J775" i="4" s="1"/>
  <c r="L775" i="4" a="1"/>
  <c r="L775" i="4" s="1"/>
  <c r="M775" i="4" a="1"/>
  <c r="M775" i="4" s="1"/>
  <c r="K775" i="4" a="1"/>
  <c r="K775" i="4" s="1"/>
  <c r="N775" i="4" a="1"/>
  <c r="N775" i="4" s="1"/>
  <c r="I775" i="4" a="1"/>
  <c r="I775" i="4" s="1"/>
  <c r="H775" i="4" l="1" a="1"/>
  <c r="H775" i="4" s="1"/>
  <c r="G775" i="4" a="1"/>
  <c r="G775" i="4" s="1"/>
  <c r="E775" i="4" a="1"/>
  <c r="E775" i="4" s="1"/>
  <c r="C777" i="4"/>
  <c r="F776" i="4" a="1"/>
  <c r="F776" i="4" s="1"/>
  <c r="M776" i="4" a="1"/>
  <c r="M776" i="4" s="1"/>
  <c r="I776" i="4" a="1"/>
  <c r="I776" i="4" s="1"/>
  <c r="K776" i="4" a="1"/>
  <c r="K776" i="4" s="1"/>
  <c r="O776" i="4" a="1"/>
  <c r="O776" i="4" s="1"/>
  <c r="J776" i="4" a="1"/>
  <c r="J776" i="4" s="1"/>
  <c r="L776" i="4" a="1"/>
  <c r="L776" i="4" s="1"/>
  <c r="N776" i="4" a="1"/>
  <c r="N776" i="4" s="1"/>
  <c r="H776" i="4" l="1" a="1"/>
  <c r="H776" i="4" s="1"/>
  <c r="G776" i="4" a="1"/>
  <c r="G776" i="4" s="1"/>
  <c r="E776" i="4" a="1"/>
  <c r="E776" i="4" s="1"/>
  <c r="C778" i="4"/>
  <c r="F777" i="4" a="1"/>
  <c r="F777" i="4" s="1"/>
  <c r="O777" i="4" a="1"/>
  <c r="O777" i="4" s="1"/>
  <c r="J777" i="4" a="1"/>
  <c r="J777" i="4" s="1"/>
  <c r="M777" i="4" a="1"/>
  <c r="M777" i="4" s="1"/>
  <c r="N777" i="4" a="1"/>
  <c r="N777" i="4" s="1"/>
  <c r="K777" i="4" a="1"/>
  <c r="K777" i="4" s="1"/>
  <c r="I777" i="4" a="1"/>
  <c r="I777" i="4" s="1"/>
  <c r="L777" i="4" a="1"/>
  <c r="L777" i="4" s="1"/>
  <c r="H777" i="4" l="1" a="1"/>
  <c r="H777" i="4" s="1"/>
  <c r="G777" i="4" a="1"/>
  <c r="G777" i="4" s="1"/>
  <c r="E777" i="4" a="1"/>
  <c r="E777" i="4" s="1"/>
  <c r="C779" i="4"/>
  <c r="F778" i="4" a="1"/>
  <c r="F778" i="4" s="1"/>
  <c r="L778" i="4" a="1"/>
  <c r="L778" i="4" s="1"/>
  <c r="I778" i="4" a="1"/>
  <c r="I778" i="4" s="1"/>
  <c r="K778" i="4" a="1"/>
  <c r="K778" i="4" s="1"/>
  <c r="O778" i="4" a="1"/>
  <c r="O778" i="4" s="1"/>
  <c r="J778" i="4" a="1"/>
  <c r="J778" i="4" s="1"/>
  <c r="M778" i="4" a="1"/>
  <c r="M778" i="4" s="1"/>
  <c r="N778" i="4" a="1"/>
  <c r="N778" i="4" s="1"/>
  <c r="H778" i="4" l="1" a="1"/>
  <c r="H778" i="4" s="1"/>
  <c r="G778" i="4" a="1"/>
  <c r="G778" i="4" s="1"/>
  <c r="E778" i="4" a="1"/>
  <c r="E778" i="4" s="1"/>
  <c r="C780" i="4"/>
  <c r="F779" i="4" a="1"/>
  <c r="F779" i="4" s="1"/>
  <c r="K779" i="4" a="1"/>
  <c r="K779" i="4" s="1"/>
  <c r="O779" i="4" a="1"/>
  <c r="O779" i="4" s="1"/>
  <c r="J779" i="4" a="1"/>
  <c r="J779" i="4" s="1"/>
  <c r="M779" i="4" a="1"/>
  <c r="M779" i="4" s="1"/>
  <c r="N779" i="4" a="1"/>
  <c r="N779" i="4" s="1"/>
  <c r="L779" i="4" a="1"/>
  <c r="L779" i="4" s="1"/>
  <c r="I779" i="4" a="1"/>
  <c r="I779" i="4" s="1"/>
  <c r="H779" i="4" l="1" a="1"/>
  <c r="H779" i="4" s="1"/>
  <c r="G779" i="4" a="1"/>
  <c r="G779" i="4" s="1"/>
  <c r="E779" i="4" a="1"/>
  <c r="E779" i="4" s="1"/>
  <c r="C781" i="4"/>
  <c r="F780" i="4" a="1"/>
  <c r="F780" i="4" s="1"/>
  <c r="L780" i="4" a="1"/>
  <c r="L780" i="4" s="1"/>
  <c r="I780" i="4" a="1"/>
  <c r="I780" i="4" s="1"/>
  <c r="K780" i="4" a="1"/>
  <c r="K780" i="4" s="1"/>
  <c r="O780" i="4" a="1"/>
  <c r="O780" i="4" s="1"/>
  <c r="J780" i="4" a="1"/>
  <c r="J780" i="4" s="1"/>
  <c r="M780" i="4" a="1"/>
  <c r="M780" i="4" s="1"/>
  <c r="N780" i="4" a="1"/>
  <c r="N780" i="4" s="1"/>
  <c r="G780" i="4" l="1" a="1"/>
  <c r="G780" i="4" s="1"/>
  <c r="H780" i="4" a="1"/>
  <c r="H780" i="4" s="1"/>
  <c r="E780" i="4" a="1"/>
  <c r="E780" i="4" s="1"/>
  <c r="C782" i="4"/>
  <c r="F781" i="4" a="1"/>
  <c r="F781" i="4" s="1"/>
  <c r="L781" i="4" a="1"/>
  <c r="L781" i="4" s="1"/>
  <c r="I781" i="4" a="1"/>
  <c r="I781" i="4" s="1"/>
  <c r="K781" i="4" a="1"/>
  <c r="K781" i="4" s="1"/>
  <c r="N781" i="4" a="1"/>
  <c r="N781" i="4" s="1"/>
  <c r="O781" i="4" a="1"/>
  <c r="O781" i="4" s="1"/>
  <c r="J781" i="4" a="1"/>
  <c r="J781" i="4" s="1"/>
  <c r="M781" i="4" a="1"/>
  <c r="M781" i="4" s="1"/>
  <c r="G781" i="4" l="1" a="1"/>
  <c r="G781" i="4" s="1"/>
  <c r="E781" i="4" a="1"/>
  <c r="E781" i="4" s="1"/>
  <c r="H781" i="4" a="1"/>
  <c r="H781" i="4" s="1"/>
  <c r="C783" i="4"/>
  <c r="F782" i="4" a="1"/>
  <c r="F782" i="4" s="1"/>
  <c r="L782" i="4" a="1"/>
  <c r="L782" i="4" s="1"/>
  <c r="K782" i="4" a="1"/>
  <c r="K782" i="4" s="1"/>
  <c r="O782" i="4" a="1"/>
  <c r="O782" i="4" s="1"/>
  <c r="I782" i="4" a="1"/>
  <c r="I782" i="4" s="1"/>
  <c r="J782" i="4" a="1"/>
  <c r="J782" i="4" s="1"/>
  <c r="M782" i="4" a="1"/>
  <c r="M782" i="4" s="1"/>
  <c r="N782" i="4" a="1"/>
  <c r="N782" i="4" s="1"/>
  <c r="E782" i="4" l="1" a="1"/>
  <c r="E782" i="4" s="1"/>
  <c r="H782" i="4" a="1"/>
  <c r="H782" i="4" s="1"/>
  <c r="G782" i="4" a="1"/>
  <c r="G782" i="4" s="1"/>
  <c r="C784" i="4"/>
  <c r="F783" i="4" a="1"/>
  <c r="F783" i="4" s="1"/>
  <c r="M783" i="4" a="1"/>
  <c r="M783" i="4" s="1"/>
  <c r="J783" i="4" a="1"/>
  <c r="J783" i="4" s="1"/>
  <c r="L783" i="4" a="1"/>
  <c r="L783" i="4" s="1"/>
  <c r="O783" i="4" a="1"/>
  <c r="O783" i="4" s="1"/>
  <c r="I783" i="4" a="1"/>
  <c r="I783" i="4" s="1"/>
  <c r="K783" i="4" a="1"/>
  <c r="K783" i="4" s="1"/>
  <c r="N783" i="4" a="1"/>
  <c r="N783" i="4" s="1"/>
  <c r="G783" i="4" l="1" a="1"/>
  <c r="G783" i="4" s="1"/>
  <c r="H783" i="4" a="1"/>
  <c r="H783" i="4" s="1"/>
  <c r="E783" i="4" a="1"/>
  <c r="E783" i="4" s="1"/>
  <c r="C785" i="4"/>
  <c r="F784" i="4" a="1"/>
  <c r="F784" i="4" s="1"/>
  <c r="L784" i="4" a="1"/>
  <c r="L784" i="4" s="1"/>
  <c r="I784" i="4" a="1"/>
  <c r="I784" i="4" s="1"/>
  <c r="K784" i="4" a="1"/>
  <c r="K784" i="4" s="1"/>
  <c r="O784" i="4" a="1"/>
  <c r="O784" i="4" s="1"/>
  <c r="J784" i="4" a="1"/>
  <c r="J784" i="4" s="1"/>
  <c r="M784" i="4" a="1"/>
  <c r="M784" i="4" s="1"/>
  <c r="N784" i="4" a="1"/>
  <c r="N784" i="4" s="1"/>
  <c r="E784" i="4" l="1" a="1"/>
  <c r="E784" i="4" s="1"/>
  <c r="G784" i="4" a="1"/>
  <c r="G784" i="4" s="1"/>
  <c r="H784" i="4" a="1"/>
  <c r="H784" i="4" s="1"/>
  <c r="C786" i="4"/>
  <c r="F785" i="4" a="1"/>
  <c r="F785" i="4" s="1"/>
  <c r="M785" i="4" a="1"/>
  <c r="M785" i="4" s="1"/>
  <c r="J785" i="4" a="1"/>
  <c r="J785" i="4" s="1"/>
  <c r="L785" i="4" a="1"/>
  <c r="L785" i="4" s="1"/>
  <c r="O785" i="4" a="1"/>
  <c r="O785" i="4" s="1"/>
  <c r="I785" i="4" a="1"/>
  <c r="I785" i="4" s="1"/>
  <c r="K785" i="4" a="1"/>
  <c r="K785" i="4" s="1"/>
  <c r="N785" i="4" a="1"/>
  <c r="N785" i="4" s="1"/>
  <c r="G785" i="4" l="1" a="1"/>
  <c r="G785" i="4" s="1"/>
  <c r="E785" i="4" a="1"/>
  <c r="E785" i="4" s="1"/>
  <c r="H785" i="4" a="1"/>
  <c r="H785" i="4" s="1"/>
  <c r="C787" i="4"/>
  <c r="F786" i="4" a="1"/>
  <c r="F786" i="4" s="1"/>
  <c r="J786" i="4" a="1"/>
  <c r="J786" i="4" s="1"/>
  <c r="N786" i="4" a="1"/>
  <c r="N786" i="4" s="1"/>
  <c r="K786" i="4" a="1"/>
  <c r="K786" i="4" s="1"/>
  <c r="M786" i="4" a="1"/>
  <c r="M786" i="4" s="1"/>
  <c r="O786" i="4" a="1"/>
  <c r="O786" i="4" s="1"/>
  <c r="I786" i="4" a="1"/>
  <c r="I786" i="4" s="1"/>
  <c r="L786" i="4" a="1"/>
  <c r="L786" i="4" s="1"/>
  <c r="H786" i="4" l="1" a="1"/>
  <c r="H786" i="4" s="1"/>
  <c r="G786" i="4" a="1"/>
  <c r="G786" i="4" s="1"/>
  <c r="E786" i="4" a="1"/>
  <c r="E786" i="4" s="1"/>
  <c r="C788" i="4"/>
  <c r="F787" i="4" a="1"/>
  <c r="F787" i="4" s="1"/>
  <c r="M787" i="4" a="1"/>
  <c r="M787" i="4" s="1"/>
  <c r="J787" i="4" a="1"/>
  <c r="J787" i="4" s="1"/>
  <c r="L787" i="4" a="1"/>
  <c r="L787" i="4" s="1"/>
  <c r="O787" i="4" a="1"/>
  <c r="O787" i="4" s="1"/>
  <c r="I787" i="4" a="1"/>
  <c r="I787" i="4" s="1"/>
  <c r="K787" i="4" a="1"/>
  <c r="K787" i="4" s="1"/>
  <c r="N787" i="4" a="1"/>
  <c r="N787" i="4" s="1"/>
  <c r="E787" i="4" l="1" a="1"/>
  <c r="E787" i="4" s="1"/>
  <c r="H787" i="4" a="1"/>
  <c r="H787" i="4" s="1"/>
  <c r="G787" i="4" a="1"/>
  <c r="G787" i="4" s="1"/>
  <c r="C789" i="4"/>
  <c r="F788" i="4" a="1"/>
  <c r="F788" i="4" s="1"/>
  <c r="K788" i="4" a="1"/>
  <c r="K788" i="4" s="1"/>
  <c r="I788" i="4" a="1"/>
  <c r="I788" i="4" s="1"/>
  <c r="L788" i="4" a="1"/>
  <c r="L788" i="4" s="1"/>
  <c r="O788" i="4" a="1"/>
  <c r="O788" i="4" s="1"/>
  <c r="J788" i="4" a="1"/>
  <c r="J788" i="4" s="1"/>
  <c r="M788" i="4" a="1"/>
  <c r="M788" i="4" s="1"/>
  <c r="N788" i="4" a="1"/>
  <c r="N788" i="4" s="1"/>
  <c r="H788" i="4" l="1" a="1"/>
  <c r="H788" i="4" s="1"/>
  <c r="G788" i="4" a="1"/>
  <c r="G788" i="4" s="1"/>
  <c r="E788" i="4" a="1"/>
  <c r="E788" i="4" s="1"/>
  <c r="C790" i="4"/>
  <c r="F789" i="4" a="1"/>
  <c r="F789" i="4" s="1"/>
  <c r="K789" i="4" a="1"/>
  <c r="K789" i="4" s="1"/>
  <c r="M789" i="4" a="1"/>
  <c r="M789" i="4" s="1"/>
  <c r="J789" i="4" a="1"/>
  <c r="J789" i="4" s="1"/>
  <c r="L789" i="4" a="1"/>
  <c r="L789" i="4" s="1"/>
  <c r="N789" i="4" a="1"/>
  <c r="N789" i="4" s="1"/>
  <c r="I789" i="4" a="1"/>
  <c r="I789" i="4" s="1"/>
  <c r="O789" i="4" a="1"/>
  <c r="O789" i="4" s="1"/>
  <c r="E789" i="4" l="1" a="1"/>
  <c r="E789" i="4" s="1"/>
  <c r="H789" i="4" a="1"/>
  <c r="H789" i="4" s="1"/>
  <c r="G789" i="4" a="1"/>
  <c r="G789" i="4" s="1"/>
  <c r="C791" i="4"/>
  <c r="F790" i="4" a="1"/>
  <c r="F790" i="4" s="1"/>
  <c r="M790" i="4" a="1"/>
  <c r="M790" i="4" s="1"/>
  <c r="J790" i="4" a="1"/>
  <c r="J790" i="4" s="1"/>
  <c r="L790" i="4" a="1"/>
  <c r="L790" i="4" s="1"/>
  <c r="O790" i="4" a="1"/>
  <c r="O790" i="4" s="1"/>
  <c r="I790" i="4" a="1"/>
  <c r="I790" i="4" s="1"/>
  <c r="K790" i="4" a="1"/>
  <c r="K790" i="4" s="1"/>
  <c r="N790" i="4" a="1"/>
  <c r="N790" i="4" s="1"/>
  <c r="H790" i="4" l="1" a="1"/>
  <c r="H790" i="4" s="1"/>
  <c r="E790" i="4" a="1"/>
  <c r="E790" i="4" s="1"/>
  <c r="G790" i="4" a="1"/>
  <c r="G790" i="4" s="1"/>
  <c r="C792" i="4"/>
  <c r="F791" i="4" a="1"/>
  <c r="F791" i="4" s="1"/>
  <c r="M791" i="4" a="1"/>
  <c r="M791" i="4" s="1"/>
  <c r="J791" i="4" a="1"/>
  <c r="J791" i="4" s="1"/>
  <c r="K791" i="4" a="1"/>
  <c r="K791" i="4" s="1"/>
  <c r="L791" i="4" a="1"/>
  <c r="L791" i="4" s="1"/>
  <c r="O791" i="4" a="1"/>
  <c r="O791" i="4" s="1"/>
  <c r="I791" i="4" a="1"/>
  <c r="I791" i="4" s="1"/>
  <c r="N791" i="4" a="1"/>
  <c r="N791" i="4" s="1"/>
  <c r="E791" i="4" l="1" a="1"/>
  <c r="E791" i="4" s="1"/>
  <c r="H791" i="4" a="1"/>
  <c r="H791" i="4" s="1"/>
  <c r="G791" i="4" a="1"/>
  <c r="G791" i="4" s="1"/>
  <c r="C793" i="4"/>
  <c r="F792" i="4" a="1"/>
  <c r="F792" i="4" s="1"/>
  <c r="N792" i="4" a="1"/>
  <c r="N792" i="4" s="1"/>
  <c r="I792" i="4" a="1"/>
  <c r="I792" i="4" s="1"/>
  <c r="K792" i="4" a="1"/>
  <c r="K792" i="4" s="1"/>
  <c r="O792" i="4" a="1"/>
  <c r="O792" i="4" s="1"/>
  <c r="J792" i="4" a="1"/>
  <c r="J792" i="4" s="1"/>
  <c r="L792" i="4" a="1"/>
  <c r="L792" i="4" s="1"/>
  <c r="M792" i="4" a="1"/>
  <c r="M792" i="4" s="1"/>
  <c r="G792" i="4" l="1" a="1"/>
  <c r="G792" i="4" s="1"/>
  <c r="E792" i="4" a="1"/>
  <c r="E792" i="4" s="1"/>
  <c r="H792" i="4" a="1"/>
  <c r="H792" i="4" s="1"/>
  <c r="C794" i="4"/>
  <c r="F793" i="4" a="1"/>
  <c r="F793" i="4" s="1"/>
  <c r="N793" i="4" a="1"/>
  <c r="N793" i="4" s="1"/>
  <c r="I793" i="4" a="1"/>
  <c r="I793" i="4" s="1"/>
  <c r="L793" i="4" a="1"/>
  <c r="L793" i="4" s="1"/>
  <c r="M793" i="4" a="1"/>
  <c r="M793" i="4" s="1"/>
  <c r="O793" i="4" a="1"/>
  <c r="O793" i="4" s="1"/>
  <c r="J793" i="4" a="1"/>
  <c r="J793" i="4" s="1"/>
  <c r="K793" i="4" a="1"/>
  <c r="K793" i="4" s="1"/>
  <c r="G793" i="4" l="1" a="1"/>
  <c r="G793" i="4" s="1"/>
  <c r="H793" i="4" a="1"/>
  <c r="H793" i="4" s="1"/>
  <c r="E793" i="4" a="1"/>
  <c r="E793" i="4" s="1"/>
  <c r="C795" i="4"/>
  <c r="F794" i="4" a="1"/>
  <c r="F794" i="4" s="1"/>
  <c r="M794" i="4" a="1"/>
  <c r="M794" i="4" s="1"/>
  <c r="I794" i="4" a="1"/>
  <c r="I794" i="4" s="1"/>
  <c r="O794" i="4" a="1"/>
  <c r="O794" i="4" s="1"/>
  <c r="L794" i="4" a="1"/>
  <c r="L794" i="4" s="1"/>
  <c r="J794" i="4" a="1"/>
  <c r="J794" i="4" s="1"/>
  <c r="N794" i="4" a="1"/>
  <c r="N794" i="4" s="1"/>
  <c r="K794" i="4" a="1"/>
  <c r="K794" i="4" s="1"/>
  <c r="H794" i="4" l="1" a="1"/>
  <c r="H794" i="4" s="1"/>
  <c r="G794" i="4" a="1"/>
  <c r="G794" i="4" s="1"/>
  <c r="E794" i="4" a="1"/>
  <c r="E794" i="4" s="1"/>
  <c r="C796" i="4"/>
  <c r="F795" i="4" a="1"/>
  <c r="F795" i="4" s="1"/>
  <c r="L795" i="4" a="1"/>
  <c r="L795" i="4" s="1"/>
  <c r="N795" i="4" a="1"/>
  <c r="N795" i="4" s="1"/>
  <c r="J795" i="4" a="1"/>
  <c r="J795" i="4" s="1"/>
  <c r="I795" i="4" a="1"/>
  <c r="I795" i="4" s="1"/>
  <c r="O795" i="4" a="1"/>
  <c r="O795" i="4" s="1"/>
  <c r="M795" i="4" a="1"/>
  <c r="M795" i="4" s="1"/>
  <c r="K795" i="4" a="1"/>
  <c r="K795" i="4" s="1"/>
  <c r="H795" i="4" l="1" a="1"/>
  <c r="H795" i="4" s="1"/>
  <c r="G795" i="4" a="1"/>
  <c r="G795" i="4" s="1"/>
  <c r="E795" i="4" a="1"/>
  <c r="E795" i="4" s="1"/>
  <c r="C797" i="4"/>
  <c r="F796" i="4" a="1"/>
  <c r="F796" i="4" s="1"/>
  <c r="N796" i="4" a="1"/>
  <c r="N796" i="4" s="1"/>
  <c r="K796" i="4" a="1"/>
  <c r="K796" i="4" s="1"/>
  <c r="O796" i="4" a="1"/>
  <c r="O796" i="4" s="1"/>
  <c r="I796" i="4" a="1"/>
  <c r="I796" i="4" s="1"/>
  <c r="J796" i="4" a="1"/>
  <c r="J796" i="4" s="1"/>
  <c r="L796" i="4" a="1"/>
  <c r="L796" i="4" s="1"/>
  <c r="M796" i="4" a="1"/>
  <c r="M796" i="4" s="1"/>
  <c r="H796" i="4" l="1" a="1"/>
  <c r="H796" i="4" s="1"/>
  <c r="G796" i="4" a="1"/>
  <c r="G796" i="4" s="1"/>
  <c r="E796" i="4" a="1"/>
  <c r="E796" i="4" s="1"/>
  <c r="C798" i="4"/>
  <c r="F797" i="4" a="1"/>
  <c r="F797" i="4" s="1"/>
  <c r="M797" i="4" a="1"/>
  <c r="M797" i="4" s="1"/>
  <c r="O797" i="4" a="1"/>
  <c r="O797" i="4" s="1"/>
  <c r="L797" i="4" a="1"/>
  <c r="L797" i="4" s="1"/>
  <c r="J797" i="4" a="1"/>
  <c r="J797" i="4" s="1"/>
  <c r="K797" i="4" a="1"/>
  <c r="K797" i="4" s="1"/>
  <c r="I797" i="4" a="1"/>
  <c r="I797" i="4" s="1"/>
  <c r="N797" i="4" a="1"/>
  <c r="N797" i="4" s="1"/>
  <c r="C799" i="4" l="1"/>
  <c r="F798" i="4" a="1"/>
  <c r="F798" i="4" s="1"/>
  <c r="L798" i="4" a="1"/>
  <c r="L798" i="4" s="1"/>
  <c r="I798" i="4" a="1"/>
  <c r="I798" i="4" s="1"/>
  <c r="K798" i="4" a="1"/>
  <c r="K798" i="4" s="1"/>
  <c r="J798" i="4" a="1"/>
  <c r="J798" i="4" s="1"/>
  <c r="M798" i="4" a="1"/>
  <c r="M798" i="4" s="1"/>
  <c r="N798" i="4" a="1"/>
  <c r="N798" i="4" s="1"/>
  <c r="O798" i="4" a="1"/>
  <c r="O798" i="4" s="1"/>
  <c r="H797" i="4" a="1"/>
  <c r="H797" i="4" s="1"/>
  <c r="G797" i="4" a="1"/>
  <c r="G797" i="4" s="1"/>
  <c r="E797" i="4" a="1"/>
  <c r="E797" i="4" s="1"/>
  <c r="E798" i="4" l="1" a="1"/>
  <c r="E798" i="4" s="1"/>
  <c r="H798" i="4" a="1"/>
  <c r="H798" i="4" s="1"/>
  <c r="G798" i="4" a="1"/>
  <c r="G798" i="4" s="1"/>
  <c r="C800" i="4"/>
  <c r="F799" i="4" a="1"/>
  <c r="F799" i="4" s="1"/>
  <c r="J799" i="4" a="1"/>
  <c r="J799" i="4" s="1"/>
  <c r="O799" i="4" a="1"/>
  <c r="O799" i="4" s="1"/>
  <c r="M799" i="4" a="1"/>
  <c r="M799" i="4" s="1"/>
  <c r="N799" i="4" a="1"/>
  <c r="N799" i="4" s="1"/>
  <c r="I799" i="4" a="1"/>
  <c r="I799" i="4" s="1"/>
  <c r="L799" i="4" a="1"/>
  <c r="L799" i="4" s="1"/>
  <c r="K799" i="4" a="1"/>
  <c r="K799" i="4" s="1"/>
  <c r="E799" i="4" l="1" a="1"/>
  <c r="E799" i="4" s="1"/>
  <c r="H799" i="4" a="1"/>
  <c r="H799" i="4" s="1"/>
  <c r="G799" i="4" a="1"/>
  <c r="G799" i="4" s="1"/>
  <c r="C801" i="4"/>
  <c r="F800" i="4" a="1"/>
  <c r="F800" i="4" s="1"/>
  <c r="M800" i="4" a="1"/>
  <c r="M800" i="4" s="1"/>
  <c r="N800" i="4" a="1"/>
  <c r="N800" i="4" s="1"/>
  <c r="I800" i="4" a="1"/>
  <c r="I800" i="4" s="1"/>
  <c r="K800" i="4" a="1"/>
  <c r="K800" i="4" s="1"/>
  <c r="O800" i="4" a="1"/>
  <c r="O800" i="4" s="1"/>
  <c r="L800" i="4" a="1"/>
  <c r="L800" i="4" s="1"/>
  <c r="J800" i="4" a="1"/>
  <c r="J800" i="4" s="1"/>
  <c r="G800" i="4" l="1" a="1"/>
  <c r="G800" i="4" s="1"/>
  <c r="H800" i="4" a="1"/>
  <c r="H800" i="4" s="1"/>
  <c r="E800" i="4" a="1"/>
  <c r="E800" i="4" s="1"/>
  <c r="C802" i="4"/>
  <c r="F801" i="4" a="1"/>
  <c r="F801" i="4" s="1"/>
  <c r="I801" i="4" a="1"/>
  <c r="I801" i="4" s="1"/>
  <c r="K801" i="4" a="1"/>
  <c r="K801" i="4" s="1"/>
  <c r="N801" i="4" a="1"/>
  <c r="N801" i="4" s="1"/>
  <c r="L801" i="4" a="1"/>
  <c r="L801" i="4" s="1"/>
  <c r="O801" i="4" a="1"/>
  <c r="O801" i="4" s="1"/>
  <c r="M801" i="4" a="1"/>
  <c r="M801" i="4" s="1"/>
  <c r="J801" i="4" a="1"/>
  <c r="J801" i="4" s="1"/>
  <c r="E801" i="4" l="1" a="1"/>
  <c r="E801" i="4" s="1"/>
  <c r="G801" i="4" a="1"/>
  <c r="G801" i="4" s="1"/>
  <c r="H801" i="4" a="1"/>
  <c r="H801" i="4" s="1"/>
  <c r="C803" i="4"/>
  <c r="F802" i="4" a="1"/>
  <c r="F802" i="4" s="1"/>
  <c r="K802" i="4" a="1"/>
  <c r="K802" i="4" s="1"/>
  <c r="O802" i="4" a="1"/>
  <c r="O802" i="4" s="1"/>
  <c r="J802" i="4" a="1"/>
  <c r="J802" i="4" s="1"/>
  <c r="L802" i="4" a="1"/>
  <c r="L802" i="4" s="1"/>
  <c r="M802" i="4" a="1"/>
  <c r="M802" i="4" s="1"/>
  <c r="N802" i="4" a="1"/>
  <c r="N802" i="4" s="1"/>
  <c r="I802" i="4" a="1"/>
  <c r="I802" i="4" s="1"/>
  <c r="H802" i="4" l="1" a="1"/>
  <c r="H802" i="4" s="1"/>
  <c r="E802" i="4" a="1"/>
  <c r="E802" i="4" s="1"/>
  <c r="G802" i="4" a="1"/>
  <c r="G802" i="4" s="1"/>
  <c r="C804" i="4"/>
  <c r="F803" i="4" a="1"/>
  <c r="F803" i="4" s="1"/>
  <c r="M803" i="4" a="1"/>
  <c r="M803" i="4" s="1"/>
  <c r="N803" i="4" a="1"/>
  <c r="N803" i="4" s="1"/>
  <c r="J803" i="4" a="1"/>
  <c r="J803" i="4" s="1"/>
  <c r="K803" i="4" a="1"/>
  <c r="K803" i="4" s="1"/>
  <c r="L803" i="4" a="1"/>
  <c r="L803" i="4" s="1"/>
  <c r="I803" i="4" a="1"/>
  <c r="I803" i="4" s="1"/>
  <c r="O803" i="4" a="1"/>
  <c r="O803" i="4" s="1"/>
  <c r="E803" i="4" l="1" a="1"/>
  <c r="E803" i="4" s="1"/>
  <c r="G803" i="4" a="1"/>
  <c r="G803" i="4" s="1"/>
  <c r="H803" i="4" a="1"/>
  <c r="H803" i="4" s="1"/>
  <c r="C805" i="4"/>
  <c r="F804" i="4" a="1"/>
  <c r="F804" i="4" s="1"/>
  <c r="K804" i="4" a="1"/>
  <c r="K804" i="4" s="1"/>
  <c r="O804" i="4" a="1"/>
  <c r="O804" i="4" s="1"/>
  <c r="J804" i="4" a="1"/>
  <c r="J804" i="4" s="1"/>
  <c r="M804" i="4" a="1"/>
  <c r="M804" i="4" s="1"/>
  <c r="N804" i="4" a="1"/>
  <c r="N804" i="4" s="1"/>
  <c r="I804" i="4" a="1"/>
  <c r="I804" i="4" s="1"/>
  <c r="L804" i="4" a="1"/>
  <c r="L804" i="4" s="1"/>
  <c r="G804" i="4" l="1" a="1"/>
  <c r="G804" i="4" s="1"/>
  <c r="H804" i="4" a="1"/>
  <c r="H804" i="4" s="1"/>
  <c r="E804" i="4" a="1"/>
  <c r="E804" i="4" s="1"/>
  <c r="C806" i="4"/>
  <c r="F805" i="4" a="1"/>
  <c r="F805" i="4" s="1"/>
  <c r="L805" i="4" a="1"/>
  <c r="L805" i="4" s="1"/>
  <c r="O805" i="4" a="1"/>
  <c r="O805" i="4" s="1"/>
  <c r="J805" i="4" a="1"/>
  <c r="J805" i="4" s="1"/>
  <c r="M805" i="4" a="1"/>
  <c r="M805" i="4" s="1"/>
  <c r="I805" i="4" a="1"/>
  <c r="I805" i="4" s="1"/>
  <c r="K805" i="4" a="1"/>
  <c r="K805" i="4" s="1"/>
  <c r="N805" i="4" a="1"/>
  <c r="N805" i="4" s="1"/>
  <c r="E805" i="4" l="1" a="1"/>
  <c r="E805" i="4" s="1"/>
  <c r="G805" i="4" a="1"/>
  <c r="G805" i="4" s="1"/>
  <c r="H805" i="4" a="1"/>
  <c r="H805" i="4" s="1"/>
  <c r="C807" i="4"/>
  <c r="F806" i="4" a="1"/>
  <c r="F806" i="4" s="1"/>
  <c r="M806" i="4" a="1"/>
  <c r="M806" i="4" s="1"/>
  <c r="J806" i="4" a="1"/>
  <c r="J806" i="4" s="1"/>
  <c r="K806" i="4" a="1"/>
  <c r="K806" i="4" s="1"/>
  <c r="O806" i="4" a="1"/>
  <c r="O806" i="4" s="1"/>
  <c r="I806" i="4" a="1"/>
  <c r="I806" i="4" s="1"/>
  <c r="L806" i="4" a="1"/>
  <c r="L806" i="4" s="1"/>
  <c r="N806" i="4" a="1"/>
  <c r="N806" i="4" s="1"/>
  <c r="H806" i="4" l="1" a="1"/>
  <c r="H806" i="4" s="1"/>
  <c r="G806" i="4" a="1"/>
  <c r="G806" i="4" s="1"/>
  <c r="E806" i="4" a="1"/>
  <c r="E806" i="4" s="1"/>
  <c r="C808" i="4"/>
  <c r="F807" i="4" a="1"/>
  <c r="F807" i="4" s="1"/>
  <c r="L807" i="4" a="1"/>
  <c r="L807" i="4" s="1"/>
  <c r="I807" i="4" a="1"/>
  <c r="I807" i="4" s="1"/>
  <c r="K807" i="4" a="1"/>
  <c r="K807" i="4" s="1"/>
  <c r="O807" i="4" a="1"/>
  <c r="O807" i="4" s="1"/>
  <c r="J807" i="4" a="1"/>
  <c r="J807" i="4" s="1"/>
  <c r="N807" i="4" a="1"/>
  <c r="N807" i="4" s="1"/>
  <c r="M807" i="4" a="1"/>
  <c r="M807" i="4" s="1"/>
  <c r="H807" i="4" l="1" a="1"/>
  <c r="H807" i="4" s="1"/>
  <c r="G807" i="4" a="1"/>
  <c r="G807" i="4" s="1"/>
  <c r="E807" i="4" a="1"/>
  <c r="E807" i="4" s="1"/>
  <c r="C809" i="4"/>
  <c r="F808" i="4" a="1"/>
  <c r="F808" i="4" s="1"/>
  <c r="M808" i="4" a="1"/>
  <c r="M808" i="4" s="1"/>
  <c r="I808" i="4" a="1"/>
  <c r="I808" i="4" s="1"/>
  <c r="N808" i="4" a="1"/>
  <c r="N808" i="4" s="1"/>
  <c r="J808" i="4" a="1"/>
  <c r="J808" i="4" s="1"/>
  <c r="L808" i="4" a="1"/>
  <c r="L808" i="4" s="1"/>
  <c r="K808" i="4" a="1"/>
  <c r="K808" i="4" s="1"/>
  <c r="O808" i="4" a="1"/>
  <c r="O808" i="4" s="1"/>
  <c r="E808" i="4" l="1" a="1"/>
  <c r="E808" i="4" s="1"/>
  <c r="G808" i="4" a="1"/>
  <c r="G808" i="4" s="1"/>
  <c r="H808" i="4" a="1"/>
  <c r="H808" i="4" s="1"/>
  <c r="C810" i="4"/>
  <c r="F809" i="4" a="1"/>
  <c r="F809" i="4" s="1"/>
  <c r="L809" i="4" a="1"/>
  <c r="L809" i="4" s="1"/>
  <c r="N809" i="4" a="1"/>
  <c r="N809" i="4" s="1"/>
  <c r="M809" i="4" a="1"/>
  <c r="M809" i="4" s="1"/>
  <c r="I809" i="4" a="1"/>
  <c r="I809" i="4" s="1"/>
  <c r="K809" i="4" a="1"/>
  <c r="K809" i="4" s="1"/>
  <c r="J809" i="4" a="1"/>
  <c r="J809" i="4" s="1"/>
  <c r="O809" i="4" a="1"/>
  <c r="O809" i="4" s="1"/>
  <c r="G809" i="4" l="1" a="1"/>
  <c r="G809" i="4" s="1"/>
  <c r="H809" i="4" a="1"/>
  <c r="H809" i="4" s="1"/>
  <c r="E809" i="4" a="1"/>
  <c r="E809" i="4" s="1"/>
  <c r="C811" i="4"/>
  <c r="F810" i="4" a="1"/>
  <c r="F810" i="4" s="1"/>
  <c r="O810" i="4" a="1"/>
  <c r="O810" i="4" s="1"/>
  <c r="K810" i="4" a="1"/>
  <c r="K810" i="4" s="1"/>
  <c r="N810" i="4" a="1"/>
  <c r="N810" i="4" s="1"/>
  <c r="I810" i="4" a="1"/>
  <c r="I810" i="4" s="1"/>
  <c r="M810" i="4" a="1"/>
  <c r="M810" i="4" s="1"/>
  <c r="L810" i="4" a="1"/>
  <c r="L810" i="4" s="1"/>
  <c r="J810" i="4" a="1"/>
  <c r="J810" i="4" s="1"/>
  <c r="G810" i="4" l="1" a="1"/>
  <c r="G810" i="4" s="1"/>
  <c r="E810" i="4" a="1"/>
  <c r="E810" i="4" s="1"/>
  <c r="H810" i="4" a="1"/>
  <c r="H810" i="4" s="1"/>
  <c r="C812" i="4"/>
  <c r="F811" i="4" a="1"/>
  <c r="F811" i="4" s="1"/>
  <c r="O811" i="4" a="1"/>
  <c r="O811" i="4" s="1"/>
  <c r="I811" i="4" a="1"/>
  <c r="I811" i="4" s="1"/>
  <c r="L811" i="4" a="1"/>
  <c r="L811" i="4" s="1"/>
  <c r="M811" i="4" a="1"/>
  <c r="M811" i="4" s="1"/>
  <c r="J811" i="4" a="1"/>
  <c r="J811" i="4" s="1"/>
  <c r="K811" i="4" a="1"/>
  <c r="K811" i="4" s="1"/>
  <c r="N811" i="4" a="1"/>
  <c r="N811" i="4" s="1"/>
  <c r="G811" i="4" l="1" a="1"/>
  <c r="G811" i="4" s="1"/>
  <c r="H811" i="4" a="1"/>
  <c r="H811" i="4" s="1"/>
  <c r="E811" i="4" a="1"/>
  <c r="E811" i="4" s="1"/>
  <c r="C813" i="4"/>
  <c r="F812" i="4" a="1"/>
  <c r="F812" i="4" s="1"/>
  <c r="L812" i="4" a="1"/>
  <c r="L812" i="4" s="1"/>
  <c r="O812" i="4" a="1"/>
  <c r="O812" i="4" s="1"/>
  <c r="I812" i="4" a="1"/>
  <c r="I812" i="4" s="1"/>
  <c r="K812" i="4" a="1"/>
  <c r="K812" i="4" s="1"/>
  <c r="N812" i="4" a="1"/>
  <c r="N812" i="4" s="1"/>
  <c r="J812" i="4" a="1"/>
  <c r="J812" i="4" s="1"/>
  <c r="M812" i="4" a="1"/>
  <c r="M812" i="4" s="1"/>
  <c r="H812" i="4" l="1" a="1"/>
  <c r="H812" i="4" s="1"/>
  <c r="G812" i="4" a="1"/>
  <c r="G812" i="4" s="1"/>
  <c r="E812" i="4" a="1"/>
  <c r="E812" i="4" s="1"/>
  <c r="C814" i="4"/>
  <c r="F813" i="4" a="1"/>
  <c r="F813" i="4" s="1"/>
  <c r="N813" i="4" a="1"/>
  <c r="N813" i="4" s="1"/>
  <c r="K813" i="4" a="1"/>
  <c r="K813" i="4" s="1"/>
  <c r="O813" i="4" a="1"/>
  <c r="O813" i="4" s="1"/>
  <c r="J813" i="4" a="1"/>
  <c r="J813" i="4" s="1"/>
  <c r="L813" i="4" a="1"/>
  <c r="L813" i="4" s="1"/>
  <c r="M813" i="4" a="1"/>
  <c r="M813" i="4" s="1"/>
  <c r="I813" i="4" a="1"/>
  <c r="I813" i="4" s="1"/>
  <c r="E813" i="4" l="1" a="1"/>
  <c r="E813" i="4" s="1"/>
  <c r="H813" i="4" a="1"/>
  <c r="H813" i="4" s="1"/>
  <c r="G813" i="4" a="1"/>
  <c r="G813" i="4" s="1"/>
  <c r="C815" i="4"/>
  <c r="F814" i="4" a="1"/>
  <c r="F814" i="4" s="1"/>
  <c r="N814" i="4" a="1"/>
  <c r="N814" i="4" s="1"/>
  <c r="J814" i="4" a="1"/>
  <c r="J814" i="4" s="1"/>
  <c r="L814" i="4" a="1"/>
  <c r="L814" i="4" s="1"/>
  <c r="O814" i="4" a="1"/>
  <c r="O814" i="4" s="1"/>
  <c r="I814" i="4" a="1"/>
  <c r="I814" i="4" s="1"/>
  <c r="K814" i="4" a="1"/>
  <c r="K814" i="4" s="1"/>
  <c r="M814" i="4" a="1"/>
  <c r="M814" i="4" s="1"/>
  <c r="E814" i="4" l="1" a="1"/>
  <c r="E814" i="4" s="1"/>
  <c r="G814" i="4" a="1"/>
  <c r="G814" i="4" s="1"/>
  <c r="H814" i="4" a="1"/>
  <c r="H814" i="4" s="1"/>
  <c r="C816" i="4"/>
  <c r="F815" i="4" a="1"/>
  <c r="F815" i="4" s="1"/>
  <c r="I815" i="4" a="1"/>
  <c r="I815" i="4" s="1"/>
  <c r="N815" i="4" a="1"/>
  <c r="N815" i="4" s="1"/>
  <c r="K815" i="4" a="1"/>
  <c r="K815" i="4" s="1"/>
  <c r="O815" i="4" a="1"/>
  <c r="O815" i="4" s="1"/>
  <c r="J815" i="4" a="1"/>
  <c r="J815" i="4" s="1"/>
  <c r="M815" i="4" a="1"/>
  <c r="M815" i="4" s="1"/>
  <c r="L815" i="4" a="1"/>
  <c r="L815" i="4" s="1"/>
  <c r="H815" i="4" l="1" a="1"/>
  <c r="H815" i="4" s="1"/>
  <c r="G815" i="4" a="1"/>
  <c r="G815" i="4" s="1"/>
  <c r="E815" i="4" a="1"/>
  <c r="E815" i="4" s="1"/>
  <c r="C817" i="4"/>
  <c r="F816" i="4" a="1"/>
  <c r="F816" i="4" s="1"/>
  <c r="M816" i="4" a="1"/>
  <c r="M816" i="4" s="1"/>
  <c r="I816" i="4" a="1"/>
  <c r="I816" i="4" s="1"/>
  <c r="N816" i="4" a="1"/>
  <c r="N816" i="4" s="1"/>
  <c r="J816" i="4" a="1"/>
  <c r="J816" i="4" s="1"/>
  <c r="L816" i="4" a="1"/>
  <c r="L816" i="4" s="1"/>
  <c r="K816" i="4" a="1"/>
  <c r="K816" i="4" s="1"/>
  <c r="O816" i="4" a="1"/>
  <c r="O816" i="4" s="1"/>
  <c r="H816" i="4" l="1" a="1"/>
  <c r="H816" i="4" s="1"/>
  <c r="G816" i="4" a="1"/>
  <c r="G816" i="4" s="1"/>
  <c r="E816" i="4" a="1"/>
  <c r="E816" i="4" s="1"/>
  <c r="C818" i="4"/>
  <c r="F817" i="4" a="1"/>
  <c r="F817" i="4" s="1"/>
  <c r="M817" i="4" a="1"/>
  <c r="M817" i="4" s="1"/>
  <c r="N817" i="4" a="1"/>
  <c r="N817" i="4" s="1"/>
  <c r="L817" i="4" a="1"/>
  <c r="L817" i="4" s="1"/>
  <c r="I817" i="4" a="1"/>
  <c r="I817" i="4" s="1"/>
  <c r="K817" i="4" a="1"/>
  <c r="K817" i="4" s="1"/>
  <c r="J817" i="4" a="1"/>
  <c r="J817" i="4" s="1"/>
  <c r="O817" i="4" a="1"/>
  <c r="O817" i="4" s="1"/>
  <c r="H817" i="4" l="1" a="1"/>
  <c r="H817" i="4" s="1"/>
  <c r="G817" i="4" a="1"/>
  <c r="G817" i="4" s="1"/>
  <c r="E817" i="4" a="1"/>
  <c r="E817" i="4" s="1"/>
  <c r="C819" i="4"/>
  <c r="F818" i="4" a="1"/>
  <c r="F818" i="4" s="1"/>
  <c r="J818" i="4" a="1"/>
  <c r="J818" i="4" s="1"/>
  <c r="M818" i="4" a="1"/>
  <c r="M818" i="4" s="1"/>
  <c r="N818" i="4" a="1"/>
  <c r="N818" i="4" s="1"/>
  <c r="L818" i="4" a="1"/>
  <c r="L818" i="4" s="1"/>
  <c r="I818" i="4" a="1"/>
  <c r="I818" i="4" s="1"/>
  <c r="O818" i="4" a="1"/>
  <c r="O818" i="4" s="1"/>
  <c r="K818" i="4" a="1"/>
  <c r="K818" i="4" s="1"/>
  <c r="E818" i="4" l="1" a="1"/>
  <c r="E818" i="4" s="1"/>
  <c r="G818" i="4" a="1"/>
  <c r="G818" i="4" s="1"/>
  <c r="H818" i="4" a="1"/>
  <c r="H818" i="4" s="1"/>
  <c r="C820" i="4"/>
  <c r="F819" i="4" a="1"/>
  <c r="F819" i="4" s="1"/>
  <c r="O819" i="4" a="1"/>
  <c r="O819" i="4" s="1"/>
  <c r="I819" i="4" a="1"/>
  <c r="I819" i="4" s="1"/>
  <c r="K819" i="4" a="1"/>
  <c r="K819" i="4" s="1"/>
  <c r="M819" i="4" a="1"/>
  <c r="M819" i="4" s="1"/>
  <c r="N819" i="4" a="1"/>
  <c r="N819" i="4" s="1"/>
  <c r="L819" i="4" a="1"/>
  <c r="L819" i="4" s="1"/>
  <c r="J819" i="4" a="1"/>
  <c r="J819" i="4" s="1"/>
  <c r="G819" i="4" l="1" a="1"/>
  <c r="G819" i="4" s="1"/>
  <c r="H819" i="4" a="1"/>
  <c r="H819" i="4" s="1"/>
  <c r="E819" i="4" a="1"/>
  <c r="E819" i="4" s="1"/>
  <c r="C821" i="4"/>
  <c r="F820" i="4" a="1"/>
  <c r="F820" i="4" s="1"/>
  <c r="L820" i="4" a="1"/>
  <c r="L820" i="4" s="1"/>
  <c r="I820" i="4" a="1"/>
  <c r="I820" i="4" s="1"/>
  <c r="K820" i="4" a="1"/>
  <c r="K820" i="4" s="1"/>
  <c r="N820" i="4" a="1"/>
  <c r="N820" i="4" s="1"/>
  <c r="O820" i="4" a="1"/>
  <c r="O820" i="4" s="1"/>
  <c r="J820" i="4" a="1"/>
  <c r="J820" i="4" s="1"/>
  <c r="M820" i="4" a="1"/>
  <c r="M820" i="4" s="1"/>
  <c r="H820" i="4" l="1" a="1"/>
  <c r="H820" i="4" s="1"/>
  <c r="E820" i="4" a="1"/>
  <c r="E820" i="4" s="1"/>
  <c r="G820" i="4" a="1"/>
  <c r="G820" i="4" s="1"/>
  <c r="C822" i="4"/>
  <c r="F821" i="4" a="1"/>
  <c r="F821" i="4" s="1"/>
  <c r="J821" i="4" a="1"/>
  <c r="J821" i="4" s="1"/>
  <c r="K821" i="4" a="1"/>
  <c r="K821" i="4" s="1"/>
  <c r="O821" i="4" a="1"/>
  <c r="O821" i="4" s="1"/>
  <c r="I821" i="4" a="1"/>
  <c r="I821" i="4" s="1"/>
  <c r="M821" i="4" a="1"/>
  <c r="M821" i="4" s="1"/>
  <c r="N821" i="4" a="1"/>
  <c r="N821" i="4" s="1"/>
  <c r="L821" i="4" a="1"/>
  <c r="L821" i="4" s="1"/>
  <c r="H821" i="4" l="1" a="1"/>
  <c r="H821" i="4" s="1"/>
  <c r="G821" i="4" a="1"/>
  <c r="G821" i="4" s="1"/>
  <c r="E821" i="4" a="1"/>
  <c r="E821" i="4" s="1"/>
  <c r="C823" i="4"/>
  <c r="F822" i="4" a="1"/>
  <c r="F822" i="4" s="1"/>
  <c r="L822" i="4" a="1"/>
  <c r="L822" i="4" s="1"/>
  <c r="J822" i="4" a="1"/>
  <c r="J822" i="4" s="1"/>
  <c r="M822" i="4" a="1"/>
  <c r="M822" i="4" s="1"/>
  <c r="I822" i="4" a="1"/>
  <c r="I822" i="4" s="1"/>
  <c r="K822" i="4" a="1"/>
  <c r="K822" i="4" s="1"/>
  <c r="N822" i="4" a="1"/>
  <c r="N822" i="4" s="1"/>
  <c r="O822" i="4" a="1"/>
  <c r="O822" i="4" s="1"/>
  <c r="G822" i="4" l="1" a="1"/>
  <c r="G822" i="4" s="1"/>
  <c r="H822" i="4" a="1"/>
  <c r="H822" i="4" s="1"/>
  <c r="E822" i="4" a="1"/>
  <c r="E822" i="4" s="1"/>
  <c r="C824" i="4"/>
  <c r="F823" i="4" a="1"/>
  <c r="F823" i="4" s="1"/>
  <c r="I823" i="4" a="1"/>
  <c r="I823" i="4" s="1"/>
  <c r="M823" i="4" a="1"/>
  <c r="M823" i="4" s="1"/>
  <c r="J823" i="4" a="1"/>
  <c r="J823" i="4" s="1"/>
  <c r="L823" i="4" a="1"/>
  <c r="L823" i="4" s="1"/>
  <c r="O823" i="4" a="1"/>
  <c r="O823" i="4" s="1"/>
  <c r="N823" i="4" a="1"/>
  <c r="N823" i="4" s="1"/>
  <c r="K823" i="4" a="1"/>
  <c r="K823" i="4" s="1"/>
  <c r="E823" i="4" l="1" a="1"/>
  <c r="E823" i="4" s="1"/>
  <c r="H823" i="4" a="1"/>
  <c r="H823" i="4" s="1"/>
  <c r="G823" i="4" a="1"/>
  <c r="G823" i="4" s="1"/>
  <c r="C825" i="4"/>
  <c r="F824" i="4" a="1"/>
  <c r="F824" i="4" s="1"/>
  <c r="I824" i="4" a="1"/>
  <c r="I824" i="4" s="1"/>
  <c r="O824" i="4" a="1"/>
  <c r="O824" i="4" s="1"/>
  <c r="K824" i="4" a="1"/>
  <c r="K824" i="4" s="1"/>
  <c r="M824" i="4" a="1"/>
  <c r="M824" i="4" s="1"/>
  <c r="J824" i="4" a="1"/>
  <c r="J824" i="4" s="1"/>
  <c r="N824" i="4" a="1"/>
  <c r="N824" i="4" s="1"/>
  <c r="L824" i="4" a="1"/>
  <c r="L824" i="4" s="1"/>
  <c r="G824" i="4" l="1" a="1"/>
  <c r="G824" i="4" s="1"/>
  <c r="H824" i="4" a="1"/>
  <c r="H824" i="4" s="1"/>
  <c r="E824" i="4" a="1"/>
  <c r="E824" i="4" s="1"/>
  <c r="C826" i="4"/>
  <c r="F825" i="4" a="1"/>
  <c r="F825" i="4" s="1"/>
  <c r="M825" i="4" a="1"/>
  <c r="M825" i="4" s="1"/>
  <c r="N825" i="4" a="1"/>
  <c r="N825" i="4" s="1"/>
  <c r="L825" i="4" a="1"/>
  <c r="L825" i="4" s="1"/>
  <c r="I825" i="4" a="1"/>
  <c r="I825" i="4" s="1"/>
  <c r="K825" i="4" a="1"/>
  <c r="K825" i="4" s="1"/>
  <c r="J825" i="4" a="1"/>
  <c r="J825" i="4" s="1"/>
  <c r="O825" i="4" a="1"/>
  <c r="O825" i="4" s="1"/>
  <c r="G825" i="4" l="1" a="1"/>
  <c r="G825" i="4" s="1"/>
  <c r="H825" i="4" a="1"/>
  <c r="H825" i="4" s="1"/>
  <c r="E825" i="4" a="1"/>
  <c r="E825" i="4" s="1"/>
  <c r="C827" i="4"/>
  <c r="F826" i="4" a="1"/>
  <c r="F826" i="4" s="1"/>
  <c r="L826" i="4" a="1"/>
  <c r="L826" i="4" s="1"/>
  <c r="O826" i="4" a="1"/>
  <c r="O826" i="4" s="1"/>
  <c r="I826" i="4" a="1"/>
  <c r="I826" i="4" s="1"/>
  <c r="N826" i="4" a="1"/>
  <c r="N826" i="4" s="1"/>
  <c r="K826" i="4" a="1"/>
  <c r="K826" i="4" s="1"/>
  <c r="J826" i="4" a="1"/>
  <c r="J826" i="4" s="1"/>
  <c r="M826" i="4" a="1"/>
  <c r="M826" i="4" s="1"/>
  <c r="E826" i="4" l="1" a="1"/>
  <c r="E826" i="4" s="1"/>
  <c r="H826" i="4" a="1"/>
  <c r="H826" i="4" s="1"/>
  <c r="G826" i="4" a="1"/>
  <c r="G826" i="4" s="1"/>
  <c r="C828" i="4"/>
  <c r="F827" i="4" a="1"/>
  <c r="F827" i="4" s="1"/>
  <c r="O827" i="4" a="1"/>
  <c r="O827" i="4" s="1"/>
  <c r="J827" i="4" a="1"/>
  <c r="J827" i="4" s="1"/>
  <c r="L827" i="4" a="1"/>
  <c r="L827" i="4" s="1"/>
  <c r="N827" i="4" a="1"/>
  <c r="N827" i="4" s="1"/>
  <c r="M827" i="4" a="1"/>
  <c r="M827" i="4" s="1"/>
  <c r="K827" i="4" a="1"/>
  <c r="K827" i="4" s="1"/>
  <c r="I827" i="4" a="1"/>
  <c r="I827" i="4" s="1"/>
  <c r="G827" i="4" l="1" a="1"/>
  <c r="G827" i="4" s="1"/>
  <c r="H827" i="4" a="1"/>
  <c r="H827" i="4" s="1"/>
  <c r="E827" i="4" a="1"/>
  <c r="E827" i="4" s="1"/>
  <c r="C829" i="4"/>
  <c r="F828" i="4" a="1"/>
  <c r="F828" i="4" s="1"/>
  <c r="K828" i="4" a="1"/>
  <c r="K828" i="4" s="1"/>
  <c r="N828" i="4" a="1"/>
  <c r="N828" i="4" s="1"/>
  <c r="J828" i="4" a="1"/>
  <c r="J828" i="4" s="1"/>
  <c r="M828" i="4" a="1"/>
  <c r="M828" i="4" s="1"/>
  <c r="O828" i="4" a="1"/>
  <c r="O828" i="4" s="1"/>
  <c r="I828" i="4" a="1"/>
  <c r="I828" i="4" s="1"/>
  <c r="L828" i="4" a="1"/>
  <c r="L828" i="4" s="1"/>
  <c r="H828" i="4" l="1" a="1"/>
  <c r="H828" i="4" s="1"/>
  <c r="E828" i="4" a="1"/>
  <c r="E828" i="4" s="1"/>
  <c r="G828" i="4" a="1"/>
  <c r="G828" i="4" s="1"/>
  <c r="C830" i="4"/>
  <c r="F829" i="4" a="1"/>
  <c r="F829" i="4" s="1"/>
  <c r="J829" i="4" a="1"/>
  <c r="J829" i="4" s="1"/>
  <c r="L829" i="4" a="1"/>
  <c r="L829" i="4" s="1"/>
  <c r="O829" i="4" a="1"/>
  <c r="O829" i="4" s="1"/>
  <c r="I829" i="4" a="1"/>
  <c r="I829" i="4" s="1"/>
  <c r="K829" i="4" a="1"/>
  <c r="K829" i="4" s="1"/>
  <c r="M829" i="4" a="1"/>
  <c r="M829" i="4" s="1"/>
  <c r="N829" i="4" a="1"/>
  <c r="N829" i="4" s="1"/>
  <c r="E829" i="4" l="1" a="1"/>
  <c r="E829" i="4" s="1"/>
  <c r="G829" i="4" a="1"/>
  <c r="G829" i="4" s="1"/>
  <c r="H829" i="4" a="1"/>
  <c r="H829" i="4" s="1"/>
  <c r="C831" i="4"/>
  <c r="F830" i="4" a="1"/>
  <c r="F830" i="4" s="1"/>
  <c r="L830" i="4" a="1"/>
  <c r="L830" i="4" s="1"/>
  <c r="J830" i="4" a="1"/>
  <c r="J830" i="4" s="1"/>
  <c r="O830" i="4" a="1"/>
  <c r="O830" i="4" s="1"/>
  <c r="K830" i="4" a="1"/>
  <c r="K830" i="4" s="1"/>
  <c r="M830" i="4" a="1"/>
  <c r="M830" i="4" s="1"/>
  <c r="N830" i="4" a="1"/>
  <c r="N830" i="4" s="1"/>
  <c r="I830" i="4" a="1"/>
  <c r="I830" i="4" s="1"/>
  <c r="G830" i="4" l="1" a="1"/>
  <c r="G830" i="4" s="1"/>
  <c r="H830" i="4" a="1"/>
  <c r="H830" i="4" s="1"/>
  <c r="E830" i="4" a="1"/>
  <c r="E830" i="4" s="1"/>
  <c r="C832" i="4"/>
  <c r="F831" i="4" a="1"/>
  <c r="F831" i="4" s="1"/>
  <c r="M831" i="4" a="1"/>
  <c r="M831" i="4" s="1"/>
  <c r="J831" i="4" a="1"/>
  <c r="J831" i="4" s="1"/>
  <c r="K831" i="4" a="1"/>
  <c r="K831" i="4" s="1"/>
  <c r="O831" i="4" a="1"/>
  <c r="O831" i="4" s="1"/>
  <c r="I831" i="4" a="1"/>
  <c r="I831" i="4" s="1"/>
  <c r="N831" i="4" a="1"/>
  <c r="N831" i="4" s="1"/>
  <c r="L831" i="4" a="1"/>
  <c r="L831" i="4" s="1"/>
  <c r="G831" i="4" l="1" a="1"/>
  <c r="G831" i="4" s="1"/>
  <c r="E831" i="4" a="1"/>
  <c r="E831" i="4" s="1"/>
  <c r="H831" i="4" a="1"/>
  <c r="H831" i="4" s="1"/>
  <c r="C833" i="4"/>
  <c r="F832" i="4" a="1"/>
  <c r="F832" i="4" s="1"/>
  <c r="O832" i="4" a="1"/>
  <c r="O832" i="4" s="1"/>
  <c r="L832" i="4" a="1"/>
  <c r="L832" i="4" s="1"/>
  <c r="J832" i="4" a="1"/>
  <c r="J832" i="4" s="1"/>
  <c r="N832" i="4" a="1"/>
  <c r="N832" i="4" s="1"/>
  <c r="I832" i="4" a="1"/>
  <c r="I832" i="4" s="1"/>
  <c r="M832" i="4" a="1"/>
  <c r="M832" i="4" s="1"/>
  <c r="K832" i="4" a="1"/>
  <c r="K832" i="4" s="1"/>
  <c r="H832" i="4" l="1" a="1"/>
  <c r="H832" i="4" s="1"/>
  <c r="G832" i="4" a="1"/>
  <c r="G832" i="4" s="1"/>
  <c r="E832" i="4" a="1"/>
  <c r="E832" i="4" s="1"/>
  <c r="C834" i="4"/>
  <c r="F833" i="4" a="1"/>
  <c r="F833" i="4" s="1"/>
  <c r="L833" i="4" a="1"/>
  <c r="L833" i="4" s="1"/>
  <c r="N833" i="4" a="1"/>
  <c r="N833" i="4" s="1"/>
  <c r="M833" i="4" a="1"/>
  <c r="M833" i="4" s="1"/>
  <c r="I833" i="4" a="1"/>
  <c r="I833" i="4" s="1"/>
  <c r="K833" i="4" a="1"/>
  <c r="K833" i="4" s="1"/>
  <c r="J833" i="4" a="1"/>
  <c r="J833" i="4" s="1"/>
  <c r="O833" i="4" a="1"/>
  <c r="O833" i="4" s="1"/>
  <c r="G833" i="4" l="1" a="1"/>
  <c r="G833" i="4" s="1"/>
  <c r="H833" i="4" a="1"/>
  <c r="H833" i="4" s="1"/>
  <c r="E833" i="4" a="1"/>
  <c r="E833" i="4" s="1"/>
  <c r="C835" i="4"/>
  <c r="F834" i="4" a="1"/>
  <c r="F834" i="4" s="1"/>
  <c r="M834" i="4" a="1"/>
  <c r="M834" i="4" s="1"/>
  <c r="O834" i="4" a="1"/>
  <c r="O834" i="4" s="1"/>
  <c r="I834" i="4" a="1"/>
  <c r="I834" i="4" s="1"/>
  <c r="L834" i="4" a="1"/>
  <c r="L834" i="4" s="1"/>
  <c r="J834" i="4" a="1"/>
  <c r="J834" i="4" s="1"/>
  <c r="K834" i="4" a="1"/>
  <c r="K834" i="4" s="1"/>
  <c r="N834" i="4" a="1"/>
  <c r="N834" i="4" s="1"/>
  <c r="E834" i="4" l="1" a="1"/>
  <c r="E834" i="4" s="1"/>
  <c r="G834" i="4" a="1"/>
  <c r="G834" i="4" s="1"/>
  <c r="H834" i="4" a="1"/>
  <c r="H834" i="4" s="1"/>
  <c r="C836" i="4"/>
  <c r="F835" i="4" a="1"/>
  <c r="F835" i="4" s="1"/>
  <c r="O835" i="4" a="1"/>
  <c r="O835" i="4" s="1"/>
  <c r="J835" i="4" a="1"/>
  <c r="J835" i="4" s="1"/>
  <c r="K835" i="4" a="1"/>
  <c r="K835" i="4" s="1"/>
  <c r="N835" i="4" a="1"/>
  <c r="N835" i="4" s="1"/>
  <c r="M835" i="4" a="1"/>
  <c r="M835" i="4" s="1"/>
  <c r="L835" i="4" a="1"/>
  <c r="L835" i="4" s="1"/>
  <c r="I835" i="4" a="1"/>
  <c r="I835" i="4" s="1"/>
  <c r="H835" i="4" l="1" a="1"/>
  <c r="H835" i="4" s="1"/>
  <c r="G835" i="4" a="1"/>
  <c r="G835" i="4" s="1"/>
  <c r="E835" i="4" a="1"/>
  <c r="E835" i="4" s="1"/>
  <c r="C837" i="4"/>
  <c r="F836" i="4" a="1"/>
  <c r="F836" i="4" s="1"/>
  <c r="O836" i="4" a="1"/>
  <c r="O836" i="4" s="1"/>
  <c r="K836" i="4" a="1"/>
  <c r="K836" i="4" s="1"/>
  <c r="L836" i="4" a="1"/>
  <c r="L836" i="4" s="1"/>
  <c r="N836" i="4" a="1"/>
  <c r="N836" i="4" s="1"/>
  <c r="J836" i="4" a="1"/>
  <c r="J836" i="4" s="1"/>
  <c r="M836" i="4" a="1"/>
  <c r="M836" i="4" s="1"/>
  <c r="I836" i="4" a="1"/>
  <c r="I836" i="4" s="1"/>
  <c r="E836" i="4" l="1" a="1"/>
  <c r="E836" i="4" s="1"/>
  <c r="H836" i="4" a="1"/>
  <c r="H836" i="4" s="1"/>
  <c r="G836" i="4" a="1"/>
  <c r="G836" i="4" s="1"/>
  <c r="C838" i="4"/>
  <c r="F837" i="4" a="1"/>
  <c r="F837" i="4" s="1"/>
  <c r="I837" i="4" a="1"/>
  <c r="I837" i="4" s="1"/>
  <c r="K837" i="4" a="1"/>
  <c r="K837" i="4" s="1"/>
  <c r="O837" i="4" a="1"/>
  <c r="O837" i="4" s="1"/>
  <c r="J837" i="4" a="1"/>
  <c r="J837" i="4" s="1"/>
  <c r="M837" i="4" a="1"/>
  <c r="M837" i="4" s="1"/>
  <c r="N837" i="4" a="1"/>
  <c r="N837" i="4" s="1"/>
  <c r="L837" i="4" a="1"/>
  <c r="L837" i="4" s="1"/>
  <c r="E837" i="4" l="1" a="1"/>
  <c r="E837" i="4" s="1"/>
  <c r="H837" i="4" a="1"/>
  <c r="H837" i="4" s="1"/>
  <c r="G837" i="4" a="1"/>
  <c r="G837" i="4" s="1"/>
  <c r="C839" i="4"/>
  <c r="F838" i="4" a="1"/>
  <c r="F838" i="4" s="1"/>
  <c r="I838" i="4" a="1"/>
  <c r="I838" i="4" s="1"/>
  <c r="L838" i="4" a="1"/>
  <c r="L838" i="4" s="1"/>
  <c r="N838" i="4" a="1"/>
  <c r="N838" i="4" s="1"/>
  <c r="K838" i="4" a="1"/>
  <c r="K838" i="4" s="1"/>
  <c r="M838" i="4" a="1"/>
  <c r="M838" i="4" s="1"/>
  <c r="O838" i="4" a="1"/>
  <c r="O838" i="4" s="1"/>
  <c r="J838" i="4" a="1"/>
  <c r="J838" i="4" s="1"/>
  <c r="E838" i="4" l="1" a="1"/>
  <c r="E838" i="4" s="1"/>
  <c r="H838" i="4" a="1"/>
  <c r="H838" i="4" s="1"/>
  <c r="G838" i="4" a="1"/>
  <c r="G838" i="4" s="1"/>
  <c r="C840" i="4"/>
  <c r="F839" i="4" a="1"/>
  <c r="F839" i="4" s="1"/>
  <c r="N839" i="4" a="1"/>
  <c r="N839" i="4" s="1"/>
  <c r="J839" i="4" a="1"/>
  <c r="J839" i="4" s="1"/>
  <c r="L839" i="4" a="1"/>
  <c r="L839" i="4" s="1"/>
  <c r="O839" i="4" a="1"/>
  <c r="O839" i="4" s="1"/>
  <c r="I839" i="4" a="1"/>
  <c r="I839" i="4" s="1"/>
  <c r="M839" i="4" a="1"/>
  <c r="M839" i="4" s="1"/>
  <c r="K839" i="4" a="1"/>
  <c r="K839" i="4" s="1"/>
  <c r="E839" i="4" l="1" a="1"/>
  <c r="E839" i="4" s="1"/>
  <c r="H839" i="4" a="1"/>
  <c r="H839" i="4" s="1"/>
  <c r="G839" i="4" a="1"/>
  <c r="G839" i="4" s="1"/>
  <c r="C841" i="4"/>
  <c r="F840" i="4" a="1"/>
  <c r="F840" i="4" s="1"/>
  <c r="K840" i="4" a="1"/>
  <c r="K840" i="4" s="1"/>
  <c r="J840" i="4" a="1"/>
  <c r="J840" i="4" s="1"/>
  <c r="N840" i="4" a="1"/>
  <c r="N840" i="4" s="1"/>
  <c r="I840" i="4" a="1"/>
  <c r="I840" i="4" s="1"/>
  <c r="L840" i="4" a="1"/>
  <c r="L840" i="4" s="1"/>
  <c r="O840" i="4" a="1"/>
  <c r="O840" i="4" s="1"/>
  <c r="M840" i="4" a="1"/>
  <c r="M840" i="4" s="1"/>
  <c r="E840" i="4" l="1" a="1"/>
  <c r="E840" i="4" s="1"/>
  <c r="G840" i="4" a="1"/>
  <c r="G840" i="4" s="1"/>
  <c r="H840" i="4" a="1"/>
  <c r="H840" i="4" s="1"/>
  <c r="C842" i="4"/>
  <c r="F841" i="4" a="1"/>
  <c r="F841" i="4" s="1"/>
  <c r="K841" i="4" a="1"/>
  <c r="K841" i="4" s="1"/>
  <c r="M841" i="4" a="1"/>
  <c r="M841" i="4" s="1"/>
  <c r="I841" i="4" a="1"/>
  <c r="I841" i="4" s="1"/>
  <c r="N841" i="4" a="1"/>
  <c r="N841" i="4" s="1"/>
  <c r="J841" i="4" a="1"/>
  <c r="J841" i="4" s="1"/>
  <c r="O841" i="4" a="1"/>
  <c r="O841" i="4" s="1"/>
  <c r="L841" i="4" a="1"/>
  <c r="L841" i="4" s="1"/>
  <c r="G841" i="4" l="1" a="1"/>
  <c r="G841" i="4" s="1"/>
  <c r="E841" i="4" a="1"/>
  <c r="E841" i="4" s="1"/>
  <c r="H841" i="4" a="1"/>
  <c r="H841" i="4" s="1"/>
  <c r="C843" i="4"/>
  <c r="F842" i="4" a="1"/>
  <c r="F842" i="4" s="1"/>
  <c r="N842" i="4" a="1"/>
  <c r="N842" i="4" s="1"/>
  <c r="J842" i="4" a="1"/>
  <c r="J842" i="4" s="1"/>
  <c r="K842" i="4" a="1"/>
  <c r="K842" i="4" s="1"/>
  <c r="I842" i="4" a="1"/>
  <c r="I842" i="4" s="1"/>
  <c r="M842" i="4" a="1"/>
  <c r="M842" i="4" s="1"/>
  <c r="L842" i="4" a="1"/>
  <c r="L842" i="4" s="1"/>
  <c r="O842" i="4" a="1"/>
  <c r="O842" i="4" s="1"/>
  <c r="E842" i="4" l="1" a="1"/>
  <c r="E842" i="4" s="1"/>
  <c r="H842" i="4" a="1"/>
  <c r="H842" i="4" s="1"/>
  <c r="G842" i="4" a="1"/>
  <c r="G842" i="4" s="1"/>
  <c r="C844" i="4"/>
  <c r="F843" i="4" a="1"/>
  <c r="F843" i="4" s="1"/>
  <c r="O843" i="4" a="1"/>
  <c r="O843" i="4" s="1"/>
  <c r="J843" i="4" a="1"/>
  <c r="J843" i="4" s="1"/>
  <c r="L843" i="4" a="1"/>
  <c r="L843" i="4" s="1"/>
  <c r="N843" i="4" a="1"/>
  <c r="N843" i="4" s="1"/>
  <c r="M843" i="4" a="1"/>
  <c r="M843" i="4" s="1"/>
  <c r="K843" i="4" a="1"/>
  <c r="K843" i="4" s="1"/>
  <c r="I843" i="4" a="1"/>
  <c r="I843" i="4" s="1"/>
  <c r="H843" i="4" l="1" a="1"/>
  <c r="H843" i="4" s="1"/>
  <c r="E843" i="4" a="1"/>
  <c r="E843" i="4" s="1"/>
  <c r="G843" i="4" a="1"/>
  <c r="G843" i="4" s="1"/>
  <c r="C845" i="4"/>
  <c r="F844" i="4" a="1"/>
  <c r="F844" i="4" s="1"/>
  <c r="O844" i="4" a="1"/>
  <c r="O844" i="4" s="1"/>
  <c r="L844" i="4" a="1"/>
  <c r="L844" i="4" s="1"/>
  <c r="N844" i="4" a="1"/>
  <c r="N844" i="4" s="1"/>
  <c r="J844" i="4" a="1"/>
  <c r="J844" i="4" s="1"/>
  <c r="K844" i="4" a="1"/>
  <c r="K844" i="4" s="1"/>
  <c r="I844" i="4" a="1"/>
  <c r="I844" i="4" s="1"/>
  <c r="M844" i="4" a="1"/>
  <c r="M844" i="4" s="1"/>
  <c r="H844" i="4" l="1" a="1"/>
  <c r="H844" i="4" s="1"/>
  <c r="G844" i="4" a="1"/>
  <c r="G844" i="4" s="1"/>
  <c r="E844" i="4" a="1"/>
  <c r="E844" i="4" s="1"/>
  <c r="C846" i="4"/>
  <c r="F845" i="4" a="1"/>
  <c r="F845" i="4" s="1"/>
  <c r="I845" i="4" a="1"/>
  <c r="I845" i="4" s="1"/>
  <c r="K845" i="4" a="1"/>
  <c r="K845" i="4" s="1"/>
  <c r="O845" i="4" a="1"/>
  <c r="O845" i="4" s="1"/>
  <c r="J845" i="4" a="1"/>
  <c r="J845" i="4" s="1"/>
  <c r="L845" i="4" a="1"/>
  <c r="L845" i="4" s="1"/>
  <c r="N845" i="4" a="1"/>
  <c r="N845" i="4" s="1"/>
  <c r="M845" i="4" a="1"/>
  <c r="M845" i="4" s="1"/>
  <c r="G845" i="4" l="1" a="1"/>
  <c r="G845" i="4" s="1"/>
  <c r="H845" i="4" a="1"/>
  <c r="H845" i="4" s="1"/>
  <c r="E845" i="4" a="1"/>
  <c r="E845" i="4" s="1"/>
  <c r="C847" i="4"/>
  <c r="F846" i="4" a="1"/>
  <c r="F846" i="4" s="1"/>
  <c r="J846" i="4" a="1"/>
  <c r="J846" i="4" s="1"/>
  <c r="N846" i="4" a="1"/>
  <c r="N846" i="4" s="1"/>
  <c r="I846" i="4" a="1"/>
  <c r="I846" i="4" s="1"/>
  <c r="M846" i="4" a="1"/>
  <c r="M846" i="4" s="1"/>
  <c r="O846" i="4" a="1"/>
  <c r="O846" i="4" s="1"/>
  <c r="K846" i="4" a="1"/>
  <c r="K846" i="4" s="1"/>
  <c r="L846" i="4" a="1"/>
  <c r="L846" i="4" s="1"/>
  <c r="E846" i="4" l="1" a="1"/>
  <c r="E846" i="4" s="1"/>
  <c r="G846" i="4" a="1"/>
  <c r="G846" i="4" s="1"/>
  <c r="H846" i="4" a="1"/>
  <c r="H846" i="4" s="1"/>
  <c r="C848" i="4"/>
  <c r="F847" i="4" a="1"/>
  <c r="F847" i="4" s="1"/>
  <c r="L847" i="4" a="1"/>
  <c r="L847" i="4" s="1"/>
  <c r="I847" i="4" a="1"/>
  <c r="I847" i="4" s="1"/>
  <c r="K847" i="4" a="1"/>
  <c r="K847" i="4" s="1"/>
  <c r="O847" i="4" a="1"/>
  <c r="O847" i="4" s="1"/>
  <c r="J847" i="4" a="1"/>
  <c r="J847" i="4" s="1"/>
  <c r="N847" i="4" a="1"/>
  <c r="N847" i="4" s="1"/>
  <c r="M847" i="4" a="1"/>
  <c r="M847" i="4" s="1"/>
  <c r="E847" i="4" l="1" a="1"/>
  <c r="E847" i="4" s="1"/>
  <c r="G847" i="4" a="1"/>
  <c r="G847" i="4" s="1"/>
  <c r="H847" i="4" a="1"/>
  <c r="H847" i="4" s="1"/>
  <c r="C849" i="4"/>
  <c r="F848" i="4" a="1"/>
  <c r="F848" i="4" s="1"/>
  <c r="K848" i="4" a="1"/>
  <c r="K848" i="4" s="1"/>
  <c r="L848" i="4" a="1"/>
  <c r="L848" i="4" s="1"/>
  <c r="O848" i="4" a="1"/>
  <c r="O848" i="4" s="1"/>
  <c r="J848" i="4" a="1"/>
  <c r="J848" i="4" s="1"/>
  <c r="M848" i="4" a="1"/>
  <c r="M848" i="4" s="1"/>
  <c r="I848" i="4" a="1"/>
  <c r="I848" i="4" s="1"/>
  <c r="N848" i="4" a="1"/>
  <c r="N848" i="4" s="1"/>
  <c r="E848" i="4" l="1" a="1"/>
  <c r="E848" i="4" s="1"/>
  <c r="G848" i="4" a="1"/>
  <c r="G848" i="4" s="1"/>
  <c r="H848" i="4" a="1"/>
  <c r="H848" i="4" s="1"/>
  <c r="C850" i="4"/>
  <c r="F849" i="4" a="1"/>
  <c r="F849" i="4" s="1"/>
  <c r="L849" i="4" a="1"/>
  <c r="L849" i="4" s="1"/>
  <c r="M849" i="4" a="1"/>
  <c r="M849" i="4" s="1"/>
  <c r="N849" i="4" a="1"/>
  <c r="N849" i="4" s="1"/>
  <c r="I849" i="4" a="1"/>
  <c r="I849" i="4" s="1"/>
  <c r="K849" i="4" a="1"/>
  <c r="K849" i="4" s="1"/>
  <c r="J849" i="4" a="1"/>
  <c r="J849" i="4" s="1"/>
  <c r="O849" i="4" a="1"/>
  <c r="O849" i="4" s="1"/>
  <c r="E849" i="4" l="1" a="1"/>
  <c r="E849" i="4" s="1"/>
  <c r="H849" i="4" a="1"/>
  <c r="H849" i="4" s="1"/>
  <c r="G849" i="4" a="1"/>
  <c r="G849" i="4" s="1"/>
  <c r="C851" i="4"/>
  <c r="F850" i="4" a="1"/>
  <c r="F850" i="4" s="1"/>
  <c r="I850" i="4" a="1"/>
  <c r="I850" i="4" s="1"/>
  <c r="K850" i="4" a="1"/>
  <c r="K850" i="4" s="1"/>
  <c r="L850" i="4" a="1"/>
  <c r="L850" i="4" s="1"/>
  <c r="J850" i="4" a="1"/>
  <c r="J850" i="4" s="1"/>
  <c r="O850" i="4" a="1"/>
  <c r="O850" i="4" s="1"/>
  <c r="N850" i="4" a="1"/>
  <c r="N850" i="4" s="1"/>
  <c r="M850" i="4" a="1"/>
  <c r="M850" i="4" s="1"/>
  <c r="E850" i="4" l="1" a="1"/>
  <c r="E850" i="4" s="1"/>
  <c r="H850" i="4" a="1"/>
  <c r="H850" i="4" s="1"/>
  <c r="G850" i="4" a="1"/>
  <c r="G850" i="4" s="1"/>
  <c r="C852" i="4"/>
  <c r="F851" i="4" a="1"/>
  <c r="F851" i="4" s="1"/>
  <c r="O851" i="4" a="1"/>
  <c r="O851" i="4" s="1"/>
  <c r="I851" i="4" a="1"/>
  <c r="I851" i="4" s="1"/>
  <c r="L851" i="4" a="1"/>
  <c r="L851" i="4" s="1"/>
  <c r="N851" i="4" a="1"/>
  <c r="N851" i="4" s="1"/>
  <c r="M851" i="4" a="1"/>
  <c r="M851" i="4" s="1"/>
  <c r="K851" i="4" a="1"/>
  <c r="K851" i="4" s="1"/>
  <c r="J851" i="4" a="1"/>
  <c r="J851" i="4" s="1"/>
  <c r="E851" i="4" l="1" a="1"/>
  <c r="E851" i="4" s="1"/>
  <c r="H851" i="4" a="1"/>
  <c r="H851" i="4" s="1"/>
  <c r="G851" i="4" a="1"/>
  <c r="G851" i="4" s="1"/>
  <c r="C853" i="4"/>
  <c r="F852" i="4" a="1"/>
  <c r="F852" i="4" s="1"/>
  <c r="I852" i="4" a="1"/>
  <c r="I852" i="4" s="1"/>
  <c r="M852" i="4" a="1"/>
  <c r="M852" i="4" s="1"/>
  <c r="N852" i="4" a="1"/>
  <c r="N852" i="4" s="1"/>
  <c r="J852" i="4" a="1"/>
  <c r="J852" i="4" s="1"/>
  <c r="L852" i="4" a="1"/>
  <c r="L852" i="4" s="1"/>
  <c r="O852" i="4" a="1"/>
  <c r="O852" i="4" s="1"/>
  <c r="K852" i="4" a="1"/>
  <c r="K852" i="4" s="1"/>
  <c r="E852" i="4" l="1" a="1"/>
  <c r="E852" i="4" s="1"/>
  <c r="G852" i="4" a="1"/>
  <c r="G852" i="4" s="1"/>
  <c r="H852" i="4" a="1"/>
  <c r="H852" i="4" s="1"/>
  <c r="C854" i="4"/>
  <c r="F853" i="4" a="1"/>
  <c r="F853" i="4" s="1"/>
  <c r="J853" i="4" a="1"/>
  <c r="J853" i="4" s="1"/>
  <c r="K853" i="4" a="1"/>
  <c r="K853" i="4" s="1"/>
  <c r="O853" i="4" a="1"/>
  <c r="O853" i="4" s="1"/>
  <c r="I853" i="4" a="1"/>
  <c r="I853" i="4" s="1"/>
  <c r="L853" i="4" a="1"/>
  <c r="L853" i="4" s="1"/>
  <c r="N853" i="4" a="1"/>
  <c r="N853" i="4" s="1"/>
  <c r="M853" i="4" a="1"/>
  <c r="M853" i="4" s="1"/>
  <c r="E853" i="4" l="1" a="1"/>
  <c r="E853" i="4" s="1"/>
  <c r="H853" i="4" a="1"/>
  <c r="H853" i="4" s="1"/>
  <c r="G853" i="4" a="1"/>
  <c r="G853" i="4" s="1"/>
  <c r="C855" i="4"/>
  <c r="F854" i="4" a="1"/>
  <c r="F854" i="4" s="1"/>
  <c r="K854" i="4" a="1"/>
  <c r="K854" i="4" s="1"/>
  <c r="O854" i="4" a="1"/>
  <c r="O854" i="4" s="1"/>
  <c r="I854" i="4" a="1"/>
  <c r="I854" i="4" s="1"/>
  <c r="M854" i="4" a="1"/>
  <c r="M854" i="4" s="1"/>
  <c r="N854" i="4" a="1"/>
  <c r="N854" i="4" s="1"/>
  <c r="J854" i="4" a="1"/>
  <c r="J854" i="4" s="1"/>
  <c r="L854" i="4" a="1"/>
  <c r="L854" i="4" s="1"/>
  <c r="E854" i="4" l="1" a="1"/>
  <c r="E854" i="4" s="1"/>
  <c r="G854" i="4" a="1"/>
  <c r="G854" i="4" s="1"/>
  <c r="H854" i="4" a="1"/>
  <c r="H854" i="4" s="1"/>
  <c r="C856" i="4"/>
  <c r="F855" i="4" a="1"/>
  <c r="F855" i="4" s="1"/>
  <c r="N855" i="4" a="1"/>
  <c r="N855" i="4" s="1"/>
  <c r="J855" i="4" a="1"/>
  <c r="J855" i="4" s="1"/>
  <c r="L855" i="4" a="1"/>
  <c r="L855" i="4" s="1"/>
  <c r="O855" i="4" a="1"/>
  <c r="O855" i="4" s="1"/>
  <c r="I855" i="4" a="1"/>
  <c r="I855" i="4" s="1"/>
  <c r="M855" i="4" a="1"/>
  <c r="M855" i="4" s="1"/>
  <c r="K855" i="4" a="1"/>
  <c r="K855" i="4" s="1"/>
  <c r="H855" i="4" l="1" a="1"/>
  <c r="H855" i="4" s="1"/>
  <c r="G855" i="4" a="1"/>
  <c r="G855" i="4" s="1"/>
  <c r="E855" i="4" a="1"/>
  <c r="E855" i="4" s="1"/>
  <c r="C857" i="4"/>
  <c r="F856" i="4" a="1"/>
  <c r="F856" i="4" s="1"/>
  <c r="M856" i="4" a="1"/>
  <c r="M856" i="4" s="1"/>
  <c r="O856" i="4" a="1"/>
  <c r="O856" i="4" s="1"/>
  <c r="L856" i="4" a="1"/>
  <c r="L856" i="4" s="1"/>
  <c r="J856" i="4" a="1"/>
  <c r="J856" i="4" s="1"/>
  <c r="N856" i="4" a="1"/>
  <c r="N856" i="4" s="1"/>
  <c r="K856" i="4" a="1"/>
  <c r="K856" i="4" s="1"/>
  <c r="I856" i="4" a="1"/>
  <c r="I856" i="4" s="1"/>
  <c r="E856" i="4" l="1" a="1"/>
  <c r="E856" i="4" s="1"/>
  <c r="H856" i="4" a="1"/>
  <c r="H856" i="4" s="1"/>
  <c r="G856" i="4" a="1"/>
  <c r="G856" i="4" s="1"/>
  <c r="C858" i="4"/>
  <c r="F857" i="4" a="1"/>
  <c r="F857" i="4" s="1"/>
  <c r="K857" i="4" a="1"/>
  <c r="K857" i="4" s="1"/>
  <c r="N857" i="4" a="1"/>
  <c r="N857" i="4" s="1"/>
  <c r="M857" i="4" a="1"/>
  <c r="M857" i="4" s="1"/>
  <c r="I857" i="4" a="1"/>
  <c r="I857" i="4" s="1"/>
  <c r="L857" i="4" a="1"/>
  <c r="L857" i="4" s="1"/>
  <c r="J857" i="4" a="1"/>
  <c r="J857" i="4" s="1"/>
  <c r="O857" i="4" a="1"/>
  <c r="O857" i="4" s="1"/>
  <c r="E857" i="4" l="1" a="1"/>
  <c r="E857" i="4" s="1"/>
  <c r="G857" i="4" a="1"/>
  <c r="G857" i="4" s="1"/>
  <c r="H857" i="4" a="1"/>
  <c r="H857" i="4" s="1"/>
  <c r="C859" i="4"/>
  <c r="F858" i="4" a="1"/>
  <c r="F858" i="4" s="1"/>
  <c r="O858" i="4" a="1"/>
  <c r="O858" i="4" s="1"/>
  <c r="J858" i="4" a="1"/>
  <c r="J858" i="4" s="1"/>
  <c r="M858" i="4" a="1"/>
  <c r="M858" i="4" s="1"/>
  <c r="L858" i="4" a="1"/>
  <c r="L858" i="4" s="1"/>
  <c r="I858" i="4" a="1"/>
  <c r="I858" i="4" s="1"/>
  <c r="N858" i="4" a="1"/>
  <c r="N858" i="4" s="1"/>
  <c r="K858" i="4" a="1"/>
  <c r="K858" i="4" s="1"/>
  <c r="G858" i="4" l="1" a="1"/>
  <c r="G858" i="4" s="1"/>
  <c r="E858" i="4" a="1"/>
  <c r="E858" i="4" s="1"/>
  <c r="H858" i="4" a="1"/>
  <c r="H858" i="4" s="1"/>
  <c r="C860" i="4"/>
  <c r="F859" i="4" a="1"/>
  <c r="F859" i="4" s="1"/>
  <c r="I859" i="4" a="1"/>
  <c r="I859" i="4" s="1"/>
  <c r="K859" i="4" a="1"/>
  <c r="K859" i="4" s="1"/>
  <c r="O859" i="4" a="1"/>
  <c r="O859" i="4" s="1"/>
  <c r="L859" i="4" a="1"/>
  <c r="L859" i="4" s="1"/>
  <c r="M859" i="4" a="1"/>
  <c r="M859" i="4" s="1"/>
  <c r="N859" i="4" a="1"/>
  <c r="N859" i="4" s="1"/>
  <c r="J859" i="4" a="1"/>
  <c r="J859" i="4" s="1"/>
  <c r="E859" i="4" l="1" a="1"/>
  <c r="E859" i="4" s="1"/>
  <c r="G859" i="4" a="1"/>
  <c r="G859" i="4" s="1"/>
  <c r="H859" i="4" a="1"/>
  <c r="H859" i="4" s="1"/>
  <c r="C861" i="4"/>
  <c r="F860" i="4" a="1"/>
  <c r="F860" i="4" s="1"/>
  <c r="K860" i="4" a="1"/>
  <c r="K860" i="4" s="1"/>
  <c r="O860" i="4" a="1"/>
  <c r="O860" i="4" s="1"/>
  <c r="J860" i="4" a="1"/>
  <c r="J860" i="4" s="1"/>
  <c r="L860" i="4" a="1"/>
  <c r="L860" i="4" s="1"/>
  <c r="N860" i="4" a="1"/>
  <c r="N860" i="4" s="1"/>
  <c r="I860" i="4" a="1"/>
  <c r="I860" i="4" s="1"/>
  <c r="M860" i="4" a="1"/>
  <c r="M860" i="4" s="1"/>
  <c r="E860" i="4" l="1" a="1"/>
  <c r="E860" i="4" s="1"/>
  <c r="H860" i="4" a="1"/>
  <c r="H860" i="4" s="1"/>
  <c r="G860" i="4" a="1"/>
  <c r="G860" i="4" s="1"/>
  <c r="C862" i="4"/>
  <c r="F861" i="4" a="1"/>
  <c r="F861" i="4" s="1"/>
  <c r="J861" i="4" a="1"/>
  <c r="J861" i="4" s="1"/>
  <c r="L861" i="4" a="1"/>
  <c r="L861" i="4" s="1"/>
  <c r="O861" i="4" a="1"/>
  <c r="O861" i="4" s="1"/>
  <c r="I861" i="4" a="1"/>
  <c r="I861" i="4" s="1"/>
  <c r="K861" i="4" a="1"/>
  <c r="K861" i="4" s="1"/>
  <c r="M861" i="4" a="1"/>
  <c r="M861" i="4" s="1"/>
  <c r="N861" i="4" a="1"/>
  <c r="N861" i="4" s="1"/>
  <c r="G861" i="4" l="1" a="1"/>
  <c r="G861" i="4" s="1"/>
  <c r="E861" i="4" a="1"/>
  <c r="E861" i="4" s="1"/>
  <c r="H861" i="4" a="1"/>
  <c r="H861" i="4" s="1"/>
  <c r="C863" i="4"/>
  <c r="F862" i="4" a="1"/>
  <c r="F862" i="4" s="1"/>
  <c r="I862" i="4" a="1"/>
  <c r="I862" i="4" s="1"/>
  <c r="M862" i="4" a="1"/>
  <c r="M862" i="4" s="1"/>
  <c r="K862" i="4" a="1"/>
  <c r="K862" i="4" s="1"/>
  <c r="O862" i="4" a="1"/>
  <c r="O862" i="4" s="1"/>
  <c r="J862" i="4" a="1"/>
  <c r="J862" i="4" s="1"/>
  <c r="N862" i="4" a="1"/>
  <c r="N862" i="4" s="1"/>
  <c r="L862" i="4" a="1"/>
  <c r="L862" i="4" s="1"/>
  <c r="G862" i="4" l="1" a="1"/>
  <c r="G862" i="4" s="1"/>
  <c r="E862" i="4" a="1"/>
  <c r="E862" i="4" s="1"/>
  <c r="H862" i="4" a="1"/>
  <c r="H862" i="4" s="1"/>
  <c r="C864" i="4"/>
  <c r="F863" i="4" a="1"/>
  <c r="F863" i="4" s="1"/>
  <c r="I863" i="4" a="1"/>
  <c r="I863" i="4" s="1"/>
  <c r="L863" i="4" a="1"/>
  <c r="L863" i="4" s="1"/>
  <c r="K863" i="4" a="1"/>
  <c r="K863" i="4" s="1"/>
  <c r="O863" i="4" a="1"/>
  <c r="O863" i="4" s="1"/>
  <c r="J863" i="4" a="1"/>
  <c r="J863" i="4" s="1"/>
  <c r="M863" i="4" a="1"/>
  <c r="M863" i="4" s="1"/>
  <c r="N863" i="4" a="1"/>
  <c r="N863" i="4" s="1"/>
  <c r="E863" i="4" l="1" a="1"/>
  <c r="E863" i="4" s="1"/>
  <c r="H863" i="4" a="1"/>
  <c r="H863" i="4" s="1"/>
  <c r="G863" i="4" a="1"/>
  <c r="G863" i="4" s="1"/>
  <c r="C865" i="4"/>
  <c r="F864" i="4" a="1"/>
  <c r="F864" i="4" s="1"/>
  <c r="N864" i="4" a="1"/>
  <c r="N864" i="4" s="1"/>
  <c r="M864" i="4" a="1"/>
  <c r="M864" i="4" s="1"/>
  <c r="I864" i="4" a="1"/>
  <c r="I864" i="4" s="1"/>
  <c r="K864" i="4" a="1"/>
  <c r="K864" i="4" s="1"/>
  <c r="L864" i="4" a="1"/>
  <c r="L864" i="4" s="1"/>
  <c r="J864" i="4" a="1"/>
  <c r="J864" i="4" s="1"/>
  <c r="O864" i="4" a="1"/>
  <c r="O864" i="4" s="1"/>
  <c r="H864" i="4" l="1" a="1"/>
  <c r="H864" i="4" s="1"/>
  <c r="E864" i="4" a="1"/>
  <c r="E864" i="4" s="1"/>
  <c r="G864" i="4" a="1"/>
  <c r="G864" i="4" s="1"/>
  <c r="C866" i="4"/>
  <c r="F865" i="4" a="1"/>
  <c r="F865" i="4" s="1"/>
  <c r="J865" i="4" a="1"/>
  <c r="J865" i="4" s="1"/>
  <c r="I865" i="4" a="1"/>
  <c r="I865" i="4" s="1"/>
  <c r="N865" i="4" a="1"/>
  <c r="N865" i="4" s="1"/>
  <c r="L865" i="4" a="1"/>
  <c r="L865" i="4" s="1"/>
  <c r="O865" i="4" a="1"/>
  <c r="O865" i="4" s="1"/>
  <c r="K865" i="4" a="1"/>
  <c r="K865" i="4" s="1"/>
  <c r="M865" i="4" a="1"/>
  <c r="M865" i="4" s="1"/>
  <c r="H865" i="4" l="1" a="1"/>
  <c r="H865" i="4" s="1"/>
  <c r="G865" i="4" a="1"/>
  <c r="G865" i="4" s="1"/>
  <c r="E865" i="4" a="1"/>
  <c r="E865" i="4" s="1"/>
  <c r="C867" i="4"/>
  <c r="F866" i="4" a="1"/>
  <c r="F866" i="4" s="1"/>
  <c r="K866" i="4" a="1"/>
  <c r="K866" i="4" s="1"/>
  <c r="M866" i="4" a="1"/>
  <c r="M866" i="4" s="1"/>
  <c r="N866" i="4" a="1"/>
  <c r="N866" i="4" s="1"/>
  <c r="L866" i="4" a="1"/>
  <c r="L866" i="4" s="1"/>
  <c r="O866" i="4" a="1"/>
  <c r="O866" i="4" s="1"/>
  <c r="I866" i="4" a="1"/>
  <c r="I866" i="4" s="1"/>
  <c r="J866" i="4" a="1"/>
  <c r="J866" i="4" s="1"/>
  <c r="H866" i="4" l="1" a="1"/>
  <c r="H866" i="4" s="1"/>
  <c r="G866" i="4" a="1"/>
  <c r="G866" i="4" s="1"/>
  <c r="E866" i="4" a="1"/>
  <c r="E866" i="4" s="1"/>
  <c r="C868" i="4"/>
  <c r="F867" i="4" a="1"/>
  <c r="F867" i="4" s="1"/>
  <c r="M867" i="4" a="1"/>
  <c r="M867" i="4" s="1"/>
  <c r="J867" i="4" a="1"/>
  <c r="J867" i="4" s="1"/>
  <c r="O867" i="4" a="1"/>
  <c r="O867" i="4" s="1"/>
  <c r="I867" i="4" a="1"/>
  <c r="I867" i="4" s="1"/>
  <c r="K867" i="4" a="1"/>
  <c r="K867" i="4" s="1"/>
  <c r="L867" i="4" a="1"/>
  <c r="L867" i="4" s="1"/>
  <c r="N867" i="4" a="1"/>
  <c r="N867" i="4" s="1"/>
  <c r="H867" i="4" l="1" a="1"/>
  <c r="H867" i="4" s="1"/>
  <c r="G867" i="4" a="1"/>
  <c r="G867" i="4" s="1"/>
  <c r="E867" i="4" a="1"/>
  <c r="E867" i="4" s="1"/>
  <c r="C869" i="4"/>
  <c r="F868" i="4" a="1"/>
  <c r="F868" i="4" s="1"/>
  <c r="I868" i="4" a="1"/>
  <c r="I868" i="4" s="1"/>
  <c r="L868" i="4" a="1"/>
  <c r="L868" i="4" s="1"/>
  <c r="O868" i="4" a="1"/>
  <c r="O868" i="4" s="1"/>
  <c r="K868" i="4" a="1"/>
  <c r="K868" i="4" s="1"/>
  <c r="N868" i="4" a="1"/>
  <c r="N868" i="4" s="1"/>
  <c r="M868" i="4" a="1"/>
  <c r="M868" i="4" s="1"/>
  <c r="J868" i="4" a="1"/>
  <c r="J868" i="4" s="1"/>
  <c r="H868" i="4" l="1" a="1"/>
  <c r="H868" i="4" s="1"/>
  <c r="E868" i="4" a="1"/>
  <c r="E868" i="4" s="1"/>
  <c r="G868" i="4" a="1"/>
  <c r="G868" i="4" s="1"/>
  <c r="C870" i="4"/>
  <c r="F869" i="4" a="1"/>
  <c r="F869" i="4" s="1"/>
  <c r="I869" i="4" a="1"/>
  <c r="I869" i="4" s="1"/>
  <c r="L869" i="4" a="1"/>
  <c r="L869" i="4" s="1"/>
  <c r="K869" i="4" a="1"/>
  <c r="K869" i="4" s="1"/>
  <c r="O869" i="4" a="1"/>
  <c r="O869" i="4" s="1"/>
  <c r="J869" i="4" a="1"/>
  <c r="J869" i="4" s="1"/>
  <c r="M869" i="4" a="1"/>
  <c r="M869" i="4" s="1"/>
  <c r="N869" i="4" a="1"/>
  <c r="N869" i="4" s="1"/>
  <c r="E869" i="4" l="1" a="1"/>
  <c r="E869" i="4" s="1"/>
  <c r="G869" i="4" a="1"/>
  <c r="G869" i="4" s="1"/>
  <c r="H869" i="4" a="1"/>
  <c r="H869" i="4" s="1"/>
  <c r="C871" i="4"/>
  <c r="F870" i="4" a="1"/>
  <c r="F870" i="4" s="1"/>
  <c r="L870" i="4" a="1"/>
  <c r="L870" i="4" s="1"/>
  <c r="J870" i="4" a="1"/>
  <c r="J870" i="4" s="1"/>
  <c r="O870" i="4" a="1"/>
  <c r="O870" i="4" s="1"/>
  <c r="I870" i="4" a="1"/>
  <c r="I870" i="4" s="1"/>
  <c r="K870" i="4" a="1"/>
  <c r="K870" i="4" s="1"/>
  <c r="M870" i="4" a="1"/>
  <c r="M870" i="4" s="1"/>
  <c r="N870" i="4" a="1"/>
  <c r="N870" i="4" s="1"/>
  <c r="G870" i="4" l="1" a="1"/>
  <c r="G870" i="4" s="1"/>
  <c r="H870" i="4" a="1"/>
  <c r="H870" i="4" s="1"/>
  <c r="E870" i="4" a="1"/>
  <c r="E870" i="4" s="1"/>
  <c r="C872" i="4"/>
  <c r="F871" i="4" a="1"/>
  <c r="F871" i="4" s="1"/>
  <c r="L871" i="4" a="1"/>
  <c r="L871" i="4" s="1"/>
  <c r="O871" i="4" a="1"/>
  <c r="O871" i="4" s="1"/>
  <c r="J871" i="4" a="1"/>
  <c r="J871" i="4" s="1"/>
  <c r="M871" i="4" a="1"/>
  <c r="M871" i="4" s="1"/>
  <c r="N871" i="4" a="1"/>
  <c r="N871" i="4" s="1"/>
  <c r="I871" i="4" a="1"/>
  <c r="I871" i="4" s="1"/>
  <c r="K871" i="4" a="1"/>
  <c r="K871" i="4" s="1"/>
  <c r="H871" i="4" l="1" a="1"/>
  <c r="H871" i="4" s="1"/>
  <c r="G871" i="4" a="1"/>
  <c r="G871" i="4" s="1"/>
  <c r="E871" i="4" a="1"/>
  <c r="E871" i="4" s="1"/>
  <c r="C873" i="4"/>
  <c r="F872" i="4" a="1"/>
  <c r="F872" i="4" s="1"/>
  <c r="J872" i="4" a="1"/>
  <c r="J872" i="4" s="1"/>
  <c r="N872" i="4" a="1"/>
  <c r="N872" i="4" s="1"/>
  <c r="I872" i="4" a="1"/>
  <c r="I872" i="4" s="1"/>
  <c r="L872" i="4" a="1"/>
  <c r="L872" i="4" s="1"/>
  <c r="O872" i="4" a="1"/>
  <c r="O872" i="4" s="1"/>
  <c r="K872" i="4" a="1"/>
  <c r="K872" i="4" s="1"/>
  <c r="M872" i="4" a="1"/>
  <c r="M872" i="4" s="1"/>
  <c r="H872" i="4" l="1" a="1"/>
  <c r="H872" i="4" s="1"/>
  <c r="G872" i="4" a="1"/>
  <c r="G872" i="4" s="1"/>
  <c r="E872" i="4" a="1"/>
  <c r="E872" i="4" s="1"/>
  <c r="C874" i="4"/>
  <c r="F873" i="4" a="1"/>
  <c r="F873" i="4" s="1"/>
  <c r="M873" i="4" a="1"/>
  <c r="M873" i="4" s="1"/>
  <c r="N873" i="4" a="1"/>
  <c r="N873" i="4" s="1"/>
  <c r="K873" i="4" a="1"/>
  <c r="K873" i="4" s="1"/>
  <c r="O873" i="4" a="1"/>
  <c r="O873" i="4" s="1"/>
  <c r="L873" i="4" a="1"/>
  <c r="L873" i="4" s="1"/>
  <c r="J873" i="4" a="1"/>
  <c r="J873" i="4" s="1"/>
  <c r="I873" i="4" a="1"/>
  <c r="I873" i="4" s="1"/>
  <c r="H873" i="4" l="1" a="1"/>
  <c r="H873" i="4" s="1"/>
  <c r="G873" i="4" a="1"/>
  <c r="G873" i="4" s="1"/>
  <c r="E873" i="4" a="1"/>
  <c r="E873" i="4" s="1"/>
  <c r="C875" i="4"/>
  <c r="F874" i="4" a="1"/>
  <c r="F874" i="4" s="1"/>
  <c r="I874" i="4" a="1"/>
  <c r="I874" i="4" s="1"/>
  <c r="L874" i="4" a="1"/>
  <c r="L874" i="4" s="1"/>
  <c r="J874" i="4" a="1"/>
  <c r="J874" i="4" s="1"/>
  <c r="O874" i="4" a="1"/>
  <c r="O874" i="4" s="1"/>
  <c r="K874" i="4" a="1"/>
  <c r="K874" i="4" s="1"/>
  <c r="M874" i="4" a="1"/>
  <c r="M874" i="4" s="1"/>
  <c r="N874" i="4" a="1"/>
  <c r="N874" i="4" s="1"/>
  <c r="G874" i="4" l="1" a="1"/>
  <c r="G874" i="4" s="1"/>
  <c r="H874" i="4" a="1"/>
  <c r="H874" i="4" s="1"/>
  <c r="E874" i="4" a="1"/>
  <c r="E874" i="4" s="1"/>
  <c r="C876" i="4"/>
  <c r="F875" i="4" a="1"/>
  <c r="F875" i="4" s="1"/>
  <c r="K875" i="4" a="1"/>
  <c r="K875" i="4" s="1"/>
  <c r="I875" i="4" a="1"/>
  <c r="I875" i="4" s="1"/>
  <c r="L875" i="4" a="1"/>
  <c r="L875" i="4" s="1"/>
  <c r="M875" i="4" a="1"/>
  <c r="M875" i="4" s="1"/>
  <c r="O875" i="4" a="1"/>
  <c r="O875" i="4" s="1"/>
  <c r="N875" i="4" a="1"/>
  <c r="N875" i="4" s="1"/>
  <c r="J875" i="4" a="1"/>
  <c r="J875" i="4" s="1"/>
  <c r="G875" i="4" l="1" a="1"/>
  <c r="G875" i="4" s="1"/>
  <c r="E875" i="4" a="1"/>
  <c r="E875" i="4" s="1"/>
  <c r="H875" i="4" a="1"/>
  <c r="H875" i="4" s="1"/>
  <c r="C877" i="4"/>
  <c r="F876" i="4" a="1"/>
  <c r="F876" i="4" s="1"/>
  <c r="J876" i="4" a="1"/>
  <c r="J876" i="4" s="1"/>
  <c r="I876" i="4" a="1"/>
  <c r="I876" i="4" s="1"/>
  <c r="N876" i="4" a="1"/>
  <c r="N876" i="4" s="1"/>
  <c r="L876" i="4" a="1"/>
  <c r="L876" i="4" s="1"/>
  <c r="O876" i="4" a="1"/>
  <c r="O876" i="4" s="1"/>
  <c r="K876" i="4" a="1"/>
  <c r="K876" i="4" s="1"/>
  <c r="M876" i="4" a="1"/>
  <c r="M876" i="4" s="1"/>
  <c r="C878" i="4" l="1"/>
  <c r="F877" i="4" a="1"/>
  <c r="F877" i="4" s="1"/>
  <c r="L877" i="4" a="1"/>
  <c r="L877" i="4" s="1"/>
  <c r="N877" i="4" a="1"/>
  <c r="N877" i="4" s="1"/>
  <c r="J877" i="4" a="1"/>
  <c r="J877" i="4" s="1"/>
  <c r="K877" i="4" a="1"/>
  <c r="K877" i="4" s="1"/>
  <c r="M877" i="4" a="1"/>
  <c r="M877" i="4" s="1"/>
  <c r="O877" i="4" a="1"/>
  <c r="O877" i="4" s="1"/>
  <c r="I877" i="4" a="1"/>
  <c r="I877" i="4" s="1"/>
  <c r="H876" i="4" a="1"/>
  <c r="H876" i="4" s="1"/>
  <c r="E876" i="4" a="1"/>
  <c r="E876" i="4" s="1"/>
  <c r="G876" i="4" a="1"/>
  <c r="G876" i="4" s="1"/>
  <c r="E877" i="4" l="1" a="1"/>
  <c r="E877" i="4" s="1"/>
  <c r="G877" i="4" a="1"/>
  <c r="G877" i="4" s="1"/>
  <c r="H877" i="4" a="1"/>
  <c r="H877" i="4" s="1"/>
  <c r="C879" i="4"/>
  <c r="F878" i="4" a="1"/>
  <c r="F878" i="4" s="1"/>
  <c r="M878" i="4" a="1"/>
  <c r="M878" i="4" s="1"/>
  <c r="I878" i="4" a="1"/>
  <c r="I878" i="4" s="1"/>
  <c r="K878" i="4" a="1"/>
  <c r="K878" i="4" s="1"/>
  <c r="O878" i="4" a="1"/>
  <c r="O878" i="4" s="1"/>
  <c r="J878" i="4" a="1"/>
  <c r="J878" i="4" s="1"/>
  <c r="L878" i="4" a="1"/>
  <c r="L878" i="4" s="1"/>
  <c r="N878" i="4" a="1"/>
  <c r="N878" i="4" s="1"/>
  <c r="E878" i="4" l="1" a="1"/>
  <c r="E878" i="4" s="1"/>
  <c r="H878" i="4" a="1"/>
  <c r="H878" i="4" s="1"/>
  <c r="G878" i="4" a="1"/>
  <c r="G878" i="4" s="1"/>
  <c r="C880" i="4"/>
  <c r="F879" i="4" a="1"/>
  <c r="F879" i="4" s="1"/>
  <c r="O879" i="4" a="1"/>
  <c r="O879" i="4" s="1"/>
  <c r="K879" i="4" a="1"/>
  <c r="K879" i="4" s="1"/>
  <c r="M879" i="4" a="1"/>
  <c r="M879" i="4" s="1"/>
  <c r="J879" i="4" a="1"/>
  <c r="J879" i="4" s="1"/>
  <c r="L879" i="4" a="1"/>
  <c r="L879" i="4" s="1"/>
  <c r="N879" i="4" a="1"/>
  <c r="N879" i="4" s="1"/>
  <c r="I879" i="4" a="1"/>
  <c r="I879" i="4" s="1"/>
  <c r="G879" i="4" l="1" a="1"/>
  <c r="G879" i="4" s="1"/>
  <c r="H879" i="4" a="1"/>
  <c r="H879" i="4" s="1"/>
  <c r="E879" i="4" a="1"/>
  <c r="E879" i="4" s="1"/>
  <c r="C881" i="4"/>
  <c r="F880" i="4" a="1"/>
  <c r="F880" i="4" s="1"/>
  <c r="O880" i="4" a="1"/>
  <c r="O880" i="4" s="1"/>
  <c r="J880" i="4" a="1"/>
  <c r="J880" i="4" s="1"/>
  <c r="N880" i="4" a="1"/>
  <c r="N880" i="4" s="1"/>
  <c r="L880" i="4" a="1"/>
  <c r="L880" i="4" s="1"/>
  <c r="M880" i="4" a="1"/>
  <c r="M880" i="4" s="1"/>
  <c r="K880" i="4" a="1"/>
  <c r="K880" i="4" s="1"/>
  <c r="I880" i="4" a="1"/>
  <c r="I880" i="4" s="1"/>
  <c r="E880" i="4" l="1" a="1"/>
  <c r="E880" i="4" s="1"/>
  <c r="H880" i="4" a="1"/>
  <c r="H880" i="4" s="1"/>
  <c r="G880" i="4" a="1"/>
  <c r="G880" i="4" s="1"/>
  <c r="C882" i="4"/>
  <c r="F881" i="4" a="1"/>
  <c r="F881" i="4" s="1"/>
  <c r="O881" i="4" a="1"/>
  <c r="O881" i="4" s="1"/>
  <c r="K881" i="4" a="1"/>
  <c r="K881" i="4" s="1"/>
  <c r="M881" i="4" a="1"/>
  <c r="M881" i="4" s="1"/>
  <c r="J881" i="4" a="1"/>
  <c r="J881" i="4" s="1"/>
  <c r="L881" i="4" a="1"/>
  <c r="L881" i="4" s="1"/>
  <c r="N881" i="4" a="1"/>
  <c r="N881" i="4" s="1"/>
  <c r="I881" i="4" a="1"/>
  <c r="I881" i="4" s="1"/>
  <c r="E881" i="4" l="1" a="1"/>
  <c r="E881" i="4" s="1"/>
  <c r="H881" i="4" a="1"/>
  <c r="H881" i="4" s="1"/>
  <c r="G881" i="4" a="1"/>
  <c r="G881" i="4" s="1"/>
  <c r="C883" i="4"/>
  <c r="F882" i="4" a="1"/>
  <c r="F882" i="4" s="1"/>
  <c r="I882" i="4" a="1"/>
  <c r="I882" i="4" s="1"/>
  <c r="L882" i="4" a="1"/>
  <c r="L882" i="4" s="1"/>
  <c r="N882" i="4" a="1"/>
  <c r="N882" i="4" s="1"/>
  <c r="M882" i="4" a="1"/>
  <c r="M882" i="4" s="1"/>
  <c r="O882" i="4" a="1"/>
  <c r="O882" i="4" s="1"/>
  <c r="J882" i="4" a="1"/>
  <c r="J882" i="4" s="1"/>
  <c r="K882" i="4" a="1"/>
  <c r="K882" i="4" s="1"/>
  <c r="G882" i="4" l="1" a="1"/>
  <c r="G882" i="4" s="1"/>
  <c r="H882" i="4" a="1"/>
  <c r="H882" i="4" s="1"/>
  <c r="E882" i="4" a="1"/>
  <c r="E882" i="4" s="1"/>
  <c r="C884" i="4"/>
  <c r="F883" i="4" a="1"/>
  <c r="F883" i="4" s="1"/>
  <c r="N883" i="4" a="1"/>
  <c r="N883" i="4" s="1"/>
  <c r="L883" i="4" a="1"/>
  <c r="L883" i="4" s="1"/>
  <c r="J883" i="4" a="1"/>
  <c r="J883" i="4" s="1"/>
  <c r="K883" i="4" a="1"/>
  <c r="K883" i="4" s="1"/>
  <c r="M883" i="4" a="1"/>
  <c r="M883" i="4" s="1"/>
  <c r="O883" i="4" a="1"/>
  <c r="O883" i="4" s="1"/>
  <c r="I883" i="4" a="1"/>
  <c r="I883" i="4" s="1"/>
  <c r="H883" i="4" l="1" a="1"/>
  <c r="H883" i="4" s="1"/>
  <c r="G883" i="4" a="1"/>
  <c r="G883" i="4" s="1"/>
  <c r="E883" i="4" a="1"/>
  <c r="E883" i="4" s="1"/>
  <c r="C885" i="4"/>
  <c r="F884" i="4" a="1"/>
  <c r="F884" i="4" s="1"/>
  <c r="K884" i="4" a="1"/>
  <c r="K884" i="4" s="1"/>
  <c r="O884" i="4" a="1"/>
  <c r="O884" i="4" s="1"/>
  <c r="J884" i="4" a="1"/>
  <c r="J884" i="4" s="1"/>
  <c r="L884" i="4" a="1"/>
  <c r="L884" i="4" s="1"/>
  <c r="N884" i="4" a="1"/>
  <c r="N884" i="4" s="1"/>
  <c r="I884" i="4" a="1"/>
  <c r="I884" i="4" s="1"/>
  <c r="M884" i="4" a="1"/>
  <c r="M884" i="4" s="1"/>
  <c r="H884" i="4" l="1" a="1"/>
  <c r="H884" i="4" s="1"/>
  <c r="G884" i="4" a="1"/>
  <c r="G884" i="4" s="1"/>
  <c r="E884" i="4" a="1"/>
  <c r="E884" i="4" s="1"/>
  <c r="C886" i="4"/>
  <c r="F885" i="4" a="1"/>
  <c r="F885" i="4" s="1"/>
  <c r="N885" i="4" a="1"/>
  <c r="N885" i="4" s="1"/>
  <c r="K885" i="4" a="1"/>
  <c r="K885" i="4" s="1"/>
  <c r="M885" i="4" a="1"/>
  <c r="M885" i="4" s="1"/>
  <c r="J885" i="4" a="1"/>
  <c r="J885" i="4" s="1"/>
  <c r="L885" i="4" a="1"/>
  <c r="L885" i="4" s="1"/>
  <c r="O885" i="4" a="1"/>
  <c r="O885" i="4" s="1"/>
  <c r="I885" i="4" a="1"/>
  <c r="I885" i="4" s="1"/>
  <c r="H885" i="4" l="1" a="1"/>
  <c r="H885" i="4" s="1"/>
  <c r="G885" i="4" a="1"/>
  <c r="G885" i="4" s="1"/>
  <c r="E885" i="4" a="1"/>
  <c r="E885" i="4" s="1"/>
  <c r="C887" i="4"/>
  <c r="F886" i="4" a="1"/>
  <c r="F886" i="4" s="1"/>
  <c r="L886" i="4" a="1"/>
  <c r="L886" i="4" s="1"/>
  <c r="I886" i="4" a="1"/>
  <c r="I886" i="4" s="1"/>
  <c r="K886" i="4" a="1"/>
  <c r="K886" i="4" s="1"/>
  <c r="O886" i="4" a="1"/>
  <c r="O886" i="4" s="1"/>
  <c r="J886" i="4" a="1"/>
  <c r="J886" i="4" s="1"/>
  <c r="M886" i="4" a="1"/>
  <c r="M886" i="4" s="1"/>
  <c r="N886" i="4" a="1"/>
  <c r="N886" i="4" s="1"/>
  <c r="E886" i="4" l="1" a="1"/>
  <c r="E886" i="4" s="1"/>
  <c r="G886" i="4" a="1"/>
  <c r="G886" i="4" s="1"/>
  <c r="H886" i="4" a="1"/>
  <c r="H886" i="4" s="1"/>
  <c r="C888" i="4"/>
  <c r="F887" i="4" a="1"/>
  <c r="F887" i="4" s="1"/>
  <c r="I887" i="4" a="1"/>
  <c r="I887" i="4" s="1"/>
  <c r="L887" i="4" a="1"/>
  <c r="L887" i="4" s="1"/>
  <c r="N887" i="4" a="1"/>
  <c r="N887" i="4" s="1"/>
  <c r="K887" i="4" a="1"/>
  <c r="K887" i="4" s="1"/>
  <c r="J887" i="4" a="1"/>
  <c r="J887" i="4" s="1"/>
  <c r="M887" i="4" a="1"/>
  <c r="M887" i="4" s="1"/>
  <c r="O887" i="4" a="1"/>
  <c r="O887" i="4" s="1"/>
  <c r="H887" i="4" l="1" a="1"/>
  <c r="H887" i="4" s="1"/>
  <c r="E887" i="4" a="1"/>
  <c r="E887" i="4" s="1"/>
  <c r="G887" i="4" a="1"/>
  <c r="G887" i="4" s="1"/>
  <c r="C889" i="4"/>
  <c r="F888" i="4" a="1"/>
  <c r="F888" i="4" s="1"/>
  <c r="I888" i="4" a="1"/>
  <c r="I888" i="4" s="1"/>
  <c r="J888" i="4" a="1"/>
  <c r="J888" i="4" s="1"/>
  <c r="N888" i="4" a="1"/>
  <c r="N888" i="4" s="1"/>
  <c r="K888" i="4" a="1"/>
  <c r="K888" i="4" s="1"/>
  <c r="O888" i="4" a="1"/>
  <c r="O888" i="4" s="1"/>
  <c r="L888" i="4" a="1"/>
  <c r="L888" i="4" s="1"/>
  <c r="M888" i="4" a="1"/>
  <c r="M888" i="4" s="1"/>
  <c r="H888" i="4" l="1" a="1"/>
  <c r="H888" i="4" s="1"/>
  <c r="E888" i="4" a="1"/>
  <c r="E888" i="4" s="1"/>
  <c r="G888" i="4" a="1"/>
  <c r="G888" i="4" s="1"/>
  <c r="C890" i="4"/>
  <c r="F889" i="4" a="1"/>
  <c r="F889" i="4" s="1"/>
  <c r="L889" i="4" a="1"/>
  <c r="L889" i="4" s="1"/>
  <c r="O889" i="4" a="1"/>
  <c r="O889" i="4" s="1"/>
  <c r="M889" i="4" a="1"/>
  <c r="M889" i="4" s="1"/>
  <c r="J889" i="4" a="1"/>
  <c r="J889" i="4" s="1"/>
  <c r="K889" i="4" a="1"/>
  <c r="K889" i="4" s="1"/>
  <c r="N889" i="4" a="1"/>
  <c r="N889" i="4" s="1"/>
  <c r="I889" i="4" a="1"/>
  <c r="I889" i="4" s="1"/>
  <c r="C891" i="4" l="1"/>
  <c r="F890" i="4" a="1"/>
  <c r="F890" i="4" s="1"/>
  <c r="I890" i="4" a="1"/>
  <c r="I890" i="4" s="1"/>
  <c r="N890" i="4" a="1"/>
  <c r="N890" i="4" s="1"/>
  <c r="K890" i="4" a="1"/>
  <c r="K890" i="4" s="1"/>
  <c r="O890" i="4" a="1"/>
  <c r="O890" i="4" s="1"/>
  <c r="J890" i="4" a="1"/>
  <c r="J890" i="4" s="1"/>
  <c r="L890" i="4" a="1"/>
  <c r="L890" i="4" s="1"/>
  <c r="M890" i="4" a="1"/>
  <c r="M890" i="4" s="1"/>
  <c r="G889" i="4" a="1"/>
  <c r="G889" i="4" s="1"/>
  <c r="H889" i="4" a="1"/>
  <c r="H889" i="4" s="1"/>
  <c r="E889" i="4" a="1"/>
  <c r="E889" i="4" s="1"/>
  <c r="E890" i="4" l="1" a="1"/>
  <c r="E890" i="4" s="1"/>
  <c r="H890" i="4" a="1"/>
  <c r="H890" i="4" s="1"/>
  <c r="G890" i="4" a="1"/>
  <c r="G890" i="4" s="1"/>
  <c r="C892" i="4"/>
  <c r="F891" i="4" a="1"/>
  <c r="F891" i="4" s="1"/>
  <c r="K891" i="4" a="1"/>
  <c r="K891" i="4" s="1"/>
  <c r="L891" i="4" a="1"/>
  <c r="L891" i="4" s="1"/>
  <c r="O891" i="4" a="1"/>
  <c r="O891" i="4" s="1"/>
  <c r="I891" i="4" a="1"/>
  <c r="I891" i="4" s="1"/>
  <c r="N891" i="4" a="1"/>
  <c r="N891" i="4" s="1"/>
  <c r="J891" i="4" a="1"/>
  <c r="J891" i="4" s="1"/>
  <c r="M891" i="4" a="1"/>
  <c r="M891" i="4" s="1"/>
  <c r="G891" i="4" l="1" a="1"/>
  <c r="G891" i="4" s="1"/>
  <c r="E891" i="4" a="1"/>
  <c r="E891" i="4" s="1"/>
  <c r="H891" i="4" a="1"/>
  <c r="H891" i="4" s="1"/>
  <c r="C893" i="4"/>
  <c r="F892" i="4" a="1"/>
  <c r="F892" i="4" s="1"/>
  <c r="M892" i="4" a="1"/>
  <c r="M892" i="4" s="1"/>
  <c r="I892" i="4" a="1"/>
  <c r="I892" i="4" s="1"/>
  <c r="K892" i="4" a="1"/>
  <c r="K892" i="4" s="1"/>
  <c r="O892" i="4" a="1"/>
  <c r="O892" i="4" s="1"/>
  <c r="J892" i="4" a="1"/>
  <c r="J892" i="4" s="1"/>
  <c r="L892" i="4" a="1"/>
  <c r="L892" i="4" s="1"/>
  <c r="N892" i="4" a="1"/>
  <c r="N892" i="4" s="1"/>
  <c r="E892" i="4" l="1" a="1"/>
  <c r="E892" i="4" s="1"/>
  <c r="H892" i="4" a="1"/>
  <c r="H892" i="4" s="1"/>
  <c r="G892" i="4" a="1"/>
  <c r="G892" i="4" s="1"/>
  <c r="C894" i="4"/>
  <c r="F893" i="4" a="1"/>
  <c r="F893" i="4" s="1"/>
  <c r="N893" i="4" a="1"/>
  <c r="N893" i="4" s="1"/>
  <c r="I893" i="4" a="1"/>
  <c r="I893" i="4" s="1"/>
  <c r="L893" i="4" a="1"/>
  <c r="L893" i="4" s="1"/>
  <c r="M893" i="4" a="1"/>
  <c r="M893" i="4" s="1"/>
  <c r="O893" i="4" a="1"/>
  <c r="O893" i="4" s="1"/>
  <c r="K893" i="4" a="1"/>
  <c r="K893" i="4" s="1"/>
  <c r="J893" i="4" a="1"/>
  <c r="J893" i="4" s="1"/>
  <c r="E893" i="4" l="1" a="1"/>
  <c r="E893" i="4" s="1"/>
  <c r="G893" i="4" a="1"/>
  <c r="G893" i="4" s="1"/>
  <c r="H893" i="4" a="1"/>
  <c r="H893" i="4" s="1"/>
  <c r="C895" i="4"/>
  <c r="F894" i="4" a="1"/>
  <c r="F894" i="4" s="1"/>
  <c r="J894" i="4" a="1"/>
  <c r="J894" i="4" s="1"/>
  <c r="M894" i="4" a="1"/>
  <c r="M894" i="4" s="1"/>
  <c r="K894" i="4" a="1"/>
  <c r="K894" i="4" s="1"/>
  <c r="O894" i="4" a="1"/>
  <c r="O894" i="4" s="1"/>
  <c r="I894" i="4" a="1"/>
  <c r="I894" i="4" s="1"/>
  <c r="L894" i="4" a="1"/>
  <c r="L894" i="4" s="1"/>
  <c r="N894" i="4" a="1"/>
  <c r="N894" i="4" s="1"/>
  <c r="C896" i="4" l="1"/>
  <c r="F895" i="4" a="1"/>
  <c r="F895" i="4" s="1"/>
  <c r="J895" i="4" a="1"/>
  <c r="J895" i="4" s="1"/>
  <c r="M895" i="4" a="1"/>
  <c r="M895" i="4" s="1"/>
  <c r="O895" i="4" a="1"/>
  <c r="O895" i="4" s="1"/>
  <c r="L895" i="4" a="1"/>
  <c r="L895" i="4" s="1"/>
  <c r="N895" i="4" a="1"/>
  <c r="N895" i="4" s="1"/>
  <c r="I895" i="4" a="1"/>
  <c r="I895" i="4" s="1"/>
  <c r="K895" i="4" a="1"/>
  <c r="K895" i="4" s="1"/>
  <c r="E894" i="4" a="1"/>
  <c r="E894" i="4" s="1"/>
  <c r="G894" i="4" a="1"/>
  <c r="G894" i="4" s="1"/>
  <c r="H894" i="4" a="1"/>
  <c r="H894" i="4" s="1"/>
  <c r="H895" i="4" l="1" a="1"/>
  <c r="H895" i="4" s="1"/>
  <c r="E895" i="4" a="1"/>
  <c r="E895" i="4" s="1"/>
  <c r="G895" i="4" a="1"/>
  <c r="G895" i="4" s="1"/>
  <c r="C897" i="4"/>
  <c r="F896" i="4" a="1"/>
  <c r="F896" i="4" s="1"/>
  <c r="N896" i="4" a="1"/>
  <c r="N896" i="4" s="1"/>
  <c r="I896" i="4" a="1"/>
  <c r="I896" i="4" s="1"/>
  <c r="L896" i="4" a="1"/>
  <c r="L896" i="4" s="1"/>
  <c r="J896" i="4" a="1"/>
  <c r="J896" i="4" s="1"/>
  <c r="M896" i="4" a="1"/>
  <c r="M896" i="4" s="1"/>
  <c r="O896" i="4" a="1"/>
  <c r="O896" i="4" s="1"/>
  <c r="K896" i="4" a="1"/>
  <c r="K896" i="4" s="1"/>
  <c r="E896" i="4" l="1" a="1"/>
  <c r="E896" i="4" s="1"/>
  <c r="H896" i="4" a="1"/>
  <c r="H896" i="4" s="1"/>
  <c r="G896" i="4" a="1"/>
  <c r="G896" i="4" s="1"/>
  <c r="C898" i="4"/>
  <c r="F897" i="4" a="1"/>
  <c r="F897" i="4" s="1"/>
  <c r="J897" i="4" a="1"/>
  <c r="J897" i="4" s="1"/>
  <c r="M897" i="4" a="1"/>
  <c r="M897" i="4" s="1"/>
  <c r="O897" i="4" a="1"/>
  <c r="O897" i="4" s="1"/>
  <c r="L897" i="4" a="1"/>
  <c r="L897" i="4" s="1"/>
  <c r="N897" i="4" a="1"/>
  <c r="N897" i="4" s="1"/>
  <c r="I897" i="4" a="1"/>
  <c r="I897" i="4" s="1"/>
  <c r="K897" i="4" a="1"/>
  <c r="K897" i="4" s="1"/>
  <c r="H897" i="4" l="1" a="1"/>
  <c r="H897" i="4" s="1"/>
  <c r="E897" i="4" a="1"/>
  <c r="E897" i="4" s="1"/>
  <c r="G897" i="4" a="1"/>
  <c r="G897" i="4" s="1"/>
  <c r="C899" i="4"/>
  <c r="F898" i="4" a="1"/>
  <c r="F898" i="4" s="1"/>
  <c r="O898" i="4" a="1"/>
  <c r="O898" i="4" s="1"/>
  <c r="L898" i="4" a="1"/>
  <c r="L898" i="4" s="1"/>
  <c r="N898" i="4" a="1"/>
  <c r="N898" i="4" s="1"/>
  <c r="J898" i="4" a="1"/>
  <c r="J898" i="4" s="1"/>
  <c r="K898" i="4" a="1"/>
  <c r="K898" i="4" s="1"/>
  <c r="I898" i="4" a="1"/>
  <c r="I898" i="4" s="1"/>
  <c r="M898" i="4" a="1"/>
  <c r="M898" i="4" s="1"/>
  <c r="C900" i="4" l="1"/>
  <c r="F899" i="4" a="1"/>
  <c r="F899" i="4" s="1"/>
  <c r="I899" i="4" a="1"/>
  <c r="I899" i="4" s="1"/>
  <c r="M899" i="4" a="1"/>
  <c r="M899" i="4" s="1"/>
  <c r="O899" i="4" a="1"/>
  <c r="O899" i="4" s="1"/>
  <c r="L899" i="4" a="1"/>
  <c r="L899" i="4" s="1"/>
  <c r="N899" i="4" a="1"/>
  <c r="N899" i="4" s="1"/>
  <c r="J899" i="4" a="1"/>
  <c r="J899" i="4" s="1"/>
  <c r="K899" i="4" a="1"/>
  <c r="K899" i="4" s="1"/>
  <c r="E898" i="4" a="1"/>
  <c r="E898" i="4" s="1"/>
  <c r="G898" i="4" a="1"/>
  <c r="G898" i="4" s="1"/>
  <c r="H898" i="4" a="1"/>
  <c r="H898" i="4" s="1"/>
  <c r="G899" i="4" l="1" a="1"/>
  <c r="G899" i="4" s="1"/>
  <c r="H899" i="4" a="1"/>
  <c r="H899" i="4" s="1"/>
  <c r="E899" i="4" a="1"/>
  <c r="E899" i="4" s="1"/>
  <c r="C901" i="4"/>
  <c r="F900" i="4" a="1"/>
  <c r="F900" i="4" s="1"/>
  <c r="K900" i="4" a="1"/>
  <c r="K900" i="4" s="1"/>
  <c r="O900" i="4" a="1"/>
  <c r="O900" i="4" s="1"/>
  <c r="J900" i="4" a="1"/>
  <c r="J900" i="4" s="1"/>
  <c r="L900" i="4" a="1"/>
  <c r="L900" i="4" s="1"/>
  <c r="M900" i="4" a="1"/>
  <c r="M900" i="4" s="1"/>
  <c r="I900" i="4" a="1"/>
  <c r="I900" i="4" s="1"/>
  <c r="N900" i="4" a="1"/>
  <c r="N900" i="4" s="1"/>
  <c r="C902" i="4" l="1"/>
  <c r="F901" i="4" a="1"/>
  <c r="F901" i="4" s="1"/>
  <c r="K901" i="4" a="1"/>
  <c r="K901" i="4" s="1"/>
  <c r="M901" i="4" a="1"/>
  <c r="M901" i="4" s="1"/>
  <c r="O901" i="4" a="1"/>
  <c r="O901" i="4" s="1"/>
  <c r="L901" i="4" a="1"/>
  <c r="L901" i="4" s="1"/>
  <c r="N901" i="4" a="1"/>
  <c r="N901" i="4" s="1"/>
  <c r="I901" i="4" a="1"/>
  <c r="I901" i="4" s="1"/>
  <c r="J901" i="4" a="1"/>
  <c r="J901" i="4" s="1"/>
  <c r="E900" i="4" a="1"/>
  <c r="E900" i="4" s="1"/>
  <c r="H900" i="4" a="1"/>
  <c r="H900" i="4" s="1"/>
  <c r="G900" i="4" a="1"/>
  <c r="G900" i="4" s="1"/>
  <c r="E901" i="4" l="1" a="1"/>
  <c r="E901" i="4" s="1"/>
  <c r="G901" i="4" a="1"/>
  <c r="G901" i="4" s="1"/>
  <c r="H901" i="4" a="1"/>
  <c r="H901" i="4" s="1"/>
  <c r="C903" i="4"/>
  <c r="F902" i="4" a="1"/>
  <c r="F902" i="4" s="1"/>
  <c r="J902" i="4" a="1"/>
  <c r="J902" i="4" s="1"/>
  <c r="M902" i="4" a="1"/>
  <c r="M902" i="4" s="1"/>
  <c r="K902" i="4" a="1"/>
  <c r="K902" i="4" s="1"/>
  <c r="O902" i="4" a="1"/>
  <c r="O902" i="4" s="1"/>
  <c r="I902" i="4" a="1"/>
  <c r="I902" i="4" s="1"/>
  <c r="L902" i="4" a="1"/>
  <c r="L902" i="4" s="1"/>
  <c r="N902" i="4" a="1"/>
  <c r="N902" i="4" s="1"/>
  <c r="C904" i="4" l="1"/>
  <c r="F903" i="4" a="1"/>
  <c r="F903" i="4" s="1"/>
  <c r="J903" i="4" a="1"/>
  <c r="J903" i="4" s="1"/>
  <c r="N903" i="4" a="1"/>
  <c r="N903" i="4" s="1"/>
  <c r="I903" i="4" a="1"/>
  <c r="I903" i="4" s="1"/>
  <c r="M903" i="4" a="1"/>
  <c r="M903" i="4" s="1"/>
  <c r="L903" i="4" a="1"/>
  <c r="L903" i="4" s="1"/>
  <c r="O903" i="4" a="1"/>
  <c r="O903" i="4" s="1"/>
  <c r="K903" i="4" a="1"/>
  <c r="K903" i="4" s="1"/>
  <c r="E902" i="4" a="1"/>
  <c r="E902" i="4" s="1"/>
  <c r="H902" i="4" a="1"/>
  <c r="H902" i="4" s="1"/>
  <c r="G902" i="4" a="1"/>
  <c r="G902" i="4" s="1"/>
  <c r="H903" i="4" l="1" a="1"/>
  <c r="H903" i="4" s="1"/>
  <c r="G903" i="4" a="1"/>
  <c r="G903" i="4" s="1"/>
  <c r="E903" i="4" a="1"/>
  <c r="E903" i="4" s="1"/>
  <c r="C905" i="4"/>
  <c r="F904" i="4" a="1"/>
  <c r="F904" i="4" s="1"/>
  <c r="L904" i="4" a="1"/>
  <c r="L904" i="4" s="1"/>
  <c r="M904" i="4" a="1"/>
  <c r="M904" i="4" s="1"/>
  <c r="K904" i="4" a="1"/>
  <c r="K904" i="4" s="1"/>
  <c r="N904" i="4" a="1"/>
  <c r="N904" i="4" s="1"/>
  <c r="J904" i="4" a="1"/>
  <c r="J904" i="4" s="1"/>
  <c r="O904" i="4" a="1"/>
  <c r="O904" i="4" s="1"/>
  <c r="I904" i="4" a="1"/>
  <c r="I904" i="4" s="1"/>
  <c r="H904" i="4" l="1" a="1"/>
  <c r="H904" i="4" s="1"/>
  <c r="E904" i="4" a="1"/>
  <c r="E904" i="4" s="1"/>
  <c r="G904" i="4" a="1"/>
  <c r="G904" i="4" s="1"/>
  <c r="C906" i="4"/>
  <c r="F905" i="4" a="1"/>
  <c r="F905" i="4" s="1"/>
  <c r="J905" i="4" a="1"/>
  <c r="J905" i="4" s="1"/>
  <c r="K905" i="4" a="1"/>
  <c r="K905" i="4" s="1"/>
  <c r="N905" i="4" a="1"/>
  <c r="N905" i="4" s="1"/>
  <c r="L905" i="4" a="1"/>
  <c r="L905" i="4" s="1"/>
  <c r="O905" i="4" a="1"/>
  <c r="O905" i="4" s="1"/>
  <c r="I905" i="4" a="1"/>
  <c r="I905" i="4" s="1"/>
  <c r="M905" i="4" a="1"/>
  <c r="M905" i="4" s="1"/>
  <c r="G905" i="4" l="1" a="1"/>
  <c r="G905" i="4" s="1"/>
  <c r="E905" i="4" a="1"/>
  <c r="E905" i="4" s="1"/>
  <c r="H905" i="4" a="1"/>
  <c r="H905" i="4" s="1"/>
  <c r="C907" i="4"/>
  <c r="F906" i="4" a="1"/>
  <c r="F906" i="4" s="1"/>
  <c r="L906" i="4" a="1"/>
  <c r="L906" i="4" s="1"/>
  <c r="I906" i="4" a="1"/>
  <c r="I906" i="4" s="1"/>
  <c r="K906" i="4" a="1"/>
  <c r="K906" i="4" s="1"/>
  <c r="O906" i="4" a="1"/>
  <c r="O906" i="4" s="1"/>
  <c r="J906" i="4" a="1"/>
  <c r="J906" i="4" s="1"/>
  <c r="M906" i="4" a="1"/>
  <c r="M906" i="4" s="1"/>
  <c r="N906" i="4" a="1"/>
  <c r="N906" i="4" s="1"/>
  <c r="E906" i="4" l="1" a="1"/>
  <c r="E906" i="4" s="1"/>
  <c r="H906" i="4" a="1"/>
  <c r="H906" i="4" s="1"/>
  <c r="G906" i="4" a="1"/>
  <c r="G906" i="4" s="1"/>
  <c r="C908" i="4"/>
  <c r="F907" i="4" a="1"/>
  <c r="F907" i="4" s="1"/>
  <c r="M907" i="4" a="1"/>
  <c r="M907" i="4" s="1"/>
  <c r="N907" i="4" a="1"/>
  <c r="N907" i="4" s="1"/>
  <c r="J907" i="4" a="1"/>
  <c r="J907" i="4" s="1"/>
  <c r="L907" i="4" a="1"/>
  <c r="L907" i="4" s="1"/>
  <c r="I907" i="4" a="1"/>
  <c r="I907" i="4" s="1"/>
  <c r="K907" i="4" a="1"/>
  <c r="K907" i="4" s="1"/>
  <c r="O907" i="4" a="1"/>
  <c r="O907" i="4" s="1"/>
  <c r="G907" i="4" l="1" a="1"/>
  <c r="G907" i="4" s="1"/>
  <c r="H907" i="4" a="1"/>
  <c r="H907" i="4" s="1"/>
  <c r="E907" i="4" a="1"/>
  <c r="E907" i="4" s="1"/>
  <c r="C909" i="4"/>
  <c r="F908" i="4" a="1"/>
  <c r="F908" i="4" s="1"/>
  <c r="N908" i="4" a="1"/>
  <c r="N908" i="4" s="1"/>
  <c r="J908" i="4" a="1"/>
  <c r="J908" i="4" s="1"/>
  <c r="L908" i="4" a="1"/>
  <c r="L908" i="4" s="1"/>
  <c r="O908" i="4" a="1"/>
  <c r="O908" i="4" s="1"/>
  <c r="I908" i="4" a="1"/>
  <c r="I908" i="4" s="1"/>
  <c r="K908" i="4" a="1"/>
  <c r="K908" i="4" s="1"/>
  <c r="M908" i="4" a="1"/>
  <c r="M908" i="4" s="1"/>
  <c r="C910" i="4" l="1"/>
  <c r="F909" i="4" a="1"/>
  <c r="F909" i="4" s="1"/>
  <c r="M909" i="4" a="1"/>
  <c r="M909" i="4" s="1"/>
  <c r="I909" i="4" a="1"/>
  <c r="I909" i="4" s="1"/>
  <c r="J909" i="4" a="1"/>
  <c r="J909" i="4" s="1"/>
  <c r="N909" i="4" a="1"/>
  <c r="N909" i="4" s="1"/>
  <c r="K909" i="4" a="1"/>
  <c r="K909" i="4" s="1"/>
  <c r="L909" i="4" a="1"/>
  <c r="L909" i="4" s="1"/>
  <c r="O909" i="4" a="1"/>
  <c r="O909" i="4" s="1"/>
  <c r="H908" i="4" a="1"/>
  <c r="H908" i="4" s="1"/>
  <c r="G908" i="4" a="1"/>
  <c r="G908" i="4" s="1"/>
  <c r="E908" i="4" a="1"/>
  <c r="E908" i="4" s="1"/>
  <c r="G909" i="4" l="1" a="1"/>
  <c r="G909" i="4" s="1"/>
  <c r="E909" i="4" a="1"/>
  <c r="E909" i="4" s="1"/>
  <c r="H909" i="4" a="1"/>
  <c r="H909" i="4" s="1"/>
  <c r="C911" i="4"/>
  <c r="F910" i="4" a="1"/>
  <c r="F910" i="4" s="1"/>
  <c r="J910" i="4" a="1"/>
  <c r="J910" i="4" s="1"/>
  <c r="M910" i="4" a="1"/>
  <c r="M910" i="4" s="1"/>
  <c r="I910" i="4" a="1"/>
  <c r="I910" i="4" s="1"/>
  <c r="L910" i="4" a="1"/>
  <c r="L910" i="4" s="1"/>
  <c r="O910" i="4" a="1"/>
  <c r="O910" i="4" s="1"/>
  <c r="K910" i="4" a="1"/>
  <c r="K910" i="4" s="1"/>
  <c r="N910" i="4" a="1"/>
  <c r="N910" i="4" s="1"/>
  <c r="C912" i="4" l="1"/>
  <c r="F911" i="4" a="1"/>
  <c r="F911" i="4" s="1"/>
  <c r="K911" i="4" a="1"/>
  <c r="K911" i="4" s="1"/>
  <c r="O911" i="4" a="1"/>
  <c r="O911" i="4" s="1"/>
  <c r="J911" i="4" a="1"/>
  <c r="J911" i="4" s="1"/>
  <c r="N911" i="4" a="1"/>
  <c r="N911" i="4" s="1"/>
  <c r="I911" i="4" a="1"/>
  <c r="I911" i="4" s="1"/>
  <c r="L911" i="4" a="1"/>
  <c r="L911" i="4" s="1"/>
  <c r="M911" i="4" a="1"/>
  <c r="M911" i="4" s="1"/>
  <c r="H910" i="4" a="1"/>
  <c r="H910" i="4" s="1"/>
  <c r="G910" i="4" a="1"/>
  <c r="G910" i="4" s="1"/>
  <c r="E910" i="4" a="1"/>
  <c r="E910" i="4" s="1"/>
  <c r="H911" i="4" l="1" a="1"/>
  <c r="H911" i="4" s="1"/>
  <c r="G911" i="4" a="1"/>
  <c r="G911" i="4" s="1"/>
  <c r="E911" i="4" a="1"/>
  <c r="E911" i="4" s="1"/>
  <c r="C913" i="4"/>
  <c r="F912" i="4" a="1"/>
  <c r="F912" i="4" s="1"/>
  <c r="N912" i="4" a="1"/>
  <c r="N912" i="4" s="1"/>
  <c r="M912" i="4" a="1"/>
  <c r="M912" i="4" s="1"/>
  <c r="I912" i="4" a="1"/>
  <c r="I912" i="4" s="1"/>
  <c r="K912" i="4" a="1"/>
  <c r="K912" i="4" s="1"/>
  <c r="L912" i="4" a="1"/>
  <c r="L912" i="4" s="1"/>
  <c r="O912" i="4" a="1"/>
  <c r="O912" i="4" s="1"/>
  <c r="J912" i="4" a="1"/>
  <c r="J912" i="4" s="1"/>
  <c r="C914" i="4" l="1"/>
  <c r="F913" i="4" a="1"/>
  <c r="F913" i="4" s="1"/>
  <c r="J913" i="4" a="1"/>
  <c r="J913" i="4" s="1"/>
  <c r="I913" i="4" a="1"/>
  <c r="I913" i="4" s="1"/>
  <c r="N913" i="4" a="1"/>
  <c r="N913" i="4" s="1"/>
  <c r="L913" i="4" a="1"/>
  <c r="L913" i="4" s="1"/>
  <c r="O913" i="4" a="1"/>
  <c r="O913" i="4" s="1"/>
  <c r="K913" i="4" a="1"/>
  <c r="K913" i="4" s="1"/>
  <c r="M913" i="4" a="1"/>
  <c r="M913" i="4" s="1"/>
  <c r="H912" i="4" a="1"/>
  <c r="H912" i="4" s="1"/>
  <c r="G912" i="4" a="1"/>
  <c r="G912" i="4" s="1"/>
  <c r="E912" i="4" a="1"/>
  <c r="E912" i="4" s="1"/>
  <c r="G913" i="4" l="1" a="1"/>
  <c r="G913" i="4" s="1"/>
  <c r="E913" i="4" a="1"/>
  <c r="E913" i="4" s="1"/>
  <c r="H913" i="4" a="1"/>
  <c r="H913" i="4" s="1"/>
  <c r="C915" i="4"/>
  <c r="F914" i="4" a="1"/>
  <c r="F914" i="4" s="1"/>
  <c r="O914" i="4" a="1"/>
  <c r="O914" i="4" s="1"/>
  <c r="K914" i="4" a="1"/>
  <c r="K914" i="4" s="1"/>
  <c r="N914" i="4" a="1"/>
  <c r="N914" i="4" s="1"/>
  <c r="I914" i="4" a="1"/>
  <c r="I914" i="4" s="1"/>
  <c r="L914" i="4" a="1"/>
  <c r="L914" i="4" s="1"/>
  <c r="M914" i="4" a="1"/>
  <c r="M914" i="4" s="1"/>
  <c r="J914" i="4" a="1"/>
  <c r="J914" i="4" s="1"/>
  <c r="C916" i="4" l="1"/>
  <c r="F915" i="4" a="1"/>
  <c r="F915" i="4" s="1"/>
  <c r="I915" i="4" a="1"/>
  <c r="I915" i="4" s="1"/>
  <c r="N915" i="4" a="1"/>
  <c r="N915" i="4" s="1"/>
  <c r="K915" i="4" a="1"/>
  <c r="K915" i="4" s="1"/>
  <c r="L915" i="4" a="1"/>
  <c r="L915" i="4" s="1"/>
  <c r="O915" i="4" a="1"/>
  <c r="O915" i="4" s="1"/>
  <c r="J915" i="4" a="1"/>
  <c r="J915" i="4" s="1"/>
  <c r="M915" i="4" a="1"/>
  <c r="M915" i="4" s="1"/>
  <c r="H914" i="4" a="1"/>
  <c r="H914" i="4" s="1"/>
  <c r="G914" i="4" a="1"/>
  <c r="G914" i="4" s="1"/>
  <c r="E914" i="4" a="1"/>
  <c r="E914" i="4" s="1"/>
  <c r="H915" i="4" l="1" a="1"/>
  <c r="H915" i="4" s="1"/>
  <c r="G915" i="4" a="1"/>
  <c r="G915" i="4" s="1"/>
  <c r="E915" i="4" a="1"/>
  <c r="E915" i="4" s="1"/>
  <c r="C917" i="4"/>
  <c r="F916" i="4" a="1"/>
  <c r="F916" i="4" s="1"/>
  <c r="K916" i="4" a="1"/>
  <c r="K916" i="4" s="1"/>
  <c r="O916" i="4" a="1"/>
  <c r="O916" i="4" s="1"/>
  <c r="J916" i="4" a="1"/>
  <c r="J916" i="4" s="1"/>
  <c r="M916" i="4" a="1"/>
  <c r="M916" i="4" s="1"/>
  <c r="N916" i="4" a="1"/>
  <c r="N916" i="4" s="1"/>
  <c r="I916" i="4" a="1"/>
  <c r="I916" i="4" s="1"/>
  <c r="L916" i="4" a="1"/>
  <c r="L916" i="4" s="1"/>
  <c r="G916" i="4" l="1" a="1"/>
  <c r="G916" i="4" s="1"/>
  <c r="H916" i="4" a="1"/>
  <c r="H916" i="4" s="1"/>
  <c r="E916" i="4" a="1"/>
  <c r="E916" i="4" s="1"/>
  <c r="C918" i="4"/>
  <c r="F917" i="4" a="1"/>
  <c r="F917" i="4" s="1"/>
  <c r="J917" i="4" a="1"/>
  <c r="J917" i="4" s="1"/>
  <c r="N917" i="4" a="1"/>
  <c r="N917" i="4" s="1"/>
  <c r="I917" i="4" a="1"/>
  <c r="I917" i="4" s="1"/>
  <c r="K917" i="4" a="1"/>
  <c r="K917" i="4" s="1"/>
  <c r="O917" i="4" a="1"/>
  <c r="O917" i="4" s="1"/>
  <c r="L917" i="4" a="1"/>
  <c r="L917" i="4" s="1"/>
  <c r="M917" i="4" a="1"/>
  <c r="M917" i="4" s="1"/>
  <c r="H917" i="4" l="1" a="1"/>
  <c r="H917" i="4" s="1"/>
  <c r="E917" i="4" a="1"/>
  <c r="E917" i="4" s="1"/>
  <c r="G917" i="4" a="1"/>
  <c r="G917" i="4" s="1"/>
  <c r="C919" i="4"/>
  <c r="F918" i="4" a="1"/>
  <c r="F918" i="4" s="1"/>
  <c r="M918" i="4" a="1"/>
  <c r="M918" i="4" s="1"/>
  <c r="J918" i="4" a="1"/>
  <c r="J918" i="4" s="1"/>
  <c r="K918" i="4" a="1"/>
  <c r="K918" i="4" s="1"/>
  <c r="O918" i="4" a="1"/>
  <c r="O918" i="4" s="1"/>
  <c r="I918" i="4" a="1"/>
  <c r="I918" i="4" s="1"/>
  <c r="L918" i="4" a="1"/>
  <c r="L918" i="4" s="1"/>
  <c r="N918" i="4" a="1"/>
  <c r="N918" i="4" s="1"/>
  <c r="E918" i="4" l="1" a="1"/>
  <c r="E918" i="4" s="1"/>
  <c r="G918" i="4" a="1"/>
  <c r="G918" i="4" s="1"/>
  <c r="H918" i="4" a="1"/>
  <c r="H918" i="4" s="1"/>
  <c r="C920" i="4"/>
  <c r="F919" i="4" a="1"/>
  <c r="F919" i="4" s="1"/>
  <c r="M919" i="4" a="1"/>
  <c r="M919" i="4" s="1"/>
  <c r="I919" i="4" a="1"/>
  <c r="I919" i="4" s="1"/>
  <c r="K919" i="4" a="1"/>
  <c r="K919" i="4" s="1"/>
  <c r="O919" i="4" a="1"/>
  <c r="O919" i="4" s="1"/>
  <c r="N919" i="4" a="1"/>
  <c r="N919" i="4" s="1"/>
  <c r="J919" i="4" a="1"/>
  <c r="J919" i="4" s="1"/>
  <c r="L919" i="4" a="1"/>
  <c r="L919" i="4" s="1"/>
  <c r="G919" i="4" l="1" a="1"/>
  <c r="G919" i="4" s="1"/>
  <c r="H919" i="4" a="1"/>
  <c r="H919" i="4" s="1"/>
  <c r="E919" i="4" a="1"/>
  <c r="E919" i="4" s="1"/>
  <c r="C921" i="4"/>
  <c r="F920" i="4" a="1"/>
  <c r="F920" i="4" s="1"/>
  <c r="O920" i="4" a="1"/>
  <c r="O920" i="4" s="1"/>
  <c r="K920" i="4" a="1"/>
  <c r="K920" i="4" s="1"/>
  <c r="L920" i="4" a="1"/>
  <c r="L920" i="4" s="1"/>
  <c r="I920" i="4" a="1"/>
  <c r="I920" i="4" s="1"/>
  <c r="J920" i="4" a="1"/>
  <c r="J920" i="4" s="1"/>
  <c r="M920" i="4" a="1"/>
  <c r="M920" i="4" s="1"/>
  <c r="N920" i="4" a="1"/>
  <c r="N920" i="4" s="1"/>
  <c r="E920" i="4" l="1" a="1"/>
  <c r="E920" i="4" s="1"/>
  <c r="G920" i="4" a="1"/>
  <c r="G920" i="4" s="1"/>
  <c r="H920" i="4" a="1"/>
  <c r="H920" i="4" s="1"/>
  <c r="C922" i="4"/>
  <c r="F921" i="4" a="1"/>
  <c r="F921" i="4" s="1"/>
  <c r="J921" i="4" a="1"/>
  <c r="J921" i="4" s="1"/>
  <c r="L921" i="4" a="1"/>
  <c r="L921" i="4" s="1"/>
  <c r="M921" i="4" a="1"/>
  <c r="M921" i="4" s="1"/>
  <c r="N921" i="4" a="1"/>
  <c r="N921" i="4" s="1"/>
  <c r="O921" i="4" a="1"/>
  <c r="O921" i="4" s="1"/>
  <c r="I921" i="4" a="1"/>
  <c r="I921" i="4" s="1"/>
  <c r="K921" i="4" a="1"/>
  <c r="K921" i="4" s="1"/>
  <c r="G921" i="4" l="1" a="1"/>
  <c r="G921" i="4" s="1"/>
  <c r="H921" i="4" a="1"/>
  <c r="H921" i="4" s="1"/>
  <c r="E921" i="4" a="1"/>
  <c r="E921" i="4" s="1"/>
  <c r="C923" i="4"/>
  <c r="F922" i="4" a="1"/>
  <c r="F922" i="4" s="1"/>
  <c r="I922" i="4" a="1"/>
  <c r="I922" i="4" s="1"/>
  <c r="J922" i="4" a="1"/>
  <c r="J922" i="4" s="1"/>
  <c r="L922" i="4" a="1"/>
  <c r="L922" i="4" s="1"/>
  <c r="O922" i="4" a="1"/>
  <c r="O922" i="4" s="1"/>
  <c r="K922" i="4" a="1"/>
  <c r="K922" i="4" s="1"/>
  <c r="M922" i="4" a="1"/>
  <c r="M922" i="4" s="1"/>
  <c r="N922" i="4" a="1"/>
  <c r="N922" i="4" s="1"/>
  <c r="H922" i="4" l="1" a="1"/>
  <c r="H922" i="4" s="1"/>
  <c r="G922" i="4" a="1"/>
  <c r="G922" i="4" s="1"/>
  <c r="E922" i="4" a="1"/>
  <c r="E922" i="4" s="1"/>
  <c r="C924" i="4"/>
  <c r="F923" i="4" a="1"/>
  <c r="F923" i="4" s="1"/>
  <c r="O923" i="4" a="1"/>
  <c r="O923" i="4" s="1"/>
  <c r="J923" i="4" a="1"/>
  <c r="J923" i="4" s="1"/>
  <c r="L923" i="4" a="1"/>
  <c r="L923" i="4" s="1"/>
  <c r="N923" i="4" a="1"/>
  <c r="N923" i="4" s="1"/>
  <c r="K923" i="4" a="1"/>
  <c r="K923" i="4" s="1"/>
  <c r="M923" i="4" a="1"/>
  <c r="M923" i="4" s="1"/>
  <c r="I923" i="4" a="1"/>
  <c r="I923" i="4" s="1"/>
  <c r="H923" i="4" l="1" a="1"/>
  <c r="H923" i="4" s="1"/>
  <c r="G923" i="4" a="1"/>
  <c r="G923" i="4" s="1"/>
  <c r="E923" i="4" a="1"/>
  <c r="E923" i="4" s="1"/>
  <c r="C925" i="4"/>
  <c r="F924" i="4" a="1"/>
  <c r="F924" i="4" s="1"/>
  <c r="J924" i="4" a="1"/>
  <c r="J924" i="4" s="1"/>
  <c r="M924" i="4" a="1"/>
  <c r="M924" i="4" s="1"/>
  <c r="O924" i="4" a="1"/>
  <c r="O924" i="4" s="1"/>
  <c r="L924" i="4" a="1"/>
  <c r="L924" i="4" s="1"/>
  <c r="N924" i="4" a="1"/>
  <c r="N924" i="4" s="1"/>
  <c r="I924" i="4" a="1"/>
  <c r="I924" i="4" s="1"/>
  <c r="K924" i="4" a="1"/>
  <c r="K924" i="4" s="1"/>
  <c r="H924" i="4" l="1" a="1"/>
  <c r="H924" i="4" s="1"/>
  <c r="E924" i="4" a="1"/>
  <c r="E924" i="4" s="1"/>
  <c r="G924" i="4" a="1"/>
  <c r="G924" i="4" s="1"/>
  <c r="C926" i="4"/>
  <c r="F925" i="4" a="1"/>
  <c r="F925" i="4" s="1"/>
  <c r="L925" i="4" a="1"/>
  <c r="L925" i="4" s="1"/>
  <c r="K925" i="4" a="1"/>
  <c r="K925" i="4" s="1"/>
  <c r="O925" i="4" a="1"/>
  <c r="O925" i="4" s="1"/>
  <c r="J925" i="4" a="1"/>
  <c r="J925" i="4" s="1"/>
  <c r="M925" i="4" a="1"/>
  <c r="M925" i="4" s="1"/>
  <c r="N925" i="4" a="1"/>
  <c r="N925" i="4" s="1"/>
  <c r="I925" i="4" a="1"/>
  <c r="I925" i="4" s="1"/>
  <c r="G925" i="4" l="1" a="1"/>
  <c r="G925" i="4" s="1"/>
  <c r="E925" i="4" a="1"/>
  <c r="E925" i="4" s="1"/>
  <c r="H925" i="4" a="1"/>
  <c r="H925" i="4" s="1"/>
  <c r="C927" i="4"/>
  <c r="F926" i="4" a="1"/>
  <c r="F926" i="4" s="1"/>
  <c r="L926" i="4" a="1"/>
  <c r="L926" i="4" s="1"/>
  <c r="I926" i="4" a="1"/>
  <c r="I926" i="4" s="1"/>
  <c r="M926" i="4" a="1"/>
  <c r="M926" i="4" s="1"/>
  <c r="O926" i="4" a="1"/>
  <c r="O926" i="4" s="1"/>
  <c r="J926" i="4" a="1"/>
  <c r="J926" i="4" s="1"/>
  <c r="K926" i="4" a="1"/>
  <c r="K926" i="4" s="1"/>
  <c r="N926" i="4" a="1"/>
  <c r="N926" i="4" s="1"/>
  <c r="E926" i="4" l="1" a="1"/>
  <c r="E926" i="4" s="1"/>
  <c r="H926" i="4" a="1"/>
  <c r="H926" i="4" s="1"/>
  <c r="G926" i="4" a="1"/>
  <c r="G926" i="4" s="1"/>
  <c r="C928" i="4"/>
  <c r="F927" i="4" a="1"/>
  <c r="F927" i="4" s="1"/>
  <c r="K927" i="4" a="1"/>
  <c r="K927" i="4" s="1"/>
  <c r="J927" i="4" a="1"/>
  <c r="J927" i="4" s="1"/>
  <c r="N927" i="4" a="1"/>
  <c r="N927" i="4" s="1"/>
  <c r="O927" i="4" a="1"/>
  <c r="O927" i="4" s="1"/>
  <c r="M927" i="4" a="1"/>
  <c r="M927" i="4" s="1"/>
  <c r="I927" i="4" a="1"/>
  <c r="I927" i="4" s="1"/>
  <c r="L927" i="4" a="1"/>
  <c r="L927" i="4" s="1"/>
  <c r="G927" i="4" l="1" a="1"/>
  <c r="G927" i="4" s="1"/>
  <c r="E927" i="4" a="1"/>
  <c r="E927" i="4" s="1"/>
  <c r="H927" i="4" a="1"/>
  <c r="H927" i="4" s="1"/>
  <c r="C929" i="4"/>
  <c r="F928" i="4" a="1"/>
  <c r="F928" i="4" s="1"/>
  <c r="N928" i="4" a="1"/>
  <c r="N928" i="4" s="1"/>
  <c r="K928" i="4" a="1"/>
  <c r="K928" i="4" s="1"/>
  <c r="J928" i="4" a="1"/>
  <c r="J928" i="4" s="1"/>
  <c r="I928" i="4" a="1"/>
  <c r="I928" i="4" s="1"/>
  <c r="L928" i="4" a="1"/>
  <c r="L928" i="4" s="1"/>
  <c r="O928" i="4" a="1"/>
  <c r="O928" i="4" s="1"/>
  <c r="M928" i="4" a="1"/>
  <c r="M928" i="4" s="1"/>
  <c r="H928" i="4" l="1" a="1"/>
  <c r="H928" i="4" s="1"/>
  <c r="E928" i="4" a="1"/>
  <c r="E928" i="4" s="1"/>
  <c r="G928" i="4" a="1"/>
  <c r="G928" i="4" s="1"/>
  <c r="C930" i="4"/>
  <c r="F929" i="4" a="1"/>
  <c r="F929" i="4" s="1"/>
  <c r="J929" i="4" a="1"/>
  <c r="J929" i="4" s="1"/>
  <c r="M929" i="4" a="1"/>
  <c r="M929" i="4" s="1"/>
  <c r="L929" i="4" a="1"/>
  <c r="L929" i="4" s="1"/>
  <c r="I929" i="4" a="1"/>
  <c r="I929" i="4" s="1"/>
  <c r="O929" i="4" a="1"/>
  <c r="O929" i="4" s="1"/>
  <c r="N929" i="4" a="1"/>
  <c r="N929" i="4" s="1"/>
  <c r="K929" i="4" a="1"/>
  <c r="K929" i="4" s="1"/>
  <c r="H929" i="4" l="1" a="1"/>
  <c r="H929" i="4" s="1"/>
  <c r="G929" i="4" a="1"/>
  <c r="G929" i="4" s="1"/>
  <c r="E929" i="4" a="1"/>
  <c r="E929" i="4" s="1"/>
  <c r="C931" i="4"/>
  <c r="F930" i="4" a="1"/>
  <c r="F930" i="4" s="1"/>
  <c r="O930" i="4" a="1"/>
  <c r="O930" i="4" s="1"/>
  <c r="M930" i="4" a="1"/>
  <c r="M930" i="4" s="1"/>
  <c r="L930" i="4" a="1"/>
  <c r="L930" i="4" s="1"/>
  <c r="I930" i="4" a="1"/>
  <c r="I930" i="4" s="1"/>
  <c r="K930" i="4" a="1"/>
  <c r="K930" i="4" s="1"/>
  <c r="N930" i="4" a="1"/>
  <c r="N930" i="4" s="1"/>
  <c r="J930" i="4" a="1"/>
  <c r="J930" i="4" s="1"/>
  <c r="G930" i="4" l="1" a="1"/>
  <c r="G930" i="4" s="1"/>
  <c r="H930" i="4" a="1"/>
  <c r="H930" i="4" s="1"/>
  <c r="E930" i="4" a="1"/>
  <c r="E930" i="4" s="1"/>
  <c r="C932" i="4"/>
  <c r="F931" i="4" a="1"/>
  <c r="F931" i="4" s="1"/>
  <c r="I931" i="4" a="1"/>
  <c r="I931" i="4" s="1"/>
  <c r="J931" i="4" a="1"/>
  <c r="J931" i="4" s="1"/>
  <c r="N931" i="4" a="1"/>
  <c r="N931" i="4" s="1"/>
  <c r="O931" i="4" a="1"/>
  <c r="O931" i="4" s="1"/>
  <c r="M931" i="4" a="1"/>
  <c r="M931" i="4" s="1"/>
  <c r="K931" i="4" a="1"/>
  <c r="K931" i="4" s="1"/>
  <c r="L931" i="4" a="1"/>
  <c r="L931" i="4" s="1"/>
  <c r="E931" i="4" l="1" a="1"/>
  <c r="E931" i="4" s="1"/>
  <c r="H931" i="4" a="1"/>
  <c r="H931" i="4" s="1"/>
  <c r="G931" i="4" a="1"/>
  <c r="G931" i="4" s="1"/>
  <c r="C933" i="4"/>
  <c r="F932" i="4" a="1"/>
  <c r="F932" i="4" s="1"/>
  <c r="M932" i="4" a="1"/>
  <c r="M932" i="4" s="1"/>
  <c r="K932" i="4" a="1"/>
  <c r="K932" i="4" s="1"/>
  <c r="O932" i="4" a="1"/>
  <c r="O932" i="4" s="1"/>
  <c r="J932" i="4" a="1"/>
  <c r="J932" i="4" s="1"/>
  <c r="L932" i="4" a="1"/>
  <c r="L932" i="4" s="1"/>
  <c r="N932" i="4" a="1"/>
  <c r="N932" i="4" s="1"/>
  <c r="I932" i="4" a="1"/>
  <c r="I932" i="4" s="1"/>
  <c r="E932" i="4" l="1" a="1"/>
  <c r="E932" i="4" s="1"/>
  <c r="H932" i="4" a="1"/>
  <c r="H932" i="4" s="1"/>
  <c r="G932" i="4" a="1"/>
  <c r="G932" i="4" s="1"/>
  <c r="C934" i="4"/>
  <c r="F933" i="4" a="1"/>
  <c r="F933" i="4" s="1"/>
  <c r="N933" i="4" a="1"/>
  <c r="N933" i="4" s="1"/>
  <c r="L933" i="4" a="1"/>
  <c r="L933" i="4" s="1"/>
  <c r="M933" i="4" a="1"/>
  <c r="M933" i="4" s="1"/>
  <c r="O933" i="4" a="1"/>
  <c r="O933" i="4" s="1"/>
  <c r="J933" i="4" a="1"/>
  <c r="J933" i="4" s="1"/>
  <c r="I933" i="4" a="1"/>
  <c r="I933" i="4" s="1"/>
  <c r="K933" i="4" a="1"/>
  <c r="K933" i="4" s="1"/>
  <c r="H933" i="4" l="1" a="1"/>
  <c r="H933" i="4" s="1"/>
  <c r="E933" i="4" a="1"/>
  <c r="E933" i="4" s="1"/>
  <c r="G933" i="4" a="1"/>
  <c r="G933" i="4" s="1"/>
  <c r="C935" i="4"/>
  <c r="F934" i="4" a="1"/>
  <c r="F934" i="4" s="1"/>
  <c r="K934" i="4" a="1"/>
  <c r="K934" i="4" s="1"/>
  <c r="I934" i="4" a="1"/>
  <c r="I934" i="4" s="1"/>
  <c r="M934" i="4" a="1"/>
  <c r="M934" i="4" s="1"/>
  <c r="O934" i="4" a="1"/>
  <c r="O934" i="4" s="1"/>
  <c r="J934" i="4" a="1"/>
  <c r="J934" i="4" s="1"/>
  <c r="L934" i="4" a="1"/>
  <c r="L934" i="4" s="1"/>
  <c r="N934" i="4" a="1"/>
  <c r="N934" i="4" s="1"/>
  <c r="H934" i="4" l="1" a="1"/>
  <c r="H934" i="4" s="1"/>
  <c r="E934" i="4" a="1"/>
  <c r="E934" i="4" s="1"/>
  <c r="G934" i="4" a="1"/>
  <c r="G934" i="4" s="1"/>
  <c r="C936" i="4"/>
  <c r="F935" i="4" a="1"/>
  <c r="F935" i="4" s="1"/>
  <c r="K935" i="4" a="1"/>
  <c r="K935" i="4" s="1"/>
  <c r="N935" i="4" a="1"/>
  <c r="N935" i="4" s="1"/>
  <c r="O935" i="4" a="1"/>
  <c r="O935" i="4" s="1"/>
  <c r="L935" i="4" a="1"/>
  <c r="L935" i="4" s="1"/>
  <c r="I935" i="4" a="1"/>
  <c r="I935" i="4" s="1"/>
  <c r="M935" i="4" a="1"/>
  <c r="M935" i="4" s="1"/>
  <c r="J935" i="4" a="1"/>
  <c r="J935" i="4" s="1"/>
  <c r="E935" i="4" l="1" a="1"/>
  <c r="E935" i="4" s="1"/>
  <c r="H935" i="4" a="1"/>
  <c r="H935" i="4" s="1"/>
  <c r="G935" i="4" a="1"/>
  <c r="G935" i="4" s="1"/>
  <c r="C937" i="4"/>
  <c r="F936" i="4" a="1"/>
  <c r="F936" i="4" s="1"/>
  <c r="M936" i="4" a="1"/>
  <c r="M936" i="4" s="1"/>
  <c r="J936" i="4" a="1"/>
  <c r="J936" i="4" s="1"/>
  <c r="N936" i="4" a="1"/>
  <c r="N936" i="4" s="1"/>
  <c r="O936" i="4" a="1"/>
  <c r="O936" i="4" s="1"/>
  <c r="K936" i="4" a="1"/>
  <c r="K936" i="4" s="1"/>
  <c r="I936" i="4" a="1"/>
  <c r="I936" i="4" s="1"/>
  <c r="L936" i="4" a="1"/>
  <c r="L936" i="4" s="1"/>
  <c r="E936" i="4" l="1" a="1"/>
  <c r="E936" i="4" s="1"/>
  <c r="G936" i="4" a="1"/>
  <c r="G936" i="4" s="1"/>
  <c r="H936" i="4" a="1"/>
  <c r="H936" i="4" s="1"/>
  <c r="C938" i="4"/>
  <c r="F937" i="4" a="1"/>
  <c r="F937" i="4" s="1"/>
  <c r="J937" i="4" a="1"/>
  <c r="J937" i="4" s="1"/>
  <c r="M937" i="4" a="1"/>
  <c r="M937" i="4" s="1"/>
  <c r="L937" i="4" a="1"/>
  <c r="L937" i="4" s="1"/>
  <c r="K937" i="4" a="1"/>
  <c r="K937" i="4" s="1"/>
  <c r="N937" i="4" a="1"/>
  <c r="N937" i="4" s="1"/>
  <c r="O937" i="4" a="1"/>
  <c r="O937" i="4" s="1"/>
  <c r="I937" i="4" a="1"/>
  <c r="I937" i="4" s="1"/>
  <c r="G937" i="4" l="1" a="1"/>
  <c r="G937" i="4" s="1"/>
  <c r="H937" i="4" a="1"/>
  <c r="H937" i="4" s="1"/>
  <c r="E937" i="4" a="1"/>
  <c r="E937" i="4" s="1"/>
  <c r="C939" i="4"/>
  <c r="F938" i="4" a="1"/>
  <c r="F938" i="4" s="1"/>
  <c r="M938" i="4" a="1"/>
  <c r="M938" i="4" s="1"/>
  <c r="J938" i="4" a="1"/>
  <c r="J938" i="4" s="1"/>
  <c r="I938" i="4" a="1"/>
  <c r="I938" i="4" s="1"/>
  <c r="O938" i="4" a="1"/>
  <c r="O938" i="4" s="1"/>
  <c r="K938" i="4" a="1"/>
  <c r="K938" i="4" s="1"/>
  <c r="L938" i="4" a="1"/>
  <c r="L938" i="4" s="1"/>
  <c r="N938" i="4" a="1"/>
  <c r="N938" i="4" s="1"/>
  <c r="C940" i="4" l="1"/>
  <c r="F939" i="4" a="1"/>
  <c r="F939" i="4" s="1"/>
  <c r="N939" i="4" a="1"/>
  <c r="N939" i="4" s="1"/>
  <c r="O939" i="4" a="1"/>
  <c r="O939" i="4" s="1"/>
  <c r="J939" i="4" a="1"/>
  <c r="J939" i="4" s="1"/>
  <c r="M939" i="4" a="1"/>
  <c r="M939" i="4" s="1"/>
  <c r="I939" i="4" a="1"/>
  <c r="I939" i="4" s="1"/>
  <c r="L939" i="4" a="1"/>
  <c r="L939" i="4" s="1"/>
  <c r="K939" i="4" a="1"/>
  <c r="K939" i="4" s="1"/>
  <c r="E938" i="4" a="1"/>
  <c r="E938" i="4" s="1"/>
  <c r="G938" i="4" a="1"/>
  <c r="G938" i="4" s="1"/>
  <c r="H938" i="4" a="1"/>
  <c r="H938" i="4" s="1"/>
  <c r="E939" i="4" l="1" a="1"/>
  <c r="E939" i="4" s="1"/>
  <c r="G939" i="4" a="1"/>
  <c r="G939" i="4" s="1"/>
  <c r="H939" i="4" a="1"/>
  <c r="H939" i="4" s="1"/>
  <c r="C941" i="4"/>
  <c r="F940" i="4" a="1"/>
  <c r="F940" i="4" s="1"/>
  <c r="L940" i="4" a="1"/>
  <c r="L940" i="4" s="1"/>
  <c r="I940" i="4" a="1"/>
  <c r="I940" i="4" s="1"/>
  <c r="N940" i="4" a="1"/>
  <c r="N940" i="4" s="1"/>
  <c r="J940" i="4" a="1"/>
  <c r="J940" i="4" s="1"/>
  <c r="M940" i="4" a="1"/>
  <c r="M940" i="4" s="1"/>
  <c r="O940" i="4" a="1"/>
  <c r="O940" i="4" s="1"/>
  <c r="K940" i="4" a="1"/>
  <c r="K940" i="4" s="1"/>
  <c r="E940" i="4" l="1" a="1"/>
  <c r="E940" i="4" s="1"/>
  <c r="G940" i="4" a="1"/>
  <c r="G940" i="4" s="1"/>
  <c r="H940" i="4" a="1"/>
  <c r="H940" i="4" s="1"/>
  <c r="C942" i="4"/>
  <c r="F941" i="4" a="1"/>
  <c r="F941" i="4" s="1"/>
  <c r="L941" i="4" a="1"/>
  <c r="L941" i="4" s="1"/>
  <c r="O941" i="4" a="1"/>
  <c r="O941" i="4" s="1"/>
  <c r="J941" i="4" a="1"/>
  <c r="J941" i="4" s="1"/>
  <c r="M941" i="4" a="1"/>
  <c r="M941" i="4" s="1"/>
  <c r="I941" i="4" a="1"/>
  <c r="I941" i="4" s="1"/>
  <c r="K941" i="4" a="1"/>
  <c r="K941" i="4" s="1"/>
  <c r="N941" i="4" a="1"/>
  <c r="N941" i="4" s="1"/>
  <c r="H941" i="4" l="1" a="1"/>
  <c r="H941" i="4" s="1"/>
  <c r="E941" i="4" a="1"/>
  <c r="E941" i="4" s="1"/>
  <c r="G941" i="4" a="1"/>
  <c r="G941" i="4" s="1"/>
  <c r="C943" i="4"/>
  <c r="F942" i="4" a="1"/>
  <c r="F942" i="4" s="1"/>
  <c r="M942" i="4" a="1"/>
  <c r="M942" i="4" s="1"/>
  <c r="L942" i="4" a="1"/>
  <c r="L942" i="4" s="1"/>
  <c r="J942" i="4" a="1"/>
  <c r="J942" i="4" s="1"/>
  <c r="O942" i="4" a="1"/>
  <c r="O942" i="4" s="1"/>
  <c r="I942" i="4" a="1"/>
  <c r="I942" i="4" s="1"/>
  <c r="K942" i="4" a="1"/>
  <c r="K942" i="4" s="1"/>
  <c r="N942" i="4" a="1"/>
  <c r="N942" i="4" s="1"/>
  <c r="H942" i="4" l="1" a="1"/>
  <c r="H942" i="4" s="1"/>
  <c r="G942" i="4" a="1"/>
  <c r="G942" i="4" s="1"/>
  <c r="E942" i="4" a="1"/>
  <c r="E942" i="4" s="1"/>
  <c r="C944" i="4"/>
  <c r="F943" i="4" a="1"/>
  <c r="F943" i="4" s="1"/>
  <c r="M943" i="4" a="1"/>
  <c r="M943" i="4" s="1"/>
  <c r="L943" i="4" a="1"/>
  <c r="L943" i="4" s="1"/>
  <c r="K943" i="4" a="1"/>
  <c r="K943" i="4" s="1"/>
  <c r="I943" i="4" a="1"/>
  <c r="I943" i="4" s="1"/>
  <c r="J943" i="4" a="1"/>
  <c r="J943" i="4" s="1"/>
  <c r="N943" i="4" a="1"/>
  <c r="N943" i="4" s="1"/>
  <c r="O943" i="4" a="1"/>
  <c r="O943" i="4" s="1"/>
  <c r="G943" i="4" l="1" a="1"/>
  <c r="G943" i="4" s="1"/>
  <c r="H943" i="4" a="1"/>
  <c r="H943" i="4" s="1"/>
  <c r="E943" i="4" a="1"/>
  <c r="E943" i="4" s="1"/>
  <c r="C945" i="4"/>
  <c r="F944" i="4" a="1"/>
  <c r="F944" i="4" s="1"/>
  <c r="N944" i="4" a="1"/>
  <c r="N944" i="4" s="1"/>
  <c r="K944" i="4" a="1"/>
  <c r="K944" i="4" s="1"/>
  <c r="L944" i="4" a="1"/>
  <c r="L944" i="4" s="1"/>
  <c r="J944" i="4" a="1"/>
  <c r="J944" i="4" s="1"/>
  <c r="M944" i="4" a="1"/>
  <c r="M944" i="4" s="1"/>
  <c r="O944" i="4" a="1"/>
  <c r="O944" i="4" s="1"/>
  <c r="I944" i="4" a="1"/>
  <c r="I944" i="4" s="1"/>
  <c r="H944" i="4" l="1" a="1"/>
  <c r="H944" i="4" s="1"/>
  <c r="E944" i="4" a="1"/>
  <c r="E944" i="4" s="1"/>
  <c r="G944" i="4" a="1"/>
  <c r="G944" i="4" s="1"/>
  <c r="C946" i="4"/>
  <c r="F945" i="4" a="1"/>
  <c r="F945" i="4" s="1"/>
  <c r="N945" i="4" a="1"/>
  <c r="N945" i="4" s="1"/>
  <c r="L945" i="4" a="1"/>
  <c r="L945" i="4" s="1"/>
  <c r="K945" i="4" a="1"/>
  <c r="K945" i="4" s="1"/>
  <c r="O945" i="4" a="1"/>
  <c r="O945" i="4" s="1"/>
  <c r="I945" i="4" a="1"/>
  <c r="I945" i="4" s="1"/>
  <c r="J945" i="4" a="1"/>
  <c r="J945" i="4" s="1"/>
  <c r="M945" i="4" a="1"/>
  <c r="M945" i="4" s="1"/>
  <c r="G945" i="4" l="1" a="1"/>
  <c r="G945" i="4" s="1"/>
  <c r="E945" i="4" a="1"/>
  <c r="E945" i="4" s="1"/>
  <c r="H945" i="4" a="1"/>
  <c r="H945" i="4" s="1"/>
  <c r="C947" i="4"/>
  <c r="F946" i="4" a="1"/>
  <c r="F946" i="4" s="1"/>
  <c r="K946" i="4" a="1"/>
  <c r="K946" i="4" s="1"/>
  <c r="M946" i="4" a="1"/>
  <c r="M946" i="4" s="1"/>
  <c r="N946" i="4" a="1"/>
  <c r="N946" i="4" s="1"/>
  <c r="L946" i="4" a="1"/>
  <c r="L946" i="4" s="1"/>
  <c r="I946" i="4" a="1"/>
  <c r="I946" i="4" s="1"/>
  <c r="J946" i="4" a="1"/>
  <c r="J946" i="4" s="1"/>
  <c r="O946" i="4" a="1"/>
  <c r="O946" i="4" s="1"/>
  <c r="E946" i="4" l="1" a="1"/>
  <c r="E946" i="4" s="1"/>
  <c r="G946" i="4" a="1"/>
  <c r="G946" i="4" s="1"/>
  <c r="H946" i="4" a="1"/>
  <c r="H946" i="4" s="1"/>
  <c r="C948" i="4"/>
  <c r="F947" i="4" a="1"/>
  <c r="F947" i="4" s="1"/>
  <c r="O947" i="4" a="1"/>
  <c r="O947" i="4" s="1"/>
  <c r="M947" i="4" a="1"/>
  <c r="M947" i="4" s="1"/>
  <c r="L947" i="4" a="1"/>
  <c r="L947" i="4" s="1"/>
  <c r="J947" i="4" a="1"/>
  <c r="J947" i="4" s="1"/>
  <c r="K947" i="4" a="1"/>
  <c r="K947" i="4" s="1"/>
  <c r="N947" i="4" a="1"/>
  <c r="N947" i="4" s="1"/>
  <c r="I947" i="4" a="1"/>
  <c r="I947" i="4" s="1"/>
  <c r="H947" i="4" l="1" a="1"/>
  <c r="H947" i="4" s="1"/>
  <c r="G947" i="4" a="1"/>
  <c r="G947" i="4" s="1"/>
  <c r="E947" i="4" a="1"/>
  <c r="E947" i="4" s="1"/>
  <c r="C949" i="4"/>
  <c r="F948" i="4" a="1"/>
  <c r="F948" i="4" s="1"/>
  <c r="K948" i="4" a="1"/>
  <c r="K948" i="4" s="1"/>
  <c r="O948" i="4" a="1"/>
  <c r="O948" i="4" s="1"/>
  <c r="J948" i="4" a="1"/>
  <c r="J948" i="4" s="1"/>
  <c r="L948" i="4" a="1"/>
  <c r="L948" i="4" s="1"/>
  <c r="N948" i="4" a="1"/>
  <c r="N948" i="4" s="1"/>
  <c r="I948" i="4" a="1"/>
  <c r="I948" i="4" s="1"/>
  <c r="M948" i="4" a="1"/>
  <c r="M948" i="4" s="1"/>
  <c r="E948" i="4" l="1" a="1"/>
  <c r="E948" i="4" s="1"/>
  <c r="H948" i="4" a="1"/>
  <c r="H948" i="4" s="1"/>
  <c r="G948" i="4" a="1"/>
  <c r="G948" i="4" s="1"/>
  <c r="C950" i="4"/>
  <c r="F949" i="4" a="1"/>
  <c r="F949" i="4" s="1"/>
  <c r="N949" i="4" a="1"/>
  <c r="N949" i="4" s="1"/>
  <c r="M949" i="4" a="1"/>
  <c r="M949" i="4" s="1"/>
  <c r="L949" i="4" a="1"/>
  <c r="L949" i="4" s="1"/>
  <c r="J949" i="4" a="1"/>
  <c r="J949" i="4" s="1"/>
  <c r="K949" i="4" a="1"/>
  <c r="K949" i="4" s="1"/>
  <c r="O949" i="4" a="1"/>
  <c r="O949" i="4" s="1"/>
  <c r="I949" i="4" a="1"/>
  <c r="I949" i="4" s="1"/>
  <c r="G949" i="4" l="1" a="1"/>
  <c r="G949" i="4" s="1"/>
  <c r="E949" i="4" a="1"/>
  <c r="E949" i="4" s="1"/>
  <c r="H949" i="4" a="1"/>
  <c r="H949" i="4" s="1"/>
  <c r="C951" i="4"/>
  <c r="F950" i="4" a="1"/>
  <c r="F950" i="4" s="1"/>
  <c r="L950" i="4" a="1"/>
  <c r="L950" i="4" s="1"/>
  <c r="I950" i="4" a="1"/>
  <c r="I950" i="4" s="1"/>
  <c r="K950" i="4" a="1"/>
  <c r="K950" i="4" s="1"/>
  <c r="O950" i="4" a="1"/>
  <c r="O950" i="4" s="1"/>
  <c r="J950" i="4" a="1"/>
  <c r="J950" i="4" s="1"/>
  <c r="M950" i="4" a="1"/>
  <c r="M950" i="4" s="1"/>
  <c r="N950" i="4" a="1"/>
  <c r="N950" i="4" s="1"/>
  <c r="E950" i="4" l="1" a="1"/>
  <c r="E950" i="4" s="1"/>
  <c r="G950" i="4" a="1"/>
  <c r="G950" i="4" s="1"/>
  <c r="H950" i="4" a="1"/>
  <c r="H950" i="4" s="1"/>
  <c r="C952" i="4"/>
  <c r="F951" i="4" a="1"/>
  <c r="F951" i="4" s="1"/>
  <c r="O951" i="4" a="1"/>
  <c r="O951" i="4" s="1"/>
  <c r="K951" i="4" a="1"/>
  <c r="K951" i="4" s="1"/>
  <c r="M951" i="4" a="1"/>
  <c r="M951" i="4" s="1"/>
  <c r="J951" i="4" a="1"/>
  <c r="J951" i="4" s="1"/>
  <c r="I951" i="4" a="1"/>
  <c r="I951" i="4" s="1"/>
  <c r="L951" i="4" a="1"/>
  <c r="L951" i="4" s="1"/>
  <c r="N951" i="4" a="1"/>
  <c r="N951" i="4" s="1"/>
  <c r="G951" i="4" l="1" a="1"/>
  <c r="G951" i="4" s="1"/>
  <c r="H951" i="4" a="1"/>
  <c r="H951" i="4" s="1"/>
  <c r="E951" i="4" a="1"/>
  <c r="E951" i="4" s="1"/>
  <c r="C953" i="4"/>
  <c r="F952" i="4" a="1"/>
  <c r="F952" i="4" s="1"/>
  <c r="M952" i="4" a="1"/>
  <c r="M952" i="4" s="1"/>
  <c r="I952" i="4" a="1"/>
  <c r="I952" i="4" s="1"/>
  <c r="K952" i="4" a="1"/>
  <c r="K952" i="4" s="1"/>
  <c r="O952" i="4" a="1"/>
  <c r="O952" i="4" s="1"/>
  <c r="J952" i="4" a="1"/>
  <c r="J952" i="4" s="1"/>
  <c r="L952" i="4" a="1"/>
  <c r="L952" i="4" s="1"/>
  <c r="N952" i="4" a="1"/>
  <c r="N952" i="4" s="1"/>
  <c r="G952" i="4" l="1" a="1"/>
  <c r="G952" i="4" s="1"/>
  <c r="H952" i="4" a="1"/>
  <c r="H952" i="4" s="1"/>
  <c r="E952" i="4" a="1"/>
  <c r="E952" i="4" s="1"/>
  <c r="C954" i="4"/>
  <c r="F953" i="4" a="1"/>
  <c r="F953" i="4" s="1"/>
  <c r="O953" i="4" a="1"/>
  <c r="O953" i="4" s="1"/>
  <c r="I953" i="4" a="1"/>
  <c r="I953" i="4" s="1"/>
  <c r="N953" i="4" a="1"/>
  <c r="N953" i="4" s="1"/>
  <c r="K953" i="4" a="1"/>
  <c r="K953" i="4" s="1"/>
  <c r="L953" i="4" a="1"/>
  <c r="L953" i="4" s="1"/>
  <c r="J953" i="4" a="1"/>
  <c r="J953" i="4" s="1"/>
  <c r="M953" i="4" a="1"/>
  <c r="M953" i="4" s="1"/>
  <c r="H953" i="4" l="1" a="1"/>
  <c r="H953" i="4" s="1"/>
  <c r="E953" i="4" a="1"/>
  <c r="E953" i="4" s="1"/>
  <c r="G953" i="4" a="1"/>
  <c r="G953" i="4" s="1"/>
  <c r="C955" i="4"/>
  <c r="F954" i="4" a="1"/>
  <c r="F954" i="4" s="1"/>
  <c r="L954" i="4" a="1"/>
  <c r="L954" i="4" s="1"/>
  <c r="I954" i="4" a="1"/>
  <c r="I954" i="4" s="1"/>
  <c r="J954" i="4" a="1"/>
  <c r="J954" i="4" s="1"/>
  <c r="O954" i="4" a="1"/>
  <c r="O954" i="4" s="1"/>
  <c r="K954" i="4" a="1"/>
  <c r="K954" i="4" s="1"/>
  <c r="M954" i="4" a="1"/>
  <c r="M954" i="4" s="1"/>
  <c r="N954" i="4" a="1"/>
  <c r="N954" i="4" s="1"/>
  <c r="G954" i="4" l="1" a="1"/>
  <c r="G954" i="4" s="1"/>
  <c r="H954" i="4" a="1"/>
  <c r="H954" i="4" s="1"/>
  <c r="E954" i="4" a="1"/>
  <c r="E954" i="4" s="1"/>
  <c r="C956" i="4"/>
  <c r="F955" i="4" a="1"/>
  <c r="F955" i="4" s="1"/>
  <c r="J955" i="4" a="1"/>
  <c r="J955" i="4" s="1"/>
  <c r="L955" i="4" a="1"/>
  <c r="L955" i="4" s="1"/>
  <c r="N955" i="4" a="1"/>
  <c r="N955" i="4" s="1"/>
  <c r="I955" i="4" a="1"/>
  <c r="I955" i="4" s="1"/>
  <c r="M955" i="4" a="1"/>
  <c r="M955" i="4" s="1"/>
  <c r="O955" i="4" a="1"/>
  <c r="O955" i="4" s="1"/>
  <c r="K955" i="4" a="1"/>
  <c r="K955" i="4" s="1"/>
  <c r="H955" i="4" l="1" a="1"/>
  <c r="H955" i="4" s="1"/>
  <c r="E955" i="4" a="1"/>
  <c r="E955" i="4" s="1"/>
  <c r="G955" i="4" a="1"/>
  <c r="G955" i="4" s="1"/>
  <c r="C957" i="4"/>
  <c r="F956" i="4" a="1"/>
  <c r="F956" i="4" s="1"/>
  <c r="J956" i="4" a="1"/>
  <c r="J956" i="4" s="1"/>
  <c r="L956" i="4" a="1"/>
  <c r="L956" i="4" s="1"/>
  <c r="I956" i="4" a="1"/>
  <c r="I956" i="4" s="1"/>
  <c r="O956" i="4" a="1"/>
  <c r="O956" i="4" s="1"/>
  <c r="K956" i="4" a="1"/>
  <c r="K956" i="4" s="1"/>
  <c r="M956" i="4" a="1"/>
  <c r="M956" i="4" s="1"/>
  <c r="N956" i="4" a="1"/>
  <c r="N956" i="4" s="1"/>
  <c r="G956" i="4" l="1" a="1"/>
  <c r="G956" i="4" s="1"/>
  <c r="H956" i="4" a="1"/>
  <c r="H956" i="4" s="1"/>
  <c r="E956" i="4" a="1"/>
  <c r="E956" i="4" s="1"/>
  <c r="C958" i="4"/>
  <c r="F957" i="4" a="1"/>
  <c r="F957" i="4" s="1"/>
  <c r="J957" i="4" a="1"/>
  <c r="J957" i="4" s="1"/>
  <c r="M957" i="4" a="1"/>
  <c r="M957" i="4" s="1"/>
  <c r="O957" i="4" a="1"/>
  <c r="O957" i="4" s="1"/>
  <c r="K957" i="4" a="1"/>
  <c r="K957" i="4" s="1"/>
  <c r="L957" i="4" a="1"/>
  <c r="L957" i="4" s="1"/>
  <c r="N957" i="4" a="1"/>
  <c r="N957" i="4" s="1"/>
  <c r="I957" i="4" a="1"/>
  <c r="I957" i="4" s="1"/>
  <c r="G957" i="4" l="1" a="1"/>
  <c r="G957" i="4" s="1"/>
  <c r="H957" i="4" a="1"/>
  <c r="H957" i="4" s="1"/>
  <c r="E957" i="4" a="1"/>
  <c r="E957" i="4" s="1"/>
  <c r="C959" i="4"/>
  <c r="F958" i="4" a="1"/>
  <c r="F958" i="4" s="1"/>
  <c r="J958" i="4" a="1"/>
  <c r="J958" i="4" s="1"/>
  <c r="N958" i="4" a="1"/>
  <c r="N958" i="4" s="1"/>
  <c r="I958" i="4" a="1"/>
  <c r="I958" i="4" s="1"/>
  <c r="L958" i="4" a="1"/>
  <c r="L958" i="4" s="1"/>
  <c r="O958" i="4" a="1"/>
  <c r="O958" i="4" s="1"/>
  <c r="K958" i="4" a="1"/>
  <c r="K958" i="4" s="1"/>
  <c r="M958" i="4" a="1"/>
  <c r="M958" i="4" s="1"/>
  <c r="H958" i="4" l="1" a="1"/>
  <c r="H958" i="4" s="1"/>
  <c r="G958" i="4" a="1"/>
  <c r="G958" i="4" s="1"/>
  <c r="E958" i="4" a="1"/>
  <c r="E958" i="4" s="1"/>
  <c r="C960" i="4"/>
  <c r="F959" i="4" a="1"/>
  <c r="F959" i="4" s="1"/>
  <c r="L959" i="4" a="1"/>
  <c r="L959" i="4" s="1"/>
  <c r="I959" i="4" a="1"/>
  <c r="I959" i="4" s="1"/>
  <c r="M959" i="4" a="1"/>
  <c r="M959" i="4" s="1"/>
  <c r="O959" i="4" a="1"/>
  <c r="O959" i="4" s="1"/>
  <c r="K959" i="4" a="1"/>
  <c r="K959" i="4" s="1"/>
  <c r="N959" i="4" a="1"/>
  <c r="N959" i="4" s="1"/>
  <c r="J959" i="4" a="1"/>
  <c r="J959" i="4" s="1"/>
  <c r="G959" i="4" l="1" a="1"/>
  <c r="G959" i="4" s="1"/>
  <c r="H959" i="4" a="1"/>
  <c r="H959" i="4" s="1"/>
  <c r="E959" i="4" a="1"/>
  <c r="E959" i="4" s="1"/>
  <c r="C961" i="4"/>
  <c r="F960" i="4" a="1"/>
  <c r="F960" i="4" s="1"/>
  <c r="N960" i="4" a="1"/>
  <c r="N960" i="4" s="1"/>
  <c r="L960" i="4" a="1"/>
  <c r="L960" i="4" s="1"/>
  <c r="J960" i="4" a="1"/>
  <c r="J960" i="4" s="1"/>
  <c r="K960" i="4" a="1"/>
  <c r="K960" i="4" s="1"/>
  <c r="M960" i="4" a="1"/>
  <c r="M960" i="4" s="1"/>
  <c r="O960" i="4" a="1"/>
  <c r="O960" i="4" s="1"/>
  <c r="I960" i="4" a="1"/>
  <c r="I960" i="4" s="1"/>
  <c r="H960" i="4" l="1" a="1"/>
  <c r="H960" i="4" s="1"/>
  <c r="G960" i="4" a="1"/>
  <c r="G960" i="4" s="1"/>
  <c r="E960" i="4" a="1"/>
  <c r="E960" i="4" s="1"/>
  <c r="C962" i="4"/>
  <c r="F961" i="4" a="1"/>
  <c r="F961" i="4" s="1"/>
  <c r="I961" i="4" a="1"/>
  <c r="I961" i="4" s="1"/>
  <c r="M961" i="4" a="1"/>
  <c r="M961" i="4" s="1"/>
  <c r="N961" i="4" a="1"/>
  <c r="N961" i="4" s="1"/>
  <c r="K961" i="4" a="1"/>
  <c r="K961" i="4" s="1"/>
  <c r="L961" i="4" a="1"/>
  <c r="L961" i="4" s="1"/>
  <c r="O961" i="4" a="1"/>
  <c r="O961" i="4" s="1"/>
  <c r="J961" i="4" a="1"/>
  <c r="J961" i="4" s="1"/>
  <c r="G961" i="4" l="1" a="1"/>
  <c r="G961" i="4" s="1"/>
  <c r="H961" i="4" a="1"/>
  <c r="H961" i="4" s="1"/>
  <c r="E961" i="4" a="1"/>
  <c r="E961" i="4" s="1"/>
  <c r="C963" i="4"/>
  <c r="F962" i="4" a="1"/>
  <c r="F962" i="4" s="1"/>
  <c r="I962" i="4" a="1"/>
  <c r="I962" i="4" s="1"/>
  <c r="O962" i="4" a="1"/>
  <c r="O962" i="4" s="1"/>
  <c r="J962" i="4" a="1"/>
  <c r="J962" i="4" s="1"/>
  <c r="L962" i="4" a="1"/>
  <c r="L962" i="4" s="1"/>
  <c r="N962" i="4" a="1"/>
  <c r="N962" i="4" s="1"/>
  <c r="M962" i="4" a="1"/>
  <c r="M962" i="4" s="1"/>
  <c r="K962" i="4" a="1"/>
  <c r="K962" i="4" s="1"/>
  <c r="G962" i="4" l="1" a="1"/>
  <c r="G962" i="4" s="1"/>
  <c r="H962" i="4" a="1"/>
  <c r="H962" i="4" s="1"/>
  <c r="E962" i="4" a="1"/>
  <c r="E962" i="4" s="1"/>
  <c r="C964" i="4"/>
  <c r="F963" i="4" a="1"/>
  <c r="F963" i="4" s="1"/>
  <c r="O963" i="4" a="1"/>
  <c r="O963" i="4" s="1"/>
  <c r="L963" i="4" a="1"/>
  <c r="L963" i="4" s="1"/>
  <c r="N963" i="4" a="1"/>
  <c r="N963" i="4" s="1"/>
  <c r="K963" i="4" a="1"/>
  <c r="K963" i="4" s="1"/>
  <c r="M963" i="4" a="1"/>
  <c r="M963" i="4" s="1"/>
  <c r="I963" i="4" a="1"/>
  <c r="I963" i="4" s="1"/>
  <c r="J963" i="4" a="1"/>
  <c r="J963" i="4" s="1"/>
  <c r="H963" i="4" l="1" a="1"/>
  <c r="H963" i="4" s="1"/>
  <c r="E963" i="4" a="1"/>
  <c r="E963" i="4" s="1"/>
  <c r="G963" i="4" a="1"/>
  <c r="G963" i="4" s="1"/>
  <c r="C965" i="4"/>
  <c r="F964" i="4" a="1"/>
  <c r="F964" i="4" s="1"/>
  <c r="K964" i="4" a="1"/>
  <c r="K964" i="4" s="1"/>
  <c r="O964" i="4" a="1"/>
  <c r="O964" i="4" s="1"/>
  <c r="I964" i="4" a="1"/>
  <c r="I964" i="4" s="1"/>
  <c r="M964" i="4" a="1"/>
  <c r="M964" i="4" s="1"/>
  <c r="N964" i="4" a="1"/>
  <c r="N964" i="4" s="1"/>
  <c r="J964" i="4" a="1"/>
  <c r="J964" i="4" s="1"/>
  <c r="L964" i="4" a="1"/>
  <c r="L964" i="4" s="1"/>
  <c r="G964" i="4" l="1" a="1"/>
  <c r="G964" i="4" s="1"/>
  <c r="H964" i="4" a="1"/>
  <c r="H964" i="4" s="1"/>
  <c r="E964" i="4" a="1"/>
  <c r="E964" i="4" s="1"/>
  <c r="C966" i="4"/>
  <c r="F965" i="4" a="1"/>
  <c r="F965" i="4" s="1"/>
  <c r="O965" i="4" a="1"/>
  <c r="O965" i="4" s="1"/>
  <c r="N965" i="4" a="1"/>
  <c r="N965" i="4" s="1"/>
  <c r="K965" i="4" a="1"/>
  <c r="K965" i="4" s="1"/>
  <c r="L965" i="4" a="1"/>
  <c r="L965" i="4" s="1"/>
  <c r="M965" i="4" a="1"/>
  <c r="M965" i="4" s="1"/>
  <c r="I965" i="4" a="1"/>
  <c r="I965" i="4" s="1"/>
  <c r="J965" i="4" a="1"/>
  <c r="J965" i="4" s="1"/>
  <c r="H965" i="4" l="1" a="1"/>
  <c r="H965" i="4" s="1"/>
  <c r="G965" i="4" a="1"/>
  <c r="G965" i="4" s="1"/>
  <c r="E965" i="4" a="1"/>
  <c r="E965" i="4" s="1"/>
  <c r="C967" i="4"/>
  <c r="F966" i="4" a="1"/>
  <c r="F966" i="4" s="1"/>
  <c r="M966" i="4" a="1"/>
  <c r="M966" i="4" s="1"/>
  <c r="I966" i="4" a="1"/>
  <c r="I966" i="4" s="1"/>
  <c r="K966" i="4" a="1"/>
  <c r="K966" i="4" s="1"/>
  <c r="O966" i="4" a="1"/>
  <c r="O966" i="4" s="1"/>
  <c r="J966" i="4" a="1"/>
  <c r="J966" i="4" s="1"/>
  <c r="L966" i="4" a="1"/>
  <c r="L966" i="4" s="1"/>
  <c r="N966" i="4" a="1"/>
  <c r="N966" i="4" s="1"/>
  <c r="H966" i="4" l="1" a="1"/>
  <c r="H966" i="4" s="1"/>
  <c r="G966" i="4" a="1"/>
  <c r="G966" i="4" s="1"/>
  <c r="E966" i="4" a="1"/>
  <c r="E966" i="4" s="1"/>
  <c r="C968" i="4"/>
  <c r="F967" i="4" a="1"/>
  <c r="F967" i="4" s="1"/>
  <c r="I967" i="4" a="1"/>
  <c r="I967" i="4" s="1"/>
  <c r="N967" i="4" a="1"/>
  <c r="N967" i="4" s="1"/>
  <c r="O967" i="4" a="1"/>
  <c r="O967" i="4" s="1"/>
  <c r="L967" i="4" a="1"/>
  <c r="L967" i="4" s="1"/>
  <c r="K967" i="4" a="1"/>
  <c r="K967" i="4" s="1"/>
  <c r="M967" i="4" a="1"/>
  <c r="M967" i="4" s="1"/>
  <c r="J967" i="4" a="1"/>
  <c r="J967" i="4" s="1"/>
  <c r="G967" i="4" l="1" a="1"/>
  <c r="G967" i="4" s="1"/>
  <c r="E967" i="4" a="1"/>
  <c r="E967" i="4" s="1"/>
  <c r="H967" i="4" a="1"/>
  <c r="H967" i="4" s="1"/>
  <c r="C969" i="4"/>
  <c r="F968" i="4" a="1"/>
  <c r="F968" i="4" s="1"/>
  <c r="L968" i="4" a="1"/>
  <c r="L968" i="4" s="1"/>
  <c r="K968" i="4" a="1"/>
  <c r="K968" i="4" s="1"/>
  <c r="J968" i="4" a="1"/>
  <c r="J968" i="4" s="1"/>
  <c r="O968" i="4" a="1"/>
  <c r="O968" i="4" s="1"/>
  <c r="I968" i="4" a="1"/>
  <c r="I968" i="4" s="1"/>
  <c r="M968" i="4" a="1"/>
  <c r="M968" i="4" s="1"/>
  <c r="N968" i="4" a="1"/>
  <c r="N968" i="4" s="1"/>
  <c r="E968" i="4" l="1" a="1"/>
  <c r="E968" i="4" s="1"/>
  <c r="G968" i="4" a="1"/>
  <c r="G968" i="4" s="1"/>
  <c r="H968" i="4" a="1"/>
  <c r="H968" i="4" s="1"/>
  <c r="C970" i="4"/>
  <c r="F969" i="4" a="1"/>
  <c r="F969" i="4" s="1"/>
  <c r="J969" i="4" a="1"/>
  <c r="J969" i="4" s="1"/>
  <c r="K969" i="4" a="1"/>
  <c r="K969" i="4" s="1"/>
  <c r="O969" i="4" a="1"/>
  <c r="O969" i="4" s="1"/>
  <c r="L969" i="4" a="1"/>
  <c r="L969" i="4" s="1"/>
  <c r="M969" i="4" a="1"/>
  <c r="M969" i="4" s="1"/>
  <c r="N969" i="4" a="1"/>
  <c r="N969" i="4" s="1"/>
  <c r="I969" i="4" a="1"/>
  <c r="I969" i="4" s="1"/>
  <c r="E969" i="4" l="1" a="1"/>
  <c r="E969" i="4" s="1"/>
  <c r="G969" i="4" a="1"/>
  <c r="G969" i="4" s="1"/>
  <c r="H969" i="4" a="1"/>
  <c r="H969" i="4" s="1"/>
  <c r="C971" i="4"/>
  <c r="F970" i="4" a="1"/>
  <c r="F970" i="4" s="1"/>
  <c r="L970" i="4" a="1"/>
  <c r="L970" i="4" s="1"/>
  <c r="K970" i="4" a="1"/>
  <c r="K970" i="4" s="1"/>
  <c r="J970" i="4" a="1"/>
  <c r="J970" i="4" s="1"/>
  <c r="O970" i="4" a="1"/>
  <c r="O970" i="4" s="1"/>
  <c r="I970" i="4" a="1"/>
  <c r="I970" i="4" s="1"/>
  <c r="M970" i="4" a="1"/>
  <c r="M970" i="4" s="1"/>
  <c r="N970" i="4" a="1"/>
  <c r="N970" i="4" s="1"/>
  <c r="H970" i="4" l="1" a="1"/>
  <c r="H970" i="4" s="1"/>
  <c r="G970" i="4" a="1"/>
  <c r="G970" i="4" s="1"/>
  <c r="E970" i="4" a="1"/>
  <c r="E970" i="4" s="1"/>
  <c r="C972" i="4"/>
  <c r="F971" i="4" a="1"/>
  <c r="F971" i="4" s="1"/>
  <c r="M971" i="4" a="1"/>
  <c r="M971" i="4" s="1"/>
  <c r="O971" i="4" a="1"/>
  <c r="O971" i="4" s="1"/>
  <c r="K971" i="4" a="1"/>
  <c r="K971" i="4" s="1"/>
  <c r="L971" i="4" a="1"/>
  <c r="L971" i="4" s="1"/>
  <c r="I971" i="4" a="1"/>
  <c r="I971" i="4" s="1"/>
  <c r="N971" i="4" a="1"/>
  <c r="N971" i="4" s="1"/>
  <c r="J971" i="4" a="1"/>
  <c r="J971" i="4" s="1"/>
  <c r="G971" i="4" l="1" a="1"/>
  <c r="G971" i="4" s="1"/>
  <c r="E971" i="4" a="1"/>
  <c r="E971" i="4" s="1"/>
  <c r="H971" i="4" a="1"/>
  <c r="H971" i="4" s="1"/>
  <c r="C973" i="4"/>
  <c r="F972" i="4" a="1"/>
  <c r="F972" i="4" s="1"/>
  <c r="K972" i="4" a="1"/>
  <c r="K972" i="4" s="1"/>
  <c r="J972" i="4" a="1"/>
  <c r="J972" i="4" s="1"/>
  <c r="O972" i="4" a="1"/>
  <c r="O972" i="4" s="1"/>
  <c r="M972" i="4" a="1"/>
  <c r="M972" i="4" s="1"/>
  <c r="I972" i="4" a="1"/>
  <c r="I972" i="4" s="1"/>
  <c r="L972" i="4" a="1"/>
  <c r="L972" i="4" s="1"/>
  <c r="N972" i="4" a="1"/>
  <c r="N972" i="4" s="1"/>
  <c r="H972" i="4" l="1" a="1"/>
  <c r="H972" i="4" s="1"/>
  <c r="E972" i="4" a="1"/>
  <c r="E972" i="4" s="1"/>
  <c r="G972" i="4" a="1"/>
  <c r="G972" i="4" s="1"/>
  <c r="C974" i="4"/>
  <c r="F973" i="4" a="1"/>
  <c r="F973" i="4" s="1"/>
  <c r="O973" i="4" a="1"/>
  <c r="O973" i="4" s="1"/>
  <c r="M973" i="4" a="1"/>
  <c r="M973" i="4" s="1"/>
  <c r="K973" i="4" a="1"/>
  <c r="K973" i="4" s="1"/>
  <c r="N973" i="4" a="1"/>
  <c r="N973" i="4" s="1"/>
  <c r="J973" i="4" a="1"/>
  <c r="J973" i="4" s="1"/>
  <c r="L973" i="4" a="1"/>
  <c r="L973" i="4" s="1"/>
  <c r="I973" i="4" a="1"/>
  <c r="I973" i="4" s="1"/>
  <c r="G973" i="4" l="1" a="1"/>
  <c r="G973" i="4" s="1"/>
  <c r="H973" i="4" a="1"/>
  <c r="H973" i="4" s="1"/>
  <c r="E973" i="4" a="1"/>
  <c r="E973" i="4" s="1"/>
  <c r="C975" i="4"/>
  <c r="F974" i="4" a="1"/>
  <c r="F974" i="4" s="1"/>
  <c r="K974" i="4" a="1"/>
  <c r="K974" i="4" s="1"/>
  <c r="J974" i="4" a="1"/>
  <c r="J974" i="4" s="1"/>
  <c r="O974" i="4" a="1"/>
  <c r="O974" i="4" s="1"/>
  <c r="M974" i="4" a="1"/>
  <c r="M974" i="4" s="1"/>
  <c r="I974" i="4" a="1"/>
  <c r="I974" i="4" s="1"/>
  <c r="L974" i="4" a="1"/>
  <c r="L974" i="4" s="1"/>
  <c r="N974" i="4" a="1"/>
  <c r="N974" i="4" s="1"/>
  <c r="E974" i="4" l="1" a="1"/>
  <c r="E974" i="4" s="1"/>
  <c r="H974" i="4" a="1"/>
  <c r="H974" i="4" s="1"/>
  <c r="G974" i="4" a="1"/>
  <c r="G974" i="4" s="1"/>
  <c r="C976" i="4"/>
  <c r="F975" i="4" a="1"/>
  <c r="F975" i="4" s="1"/>
  <c r="L975" i="4" a="1"/>
  <c r="L975" i="4" s="1"/>
  <c r="O975" i="4" a="1"/>
  <c r="O975" i="4" s="1"/>
  <c r="J975" i="4" a="1"/>
  <c r="J975" i="4" s="1"/>
  <c r="N975" i="4" a="1"/>
  <c r="N975" i="4" s="1"/>
  <c r="I975" i="4" a="1"/>
  <c r="I975" i="4" s="1"/>
  <c r="K975" i="4" a="1"/>
  <c r="K975" i="4" s="1"/>
  <c r="M975" i="4" a="1"/>
  <c r="M975" i="4" s="1"/>
  <c r="E975" i="4" l="1" a="1"/>
  <c r="E975" i="4" s="1"/>
  <c r="H975" i="4" a="1"/>
  <c r="H975" i="4" s="1"/>
  <c r="G975" i="4" a="1"/>
  <c r="G975" i="4" s="1"/>
  <c r="C977" i="4"/>
  <c r="F976" i="4" a="1"/>
  <c r="F976" i="4" s="1"/>
  <c r="J976" i="4" a="1"/>
  <c r="J976" i="4" s="1"/>
  <c r="M976" i="4" a="1"/>
  <c r="M976" i="4" s="1"/>
  <c r="L976" i="4" a="1"/>
  <c r="L976" i="4" s="1"/>
  <c r="I976" i="4" a="1"/>
  <c r="I976" i="4" s="1"/>
  <c r="O976" i="4" a="1"/>
  <c r="O976" i="4" s="1"/>
  <c r="N976" i="4" a="1"/>
  <c r="N976" i="4" s="1"/>
  <c r="K976" i="4" a="1"/>
  <c r="K976" i="4" s="1"/>
  <c r="H976" i="4" l="1" a="1"/>
  <c r="H976" i="4" s="1"/>
  <c r="G976" i="4" a="1"/>
  <c r="G976" i="4" s="1"/>
  <c r="E976" i="4" a="1"/>
  <c r="E976" i="4" s="1"/>
  <c r="C978" i="4"/>
  <c r="F977" i="4" a="1"/>
  <c r="F977" i="4" s="1"/>
  <c r="K977" i="4" a="1"/>
  <c r="K977" i="4" s="1"/>
  <c r="J977" i="4" a="1"/>
  <c r="J977" i="4" s="1"/>
  <c r="N977" i="4" a="1"/>
  <c r="N977" i="4" s="1"/>
  <c r="O977" i="4" a="1"/>
  <c r="O977" i="4" s="1"/>
  <c r="I977" i="4" a="1"/>
  <c r="I977" i="4" s="1"/>
  <c r="L977" i="4" a="1"/>
  <c r="L977" i="4" s="1"/>
  <c r="M977" i="4" a="1"/>
  <c r="M977" i="4" s="1"/>
  <c r="G977" i="4" l="1" a="1"/>
  <c r="G977" i="4" s="1"/>
  <c r="E977" i="4" a="1"/>
  <c r="E977" i="4" s="1"/>
  <c r="H977" i="4" a="1"/>
  <c r="H977" i="4" s="1"/>
  <c r="C979" i="4"/>
  <c r="F978" i="4" a="1"/>
  <c r="F978" i="4" s="1"/>
  <c r="I978" i="4" a="1"/>
  <c r="I978" i="4" s="1"/>
  <c r="L978" i="4" a="1"/>
  <c r="L978" i="4" s="1"/>
  <c r="N978" i="4" a="1"/>
  <c r="N978" i="4" s="1"/>
  <c r="K978" i="4" a="1"/>
  <c r="K978" i="4" s="1"/>
  <c r="O978" i="4" a="1"/>
  <c r="O978" i="4" s="1"/>
  <c r="M978" i="4" a="1"/>
  <c r="M978" i="4" s="1"/>
  <c r="J978" i="4" a="1"/>
  <c r="J978" i="4" s="1"/>
  <c r="G978" i="4" l="1" a="1"/>
  <c r="G978" i="4" s="1"/>
  <c r="H978" i="4" a="1"/>
  <c r="H978" i="4" s="1"/>
  <c r="E978" i="4" a="1"/>
  <c r="E978" i="4" s="1"/>
  <c r="C980" i="4"/>
  <c r="F979" i="4" a="1"/>
  <c r="F979" i="4" s="1"/>
  <c r="K979" i="4" a="1"/>
  <c r="K979" i="4" s="1"/>
  <c r="O979" i="4" a="1"/>
  <c r="O979" i="4" s="1"/>
  <c r="J979" i="4" a="1"/>
  <c r="J979" i="4" s="1"/>
  <c r="N979" i="4" a="1"/>
  <c r="N979" i="4" s="1"/>
  <c r="I979" i="4" a="1"/>
  <c r="I979" i="4" s="1"/>
  <c r="L979" i="4" a="1"/>
  <c r="L979" i="4" s="1"/>
  <c r="M979" i="4" a="1"/>
  <c r="M979" i="4" s="1"/>
  <c r="H979" i="4" l="1" a="1"/>
  <c r="H979" i="4" s="1"/>
  <c r="G979" i="4" a="1"/>
  <c r="G979" i="4" s="1"/>
  <c r="E979" i="4" a="1"/>
  <c r="E979" i="4" s="1"/>
  <c r="C981" i="4"/>
  <c r="F980" i="4" a="1"/>
  <c r="F980" i="4" s="1"/>
  <c r="J980" i="4" a="1"/>
  <c r="J980" i="4" s="1"/>
  <c r="O980" i="4" a="1"/>
  <c r="O980" i="4" s="1"/>
  <c r="I980" i="4" a="1"/>
  <c r="I980" i="4" s="1"/>
  <c r="L980" i="4" a="1"/>
  <c r="L980" i="4" s="1"/>
  <c r="N980" i="4" a="1"/>
  <c r="N980" i="4" s="1"/>
  <c r="M980" i="4" a="1"/>
  <c r="M980" i="4" s="1"/>
  <c r="K980" i="4" a="1"/>
  <c r="K980" i="4" s="1"/>
  <c r="G980" i="4" l="1" a="1"/>
  <c r="G980" i="4" s="1"/>
  <c r="E980" i="4" a="1"/>
  <c r="E980" i="4" s="1"/>
  <c r="H980" i="4" a="1"/>
  <c r="H980" i="4" s="1"/>
  <c r="C982" i="4"/>
  <c r="F981" i="4" a="1"/>
  <c r="F981" i="4" s="1"/>
  <c r="I981" i="4" a="1"/>
  <c r="I981" i="4" s="1"/>
  <c r="M981" i="4" a="1"/>
  <c r="M981" i="4" s="1"/>
  <c r="J981" i="4" a="1"/>
  <c r="J981" i="4" s="1"/>
  <c r="N981" i="4" a="1"/>
  <c r="N981" i="4" s="1"/>
  <c r="O981" i="4" a="1"/>
  <c r="O981" i="4" s="1"/>
  <c r="K981" i="4" a="1"/>
  <c r="K981" i="4" s="1"/>
  <c r="L981" i="4" a="1"/>
  <c r="L981" i="4" s="1"/>
  <c r="E981" i="4" l="1" a="1"/>
  <c r="E981" i="4" s="1"/>
  <c r="H981" i="4" a="1"/>
  <c r="H981" i="4" s="1"/>
  <c r="G981" i="4" a="1"/>
  <c r="G981" i="4" s="1"/>
  <c r="C983" i="4"/>
  <c r="F982" i="4" a="1"/>
  <c r="F982" i="4" s="1"/>
  <c r="M982" i="4" a="1"/>
  <c r="M982" i="4" s="1"/>
  <c r="K982" i="4" a="1"/>
  <c r="K982" i="4" s="1"/>
  <c r="J982" i="4" a="1"/>
  <c r="J982" i="4" s="1"/>
  <c r="O982" i="4" a="1"/>
  <c r="O982" i="4" s="1"/>
  <c r="I982" i="4" a="1"/>
  <c r="I982" i="4" s="1"/>
  <c r="L982" i="4" a="1"/>
  <c r="L982" i="4" s="1"/>
  <c r="N982" i="4" a="1"/>
  <c r="N982" i="4" s="1"/>
  <c r="G982" i="4" l="1" a="1"/>
  <c r="G982" i="4" s="1"/>
  <c r="H982" i="4" a="1"/>
  <c r="H982" i="4" s="1"/>
  <c r="E982" i="4" a="1"/>
  <c r="E982" i="4" s="1"/>
  <c r="C984" i="4"/>
  <c r="F983" i="4" a="1"/>
  <c r="F983" i="4" s="1"/>
  <c r="L983" i="4" a="1"/>
  <c r="L983" i="4" s="1"/>
  <c r="I983" i="4" a="1"/>
  <c r="I983" i="4" s="1"/>
  <c r="J983" i="4" a="1"/>
  <c r="J983" i="4" s="1"/>
  <c r="O983" i="4" a="1"/>
  <c r="O983" i="4" s="1"/>
  <c r="N983" i="4" a="1"/>
  <c r="N983" i="4" s="1"/>
  <c r="K983" i="4" a="1"/>
  <c r="K983" i="4" s="1"/>
  <c r="M983" i="4" a="1"/>
  <c r="M983" i="4" s="1"/>
  <c r="C985" i="4" l="1"/>
  <c r="F984" i="4" a="1"/>
  <c r="F984" i="4" s="1"/>
  <c r="I984" i="4" a="1"/>
  <c r="I984" i="4" s="1"/>
  <c r="N984" i="4" a="1"/>
  <c r="N984" i="4" s="1"/>
  <c r="M984" i="4" a="1"/>
  <c r="M984" i="4" s="1"/>
  <c r="J984" i="4" a="1"/>
  <c r="J984" i="4" s="1"/>
  <c r="L984" i="4" a="1"/>
  <c r="L984" i="4" s="1"/>
  <c r="O984" i="4" a="1"/>
  <c r="O984" i="4" s="1"/>
  <c r="K984" i="4" a="1"/>
  <c r="K984" i="4" s="1"/>
  <c r="H983" i="4" a="1"/>
  <c r="H983" i="4" s="1"/>
  <c r="E983" i="4" a="1"/>
  <c r="E983" i="4" s="1"/>
  <c r="G983" i="4" a="1"/>
  <c r="G983" i="4" s="1"/>
  <c r="H984" i="4" l="1" a="1"/>
  <c r="H984" i="4" s="1"/>
  <c r="G984" i="4" a="1"/>
  <c r="G984" i="4" s="1"/>
  <c r="E984" i="4" a="1"/>
  <c r="E984" i="4" s="1"/>
  <c r="C986" i="4"/>
  <c r="F985" i="4" a="1"/>
  <c r="F985" i="4" s="1"/>
  <c r="M985" i="4" a="1"/>
  <c r="M985" i="4" s="1"/>
  <c r="N985" i="4" a="1"/>
  <c r="N985" i="4" s="1"/>
  <c r="I985" i="4" a="1"/>
  <c r="I985" i="4" s="1"/>
  <c r="L985" i="4" a="1"/>
  <c r="L985" i="4" s="1"/>
  <c r="K985" i="4" a="1"/>
  <c r="K985" i="4" s="1"/>
  <c r="J985" i="4" a="1"/>
  <c r="J985" i="4" s="1"/>
  <c r="O985" i="4" a="1"/>
  <c r="O985" i="4" s="1"/>
  <c r="G985" i="4" l="1" a="1"/>
  <c r="G985" i="4" s="1"/>
  <c r="H985" i="4" a="1"/>
  <c r="H985" i="4" s="1"/>
  <c r="E985" i="4" a="1"/>
  <c r="E985" i="4" s="1"/>
  <c r="C987" i="4"/>
  <c r="F986" i="4" a="1"/>
  <c r="F986" i="4" s="1"/>
  <c r="L986" i="4" a="1"/>
  <c r="L986" i="4" s="1"/>
  <c r="N986" i="4" a="1"/>
  <c r="N986" i="4" s="1"/>
  <c r="J986" i="4" a="1"/>
  <c r="J986" i="4" s="1"/>
  <c r="O986" i="4" a="1"/>
  <c r="O986" i="4" s="1"/>
  <c r="I986" i="4" a="1"/>
  <c r="I986" i="4" s="1"/>
  <c r="K986" i="4" a="1"/>
  <c r="K986" i="4" s="1"/>
  <c r="M986" i="4" a="1"/>
  <c r="M986" i="4" s="1"/>
  <c r="G986" i="4" l="1" a="1"/>
  <c r="G986" i="4" s="1"/>
  <c r="H986" i="4" a="1"/>
  <c r="H986" i="4" s="1"/>
  <c r="E986" i="4" a="1"/>
  <c r="E986" i="4" s="1"/>
  <c r="C988" i="4"/>
  <c r="F987" i="4" a="1"/>
  <c r="F987" i="4" s="1"/>
  <c r="O987" i="4" a="1"/>
  <c r="O987" i="4" s="1"/>
  <c r="J987" i="4" a="1"/>
  <c r="J987" i="4" s="1"/>
  <c r="M987" i="4" a="1"/>
  <c r="M987" i="4" s="1"/>
  <c r="N987" i="4" a="1"/>
  <c r="N987" i="4" s="1"/>
  <c r="K987" i="4" a="1"/>
  <c r="K987" i="4" s="1"/>
  <c r="L987" i="4" a="1"/>
  <c r="L987" i="4" s="1"/>
  <c r="I987" i="4" a="1"/>
  <c r="I987" i="4" s="1"/>
  <c r="E987" i="4" l="1" a="1"/>
  <c r="E987" i="4" s="1"/>
  <c r="H987" i="4" a="1"/>
  <c r="H987" i="4" s="1"/>
  <c r="G987" i="4" a="1"/>
  <c r="G987" i="4" s="1"/>
  <c r="C989" i="4"/>
  <c r="F988" i="4" a="1"/>
  <c r="F988" i="4" s="1"/>
  <c r="M988" i="4" a="1"/>
  <c r="M988" i="4" s="1"/>
  <c r="L988" i="4" a="1"/>
  <c r="L988" i="4" s="1"/>
  <c r="N988" i="4" a="1"/>
  <c r="N988" i="4" s="1"/>
  <c r="I988" i="4" a="1"/>
  <c r="I988" i="4" s="1"/>
  <c r="K988" i="4" a="1"/>
  <c r="K988" i="4" s="1"/>
  <c r="O988" i="4" a="1"/>
  <c r="O988" i="4" s="1"/>
  <c r="J988" i="4" a="1"/>
  <c r="J988" i="4" s="1"/>
  <c r="G988" i="4" l="1" a="1"/>
  <c r="G988" i="4" s="1"/>
  <c r="H988" i="4" a="1"/>
  <c r="H988" i="4" s="1"/>
  <c r="E988" i="4" a="1"/>
  <c r="E988" i="4" s="1"/>
  <c r="C990" i="4"/>
  <c r="F989" i="4" a="1"/>
  <c r="F989" i="4" s="1"/>
  <c r="I989" i="4" a="1"/>
  <c r="I989" i="4" s="1"/>
  <c r="K989" i="4" a="1"/>
  <c r="K989" i="4" s="1"/>
  <c r="O989" i="4" a="1"/>
  <c r="O989" i="4" s="1"/>
  <c r="J989" i="4" a="1"/>
  <c r="J989" i="4" s="1"/>
  <c r="M989" i="4" a="1"/>
  <c r="M989" i="4" s="1"/>
  <c r="N989" i="4" a="1"/>
  <c r="N989" i="4" s="1"/>
  <c r="L989" i="4" a="1"/>
  <c r="L989" i="4" s="1"/>
  <c r="G989" i="4" l="1" a="1"/>
  <c r="G989" i="4" s="1"/>
  <c r="H989" i="4" a="1"/>
  <c r="H989" i="4" s="1"/>
  <c r="E989" i="4" a="1"/>
  <c r="E989" i="4" s="1"/>
  <c r="C991" i="4"/>
  <c r="F990" i="4" a="1"/>
  <c r="F990" i="4" s="1"/>
  <c r="L990" i="4" a="1"/>
  <c r="L990" i="4" s="1"/>
  <c r="I990" i="4" a="1"/>
  <c r="I990" i="4" s="1"/>
  <c r="K990" i="4" a="1"/>
  <c r="K990" i="4" s="1"/>
  <c r="O990" i="4" a="1"/>
  <c r="O990" i="4" s="1"/>
  <c r="J990" i="4" a="1"/>
  <c r="J990" i="4" s="1"/>
  <c r="N990" i="4" a="1"/>
  <c r="N990" i="4" s="1"/>
  <c r="M990" i="4" a="1"/>
  <c r="M990" i="4" s="1"/>
  <c r="E990" i="4" l="1" a="1"/>
  <c r="E990" i="4" s="1"/>
  <c r="H990" i="4" a="1"/>
  <c r="H990" i="4" s="1"/>
  <c r="G990" i="4" a="1"/>
  <c r="G990" i="4" s="1"/>
  <c r="C992" i="4"/>
  <c r="F991" i="4" a="1"/>
  <c r="F991" i="4" s="1"/>
  <c r="L991" i="4" a="1"/>
  <c r="L991" i="4" s="1"/>
  <c r="J991" i="4" a="1"/>
  <c r="J991" i="4" s="1"/>
  <c r="O991" i="4" a="1"/>
  <c r="O991" i="4" s="1"/>
  <c r="I991" i="4" a="1"/>
  <c r="I991" i="4" s="1"/>
  <c r="K991" i="4" a="1"/>
  <c r="K991" i="4" s="1"/>
  <c r="M991" i="4" a="1"/>
  <c r="M991" i="4" s="1"/>
  <c r="N991" i="4" a="1"/>
  <c r="N991" i="4" s="1"/>
  <c r="G991" i="4" l="1" a="1"/>
  <c r="G991" i="4" s="1"/>
  <c r="E991" i="4" a="1"/>
  <c r="E991" i="4" s="1"/>
  <c r="H991" i="4" a="1"/>
  <c r="H991" i="4" s="1"/>
  <c r="C993" i="4"/>
  <c r="F992" i="4" a="1"/>
  <c r="F992" i="4" s="1"/>
  <c r="L992" i="4" a="1"/>
  <c r="L992" i="4" s="1"/>
  <c r="N992" i="4" a="1"/>
  <c r="N992" i="4" s="1"/>
  <c r="J992" i="4" a="1"/>
  <c r="J992" i="4" s="1"/>
  <c r="O992" i="4" a="1"/>
  <c r="O992" i="4" s="1"/>
  <c r="I992" i="4" a="1"/>
  <c r="I992" i="4" s="1"/>
  <c r="K992" i="4" a="1"/>
  <c r="K992" i="4" s="1"/>
  <c r="M992" i="4" a="1"/>
  <c r="M992" i="4" s="1"/>
  <c r="H992" i="4" l="1" a="1"/>
  <c r="H992" i="4" s="1"/>
  <c r="G992" i="4" a="1"/>
  <c r="G992" i="4" s="1"/>
  <c r="E992" i="4" a="1"/>
  <c r="E992" i="4" s="1"/>
  <c r="C994" i="4"/>
  <c r="F993" i="4" a="1"/>
  <c r="F993" i="4" s="1"/>
  <c r="I993" i="4" a="1"/>
  <c r="I993" i="4" s="1"/>
  <c r="N993" i="4" a="1"/>
  <c r="N993" i="4" s="1"/>
  <c r="J993" i="4" a="1"/>
  <c r="J993" i="4" s="1"/>
  <c r="L993" i="4" a="1"/>
  <c r="L993" i="4" s="1"/>
  <c r="O993" i="4" a="1"/>
  <c r="O993" i="4" s="1"/>
  <c r="K993" i="4" a="1"/>
  <c r="K993" i="4" s="1"/>
  <c r="M993" i="4" a="1"/>
  <c r="M993" i="4" s="1"/>
  <c r="G993" i="4" l="1" a="1"/>
  <c r="G993" i="4" s="1"/>
  <c r="H993" i="4" a="1"/>
  <c r="H993" i="4" s="1"/>
  <c r="E993" i="4" a="1"/>
  <c r="E993" i="4" s="1"/>
  <c r="C995" i="4"/>
  <c r="F994" i="4" a="1"/>
  <c r="F994" i="4" s="1"/>
  <c r="K994" i="4" a="1"/>
  <c r="K994" i="4" s="1"/>
  <c r="N994" i="4" a="1"/>
  <c r="N994" i="4" s="1"/>
  <c r="I994" i="4" a="1"/>
  <c r="I994" i="4" s="1"/>
  <c r="O994" i="4" a="1"/>
  <c r="O994" i="4" s="1"/>
  <c r="J994" i="4" a="1"/>
  <c r="J994" i="4" s="1"/>
  <c r="L994" i="4" a="1"/>
  <c r="L994" i="4" s="1"/>
  <c r="M994" i="4" a="1"/>
  <c r="M994" i="4" s="1"/>
  <c r="E994" i="4" l="1" a="1"/>
  <c r="E994" i="4" s="1"/>
  <c r="H994" i="4" a="1"/>
  <c r="H994" i="4" s="1"/>
  <c r="G994" i="4" a="1"/>
  <c r="G994" i="4" s="1"/>
  <c r="C996" i="4"/>
  <c r="F995" i="4" a="1"/>
  <c r="F995" i="4" s="1"/>
  <c r="L995" i="4" a="1"/>
  <c r="L995" i="4" s="1"/>
  <c r="I995" i="4" a="1"/>
  <c r="I995" i="4" s="1"/>
  <c r="K995" i="4" a="1"/>
  <c r="K995" i="4" s="1"/>
  <c r="O995" i="4" a="1"/>
  <c r="O995" i="4" s="1"/>
  <c r="J995" i="4" a="1"/>
  <c r="J995" i="4" s="1"/>
  <c r="M995" i="4" a="1"/>
  <c r="M995" i="4" s="1"/>
  <c r="N995" i="4" a="1"/>
  <c r="N995" i="4" s="1"/>
  <c r="H995" i="4" l="1" a="1"/>
  <c r="H995" i="4" s="1"/>
  <c r="G995" i="4" a="1"/>
  <c r="G995" i="4" s="1"/>
  <c r="E995" i="4" a="1"/>
  <c r="E995" i="4" s="1"/>
  <c r="C997" i="4"/>
  <c r="F996" i="4" a="1"/>
  <c r="F996" i="4" s="1"/>
  <c r="M996" i="4" a="1"/>
  <c r="M996" i="4" s="1"/>
  <c r="J996" i="4" a="1"/>
  <c r="J996" i="4" s="1"/>
  <c r="K996" i="4" a="1"/>
  <c r="K996" i="4" s="1"/>
  <c r="N996" i="4" a="1"/>
  <c r="N996" i="4" s="1"/>
  <c r="I996" i="4" a="1"/>
  <c r="I996" i="4" s="1"/>
  <c r="L996" i="4" a="1"/>
  <c r="L996" i="4" s="1"/>
  <c r="O996" i="4" a="1"/>
  <c r="O996" i="4" s="1"/>
  <c r="H996" i="4" l="1" a="1"/>
  <c r="H996" i="4" s="1"/>
  <c r="G996" i="4" a="1"/>
  <c r="G996" i="4" s="1"/>
  <c r="E996" i="4" a="1"/>
  <c r="E996" i="4" s="1"/>
  <c r="C998" i="4"/>
  <c r="F997" i="4" a="1"/>
  <c r="F997" i="4" s="1"/>
  <c r="L997" i="4" a="1"/>
  <c r="L997" i="4" s="1"/>
  <c r="I997" i="4" a="1"/>
  <c r="I997" i="4" s="1"/>
  <c r="K997" i="4" a="1"/>
  <c r="K997" i="4" s="1"/>
  <c r="O997" i="4" a="1"/>
  <c r="O997" i="4" s="1"/>
  <c r="J997" i="4" a="1"/>
  <c r="J997" i="4" s="1"/>
  <c r="M997" i="4" a="1"/>
  <c r="M997" i="4" s="1"/>
  <c r="N997" i="4" a="1"/>
  <c r="N997" i="4" s="1"/>
  <c r="G997" i="4" l="1" a="1"/>
  <c r="G997" i="4" s="1"/>
  <c r="H997" i="4" a="1"/>
  <c r="H997" i="4" s="1"/>
  <c r="E997" i="4" a="1"/>
  <c r="E997" i="4" s="1"/>
  <c r="C999" i="4"/>
  <c r="F998" i="4" a="1"/>
  <c r="F998" i="4" s="1"/>
  <c r="I998" i="4" a="1"/>
  <c r="I998" i="4" s="1"/>
  <c r="L998" i="4" a="1"/>
  <c r="L998" i="4" s="1"/>
  <c r="O998" i="4" a="1"/>
  <c r="O998" i="4" s="1"/>
  <c r="K998" i="4" a="1"/>
  <c r="K998" i="4" s="1"/>
  <c r="M998" i="4" a="1"/>
  <c r="M998" i="4" s="1"/>
  <c r="N998" i="4" a="1"/>
  <c r="N998" i="4" s="1"/>
  <c r="J998" i="4" a="1"/>
  <c r="J998" i="4" s="1"/>
  <c r="G998" i="4" l="1" a="1"/>
  <c r="G998" i="4" s="1"/>
  <c r="E998" i="4" a="1"/>
  <c r="E998" i="4" s="1"/>
  <c r="H998" i="4" a="1"/>
  <c r="H998" i="4" s="1"/>
  <c r="C1000" i="4"/>
  <c r="F999" i="4" a="1"/>
  <c r="F999" i="4" s="1"/>
  <c r="I999" i="4" a="1"/>
  <c r="I999" i="4" s="1"/>
  <c r="N999" i="4" a="1"/>
  <c r="N999" i="4" s="1"/>
  <c r="J999" i="4" a="1"/>
  <c r="J999" i="4" s="1"/>
  <c r="L999" i="4" a="1"/>
  <c r="L999" i="4" s="1"/>
  <c r="M999" i="4" a="1"/>
  <c r="M999" i="4" s="1"/>
  <c r="O999" i="4" a="1"/>
  <c r="O999" i="4" s="1"/>
  <c r="K999" i="4" a="1"/>
  <c r="K999" i="4" s="1"/>
  <c r="H999" i="4" l="1" a="1"/>
  <c r="H999" i="4" s="1"/>
  <c r="E999" i="4" a="1"/>
  <c r="E999" i="4" s="1"/>
  <c r="G999" i="4" a="1"/>
  <c r="G999" i="4" s="1"/>
  <c r="C1001" i="4"/>
  <c r="F1000" i="4" a="1"/>
  <c r="F1000" i="4" s="1"/>
  <c r="I1000" i="4" a="1"/>
  <c r="I1000" i="4" s="1"/>
  <c r="M1000" i="4" a="1"/>
  <c r="M1000" i="4" s="1"/>
  <c r="O1000" i="4" a="1"/>
  <c r="O1000" i="4" s="1"/>
  <c r="L1000" i="4" a="1"/>
  <c r="L1000" i="4" s="1"/>
  <c r="N1000" i="4" a="1"/>
  <c r="N1000" i="4" s="1"/>
  <c r="J1000" i="4" a="1"/>
  <c r="J1000" i="4" s="1"/>
  <c r="K1000" i="4" a="1"/>
  <c r="K1000" i="4" s="1"/>
  <c r="H1000" i="4" l="1" a="1"/>
  <c r="H1000" i="4" s="1"/>
  <c r="G1000" i="4" a="1"/>
  <c r="G1000" i="4" s="1"/>
  <c r="E1000" i="4" a="1"/>
  <c r="E1000" i="4" s="1"/>
  <c r="C1002" i="4"/>
  <c r="F1001" i="4" a="1"/>
  <c r="F1001" i="4" s="1"/>
  <c r="M1001" i="4" a="1"/>
  <c r="M1001" i="4" s="1"/>
  <c r="N1001" i="4" a="1"/>
  <c r="N1001" i="4" s="1"/>
  <c r="L1001" i="4" a="1"/>
  <c r="L1001" i="4" s="1"/>
  <c r="I1001" i="4" a="1"/>
  <c r="I1001" i="4" s="1"/>
  <c r="J1001" i="4" a="1"/>
  <c r="J1001" i="4" s="1"/>
  <c r="K1001" i="4" a="1"/>
  <c r="K1001" i="4" s="1"/>
  <c r="O1001" i="4" a="1"/>
  <c r="O1001" i="4" s="1"/>
  <c r="E1001" i="4" l="1" a="1"/>
  <c r="E1001" i="4" s="1"/>
  <c r="H1001" i="4" a="1"/>
  <c r="H1001" i="4" s="1"/>
  <c r="G1001" i="4" a="1"/>
  <c r="G1001" i="4" s="1"/>
  <c r="C1003" i="4"/>
  <c r="F1002" i="4" a="1"/>
  <c r="F1002" i="4" s="1"/>
  <c r="M1002" i="4" a="1"/>
  <c r="M1002" i="4" s="1"/>
  <c r="I1002" i="4" a="1"/>
  <c r="I1002" i="4" s="1"/>
  <c r="O1002" i="4" a="1"/>
  <c r="O1002" i="4" s="1"/>
  <c r="L1002" i="4" a="1"/>
  <c r="L1002" i="4" s="1"/>
  <c r="N1002" i="4" a="1"/>
  <c r="N1002" i="4" s="1"/>
  <c r="J1002" i="4" a="1"/>
  <c r="J1002" i="4" s="1"/>
  <c r="K1002" i="4" a="1"/>
  <c r="K1002" i="4" s="1"/>
  <c r="E1002" i="4" l="1" a="1"/>
  <c r="E1002" i="4" s="1"/>
  <c r="H1002" i="4" a="1"/>
  <c r="H1002" i="4" s="1"/>
  <c r="G1002" i="4" a="1"/>
  <c r="G1002" i="4" s="1"/>
  <c r="C1004" i="4"/>
  <c r="F1003" i="4" a="1"/>
  <c r="F1003" i="4" s="1"/>
  <c r="O1003" i="4" a="1"/>
  <c r="O1003" i="4" s="1"/>
  <c r="J1003" i="4" a="1"/>
  <c r="J1003" i="4" s="1"/>
  <c r="M1003" i="4" a="1"/>
  <c r="M1003" i="4" s="1"/>
  <c r="N1003" i="4" a="1"/>
  <c r="N1003" i="4" s="1"/>
  <c r="K1003" i="4" a="1"/>
  <c r="K1003" i="4" s="1"/>
  <c r="L1003" i="4" a="1"/>
  <c r="L1003" i="4" s="1"/>
  <c r="I1003" i="4" a="1"/>
  <c r="I1003" i="4" s="1"/>
  <c r="H1003" i="4" l="1" a="1"/>
  <c r="H1003" i="4" s="1"/>
  <c r="G1003" i="4" a="1"/>
  <c r="G1003" i="4" s="1"/>
  <c r="E1003" i="4" a="1"/>
  <c r="E1003" i="4" s="1"/>
  <c r="C1005" i="4"/>
  <c r="F1004" i="4" a="1"/>
  <c r="F1004" i="4" s="1"/>
  <c r="I1004" i="4" a="1"/>
  <c r="I1004" i="4" s="1"/>
  <c r="N1004" i="4" a="1"/>
  <c r="N1004" i="4" s="1"/>
  <c r="J1004" i="4" a="1"/>
  <c r="J1004" i="4" s="1"/>
  <c r="M1004" i="4" a="1"/>
  <c r="M1004" i="4" s="1"/>
  <c r="O1004" i="4" a="1"/>
  <c r="O1004" i="4" s="1"/>
  <c r="K1004" i="4" a="1"/>
  <c r="K1004" i="4" s="1"/>
  <c r="L1004" i="4" a="1"/>
  <c r="L1004" i="4" s="1"/>
  <c r="G1004" i="4" l="1" a="1"/>
  <c r="G1004" i="4" s="1"/>
  <c r="H1004" i="4" a="1"/>
  <c r="H1004" i="4" s="1"/>
  <c r="E1004" i="4" a="1"/>
  <c r="E1004" i="4" s="1"/>
  <c r="C1006" i="4"/>
  <c r="F1005" i="4" a="1"/>
  <c r="F1005" i="4" s="1"/>
  <c r="I1005" i="4" a="1"/>
  <c r="I1005" i="4" s="1"/>
  <c r="K1005" i="4" a="1"/>
  <c r="K1005" i="4" s="1"/>
  <c r="O1005" i="4" a="1"/>
  <c r="O1005" i="4" s="1"/>
  <c r="J1005" i="4" a="1"/>
  <c r="J1005" i="4" s="1"/>
  <c r="M1005" i="4" a="1"/>
  <c r="M1005" i="4" s="1"/>
  <c r="N1005" i="4" a="1"/>
  <c r="N1005" i="4" s="1"/>
  <c r="L1005" i="4" a="1"/>
  <c r="L1005" i="4" s="1"/>
  <c r="H1005" i="4" l="1" a="1"/>
  <c r="H1005" i="4" s="1"/>
  <c r="G1005" i="4" a="1"/>
  <c r="G1005" i="4" s="1"/>
  <c r="E1005" i="4" a="1"/>
  <c r="E1005" i="4" s="1"/>
  <c r="C1007" i="4"/>
  <c r="F1006" i="4" a="1"/>
  <c r="F1006" i="4" s="1"/>
  <c r="K1006" i="4" a="1"/>
  <c r="K1006" i="4" s="1"/>
  <c r="N1006" i="4" a="1"/>
  <c r="N1006" i="4" s="1"/>
  <c r="I1006" i="4" a="1"/>
  <c r="I1006" i="4" s="1"/>
  <c r="M1006" i="4" a="1"/>
  <c r="M1006" i="4" s="1"/>
  <c r="O1006" i="4" a="1"/>
  <c r="O1006" i="4" s="1"/>
  <c r="J1006" i="4" a="1"/>
  <c r="J1006" i="4" s="1"/>
  <c r="L1006" i="4" a="1"/>
  <c r="L1006" i="4" s="1"/>
  <c r="H1006" i="4" l="1" a="1"/>
  <c r="H1006" i="4" s="1"/>
  <c r="G1006" i="4" a="1"/>
  <c r="G1006" i="4" s="1"/>
  <c r="E1006" i="4" a="1"/>
  <c r="E1006" i="4" s="1"/>
  <c r="C1008" i="4"/>
  <c r="F1007" i="4" a="1"/>
  <c r="F1007" i="4" s="1"/>
  <c r="L1007" i="4" a="1"/>
  <c r="L1007" i="4" s="1"/>
  <c r="I1007" i="4" a="1"/>
  <c r="I1007" i="4" s="1"/>
  <c r="K1007" i="4" a="1"/>
  <c r="K1007" i="4" s="1"/>
  <c r="O1007" i="4" a="1"/>
  <c r="O1007" i="4" s="1"/>
  <c r="J1007" i="4" a="1"/>
  <c r="J1007" i="4" s="1"/>
  <c r="M1007" i="4" a="1"/>
  <c r="M1007" i="4" s="1"/>
  <c r="N1007" i="4" a="1"/>
  <c r="N1007" i="4" s="1"/>
  <c r="G1007" i="4" l="1" a="1"/>
  <c r="G1007" i="4" s="1"/>
  <c r="E1007" i="4" a="1"/>
  <c r="E1007" i="4" s="1"/>
  <c r="H1007" i="4" a="1"/>
  <c r="H1007" i="4" s="1"/>
  <c r="C1009" i="4"/>
  <c r="F1008" i="4" a="1"/>
  <c r="F1008" i="4" s="1"/>
  <c r="L1008" i="4" a="1"/>
  <c r="L1008" i="4" s="1"/>
  <c r="J1008" i="4" a="1"/>
  <c r="J1008" i="4" s="1"/>
  <c r="N1008" i="4" a="1"/>
  <c r="N1008" i="4" s="1"/>
  <c r="I1008" i="4" a="1"/>
  <c r="I1008" i="4" s="1"/>
  <c r="K1008" i="4" a="1"/>
  <c r="K1008" i="4" s="1"/>
  <c r="O1008" i="4" a="1"/>
  <c r="O1008" i="4" s="1"/>
  <c r="M1008" i="4" a="1"/>
  <c r="M1008" i="4" s="1"/>
  <c r="E1008" i="4" l="1" a="1"/>
  <c r="E1008" i="4" s="1"/>
  <c r="H1008" i="4" a="1"/>
  <c r="H1008" i="4" s="1"/>
  <c r="G1008" i="4" a="1"/>
  <c r="G1008" i="4" s="1"/>
  <c r="C1010" i="4"/>
  <c r="F1009" i="4" a="1"/>
  <c r="F1009" i="4" s="1"/>
  <c r="M1009" i="4" a="1"/>
  <c r="M1009" i="4" s="1"/>
  <c r="I1009" i="4" a="1"/>
  <c r="I1009" i="4" s="1"/>
  <c r="K1009" i="4" a="1"/>
  <c r="K1009" i="4" s="1"/>
  <c r="O1009" i="4" a="1"/>
  <c r="O1009" i="4" s="1"/>
  <c r="J1009" i="4" a="1"/>
  <c r="J1009" i="4" s="1"/>
  <c r="L1009" i="4" a="1"/>
  <c r="L1009" i="4" s="1"/>
  <c r="N1009" i="4" a="1"/>
  <c r="N1009" i="4" s="1"/>
  <c r="G1009" i="4" l="1" a="1"/>
  <c r="G1009" i="4" s="1"/>
  <c r="E1009" i="4" a="1"/>
  <c r="E1009" i="4" s="1"/>
  <c r="H1009" i="4" a="1"/>
  <c r="H1009" i="4" s="1"/>
  <c r="C1011" i="4"/>
  <c r="F1010" i="4" a="1"/>
  <c r="F1010" i="4" s="1"/>
  <c r="O1010" i="4" a="1"/>
  <c r="O1010" i="4" s="1"/>
  <c r="K1010" i="4" a="1"/>
  <c r="K1010" i="4" s="1"/>
  <c r="L1010" i="4" a="1"/>
  <c r="L1010" i="4" s="1"/>
  <c r="J1010" i="4" a="1"/>
  <c r="J1010" i="4" s="1"/>
  <c r="M1010" i="4" a="1"/>
  <c r="M1010" i="4" s="1"/>
  <c r="I1010" i="4" a="1"/>
  <c r="I1010" i="4" s="1"/>
  <c r="N1010" i="4" a="1"/>
  <c r="N1010" i="4" s="1"/>
  <c r="H1010" i="4" l="1" a="1"/>
  <c r="H1010" i="4" s="1"/>
  <c r="G1010" i="4" a="1"/>
  <c r="G1010" i="4" s="1"/>
  <c r="E1010" i="4" a="1"/>
  <c r="E1010" i="4" s="1"/>
  <c r="C1012" i="4"/>
  <c r="F1011" i="4" a="1"/>
  <c r="F1011" i="4" s="1"/>
  <c r="L1011" i="4" a="1"/>
  <c r="L1011" i="4" s="1"/>
  <c r="K1011" i="4" a="1"/>
  <c r="K1011" i="4" s="1"/>
  <c r="O1011" i="4" a="1"/>
  <c r="O1011" i="4" s="1"/>
  <c r="I1011" i="4" a="1"/>
  <c r="I1011" i="4" s="1"/>
  <c r="J1011" i="4" a="1"/>
  <c r="J1011" i="4" s="1"/>
  <c r="M1011" i="4" a="1"/>
  <c r="M1011" i="4" s="1"/>
  <c r="N1011" i="4" a="1"/>
  <c r="N1011" i="4" s="1"/>
  <c r="G1011" i="4" l="1" a="1"/>
  <c r="G1011" i="4" s="1"/>
  <c r="E1011" i="4" a="1"/>
  <c r="E1011" i="4" s="1"/>
  <c r="H1011" i="4" a="1"/>
  <c r="H1011" i="4" s="1"/>
  <c r="C1013" i="4"/>
  <c r="F1012" i="4" a="1"/>
  <c r="F1012" i="4" s="1"/>
  <c r="I1012" i="4" a="1"/>
  <c r="I1012" i="4" s="1"/>
  <c r="M1012" i="4" a="1"/>
  <c r="M1012" i="4" s="1"/>
  <c r="O1012" i="4" a="1"/>
  <c r="O1012" i="4" s="1"/>
  <c r="K1012" i="4" a="1"/>
  <c r="K1012" i="4" s="1"/>
  <c r="L1012" i="4" a="1"/>
  <c r="L1012" i="4" s="1"/>
  <c r="N1012" i="4" a="1"/>
  <c r="N1012" i="4" s="1"/>
  <c r="J1012" i="4" a="1"/>
  <c r="J1012" i="4" s="1"/>
  <c r="E1012" i="4" l="1" a="1"/>
  <c r="E1012" i="4" s="1"/>
  <c r="H1012" i="4" a="1"/>
  <c r="H1012" i="4" s="1"/>
  <c r="G1012" i="4" a="1"/>
  <c r="G1012" i="4" s="1"/>
  <c r="C1014" i="4"/>
  <c r="F1013" i="4" a="1"/>
  <c r="F1013" i="4" s="1"/>
  <c r="L1013" i="4" a="1"/>
  <c r="L1013" i="4" s="1"/>
  <c r="I1013" i="4" a="1"/>
  <c r="I1013" i="4" s="1"/>
  <c r="K1013" i="4" a="1"/>
  <c r="K1013" i="4" s="1"/>
  <c r="O1013" i="4" a="1"/>
  <c r="O1013" i="4" s="1"/>
  <c r="J1013" i="4" a="1"/>
  <c r="J1013" i="4" s="1"/>
  <c r="M1013" i="4" a="1"/>
  <c r="M1013" i="4" s="1"/>
  <c r="N1013" i="4" a="1"/>
  <c r="N1013" i="4" s="1"/>
  <c r="H1013" i="4" l="1" a="1"/>
  <c r="H1013" i="4" s="1"/>
  <c r="E1013" i="4" a="1"/>
  <c r="E1013" i="4" s="1"/>
  <c r="G1013" i="4" a="1"/>
  <c r="G1013" i="4" s="1"/>
  <c r="C1015" i="4"/>
  <c r="F1014" i="4" a="1"/>
  <c r="F1014" i="4" s="1"/>
  <c r="O1014" i="4" a="1"/>
  <c r="O1014" i="4" s="1"/>
  <c r="L1014" i="4" a="1"/>
  <c r="L1014" i="4" s="1"/>
  <c r="I1014" i="4" a="1"/>
  <c r="I1014" i="4" s="1"/>
  <c r="K1014" i="4" a="1"/>
  <c r="K1014" i="4" s="1"/>
  <c r="N1014" i="4" a="1"/>
  <c r="N1014" i="4" s="1"/>
  <c r="J1014" i="4" a="1"/>
  <c r="J1014" i="4" s="1"/>
  <c r="M1014" i="4" a="1"/>
  <c r="M1014" i="4" s="1"/>
  <c r="G1014" i="4" l="1" a="1"/>
  <c r="G1014" i="4" s="1"/>
  <c r="H1014" i="4" a="1"/>
  <c r="H1014" i="4" s="1"/>
  <c r="E1014" i="4" a="1"/>
  <c r="E1014" i="4" s="1"/>
  <c r="C1016" i="4"/>
  <c r="F1015" i="4" a="1"/>
  <c r="F1015" i="4" s="1"/>
  <c r="L1015" i="4" a="1"/>
  <c r="L1015" i="4" s="1"/>
  <c r="I1015" i="4" a="1"/>
  <c r="I1015" i="4" s="1"/>
  <c r="J1015" i="4" a="1"/>
  <c r="J1015" i="4" s="1"/>
  <c r="O1015" i="4" a="1"/>
  <c r="O1015" i="4" s="1"/>
  <c r="N1015" i="4" a="1"/>
  <c r="N1015" i="4" s="1"/>
  <c r="K1015" i="4" a="1"/>
  <c r="K1015" i="4" s="1"/>
  <c r="M1015" i="4" a="1"/>
  <c r="M1015" i="4" s="1"/>
  <c r="H1015" i="4" l="1" a="1"/>
  <c r="H1015" i="4" s="1"/>
  <c r="G1015" i="4" a="1"/>
  <c r="G1015" i="4" s="1"/>
  <c r="E1015" i="4" a="1"/>
  <c r="E1015" i="4" s="1"/>
  <c r="C1017" i="4"/>
  <c r="F1016" i="4" a="1"/>
  <c r="F1016" i="4" s="1"/>
  <c r="L1016" i="4" a="1"/>
  <c r="L1016" i="4" s="1"/>
  <c r="J1016" i="4" a="1"/>
  <c r="J1016" i="4" s="1"/>
  <c r="O1016" i="4" a="1"/>
  <c r="O1016" i="4" s="1"/>
  <c r="I1016" i="4" a="1"/>
  <c r="I1016" i="4" s="1"/>
  <c r="K1016" i="4" a="1"/>
  <c r="K1016" i="4" s="1"/>
  <c r="M1016" i="4" a="1"/>
  <c r="M1016" i="4" s="1"/>
  <c r="N1016" i="4" a="1"/>
  <c r="N1016" i="4" s="1"/>
  <c r="H1016" i="4" l="1" a="1"/>
  <c r="H1016" i="4" s="1"/>
  <c r="G1016" i="4" a="1"/>
  <c r="G1016" i="4" s="1"/>
  <c r="E1016" i="4" a="1"/>
  <c r="E1016" i="4" s="1"/>
  <c r="C1018" i="4"/>
  <c r="F1017" i="4" a="1"/>
  <c r="F1017" i="4" s="1"/>
  <c r="K1017" i="4" a="1"/>
  <c r="K1017" i="4" s="1"/>
  <c r="M1017" i="4" a="1"/>
  <c r="M1017" i="4" s="1"/>
  <c r="I1017" i="4" a="1"/>
  <c r="I1017" i="4" s="1"/>
  <c r="N1017" i="4" a="1"/>
  <c r="N1017" i="4" s="1"/>
  <c r="O1017" i="4" a="1"/>
  <c r="O1017" i="4" s="1"/>
  <c r="J1017" i="4" a="1"/>
  <c r="J1017" i="4" s="1"/>
  <c r="L1017" i="4" a="1"/>
  <c r="L1017" i="4" s="1"/>
  <c r="H1017" i="4" l="1" a="1"/>
  <c r="H1017" i="4" s="1"/>
  <c r="E1017" i="4" a="1"/>
  <c r="E1017" i="4" s="1"/>
  <c r="G1017" i="4" a="1"/>
  <c r="G1017" i="4" s="1"/>
  <c r="C1019" i="4"/>
  <c r="F1018" i="4" a="1"/>
  <c r="F1018" i="4" s="1"/>
  <c r="L1018" i="4" a="1"/>
  <c r="L1018" i="4" s="1"/>
  <c r="I1018" i="4" a="1"/>
  <c r="I1018" i="4" s="1"/>
  <c r="K1018" i="4" a="1"/>
  <c r="K1018" i="4" s="1"/>
  <c r="O1018" i="4" a="1"/>
  <c r="O1018" i="4" s="1"/>
  <c r="J1018" i="4" a="1"/>
  <c r="J1018" i="4" s="1"/>
  <c r="M1018" i="4" a="1"/>
  <c r="M1018" i="4" s="1"/>
  <c r="N1018" i="4" a="1"/>
  <c r="N1018" i="4" s="1"/>
  <c r="E1018" i="4" l="1" a="1"/>
  <c r="E1018" i="4" s="1"/>
  <c r="G1018" i="4" a="1"/>
  <c r="G1018" i="4" s="1"/>
  <c r="H1018" i="4" a="1"/>
  <c r="H1018" i="4" s="1"/>
  <c r="C1020" i="4"/>
  <c r="F1019" i="4" a="1"/>
  <c r="F1019" i="4" s="1"/>
  <c r="O1019" i="4" a="1"/>
  <c r="O1019" i="4" s="1"/>
  <c r="J1019" i="4" a="1"/>
  <c r="J1019" i="4" s="1"/>
  <c r="M1019" i="4" a="1"/>
  <c r="M1019" i="4" s="1"/>
  <c r="N1019" i="4" a="1"/>
  <c r="N1019" i="4" s="1"/>
  <c r="K1019" i="4" a="1"/>
  <c r="K1019" i="4" s="1"/>
  <c r="L1019" i="4" a="1"/>
  <c r="L1019" i="4" s="1"/>
  <c r="I1019" i="4" a="1"/>
  <c r="I1019" i="4" s="1"/>
  <c r="G1019" i="4" l="1" a="1"/>
  <c r="G1019" i="4" s="1"/>
  <c r="H1019" i="4" a="1"/>
  <c r="H1019" i="4" s="1"/>
  <c r="E1019" i="4" a="1"/>
  <c r="E1019" i="4" s="1"/>
  <c r="C1021" i="4"/>
  <c r="F1020" i="4" a="1"/>
  <c r="F1020" i="4" s="1"/>
  <c r="M1020" i="4" a="1"/>
  <c r="M1020" i="4" s="1"/>
  <c r="I1020" i="4" a="1"/>
  <c r="I1020" i="4" s="1"/>
  <c r="L1020" i="4" a="1"/>
  <c r="L1020" i="4" s="1"/>
  <c r="O1020" i="4" a="1"/>
  <c r="O1020" i="4" s="1"/>
  <c r="J1020" i="4" a="1"/>
  <c r="J1020" i="4" s="1"/>
  <c r="K1020" i="4" a="1"/>
  <c r="K1020" i="4" s="1"/>
  <c r="N1020" i="4" a="1"/>
  <c r="N1020" i="4" s="1"/>
  <c r="E1020" i="4" l="1" a="1"/>
  <c r="E1020" i="4" s="1"/>
  <c r="G1020" i="4" a="1"/>
  <c r="G1020" i="4" s="1"/>
  <c r="H1020" i="4" a="1"/>
  <c r="H1020" i="4" s="1"/>
  <c r="C1022" i="4"/>
  <c r="F1021" i="4" a="1"/>
  <c r="F1021" i="4" s="1"/>
  <c r="I1021" i="4" a="1"/>
  <c r="I1021" i="4" s="1"/>
  <c r="K1021" i="4" a="1"/>
  <c r="K1021" i="4" s="1"/>
  <c r="O1021" i="4" a="1"/>
  <c r="O1021" i="4" s="1"/>
  <c r="J1021" i="4" a="1"/>
  <c r="J1021" i="4" s="1"/>
  <c r="M1021" i="4" a="1"/>
  <c r="M1021" i="4" s="1"/>
  <c r="N1021" i="4" a="1"/>
  <c r="N1021" i="4" s="1"/>
  <c r="L1021" i="4" a="1"/>
  <c r="L1021" i="4" s="1"/>
  <c r="E1021" i="4" l="1" a="1"/>
  <c r="E1021" i="4" s="1"/>
  <c r="H1021" i="4" a="1"/>
  <c r="H1021" i="4" s="1"/>
  <c r="G1021" i="4" a="1"/>
  <c r="G1021" i="4" s="1"/>
  <c r="C1023" i="4"/>
  <c r="F1022" i="4" a="1"/>
  <c r="F1022" i="4" s="1"/>
  <c r="K1022" i="4" a="1"/>
  <c r="K1022" i="4" s="1"/>
  <c r="N1022" i="4" a="1"/>
  <c r="N1022" i="4" s="1"/>
  <c r="J1022" i="4" a="1"/>
  <c r="J1022" i="4" s="1"/>
  <c r="M1022" i="4" a="1"/>
  <c r="M1022" i="4" s="1"/>
  <c r="O1022" i="4" a="1"/>
  <c r="O1022" i="4" s="1"/>
  <c r="I1022" i="4" a="1"/>
  <c r="I1022" i="4" s="1"/>
  <c r="L1022" i="4" a="1"/>
  <c r="L1022" i="4" s="1"/>
  <c r="E1022" i="4" l="1" a="1"/>
  <c r="E1022" i="4" s="1"/>
  <c r="H1022" i="4" a="1"/>
  <c r="H1022" i="4" s="1"/>
  <c r="G1022" i="4" a="1"/>
  <c r="G1022" i="4" s="1"/>
  <c r="C1024" i="4"/>
  <c r="F1023" i="4" a="1"/>
  <c r="F1023" i="4" s="1"/>
  <c r="L1023" i="4" a="1"/>
  <c r="L1023" i="4" s="1"/>
  <c r="I1023" i="4" a="1"/>
  <c r="I1023" i="4" s="1"/>
  <c r="K1023" i="4" a="1"/>
  <c r="K1023" i="4" s="1"/>
  <c r="O1023" i="4" a="1"/>
  <c r="O1023" i="4" s="1"/>
  <c r="J1023" i="4" a="1"/>
  <c r="J1023" i="4" s="1"/>
  <c r="M1023" i="4" a="1"/>
  <c r="M1023" i="4" s="1"/>
  <c r="N1023" i="4" a="1"/>
  <c r="N1023" i="4" s="1"/>
  <c r="G1023" i="4" l="1" a="1"/>
  <c r="G1023" i="4" s="1"/>
  <c r="E1023" i="4" a="1"/>
  <c r="E1023" i="4" s="1"/>
  <c r="H1023" i="4" a="1"/>
  <c r="H1023" i="4" s="1"/>
  <c r="C1025" i="4"/>
  <c r="F1024" i="4" a="1"/>
  <c r="F1024" i="4" s="1"/>
  <c r="N1024" i="4" a="1"/>
  <c r="N1024" i="4" s="1"/>
  <c r="L1024" i="4" a="1"/>
  <c r="L1024" i="4" s="1"/>
  <c r="I1024" i="4" a="1"/>
  <c r="I1024" i="4" s="1"/>
  <c r="K1024" i="4" a="1"/>
  <c r="K1024" i="4" s="1"/>
  <c r="M1024" i="4" a="1"/>
  <c r="M1024" i="4" s="1"/>
  <c r="O1024" i="4" a="1"/>
  <c r="O1024" i="4" s="1"/>
  <c r="J1024" i="4" a="1"/>
  <c r="J1024" i="4" s="1"/>
  <c r="H1024" i="4" l="1" a="1"/>
  <c r="H1024" i="4" s="1"/>
  <c r="G1024" i="4" a="1"/>
  <c r="G1024" i="4" s="1"/>
  <c r="E1024" i="4" a="1"/>
  <c r="E1024" i="4" s="1"/>
  <c r="C1026" i="4"/>
  <c r="F1025" i="4" a="1"/>
  <c r="F1025" i="4" s="1"/>
  <c r="J1025" i="4" a="1"/>
  <c r="J1025" i="4" s="1"/>
  <c r="N1025" i="4" a="1"/>
  <c r="N1025" i="4" s="1"/>
  <c r="M1025" i="4" a="1"/>
  <c r="M1025" i="4" s="1"/>
  <c r="I1025" i="4" a="1"/>
  <c r="I1025" i="4" s="1"/>
  <c r="K1025" i="4" a="1"/>
  <c r="K1025" i="4" s="1"/>
  <c r="L1025" i="4" a="1"/>
  <c r="L1025" i="4" s="1"/>
  <c r="O1025" i="4" a="1"/>
  <c r="O1025" i="4" s="1"/>
  <c r="H1025" i="4" l="1" a="1"/>
  <c r="H1025" i="4" s="1"/>
  <c r="G1025" i="4" a="1"/>
  <c r="G1025" i="4" s="1"/>
  <c r="E1025" i="4" a="1"/>
  <c r="E1025" i="4" s="1"/>
  <c r="C1027" i="4"/>
  <c r="F1026" i="4" a="1"/>
  <c r="F1026" i="4" s="1"/>
  <c r="I1026" i="4" a="1"/>
  <c r="I1026" i="4" s="1"/>
  <c r="K1026" i="4" a="1"/>
  <c r="K1026" i="4" s="1"/>
  <c r="N1026" i="4" a="1"/>
  <c r="N1026" i="4" s="1"/>
  <c r="M1026" i="4" a="1"/>
  <c r="M1026" i="4" s="1"/>
  <c r="O1026" i="4" a="1"/>
  <c r="O1026" i="4" s="1"/>
  <c r="L1026" i="4" a="1"/>
  <c r="L1026" i="4" s="1"/>
  <c r="J1026" i="4" a="1"/>
  <c r="J1026" i="4" s="1"/>
  <c r="G1026" i="4" l="1" a="1"/>
  <c r="G1026" i="4" s="1"/>
  <c r="H1026" i="4" a="1"/>
  <c r="H1026" i="4" s="1"/>
  <c r="E1026" i="4" a="1"/>
  <c r="E1026" i="4" s="1"/>
  <c r="C1028" i="4"/>
  <c r="F1027" i="4" a="1"/>
  <c r="F1027" i="4" s="1"/>
  <c r="K1027" i="4" a="1"/>
  <c r="K1027" i="4" s="1"/>
  <c r="N1027" i="4" a="1"/>
  <c r="N1027" i="4" s="1"/>
  <c r="L1027" i="4" a="1"/>
  <c r="L1027" i="4" s="1"/>
  <c r="I1027" i="4" a="1"/>
  <c r="I1027" i="4" s="1"/>
  <c r="J1027" i="4" a="1"/>
  <c r="J1027" i="4" s="1"/>
  <c r="M1027" i="4" a="1"/>
  <c r="M1027" i="4" s="1"/>
  <c r="O1027" i="4" a="1"/>
  <c r="O1027" i="4" s="1"/>
  <c r="H1027" i="4" l="1" a="1"/>
  <c r="H1027" i="4" s="1"/>
  <c r="G1027" i="4" a="1"/>
  <c r="G1027" i="4" s="1"/>
  <c r="E1027" i="4" a="1"/>
  <c r="E1027" i="4" s="1"/>
  <c r="C1029" i="4"/>
  <c r="F1028" i="4" a="1"/>
  <c r="F1028" i="4" s="1"/>
  <c r="K1028" i="4" a="1"/>
  <c r="K1028" i="4" s="1"/>
  <c r="O1028" i="4" a="1"/>
  <c r="O1028" i="4" s="1"/>
  <c r="I1028" i="4" a="1"/>
  <c r="I1028" i="4" s="1"/>
  <c r="L1028" i="4" a="1"/>
  <c r="L1028" i="4" s="1"/>
  <c r="M1028" i="4" a="1"/>
  <c r="M1028" i="4" s="1"/>
  <c r="J1028" i="4" a="1"/>
  <c r="J1028" i="4" s="1"/>
  <c r="N1028" i="4" a="1"/>
  <c r="N1028" i="4" s="1"/>
  <c r="E1028" i="4" l="1" a="1"/>
  <c r="E1028" i="4" s="1"/>
  <c r="H1028" i="4" a="1"/>
  <c r="H1028" i="4" s="1"/>
  <c r="G1028" i="4" a="1"/>
  <c r="G1028" i="4" s="1"/>
  <c r="C1030" i="4"/>
  <c r="F1029" i="4" a="1"/>
  <c r="F1029" i="4" s="1"/>
  <c r="M1029" i="4" a="1"/>
  <c r="M1029" i="4" s="1"/>
  <c r="J1029" i="4" a="1"/>
  <c r="J1029" i="4" s="1"/>
  <c r="L1029" i="4" a="1"/>
  <c r="L1029" i="4" s="1"/>
  <c r="I1029" i="4" a="1"/>
  <c r="I1029" i="4" s="1"/>
  <c r="K1029" i="4" a="1"/>
  <c r="K1029" i="4" s="1"/>
  <c r="N1029" i="4" a="1"/>
  <c r="N1029" i="4" s="1"/>
  <c r="O1029" i="4" a="1"/>
  <c r="O1029" i="4" s="1"/>
  <c r="G1029" i="4" l="1" a="1"/>
  <c r="G1029" i="4" s="1"/>
  <c r="E1029" i="4" a="1"/>
  <c r="E1029" i="4" s="1"/>
  <c r="H1029" i="4" a="1"/>
  <c r="H1029" i="4" s="1"/>
  <c r="C1031" i="4"/>
  <c r="F1030" i="4" a="1"/>
  <c r="F1030" i="4" s="1"/>
  <c r="L1030" i="4" a="1"/>
  <c r="L1030" i="4" s="1"/>
  <c r="J1030" i="4" a="1"/>
  <c r="J1030" i="4" s="1"/>
  <c r="O1030" i="4" a="1"/>
  <c r="O1030" i="4" s="1"/>
  <c r="I1030" i="4" a="1"/>
  <c r="I1030" i="4" s="1"/>
  <c r="K1030" i="4" a="1"/>
  <c r="K1030" i="4" s="1"/>
  <c r="M1030" i="4" a="1"/>
  <c r="M1030" i="4" s="1"/>
  <c r="N1030" i="4" a="1"/>
  <c r="N1030" i="4" s="1"/>
  <c r="G1030" i="4" l="1" a="1"/>
  <c r="G1030" i="4" s="1"/>
  <c r="H1030" i="4" a="1"/>
  <c r="H1030" i="4" s="1"/>
  <c r="E1030" i="4" a="1"/>
  <c r="E1030" i="4" s="1"/>
  <c r="C1032" i="4"/>
  <c r="F1031" i="4" a="1"/>
  <c r="F1031" i="4" s="1"/>
  <c r="N1031" i="4" a="1"/>
  <c r="N1031" i="4" s="1"/>
  <c r="K1031" i="4" a="1"/>
  <c r="K1031" i="4" s="1"/>
  <c r="M1031" i="4" a="1"/>
  <c r="M1031" i="4" s="1"/>
  <c r="J1031" i="4" a="1"/>
  <c r="J1031" i="4" s="1"/>
  <c r="I1031" i="4" a="1"/>
  <c r="I1031" i="4" s="1"/>
  <c r="L1031" i="4" a="1"/>
  <c r="L1031" i="4" s="1"/>
  <c r="O1031" i="4" a="1"/>
  <c r="O1031" i="4" s="1"/>
  <c r="G1031" i="4" l="1" a="1"/>
  <c r="G1031" i="4" s="1"/>
  <c r="H1031" i="4" a="1"/>
  <c r="H1031" i="4" s="1"/>
  <c r="E1031" i="4" a="1"/>
  <c r="E1031" i="4" s="1"/>
  <c r="C1033" i="4"/>
  <c r="F1032" i="4" a="1"/>
  <c r="F1032" i="4" s="1"/>
  <c r="M1032" i="4" a="1"/>
  <c r="M1032" i="4" s="1"/>
  <c r="J1032" i="4" a="1"/>
  <c r="J1032" i="4" s="1"/>
  <c r="K1032" i="4" a="1"/>
  <c r="K1032" i="4" s="1"/>
  <c r="O1032" i="4" a="1"/>
  <c r="O1032" i="4" s="1"/>
  <c r="I1032" i="4" a="1"/>
  <c r="I1032" i="4" s="1"/>
  <c r="L1032" i="4" a="1"/>
  <c r="L1032" i="4" s="1"/>
  <c r="N1032" i="4" a="1"/>
  <c r="N1032" i="4" s="1"/>
  <c r="G1032" i="4" l="1" a="1"/>
  <c r="G1032" i="4" s="1"/>
  <c r="H1032" i="4" a="1"/>
  <c r="H1032" i="4" s="1"/>
  <c r="E1032" i="4" a="1"/>
  <c r="E1032" i="4" s="1"/>
  <c r="C1034" i="4"/>
  <c r="F1033" i="4" a="1"/>
  <c r="F1033" i="4" s="1"/>
  <c r="I1033" i="4" a="1"/>
  <c r="I1033" i="4" s="1"/>
  <c r="J1033" i="4" a="1"/>
  <c r="J1033" i="4" s="1"/>
  <c r="O1033" i="4" a="1"/>
  <c r="O1033" i="4" s="1"/>
  <c r="L1033" i="4" a="1"/>
  <c r="L1033" i="4" s="1"/>
  <c r="M1033" i="4" a="1"/>
  <c r="M1033" i="4" s="1"/>
  <c r="N1033" i="4" a="1"/>
  <c r="N1033" i="4" s="1"/>
  <c r="K1033" i="4" a="1"/>
  <c r="K1033" i="4" s="1"/>
  <c r="E1033" i="4" l="1" a="1"/>
  <c r="E1033" i="4" s="1"/>
  <c r="G1033" i="4" a="1"/>
  <c r="G1033" i="4" s="1"/>
  <c r="H1033" i="4" a="1"/>
  <c r="H1033" i="4" s="1"/>
  <c r="C1035" i="4"/>
  <c r="F1034" i="4" a="1"/>
  <c r="F1034" i="4" s="1"/>
  <c r="L1034" i="4" a="1"/>
  <c r="L1034" i="4" s="1"/>
  <c r="J1034" i="4" a="1"/>
  <c r="J1034" i="4" s="1"/>
  <c r="O1034" i="4" a="1"/>
  <c r="O1034" i="4" s="1"/>
  <c r="I1034" i="4" a="1"/>
  <c r="I1034" i="4" s="1"/>
  <c r="K1034" i="4" a="1"/>
  <c r="K1034" i="4" s="1"/>
  <c r="M1034" i="4" a="1"/>
  <c r="M1034" i="4" s="1"/>
  <c r="N1034" i="4" a="1"/>
  <c r="N1034" i="4" s="1"/>
  <c r="G1034" i="4" l="1" a="1"/>
  <c r="G1034" i="4" s="1"/>
  <c r="H1034" i="4" a="1"/>
  <c r="H1034" i="4" s="1"/>
  <c r="E1034" i="4" a="1"/>
  <c r="E1034" i="4" s="1"/>
  <c r="C1036" i="4"/>
  <c r="F1035" i="4" a="1"/>
  <c r="F1035" i="4" s="1"/>
  <c r="L1035" i="4" a="1"/>
  <c r="L1035" i="4" s="1"/>
  <c r="N1035" i="4" a="1"/>
  <c r="N1035" i="4" s="1"/>
  <c r="J1035" i="4" a="1"/>
  <c r="J1035" i="4" s="1"/>
  <c r="K1035" i="4" a="1"/>
  <c r="K1035" i="4" s="1"/>
  <c r="I1035" i="4" a="1"/>
  <c r="I1035" i="4" s="1"/>
  <c r="O1035" i="4" a="1"/>
  <c r="O1035" i="4" s="1"/>
  <c r="M1035" i="4" a="1"/>
  <c r="M1035" i="4" s="1"/>
  <c r="G1035" i="4" l="1" a="1"/>
  <c r="G1035" i="4" s="1"/>
  <c r="E1035" i="4" a="1"/>
  <c r="E1035" i="4" s="1"/>
  <c r="H1035" i="4" a="1"/>
  <c r="H1035" i="4" s="1"/>
  <c r="C1037" i="4"/>
  <c r="F1036" i="4" a="1"/>
  <c r="F1036" i="4" s="1"/>
  <c r="L1036" i="4" a="1"/>
  <c r="L1036" i="4" s="1"/>
  <c r="I1036" i="4" a="1"/>
  <c r="I1036" i="4" s="1"/>
  <c r="K1036" i="4" a="1"/>
  <c r="K1036" i="4" s="1"/>
  <c r="O1036" i="4" a="1"/>
  <c r="O1036" i="4" s="1"/>
  <c r="J1036" i="4" a="1"/>
  <c r="J1036" i="4" s="1"/>
  <c r="M1036" i="4" a="1"/>
  <c r="M1036" i="4" s="1"/>
  <c r="N1036" i="4" a="1"/>
  <c r="N1036" i="4" s="1"/>
  <c r="H1036" i="4" l="1" a="1"/>
  <c r="H1036" i="4" s="1"/>
  <c r="E1036" i="4" a="1"/>
  <c r="E1036" i="4" s="1"/>
  <c r="G1036" i="4" a="1"/>
  <c r="G1036" i="4" s="1"/>
  <c r="C1038" i="4"/>
  <c r="F1037" i="4" a="1"/>
  <c r="F1037" i="4" s="1"/>
  <c r="K1037" i="4" a="1"/>
  <c r="K1037" i="4" s="1"/>
  <c r="N1037" i="4" a="1"/>
  <c r="N1037" i="4" s="1"/>
  <c r="I1037" i="4" a="1"/>
  <c r="I1037" i="4" s="1"/>
  <c r="L1037" i="4" a="1"/>
  <c r="L1037" i="4" s="1"/>
  <c r="O1037" i="4" a="1"/>
  <c r="O1037" i="4" s="1"/>
  <c r="J1037" i="4" a="1"/>
  <c r="J1037" i="4" s="1"/>
  <c r="M1037" i="4" a="1"/>
  <c r="M1037" i="4" s="1"/>
  <c r="E1037" i="4" l="1" a="1"/>
  <c r="E1037" i="4" s="1"/>
  <c r="H1037" i="4" a="1"/>
  <c r="H1037" i="4" s="1"/>
  <c r="G1037" i="4" a="1"/>
  <c r="G1037" i="4" s="1"/>
  <c r="C1039" i="4"/>
  <c r="F1038" i="4" a="1"/>
  <c r="F1038" i="4" s="1"/>
  <c r="J1038" i="4" a="1"/>
  <c r="J1038" i="4" s="1"/>
  <c r="K1038" i="4" a="1"/>
  <c r="K1038" i="4" s="1"/>
  <c r="O1038" i="4" a="1"/>
  <c r="O1038" i="4" s="1"/>
  <c r="I1038" i="4" a="1"/>
  <c r="I1038" i="4" s="1"/>
  <c r="L1038" i="4" a="1"/>
  <c r="L1038" i="4" s="1"/>
  <c r="M1038" i="4" a="1"/>
  <c r="M1038" i="4" s="1"/>
  <c r="N1038" i="4" a="1"/>
  <c r="N1038" i="4" s="1"/>
  <c r="E1038" i="4" l="1" a="1"/>
  <c r="E1038" i="4" s="1"/>
  <c r="H1038" i="4" a="1"/>
  <c r="H1038" i="4" s="1"/>
  <c r="G1038" i="4" a="1"/>
  <c r="G1038" i="4" s="1"/>
  <c r="C1040" i="4"/>
  <c r="F1039" i="4" a="1"/>
  <c r="F1039" i="4" s="1"/>
  <c r="I1039" i="4" a="1"/>
  <c r="I1039" i="4" s="1"/>
  <c r="M1039" i="4" a="1"/>
  <c r="M1039" i="4" s="1"/>
  <c r="O1039" i="4" a="1"/>
  <c r="O1039" i="4" s="1"/>
  <c r="L1039" i="4" a="1"/>
  <c r="L1039" i="4" s="1"/>
  <c r="N1039" i="4" a="1"/>
  <c r="N1039" i="4" s="1"/>
  <c r="J1039" i="4" a="1"/>
  <c r="J1039" i="4" s="1"/>
  <c r="K1039" i="4" a="1"/>
  <c r="K1039" i="4" s="1"/>
  <c r="H1039" i="4" l="1" a="1"/>
  <c r="H1039" i="4" s="1"/>
  <c r="G1039" i="4" a="1"/>
  <c r="G1039" i="4" s="1"/>
  <c r="E1039" i="4" a="1"/>
  <c r="E1039" i="4" s="1"/>
  <c r="C1041" i="4"/>
  <c r="F1040" i="4" a="1"/>
  <c r="F1040" i="4" s="1"/>
  <c r="N1040" i="4" a="1"/>
  <c r="N1040" i="4" s="1"/>
  <c r="L1040" i="4" a="1"/>
  <c r="L1040" i="4" s="1"/>
  <c r="I1040" i="4" a="1"/>
  <c r="I1040" i="4" s="1"/>
  <c r="K1040" i="4" a="1"/>
  <c r="K1040" i="4" s="1"/>
  <c r="M1040" i="4" a="1"/>
  <c r="M1040" i="4" s="1"/>
  <c r="O1040" i="4" a="1"/>
  <c r="O1040" i="4" s="1"/>
  <c r="J1040" i="4" a="1"/>
  <c r="J1040" i="4" s="1"/>
  <c r="E1040" i="4" l="1" a="1"/>
  <c r="E1040" i="4" s="1"/>
  <c r="G1040" i="4" a="1"/>
  <c r="G1040" i="4" s="1"/>
  <c r="H1040" i="4" a="1"/>
  <c r="H1040" i="4" s="1"/>
  <c r="C1042" i="4"/>
  <c r="F1041" i="4" a="1"/>
  <c r="F1041" i="4" s="1"/>
  <c r="I1041" i="4" a="1"/>
  <c r="I1041" i="4" s="1"/>
  <c r="M1041" i="4" a="1"/>
  <c r="M1041" i="4" s="1"/>
  <c r="O1041" i="4" a="1"/>
  <c r="O1041" i="4" s="1"/>
  <c r="L1041" i="4" a="1"/>
  <c r="L1041" i="4" s="1"/>
  <c r="N1041" i="4" a="1"/>
  <c r="N1041" i="4" s="1"/>
  <c r="J1041" i="4" a="1"/>
  <c r="J1041" i="4" s="1"/>
  <c r="K1041" i="4" a="1"/>
  <c r="K1041" i="4" s="1"/>
  <c r="G1041" i="4" l="1" a="1"/>
  <c r="G1041" i="4" s="1"/>
  <c r="H1041" i="4" a="1"/>
  <c r="H1041" i="4" s="1"/>
  <c r="E1041" i="4" a="1"/>
  <c r="E1041" i="4" s="1"/>
  <c r="C1043" i="4"/>
  <c r="F1042" i="4" a="1"/>
  <c r="F1042" i="4" s="1"/>
  <c r="J1042" i="4" a="1"/>
  <c r="J1042" i="4" s="1"/>
  <c r="M1042" i="4" a="1"/>
  <c r="M1042" i="4" s="1"/>
  <c r="N1042" i="4" a="1"/>
  <c r="N1042" i="4" s="1"/>
  <c r="L1042" i="4" a="1"/>
  <c r="L1042" i="4" s="1"/>
  <c r="O1042" i="4" a="1"/>
  <c r="O1042" i="4" s="1"/>
  <c r="I1042" i="4" a="1"/>
  <c r="I1042" i="4" s="1"/>
  <c r="K1042" i="4" a="1"/>
  <c r="K1042" i="4" s="1"/>
  <c r="H1042" i="4" l="1" a="1"/>
  <c r="H1042" i="4" s="1"/>
  <c r="E1042" i="4" a="1"/>
  <c r="E1042" i="4" s="1"/>
  <c r="G1042" i="4" a="1"/>
  <c r="G1042" i="4" s="1"/>
  <c r="C1044" i="4"/>
  <c r="F1043" i="4" a="1"/>
  <c r="F1043" i="4" s="1"/>
  <c r="M1043" i="4" a="1"/>
  <c r="M1043" i="4" s="1"/>
  <c r="J1043" i="4" a="1"/>
  <c r="J1043" i="4" s="1"/>
  <c r="O1043" i="4" a="1"/>
  <c r="O1043" i="4" s="1"/>
  <c r="L1043" i="4" a="1"/>
  <c r="L1043" i="4" s="1"/>
  <c r="N1043" i="4" a="1"/>
  <c r="N1043" i="4" s="1"/>
  <c r="I1043" i="4" a="1"/>
  <c r="I1043" i="4" s="1"/>
  <c r="K1043" i="4" a="1"/>
  <c r="K1043" i="4" s="1"/>
  <c r="G1043" i="4" l="1" a="1"/>
  <c r="G1043" i="4" s="1"/>
  <c r="E1043" i="4" a="1"/>
  <c r="E1043" i="4" s="1"/>
  <c r="H1043" i="4" a="1"/>
  <c r="H1043" i="4" s="1"/>
  <c r="C1045" i="4"/>
  <c r="F1044" i="4" a="1"/>
  <c r="F1044" i="4" s="1"/>
  <c r="O1044" i="4" a="1"/>
  <c r="O1044" i="4" s="1"/>
  <c r="I1044" i="4" a="1"/>
  <c r="I1044" i="4" s="1"/>
  <c r="K1044" i="4" a="1"/>
  <c r="K1044" i="4" s="1"/>
  <c r="M1044" i="4" a="1"/>
  <c r="M1044" i="4" s="1"/>
  <c r="N1044" i="4" a="1"/>
  <c r="N1044" i="4" s="1"/>
  <c r="J1044" i="4" a="1"/>
  <c r="J1044" i="4" s="1"/>
  <c r="L1044" i="4" a="1"/>
  <c r="L1044" i="4" s="1"/>
  <c r="E1044" i="4" l="1" a="1"/>
  <c r="E1044" i="4" s="1"/>
  <c r="G1044" i="4" a="1"/>
  <c r="G1044" i="4" s="1"/>
  <c r="H1044" i="4" a="1"/>
  <c r="H1044" i="4" s="1"/>
  <c r="C1046" i="4"/>
  <c r="F1045" i="4" a="1"/>
  <c r="F1045" i="4" s="1"/>
  <c r="J1045" i="4" a="1"/>
  <c r="J1045" i="4" s="1"/>
  <c r="N1045" i="4" a="1"/>
  <c r="N1045" i="4" s="1"/>
  <c r="O1045" i="4" a="1"/>
  <c r="O1045" i="4" s="1"/>
  <c r="L1045" i="4" a="1"/>
  <c r="L1045" i="4" s="1"/>
  <c r="M1045" i="4" a="1"/>
  <c r="M1045" i="4" s="1"/>
  <c r="I1045" i="4" a="1"/>
  <c r="I1045" i="4" s="1"/>
  <c r="K1045" i="4" a="1"/>
  <c r="K1045" i="4" s="1"/>
  <c r="G1045" i="4" l="1" a="1"/>
  <c r="G1045" i="4" s="1"/>
  <c r="E1045" i="4" a="1"/>
  <c r="E1045" i="4" s="1"/>
  <c r="H1045" i="4" a="1"/>
  <c r="H1045" i="4" s="1"/>
  <c r="C1047" i="4"/>
  <c r="F1046" i="4" a="1"/>
  <c r="F1046" i="4" s="1"/>
  <c r="L1046" i="4" a="1"/>
  <c r="L1046" i="4" s="1"/>
  <c r="I1046" i="4" a="1"/>
  <c r="I1046" i="4" s="1"/>
  <c r="K1046" i="4" a="1"/>
  <c r="K1046" i="4" s="1"/>
  <c r="O1046" i="4" a="1"/>
  <c r="O1046" i="4" s="1"/>
  <c r="J1046" i="4" a="1"/>
  <c r="J1046" i="4" s="1"/>
  <c r="M1046" i="4" a="1"/>
  <c r="M1046" i="4" s="1"/>
  <c r="N1046" i="4" a="1"/>
  <c r="N1046" i="4" s="1"/>
  <c r="E1046" i="4" l="1" a="1"/>
  <c r="E1046" i="4" s="1"/>
  <c r="H1046" i="4" a="1"/>
  <c r="H1046" i="4" s="1"/>
  <c r="G1046" i="4" a="1"/>
  <c r="G1046" i="4" s="1"/>
  <c r="C1048" i="4"/>
  <c r="F1047" i="4" a="1"/>
  <c r="F1047" i="4" s="1"/>
  <c r="L1047" i="4" a="1"/>
  <c r="L1047" i="4" s="1"/>
  <c r="O1047" i="4" a="1"/>
  <c r="O1047" i="4" s="1"/>
  <c r="J1047" i="4" a="1"/>
  <c r="J1047" i="4" s="1"/>
  <c r="N1047" i="4" a="1"/>
  <c r="N1047" i="4" s="1"/>
  <c r="M1047" i="4" a="1"/>
  <c r="M1047" i="4" s="1"/>
  <c r="I1047" i="4" a="1"/>
  <c r="I1047" i="4" s="1"/>
  <c r="K1047" i="4" a="1"/>
  <c r="K1047" i="4" s="1"/>
  <c r="E1047" i="4" l="1" a="1"/>
  <c r="E1047" i="4" s="1"/>
  <c r="H1047" i="4" a="1"/>
  <c r="H1047" i="4" s="1"/>
  <c r="G1047" i="4" a="1"/>
  <c r="G1047" i="4" s="1"/>
  <c r="C1049" i="4"/>
  <c r="F1048" i="4" a="1"/>
  <c r="F1048" i="4" s="1"/>
  <c r="I1048" i="4" a="1"/>
  <c r="I1048" i="4" s="1"/>
  <c r="L1048" i="4" a="1"/>
  <c r="L1048" i="4" s="1"/>
  <c r="K1048" i="4" a="1"/>
  <c r="K1048" i="4" s="1"/>
  <c r="O1048" i="4" a="1"/>
  <c r="O1048" i="4" s="1"/>
  <c r="J1048" i="4" a="1"/>
  <c r="J1048" i="4" s="1"/>
  <c r="M1048" i="4" a="1"/>
  <c r="M1048" i="4" s="1"/>
  <c r="N1048" i="4" a="1"/>
  <c r="N1048" i="4" s="1"/>
  <c r="G1048" i="4" l="1" a="1"/>
  <c r="G1048" i="4" s="1"/>
  <c r="H1048" i="4" a="1"/>
  <c r="H1048" i="4" s="1"/>
  <c r="E1048" i="4" a="1"/>
  <c r="E1048" i="4" s="1"/>
  <c r="C1050" i="4"/>
  <c r="F1049" i="4" a="1"/>
  <c r="F1049" i="4" s="1"/>
  <c r="L1049" i="4" a="1"/>
  <c r="L1049" i="4" s="1"/>
  <c r="M1049" i="4" a="1"/>
  <c r="M1049" i="4" s="1"/>
  <c r="K1049" i="4" a="1"/>
  <c r="K1049" i="4" s="1"/>
  <c r="O1049" i="4" a="1"/>
  <c r="O1049" i="4" s="1"/>
  <c r="I1049" i="4" a="1"/>
  <c r="I1049" i="4" s="1"/>
  <c r="J1049" i="4" a="1"/>
  <c r="J1049" i="4" s="1"/>
  <c r="N1049" i="4" a="1"/>
  <c r="N1049" i="4" s="1"/>
  <c r="H1049" i="4" l="1" a="1"/>
  <c r="H1049" i="4" s="1"/>
  <c r="E1049" i="4" a="1"/>
  <c r="E1049" i="4" s="1"/>
  <c r="G1049" i="4" a="1"/>
  <c r="G1049" i="4" s="1"/>
  <c r="C1051" i="4"/>
  <c r="F1050" i="4" a="1"/>
  <c r="F1050" i="4" s="1"/>
  <c r="I1050" i="4" a="1"/>
  <c r="I1050" i="4" s="1"/>
  <c r="M1050" i="4" a="1"/>
  <c r="M1050" i="4" s="1"/>
  <c r="J1050" i="4" a="1"/>
  <c r="J1050" i="4" s="1"/>
  <c r="L1050" i="4" a="1"/>
  <c r="L1050" i="4" s="1"/>
  <c r="O1050" i="4" a="1"/>
  <c r="O1050" i="4" s="1"/>
  <c r="K1050" i="4" a="1"/>
  <c r="K1050" i="4" s="1"/>
  <c r="N1050" i="4" a="1"/>
  <c r="N1050" i="4" s="1"/>
  <c r="G1050" i="4" l="1" a="1"/>
  <c r="G1050" i="4" s="1"/>
  <c r="H1050" i="4" a="1"/>
  <c r="H1050" i="4" s="1"/>
  <c r="E1050" i="4" a="1"/>
  <c r="E1050" i="4" s="1"/>
  <c r="C1052" i="4"/>
  <c r="F1051" i="4" a="1"/>
  <c r="F1051" i="4" s="1"/>
  <c r="O1051" i="4" a="1"/>
  <c r="O1051" i="4" s="1"/>
  <c r="J1051" i="4" a="1"/>
  <c r="J1051" i="4" s="1"/>
  <c r="L1051" i="4" a="1"/>
  <c r="L1051" i="4" s="1"/>
  <c r="N1051" i="4" a="1"/>
  <c r="N1051" i="4" s="1"/>
  <c r="K1051" i="4" a="1"/>
  <c r="K1051" i="4" s="1"/>
  <c r="I1051" i="4" a="1"/>
  <c r="I1051" i="4" s="1"/>
  <c r="M1051" i="4" a="1"/>
  <c r="M1051" i="4" s="1"/>
  <c r="G1051" i="4" l="1" a="1"/>
  <c r="G1051" i="4" s="1"/>
  <c r="E1051" i="4" a="1"/>
  <c r="E1051" i="4" s="1"/>
  <c r="H1051" i="4" a="1"/>
  <c r="H1051" i="4" s="1"/>
  <c r="C1053" i="4"/>
  <c r="F1052" i="4" a="1"/>
  <c r="F1052" i="4" s="1"/>
  <c r="L1052" i="4" a="1"/>
  <c r="L1052" i="4" s="1"/>
  <c r="I1052" i="4" a="1"/>
  <c r="I1052" i="4" s="1"/>
  <c r="K1052" i="4" a="1"/>
  <c r="K1052" i="4" s="1"/>
  <c r="O1052" i="4" a="1"/>
  <c r="O1052" i="4" s="1"/>
  <c r="J1052" i="4" a="1"/>
  <c r="J1052" i="4" s="1"/>
  <c r="M1052" i="4" a="1"/>
  <c r="M1052" i="4" s="1"/>
  <c r="N1052" i="4" a="1"/>
  <c r="N1052" i="4" s="1"/>
  <c r="C1054" i="4" l="1"/>
  <c r="F1053" i="4" a="1"/>
  <c r="F1053" i="4" s="1"/>
  <c r="N1053" i="4" a="1"/>
  <c r="N1053" i="4" s="1"/>
  <c r="J1053" i="4" a="1"/>
  <c r="J1053" i="4" s="1"/>
  <c r="M1053" i="4" a="1"/>
  <c r="M1053" i="4" s="1"/>
  <c r="O1053" i="4" a="1"/>
  <c r="O1053" i="4" s="1"/>
  <c r="I1053" i="4" a="1"/>
  <c r="I1053" i="4" s="1"/>
  <c r="L1053" i="4" a="1"/>
  <c r="L1053" i="4" s="1"/>
  <c r="K1053" i="4" a="1"/>
  <c r="K1053" i="4" s="1"/>
  <c r="E1052" i="4" a="1"/>
  <c r="E1052" i="4" s="1"/>
  <c r="H1052" i="4" a="1"/>
  <c r="H1052" i="4" s="1"/>
  <c r="G1052" i="4" a="1"/>
  <c r="G1052" i="4" s="1"/>
  <c r="H1053" i="4" l="1" a="1"/>
  <c r="H1053" i="4" s="1"/>
  <c r="E1053" i="4" a="1"/>
  <c r="E1053" i="4" s="1"/>
  <c r="G1053" i="4" a="1"/>
  <c r="G1053" i="4" s="1"/>
  <c r="C1055" i="4"/>
  <c r="F1054" i="4" a="1"/>
  <c r="F1054" i="4" s="1"/>
  <c r="L1054" i="4" a="1"/>
  <c r="L1054" i="4" s="1"/>
  <c r="I1054" i="4" a="1"/>
  <c r="I1054" i="4" s="1"/>
  <c r="K1054" i="4" a="1"/>
  <c r="K1054" i="4" s="1"/>
  <c r="O1054" i="4" a="1"/>
  <c r="O1054" i="4" s="1"/>
  <c r="J1054" i="4" a="1"/>
  <c r="J1054" i="4" s="1"/>
  <c r="M1054" i="4" a="1"/>
  <c r="M1054" i="4" s="1"/>
  <c r="N1054" i="4" a="1"/>
  <c r="N1054" i="4" s="1"/>
  <c r="E1054" i="4" l="1" a="1"/>
  <c r="E1054" i="4" s="1"/>
  <c r="G1054" i="4" a="1"/>
  <c r="G1054" i="4" s="1"/>
  <c r="H1054" i="4" a="1"/>
  <c r="H1054" i="4" s="1"/>
  <c r="C1056" i="4"/>
  <c r="F1055" i="4" a="1"/>
  <c r="F1055" i="4" s="1"/>
  <c r="L1055" i="4" a="1"/>
  <c r="L1055" i="4" s="1"/>
  <c r="I1055" i="4" a="1"/>
  <c r="I1055" i="4" s="1"/>
  <c r="K1055" i="4" a="1"/>
  <c r="K1055" i="4" s="1"/>
  <c r="O1055" i="4" a="1"/>
  <c r="O1055" i="4" s="1"/>
  <c r="J1055" i="4" a="1"/>
  <c r="J1055" i="4" s="1"/>
  <c r="M1055" i="4" a="1"/>
  <c r="M1055" i="4" s="1"/>
  <c r="N1055" i="4" a="1"/>
  <c r="N1055" i="4" s="1"/>
  <c r="H1055" i="4" l="1" a="1"/>
  <c r="H1055" i="4" s="1"/>
  <c r="G1055" i="4" a="1"/>
  <c r="G1055" i="4" s="1"/>
  <c r="E1055" i="4" a="1"/>
  <c r="E1055" i="4" s="1"/>
  <c r="C1057" i="4"/>
  <c r="F1056" i="4" a="1"/>
  <c r="F1056" i="4" s="1"/>
  <c r="N1056" i="4" a="1"/>
  <c r="N1056" i="4" s="1"/>
  <c r="L1056" i="4" a="1"/>
  <c r="L1056" i="4" s="1"/>
  <c r="I1056" i="4" a="1"/>
  <c r="I1056" i="4" s="1"/>
  <c r="K1056" i="4" a="1"/>
  <c r="K1056" i="4" s="1"/>
  <c r="M1056" i="4" a="1"/>
  <c r="M1056" i="4" s="1"/>
  <c r="O1056" i="4" a="1"/>
  <c r="O1056" i="4" s="1"/>
  <c r="J1056" i="4" a="1"/>
  <c r="J1056" i="4" s="1"/>
  <c r="E1056" i="4" l="1" a="1"/>
  <c r="E1056" i="4" s="1"/>
  <c r="H1056" i="4" a="1"/>
  <c r="H1056" i="4" s="1"/>
  <c r="G1056" i="4" a="1"/>
  <c r="G1056" i="4" s="1"/>
  <c r="C1058" i="4"/>
  <c r="F1057" i="4" a="1"/>
  <c r="F1057" i="4" s="1"/>
  <c r="N1057" i="4" a="1"/>
  <c r="N1057" i="4" s="1"/>
  <c r="I1057" i="4" a="1"/>
  <c r="I1057" i="4" s="1"/>
  <c r="K1057" i="4" a="1"/>
  <c r="K1057" i="4" s="1"/>
  <c r="O1057" i="4" a="1"/>
  <c r="O1057" i="4" s="1"/>
  <c r="J1057" i="4" a="1"/>
  <c r="J1057" i="4" s="1"/>
  <c r="L1057" i="4" a="1"/>
  <c r="L1057" i="4" s="1"/>
  <c r="M1057" i="4" a="1"/>
  <c r="M1057" i="4" s="1"/>
  <c r="G1057" i="4" l="1" a="1"/>
  <c r="G1057" i="4" s="1"/>
  <c r="E1057" i="4" a="1"/>
  <c r="E1057" i="4" s="1"/>
  <c r="H1057" i="4" a="1"/>
  <c r="H1057" i="4" s="1"/>
  <c r="C1059" i="4"/>
  <c r="F1058" i="4" a="1"/>
  <c r="F1058" i="4" s="1"/>
  <c r="K1058" i="4" a="1"/>
  <c r="K1058" i="4" s="1"/>
  <c r="M1058" i="4" a="1"/>
  <c r="M1058" i="4" s="1"/>
  <c r="N1058" i="4" a="1"/>
  <c r="N1058" i="4" s="1"/>
  <c r="L1058" i="4" a="1"/>
  <c r="L1058" i="4" s="1"/>
  <c r="O1058" i="4" a="1"/>
  <c r="O1058" i="4" s="1"/>
  <c r="I1058" i="4" a="1"/>
  <c r="I1058" i="4" s="1"/>
  <c r="J1058" i="4" a="1"/>
  <c r="J1058" i="4" s="1"/>
  <c r="E1058" i="4" l="1" a="1"/>
  <c r="E1058" i="4" s="1"/>
  <c r="G1058" i="4" a="1"/>
  <c r="G1058" i="4" s="1"/>
  <c r="H1058" i="4" a="1"/>
  <c r="H1058" i="4" s="1"/>
  <c r="C1060" i="4"/>
  <c r="F1059" i="4" a="1"/>
  <c r="F1059" i="4" s="1"/>
  <c r="K1059" i="4" a="1"/>
  <c r="K1059" i="4" s="1"/>
  <c r="I1059" i="4" a="1"/>
  <c r="I1059" i="4" s="1"/>
  <c r="L1059" i="4" a="1"/>
  <c r="L1059" i="4" s="1"/>
  <c r="O1059" i="4" a="1"/>
  <c r="O1059" i="4" s="1"/>
  <c r="J1059" i="4" a="1"/>
  <c r="J1059" i="4" s="1"/>
  <c r="M1059" i="4" a="1"/>
  <c r="M1059" i="4" s="1"/>
  <c r="N1059" i="4" a="1"/>
  <c r="N1059" i="4" s="1"/>
  <c r="G1059" i="4" l="1" a="1"/>
  <c r="G1059" i="4" s="1"/>
  <c r="H1059" i="4" a="1"/>
  <c r="H1059" i="4" s="1"/>
  <c r="E1059" i="4" a="1"/>
  <c r="E1059" i="4" s="1"/>
  <c r="C1061" i="4"/>
  <c r="F1060" i="4" a="1"/>
  <c r="F1060" i="4" s="1"/>
  <c r="K1060" i="4" a="1"/>
  <c r="K1060" i="4" s="1"/>
  <c r="O1060" i="4" a="1"/>
  <c r="O1060" i="4" s="1"/>
  <c r="J1060" i="4" a="1"/>
  <c r="J1060" i="4" s="1"/>
  <c r="M1060" i="4" a="1"/>
  <c r="M1060" i="4" s="1"/>
  <c r="N1060" i="4" a="1"/>
  <c r="N1060" i="4" s="1"/>
  <c r="I1060" i="4" a="1"/>
  <c r="I1060" i="4" s="1"/>
  <c r="L1060" i="4" a="1"/>
  <c r="L1060" i="4" s="1"/>
  <c r="E1060" i="4" l="1" a="1"/>
  <c r="E1060" i="4" s="1"/>
  <c r="G1060" i="4" a="1"/>
  <c r="G1060" i="4" s="1"/>
  <c r="H1060" i="4" a="1"/>
  <c r="H1060" i="4" s="1"/>
  <c r="C1062" i="4"/>
  <c r="F1061" i="4" a="1"/>
  <c r="F1061" i="4" s="1"/>
  <c r="L1061" i="4" a="1"/>
  <c r="L1061" i="4" s="1"/>
  <c r="I1061" i="4" a="1"/>
  <c r="I1061" i="4" s="1"/>
  <c r="K1061" i="4" a="1"/>
  <c r="K1061" i="4" s="1"/>
  <c r="O1061" i="4" a="1"/>
  <c r="O1061" i="4" s="1"/>
  <c r="J1061" i="4" a="1"/>
  <c r="J1061" i="4" s="1"/>
  <c r="M1061" i="4" a="1"/>
  <c r="M1061" i="4" s="1"/>
  <c r="N1061" i="4" a="1"/>
  <c r="N1061" i="4" s="1"/>
  <c r="G1061" i="4" l="1" a="1"/>
  <c r="G1061" i="4" s="1"/>
  <c r="H1061" i="4" a="1"/>
  <c r="H1061" i="4" s="1"/>
  <c r="E1061" i="4" a="1"/>
  <c r="E1061" i="4" s="1"/>
  <c r="C1063" i="4"/>
  <c r="F1062" i="4" a="1"/>
  <c r="F1062" i="4" s="1"/>
  <c r="L1062" i="4" a="1"/>
  <c r="L1062" i="4" s="1"/>
  <c r="I1062" i="4" a="1"/>
  <c r="I1062" i="4" s="1"/>
  <c r="K1062" i="4" a="1"/>
  <c r="K1062" i="4" s="1"/>
  <c r="O1062" i="4" a="1"/>
  <c r="O1062" i="4" s="1"/>
  <c r="J1062" i="4" a="1"/>
  <c r="J1062" i="4" s="1"/>
  <c r="M1062" i="4" a="1"/>
  <c r="M1062" i="4" s="1"/>
  <c r="N1062" i="4" a="1"/>
  <c r="N1062" i="4" s="1"/>
  <c r="G1062" i="4" l="1" a="1"/>
  <c r="G1062" i="4" s="1"/>
  <c r="H1062" i="4" a="1"/>
  <c r="H1062" i="4" s="1"/>
  <c r="E1062" i="4" a="1"/>
  <c r="E1062" i="4" s="1"/>
  <c r="C1064" i="4"/>
  <c r="F1063" i="4" a="1"/>
  <c r="F1063" i="4" s="1"/>
  <c r="L1063" i="4" a="1"/>
  <c r="L1063" i="4" s="1"/>
  <c r="I1063" i="4" a="1"/>
  <c r="I1063" i="4" s="1"/>
  <c r="K1063" i="4" a="1"/>
  <c r="K1063" i="4" s="1"/>
  <c r="O1063" i="4" a="1"/>
  <c r="O1063" i="4" s="1"/>
  <c r="N1063" i="4" a="1"/>
  <c r="N1063" i="4" s="1"/>
  <c r="M1063" i="4" a="1"/>
  <c r="M1063" i="4" s="1"/>
  <c r="J1063" i="4" a="1"/>
  <c r="J1063" i="4" s="1"/>
  <c r="G1063" i="4" l="1" a="1"/>
  <c r="G1063" i="4" s="1"/>
  <c r="E1063" i="4" a="1"/>
  <c r="E1063" i="4" s="1"/>
  <c r="H1063" i="4" a="1"/>
  <c r="H1063" i="4" s="1"/>
  <c r="C1065" i="4"/>
  <c r="F1064" i="4" a="1"/>
  <c r="F1064" i="4" s="1"/>
  <c r="L1064" i="4" a="1"/>
  <c r="L1064" i="4" s="1"/>
  <c r="J1064" i="4" a="1"/>
  <c r="J1064" i="4" s="1"/>
  <c r="O1064" i="4" a="1"/>
  <c r="O1064" i="4" s="1"/>
  <c r="I1064" i="4" a="1"/>
  <c r="I1064" i="4" s="1"/>
  <c r="K1064" i="4" a="1"/>
  <c r="K1064" i="4" s="1"/>
  <c r="M1064" i="4" a="1"/>
  <c r="M1064" i="4" s="1"/>
  <c r="N1064" i="4" a="1"/>
  <c r="N1064" i="4" s="1"/>
  <c r="E1064" i="4" l="1" a="1"/>
  <c r="E1064" i="4" s="1"/>
  <c r="H1064" i="4" a="1"/>
  <c r="H1064" i="4" s="1"/>
  <c r="G1064" i="4" a="1"/>
  <c r="G1064" i="4" s="1"/>
  <c r="C1066" i="4"/>
  <c r="F1065" i="4" a="1"/>
  <c r="F1065" i="4" s="1"/>
  <c r="L1065" i="4" a="1"/>
  <c r="L1065" i="4" s="1"/>
  <c r="M1065" i="4" a="1"/>
  <c r="M1065" i="4" s="1"/>
  <c r="I1065" i="4" a="1"/>
  <c r="I1065" i="4" s="1"/>
  <c r="N1065" i="4" a="1"/>
  <c r="N1065" i="4" s="1"/>
  <c r="O1065" i="4" a="1"/>
  <c r="O1065" i="4" s="1"/>
  <c r="J1065" i="4" a="1"/>
  <c r="J1065" i="4" s="1"/>
  <c r="K1065" i="4" a="1"/>
  <c r="K1065" i="4" s="1"/>
  <c r="H1065" i="4" l="1" a="1"/>
  <c r="H1065" i="4" s="1"/>
  <c r="E1065" i="4" a="1"/>
  <c r="E1065" i="4" s="1"/>
  <c r="G1065" i="4" a="1"/>
  <c r="G1065" i="4" s="1"/>
  <c r="C1067" i="4"/>
  <c r="F1066" i="4" a="1"/>
  <c r="F1066" i="4" s="1"/>
  <c r="M1066" i="4" a="1"/>
  <c r="M1066" i="4" s="1"/>
  <c r="J1066" i="4" a="1"/>
  <c r="J1066" i="4" s="1"/>
  <c r="L1066" i="4" a="1"/>
  <c r="L1066" i="4" s="1"/>
  <c r="I1066" i="4" a="1"/>
  <c r="I1066" i="4" s="1"/>
  <c r="K1066" i="4" a="1"/>
  <c r="K1066" i="4" s="1"/>
  <c r="N1066" i="4" a="1"/>
  <c r="N1066" i="4" s="1"/>
  <c r="O1066" i="4" a="1"/>
  <c r="O1066" i="4" s="1"/>
  <c r="E1066" i="4" l="1" a="1"/>
  <c r="E1066" i="4" s="1"/>
  <c r="H1066" i="4" a="1"/>
  <c r="H1066" i="4" s="1"/>
  <c r="G1066" i="4" a="1"/>
  <c r="G1066" i="4" s="1"/>
  <c r="C1068" i="4"/>
  <c r="F1067" i="4" a="1"/>
  <c r="F1067" i="4" s="1"/>
  <c r="I1067" i="4" a="1"/>
  <c r="I1067" i="4" s="1"/>
  <c r="K1067" i="4" a="1"/>
  <c r="K1067" i="4" s="1"/>
  <c r="M1067" i="4" a="1"/>
  <c r="M1067" i="4" s="1"/>
  <c r="N1067" i="4" a="1"/>
  <c r="N1067" i="4" s="1"/>
  <c r="O1067" i="4" a="1"/>
  <c r="O1067" i="4" s="1"/>
  <c r="L1067" i="4" a="1"/>
  <c r="L1067" i="4" s="1"/>
  <c r="J1067" i="4" a="1"/>
  <c r="J1067" i="4" s="1"/>
  <c r="G1067" i="4" l="1" a="1"/>
  <c r="G1067" i="4" s="1"/>
  <c r="E1067" i="4" a="1"/>
  <c r="E1067" i="4" s="1"/>
  <c r="H1067" i="4" a="1"/>
  <c r="H1067" i="4" s="1"/>
  <c r="C1069" i="4"/>
  <c r="F1068" i="4" a="1"/>
  <c r="F1068" i="4" s="1"/>
  <c r="M1068" i="4" a="1"/>
  <c r="M1068" i="4" s="1"/>
  <c r="J1068" i="4" a="1"/>
  <c r="J1068" i="4" s="1"/>
  <c r="L1068" i="4" a="1"/>
  <c r="L1068" i="4" s="1"/>
  <c r="I1068" i="4" a="1"/>
  <c r="I1068" i="4" s="1"/>
  <c r="K1068" i="4" a="1"/>
  <c r="K1068" i="4" s="1"/>
  <c r="N1068" i="4" a="1"/>
  <c r="N1068" i="4" s="1"/>
  <c r="O1068" i="4" a="1"/>
  <c r="O1068" i="4" s="1"/>
  <c r="G1068" i="4" l="1" a="1"/>
  <c r="G1068" i="4" s="1"/>
  <c r="H1068" i="4" a="1"/>
  <c r="H1068" i="4" s="1"/>
  <c r="E1068" i="4" a="1"/>
  <c r="E1068" i="4" s="1"/>
  <c r="C1070" i="4"/>
  <c r="F1069" i="4" a="1"/>
  <c r="F1069" i="4" s="1"/>
  <c r="N1069" i="4" a="1"/>
  <c r="N1069" i="4" s="1"/>
  <c r="K1069" i="4" a="1"/>
  <c r="K1069" i="4" s="1"/>
  <c r="O1069" i="4" a="1"/>
  <c r="O1069" i="4" s="1"/>
  <c r="I1069" i="4" a="1"/>
  <c r="I1069" i="4" s="1"/>
  <c r="L1069" i="4" a="1"/>
  <c r="L1069" i="4" s="1"/>
  <c r="M1069" i="4" a="1"/>
  <c r="M1069" i="4" s="1"/>
  <c r="J1069" i="4" a="1"/>
  <c r="J1069" i="4" s="1"/>
  <c r="C1071" i="4" l="1"/>
  <c r="F1070" i="4" a="1"/>
  <c r="F1070" i="4" s="1"/>
  <c r="N1070" i="4" a="1"/>
  <c r="N1070" i="4" s="1"/>
  <c r="J1070" i="4" a="1"/>
  <c r="J1070" i="4" s="1"/>
  <c r="L1070" i="4" a="1"/>
  <c r="L1070" i="4" s="1"/>
  <c r="I1070" i="4" a="1"/>
  <c r="I1070" i="4" s="1"/>
  <c r="K1070" i="4" a="1"/>
  <c r="K1070" i="4" s="1"/>
  <c r="M1070" i="4" a="1"/>
  <c r="M1070" i="4" s="1"/>
  <c r="O1070" i="4" a="1"/>
  <c r="O1070" i="4" s="1"/>
  <c r="H1069" i="4" a="1"/>
  <c r="H1069" i="4" s="1"/>
  <c r="E1069" i="4" a="1"/>
  <c r="E1069" i="4" s="1"/>
  <c r="G1069" i="4" a="1"/>
  <c r="G1069" i="4" s="1"/>
  <c r="G1070" i="4" l="1" a="1"/>
  <c r="G1070" i="4" s="1"/>
  <c r="E1070" i="4" a="1"/>
  <c r="E1070" i="4" s="1"/>
  <c r="H1070" i="4" a="1"/>
  <c r="H1070" i="4" s="1"/>
  <c r="C1072" i="4"/>
  <c r="F1071" i="4" a="1"/>
  <c r="F1071" i="4" s="1"/>
  <c r="I1071" i="4" a="1"/>
  <c r="I1071" i="4" s="1"/>
  <c r="L1071" i="4" a="1"/>
  <c r="L1071" i="4" s="1"/>
  <c r="O1071" i="4" a="1"/>
  <c r="O1071" i="4" s="1"/>
  <c r="J1071" i="4" a="1"/>
  <c r="J1071" i="4" s="1"/>
  <c r="K1071" i="4" a="1"/>
  <c r="K1071" i="4" s="1"/>
  <c r="M1071" i="4" a="1"/>
  <c r="M1071" i="4" s="1"/>
  <c r="N1071" i="4" a="1"/>
  <c r="N1071" i="4" s="1"/>
  <c r="C1073" i="4" l="1"/>
  <c r="F1072" i="4" a="1"/>
  <c r="F1072" i="4" s="1"/>
  <c r="N1072" i="4" a="1"/>
  <c r="N1072" i="4" s="1"/>
  <c r="K1072" i="4" a="1"/>
  <c r="K1072" i="4" s="1"/>
  <c r="O1072" i="4" a="1"/>
  <c r="O1072" i="4" s="1"/>
  <c r="J1072" i="4" a="1"/>
  <c r="J1072" i="4" s="1"/>
  <c r="L1072" i="4" a="1"/>
  <c r="L1072" i="4" s="1"/>
  <c r="M1072" i="4" a="1"/>
  <c r="M1072" i="4" s="1"/>
  <c r="I1072" i="4" a="1"/>
  <c r="I1072" i="4" s="1"/>
  <c r="G1071" i="4" a="1"/>
  <c r="G1071" i="4" s="1"/>
  <c r="E1071" i="4" a="1"/>
  <c r="E1071" i="4" s="1"/>
  <c r="H1071" i="4" a="1"/>
  <c r="H1071" i="4" s="1"/>
  <c r="H1072" i="4" l="1" a="1"/>
  <c r="H1072" i="4" s="1"/>
  <c r="E1072" i="4" a="1"/>
  <c r="E1072" i="4" s="1"/>
  <c r="G1072" i="4" a="1"/>
  <c r="G1072" i="4" s="1"/>
  <c r="C1074" i="4"/>
  <c r="F1073" i="4" a="1"/>
  <c r="F1073" i="4" s="1"/>
  <c r="N1073" i="4" a="1"/>
  <c r="N1073" i="4" s="1"/>
  <c r="J1073" i="4" a="1"/>
  <c r="J1073" i="4" s="1"/>
  <c r="L1073" i="4" a="1"/>
  <c r="L1073" i="4" s="1"/>
  <c r="O1073" i="4" a="1"/>
  <c r="O1073" i="4" s="1"/>
  <c r="I1073" i="4" a="1"/>
  <c r="I1073" i="4" s="1"/>
  <c r="K1073" i="4" a="1"/>
  <c r="K1073" i="4" s="1"/>
  <c r="M1073" i="4" a="1"/>
  <c r="M1073" i="4" s="1"/>
  <c r="C1075" i="4" l="1"/>
  <c r="F1074" i="4" a="1"/>
  <c r="F1074" i="4" s="1"/>
  <c r="K1074" i="4" a="1"/>
  <c r="K1074" i="4" s="1"/>
  <c r="N1074" i="4" a="1"/>
  <c r="N1074" i="4" s="1"/>
  <c r="O1074" i="4" a="1"/>
  <c r="O1074" i="4" s="1"/>
  <c r="M1074" i="4" a="1"/>
  <c r="M1074" i="4" s="1"/>
  <c r="I1074" i="4" a="1"/>
  <c r="I1074" i="4" s="1"/>
  <c r="J1074" i="4" a="1"/>
  <c r="J1074" i="4" s="1"/>
  <c r="L1074" i="4" a="1"/>
  <c r="L1074" i="4" s="1"/>
  <c r="H1073" i="4" a="1"/>
  <c r="H1073" i="4" s="1"/>
  <c r="E1073" i="4" a="1"/>
  <c r="E1073" i="4" s="1"/>
  <c r="G1073" i="4" a="1"/>
  <c r="G1073" i="4" s="1"/>
  <c r="G1074" i="4" l="1" a="1"/>
  <c r="G1074" i="4" s="1"/>
  <c r="E1074" i="4" a="1"/>
  <c r="E1074" i="4" s="1"/>
  <c r="H1074" i="4" a="1"/>
  <c r="H1074" i="4" s="1"/>
  <c r="C1076" i="4"/>
  <c r="F1075" i="4" a="1"/>
  <c r="F1075" i="4" s="1"/>
  <c r="I1075" i="4" a="1"/>
  <c r="I1075" i="4" s="1"/>
  <c r="L1075" i="4" a="1"/>
  <c r="L1075" i="4" s="1"/>
  <c r="K1075" i="4" a="1"/>
  <c r="K1075" i="4" s="1"/>
  <c r="O1075" i="4" a="1"/>
  <c r="O1075" i="4" s="1"/>
  <c r="J1075" i="4" a="1"/>
  <c r="J1075" i="4" s="1"/>
  <c r="M1075" i="4" a="1"/>
  <c r="M1075" i="4" s="1"/>
  <c r="N1075" i="4" a="1"/>
  <c r="N1075" i="4" s="1"/>
  <c r="C1077" i="4" l="1"/>
  <c r="F1076" i="4" a="1"/>
  <c r="F1076" i="4" s="1"/>
  <c r="M1076" i="4" a="1"/>
  <c r="M1076" i="4" s="1"/>
  <c r="I1076" i="4" a="1"/>
  <c r="I1076" i="4" s="1"/>
  <c r="J1076" i="4" a="1"/>
  <c r="J1076" i="4" s="1"/>
  <c r="L1076" i="4" a="1"/>
  <c r="L1076" i="4" s="1"/>
  <c r="O1076" i="4" a="1"/>
  <c r="O1076" i="4" s="1"/>
  <c r="K1076" i="4" a="1"/>
  <c r="K1076" i="4" s="1"/>
  <c r="N1076" i="4" a="1"/>
  <c r="N1076" i="4" s="1"/>
  <c r="H1075" i="4" a="1"/>
  <c r="H1075" i="4" s="1"/>
  <c r="G1075" i="4" a="1"/>
  <c r="G1075" i="4" s="1"/>
  <c r="E1075" i="4" a="1"/>
  <c r="E1075" i="4" s="1"/>
  <c r="G1076" i="4" l="1" a="1"/>
  <c r="G1076" i="4" s="1"/>
  <c r="H1076" i="4" a="1"/>
  <c r="H1076" i="4" s="1"/>
  <c r="E1076" i="4" a="1"/>
  <c r="E1076" i="4" s="1"/>
  <c r="C1078" i="4"/>
  <c r="F1077" i="4" a="1"/>
  <c r="F1077" i="4" s="1"/>
  <c r="L1077" i="4" a="1"/>
  <c r="L1077" i="4" s="1"/>
  <c r="J1077" i="4" a="1"/>
  <c r="J1077" i="4" s="1"/>
  <c r="O1077" i="4" a="1"/>
  <c r="O1077" i="4" s="1"/>
  <c r="I1077" i="4" a="1"/>
  <c r="I1077" i="4" s="1"/>
  <c r="K1077" i="4" a="1"/>
  <c r="K1077" i="4" s="1"/>
  <c r="M1077" i="4" a="1"/>
  <c r="M1077" i="4" s="1"/>
  <c r="N1077" i="4" a="1"/>
  <c r="N1077" i="4" s="1"/>
  <c r="G1077" i="4" l="1" a="1"/>
  <c r="G1077" i="4" s="1"/>
  <c r="H1077" i="4" a="1"/>
  <c r="H1077" i="4" s="1"/>
  <c r="E1077" i="4" a="1"/>
  <c r="E1077" i="4" s="1"/>
  <c r="C1079" i="4"/>
  <c r="F1078" i="4" a="1"/>
  <c r="F1078" i="4" s="1"/>
  <c r="M1078" i="4" a="1"/>
  <c r="M1078" i="4" s="1"/>
  <c r="J1078" i="4" a="1"/>
  <c r="J1078" i="4" s="1"/>
  <c r="L1078" i="4" a="1"/>
  <c r="L1078" i="4" s="1"/>
  <c r="I1078" i="4" a="1"/>
  <c r="I1078" i="4" s="1"/>
  <c r="K1078" i="4" a="1"/>
  <c r="K1078" i="4" s="1"/>
  <c r="N1078" i="4" a="1"/>
  <c r="N1078" i="4" s="1"/>
  <c r="O1078" i="4" a="1"/>
  <c r="O1078" i="4" s="1"/>
  <c r="E1078" i="4" l="1" a="1"/>
  <c r="E1078" i="4" s="1"/>
  <c r="H1078" i="4" a="1"/>
  <c r="H1078" i="4" s="1"/>
  <c r="G1078" i="4" a="1"/>
  <c r="G1078" i="4" s="1"/>
  <c r="C1080" i="4"/>
  <c r="F1079" i="4" a="1"/>
  <c r="F1079" i="4" s="1"/>
  <c r="L1079" i="4" a="1"/>
  <c r="L1079" i="4" s="1"/>
  <c r="I1079" i="4" a="1"/>
  <c r="I1079" i="4" s="1"/>
  <c r="K1079" i="4" a="1"/>
  <c r="K1079" i="4" s="1"/>
  <c r="O1079" i="4" a="1"/>
  <c r="O1079" i="4" s="1"/>
  <c r="N1079" i="4" a="1"/>
  <c r="N1079" i="4" s="1"/>
  <c r="J1079" i="4" a="1"/>
  <c r="J1079" i="4" s="1"/>
  <c r="M1079" i="4" a="1"/>
  <c r="M1079" i="4" s="1"/>
  <c r="C1081" i="4" l="1"/>
  <c r="F1080" i="4" a="1"/>
  <c r="F1080" i="4" s="1"/>
  <c r="O1080" i="4" a="1"/>
  <c r="O1080" i="4" s="1"/>
  <c r="K1080" i="4" a="1"/>
  <c r="K1080" i="4" s="1"/>
  <c r="M1080" i="4" a="1"/>
  <c r="M1080" i="4" s="1"/>
  <c r="J1080" i="4" a="1"/>
  <c r="J1080" i="4" s="1"/>
  <c r="L1080" i="4" a="1"/>
  <c r="L1080" i="4" s="1"/>
  <c r="N1080" i="4" a="1"/>
  <c r="N1080" i="4" s="1"/>
  <c r="I1080" i="4" a="1"/>
  <c r="I1080" i="4" s="1"/>
  <c r="E1079" i="4" a="1"/>
  <c r="E1079" i="4" s="1"/>
  <c r="H1079" i="4" a="1"/>
  <c r="H1079" i="4" s="1"/>
  <c r="G1079" i="4" a="1"/>
  <c r="G1079" i="4" s="1"/>
  <c r="H1080" i="4" l="1" a="1"/>
  <c r="H1080" i="4" s="1"/>
  <c r="E1080" i="4" a="1"/>
  <c r="E1080" i="4" s="1"/>
  <c r="G1080" i="4" a="1"/>
  <c r="G1080" i="4" s="1"/>
  <c r="C1082" i="4"/>
  <c r="F1081" i="4" a="1"/>
  <c r="F1081" i="4" s="1"/>
  <c r="M1081" i="4" a="1"/>
  <c r="M1081" i="4" s="1"/>
  <c r="N1081" i="4" a="1"/>
  <c r="N1081" i="4" s="1"/>
  <c r="I1081" i="4" a="1"/>
  <c r="I1081" i="4" s="1"/>
  <c r="L1081" i="4" a="1"/>
  <c r="L1081" i="4" s="1"/>
  <c r="J1081" i="4" a="1"/>
  <c r="J1081" i="4" s="1"/>
  <c r="O1081" i="4" a="1"/>
  <c r="O1081" i="4" s="1"/>
  <c r="K1081" i="4" a="1"/>
  <c r="K1081" i="4" s="1"/>
  <c r="G1081" i="4" l="1" a="1"/>
  <c r="G1081" i="4" s="1"/>
  <c r="E1081" i="4" a="1"/>
  <c r="E1081" i="4" s="1"/>
  <c r="H1081" i="4" a="1"/>
  <c r="H1081" i="4" s="1"/>
  <c r="C1083" i="4"/>
  <c r="F1082" i="4" a="1"/>
  <c r="F1082" i="4" s="1"/>
  <c r="O1082" i="4" a="1"/>
  <c r="O1082" i="4" s="1"/>
  <c r="L1082" i="4" a="1"/>
  <c r="L1082" i="4" s="1"/>
  <c r="N1082" i="4" a="1"/>
  <c r="N1082" i="4" s="1"/>
  <c r="K1082" i="4" a="1"/>
  <c r="K1082" i="4" s="1"/>
  <c r="M1082" i="4" a="1"/>
  <c r="M1082" i="4" s="1"/>
  <c r="I1082" i="4" a="1"/>
  <c r="I1082" i="4" s="1"/>
  <c r="J1082" i="4" a="1"/>
  <c r="J1082" i="4" s="1"/>
  <c r="G1082" i="4" l="1" a="1"/>
  <c r="G1082" i="4" s="1"/>
  <c r="E1082" i="4" a="1"/>
  <c r="E1082" i="4" s="1"/>
  <c r="H1082" i="4" a="1"/>
  <c r="H1082" i="4" s="1"/>
  <c r="C1084" i="4"/>
  <c r="F1083" i="4" a="1"/>
  <c r="F1083" i="4" s="1"/>
  <c r="O1083" i="4" a="1"/>
  <c r="O1083" i="4" s="1"/>
  <c r="J1083" i="4" a="1"/>
  <c r="J1083" i="4" s="1"/>
  <c r="L1083" i="4" a="1"/>
  <c r="L1083" i="4" s="1"/>
  <c r="N1083" i="4" a="1"/>
  <c r="N1083" i="4" s="1"/>
  <c r="K1083" i="4" a="1"/>
  <c r="K1083" i="4" s="1"/>
  <c r="I1083" i="4" a="1"/>
  <c r="I1083" i="4" s="1"/>
  <c r="M1083" i="4" a="1"/>
  <c r="M1083" i="4" s="1"/>
  <c r="G1083" i="4" l="1" a="1"/>
  <c r="G1083" i="4" s="1"/>
  <c r="E1083" i="4" a="1"/>
  <c r="E1083" i="4" s="1"/>
  <c r="H1083" i="4" a="1"/>
  <c r="H1083" i="4" s="1"/>
  <c r="C1085" i="4"/>
  <c r="F1084" i="4" a="1"/>
  <c r="F1084" i="4" s="1"/>
  <c r="O1084" i="4" a="1"/>
  <c r="O1084" i="4" s="1"/>
  <c r="L1084" i="4" a="1"/>
  <c r="L1084" i="4" s="1"/>
  <c r="N1084" i="4" a="1"/>
  <c r="N1084" i="4" s="1"/>
  <c r="K1084" i="4" a="1"/>
  <c r="K1084" i="4" s="1"/>
  <c r="M1084" i="4" a="1"/>
  <c r="M1084" i="4" s="1"/>
  <c r="I1084" i="4" a="1"/>
  <c r="I1084" i="4" s="1"/>
  <c r="J1084" i="4" a="1"/>
  <c r="J1084" i="4" s="1"/>
  <c r="E1084" i="4" l="1" a="1"/>
  <c r="E1084" i="4" s="1"/>
  <c r="H1084" i="4" a="1"/>
  <c r="H1084" i="4" s="1"/>
  <c r="G1084" i="4" a="1"/>
  <c r="G1084" i="4" s="1"/>
  <c r="C1086" i="4"/>
  <c r="F1085" i="4" a="1"/>
  <c r="F1085" i="4" s="1"/>
  <c r="I1085" i="4" a="1"/>
  <c r="I1085" i="4" s="1"/>
  <c r="K1085" i="4" a="1"/>
  <c r="K1085" i="4" s="1"/>
  <c r="O1085" i="4" a="1"/>
  <c r="O1085" i="4" s="1"/>
  <c r="J1085" i="4" a="1"/>
  <c r="J1085" i="4" s="1"/>
  <c r="M1085" i="4" a="1"/>
  <c r="M1085" i="4" s="1"/>
  <c r="N1085" i="4" a="1"/>
  <c r="N1085" i="4" s="1"/>
  <c r="L1085" i="4" a="1"/>
  <c r="L1085" i="4" s="1"/>
  <c r="H1085" i="4" l="1" a="1"/>
  <c r="H1085" i="4" s="1"/>
  <c r="G1085" i="4" a="1"/>
  <c r="G1085" i="4" s="1"/>
  <c r="E1085" i="4" a="1"/>
  <c r="E1085" i="4" s="1"/>
  <c r="C1087" i="4"/>
  <c r="F1086" i="4" a="1"/>
  <c r="F1086" i="4" s="1"/>
  <c r="I1086" i="4" a="1"/>
  <c r="I1086" i="4" s="1"/>
  <c r="L1086" i="4" a="1"/>
  <c r="L1086" i="4" s="1"/>
  <c r="N1086" i="4" a="1"/>
  <c r="N1086" i="4" s="1"/>
  <c r="K1086" i="4" a="1"/>
  <c r="K1086" i="4" s="1"/>
  <c r="M1086" i="4" a="1"/>
  <c r="M1086" i="4" s="1"/>
  <c r="O1086" i="4" a="1"/>
  <c r="O1086" i="4" s="1"/>
  <c r="J1086" i="4" a="1"/>
  <c r="J1086" i="4" s="1"/>
  <c r="H1086" i="4" l="1" a="1"/>
  <c r="H1086" i="4" s="1"/>
  <c r="G1086" i="4" a="1"/>
  <c r="G1086" i="4" s="1"/>
  <c r="E1086" i="4" a="1"/>
  <c r="E1086" i="4" s="1"/>
  <c r="C1088" i="4"/>
  <c r="F1087" i="4" a="1"/>
  <c r="F1087" i="4" s="1"/>
  <c r="I1087" i="4" a="1"/>
  <c r="I1087" i="4" s="1"/>
  <c r="N1087" i="4" a="1"/>
  <c r="N1087" i="4" s="1"/>
  <c r="J1087" i="4" a="1"/>
  <c r="J1087" i="4" s="1"/>
  <c r="L1087" i="4" a="1"/>
  <c r="L1087" i="4" s="1"/>
  <c r="O1087" i="4" a="1"/>
  <c r="O1087" i="4" s="1"/>
  <c r="K1087" i="4" a="1"/>
  <c r="K1087" i="4" s="1"/>
  <c r="M1087" i="4" a="1"/>
  <c r="M1087" i="4" s="1"/>
  <c r="G1087" i="4" l="1" a="1"/>
  <c r="G1087" i="4" s="1"/>
  <c r="H1087" i="4" a="1"/>
  <c r="H1087" i="4" s="1"/>
  <c r="E1087" i="4" a="1"/>
  <c r="E1087" i="4" s="1"/>
  <c r="C1089" i="4"/>
  <c r="F1088" i="4" a="1"/>
  <c r="F1088" i="4" s="1"/>
  <c r="J1088" i="4" a="1"/>
  <c r="J1088" i="4" s="1"/>
  <c r="O1088" i="4" a="1"/>
  <c r="O1088" i="4" s="1"/>
  <c r="L1088" i="4" a="1"/>
  <c r="L1088" i="4" s="1"/>
  <c r="N1088" i="4" a="1"/>
  <c r="N1088" i="4" s="1"/>
  <c r="I1088" i="4" a="1"/>
  <c r="I1088" i="4" s="1"/>
  <c r="K1088" i="4" a="1"/>
  <c r="K1088" i="4" s="1"/>
  <c r="M1088" i="4" a="1"/>
  <c r="M1088" i="4" s="1"/>
  <c r="G1088" i="4" l="1" a="1"/>
  <c r="G1088" i="4" s="1"/>
  <c r="E1088" i="4" a="1"/>
  <c r="E1088" i="4" s="1"/>
  <c r="H1088" i="4" a="1"/>
  <c r="H1088" i="4" s="1"/>
  <c r="C1090" i="4"/>
  <c r="F1089" i="4" a="1"/>
  <c r="F1089" i="4" s="1"/>
  <c r="L1089" i="4" a="1"/>
  <c r="L1089" i="4" s="1"/>
  <c r="I1089" i="4" a="1"/>
  <c r="I1089" i="4" s="1"/>
  <c r="K1089" i="4" a="1"/>
  <c r="K1089" i="4" s="1"/>
  <c r="O1089" i="4" a="1"/>
  <c r="O1089" i="4" s="1"/>
  <c r="J1089" i="4" a="1"/>
  <c r="J1089" i="4" s="1"/>
  <c r="M1089" i="4" a="1"/>
  <c r="M1089" i="4" s="1"/>
  <c r="N1089" i="4" a="1"/>
  <c r="N1089" i="4" s="1"/>
  <c r="H1089" i="4" l="1" a="1"/>
  <c r="H1089" i="4" s="1"/>
  <c r="E1089" i="4" a="1"/>
  <c r="E1089" i="4" s="1"/>
  <c r="G1089" i="4" a="1"/>
  <c r="G1089" i="4" s="1"/>
  <c r="C1091" i="4"/>
  <c r="F1090" i="4" a="1"/>
  <c r="F1090" i="4" s="1"/>
  <c r="N1090" i="4" a="1"/>
  <c r="N1090" i="4" s="1"/>
  <c r="I1090" i="4" a="1"/>
  <c r="I1090" i="4" s="1"/>
  <c r="J1090" i="4" a="1"/>
  <c r="J1090" i="4" s="1"/>
  <c r="L1090" i="4" a="1"/>
  <c r="L1090" i="4" s="1"/>
  <c r="K1090" i="4" a="1"/>
  <c r="K1090" i="4" s="1"/>
  <c r="O1090" i="4" a="1"/>
  <c r="O1090" i="4" s="1"/>
  <c r="M1090" i="4" a="1"/>
  <c r="M1090" i="4" s="1"/>
  <c r="E1090" i="4" l="1" a="1"/>
  <c r="E1090" i="4" s="1"/>
  <c r="G1090" i="4" a="1"/>
  <c r="G1090" i="4" s="1"/>
  <c r="H1090" i="4" a="1"/>
  <c r="H1090" i="4" s="1"/>
  <c r="C1092" i="4"/>
  <c r="F1091" i="4" a="1"/>
  <c r="F1091" i="4" s="1"/>
  <c r="L1091" i="4" a="1"/>
  <c r="L1091" i="4" s="1"/>
  <c r="I1091" i="4" a="1"/>
  <c r="I1091" i="4" s="1"/>
  <c r="K1091" i="4" a="1"/>
  <c r="K1091" i="4" s="1"/>
  <c r="O1091" i="4" a="1"/>
  <c r="O1091" i="4" s="1"/>
  <c r="J1091" i="4" a="1"/>
  <c r="J1091" i="4" s="1"/>
  <c r="M1091" i="4" a="1"/>
  <c r="M1091" i="4" s="1"/>
  <c r="N1091" i="4" a="1"/>
  <c r="N1091" i="4" s="1"/>
  <c r="E1091" i="4" l="1" a="1"/>
  <c r="E1091" i="4" s="1"/>
  <c r="H1091" i="4" a="1"/>
  <c r="H1091" i="4" s="1"/>
  <c r="G1091" i="4" a="1"/>
  <c r="G1091" i="4" s="1"/>
  <c r="C1093" i="4"/>
  <c r="F1092" i="4" a="1"/>
  <c r="F1092" i="4" s="1"/>
  <c r="O1092" i="4" a="1"/>
  <c r="O1092" i="4" s="1"/>
  <c r="N1092" i="4" a="1"/>
  <c r="N1092" i="4" s="1"/>
  <c r="K1092" i="4" a="1"/>
  <c r="K1092" i="4" s="1"/>
  <c r="L1092" i="4" a="1"/>
  <c r="L1092" i="4" s="1"/>
  <c r="I1092" i="4" a="1"/>
  <c r="I1092" i="4" s="1"/>
  <c r="J1092" i="4" a="1"/>
  <c r="J1092" i="4" s="1"/>
  <c r="M1092" i="4" a="1"/>
  <c r="M1092" i="4" s="1"/>
  <c r="E1092" i="4" l="1" a="1"/>
  <c r="E1092" i="4" s="1"/>
  <c r="H1092" i="4" a="1"/>
  <c r="H1092" i="4" s="1"/>
  <c r="G1092" i="4" a="1"/>
  <c r="G1092" i="4" s="1"/>
  <c r="C1094" i="4"/>
  <c r="F1093" i="4" a="1"/>
  <c r="F1093" i="4" s="1"/>
  <c r="L1093" i="4" a="1"/>
  <c r="L1093" i="4" s="1"/>
  <c r="J1093" i="4" a="1"/>
  <c r="J1093" i="4" s="1"/>
  <c r="O1093" i="4" a="1"/>
  <c r="O1093" i="4" s="1"/>
  <c r="I1093" i="4" a="1"/>
  <c r="I1093" i="4" s="1"/>
  <c r="K1093" i="4" a="1"/>
  <c r="K1093" i="4" s="1"/>
  <c r="M1093" i="4" a="1"/>
  <c r="M1093" i="4" s="1"/>
  <c r="N1093" i="4" a="1"/>
  <c r="N1093" i="4" s="1"/>
  <c r="E1093" i="4" l="1" a="1"/>
  <c r="E1093" i="4" s="1"/>
  <c r="G1093" i="4" a="1"/>
  <c r="G1093" i="4" s="1"/>
  <c r="H1093" i="4" a="1"/>
  <c r="H1093" i="4" s="1"/>
  <c r="C1095" i="4"/>
  <c r="F1094" i="4" a="1"/>
  <c r="F1094" i="4" s="1"/>
  <c r="O1094" i="4" a="1"/>
  <c r="O1094" i="4" s="1"/>
  <c r="K1094" i="4" a="1"/>
  <c r="K1094" i="4" s="1"/>
  <c r="N1094" i="4" a="1"/>
  <c r="N1094" i="4" s="1"/>
  <c r="I1094" i="4" a="1"/>
  <c r="I1094" i="4" s="1"/>
  <c r="L1094" i="4" a="1"/>
  <c r="L1094" i="4" s="1"/>
  <c r="J1094" i="4" a="1"/>
  <c r="J1094" i="4" s="1"/>
  <c r="M1094" i="4" a="1"/>
  <c r="M1094" i="4" s="1"/>
  <c r="E1094" i="4" l="1" a="1"/>
  <c r="E1094" i="4" s="1"/>
  <c r="H1094" i="4" a="1"/>
  <c r="H1094" i="4" s="1"/>
  <c r="G1094" i="4" a="1"/>
  <c r="G1094" i="4" s="1"/>
  <c r="C1096" i="4"/>
  <c r="F1095" i="4" a="1"/>
  <c r="F1095" i="4" s="1"/>
  <c r="K1095" i="4" a="1"/>
  <c r="K1095" i="4" s="1"/>
  <c r="O1095" i="4" a="1"/>
  <c r="O1095" i="4" s="1"/>
  <c r="J1095" i="4" a="1"/>
  <c r="J1095" i="4" s="1"/>
  <c r="M1095" i="4" a="1"/>
  <c r="M1095" i="4" s="1"/>
  <c r="L1095" i="4" a="1"/>
  <c r="L1095" i="4" s="1"/>
  <c r="I1095" i="4" a="1"/>
  <c r="I1095" i="4" s="1"/>
  <c r="N1095" i="4" a="1"/>
  <c r="N1095" i="4" s="1"/>
  <c r="H1095" i="4" l="1" a="1"/>
  <c r="H1095" i="4" s="1"/>
  <c r="G1095" i="4" a="1"/>
  <c r="G1095" i="4" s="1"/>
  <c r="E1095" i="4" a="1"/>
  <c r="E1095" i="4" s="1"/>
  <c r="C1097" i="4"/>
  <c r="F1096" i="4" a="1"/>
  <c r="F1096" i="4" s="1"/>
  <c r="M1096" i="4" a="1"/>
  <c r="M1096" i="4" s="1"/>
  <c r="O1096" i="4" a="1"/>
  <c r="O1096" i="4" s="1"/>
  <c r="L1096" i="4" a="1"/>
  <c r="L1096" i="4" s="1"/>
  <c r="N1096" i="4" a="1"/>
  <c r="N1096" i="4" s="1"/>
  <c r="I1096" i="4" a="1"/>
  <c r="I1096" i="4" s="1"/>
  <c r="K1096" i="4" a="1"/>
  <c r="K1096" i="4" s="1"/>
  <c r="J1096" i="4" a="1"/>
  <c r="J1096" i="4" s="1"/>
  <c r="E1096" i="4" l="1" a="1"/>
  <c r="E1096" i="4" s="1"/>
  <c r="H1096" i="4" a="1"/>
  <c r="H1096" i="4" s="1"/>
  <c r="G1096" i="4" a="1"/>
  <c r="G1096" i="4" s="1"/>
  <c r="C1098" i="4"/>
  <c r="F1097" i="4" a="1"/>
  <c r="F1097" i="4" s="1"/>
  <c r="K1097" i="4" a="1"/>
  <c r="K1097" i="4" s="1"/>
  <c r="I1097" i="4" a="1"/>
  <c r="I1097" i="4" s="1"/>
  <c r="L1097" i="4" a="1"/>
  <c r="L1097" i="4" s="1"/>
  <c r="O1097" i="4" a="1"/>
  <c r="O1097" i="4" s="1"/>
  <c r="J1097" i="4" a="1"/>
  <c r="J1097" i="4" s="1"/>
  <c r="M1097" i="4" a="1"/>
  <c r="M1097" i="4" s="1"/>
  <c r="N1097" i="4" a="1"/>
  <c r="N1097" i="4" s="1"/>
  <c r="G1097" i="4" l="1" a="1"/>
  <c r="G1097" i="4" s="1"/>
  <c r="E1097" i="4" a="1"/>
  <c r="E1097" i="4" s="1"/>
  <c r="H1097" i="4" a="1"/>
  <c r="H1097" i="4" s="1"/>
  <c r="C1099" i="4"/>
  <c r="F1098" i="4" a="1"/>
  <c r="F1098" i="4" s="1"/>
  <c r="J1098" i="4" a="1"/>
  <c r="J1098" i="4" s="1"/>
  <c r="O1098" i="4" a="1"/>
  <c r="O1098" i="4" s="1"/>
  <c r="M1098" i="4" a="1"/>
  <c r="M1098" i="4" s="1"/>
  <c r="N1098" i="4" a="1"/>
  <c r="N1098" i="4" s="1"/>
  <c r="I1098" i="4" a="1"/>
  <c r="I1098" i="4" s="1"/>
  <c r="L1098" i="4" a="1"/>
  <c r="L1098" i="4" s="1"/>
  <c r="K1098" i="4" a="1"/>
  <c r="K1098" i="4" s="1"/>
  <c r="H1098" i="4" l="1" a="1"/>
  <c r="H1098" i="4" s="1"/>
  <c r="E1098" i="4" a="1"/>
  <c r="E1098" i="4" s="1"/>
  <c r="G1098" i="4" a="1"/>
  <c r="G1098" i="4" s="1"/>
  <c r="C1100" i="4"/>
  <c r="F1099" i="4" a="1"/>
  <c r="F1099" i="4" s="1"/>
  <c r="M1099" i="4" a="1"/>
  <c r="M1099" i="4" s="1"/>
  <c r="N1099" i="4" a="1"/>
  <c r="N1099" i="4" s="1"/>
  <c r="J1099" i="4" a="1"/>
  <c r="J1099" i="4" s="1"/>
  <c r="L1099" i="4" a="1"/>
  <c r="L1099" i="4" s="1"/>
  <c r="O1099" i="4" a="1"/>
  <c r="O1099" i="4" s="1"/>
  <c r="I1099" i="4" a="1"/>
  <c r="I1099" i="4" s="1"/>
  <c r="K1099" i="4" a="1"/>
  <c r="K1099" i="4" s="1"/>
  <c r="G1099" i="4" l="1" a="1"/>
  <c r="G1099" i="4" s="1"/>
  <c r="H1099" i="4" a="1"/>
  <c r="H1099" i="4" s="1"/>
  <c r="E1099" i="4" a="1"/>
  <c r="E1099" i="4" s="1"/>
  <c r="C1101" i="4"/>
  <c r="F1100" i="4" a="1"/>
  <c r="F1100" i="4" s="1"/>
  <c r="K1100" i="4" a="1"/>
  <c r="K1100" i="4" s="1"/>
  <c r="L1100" i="4" a="1"/>
  <c r="L1100" i="4" s="1"/>
  <c r="J1100" i="4" a="1"/>
  <c r="J1100" i="4" s="1"/>
  <c r="N1100" i="4" a="1"/>
  <c r="N1100" i="4" s="1"/>
  <c r="I1100" i="4" a="1"/>
  <c r="I1100" i="4" s="1"/>
  <c r="M1100" i="4" a="1"/>
  <c r="M1100" i="4" s="1"/>
  <c r="O1100" i="4" a="1"/>
  <c r="O1100" i="4" s="1"/>
  <c r="E1100" i="4" l="1" a="1"/>
  <c r="E1100" i="4" s="1"/>
  <c r="H1100" i="4" a="1"/>
  <c r="H1100" i="4" s="1"/>
  <c r="G1100" i="4" a="1"/>
  <c r="G1100" i="4" s="1"/>
  <c r="C1102" i="4"/>
  <c r="F1101" i="4" a="1"/>
  <c r="F1101" i="4" s="1"/>
  <c r="J1101" i="4" a="1"/>
  <c r="J1101" i="4" s="1"/>
  <c r="M1101" i="4" a="1"/>
  <c r="M1101" i="4" s="1"/>
  <c r="N1101" i="4" a="1"/>
  <c r="N1101" i="4" s="1"/>
  <c r="L1101" i="4" a="1"/>
  <c r="L1101" i="4" s="1"/>
  <c r="I1101" i="4" a="1"/>
  <c r="I1101" i="4" s="1"/>
  <c r="K1101" i="4" a="1"/>
  <c r="K1101" i="4" s="1"/>
  <c r="O1101" i="4" a="1"/>
  <c r="O1101" i="4" s="1"/>
  <c r="G1101" i="4" l="1" a="1"/>
  <c r="G1101" i="4" s="1"/>
  <c r="H1101" i="4" a="1"/>
  <c r="H1101" i="4" s="1"/>
  <c r="E1101" i="4" a="1"/>
  <c r="E1101" i="4" s="1"/>
  <c r="C1103" i="4"/>
  <c r="F1102" i="4" a="1"/>
  <c r="F1102" i="4" s="1"/>
  <c r="N1102" i="4" a="1"/>
  <c r="N1102" i="4" s="1"/>
  <c r="I1102" i="4" a="1"/>
  <c r="I1102" i="4" s="1"/>
  <c r="K1102" i="4" a="1"/>
  <c r="K1102" i="4" s="1"/>
  <c r="M1102" i="4" a="1"/>
  <c r="M1102" i="4" s="1"/>
  <c r="L1102" i="4" a="1"/>
  <c r="L1102" i="4" s="1"/>
  <c r="O1102" i="4" a="1"/>
  <c r="O1102" i="4" s="1"/>
  <c r="J1102" i="4" a="1"/>
  <c r="J1102" i="4" s="1"/>
  <c r="G1102" i="4" l="1" a="1"/>
  <c r="G1102" i="4" s="1"/>
  <c r="H1102" i="4" a="1"/>
  <c r="H1102" i="4" s="1"/>
  <c r="E1102" i="4" a="1"/>
  <c r="E1102" i="4" s="1"/>
  <c r="C1104" i="4"/>
  <c r="F1103" i="4" a="1"/>
  <c r="F1103" i="4" s="1"/>
  <c r="O1103" i="4" a="1"/>
  <c r="O1103" i="4" s="1"/>
  <c r="I1103" i="4" a="1"/>
  <c r="I1103" i="4" s="1"/>
  <c r="K1103" i="4" a="1"/>
  <c r="K1103" i="4" s="1"/>
  <c r="M1103" i="4" a="1"/>
  <c r="M1103" i="4" s="1"/>
  <c r="N1103" i="4" a="1"/>
  <c r="N1103" i="4" s="1"/>
  <c r="L1103" i="4" a="1"/>
  <c r="L1103" i="4" s="1"/>
  <c r="J1103" i="4" a="1"/>
  <c r="J1103" i="4" s="1"/>
  <c r="H1103" i="4" l="1" a="1"/>
  <c r="H1103" i="4" s="1"/>
  <c r="G1103" i="4" a="1"/>
  <c r="G1103" i="4" s="1"/>
  <c r="E1103" i="4" a="1"/>
  <c r="E1103" i="4" s="1"/>
  <c r="C1105" i="4"/>
  <c r="F1104" i="4" a="1"/>
  <c r="F1104" i="4" s="1"/>
  <c r="O1104" i="4" a="1"/>
  <c r="O1104" i="4" s="1"/>
  <c r="K1104" i="4" a="1"/>
  <c r="K1104" i="4" s="1"/>
  <c r="N1104" i="4" a="1"/>
  <c r="N1104" i="4" s="1"/>
  <c r="I1104" i="4" a="1"/>
  <c r="I1104" i="4" s="1"/>
  <c r="L1104" i="4" a="1"/>
  <c r="L1104" i="4" s="1"/>
  <c r="M1104" i="4" a="1"/>
  <c r="M1104" i="4" s="1"/>
  <c r="J1104" i="4" a="1"/>
  <c r="J1104" i="4" s="1"/>
  <c r="G1104" i="4" l="1" a="1"/>
  <c r="G1104" i="4" s="1"/>
  <c r="H1104" i="4" a="1"/>
  <c r="H1104" i="4" s="1"/>
  <c r="E1104" i="4" a="1"/>
  <c r="E1104" i="4" s="1"/>
  <c r="C1106" i="4"/>
  <c r="F1105" i="4" a="1"/>
  <c r="F1105" i="4" s="1"/>
  <c r="J1105" i="4" a="1"/>
  <c r="J1105" i="4" s="1"/>
  <c r="N1105" i="4" a="1"/>
  <c r="N1105" i="4" s="1"/>
  <c r="I1105" i="4" a="1"/>
  <c r="I1105" i="4" s="1"/>
  <c r="L1105" i="4" a="1"/>
  <c r="L1105" i="4" s="1"/>
  <c r="O1105" i="4" a="1"/>
  <c r="O1105" i="4" s="1"/>
  <c r="K1105" i="4" a="1"/>
  <c r="K1105" i="4" s="1"/>
  <c r="M1105" i="4" a="1"/>
  <c r="M1105" i="4" s="1"/>
  <c r="G1105" i="4" l="1" a="1"/>
  <c r="G1105" i="4" s="1"/>
  <c r="E1105" i="4" a="1"/>
  <c r="E1105" i="4" s="1"/>
  <c r="H1105" i="4" a="1"/>
  <c r="H1105" i="4" s="1"/>
  <c r="C1107" i="4"/>
  <c r="F1106" i="4" a="1"/>
  <c r="F1106" i="4" s="1"/>
  <c r="K1106" i="4" a="1"/>
  <c r="K1106" i="4" s="1"/>
  <c r="O1106" i="4" a="1"/>
  <c r="O1106" i="4" s="1"/>
  <c r="J1106" i="4" a="1"/>
  <c r="J1106" i="4" s="1"/>
  <c r="N1106" i="4" a="1"/>
  <c r="N1106" i="4" s="1"/>
  <c r="I1106" i="4" a="1"/>
  <c r="I1106" i="4" s="1"/>
  <c r="L1106" i="4" a="1"/>
  <c r="L1106" i="4" s="1"/>
  <c r="M1106" i="4" a="1"/>
  <c r="M1106" i="4" s="1"/>
  <c r="E1106" i="4" l="1" a="1"/>
  <c r="E1106" i="4" s="1"/>
  <c r="G1106" i="4" a="1"/>
  <c r="G1106" i="4" s="1"/>
  <c r="H1106" i="4" a="1"/>
  <c r="H1106" i="4" s="1"/>
  <c r="C1108" i="4"/>
  <c r="F1107" i="4" a="1"/>
  <c r="F1107" i="4" s="1"/>
  <c r="N1107" i="4" a="1"/>
  <c r="N1107" i="4" s="1"/>
  <c r="L1107" i="4" a="1"/>
  <c r="L1107" i="4" s="1"/>
  <c r="I1107" i="4" a="1"/>
  <c r="I1107" i="4" s="1"/>
  <c r="K1107" i="4" a="1"/>
  <c r="K1107" i="4" s="1"/>
  <c r="O1107" i="4" a="1"/>
  <c r="O1107" i="4" s="1"/>
  <c r="M1107" i="4" a="1"/>
  <c r="M1107" i="4" s="1"/>
  <c r="J1107" i="4" a="1"/>
  <c r="J1107" i="4" s="1"/>
  <c r="E1107" i="4" l="1" a="1"/>
  <c r="E1107" i="4" s="1"/>
  <c r="G1107" i="4" a="1"/>
  <c r="G1107" i="4" s="1"/>
  <c r="H1107" i="4" a="1"/>
  <c r="H1107" i="4" s="1"/>
  <c r="C1109" i="4"/>
  <c r="F1108" i="4" a="1"/>
  <c r="F1108" i="4" s="1"/>
  <c r="K1108" i="4" a="1"/>
  <c r="K1108" i="4" s="1"/>
  <c r="M1108" i="4" a="1"/>
  <c r="M1108" i="4" s="1"/>
  <c r="N1108" i="4" a="1"/>
  <c r="N1108" i="4" s="1"/>
  <c r="J1108" i="4" a="1"/>
  <c r="J1108" i="4" s="1"/>
  <c r="L1108" i="4" a="1"/>
  <c r="L1108" i="4" s="1"/>
  <c r="O1108" i="4" a="1"/>
  <c r="O1108" i="4" s="1"/>
  <c r="I1108" i="4" a="1"/>
  <c r="I1108" i="4" s="1"/>
  <c r="E1108" i="4" l="1" a="1"/>
  <c r="E1108" i="4" s="1"/>
  <c r="G1108" i="4" a="1"/>
  <c r="G1108" i="4" s="1"/>
  <c r="H1108" i="4" a="1"/>
  <c r="H1108" i="4" s="1"/>
  <c r="C1110" i="4"/>
  <c r="F1109" i="4" a="1"/>
  <c r="F1109" i="4" s="1"/>
  <c r="J1109" i="4" a="1"/>
  <c r="J1109" i="4" s="1"/>
  <c r="M1109" i="4" a="1"/>
  <c r="M1109" i="4" s="1"/>
  <c r="N1109" i="4" a="1"/>
  <c r="N1109" i="4" s="1"/>
  <c r="L1109" i="4" a="1"/>
  <c r="L1109" i="4" s="1"/>
  <c r="I1109" i="4" a="1"/>
  <c r="I1109" i="4" s="1"/>
  <c r="K1109" i="4" a="1"/>
  <c r="K1109" i="4" s="1"/>
  <c r="O1109" i="4" a="1"/>
  <c r="O1109" i="4" s="1"/>
  <c r="E1109" i="4" l="1" a="1"/>
  <c r="E1109" i="4" s="1"/>
  <c r="G1109" i="4" a="1"/>
  <c r="G1109" i="4" s="1"/>
  <c r="H1109" i="4" a="1"/>
  <c r="H1109" i="4" s="1"/>
  <c r="C1111" i="4"/>
  <c r="F1110" i="4" a="1"/>
  <c r="F1110" i="4" s="1"/>
  <c r="O1110" i="4" a="1"/>
  <c r="O1110" i="4" s="1"/>
  <c r="I1110" i="4" a="1"/>
  <c r="I1110" i="4" s="1"/>
  <c r="L1110" i="4" a="1"/>
  <c r="L1110" i="4" s="1"/>
  <c r="N1110" i="4" a="1"/>
  <c r="N1110" i="4" s="1"/>
  <c r="J1110" i="4" a="1"/>
  <c r="J1110" i="4" s="1"/>
  <c r="M1110" i="4" a="1"/>
  <c r="M1110" i="4" s="1"/>
  <c r="K1110" i="4" a="1"/>
  <c r="K1110" i="4" s="1"/>
  <c r="G1110" i="4" l="1" a="1"/>
  <c r="G1110" i="4" s="1"/>
  <c r="E1110" i="4" a="1"/>
  <c r="E1110" i="4" s="1"/>
  <c r="H1110" i="4" a="1"/>
  <c r="H1110" i="4" s="1"/>
  <c r="C1112" i="4"/>
  <c r="F1111" i="4" a="1"/>
  <c r="F1111" i="4" s="1"/>
  <c r="O1111" i="4" a="1"/>
  <c r="O1111" i="4" s="1"/>
  <c r="I1111" i="4" a="1"/>
  <c r="I1111" i="4" s="1"/>
  <c r="L1111" i="4" a="1"/>
  <c r="L1111" i="4" s="1"/>
  <c r="M1111" i="4" a="1"/>
  <c r="M1111" i="4" s="1"/>
  <c r="N1111" i="4" a="1"/>
  <c r="N1111" i="4" s="1"/>
  <c r="K1111" i="4" a="1"/>
  <c r="K1111" i="4" s="1"/>
  <c r="J1111" i="4" a="1"/>
  <c r="J1111" i="4" s="1"/>
  <c r="H1111" i="4" l="1" a="1"/>
  <c r="H1111" i="4" s="1"/>
  <c r="E1111" i="4" a="1"/>
  <c r="E1111" i="4" s="1"/>
  <c r="G1111" i="4" a="1"/>
  <c r="G1111" i="4" s="1"/>
  <c r="C1113" i="4"/>
  <c r="F1112" i="4" a="1"/>
  <c r="F1112" i="4" s="1"/>
  <c r="J1112" i="4" a="1"/>
  <c r="J1112" i="4" s="1"/>
  <c r="O1112" i="4" a="1"/>
  <c r="O1112" i="4" s="1"/>
  <c r="I1112" i="4" a="1"/>
  <c r="I1112" i="4" s="1"/>
  <c r="K1112" i="4" a="1"/>
  <c r="K1112" i="4" s="1"/>
  <c r="M1112" i="4" a="1"/>
  <c r="M1112" i="4" s="1"/>
  <c r="N1112" i="4" a="1"/>
  <c r="N1112" i="4" s="1"/>
  <c r="L1112" i="4" a="1"/>
  <c r="L1112" i="4" s="1"/>
  <c r="E1112" i="4" l="1" a="1"/>
  <c r="E1112" i="4" s="1"/>
  <c r="H1112" i="4" a="1"/>
  <c r="H1112" i="4" s="1"/>
  <c r="G1112" i="4" a="1"/>
  <c r="G1112" i="4" s="1"/>
  <c r="C1114" i="4"/>
  <c r="F1113" i="4" a="1"/>
  <c r="F1113" i="4" s="1"/>
  <c r="N1113" i="4" a="1"/>
  <c r="N1113" i="4" s="1"/>
  <c r="J1113" i="4" a="1"/>
  <c r="J1113" i="4" s="1"/>
  <c r="L1113" i="4" a="1"/>
  <c r="L1113" i="4" s="1"/>
  <c r="I1113" i="4" a="1"/>
  <c r="I1113" i="4" s="1"/>
  <c r="K1113" i="4" a="1"/>
  <c r="K1113" i="4" s="1"/>
  <c r="M1113" i="4" a="1"/>
  <c r="M1113" i="4" s="1"/>
  <c r="O1113" i="4" a="1"/>
  <c r="O1113" i="4" s="1"/>
  <c r="G1113" i="4" l="1" a="1"/>
  <c r="G1113" i="4" s="1"/>
  <c r="H1113" i="4" a="1"/>
  <c r="H1113" i="4" s="1"/>
  <c r="E1113" i="4" a="1"/>
  <c r="E1113" i="4" s="1"/>
  <c r="C1115" i="4"/>
  <c r="F1114" i="4" a="1"/>
  <c r="F1114" i="4" s="1"/>
  <c r="I1114" i="4" a="1"/>
  <c r="I1114" i="4" s="1"/>
  <c r="N1114" i="4" a="1"/>
  <c r="N1114" i="4" s="1"/>
  <c r="J1114" i="4" a="1"/>
  <c r="J1114" i="4" s="1"/>
  <c r="L1114" i="4" a="1"/>
  <c r="L1114" i="4" s="1"/>
  <c r="O1114" i="4" a="1"/>
  <c r="O1114" i="4" s="1"/>
  <c r="K1114" i="4" a="1"/>
  <c r="K1114" i="4" s="1"/>
  <c r="M1114" i="4" a="1"/>
  <c r="M1114" i="4" s="1"/>
  <c r="E1114" i="4" l="1" a="1"/>
  <c r="E1114" i="4" s="1"/>
  <c r="G1114" i="4" a="1"/>
  <c r="G1114" i="4" s="1"/>
  <c r="H1114" i="4" a="1"/>
  <c r="H1114" i="4" s="1"/>
  <c r="C1116" i="4"/>
  <c r="F1115" i="4" a="1"/>
  <c r="F1115" i="4" s="1"/>
  <c r="O1115" i="4" a="1"/>
  <c r="O1115" i="4" s="1"/>
  <c r="N1115" i="4" a="1"/>
  <c r="N1115" i="4" s="1"/>
  <c r="K1115" i="4" a="1"/>
  <c r="K1115" i="4" s="1"/>
  <c r="L1115" i="4" a="1"/>
  <c r="L1115" i="4" s="1"/>
  <c r="I1115" i="4" a="1"/>
  <c r="I1115" i="4" s="1"/>
  <c r="J1115" i="4" a="1"/>
  <c r="J1115" i="4" s="1"/>
  <c r="M1115" i="4" a="1"/>
  <c r="M1115" i="4" s="1"/>
  <c r="H1115" i="4" l="1" a="1"/>
  <c r="H1115" i="4" s="1"/>
  <c r="G1115" i="4" a="1"/>
  <c r="G1115" i="4" s="1"/>
  <c r="E1115" i="4" a="1"/>
  <c r="E1115" i="4" s="1"/>
  <c r="C1117" i="4"/>
  <c r="F1116" i="4" a="1"/>
  <c r="F1116" i="4" s="1"/>
  <c r="O1116" i="4" a="1"/>
  <c r="O1116" i="4" s="1"/>
  <c r="K1116" i="4" a="1"/>
  <c r="K1116" i="4" s="1"/>
  <c r="M1116" i="4" a="1"/>
  <c r="M1116" i="4" s="1"/>
  <c r="I1116" i="4" a="1"/>
  <c r="I1116" i="4" s="1"/>
  <c r="N1116" i="4" a="1"/>
  <c r="N1116" i="4" s="1"/>
  <c r="L1116" i="4" a="1"/>
  <c r="L1116" i="4" s="1"/>
  <c r="J1116" i="4" a="1"/>
  <c r="J1116" i="4" s="1"/>
  <c r="C1118" i="4" l="1"/>
  <c r="F1117" i="4" a="1"/>
  <c r="F1117" i="4" s="1"/>
  <c r="K1117" i="4" a="1"/>
  <c r="K1117" i="4" s="1"/>
  <c r="N1117" i="4" a="1"/>
  <c r="N1117" i="4" s="1"/>
  <c r="O1117" i="4" a="1"/>
  <c r="O1117" i="4" s="1"/>
  <c r="M1117" i="4" a="1"/>
  <c r="M1117" i="4" s="1"/>
  <c r="J1117" i="4" a="1"/>
  <c r="J1117" i="4" s="1"/>
  <c r="I1117" i="4" a="1"/>
  <c r="I1117" i="4" s="1"/>
  <c r="L1117" i="4" a="1"/>
  <c r="L1117" i="4" s="1"/>
  <c r="H1116" i="4" a="1"/>
  <c r="H1116" i="4" s="1"/>
  <c r="G1116" i="4" a="1"/>
  <c r="G1116" i="4" s="1"/>
  <c r="E1116" i="4" a="1"/>
  <c r="E1116" i="4" s="1"/>
  <c r="H1117" i="4" l="1" a="1"/>
  <c r="H1117" i="4" s="1"/>
  <c r="E1117" i="4" a="1"/>
  <c r="E1117" i="4" s="1"/>
  <c r="G1117" i="4" a="1"/>
  <c r="G1117" i="4" s="1"/>
  <c r="C1119" i="4"/>
  <c r="F1118" i="4" a="1"/>
  <c r="F1118" i="4" s="1"/>
  <c r="O1118" i="4" a="1"/>
  <c r="O1118" i="4" s="1"/>
  <c r="J1118" i="4" a="1"/>
  <c r="J1118" i="4" s="1"/>
  <c r="M1118" i="4" a="1"/>
  <c r="M1118" i="4" s="1"/>
  <c r="N1118" i="4" a="1"/>
  <c r="N1118" i="4" s="1"/>
  <c r="L1118" i="4" a="1"/>
  <c r="L1118" i="4" s="1"/>
  <c r="I1118" i="4" a="1"/>
  <c r="I1118" i="4" s="1"/>
  <c r="K1118" i="4" a="1"/>
  <c r="K1118" i="4" s="1"/>
  <c r="G1118" i="4" l="1" a="1"/>
  <c r="G1118" i="4" s="1"/>
  <c r="H1118" i="4" a="1"/>
  <c r="H1118" i="4" s="1"/>
  <c r="E1118" i="4" a="1"/>
  <c r="E1118" i="4" s="1"/>
  <c r="C1120" i="4"/>
  <c r="F1119" i="4" a="1"/>
  <c r="F1119" i="4" s="1"/>
  <c r="K1119" i="4" a="1"/>
  <c r="K1119" i="4" s="1"/>
  <c r="N1119" i="4" a="1"/>
  <c r="N1119" i="4" s="1"/>
  <c r="J1119" i="4" a="1"/>
  <c r="J1119" i="4" s="1"/>
  <c r="L1119" i="4" a="1"/>
  <c r="L1119" i="4" s="1"/>
  <c r="O1119" i="4" a="1"/>
  <c r="O1119" i="4" s="1"/>
  <c r="M1119" i="4" a="1"/>
  <c r="M1119" i="4" s="1"/>
  <c r="I1119" i="4" a="1"/>
  <c r="I1119" i="4" s="1"/>
  <c r="G1119" i="4" l="1" a="1"/>
  <c r="G1119" i="4" s="1"/>
  <c r="H1119" i="4" a="1"/>
  <c r="H1119" i="4" s="1"/>
  <c r="E1119" i="4" a="1"/>
  <c r="E1119" i="4" s="1"/>
  <c r="C1121" i="4"/>
  <c r="F1120" i="4" a="1"/>
  <c r="F1120" i="4" s="1"/>
  <c r="I1120" i="4" a="1"/>
  <c r="I1120" i="4" s="1"/>
  <c r="K1120" i="4" a="1"/>
  <c r="K1120" i="4" s="1"/>
  <c r="O1120" i="4" a="1"/>
  <c r="O1120" i="4" s="1"/>
  <c r="J1120" i="4" a="1"/>
  <c r="J1120" i="4" s="1"/>
  <c r="M1120" i="4" a="1"/>
  <c r="M1120" i="4" s="1"/>
  <c r="N1120" i="4" a="1"/>
  <c r="N1120" i="4" s="1"/>
  <c r="L1120" i="4" a="1"/>
  <c r="L1120" i="4" s="1"/>
  <c r="E1120" i="4" l="1" a="1"/>
  <c r="E1120" i="4" s="1"/>
  <c r="G1120" i="4" a="1"/>
  <c r="G1120" i="4" s="1"/>
  <c r="H1120" i="4" a="1"/>
  <c r="H1120" i="4" s="1"/>
  <c r="C1122" i="4"/>
  <c r="F1121" i="4" a="1"/>
  <c r="F1121" i="4" s="1"/>
  <c r="O1121" i="4" a="1"/>
  <c r="O1121" i="4" s="1"/>
  <c r="K1121" i="4" a="1"/>
  <c r="K1121" i="4" s="1"/>
  <c r="M1121" i="4" a="1"/>
  <c r="M1121" i="4" s="1"/>
  <c r="J1121" i="4" a="1"/>
  <c r="J1121" i="4" s="1"/>
  <c r="L1121" i="4" a="1"/>
  <c r="L1121" i="4" s="1"/>
  <c r="N1121" i="4" a="1"/>
  <c r="N1121" i="4" s="1"/>
  <c r="I1121" i="4" a="1"/>
  <c r="I1121" i="4" s="1"/>
  <c r="G1121" i="4" l="1" a="1"/>
  <c r="G1121" i="4" s="1"/>
  <c r="E1121" i="4" a="1"/>
  <c r="E1121" i="4" s="1"/>
  <c r="H1121" i="4" a="1"/>
  <c r="H1121" i="4" s="1"/>
  <c r="C1123" i="4"/>
  <c r="F1122" i="4" a="1"/>
  <c r="F1122" i="4" s="1"/>
  <c r="L1122" i="4" a="1"/>
  <c r="L1122" i="4" s="1"/>
  <c r="K1122" i="4" a="1"/>
  <c r="K1122" i="4" s="1"/>
  <c r="O1122" i="4" a="1"/>
  <c r="O1122" i="4" s="1"/>
  <c r="I1122" i="4" a="1"/>
  <c r="I1122" i="4" s="1"/>
  <c r="J1122" i="4" a="1"/>
  <c r="J1122" i="4" s="1"/>
  <c r="M1122" i="4" a="1"/>
  <c r="M1122" i="4" s="1"/>
  <c r="N1122" i="4" a="1"/>
  <c r="N1122" i="4" s="1"/>
  <c r="E1122" i="4" l="1" a="1"/>
  <c r="E1122" i="4" s="1"/>
  <c r="G1122" i="4" a="1"/>
  <c r="G1122" i="4" s="1"/>
  <c r="H1122" i="4" a="1"/>
  <c r="H1122" i="4" s="1"/>
  <c r="C1124" i="4"/>
  <c r="F1123" i="4" a="1"/>
  <c r="F1123" i="4" s="1"/>
  <c r="I1123" i="4" a="1"/>
  <c r="I1123" i="4" s="1"/>
  <c r="O1123" i="4" a="1"/>
  <c r="O1123" i="4" s="1"/>
  <c r="K1123" i="4" a="1"/>
  <c r="K1123" i="4" s="1"/>
  <c r="M1123" i="4" a="1"/>
  <c r="M1123" i="4" s="1"/>
  <c r="J1123" i="4" a="1"/>
  <c r="J1123" i="4" s="1"/>
  <c r="L1123" i="4" a="1"/>
  <c r="L1123" i="4" s="1"/>
  <c r="N1123" i="4" a="1"/>
  <c r="N1123" i="4" s="1"/>
  <c r="H1123" i="4" l="1" a="1"/>
  <c r="H1123" i="4" s="1"/>
  <c r="E1123" i="4" a="1"/>
  <c r="E1123" i="4" s="1"/>
  <c r="G1123" i="4" a="1"/>
  <c r="G1123" i="4" s="1"/>
  <c r="C1125" i="4"/>
  <c r="F1124" i="4" a="1"/>
  <c r="F1124" i="4" s="1"/>
  <c r="M1124" i="4" a="1"/>
  <c r="M1124" i="4" s="1"/>
  <c r="N1124" i="4" a="1"/>
  <c r="N1124" i="4" s="1"/>
  <c r="L1124" i="4" a="1"/>
  <c r="L1124" i="4" s="1"/>
  <c r="I1124" i="4" a="1"/>
  <c r="I1124" i="4" s="1"/>
  <c r="K1124" i="4" a="1"/>
  <c r="K1124" i="4" s="1"/>
  <c r="O1124" i="4" a="1"/>
  <c r="O1124" i="4" s="1"/>
  <c r="J1124" i="4" a="1"/>
  <c r="J1124" i="4" s="1"/>
  <c r="H1124" i="4" l="1" a="1"/>
  <c r="H1124" i="4" s="1"/>
  <c r="G1124" i="4" a="1"/>
  <c r="G1124" i="4" s="1"/>
  <c r="E1124" i="4" a="1"/>
  <c r="E1124" i="4" s="1"/>
  <c r="C1126" i="4"/>
  <c r="F1125" i="4" a="1"/>
  <c r="F1125" i="4" s="1"/>
  <c r="L1125" i="4" a="1"/>
  <c r="L1125" i="4" s="1"/>
  <c r="N1125" i="4" a="1"/>
  <c r="N1125" i="4" s="1"/>
  <c r="I1125" i="4" a="1"/>
  <c r="I1125" i="4" s="1"/>
  <c r="O1125" i="4" a="1"/>
  <c r="O1125" i="4" s="1"/>
  <c r="K1125" i="4" a="1"/>
  <c r="K1125" i="4" s="1"/>
  <c r="J1125" i="4" a="1"/>
  <c r="J1125" i="4" s="1"/>
  <c r="M1125" i="4" a="1"/>
  <c r="M1125" i="4" s="1"/>
  <c r="G1125" i="4" l="1" a="1"/>
  <c r="G1125" i="4" s="1"/>
  <c r="H1125" i="4" a="1"/>
  <c r="H1125" i="4" s="1"/>
  <c r="E1125" i="4" a="1"/>
  <c r="E1125" i="4" s="1"/>
  <c r="C1127" i="4"/>
  <c r="F1126" i="4" a="1"/>
  <c r="F1126" i="4" s="1"/>
  <c r="O1126" i="4" a="1"/>
  <c r="O1126" i="4" s="1"/>
  <c r="I1126" i="4" a="1"/>
  <c r="I1126" i="4" s="1"/>
  <c r="K1126" i="4" a="1"/>
  <c r="K1126" i="4" s="1"/>
  <c r="N1126" i="4" a="1"/>
  <c r="N1126" i="4" s="1"/>
  <c r="M1126" i="4" a="1"/>
  <c r="M1126" i="4" s="1"/>
  <c r="J1126" i="4" a="1"/>
  <c r="J1126" i="4" s="1"/>
  <c r="L1126" i="4" a="1"/>
  <c r="L1126" i="4" s="1"/>
  <c r="G1126" i="4" l="1" a="1"/>
  <c r="G1126" i="4" s="1"/>
  <c r="E1126" i="4" a="1"/>
  <c r="E1126" i="4" s="1"/>
  <c r="H1126" i="4" a="1"/>
  <c r="H1126" i="4" s="1"/>
  <c r="C1128" i="4"/>
  <c r="F1127" i="4" a="1"/>
  <c r="F1127" i="4" s="1"/>
  <c r="N1127" i="4" a="1"/>
  <c r="N1127" i="4" s="1"/>
  <c r="K1127" i="4" a="1"/>
  <c r="K1127" i="4" s="1"/>
  <c r="M1127" i="4" a="1"/>
  <c r="M1127" i="4" s="1"/>
  <c r="I1127" i="4" a="1"/>
  <c r="I1127" i="4" s="1"/>
  <c r="J1127" i="4" a="1"/>
  <c r="J1127" i="4" s="1"/>
  <c r="L1127" i="4" a="1"/>
  <c r="L1127" i="4" s="1"/>
  <c r="O1127" i="4" a="1"/>
  <c r="O1127" i="4" s="1"/>
  <c r="C1129" i="4" l="1"/>
  <c r="F1128" i="4" a="1"/>
  <c r="F1128" i="4" s="1"/>
  <c r="I1128" i="4" a="1"/>
  <c r="I1128" i="4" s="1"/>
  <c r="K1128" i="4" a="1"/>
  <c r="K1128" i="4" s="1"/>
  <c r="O1128" i="4" a="1"/>
  <c r="O1128" i="4" s="1"/>
  <c r="J1128" i="4" a="1"/>
  <c r="J1128" i="4" s="1"/>
  <c r="M1128" i="4" a="1"/>
  <c r="M1128" i="4" s="1"/>
  <c r="N1128" i="4" a="1"/>
  <c r="N1128" i="4" s="1"/>
  <c r="L1128" i="4" a="1"/>
  <c r="L1128" i="4" s="1"/>
  <c r="H1127" i="4" a="1"/>
  <c r="H1127" i="4" s="1"/>
  <c r="E1127" i="4" a="1"/>
  <c r="E1127" i="4" s="1"/>
  <c r="G1127" i="4" a="1"/>
  <c r="G1127" i="4" s="1"/>
  <c r="G1128" i="4" l="1" a="1"/>
  <c r="G1128" i="4" s="1"/>
  <c r="E1128" i="4" a="1"/>
  <c r="E1128" i="4" s="1"/>
  <c r="H1128" i="4" a="1"/>
  <c r="H1128" i="4" s="1"/>
  <c r="C1130" i="4"/>
  <c r="F1129" i="4" a="1"/>
  <c r="F1129" i="4" s="1"/>
  <c r="L1129" i="4" a="1"/>
  <c r="L1129" i="4" s="1"/>
  <c r="O1129" i="4" a="1"/>
  <c r="O1129" i="4" s="1"/>
  <c r="N1129" i="4" a="1"/>
  <c r="N1129" i="4" s="1"/>
  <c r="K1129" i="4" a="1"/>
  <c r="K1129" i="4" s="1"/>
  <c r="M1129" i="4" a="1"/>
  <c r="M1129" i="4" s="1"/>
  <c r="I1129" i="4" a="1"/>
  <c r="I1129" i="4" s="1"/>
  <c r="J1129" i="4" a="1"/>
  <c r="J1129" i="4" s="1"/>
  <c r="G1129" i="4" l="1" a="1"/>
  <c r="G1129" i="4" s="1"/>
  <c r="H1129" i="4" a="1"/>
  <c r="H1129" i="4" s="1"/>
  <c r="E1129" i="4" a="1"/>
  <c r="E1129" i="4" s="1"/>
  <c r="C1131" i="4"/>
  <c r="F1130" i="4" a="1"/>
  <c r="F1130" i="4" s="1"/>
  <c r="I1130" i="4" a="1"/>
  <c r="I1130" i="4" s="1"/>
  <c r="N1130" i="4" a="1"/>
  <c r="N1130" i="4" s="1"/>
  <c r="J1130" i="4" a="1"/>
  <c r="J1130" i="4" s="1"/>
  <c r="L1130" i="4" a="1"/>
  <c r="L1130" i="4" s="1"/>
  <c r="O1130" i="4" a="1"/>
  <c r="O1130" i="4" s="1"/>
  <c r="K1130" i="4" a="1"/>
  <c r="K1130" i="4" s="1"/>
  <c r="M1130" i="4" a="1"/>
  <c r="M1130" i="4" s="1"/>
  <c r="E1130" i="4" l="1" a="1"/>
  <c r="E1130" i="4" s="1"/>
  <c r="G1130" i="4" a="1"/>
  <c r="G1130" i="4" s="1"/>
  <c r="H1130" i="4" a="1"/>
  <c r="H1130" i="4" s="1"/>
  <c r="C1132" i="4"/>
  <c r="F1131" i="4" a="1"/>
  <c r="F1131" i="4" s="1"/>
  <c r="J1131" i="4" a="1"/>
  <c r="J1131" i="4" s="1"/>
  <c r="I1131" i="4" a="1"/>
  <c r="I1131" i="4" s="1"/>
  <c r="L1131" i="4" a="1"/>
  <c r="L1131" i="4" s="1"/>
  <c r="M1131" i="4" a="1"/>
  <c r="M1131" i="4" s="1"/>
  <c r="N1131" i="4" a="1"/>
  <c r="N1131" i="4" s="1"/>
  <c r="K1131" i="4" a="1"/>
  <c r="K1131" i="4" s="1"/>
  <c r="O1131" i="4" a="1"/>
  <c r="O1131" i="4" s="1"/>
  <c r="G1131" i="4" l="1" a="1"/>
  <c r="G1131" i="4" s="1"/>
  <c r="H1131" i="4" a="1"/>
  <c r="H1131" i="4" s="1"/>
  <c r="E1131" i="4" a="1"/>
  <c r="E1131" i="4" s="1"/>
  <c r="C1133" i="4"/>
  <c r="F1132" i="4" a="1"/>
  <c r="F1132" i="4" s="1"/>
  <c r="M1132" i="4" a="1"/>
  <c r="M1132" i="4" s="1"/>
  <c r="N1132" i="4" a="1"/>
  <c r="N1132" i="4" s="1"/>
  <c r="L1132" i="4" a="1"/>
  <c r="L1132" i="4" s="1"/>
  <c r="J1132" i="4" a="1"/>
  <c r="J1132" i="4" s="1"/>
  <c r="O1132" i="4" a="1"/>
  <c r="O1132" i="4" s="1"/>
  <c r="I1132" i="4" a="1"/>
  <c r="I1132" i="4" s="1"/>
  <c r="K1132" i="4" a="1"/>
  <c r="K1132" i="4" s="1"/>
  <c r="E1132" i="4" l="1" a="1"/>
  <c r="E1132" i="4" s="1"/>
  <c r="G1132" i="4" a="1"/>
  <c r="G1132" i="4" s="1"/>
  <c r="H1132" i="4" a="1"/>
  <c r="H1132" i="4" s="1"/>
  <c r="C1134" i="4"/>
  <c r="F1133" i="4" a="1"/>
  <c r="F1133" i="4" s="1"/>
  <c r="M1133" i="4" a="1"/>
  <c r="M1133" i="4" s="1"/>
  <c r="I1133" i="4" a="1"/>
  <c r="I1133" i="4" s="1"/>
  <c r="J1133" i="4" a="1"/>
  <c r="J1133" i="4" s="1"/>
  <c r="O1133" i="4" a="1"/>
  <c r="O1133" i="4" s="1"/>
  <c r="L1133" i="4" a="1"/>
  <c r="L1133" i="4" s="1"/>
  <c r="N1133" i="4" a="1"/>
  <c r="N1133" i="4" s="1"/>
  <c r="K1133" i="4" a="1"/>
  <c r="K1133" i="4" s="1"/>
  <c r="H1133" i="4" l="1" a="1"/>
  <c r="H1133" i="4" s="1"/>
  <c r="G1133" i="4" a="1"/>
  <c r="G1133" i="4" s="1"/>
  <c r="E1133" i="4" a="1"/>
  <c r="E1133" i="4" s="1"/>
  <c r="C1135" i="4"/>
  <c r="F1134" i="4" a="1"/>
  <c r="F1134" i="4" s="1"/>
  <c r="O1134" i="4" a="1"/>
  <c r="O1134" i="4" s="1"/>
  <c r="J1134" i="4" a="1"/>
  <c r="J1134" i="4" s="1"/>
  <c r="M1134" i="4" a="1"/>
  <c r="M1134" i="4" s="1"/>
  <c r="N1134" i="4" a="1"/>
  <c r="N1134" i="4" s="1"/>
  <c r="L1134" i="4" a="1"/>
  <c r="L1134" i="4" s="1"/>
  <c r="K1134" i="4" a="1"/>
  <c r="K1134" i="4" s="1"/>
  <c r="I1134" i="4" a="1"/>
  <c r="I1134" i="4" s="1"/>
  <c r="E1134" i="4" l="1" a="1"/>
  <c r="E1134" i="4" s="1"/>
  <c r="G1134" i="4" a="1"/>
  <c r="G1134" i="4" s="1"/>
  <c r="H1134" i="4" a="1"/>
  <c r="H1134" i="4" s="1"/>
  <c r="C1136" i="4"/>
  <c r="F1135" i="4" a="1"/>
  <c r="F1135" i="4" s="1"/>
  <c r="N1135" i="4" a="1"/>
  <c r="N1135" i="4" s="1"/>
  <c r="K1135" i="4" a="1"/>
  <c r="K1135" i="4" s="1"/>
  <c r="M1135" i="4" a="1"/>
  <c r="M1135" i="4" s="1"/>
  <c r="I1135" i="4" a="1"/>
  <c r="I1135" i="4" s="1"/>
  <c r="J1135" i="4" a="1"/>
  <c r="J1135" i="4" s="1"/>
  <c r="O1135" i="4" a="1"/>
  <c r="O1135" i="4" s="1"/>
  <c r="L1135" i="4" a="1"/>
  <c r="L1135" i="4" s="1"/>
  <c r="H1135" i="4" l="1" a="1"/>
  <c r="H1135" i="4" s="1"/>
  <c r="G1135" i="4" a="1"/>
  <c r="G1135" i="4" s="1"/>
  <c r="E1135" i="4" a="1"/>
  <c r="E1135" i="4" s="1"/>
  <c r="C1137" i="4"/>
  <c r="F1136" i="4" a="1"/>
  <c r="F1136" i="4" s="1"/>
  <c r="J1136" i="4" a="1"/>
  <c r="J1136" i="4" s="1"/>
  <c r="O1136" i="4" a="1"/>
  <c r="O1136" i="4" s="1"/>
  <c r="I1136" i="4" a="1"/>
  <c r="I1136" i="4" s="1"/>
  <c r="K1136" i="4" a="1"/>
  <c r="K1136" i="4" s="1"/>
  <c r="M1136" i="4" a="1"/>
  <c r="M1136" i="4" s="1"/>
  <c r="N1136" i="4" a="1"/>
  <c r="N1136" i="4" s="1"/>
  <c r="L1136" i="4" a="1"/>
  <c r="L1136" i="4" s="1"/>
  <c r="H1136" i="4" l="1" a="1"/>
  <c r="H1136" i="4" s="1"/>
  <c r="E1136" i="4" a="1"/>
  <c r="E1136" i="4" s="1"/>
  <c r="G1136" i="4" a="1"/>
  <c r="G1136" i="4" s="1"/>
  <c r="C1138" i="4"/>
  <c r="F1137" i="4" a="1"/>
  <c r="F1137" i="4" s="1"/>
  <c r="M1137" i="4" a="1"/>
  <c r="M1137" i="4" s="1"/>
  <c r="I1137" i="4" a="1"/>
  <c r="I1137" i="4" s="1"/>
  <c r="N1137" i="4" a="1"/>
  <c r="N1137" i="4" s="1"/>
  <c r="K1137" i="4" a="1"/>
  <c r="K1137" i="4" s="1"/>
  <c r="L1137" i="4" a="1"/>
  <c r="L1137" i="4" s="1"/>
  <c r="O1137" i="4" a="1"/>
  <c r="O1137" i="4" s="1"/>
  <c r="J1137" i="4" a="1"/>
  <c r="J1137" i="4" s="1"/>
  <c r="G1137" i="4" l="1" a="1"/>
  <c r="G1137" i="4" s="1"/>
  <c r="H1137" i="4" a="1"/>
  <c r="H1137" i="4" s="1"/>
  <c r="E1137" i="4" a="1"/>
  <c r="E1137" i="4" s="1"/>
  <c r="C1139" i="4"/>
  <c r="F1138" i="4" a="1"/>
  <c r="F1138" i="4" s="1"/>
  <c r="L1138" i="4" a="1"/>
  <c r="L1138" i="4" s="1"/>
  <c r="I1138" i="4" a="1"/>
  <c r="I1138" i="4" s="1"/>
  <c r="K1138" i="4" a="1"/>
  <c r="K1138" i="4" s="1"/>
  <c r="O1138" i="4" a="1"/>
  <c r="O1138" i="4" s="1"/>
  <c r="J1138" i="4" a="1"/>
  <c r="J1138" i="4" s="1"/>
  <c r="M1138" i="4" a="1"/>
  <c r="M1138" i="4" s="1"/>
  <c r="N1138" i="4" a="1"/>
  <c r="N1138" i="4" s="1"/>
  <c r="G1138" i="4" l="1" a="1"/>
  <c r="G1138" i="4" s="1"/>
  <c r="H1138" i="4" a="1"/>
  <c r="H1138" i="4" s="1"/>
  <c r="E1138" i="4" a="1"/>
  <c r="E1138" i="4" s="1"/>
  <c r="C1140" i="4"/>
  <c r="F1139" i="4" a="1"/>
  <c r="F1139" i="4" s="1"/>
  <c r="I1139" i="4" a="1"/>
  <c r="I1139" i="4" s="1"/>
  <c r="L1139" i="4" a="1"/>
  <c r="L1139" i="4" s="1"/>
  <c r="J1139" i="4" a="1"/>
  <c r="J1139" i="4" s="1"/>
  <c r="M1139" i="4" a="1"/>
  <c r="M1139" i="4" s="1"/>
  <c r="O1139" i="4" a="1"/>
  <c r="O1139" i="4" s="1"/>
  <c r="K1139" i="4" a="1"/>
  <c r="K1139" i="4" s="1"/>
  <c r="N1139" i="4" a="1"/>
  <c r="N1139" i="4" s="1"/>
  <c r="E1139" i="4" l="1" a="1"/>
  <c r="E1139" i="4" s="1"/>
  <c r="H1139" i="4" a="1"/>
  <c r="H1139" i="4" s="1"/>
  <c r="G1139" i="4" a="1"/>
  <c r="G1139" i="4" s="1"/>
  <c r="C1141" i="4"/>
  <c r="F1140" i="4" a="1"/>
  <c r="F1140" i="4" s="1"/>
  <c r="M1140" i="4" a="1"/>
  <c r="M1140" i="4" s="1"/>
  <c r="N1140" i="4" a="1"/>
  <c r="N1140" i="4" s="1"/>
  <c r="I1140" i="4" a="1"/>
  <c r="I1140" i="4" s="1"/>
  <c r="L1140" i="4" a="1"/>
  <c r="L1140" i="4" s="1"/>
  <c r="K1140" i="4" a="1"/>
  <c r="K1140" i="4" s="1"/>
  <c r="O1140" i="4" a="1"/>
  <c r="O1140" i="4" s="1"/>
  <c r="J1140" i="4" a="1"/>
  <c r="J1140" i="4" s="1"/>
  <c r="H1140" i="4" l="1" a="1"/>
  <c r="H1140" i="4" s="1"/>
  <c r="G1140" i="4" a="1"/>
  <c r="G1140" i="4" s="1"/>
  <c r="E1140" i="4" a="1"/>
  <c r="E1140" i="4" s="1"/>
  <c r="C1142" i="4"/>
  <c r="F1141" i="4" a="1"/>
  <c r="F1141" i="4" s="1"/>
  <c r="K1141" i="4" a="1"/>
  <c r="K1141" i="4" s="1"/>
  <c r="N1141" i="4" a="1"/>
  <c r="N1141" i="4" s="1"/>
  <c r="J1141" i="4" a="1"/>
  <c r="J1141" i="4" s="1"/>
  <c r="M1141" i="4" a="1"/>
  <c r="M1141" i="4" s="1"/>
  <c r="I1141" i="4" a="1"/>
  <c r="I1141" i="4" s="1"/>
  <c r="L1141" i="4" a="1"/>
  <c r="L1141" i="4" s="1"/>
  <c r="O1141" i="4" a="1"/>
  <c r="O1141" i="4" s="1"/>
  <c r="G1141" i="4" l="1" a="1"/>
  <c r="G1141" i="4" s="1"/>
  <c r="E1141" i="4" a="1"/>
  <c r="E1141" i="4" s="1"/>
  <c r="H1141" i="4" a="1"/>
  <c r="H1141" i="4" s="1"/>
  <c r="C1143" i="4"/>
  <c r="F1142" i="4" a="1"/>
  <c r="F1142" i="4" s="1"/>
  <c r="O1142" i="4" a="1"/>
  <c r="O1142" i="4" s="1"/>
  <c r="J1142" i="4" a="1"/>
  <c r="J1142" i="4" s="1"/>
  <c r="L1142" i="4" a="1"/>
  <c r="L1142" i="4" s="1"/>
  <c r="N1142" i="4" a="1"/>
  <c r="N1142" i="4" s="1"/>
  <c r="M1142" i="4" a="1"/>
  <c r="M1142" i="4" s="1"/>
  <c r="I1142" i="4" a="1"/>
  <c r="I1142" i="4" s="1"/>
  <c r="K1142" i="4" a="1"/>
  <c r="K1142" i="4" s="1"/>
  <c r="H1142" i="4" l="1" a="1"/>
  <c r="H1142" i="4" s="1"/>
  <c r="G1142" i="4" a="1"/>
  <c r="G1142" i="4" s="1"/>
  <c r="E1142" i="4" a="1"/>
  <c r="E1142" i="4" s="1"/>
  <c r="C1144" i="4"/>
  <c r="F1143" i="4" a="1"/>
  <c r="F1143" i="4" s="1"/>
  <c r="L1143" i="4" a="1"/>
  <c r="L1143" i="4" s="1"/>
  <c r="M1143" i="4" a="1"/>
  <c r="M1143" i="4" s="1"/>
  <c r="N1143" i="4" a="1"/>
  <c r="N1143" i="4" s="1"/>
  <c r="I1143" i="4" a="1"/>
  <c r="I1143" i="4" s="1"/>
  <c r="K1143" i="4" a="1"/>
  <c r="K1143" i="4" s="1"/>
  <c r="O1143" i="4" a="1"/>
  <c r="O1143" i="4" s="1"/>
  <c r="J1143" i="4" a="1"/>
  <c r="J1143" i="4" s="1"/>
  <c r="G1143" i="4" l="1" a="1"/>
  <c r="G1143" i="4" s="1"/>
  <c r="E1143" i="4" a="1"/>
  <c r="E1143" i="4" s="1"/>
  <c r="H1143" i="4" a="1"/>
  <c r="H1143" i="4" s="1"/>
  <c r="C1145" i="4"/>
  <c r="F1144" i="4" a="1"/>
  <c r="F1144" i="4" s="1"/>
  <c r="N1144" i="4" a="1"/>
  <c r="N1144" i="4" s="1"/>
  <c r="J1144" i="4" a="1"/>
  <c r="J1144" i="4" s="1"/>
  <c r="L1144" i="4" a="1"/>
  <c r="L1144" i="4" s="1"/>
  <c r="O1144" i="4" a="1"/>
  <c r="O1144" i="4" s="1"/>
  <c r="K1144" i="4" a="1"/>
  <c r="K1144" i="4" s="1"/>
  <c r="M1144" i="4" a="1"/>
  <c r="M1144" i="4" s="1"/>
  <c r="I1144" i="4" a="1"/>
  <c r="I1144" i="4" s="1"/>
  <c r="E1144" i="4" l="1" a="1"/>
  <c r="E1144" i="4" s="1"/>
  <c r="G1144" i="4" a="1"/>
  <c r="G1144" i="4" s="1"/>
  <c r="H1144" i="4" a="1"/>
  <c r="H1144" i="4" s="1"/>
  <c r="C1146" i="4"/>
  <c r="F1145" i="4" a="1"/>
  <c r="F1145" i="4" s="1"/>
  <c r="J1145" i="4" a="1"/>
  <c r="J1145" i="4" s="1"/>
  <c r="N1145" i="4" a="1"/>
  <c r="N1145" i="4" s="1"/>
  <c r="I1145" i="4" a="1"/>
  <c r="I1145" i="4" s="1"/>
  <c r="M1145" i="4" a="1"/>
  <c r="M1145" i="4" s="1"/>
  <c r="O1145" i="4" a="1"/>
  <c r="O1145" i="4" s="1"/>
  <c r="K1145" i="4" a="1"/>
  <c r="K1145" i="4" s="1"/>
  <c r="L1145" i="4" a="1"/>
  <c r="L1145" i="4" s="1"/>
  <c r="G1145" i="4" l="1" a="1"/>
  <c r="G1145" i="4" s="1"/>
  <c r="H1145" i="4" a="1"/>
  <c r="H1145" i="4" s="1"/>
  <c r="E1145" i="4" a="1"/>
  <c r="E1145" i="4" s="1"/>
  <c r="C1147" i="4"/>
  <c r="F1146" i="4" a="1"/>
  <c r="F1146" i="4" s="1"/>
  <c r="N1146" i="4" a="1"/>
  <c r="N1146" i="4" s="1"/>
  <c r="J1146" i="4" a="1"/>
  <c r="J1146" i="4" s="1"/>
  <c r="L1146" i="4" a="1"/>
  <c r="L1146" i="4" s="1"/>
  <c r="O1146" i="4" a="1"/>
  <c r="O1146" i="4" s="1"/>
  <c r="I1146" i="4" a="1"/>
  <c r="I1146" i="4" s="1"/>
  <c r="K1146" i="4" a="1"/>
  <c r="K1146" i="4" s="1"/>
  <c r="M1146" i="4" a="1"/>
  <c r="M1146" i="4" s="1"/>
  <c r="E1146" i="4" l="1" a="1"/>
  <c r="E1146" i="4" s="1"/>
  <c r="G1146" i="4" a="1"/>
  <c r="G1146" i="4" s="1"/>
  <c r="H1146" i="4" a="1"/>
  <c r="H1146" i="4" s="1"/>
  <c r="C1148" i="4"/>
  <c r="F1147" i="4" a="1"/>
  <c r="F1147" i="4" s="1"/>
  <c r="M1147" i="4" a="1"/>
  <c r="M1147" i="4" s="1"/>
  <c r="K1147" i="4" a="1"/>
  <c r="K1147" i="4" s="1"/>
  <c r="O1147" i="4" a="1"/>
  <c r="O1147" i="4" s="1"/>
  <c r="J1147" i="4" a="1"/>
  <c r="J1147" i="4" s="1"/>
  <c r="N1147" i="4" a="1"/>
  <c r="N1147" i="4" s="1"/>
  <c r="I1147" i="4" a="1"/>
  <c r="I1147" i="4" s="1"/>
  <c r="L1147" i="4" a="1"/>
  <c r="L1147" i="4" s="1"/>
  <c r="G1147" i="4" l="1" a="1"/>
  <c r="G1147" i="4" s="1"/>
  <c r="H1147" i="4" a="1"/>
  <c r="H1147" i="4" s="1"/>
  <c r="E1147" i="4" a="1"/>
  <c r="E1147" i="4" s="1"/>
  <c r="C1149" i="4"/>
  <c r="F1148" i="4" a="1"/>
  <c r="F1148" i="4" s="1"/>
  <c r="M1148" i="4" a="1"/>
  <c r="M1148" i="4" s="1"/>
  <c r="N1148" i="4" a="1"/>
  <c r="N1148" i="4" s="1"/>
  <c r="L1148" i="4" a="1"/>
  <c r="L1148" i="4" s="1"/>
  <c r="I1148" i="4" a="1"/>
  <c r="I1148" i="4" s="1"/>
  <c r="K1148" i="4" a="1"/>
  <c r="K1148" i="4" s="1"/>
  <c r="O1148" i="4" a="1"/>
  <c r="O1148" i="4" s="1"/>
  <c r="J1148" i="4" a="1"/>
  <c r="J1148" i="4" s="1"/>
  <c r="H1148" i="4" l="1" a="1"/>
  <c r="H1148" i="4" s="1"/>
  <c r="E1148" i="4" a="1"/>
  <c r="E1148" i="4" s="1"/>
  <c r="G1148" i="4" a="1"/>
  <c r="G1148" i="4" s="1"/>
  <c r="C1150" i="4"/>
  <c r="F1149" i="4" a="1"/>
  <c r="F1149" i="4" s="1"/>
  <c r="O1149" i="4" a="1"/>
  <c r="O1149" i="4" s="1"/>
  <c r="J1149" i="4" a="1"/>
  <c r="J1149" i="4" s="1"/>
  <c r="L1149" i="4" a="1"/>
  <c r="L1149" i="4" s="1"/>
  <c r="M1149" i="4" a="1"/>
  <c r="M1149" i="4" s="1"/>
  <c r="I1149" i="4" a="1"/>
  <c r="I1149" i="4" s="1"/>
  <c r="K1149" i="4" a="1"/>
  <c r="K1149" i="4" s="1"/>
  <c r="N1149" i="4" a="1"/>
  <c r="N1149" i="4" s="1"/>
  <c r="E1149" i="4" l="1" a="1"/>
  <c r="E1149" i="4" s="1"/>
  <c r="H1149" i="4" a="1"/>
  <c r="H1149" i="4" s="1"/>
  <c r="G1149" i="4" a="1"/>
  <c r="G1149" i="4" s="1"/>
  <c r="C1151" i="4"/>
  <c r="F1150" i="4" a="1"/>
  <c r="F1150" i="4" s="1"/>
  <c r="M1150" i="4" a="1"/>
  <c r="M1150" i="4" s="1"/>
  <c r="O1150" i="4" a="1"/>
  <c r="O1150" i="4" s="1"/>
  <c r="I1150" i="4" a="1"/>
  <c r="I1150" i="4" s="1"/>
  <c r="L1150" i="4" a="1"/>
  <c r="L1150" i="4" s="1"/>
  <c r="K1150" i="4" a="1"/>
  <c r="K1150" i="4" s="1"/>
  <c r="N1150" i="4" a="1"/>
  <c r="N1150" i="4" s="1"/>
  <c r="J1150" i="4" a="1"/>
  <c r="J1150" i="4" s="1"/>
  <c r="H1150" i="4" l="1" a="1"/>
  <c r="H1150" i="4" s="1"/>
  <c r="G1150" i="4" a="1"/>
  <c r="G1150" i="4" s="1"/>
  <c r="E1150" i="4" a="1"/>
  <c r="E1150" i="4" s="1"/>
  <c r="C1152" i="4"/>
  <c r="F1151" i="4" a="1"/>
  <c r="F1151" i="4" s="1"/>
  <c r="N1151" i="4" a="1"/>
  <c r="N1151" i="4" s="1"/>
  <c r="O1151" i="4" a="1"/>
  <c r="O1151" i="4" s="1"/>
  <c r="I1151" i="4" a="1"/>
  <c r="I1151" i="4" s="1"/>
  <c r="K1151" i="4" a="1"/>
  <c r="K1151" i="4" s="1"/>
  <c r="L1151" i="4" a="1"/>
  <c r="L1151" i="4" s="1"/>
  <c r="J1151" i="4" a="1"/>
  <c r="J1151" i="4" s="1"/>
  <c r="M1151" i="4" a="1"/>
  <c r="M1151" i="4" s="1"/>
  <c r="G1151" i="4" l="1" a="1"/>
  <c r="G1151" i="4" s="1"/>
  <c r="E1151" i="4" a="1"/>
  <c r="E1151" i="4" s="1"/>
  <c r="H1151" i="4" a="1"/>
  <c r="H1151" i="4" s="1"/>
  <c r="C1153" i="4"/>
  <c r="F1152" i="4" a="1"/>
  <c r="F1152" i="4" s="1"/>
  <c r="K1152" i="4" a="1"/>
  <c r="K1152" i="4" s="1"/>
  <c r="M1152" i="4" a="1"/>
  <c r="M1152" i="4" s="1"/>
  <c r="N1152" i="4" a="1"/>
  <c r="N1152" i="4" s="1"/>
  <c r="J1152" i="4" a="1"/>
  <c r="J1152" i="4" s="1"/>
  <c r="L1152" i="4" a="1"/>
  <c r="L1152" i="4" s="1"/>
  <c r="O1152" i="4" a="1"/>
  <c r="O1152" i="4" s="1"/>
  <c r="I1152" i="4" a="1"/>
  <c r="I1152" i="4" s="1"/>
  <c r="G1152" i="4" l="1" a="1"/>
  <c r="G1152" i="4" s="1"/>
  <c r="E1152" i="4" a="1"/>
  <c r="E1152" i="4" s="1"/>
  <c r="H1152" i="4" a="1"/>
  <c r="H1152" i="4" s="1"/>
  <c r="C1154" i="4"/>
  <c r="F1153" i="4" a="1"/>
  <c r="F1153" i="4" s="1"/>
  <c r="I1153" i="4" a="1"/>
  <c r="I1153" i="4" s="1"/>
  <c r="L1153" i="4" a="1"/>
  <c r="L1153" i="4" s="1"/>
  <c r="M1153" i="4" a="1"/>
  <c r="M1153" i="4" s="1"/>
  <c r="N1153" i="4" a="1"/>
  <c r="N1153" i="4" s="1"/>
  <c r="K1153" i="4" a="1"/>
  <c r="K1153" i="4" s="1"/>
  <c r="J1153" i="4" a="1"/>
  <c r="J1153" i="4" s="1"/>
  <c r="O1153" i="4" a="1"/>
  <c r="O1153" i="4" s="1"/>
  <c r="H1153" i="4" l="1" a="1"/>
  <c r="H1153" i="4" s="1"/>
  <c r="E1153" i="4" a="1"/>
  <c r="E1153" i="4" s="1"/>
  <c r="G1153" i="4" a="1"/>
  <c r="G1153" i="4" s="1"/>
  <c r="C1155" i="4"/>
  <c r="F1154" i="4" a="1"/>
  <c r="F1154" i="4" s="1"/>
  <c r="J1154" i="4" a="1"/>
  <c r="J1154" i="4" s="1"/>
  <c r="N1154" i="4" a="1"/>
  <c r="N1154" i="4" s="1"/>
  <c r="I1154" i="4" a="1"/>
  <c r="I1154" i="4" s="1"/>
  <c r="L1154" i="4" a="1"/>
  <c r="L1154" i="4" s="1"/>
  <c r="O1154" i="4" a="1"/>
  <c r="O1154" i="4" s="1"/>
  <c r="K1154" i="4" a="1"/>
  <c r="K1154" i="4" s="1"/>
  <c r="M1154" i="4" a="1"/>
  <c r="M1154" i="4" s="1"/>
  <c r="G1154" i="4" l="1" a="1"/>
  <c r="G1154" i="4" s="1"/>
  <c r="E1154" i="4" a="1"/>
  <c r="E1154" i="4" s="1"/>
  <c r="H1154" i="4" a="1"/>
  <c r="H1154" i="4" s="1"/>
  <c r="C1156" i="4"/>
  <c r="F1155" i="4" a="1"/>
  <c r="F1155" i="4" s="1"/>
  <c r="L1155" i="4" a="1"/>
  <c r="L1155" i="4" s="1"/>
  <c r="K1155" i="4" a="1"/>
  <c r="K1155" i="4" s="1"/>
  <c r="M1155" i="4" a="1"/>
  <c r="M1155" i="4" s="1"/>
  <c r="N1155" i="4" a="1"/>
  <c r="N1155" i="4" s="1"/>
  <c r="J1155" i="4" a="1"/>
  <c r="J1155" i="4" s="1"/>
  <c r="O1155" i="4" a="1"/>
  <c r="O1155" i="4" s="1"/>
  <c r="I1155" i="4" a="1"/>
  <c r="I1155" i="4" s="1"/>
  <c r="E1155" i="4" l="1" a="1"/>
  <c r="E1155" i="4" s="1"/>
  <c r="H1155" i="4" a="1"/>
  <c r="H1155" i="4" s="1"/>
  <c r="G1155" i="4" a="1"/>
  <c r="G1155" i="4" s="1"/>
  <c r="C1157" i="4"/>
  <c r="F1156" i="4" a="1"/>
  <c r="F1156" i="4" s="1"/>
  <c r="O1156" i="4" a="1"/>
  <c r="O1156" i="4" s="1"/>
  <c r="M1156" i="4" a="1"/>
  <c r="M1156" i="4" s="1"/>
  <c r="J1156" i="4" a="1"/>
  <c r="J1156" i="4" s="1"/>
  <c r="K1156" i="4" a="1"/>
  <c r="K1156" i="4" s="1"/>
  <c r="I1156" i="4" a="1"/>
  <c r="I1156" i="4" s="1"/>
  <c r="L1156" i="4" a="1"/>
  <c r="L1156" i="4" s="1"/>
  <c r="N1156" i="4" a="1"/>
  <c r="N1156" i="4" s="1"/>
  <c r="H1156" i="4" l="1" a="1"/>
  <c r="H1156" i="4" s="1"/>
  <c r="E1156" i="4" a="1"/>
  <c r="E1156" i="4" s="1"/>
  <c r="G1156" i="4" a="1"/>
  <c r="G1156" i="4" s="1"/>
  <c r="C1158" i="4"/>
  <c r="F1157" i="4" a="1"/>
  <c r="F1157" i="4" s="1"/>
  <c r="N1157" i="4" a="1"/>
  <c r="N1157" i="4" s="1"/>
  <c r="K1157" i="4" a="1"/>
  <c r="K1157" i="4" s="1"/>
  <c r="O1157" i="4" a="1"/>
  <c r="O1157" i="4" s="1"/>
  <c r="J1157" i="4" a="1"/>
  <c r="J1157" i="4" s="1"/>
  <c r="L1157" i="4" a="1"/>
  <c r="L1157" i="4" s="1"/>
  <c r="I1157" i="4" a="1"/>
  <c r="I1157" i="4" s="1"/>
  <c r="M1157" i="4" a="1"/>
  <c r="M1157" i="4" s="1"/>
  <c r="E1157" i="4" l="1" a="1"/>
  <c r="E1157" i="4" s="1"/>
  <c r="G1157" i="4" a="1"/>
  <c r="G1157" i="4" s="1"/>
  <c r="H1157" i="4" a="1"/>
  <c r="H1157" i="4" s="1"/>
  <c r="C1159" i="4"/>
  <c r="F1158" i="4" a="1"/>
  <c r="F1158" i="4" s="1"/>
  <c r="K1158" i="4" a="1"/>
  <c r="K1158" i="4" s="1"/>
  <c r="L1158" i="4" a="1"/>
  <c r="L1158" i="4" s="1"/>
  <c r="N1158" i="4" a="1"/>
  <c r="N1158" i="4" s="1"/>
  <c r="O1158" i="4" a="1"/>
  <c r="O1158" i="4" s="1"/>
  <c r="J1158" i="4" a="1"/>
  <c r="J1158" i="4" s="1"/>
  <c r="M1158" i="4" a="1"/>
  <c r="M1158" i="4" s="1"/>
  <c r="I1158" i="4" a="1"/>
  <c r="I1158" i="4" s="1"/>
  <c r="E1158" i="4" l="1" a="1"/>
  <c r="E1158" i="4" s="1"/>
  <c r="G1158" i="4" a="1"/>
  <c r="G1158" i="4" s="1"/>
  <c r="H1158" i="4" a="1"/>
  <c r="H1158" i="4" s="1"/>
  <c r="C1160" i="4"/>
  <c r="F1159" i="4" a="1"/>
  <c r="F1159" i="4" s="1"/>
  <c r="I1159" i="4" a="1"/>
  <c r="I1159" i="4" s="1"/>
  <c r="N1159" i="4" a="1"/>
  <c r="N1159" i="4" s="1"/>
  <c r="K1159" i="4" a="1"/>
  <c r="K1159" i="4" s="1"/>
  <c r="M1159" i="4" a="1"/>
  <c r="M1159" i="4" s="1"/>
  <c r="O1159" i="4" a="1"/>
  <c r="O1159" i="4" s="1"/>
  <c r="L1159" i="4" a="1"/>
  <c r="L1159" i="4" s="1"/>
  <c r="J1159" i="4" a="1"/>
  <c r="J1159" i="4" s="1"/>
  <c r="E1159" i="4" l="1" a="1"/>
  <c r="E1159" i="4" s="1"/>
  <c r="H1159" i="4" a="1"/>
  <c r="H1159" i="4" s="1"/>
  <c r="G1159" i="4" a="1"/>
  <c r="G1159" i="4" s="1"/>
  <c r="C1161" i="4"/>
  <c r="F1160" i="4" a="1"/>
  <c r="F1160" i="4" s="1"/>
  <c r="L1160" i="4" a="1"/>
  <c r="L1160" i="4" s="1"/>
  <c r="M1160" i="4" a="1"/>
  <c r="M1160" i="4" s="1"/>
  <c r="I1160" i="4" a="1"/>
  <c r="I1160" i="4" s="1"/>
  <c r="N1160" i="4" a="1"/>
  <c r="N1160" i="4" s="1"/>
  <c r="K1160" i="4" a="1"/>
  <c r="K1160" i="4" s="1"/>
  <c r="O1160" i="4" a="1"/>
  <c r="O1160" i="4" s="1"/>
  <c r="J1160" i="4" a="1"/>
  <c r="J1160" i="4" s="1"/>
  <c r="E1160" i="4" l="1" a="1"/>
  <c r="E1160" i="4" s="1"/>
  <c r="G1160" i="4" a="1"/>
  <c r="G1160" i="4" s="1"/>
  <c r="H1160" i="4" a="1"/>
  <c r="H1160" i="4" s="1"/>
  <c r="C1162" i="4"/>
  <c r="F1161" i="4" a="1"/>
  <c r="F1161" i="4" s="1"/>
  <c r="J1161" i="4" a="1"/>
  <c r="J1161" i="4" s="1"/>
  <c r="I1161" i="4" a="1"/>
  <c r="I1161" i="4" s="1"/>
  <c r="M1161" i="4" a="1"/>
  <c r="M1161" i="4" s="1"/>
  <c r="N1161" i="4" a="1"/>
  <c r="N1161" i="4" s="1"/>
  <c r="K1161" i="4" a="1"/>
  <c r="K1161" i="4" s="1"/>
  <c r="L1161" i="4" a="1"/>
  <c r="L1161" i="4" s="1"/>
  <c r="O1161" i="4" a="1"/>
  <c r="O1161" i="4" s="1"/>
  <c r="E1161" i="4" l="1" a="1"/>
  <c r="E1161" i="4" s="1"/>
  <c r="H1161" i="4" a="1"/>
  <c r="H1161" i="4" s="1"/>
  <c r="G1161" i="4" a="1"/>
  <c r="G1161" i="4" s="1"/>
  <c r="C1163" i="4"/>
  <c r="F1162" i="4" a="1"/>
  <c r="F1162" i="4" s="1"/>
  <c r="J1162" i="4" a="1"/>
  <c r="J1162" i="4" s="1"/>
  <c r="N1162" i="4" a="1"/>
  <c r="N1162" i="4" s="1"/>
  <c r="K1162" i="4" a="1"/>
  <c r="K1162" i="4" s="1"/>
  <c r="O1162" i="4" a="1"/>
  <c r="O1162" i="4" s="1"/>
  <c r="L1162" i="4" a="1"/>
  <c r="L1162" i="4" s="1"/>
  <c r="I1162" i="4" a="1"/>
  <c r="I1162" i="4" s="1"/>
  <c r="M1162" i="4" a="1"/>
  <c r="M1162" i="4" s="1"/>
  <c r="E1162" i="4" l="1" a="1"/>
  <c r="E1162" i="4" s="1"/>
  <c r="H1162" i="4" a="1"/>
  <c r="H1162" i="4" s="1"/>
  <c r="G1162" i="4" a="1"/>
  <c r="G1162" i="4" s="1"/>
  <c r="C1164" i="4"/>
  <c r="F1163" i="4" a="1"/>
  <c r="F1163" i="4" s="1"/>
  <c r="O1163" i="4" a="1"/>
  <c r="O1163" i="4" s="1"/>
  <c r="M1163" i="4" a="1"/>
  <c r="M1163" i="4" s="1"/>
  <c r="I1163" i="4" a="1"/>
  <c r="I1163" i="4" s="1"/>
  <c r="N1163" i="4" a="1"/>
  <c r="N1163" i="4" s="1"/>
  <c r="J1163" i="4" a="1"/>
  <c r="J1163" i="4" s="1"/>
  <c r="K1163" i="4" a="1"/>
  <c r="K1163" i="4" s="1"/>
  <c r="L1163" i="4" a="1"/>
  <c r="L1163" i="4" s="1"/>
  <c r="E1163" i="4" l="1" a="1"/>
  <c r="E1163" i="4" s="1"/>
  <c r="H1163" i="4" a="1"/>
  <c r="H1163" i="4" s="1"/>
  <c r="G1163" i="4" a="1"/>
  <c r="G1163" i="4" s="1"/>
  <c r="C1165" i="4"/>
  <c r="F1164" i="4" a="1"/>
  <c r="F1164" i="4" s="1"/>
  <c r="M1164" i="4" a="1"/>
  <c r="M1164" i="4" s="1"/>
  <c r="I1164" i="4" a="1"/>
  <c r="I1164" i="4" s="1"/>
  <c r="N1164" i="4" a="1"/>
  <c r="N1164" i="4" s="1"/>
  <c r="J1164" i="4" a="1"/>
  <c r="J1164" i="4" s="1"/>
  <c r="O1164" i="4" a="1"/>
  <c r="O1164" i="4" s="1"/>
  <c r="K1164" i="4" a="1"/>
  <c r="K1164" i="4" s="1"/>
  <c r="L1164" i="4" a="1"/>
  <c r="L1164" i="4" s="1"/>
  <c r="E1164" i="4" l="1" a="1"/>
  <c r="E1164" i="4" s="1"/>
  <c r="H1164" i="4" a="1"/>
  <c r="H1164" i="4" s="1"/>
  <c r="G1164" i="4" a="1"/>
  <c r="G1164" i="4" s="1"/>
  <c r="C1166" i="4"/>
  <c r="F1165" i="4" a="1"/>
  <c r="F1165" i="4" s="1"/>
  <c r="K1165" i="4" a="1"/>
  <c r="K1165" i="4" s="1"/>
  <c r="L1165" i="4" a="1"/>
  <c r="L1165" i="4" s="1"/>
  <c r="O1165" i="4" a="1"/>
  <c r="O1165" i="4" s="1"/>
  <c r="I1165" i="4" a="1"/>
  <c r="I1165" i="4" s="1"/>
  <c r="M1165" i="4" a="1"/>
  <c r="M1165" i="4" s="1"/>
  <c r="J1165" i="4" a="1"/>
  <c r="J1165" i="4" s="1"/>
  <c r="N1165" i="4" a="1"/>
  <c r="N1165" i="4" s="1"/>
  <c r="G1165" i="4" l="1" a="1"/>
  <c r="G1165" i="4" s="1"/>
  <c r="H1165" i="4" a="1"/>
  <c r="H1165" i="4" s="1"/>
  <c r="E1165" i="4" a="1"/>
  <c r="E1165" i="4" s="1"/>
  <c r="C1167" i="4"/>
  <c r="F1166" i="4" a="1"/>
  <c r="F1166" i="4" s="1"/>
  <c r="N1166" i="4" a="1"/>
  <c r="N1166" i="4" s="1"/>
  <c r="I1166" i="4" a="1"/>
  <c r="I1166" i="4" s="1"/>
  <c r="L1166" i="4" a="1"/>
  <c r="L1166" i="4" s="1"/>
  <c r="J1166" i="4" a="1"/>
  <c r="J1166" i="4" s="1"/>
  <c r="M1166" i="4" a="1"/>
  <c r="M1166" i="4" s="1"/>
  <c r="K1166" i="4" a="1"/>
  <c r="K1166" i="4" s="1"/>
  <c r="O1166" i="4" a="1"/>
  <c r="O1166" i="4" s="1"/>
  <c r="H1166" i="4" l="1" a="1"/>
  <c r="H1166" i="4" s="1"/>
  <c r="E1166" i="4" a="1"/>
  <c r="E1166" i="4" s="1"/>
  <c r="G1166" i="4" a="1"/>
  <c r="G1166" i="4" s="1"/>
  <c r="C1168" i="4"/>
  <c r="F1167" i="4" a="1"/>
  <c r="F1167" i="4" s="1"/>
  <c r="M1167" i="4" a="1"/>
  <c r="M1167" i="4" s="1"/>
  <c r="I1167" i="4" a="1"/>
  <c r="I1167" i="4" s="1"/>
  <c r="N1167" i="4" a="1"/>
  <c r="N1167" i="4" s="1"/>
  <c r="K1167" i="4" a="1"/>
  <c r="K1167" i="4" s="1"/>
  <c r="O1167" i="4" a="1"/>
  <c r="O1167" i="4" s="1"/>
  <c r="J1167" i="4" a="1"/>
  <c r="J1167" i="4" s="1"/>
  <c r="L1167" i="4" a="1"/>
  <c r="L1167" i="4" s="1"/>
  <c r="E1167" i="4" l="1" a="1"/>
  <c r="E1167" i="4" s="1"/>
  <c r="H1167" i="4" a="1"/>
  <c r="H1167" i="4" s="1"/>
  <c r="G1167" i="4" a="1"/>
  <c r="G1167" i="4" s="1"/>
  <c r="C1169" i="4"/>
  <c r="F1168" i="4" a="1"/>
  <c r="F1168" i="4" s="1"/>
  <c r="O1168" i="4" a="1"/>
  <c r="O1168" i="4" s="1"/>
  <c r="L1168" i="4" a="1"/>
  <c r="L1168" i="4" s="1"/>
  <c r="I1168" i="4" a="1"/>
  <c r="I1168" i="4" s="1"/>
  <c r="M1168" i="4" a="1"/>
  <c r="M1168" i="4" s="1"/>
  <c r="N1168" i="4" a="1"/>
  <c r="N1168" i="4" s="1"/>
  <c r="J1168" i="4" a="1"/>
  <c r="J1168" i="4" s="1"/>
  <c r="K1168" i="4" a="1"/>
  <c r="K1168" i="4" s="1"/>
  <c r="E1168" i="4" l="1" a="1"/>
  <c r="E1168" i="4" s="1"/>
  <c r="H1168" i="4" a="1"/>
  <c r="H1168" i="4" s="1"/>
  <c r="G1168" i="4" a="1"/>
  <c r="G1168" i="4" s="1"/>
  <c r="C1170" i="4"/>
  <c r="F1169" i="4" a="1"/>
  <c r="F1169" i="4" s="1"/>
  <c r="I1169" i="4" a="1"/>
  <c r="I1169" i="4" s="1"/>
  <c r="M1169" i="4" a="1"/>
  <c r="M1169" i="4" s="1"/>
  <c r="J1169" i="4" a="1"/>
  <c r="J1169" i="4" s="1"/>
  <c r="N1169" i="4" a="1"/>
  <c r="N1169" i="4" s="1"/>
  <c r="K1169" i="4" a="1"/>
  <c r="K1169" i="4" s="1"/>
  <c r="L1169" i="4" a="1"/>
  <c r="L1169" i="4" s="1"/>
  <c r="O1169" i="4" a="1"/>
  <c r="O1169" i="4" s="1"/>
  <c r="E1169" i="4" l="1" a="1"/>
  <c r="E1169" i="4" s="1"/>
  <c r="G1169" i="4" a="1"/>
  <c r="G1169" i="4" s="1"/>
  <c r="H1169" i="4" a="1"/>
  <c r="H1169" i="4" s="1"/>
  <c r="C1171" i="4"/>
  <c r="F1170" i="4" a="1"/>
  <c r="F1170" i="4" s="1"/>
  <c r="O1170" i="4" a="1"/>
  <c r="O1170" i="4" s="1"/>
  <c r="L1170" i="4" a="1"/>
  <c r="L1170" i="4" s="1"/>
  <c r="I1170" i="4" a="1"/>
  <c r="I1170" i="4" s="1"/>
  <c r="K1170" i="4" a="1"/>
  <c r="K1170" i="4" s="1"/>
  <c r="M1170" i="4" a="1"/>
  <c r="M1170" i="4" s="1"/>
  <c r="N1170" i="4" a="1"/>
  <c r="N1170" i="4" s="1"/>
  <c r="J1170" i="4" a="1"/>
  <c r="J1170" i="4" s="1"/>
  <c r="E1170" i="4" l="1" a="1"/>
  <c r="E1170" i="4" s="1"/>
  <c r="G1170" i="4" a="1"/>
  <c r="G1170" i="4" s="1"/>
  <c r="H1170" i="4" a="1"/>
  <c r="H1170" i="4" s="1"/>
  <c r="C1172" i="4"/>
  <c r="F1171" i="4" a="1"/>
  <c r="F1171" i="4" s="1"/>
  <c r="O1171" i="4" a="1"/>
  <c r="O1171" i="4" s="1"/>
  <c r="J1171" i="4" a="1"/>
  <c r="J1171" i="4" s="1"/>
  <c r="M1171" i="4" a="1"/>
  <c r="M1171" i="4" s="1"/>
  <c r="I1171" i="4" a="1"/>
  <c r="I1171" i="4" s="1"/>
  <c r="N1171" i="4" a="1"/>
  <c r="N1171" i="4" s="1"/>
  <c r="L1171" i="4" a="1"/>
  <c r="L1171" i="4" s="1"/>
  <c r="K1171" i="4" a="1"/>
  <c r="K1171" i="4" s="1"/>
  <c r="G1171" i="4" l="1" a="1"/>
  <c r="G1171" i="4" s="1"/>
  <c r="H1171" i="4" a="1"/>
  <c r="H1171" i="4" s="1"/>
  <c r="E1171" i="4" a="1"/>
  <c r="E1171" i="4" s="1"/>
  <c r="C1173" i="4"/>
  <c r="F1172" i="4" a="1"/>
  <c r="F1172" i="4" s="1"/>
  <c r="M1172" i="4" a="1"/>
  <c r="M1172" i="4" s="1"/>
  <c r="N1172" i="4" a="1"/>
  <c r="N1172" i="4" s="1"/>
  <c r="J1172" i="4" a="1"/>
  <c r="J1172" i="4" s="1"/>
  <c r="O1172" i="4" a="1"/>
  <c r="O1172" i="4" s="1"/>
  <c r="L1172" i="4" a="1"/>
  <c r="L1172" i="4" s="1"/>
  <c r="I1172" i="4" a="1"/>
  <c r="I1172" i="4" s="1"/>
  <c r="K1172" i="4" a="1"/>
  <c r="K1172" i="4" s="1"/>
  <c r="E1172" i="4" l="1" a="1"/>
  <c r="E1172" i="4" s="1"/>
  <c r="H1172" i="4" a="1"/>
  <c r="H1172" i="4" s="1"/>
  <c r="G1172" i="4" a="1"/>
  <c r="G1172" i="4" s="1"/>
  <c r="C1174" i="4"/>
  <c r="F1173" i="4" a="1"/>
  <c r="F1173" i="4" s="1"/>
  <c r="I1173" i="4" a="1"/>
  <c r="I1173" i="4" s="1"/>
  <c r="M1173" i="4" a="1"/>
  <c r="M1173" i="4" s="1"/>
  <c r="J1173" i="4" a="1"/>
  <c r="J1173" i="4" s="1"/>
  <c r="N1173" i="4" a="1"/>
  <c r="N1173" i="4" s="1"/>
  <c r="K1173" i="4" a="1"/>
  <c r="K1173" i="4" s="1"/>
  <c r="L1173" i="4" a="1"/>
  <c r="L1173" i="4" s="1"/>
  <c r="O1173" i="4" a="1"/>
  <c r="O1173" i="4" s="1"/>
  <c r="E1173" i="4" l="1" a="1"/>
  <c r="E1173" i="4" s="1"/>
  <c r="H1173" i="4" a="1"/>
  <c r="H1173" i="4" s="1"/>
  <c r="G1173" i="4" a="1"/>
  <c r="G1173" i="4" s="1"/>
  <c r="C1175" i="4"/>
  <c r="F1174" i="4" a="1"/>
  <c r="F1174" i="4" s="1"/>
  <c r="L1174" i="4" a="1"/>
  <c r="L1174" i="4" s="1"/>
  <c r="M1174" i="4" a="1"/>
  <c r="M1174" i="4" s="1"/>
  <c r="J1174" i="4" a="1"/>
  <c r="J1174" i="4" s="1"/>
  <c r="N1174" i="4" a="1"/>
  <c r="N1174" i="4" s="1"/>
  <c r="I1174" i="4" a="1"/>
  <c r="I1174" i="4" s="1"/>
  <c r="K1174" i="4" a="1"/>
  <c r="K1174" i="4" s="1"/>
  <c r="O1174" i="4" a="1"/>
  <c r="O1174" i="4" s="1"/>
  <c r="H1174" i="4" l="1" a="1"/>
  <c r="H1174" i="4" s="1"/>
  <c r="E1174" i="4" a="1"/>
  <c r="E1174" i="4" s="1"/>
  <c r="G1174" i="4" a="1"/>
  <c r="G1174" i="4" s="1"/>
  <c r="C1176" i="4"/>
  <c r="F1175" i="4" a="1"/>
  <c r="F1175" i="4" s="1"/>
  <c r="M1175" i="4" a="1"/>
  <c r="M1175" i="4" s="1"/>
  <c r="I1175" i="4" a="1"/>
  <c r="I1175" i="4" s="1"/>
  <c r="J1175" i="4" a="1"/>
  <c r="J1175" i="4" s="1"/>
  <c r="N1175" i="4" a="1"/>
  <c r="N1175" i="4" s="1"/>
  <c r="K1175" i="4" a="1"/>
  <c r="K1175" i="4" s="1"/>
  <c r="L1175" i="4" a="1"/>
  <c r="L1175" i="4" s="1"/>
  <c r="O1175" i="4" a="1"/>
  <c r="O1175" i="4" s="1"/>
  <c r="E1175" i="4" l="1" a="1"/>
  <c r="E1175" i="4" s="1"/>
  <c r="G1175" i="4" a="1"/>
  <c r="G1175" i="4" s="1"/>
  <c r="H1175" i="4" a="1"/>
  <c r="H1175" i="4" s="1"/>
  <c r="C1177" i="4"/>
  <c r="F1176" i="4" a="1"/>
  <c r="F1176" i="4" s="1"/>
  <c r="M1176" i="4" a="1"/>
  <c r="M1176" i="4" s="1"/>
  <c r="J1176" i="4" a="1"/>
  <c r="J1176" i="4" s="1"/>
  <c r="N1176" i="4" a="1"/>
  <c r="N1176" i="4" s="1"/>
  <c r="K1176" i="4" a="1"/>
  <c r="K1176" i="4" s="1"/>
  <c r="I1176" i="4" a="1"/>
  <c r="I1176" i="4" s="1"/>
  <c r="L1176" i="4" a="1"/>
  <c r="L1176" i="4" s="1"/>
  <c r="O1176" i="4" a="1"/>
  <c r="O1176" i="4" s="1"/>
  <c r="E1176" i="4" l="1" a="1"/>
  <c r="E1176" i="4" s="1"/>
  <c r="H1176" i="4" a="1"/>
  <c r="H1176" i="4" s="1"/>
  <c r="G1176" i="4" a="1"/>
  <c r="G1176" i="4" s="1"/>
  <c r="C1178" i="4"/>
  <c r="F1177" i="4" a="1"/>
  <c r="F1177" i="4" s="1"/>
  <c r="M1177" i="4" a="1"/>
  <c r="M1177" i="4" s="1"/>
  <c r="I1177" i="4" a="1"/>
  <c r="I1177" i="4" s="1"/>
  <c r="L1177" i="4" a="1"/>
  <c r="L1177" i="4" s="1"/>
  <c r="N1177" i="4" a="1"/>
  <c r="N1177" i="4" s="1"/>
  <c r="J1177" i="4" a="1"/>
  <c r="J1177" i="4" s="1"/>
  <c r="O1177" i="4" a="1"/>
  <c r="O1177" i="4" s="1"/>
  <c r="K1177" i="4" a="1"/>
  <c r="K1177" i="4" s="1"/>
  <c r="E1177" i="4" l="1" a="1"/>
  <c r="E1177" i="4" s="1"/>
  <c r="G1177" i="4" a="1"/>
  <c r="G1177" i="4" s="1"/>
  <c r="H1177" i="4" a="1"/>
  <c r="H1177" i="4" s="1"/>
  <c r="C1179" i="4"/>
  <c r="F1178" i="4" a="1"/>
  <c r="F1178" i="4" s="1"/>
  <c r="N1178" i="4" a="1"/>
  <c r="N1178" i="4" s="1"/>
  <c r="J1178" i="4" a="1"/>
  <c r="J1178" i="4" s="1"/>
  <c r="M1178" i="4" a="1"/>
  <c r="M1178" i="4" s="1"/>
  <c r="O1178" i="4" a="1"/>
  <c r="O1178" i="4" s="1"/>
  <c r="K1178" i="4" a="1"/>
  <c r="K1178" i="4" s="1"/>
  <c r="I1178" i="4" a="1"/>
  <c r="I1178" i="4" s="1"/>
  <c r="L1178" i="4" a="1"/>
  <c r="L1178" i="4" s="1"/>
  <c r="H1178" i="4" l="1" a="1"/>
  <c r="H1178" i="4" s="1"/>
  <c r="E1178" i="4" a="1"/>
  <c r="E1178" i="4" s="1"/>
  <c r="G1178" i="4" a="1"/>
  <c r="G1178" i="4" s="1"/>
  <c r="C1180" i="4"/>
  <c r="F1179" i="4" a="1"/>
  <c r="F1179" i="4" s="1"/>
  <c r="I1179" i="4" a="1"/>
  <c r="I1179" i="4" s="1"/>
  <c r="K1179" i="4" a="1"/>
  <c r="K1179" i="4" s="1"/>
  <c r="L1179" i="4" a="1"/>
  <c r="L1179" i="4" s="1"/>
  <c r="O1179" i="4" a="1"/>
  <c r="O1179" i="4" s="1"/>
  <c r="M1179" i="4" a="1"/>
  <c r="M1179" i="4" s="1"/>
  <c r="N1179" i="4" a="1"/>
  <c r="N1179" i="4" s="1"/>
  <c r="J1179" i="4" a="1"/>
  <c r="J1179" i="4" s="1"/>
  <c r="H1179" i="4" l="1" a="1"/>
  <c r="H1179" i="4" s="1"/>
  <c r="G1179" i="4" a="1"/>
  <c r="G1179" i="4" s="1"/>
  <c r="E1179" i="4" a="1"/>
  <c r="E1179" i="4" s="1"/>
  <c r="C1181" i="4"/>
  <c r="F1180" i="4" a="1"/>
  <c r="F1180" i="4" s="1"/>
  <c r="M1180" i="4" a="1"/>
  <c r="M1180" i="4" s="1"/>
  <c r="J1180" i="4" a="1"/>
  <c r="J1180" i="4" s="1"/>
  <c r="O1180" i="4" a="1"/>
  <c r="O1180" i="4" s="1"/>
  <c r="K1180" i="4" a="1"/>
  <c r="K1180" i="4" s="1"/>
  <c r="N1180" i="4" a="1"/>
  <c r="N1180" i="4" s="1"/>
  <c r="I1180" i="4" a="1"/>
  <c r="I1180" i="4" s="1"/>
  <c r="L1180" i="4" a="1"/>
  <c r="L1180" i="4" s="1"/>
  <c r="G1180" i="4" l="1" a="1"/>
  <c r="G1180" i="4" s="1"/>
  <c r="H1180" i="4" a="1"/>
  <c r="H1180" i="4" s="1"/>
  <c r="E1180" i="4" a="1"/>
  <c r="E1180" i="4" s="1"/>
  <c r="C1182" i="4"/>
  <c r="F1181" i="4" a="1"/>
  <c r="F1181" i="4" s="1"/>
  <c r="N1181" i="4" a="1"/>
  <c r="N1181" i="4" s="1"/>
  <c r="K1181" i="4" a="1"/>
  <c r="K1181" i="4" s="1"/>
  <c r="L1181" i="4" a="1"/>
  <c r="L1181" i="4" s="1"/>
  <c r="O1181" i="4" a="1"/>
  <c r="O1181" i="4" s="1"/>
  <c r="I1181" i="4" a="1"/>
  <c r="I1181" i="4" s="1"/>
  <c r="M1181" i="4" a="1"/>
  <c r="M1181" i="4" s="1"/>
  <c r="J1181" i="4" a="1"/>
  <c r="J1181" i="4" s="1"/>
  <c r="E1181" i="4" l="1" a="1"/>
  <c r="E1181" i="4" s="1"/>
  <c r="H1181" i="4" a="1"/>
  <c r="H1181" i="4" s="1"/>
  <c r="G1181" i="4" a="1"/>
  <c r="G1181" i="4" s="1"/>
  <c r="C1183" i="4"/>
  <c r="F1182" i="4" a="1"/>
  <c r="F1182" i="4" s="1"/>
  <c r="N1182" i="4" a="1"/>
  <c r="N1182" i="4" s="1"/>
  <c r="J1182" i="4" a="1"/>
  <c r="J1182" i="4" s="1"/>
  <c r="O1182" i="4" a="1"/>
  <c r="O1182" i="4" s="1"/>
  <c r="K1182" i="4" a="1"/>
  <c r="K1182" i="4" s="1"/>
  <c r="M1182" i="4" a="1"/>
  <c r="M1182" i="4" s="1"/>
  <c r="I1182" i="4" a="1"/>
  <c r="I1182" i="4" s="1"/>
  <c r="L1182" i="4" a="1"/>
  <c r="L1182" i="4" s="1"/>
  <c r="G1182" i="4" l="1" a="1"/>
  <c r="G1182" i="4" s="1"/>
  <c r="H1182" i="4" a="1"/>
  <c r="H1182" i="4" s="1"/>
  <c r="E1182" i="4" a="1"/>
  <c r="E1182" i="4" s="1"/>
  <c r="C1184" i="4"/>
  <c r="F1183" i="4" a="1"/>
  <c r="F1183" i="4" s="1"/>
  <c r="J1183" i="4" a="1"/>
  <c r="J1183" i="4" s="1"/>
  <c r="N1183" i="4" a="1"/>
  <c r="N1183" i="4" s="1"/>
  <c r="M1183" i="4" a="1"/>
  <c r="M1183" i="4" s="1"/>
  <c r="I1183" i="4" a="1"/>
  <c r="I1183" i="4" s="1"/>
  <c r="O1183" i="4" a="1"/>
  <c r="O1183" i="4" s="1"/>
  <c r="L1183" i="4" a="1"/>
  <c r="L1183" i="4" s="1"/>
  <c r="K1183" i="4" a="1"/>
  <c r="K1183" i="4" s="1"/>
  <c r="E1183" i="4" l="1" a="1"/>
  <c r="E1183" i="4" s="1"/>
  <c r="H1183" i="4" a="1"/>
  <c r="H1183" i="4" s="1"/>
  <c r="G1183" i="4" a="1"/>
  <c r="G1183" i="4" s="1"/>
  <c r="C1185" i="4"/>
  <c r="F1184" i="4" a="1"/>
  <c r="F1184" i="4" s="1"/>
  <c r="J1184" i="4" a="1"/>
  <c r="J1184" i="4" s="1"/>
  <c r="I1184" i="4" a="1"/>
  <c r="I1184" i="4" s="1"/>
  <c r="O1184" i="4" a="1"/>
  <c r="O1184" i="4" s="1"/>
  <c r="M1184" i="4" a="1"/>
  <c r="M1184" i="4" s="1"/>
  <c r="N1184" i="4" a="1"/>
  <c r="N1184" i="4" s="1"/>
  <c r="K1184" i="4" a="1"/>
  <c r="K1184" i="4" s="1"/>
  <c r="L1184" i="4" a="1"/>
  <c r="L1184" i="4" s="1"/>
  <c r="G1184" i="4" l="1" a="1"/>
  <c r="G1184" i="4" s="1"/>
  <c r="H1184" i="4" a="1"/>
  <c r="H1184" i="4" s="1"/>
  <c r="E1184" i="4" a="1"/>
  <c r="E1184" i="4" s="1"/>
  <c r="C1186" i="4"/>
  <c r="F1185" i="4" a="1"/>
  <c r="F1185" i="4" s="1"/>
  <c r="N1185" i="4" a="1"/>
  <c r="N1185" i="4" s="1"/>
  <c r="K1185" i="4" a="1"/>
  <c r="K1185" i="4" s="1"/>
  <c r="M1185" i="4" a="1"/>
  <c r="M1185" i="4" s="1"/>
  <c r="I1185" i="4" a="1"/>
  <c r="I1185" i="4" s="1"/>
  <c r="O1185" i="4" a="1"/>
  <c r="O1185" i="4" s="1"/>
  <c r="J1185" i="4" a="1"/>
  <c r="J1185" i="4" s="1"/>
  <c r="L1185" i="4" a="1"/>
  <c r="L1185" i="4" s="1"/>
  <c r="H1185" i="4" l="1" a="1"/>
  <c r="H1185" i="4" s="1"/>
  <c r="G1185" i="4" a="1"/>
  <c r="G1185" i="4" s="1"/>
  <c r="E1185" i="4" a="1"/>
  <c r="E1185" i="4" s="1"/>
  <c r="C1187" i="4"/>
  <c r="F1186" i="4" a="1"/>
  <c r="F1186" i="4" s="1"/>
  <c r="K1186" i="4" a="1"/>
  <c r="K1186" i="4" s="1"/>
  <c r="J1186" i="4" a="1"/>
  <c r="J1186" i="4" s="1"/>
  <c r="O1186" i="4" a="1"/>
  <c r="O1186" i="4" s="1"/>
  <c r="M1186" i="4" a="1"/>
  <c r="M1186" i="4" s="1"/>
  <c r="N1186" i="4" a="1"/>
  <c r="N1186" i="4" s="1"/>
  <c r="I1186" i="4" a="1"/>
  <c r="I1186" i="4" s="1"/>
  <c r="L1186" i="4" a="1"/>
  <c r="L1186" i="4" s="1"/>
  <c r="G1186" i="4" l="1" a="1"/>
  <c r="G1186" i="4" s="1"/>
  <c r="E1186" i="4" a="1"/>
  <c r="E1186" i="4" s="1"/>
  <c r="H1186" i="4" a="1"/>
  <c r="H1186" i="4" s="1"/>
  <c r="C1188" i="4"/>
  <c r="F1187" i="4" a="1"/>
  <c r="F1187" i="4" s="1"/>
  <c r="M1187" i="4" a="1"/>
  <c r="M1187" i="4" s="1"/>
  <c r="N1187" i="4" a="1"/>
  <c r="N1187" i="4" s="1"/>
  <c r="J1187" i="4" a="1"/>
  <c r="J1187" i="4" s="1"/>
  <c r="L1187" i="4" a="1"/>
  <c r="L1187" i="4" s="1"/>
  <c r="K1187" i="4" a="1"/>
  <c r="K1187" i="4" s="1"/>
  <c r="O1187" i="4" a="1"/>
  <c r="O1187" i="4" s="1"/>
  <c r="I1187" i="4" a="1"/>
  <c r="I1187" i="4" s="1"/>
  <c r="G1187" i="4" l="1" a="1"/>
  <c r="G1187" i="4" s="1"/>
  <c r="H1187" i="4" a="1"/>
  <c r="H1187" i="4" s="1"/>
  <c r="E1187" i="4" a="1"/>
  <c r="E1187" i="4" s="1"/>
  <c r="C1189" i="4"/>
  <c r="F1188" i="4" a="1"/>
  <c r="F1188" i="4" s="1"/>
  <c r="I1188" i="4" a="1"/>
  <c r="I1188" i="4" s="1"/>
  <c r="N1188" i="4" a="1"/>
  <c r="N1188" i="4" s="1"/>
  <c r="O1188" i="4" a="1"/>
  <c r="O1188" i="4" s="1"/>
  <c r="K1188" i="4" a="1"/>
  <c r="K1188" i="4" s="1"/>
  <c r="M1188" i="4" a="1"/>
  <c r="M1188" i="4" s="1"/>
  <c r="L1188" i="4" a="1"/>
  <c r="L1188" i="4" s="1"/>
  <c r="J1188" i="4" a="1"/>
  <c r="J1188" i="4" s="1"/>
  <c r="G1188" i="4" l="1" a="1"/>
  <c r="G1188" i="4" s="1"/>
  <c r="H1188" i="4" a="1"/>
  <c r="H1188" i="4" s="1"/>
  <c r="E1188" i="4" a="1"/>
  <c r="E1188" i="4" s="1"/>
  <c r="C1190" i="4"/>
  <c r="F1189" i="4" a="1"/>
  <c r="F1189" i="4" s="1"/>
  <c r="M1189" i="4" a="1"/>
  <c r="M1189" i="4" s="1"/>
  <c r="L1189" i="4" a="1"/>
  <c r="L1189" i="4" s="1"/>
  <c r="J1189" i="4" a="1"/>
  <c r="J1189" i="4" s="1"/>
  <c r="O1189" i="4" a="1"/>
  <c r="O1189" i="4" s="1"/>
  <c r="I1189" i="4" a="1"/>
  <c r="I1189" i="4" s="1"/>
  <c r="N1189" i="4" a="1"/>
  <c r="N1189" i="4" s="1"/>
  <c r="K1189" i="4" a="1"/>
  <c r="K1189" i="4" s="1"/>
  <c r="G1189" i="4" l="1" a="1"/>
  <c r="G1189" i="4" s="1"/>
  <c r="H1189" i="4" a="1"/>
  <c r="H1189" i="4" s="1"/>
  <c r="E1189" i="4" a="1"/>
  <c r="E1189" i="4" s="1"/>
  <c r="C1191" i="4"/>
  <c r="F1190" i="4" a="1"/>
  <c r="F1190" i="4" s="1"/>
  <c r="L1190" i="4" a="1"/>
  <c r="L1190" i="4" s="1"/>
  <c r="O1190" i="4" a="1"/>
  <c r="O1190" i="4" s="1"/>
  <c r="J1190" i="4" a="1"/>
  <c r="J1190" i="4" s="1"/>
  <c r="M1190" i="4" a="1"/>
  <c r="M1190" i="4" s="1"/>
  <c r="N1190" i="4" a="1"/>
  <c r="N1190" i="4" s="1"/>
  <c r="I1190" i="4" a="1"/>
  <c r="I1190" i="4" s="1"/>
  <c r="K1190" i="4" a="1"/>
  <c r="K1190" i="4" s="1"/>
  <c r="E1190" i="4" l="1" a="1"/>
  <c r="E1190" i="4" s="1"/>
  <c r="H1190" i="4" a="1"/>
  <c r="H1190" i="4" s="1"/>
  <c r="G1190" i="4" a="1"/>
  <c r="G1190" i="4" s="1"/>
  <c r="C1192" i="4"/>
  <c r="F1191" i="4" a="1"/>
  <c r="F1191" i="4" s="1"/>
  <c r="I1191" i="4" a="1"/>
  <c r="I1191" i="4" s="1"/>
  <c r="L1191" i="4" a="1"/>
  <c r="L1191" i="4" s="1"/>
  <c r="K1191" i="4" a="1"/>
  <c r="K1191" i="4" s="1"/>
  <c r="O1191" i="4" a="1"/>
  <c r="O1191" i="4" s="1"/>
  <c r="J1191" i="4" a="1"/>
  <c r="J1191" i="4" s="1"/>
  <c r="M1191" i="4" a="1"/>
  <c r="M1191" i="4" s="1"/>
  <c r="N1191" i="4" a="1"/>
  <c r="N1191" i="4" s="1"/>
  <c r="H1191" i="4" l="1" a="1"/>
  <c r="H1191" i="4" s="1"/>
  <c r="G1191" i="4" a="1"/>
  <c r="G1191" i="4" s="1"/>
  <c r="E1191" i="4" a="1"/>
  <c r="E1191" i="4" s="1"/>
  <c r="C1193" i="4"/>
  <c r="F1192" i="4" a="1"/>
  <c r="F1192" i="4" s="1"/>
  <c r="I1192" i="4" a="1"/>
  <c r="I1192" i="4" s="1"/>
  <c r="L1192" i="4" a="1"/>
  <c r="L1192" i="4" s="1"/>
  <c r="N1192" i="4" a="1"/>
  <c r="N1192" i="4" s="1"/>
  <c r="K1192" i="4" a="1"/>
  <c r="K1192" i="4" s="1"/>
  <c r="O1192" i="4" a="1"/>
  <c r="O1192" i="4" s="1"/>
  <c r="M1192" i="4" a="1"/>
  <c r="M1192" i="4" s="1"/>
  <c r="J1192" i="4" a="1"/>
  <c r="J1192" i="4" s="1"/>
  <c r="G1192" i="4" l="1" a="1"/>
  <c r="G1192" i="4" s="1"/>
  <c r="E1192" i="4" a="1"/>
  <c r="E1192" i="4" s="1"/>
  <c r="H1192" i="4" a="1"/>
  <c r="H1192" i="4" s="1"/>
  <c r="C1194" i="4"/>
  <c r="F1193" i="4" a="1"/>
  <c r="F1193" i="4" s="1"/>
  <c r="J1193" i="4" a="1"/>
  <c r="J1193" i="4" s="1"/>
  <c r="M1193" i="4" a="1"/>
  <c r="M1193" i="4" s="1"/>
  <c r="K1193" i="4" a="1"/>
  <c r="K1193" i="4" s="1"/>
  <c r="O1193" i="4" a="1"/>
  <c r="O1193" i="4" s="1"/>
  <c r="I1193" i="4" a="1"/>
  <c r="I1193" i="4" s="1"/>
  <c r="L1193" i="4" a="1"/>
  <c r="L1193" i="4" s="1"/>
  <c r="N1193" i="4" a="1"/>
  <c r="N1193" i="4" s="1"/>
  <c r="G1193" i="4" l="1" a="1"/>
  <c r="G1193" i="4" s="1"/>
  <c r="E1193" i="4" a="1"/>
  <c r="E1193" i="4" s="1"/>
  <c r="H1193" i="4" a="1"/>
  <c r="H1193" i="4" s="1"/>
  <c r="C1195" i="4"/>
  <c r="F1194" i="4" a="1"/>
  <c r="F1194" i="4" s="1"/>
  <c r="M1194" i="4" a="1"/>
  <c r="M1194" i="4" s="1"/>
  <c r="N1194" i="4" a="1"/>
  <c r="N1194" i="4" s="1"/>
  <c r="J1194" i="4" a="1"/>
  <c r="J1194" i="4" s="1"/>
  <c r="K1194" i="4" a="1"/>
  <c r="K1194" i="4" s="1"/>
  <c r="O1194" i="4" a="1"/>
  <c r="O1194" i="4" s="1"/>
  <c r="I1194" i="4" a="1"/>
  <c r="I1194" i="4" s="1"/>
  <c r="L1194" i="4" a="1"/>
  <c r="L1194" i="4" s="1"/>
  <c r="H1194" i="4" l="1" a="1"/>
  <c r="H1194" i="4" s="1"/>
  <c r="E1194" i="4" a="1"/>
  <c r="E1194" i="4" s="1"/>
  <c r="G1194" i="4" a="1"/>
  <c r="G1194" i="4" s="1"/>
  <c r="C1196" i="4"/>
  <c r="F1195" i="4" a="1"/>
  <c r="F1195" i="4" s="1"/>
  <c r="J1195" i="4" a="1"/>
  <c r="J1195" i="4" s="1"/>
  <c r="L1195" i="4" a="1"/>
  <c r="L1195" i="4" s="1"/>
  <c r="O1195" i="4" a="1"/>
  <c r="O1195" i="4" s="1"/>
  <c r="I1195" i="4" a="1"/>
  <c r="I1195" i="4" s="1"/>
  <c r="K1195" i="4" a="1"/>
  <c r="K1195" i="4" s="1"/>
  <c r="M1195" i="4" a="1"/>
  <c r="M1195" i="4" s="1"/>
  <c r="N1195" i="4" a="1"/>
  <c r="N1195" i="4" s="1"/>
  <c r="G1195" i="4" l="1" a="1"/>
  <c r="G1195" i="4" s="1"/>
  <c r="E1195" i="4" a="1"/>
  <c r="E1195" i="4" s="1"/>
  <c r="H1195" i="4" a="1"/>
  <c r="H1195" i="4" s="1"/>
  <c r="C1197" i="4"/>
  <c r="F1196" i="4" a="1"/>
  <c r="F1196" i="4" s="1"/>
  <c r="M1196" i="4" a="1"/>
  <c r="M1196" i="4" s="1"/>
  <c r="K1196" i="4" a="1"/>
  <c r="K1196" i="4" s="1"/>
  <c r="N1196" i="4" a="1"/>
  <c r="N1196" i="4" s="1"/>
  <c r="J1196" i="4" a="1"/>
  <c r="J1196" i="4" s="1"/>
  <c r="L1196" i="4" a="1"/>
  <c r="L1196" i="4" s="1"/>
  <c r="O1196" i="4" a="1"/>
  <c r="O1196" i="4" s="1"/>
  <c r="I1196" i="4" a="1"/>
  <c r="I1196" i="4" s="1"/>
  <c r="C1198" i="4" l="1"/>
  <c r="F1197" i="4" a="1"/>
  <c r="F1197" i="4" s="1"/>
  <c r="L1197" i="4" a="1"/>
  <c r="L1197" i="4" s="1"/>
  <c r="K1197" i="4" a="1"/>
  <c r="K1197" i="4" s="1"/>
  <c r="O1197" i="4" a="1"/>
  <c r="O1197" i="4" s="1"/>
  <c r="I1197" i="4" a="1"/>
  <c r="I1197" i="4" s="1"/>
  <c r="M1197" i="4" a="1"/>
  <c r="M1197" i="4" s="1"/>
  <c r="N1197" i="4" a="1"/>
  <c r="N1197" i="4" s="1"/>
  <c r="J1197" i="4" a="1"/>
  <c r="J1197" i="4" s="1"/>
  <c r="H1196" i="4" a="1"/>
  <c r="H1196" i="4" s="1"/>
  <c r="E1196" i="4" a="1"/>
  <c r="E1196" i="4" s="1"/>
  <c r="G1196" i="4" a="1"/>
  <c r="G1196" i="4" s="1"/>
  <c r="G1197" i="4" l="1" a="1"/>
  <c r="G1197" i="4" s="1"/>
  <c r="H1197" i="4" a="1"/>
  <c r="H1197" i="4" s="1"/>
  <c r="E1197" i="4" a="1"/>
  <c r="E1197" i="4" s="1"/>
  <c r="C1199" i="4"/>
  <c r="F1198" i="4" a="1"/>
  <c r="F1198" i="4" s="1"/>
  <c r="J1198" i="4" a="1"/>
  <c r="J1198" i="4" s="1"/>
  <c r="M1198" i="4" a="1"/>
  <c r="M1198" i="4" s="1"/>
  <c r="K1198" i="4" a="1"/>
  <c r="K1198" i="4" s="1"/>
  <c r="O1198" i="4" a="1"/>
  <c r="O1198" i="4" s="1"/>
  <c r="L1198" i="4" a="1"/>
  <c r="L1198" i="4" s="1"/>
  <c r="I1198" i="4" a="1"/>
  <c r="I1198" i="4" s="1"/>
  <c r="N1198" i="4" a="1"/>
  <c r="N1198" i="4" s="1"/>
  <c r="H1198" i="4" l="1" a="1"/>
  <c r="H1198" i="4" s="1"/>
  <c r="E1198" i="4" a="1"/>
  <c r="E1198" i="4" s="1"/>
  <c r="G1198" i="4" a="1"/>
  <c r="G1198" i="4" s="1"/>
  <c r="C1200" i="4"/>
  <c r="F1199" i="4" a="1"/>
  <c r="F1199" i="4" s="1"/>
  <c r="L1199" i="4" a="1"/>
  <c r="L1199" i="4" s="1"/>
  <c r="K1199" i="4" a="1"/>
  <c r="K1199" i="4" s="1"/>
  <c r="O1199" i="4" a="1"/>
  <c r="O1199" i="4" s="1"/>
  <c r="I1199" i="4" a="1"/>
  <c r="I1199" i="4" s="1"/>
  <c r="M1199" i="4" a="1"/>
  <c r="M1199" i="4" s="1"/>
  <c r="N1199" i="4" a="1"/>
  <c r="N1199" i="4" s="1"/>
  <c r="J1199" i="4" a="1"/>
  <c r="J1199" i="4" s="1"/>
  <c r="H1199" i="4" l="1" a="1"/>
  <c r="H1199" i="4" s="1"/>
  <c r="E1199" i="4" a="1"/>
  <c r="E1199" i="4" s="1"/>
  <c r="G1199" i="4" a="1"/>
  <c r="G1199" i="4" s="1"/>
  <c r="C1201" i="4"/>
  <c r="F1200" i="4" a="1"/>
  <c r="F1200" i="4" s="1"/>
  <c r="K1200" i="4" a="1"/>
  <c r="K1200" i="4" s="1"/>
  <c r="L1200" i="4" a="1"/>
  <c r="L1200" i="4" s="1"/>
  <c r="J1200" i="4" a="1"/>
  <c r="J1200" i="4" s="1"/>
  <c r="O1200" i="4" a="1"/>
  <c r="O1200" i="4" s="1"/>
  <c r="I1200" i="4" a="1"/>
  <c r="I1200" i="4" s="1"/>
  <c r="M1200" i="4" a="1"/>
  <c r="M1200" i="4" s="1"/>
  <c r="N1200" i="4" a="1"/>
  <c r="N1200" i="4" s="1"/>
  <c r="G1200" i="4" l="1" a="1"/>
  <c r="G1200" i="4" s="1"/>
  <c r="E1200" i="4" a="1"/>
  <c r="E1200" i="4" s="1"/>
  <c r="H1200" i="4" a="1"/>
  <c r="H1200" i="4" s="1"/>
  <c r="C1202" i="4"/>
  <c r="F1201" i="4" a="1"/>
  <c r="F1201" i="4" s="1"/>
  <c r="I1201" i="4" a="1"/>
  <c r="I1201" i="4" s="1"/>
  <c r="J1201" i="4" a="1"/>
  <c r="J1201" i="4" s="1"/>
  <c r="M1201" i="4" a="1"/>
  <c r="M1201" i="4" s="1"/>
  <c r="O1201" i="4" a="1"/>
  <c r="O1201" i="4" s="1"/>
  <c r="N1201" i="4" a="1"/>
  <c r="N1201" i="4" s="1"/>
  <c r="K1201" i="4" a="1"/>
  <c r="K1201" i="4" s="1"/>
  <c r="L1201" i="4" a="1"/>
  <c r="L1201" i="4" s="1"/>
  <c r="G1201" i="4" l="1" a="1"/>
  <c r="G1201" i="4" s="1"/>
  <c r="H1201" i="4" a="1"/>
  <c r="H1201" i="4" s="1"/>
  <c r="E1201" i="4" a="1"/>
  <c r="E1201" i="4" s="1"/>
  <c r="C1203" i="4"/>
  <c r="F1202" i="4" a="1"/>
  <c r="F1202" i="4" s="1"/>
  <c r="J1202" i="4" a="1"/>
  <c r="J1202" i="4" s="1"/>
  <c r="M1202" i="4" a="1"/>
  <c r="M1202" i="4" s="1"/>
  <c r="K1202" i="4" a="1"/>
  <c r="K1202" i="4" s="1"/>
  <c r="O1202" i="4" a="1"/>
  <c r="O1202" i="4" s="1"/>
  <c r="I1202" i="4" a="1"/>
  <c r="I1202" i="4" s="1"/>
  <c r="L1202" i="4" a="1"/>
  <c r="L1202" i="4" s="1"/>
  <c r="N1202" i="4" a="1"/>
  <c r="N1202" i="4" s="1"/>
  <c r="H1202" i="4" l="1" a="1"/>
  <c r="H1202" i="4" s="1"/>
  <c r="E1202" i="4" a="1"/>
  <c r="E1202" i="4" s="1"/>
  <c r="G1202" i="4" a="1"/>
  <c r="G1202" i="4" s="1"/>
  <c r="C1204" i="4"/>
  <c r="F1203" i="4" a="1"/>
  <c r="F1203" i="4" s="1"/>
  <c r="J1203" i="4" a="1"/>
  <c r="J1203" i="4" s="1"/>
  <c r="L1203" i="4" a="1"/>
  <c r="L1203" i="4" s="1"/>
  <c r="O1203" i="4" a="1"/>
  <c r="O1203" i="4" s="1"/>
  <c r="N1203" i="4" a="1"/>
  <c r="N1203" i="4" s="1"/>
  <c r="K1203" i="4" a="1"/>
  <c r="K1203" i="4" s="1"/>
  <c r="I1203" i="4" a="1"/>
  <c r="I1203" i="4" s="1"/>
  <c r="M1203" i="4" a="1"/>
  <c r="M1203" i="4" s="1"/>
  <c r="H1203" i="4" l="1" a="1"/>
  <c r="H1203" i="4" s="1"/>
  <c r="G1203" i="4" a="1"/>
  <c r="G1203" i="4" s="1"/>
  <c r="E1203" i="4" a="1"/>
  <c r="E1203" i="4" s="1"/>
  <c r="C1205" i="4"/>
  <c r="F1204" i="4" a="1"/>
  <c r="F1204" i="4" s="1"/>
  <c r="J1204" i="4" a="1"/>
  <c r="J1204" i="4" s="1"/>
  <c r="M1204" i="4" a="1"/>
  <c r="M1204" i="4" s="1"/>
  <c r="K1204" i="4" a="1"/>
  <c r="K1204" i="4" s="1"/>
  <c r="O1204" i="4" a="1"/>
  <c r="O1204" i="4" s="1"/>
  <c r="I1204" i="4" a="1"/>
  <c r="I1204" i="4" s="1"/>
  <c r="L1204" i="4" a="1"/>
  <c r="L1204" i="4" s="1"/>
  <c r="N1204" i="4" a="1"/>
  <c r="N1204" i="4" s="1"/>
  <c r="H1204" i="4" l="1" a="1"/>
  <c r="H1204" i="4" s="1"/>
  <c r="E1204" i="4" a="1"/>
  <c r="E1204" i="4" s="1"/>
  <c r="G1204" i="4" a="1"/>
  <c r="G1204" i="4" s="1"/>
  <c r="C1206" i="4"/>
  <c r="F1205" i="4" a="1"/>
  <c r="F1205" i="4" s="1"/>
  <c r="O1205" i="4" a="1"/>
  <c r="O1205" i="4" s="1"/>
  <c r="I1205" i="4" a="1"/>
  <c r="I1205" i="4" s="1"/>
  <c r="L1205" i="4" a="1"/>
  <c r="L1205" i="4" s="1"/>
  <c r="N1205" i="4" a="1"/>
  <c r="N1205" i="4" s="1"/>
  <c r="K1205" i="4" a="1"/>
  <c r="K1205" i="4" s="1"/>
  <c r="M1205" i="4" a="1"/>
  <c r="M1205" i="4" s="1"/>
  <c r="J1205" i="4" a="1"/>
  <c r="J1205" i="4" s="1"/>
  <c r="H1205" i="4" l="1" a="1"/>
  <c r="H1205" i="4" s="1"/>
  <c r="G1205" i="4" a="1"/>
  <c r="G1205" i="4" s="1"/>
  <c r="E1205" i="4" a="1"/>
  <c r="E1205" i="4" s="1"/>
  <c r="C1207" i="4"/>
  <c r="F1206" i="4" a="1"/>
  <c r="F1206" i="4" s="1"/>
  <c r="J1206" i="4" a="1"/>
  <c r="J1206" i="4" s="1"/>
  <c r="L1206" i="4" a="1"/>
  <c r="L1206" i="4" s="1"/>
  <c r="K1206" i="4" a="1"/>
  <c r="K1206" i="4" s="1"/>
  <c r="O1206" i="4" a="1"/>
  <c r="O1206" i="4" s="1"/>
  <c r="I1206" i="4" a="1"/>
  <c r="I1206" i="4" s="1"/>
  <c r="M1206" i="4" a="1"/>
  <c r="M1206" i="4" s="1"/>
  <c r="N1206" i="4" a="1"/>
  <c r="N1206" i="4" s="1"/>
  <c r="H1206" i="4" l="1" a="1"/>
  <c r="H1206" i="4" s="1"/>
  <c r="E1206" i="4" a="1"/>
  <c r="E1206" i="4" s="1"/>
  <c r="G1206" i="4" a="1"/>
  <c r="G1206" i="4" s="1"/>
  <c r="C1208" i="4"/>
  <c r="F1207" i="4" a="1"/>
  <c r="F1207" i="4" s="1"/>
  <c r="M1207" i="4" a="1"/>
  <c r="M1207" i="4" s="1"/>
  <c r="I1207" i="4" a="1"/>
  <c r="I1207" i="4" s="1"/>
  <c r="N1207" i="4" a="1"/>
  <c r="N1207" i="4" s="1"/>
  <c r="L1207" i="4" a="1"/>
  <c r="L1207" i="4" s="1"/>
  <c r="J1207" i="4" a="1"/>
  <c r="J1207" i="4" s="1"/>
  <c r="K1207" i="4" a="1"/>
  <c r="K1207" i="4" s="1"/>
  <c r="O1207" i="4" a="1"/>
  <c r="O1207" i="4" s="1"/>
  <c r="H1207" i="4" l="1" a="1"/>
  <c r="H1207" i="4" s="1"/>
  <c r="E1207" i="4" a="1"/>
  <c r="E1207" i="4" s="1"/>
  <c r="G1207" i="4" a="1"/>
  <c r="G1207" i="4" s="1"/>
  <c r="C1209" i="4"/>
  <c r="F1208" i="4" a="1"/>
  <c r="F1208" i="4" s="1"/>
  <c r="J1208" i="4" a="1"/>
  <c r="J1208" i="4" s="1"/>
  <c r="M1208" i="4" a="1"/>
  <c r="M1208" i="4" s="1"/>
  <c r="K1208" i="4" a="1"/>
  <c r="K1208" i="4" s="1"/>
  <c r="O1208" i="4" a="1"/>
  <c r="O1208" i="4" s="1"/>
  <c r="I1208" i="4" a="1"/>
  <c r="I1208" i="4" s="1"/>
  <c r="L1208" i="4" a="1"/>
  <c r="L1208" i="4" s="1"/>
  <c r="N1208" i="4" a="1"/>
  <c r="N1208" i="4" s="1"/>
  <c r="H1208" i="4" l="1" a="1"/>
  <c r="H1208" i="4" s="1"/>
  <c r="G1208" i="4" a="1"/>
  <c r="G1208" i="4" s="1"/>
  <c r="E1208" i="4" a="1"/>
  <c r="E1208" i="4" s="1"/>
  <c r="C1210" i="4"/>
  <c r="F1209" i="4" a="1"/>
  <c r="F1209" i="4" s="1"/>
  <c r="O1209" i="4" a="1"/>
  <c r="O1209" i="4" s="1"/>
  <c r="J1209" i="4" a="1"/>
  <c r="J1209" i="4" s="1"/>
  <c r="L1209" i="4" a="1"/>
  <c r="L1209" i="4" s="1"/>
  <c r="N1209" i="4" a="1"/>
  <c r="N1209" i="4" s="1"/>
  <c r="K1209" i="4" a="1"/>
  <c r="K1209" i="4" s="1"/>
  <c r="M1209" i="4" a="1"/>
  <c r="M1209" i="4" s="1"/>
  <c r="I1209" i="4" a="1"/>
  <c r="I1209" i="4" s="1"/>
  <c r="E1209" i="4" l="1" a="1"/>
  <c r="E1209" i="4" s="1"/>
  <c r="H1209" i="4" a="1"/>
  <c r="H1209" i="4" s="1"/>
  <c r="G1209" i="4" a="1"/>
  <c r="G1209" i="4" s="1"/>
  <c r="C1211" i="4"/>
  <c r="F1210" i="4" a="1"/>
  <c r="F1210" i="4" s="1"/>
  <c r="K1210" i="4" a="1"/>
  <c r="K1210" i="4" s="1"/>
  <c r="O1210" i="4" a="1"/>
  <c r="O1210" i="4" s="1"/>
  <c r="I1210" i="4" a="1"/>
  <c r="I1210" i="4" s="1"/>
  <c r="M1210" i="4" a="1"/>
  <c r="M1210" i="4" s="1"/>
  <c r="N1210" i="4" a="1"/>
  <c r="N1210" i="4" s="1"/>
  <c r="L1210" i="4" a="1"/>
  <c r="L1210" i="4" s="1"/>
  <c r="J1210" i="4" a="1"/>
  <c r="J1210" i="4" s="1"/>
  <c r="E1210" i="4" l="1" a="1"/>
  <c r="E1210" i="4" s="1"/>
  <c r="G1210" i="4" a="1"/>
  <c r="G1210" i="4" s="1"/>
  <c r="H1210" i="4" a="1"/>
  <c r="H1210" i="4" s="1"/>
  <c r="C1212" i="4"/>
  <c r="F1211" i="4" a="1"/>
  <c r="F1211" i="4" s="1"/>
  <c r="N1211" i="4" a="1"/>
  <c r="N1211" i="4" s="1"/>
  <c r="I1211" i="4" a="1"/>
  <c r="I1211" i="4" s="1"/>
  <c r="O1211" i="4" a="1"/>
  <c r="O1211" i="4" s="1"/>
  <c r="L1211" i="4" a="1"/>
  <c r="L1211" i="4" s="1"/>
  <c r="M1211" i="4" a="1"/>
  <c r="M1211" i="4" s="1"/>
  <c r="K1211" i="4" a="1"/>
  <c r="K1211" i="4" s="1"/>
  <c r="J1211" i="4" a="1"/>
  <c r="J1211" i="4" s="1"/>
  <c r="E1211" i="4" l="1" a="1"/>
  <c r="E1211" i="4" s="1"/>
  <c r="H1211" i="4" a="1"/>
  <c r="H1211" i="4" s="1"/>
  <c r="G1211" i="4" a="1"/>
  <c r="G1211" i="4" s="1"/>
  <c r="C1213" i="4"/>
  <c r="F1212" i="4" a="1"/>
  <c r="F1212" i="4" s="1"/>
  <c r="O1212" i="4" a="1"/>
  <c r="O1212" i="4" s="1"/>
  <c r="I1212" i="4" a="1"/>
  <c r="I1212" i="4" s="1"/>
  <c r="M1212" i="4" a="1"/>
  <c r="M1212" i="4" s="1"/>
  <c r="N1212" i="4" a="1"/>
  <c r="N1212" i="4" s="1"/>
  <c r="L1212" i="4" a="1"/>
  <c r="L1212" i="4" s="1"/>
  <c r="J1212" i="4" a="1"/>
  <c r="J1212" i="4" s="1"/>
  <c r="K1212" i="4" a="1"/>
  <c r="K1212" i="4" s="1"/>
  <c r="H1212" i="4" l="1" a="1"/>
  <c r="H1212" i="4" s="1"/>
  <c r="E1212" i="4" a="1"/>
  <c r="E1212" i="4" s="1"/>
  <c r="G1212" i="4" a="1"/>
  <c r="G1212" i="4" s="1"/>
  <c r="C1214" i="4"/>
  <c r="F1213" i="4" a="1"/>
  <c r="F1213" i="4" s="1"/>
  <c r="I1213" i="4" a="1"/>
  <c r="I1213" i="4" s="1"/>
  <c r="K1213" i="4" a="1"/>
  <c r="K1213" i="4" s="1"/>
  <c r="N1213" i="4" a="1"/>
  <c r="N1213" i="4" s="1"/>
  <c r="L1213" i="4" a="1"/>
  <c r="L1213" i="4" s="1"/>
  <c r="M1213" i="4" a="1"/>
  <c r="M1213" i="4" s="1"/>
  <c r="O1213" i="4" a="1"/>
  <c r="O1213" i="4" s="1"/>
  <c r="J1213" i="4" a="1"/>
  <c r="J1213" i="4" s="1"/>
  <c r="H1213" i="4" l="1" a="1"/>
  <c r="H1213" i="4" s="1"/>
  <c r="G1213" i="4" a="1"/>
  <c r="G1213" i="4" s="1"/>
  <c r="E1213" i="4" a="1"/>
  <c r="E1213" i="4" s="1"/>
  <c r="C1215" i="4"/>
  <c r="F1214" i="4" a="1"/>
  <c r="F1214" i="4" s="1"/>
  <c r="I1214" i="4" a="1"/>
  <c r="I1214" i="4" s="1"/>
  <c r="L1214" i="4" a="1"/>
  <c r="L1214" i="4" s="1"/>
  <c r="N1214" i="4" a="1"/>
  <c r="N1214" i="4" s="1"/>
  <c r="K1214" i="4" a="1"/>
  <c r="K1214" i="4" s="1"/>
  <c r="O1214" i="4" a="1"/>
  <c r="O1214" i="4" s="1"/>
  <c r="J1214" i="4" a="1"/>
  <c r="J1214" i="4" s="1"/>
  <c r="M1214" i="4" a="1"/>
  <c r="M1214" i="4" s="1"/>
  <c r="G1214" i="4" l="1" a="1"/>
  <c r="G1214" i="4" s="1"/>
  <c r="E1214" i="4" a="1"/>
  <c r="E1214" i="4" s="1"/>
  <c r="H1214" i="4" a="1"/>
  <c r="H1214" i="4" s="1"/>
  <c r="C1216" i="4"/>
  <c r="F1215" i="4" a="1"/>
  <c r="F1215" i="4" s="1"/>
  <c r="N1215" i="4" a="1"/>
  <c r="N1215" i="4" s="1"/>
  <c r="I1215" i="4" a="1"/>
  <c r="I1215" i="4" s="1"/>
  <c r="O1215" i="4" a="1"/>
  <c r="O1215" i="4" s="1"/>
  <c r="L1215" i="4" a="1"/>
  <c r="L1215" i="4" s="1"/>
  <c r="M1215" i="4" a="1"/>
  <c r="M1215" i="4" s="1"/>
  <c r="J1215" i="4" a="1"/>
  <c r="J1215" i="4" s="1"/>
  <c r="K1215" i="4" a="1"/>
  <c r="K1215" i="4" s="1"/>
  <c r="H1215" i="4" l="1" a="1"/>
  <c r="H1215" i="4" s="1"/>
  <c r="G1215" i="4" a="1"/>
  <c r="G1215" i="4" s="1"/>
  <c r="E1215" i="4" a="1"/>
  <c r="E1215" i="4" s="1"/>
  <c r="C1217" i="4"/>
  <c r="F1216" i="4" a="1"/>
  <c r="F1216" i="4" s="1"/>
  <c r="N1216" i="4" a="1"/>
  <c r="N1216" i="4" s="1"/>
  <c r="M1216" i="4" a="1"/>
  <c r="M1216" i="4" s="1"/>
  <c r="L1216" i="4" a="1"/>
  <c r="L1216" i="4" s="1"/>
  <c r="O1216" i="4" a="1"/>
  <c r="O1216" i="4" s="1"/>
  <c r="K1216" i="4" a="1"/>
  <c r="K1216" i="4" s="1"/>
  <c r="J1216" i="4" a="1"/>
  <c r="J1216" i="4" s="1"/>
  <c r="I1216" i="4" a="1"/>
  <c r="I1216" i="4" s="1"/>
  <c r="H1216" i="4" l="1" a="1"/>
  <c r="H1216" i="4" s="1"/>
  <c r="E1216" i="4" a="1"/>
  <c r="E1216" i="4" s="1"/>
  <c r="G1216" i="4" a="1"/>
  <c r="G1216" i="4" s="1"/>
  <c r="C1218" i="4"/>
  <c r="F1217" i="4" a="1"/>
  <c r="F1217" i="4" s="1"/>
  <c r="J1217" i="4" a="1"/>
  <c r="J1217" i="4" s="1"/>
  <c r="O1217" i="4" a="1"/>
  <c r="O1217" i="4" s="1"/>
  <c r="N1217" i="4" a="1"/>
  <c r="N1217" i="4" s="1"/>
  <c r="L1217" i="4" a="1"/>
  <c r="L1217" i="4" s="1"/>
  <c r="M1217" i="4" a="1"/>
  <c r="M1217" i="4" s="1"/>
  <c r="I1217" i="4" a="1"/>
  <c r="I1217" i="4" s="1"/>
  <c r="K1217" i="4" a="1"/>
  <c r="K1217" i="4" s="1"/>
  <c r="H1217" i="4" l="1" a="1"/>
  <c r="H1217" i="4" s="1"/>
  <c r="G1217" i="4" a="1"/>
  <c r="G1217" i="4" s="1"/>
  <c r="E1217" i="4" a="1"/>
  <c r="E1217" i="4" s="1"/>
  <c r="C1219" i="4"/>
  <c r="F1218" i="4" a="1"/>
  <c r="F1218" i="4" s="1"/>
  <c r="M1218" i="4" a="1"/>
  <c r="M1218" i="4" s="1"/>
  <c r="J1218" i="4" a="1"/>
  <c r="J1218" i="4" s="1"/>
  <c r="L1218" i="4" a="1"/>
  <c r="L1218" i="4" s="1"/>
  <c r="K1218" i="4" a="1"/>
  <c r="K1218" i="4" s="1"/>
  <c r="N1218" i="4" a="1"/>
  <c r="N1218" i="4" s="1"/>
  <c r="O1218" i="4" a="1"/>
  <c r="O1218" i="4" s="1"/>
  <c r="I1218" i="4" a="1"/>
  <c r="I1218" i="4" s="1"/>
  <c r="H1218" i="4" l="1" a="1"/>
  <c r="H1218" i="4" s="1"/>
  <c r="E1218" i="4" a="1"/>
  <c r="E1218" i="4" s="1"/>
  <c r="G1218" i="4" a="1"/>
  <c r="G1218" i="4" s="1"/>
  <c r="C1220" i="4"/>
  <c r="F1219" i="4" a="1"/>
  <c r="F1219" i="4" s="1"/>
  <c r="J1219" i="4" a="1"/>
  <c r="J1219" i="4" s="1"/>
  <c r="O1219" i="4" a="1"/>
  <c r="O1219" i="4" s="1"/>
  <c r="L1219" i="4" a="1"/>
  <c r="L1219" i="4" s="1"/>
  <c r="M1219" i="4" a="1"/>
  <c r="M1219" i="4" s="1"/>
  <c r="I1219" i="4" a="1"/>
  <c r="I1219" i="4" s="1"/>
  <c r="K1219" i="4" a="1"/>
  <c r="K1219" i="4" s="1"/>
  <c r="N1219" i="4" a="1"/>
  <c r="N1219" i="4" s="1"/>
  <c r="H1219" i="4" l="1" a="1"/>
  <c r="H1219" i="4" s="1"/>
  <c r="G1219" i="4" a="1"/>
  <c r="G1219" i="4" s="1"/>
  <c r="E1219" i="4" a="1"/>
  <c r="E1219" i="4" s="1"/>
  <c r="C1221" i="4"/>
  <c r="F1220" i="4" a="1"/>
  <c r="F1220" i="4" s="1"/>
  <c r="K1220" i="4" a="1"/>
  <c r="K1220" i="4" s="1"/>
  <c r="L1220" i="4" a="1"/>
  <c r="L1220" i="4" s="1"/>
  <c r="J1220" i="4" a="1"/>
  <c r="J1220" i="4" s="1"/>
  <c r="O1220" i="4" a="1"/>
  <c r="O1220" i="4" s="1"/>
  <c r="M1220" i="4" a="1"/>
  <c r="M1220" i="4" s="1"/>
  <c r="I1220" i="4" a="1"/>
  <c r="I1220" i="4" s="1"/>
  <c r="N1220" i="4" a="1"/>
  <c r="N1220" i="4" s="1"/>
  <c r="H1220" i="4" l="1" a="1"/>
  <c r="H1220" i="4" s="1"/>
  <c r="E1220" i="4" a="1"/>
  <c r="E1220" i="4" s="1"/>
  <c r="G1220" i="4" a="1"/>
  <c r="G1220" i="4" s="1"/>
  <c r="C1222" i="4"/>
  <c r="F1221" i="4" a="1"/>
  <c r="F1221" i="4" s="1"/>
  <c r="J1221" i="4" a="1"/>
  <c r="J1221" i="4" s="1"/>
  <c r="N1221" i="4" a="1"/>
  <c r="N1221" i="4" s="1"/>
  <c r="O1221" i="4" a="1"/>
  <c r="O1221" i="4" s="1"/>
  <c r="K1221" i="4" a="1"/>
  <c r="K1221" i="4" s="1"/>
  <c r="M1221" i="4" a="1"/>
  <c r="M1221" i="4" s="1"/>
  <c r="I1221" i="4" a="1"/>
  <c r="I1221" i="4" s="1"/>
  <c r="L1221" i="4" a="1"/>
  <c r="L1221" i="4" s="1"/>
  <c r="H1221" i="4" l="1" a="1"/>
  <c r="H1221" i="4" s="1"/>
  <c r="G1221" i="4" a="1"/>
  <c r="G1221" i="4" s="1"/>
  <c r="E1221" i="4" a="1"/>
  <c r="E1221" i="4" s="1"/>
  <c r="C1223" i="4"/>
  <c r="F1222" i="4" a="1"/>
  <c r="F1222" i="4" s="1"/>
  <c r="J1222" i="4" a="1"/>
  <c r="J1222" i="4" s="1"/>
  <c r="L1222" i="4" a="1"/>
  <c r="L1222" i="4" s="1"/>
  <c r="K1222" i="4" a="1"/>
  <c r="K1222" i="4" s="1"/>
  <c r="O1222" i="4" a="1"/>
  <c r="O1222" i="4" s="1"/>
  <c r="I1222" i="4" a="1"/>
  <c r="I1222" i="4" s="1"/>
  <c r="M1222" i="4" a="1"/>
  <c r="M1222" i="4" s="1"/>
  <c r="N1222" i="4" a="1"/>
  <c r="N1222" i="4" s="1"/>
  <c r="E1222" i="4" l="1" a="1"/>
  <c r="E1222" i="4" s="1"/>
  <c r="G1222" i="4" a="1"/>
  <c r="G1222" i="4" s="1"/>
  <c r="H1222" i="4" a="1"/>
  <c r="H1222" i="4" s="1"/>
  <c r="C1224" i="4"/>
  <c r="F1223" i="4" a="1"/>
  <c r="F1223" i="4" s="1"/>
  <c r="J1223" i="4" a="1"/>
  <c r="J1223" i="4" s="1"/>
  <c r="M1223" i="4" a="1"/>
  <c r="M1223" i="4" s="1"/>
  <c r="N1223" i="4" a="1"/>
  <c r="N1223" i="4" s="1"/>
  <c r="O1223" i="4" a="1"/>
  <c r="O1223" i="4" s="1"/>
  <c r="L1223" i="4" a="1"/>
  <c r="L1223" i="4" s="1"/>
  <c r="K1223" i="4" a="1"/>
  <c r="K1223" i="4" s="1"/>
  <c r="I1223" i="4" a="1"/>
  <c r="I1223" i="4" s="1"/>
  <c r="E1223" i="4" l="1" a="1"/>
  <c r="E1223" i="4" s="1"/>
  <c r="H1223" i="4" a="1"/>
  <c r="H1223" i="4" s="1"/>
  <c r="G1223" i="4" a="1"/>
  <c r="G1223" i="4" s="1"/>
  <c r="C1225" i="4"/>
  <c r="F1224" i="4" a="1"/>
  <c r="F1224" i="4" s="1"/>
  <c r="J1224" i="4" a="1"/>
  <c r="J1224" i="4" s="1"/>
  <c r="L1224" i="4" a="1"/>
  <c r="L1224" i="4" s="1"/>
  <c r="I1224" i="4" a="1"/>
  <c r="I1224" i="4" s="1"/>
  <c r="K1224" i="4" a="1"/>
  <c r="K1224" i="4" s="1"/>
  <c r="O1224" i="4" a="1"/>
  <c r="O1224" i="4" s="1"/>
  <c r="M1224" i="4" a="1"/>
  <c r="M1224" i="4" s="1"/>
  <c r="N1224" i="4" a="1"/>
  <c r="N1224" i="4" s="1"/>
  <c r="E1224" i="4" l="1" a="1"/>
  <c r="E1224" i="4" s="1"/>
  <c r="H1224" i="4" a="1"/>
  <c r="H1224" i="4" s="1"/>
  <c r="G1224" i="4" a="1"/>
  <c r="G1224" i="4" s="1"/>
  <c r="C1226" i="4"/>
  <c r="F1225" i="4" a="1"/>
  <c r="F1225" i="4" s="1"/>
  <c r="M1225" i="4" a="1"/>
  <c r="M1225" i="4" s="1"/>
  <c r="N1225" i="4" a="1"/>
  <c r="N1225" i="4" s="1"/>
  <c r="K1225" i="4" a="1"/>
  <c r="K1225" i="4" s="1"/>
  <c r="J1225" i="4" a="1"/>
  <c r="J1225" i="4" s="1"/>
  <c r="I1225" i="4" a="1"/>
  <c r="I1225" i="4" s="1"/>
  <c r="L1225" i="4" a="1"/>
  <c r="L1225" i="4" s="1"/>
  <c r="O1225" i="4" a="1"/>
  <c r="O1225" i="4" s="1"/>
  <c r="H1225" i="4" l="1" a="1"/>
  <c r="H1225" i="4" s="1"/>
  <c r="G1225" i="4" a="1"/>
  <c r="G1225" i="4" s="1"/>
  <c r="E1225" i="4" a="1"/>
  <c r="E1225" i="4" s="1"/>
  <c r="C1227" i="4"/>
  <c r="F1226" i="4" a="1"/>
  <c r="F1226" i="4" s="1"/>
  <c r="J1226" i="4" a="1"/>
  <c r="J1226" i="4" s="1"/>
  <c r="L1226" i="4" a="1"/>
  <c r="L1226" i="4" s="1"/>
  <c r="K1226" i="4" a="1"/>
  <c r="K1226" i="4" s="1"/>
  <c r="O1226" i="4" a="1"/>
  <c r="O1226" i="4" s="1"/>
  <c r="I1226" i="4" a="1"/>
  <c r="I1226" i="4" s="1"/>
  <c r="M1226" i="4" a="1"/>
  <c r="M1226" i="4" s="1"/>
  <c r="N1226" i="4" a="1"/>
  <c r="N1226" i="4" s="1"/>
  <c r="H1226" i="4" l="1" a="1"/>
  <c r="H1226" i="4" s="1"/>
  <c r="E1226" i="4" a="1"/>
  <c r="E1226" i="4" s="1"/>
  <c r="G1226" i="4" a="1"/>
  <c r="G1226" i="4" s="1"/>
  <c r="C1228" i="4"/>
  <c r="F1227" i="4" a="1"/>
  <c r="F1227" i="4" s="1"/>
  <c r="M1227" i="4" a="1"/>
  <c r="M1227" i="4" s="1"/>
  <c r="N1227" i="4" a="1"/>
  <c r="N1227" i="4" s="1"/>
  <c r="K1227" i="4" a="1"/>
  <c r="K1227" i="4" s="1"/>
  <c r="L1227" i="4" a="1"/>
  <c r="L1227" i="4" s="1"/>
  <c r="J1227" i="4" a="1"/>
  <c r="J1227" i="4" s="1"/>
  <c r="O1227" i="4" a="1"/>
  <c r="O1227" i="4" s="1"/>
  <c r="I1227" i="4" a="1"/>
  <c r="I1227" i="4" s="1"/>
  <c r="G1227" i="4" l="1" a="1"/>
  <c r="G1227" i="4" s="1"/>
  <c r="H1227" i="4" a="1"/>
  <c r="H1227" i="4" s="1"/>
  <c r="E1227" i="4" a="1"/>
  <c r="E1227" i="4" s="1"/>
  <c r="C1229" i="4"/>
  <c r="F1228" i="4" a="1"/>
  <c r="F1228" i="4" s="1"/>
  <c r="K1228" i="4" a="1"/>
  <c r="K1228" i="4" s="1"/>
  <c r="M1228" i="4" a="1"/>
  <c r="M1228" i="4" s="1"/>
  <c r="J1228" i="4" a="1"/>
  <c r="J1228" i="4" s="1"/>
  <c r="O1228" i="4" a="1"/>
  <c r="O1228" i="4" s="1"/>
  <c r="I1228" i="4" a="1"/>
  <c r="I1228" i="4" s="1"/>
  <c r="L1228" i="4" a="1"/>
  <c r="L1228" i="4" s="1"/>
  <c r="N1228" i="4" a="1"/>
  <c r="N1228" i="4" s="1"/>
  <c r="G1228" i="4" l="1" a="1"/>
  <c r="G1228" i="4" s="1"/>
  <c r="E1228" i="4" a="1"/>
  <c r="E1228" i="4" s="1"/>
  <c r="H1228" i="4" a="1"/>
  <c r="H1228" i="4" s="1"/>
  <c r="C1230" i="4"/>
  <c r="F1229" i="4" a="1"/>
  <c r="F1229" i="4" s="1"/>
  <c r="K1229" i="4" a="1"/>
  <c r="K1229" i="4" s="1"/>
  <c r="L1229" i="4" a="1"/>
  <c r="L1229" i="4" s="1"/>
  <c r="J1229" i="4" a="1"/>
  <c r="J1229" i="4" s="1"/>
  <c r="I1229" i="4" a="1"/>
  <c r="I1229" i="4" s="1"/>
  <c r="N1229" i="4" a="1"/>
  <c r="N1229" i="4" s="1"/>
  <c r="M1229" i="4" a="1"/>
  <c r="M1229" i="4" s="1"/>
  <c r="O1229" i="4" a="1"/>
  <c r="O1229" i="4" s="1"/>
  <c r="E1229" i="4" l="1" a="1"/>
  <c r="E1229" i="4" s="1"/>
  <c r="H1229" i="4" a="1"/>
  <c r="H1229" i="4" s="1"/>
  <c r="G1229" i="4" a="1"/>
  <c r="G1229" i="4" s="1"/>
  <c r="C1231" i="4"/>
  <c r="F1230" i="4" a="1"/>
  <c r="F1230" i="4" s="1"/>
  <c r="M1230" i="4" a="1"/>
  <c r="M1230" i="4" s="1"/>
  <c r="K1230" i="4" a="1"/>
  <c r="K1230" i="4" s="1"/>
  <c r="O1230" i="4" a="1"/>
  <c r="O1230" i="4" s="1"/>
  <c r="I1230" i="4" a="1"/>
  <c r="I1230" i="4" s="1"/>
  <c r="L1230" i="4" a="1"/>
  <c r="L1230" i="4" s="1"/>
  <c r="N1230" i="4" a="1"/>
  <c r="N1230" i="4" s="1"/>
  <c r="J1230" i="4" a="1"/>
  <c r="J1230" i="4" s="1"/>
  <c r="H1230" i="4" l="1" a="1"/>
  <c r="H1230" i="4" s="1"/>
  <c r="G1230" i="4" a="1"/>
  <c r="G1230" i="4" s="1"/>
  <c r="E1230" i="4" a="1"/>
  <c r="E1230" i="4" s="1"/>
  <c r="C1232" i="4"/>
  <c r="F1231" i="4" a="1"/>
  <c r="F1231" i="4" s="1"/>
  <c r="J1231" i="4" a="1"/>
  <c r="J1231" i="4" s="1"/>
  <c r="M1231" i="4" a="1"/>
  <c r="M1231" i="4" s="1"/>
  <c r="I1231" i="4" a="1"/>
  <c r="I1231" i="4" s="1"/>
  <c r="K1231" i="4" a="1"/>
  <c r="K1231" i="4" s="1"/>
  <c r="O1231" i="4" a="1"/>
  <c r="O1231" i="4" s="1"/>
  <c r="N1231" i="4" a="1"/>
  <c r="N1231" i="4" s="1"/>
  <c r="L1231" i="4" a="1"/>
  <c r="L1231" i="4" s="1"/>
  <c r="H1231" i="4" l="1" a="1"/>
  <c r="H1231" i="4" s="1"/>
  <c r="E1231" i="4" a="1"/>
  <c r="E1231" i="4" s="1"/>
  <c r="G1231" i="4" a="1"/>
  <c r="G1231" i="4" s="1"/>
  <c r="C1233" i="4"/>
  <c r="F1232" i="4" a="1"/>
  <c r="F1232" i="4" s="1"/>
  <c r="K1232" i="4" a="1"/>
  <c r="K1232" i="4" s="1"/>
  <c r="O1232" i="4" a="1"/>
  <c r="O1232" i="4" s="1"/>
  <c r="I1232" i="4" a="1"/>
  <c r="I1232" i="4" s="1"/>
  <c r="M1232" i="4" a="1"/>
  <c r="M1232" i="4" s="1"/>
  <c r="N1232" i="4" a="1"/>
  <c r="N1232" i="4" s="1"/>
  <c r="L1232" i="4" a="1"/>
  <c r="L1232" i="4" s="1"/>
  <c r="J1232" i="4" a="1"/>
  <c r="J1232" i="4" s="1"/>
  <c r="G1232" i="4" l="1" a="1"/>
  <c r="G1232" i="4" s="1"/>
  <c r="E1232" i="4" a="1"/>
  <c r="E1232" i="4" s="1"/>
  <c r="H1232" i="4" a="1"/>
  <c r="H1232" i="4" s="1"/>
  <c r="C1234" i="4"/>
  <c r="F1233" i="4" a="1"/>
  <c r="F1233" i="4" s="1"/>
  <c r="J1233" i="4" a="1"/>
  <c r="J1233" i="4" s="1"/>
  <c r="L1233" i="4" a="1"/>
  <c r="L1233" i="4" s="1"/>
  <c r="K1233" i="4" a="1"/>
  <c r="K1233" i="4" s="1"/>
  <c r="O1233" i="4" a="1"/>
  <c r="O1233" i="4" s="1"/>
  <c r="I1233" i="4" a="1"/>
  <c r="I1233" i="4" s="1"/>
  <c r="M1233" i="4" a="1"/>
  <c r="M1233" i="4" s="1"/>
  <c r="N1233" i="4" a="1"/>
  <c r="N1233" i="4" s="1"/>
  <c r="H1233" i="4" l="1" a="1"/>
  <c r="H1233" i="4" s="1"/>
  <c r="E1233" i="4" a="1"/>
  <c r="E1233" i="4" s="1"/>
  <c r="G1233" i="4" a="1"/>
  <c r="G1233" i="4" s="1"/>
  <c r="C1235" i="4"/>
  <c r="F1234" i="4" a="1"/>
  <c r="F1234" i="4" s="1"/>
  <c r="O1234" i="4" a="1"/>
  <c r="O1234" i="4" s="1"/>
  <c r="I1234" i="4" a="1"/>
  <c r="I1234" i="4" s="1"/>
  <c r="L1234" i="4" a="1"/>
  <c r="L1234" i="4" s="1"/>
  <c r="N1234" i="4" a="1"/>
  <c r="N1234" i="4" s="1"/>
  <c r="K1234" i="4" a="1"/>
  <c r="K1234" i="4" s="1"/>
  <c r="M1234" i="4" a="1"/>
  <c r="M1234" i="4" s="1"/>
  <c r="J1234" i="4" a="1"/>
  <c r="J1234" i="4" s="1"/>
  <c r="C1236" i="4" l="1"/>
  <c r="F1235" i="4" a="1"/>
  <c r="F1235" i="4" s="1"/>
  <c r="J1235" i="4" a="1"/>
  <c r="J1235" i="4" s="1"/>
  <c r="K1235" i="4" a="1"/>
  <c r="K1235" i="4" s="1"/>
  <c r="L1235" i="4" a="1"/>
  <c r="L1235" i="4" s="1"/>
  <c r="O1235" i="4" a="1"/>
  <c r="O1235" i="4" s="1"/>
  <c r="I1235" i="4" a="1"/>
  <c r="I1235" i="4" s="1"/>
  <c r="M1235" i="4" a="1"/>
  <c r="M1235" i="4" s="1"/>
  <c r="N1235" i="4" a="1"/>
  <c r="N1235" i="4" s="1"/>
  <c r="G1234" i="4" a="1"/>
  <c r="G1234" i="4" s="1"/>
  <c r="E1234" i="4" a="1"/>
  <c r="E1234" i="4" s="1"/>
  <c r="H1234" i="4" a="1"/>
  <c r="H1234" i="4" s="1"/>
  <c r="E1235" i="4" l="1" a="1"/>
  <c r="E1235" i="4" s="1"/>
  <c r="H1235" i="4" a="1"/>
  <c r="H1235" i="4" s="1"/>
  <c r="G1235" i="4" a="1"/>
  <c r="G1235" i="4" s="1"/>
  <c r="C1237" i="4"/>
  <c r="F1236" i="4" a="1"/>
  <c r="F1236" i="4" s="1"/>
  <c r="J1236" i="4" a="1"/>
  <c r="J1236" i="4" s="1"/>
  <c r="N1236" i="4" a="1"/>
  <c r="N1236" i="4" s="1"/>
  <c r="O1236" i="4" a="1"/>
  <c r="O1236" i="4" s="1"/>
  <c r="L1236" i="4" a="1"/>
  <c r="L1236" i="4" s="1"/>
  <c r="M1236" i="4" a="1"/>
  <c r="M1236" i="4" s="1"/>
  <c r="K1236" i="4" a="1"/>
  <c r="K1236" i="4" s="1"/>
  <c r="I1236" i="4" a="1"/>
  <c r="I1236" i="4" s="1"/>
  <c r="G1236" i="4" l="1" a="1"/>
  <c r="G1236" i="4" s="1"/>
  <c r="E1236" i="4" a="1"/>
  <c r="E1236" i="4" s="1"/>
  <c r="H1236" i="4" a="1"/>
  <c r="H1236" i="4" s="1"/>
  <c r="C1238" i="4"/>
  <c r="F1237" i="4" a="1"/>
  <c r="F1237" i="4" s="1"/>
  <c r="K1237" i="4" a="1"/>
  <c r="K1237" i="4" s="1"/>
  <c r="L1237" i="4" a="1"/>
  <c r="L1237" i="4" s="1"/>
  <c r="J1237" i="4" a="1"/>
  <c r="J1237" i="4" s="1"/>
  <c r="O1237" i="4" a="1"/>
  <c r="O1237" i="4" s="1"/>
  <c r="I1237" i="4" a="1"/>
  <c r="I1237" i="4" s="1"/>
  <c r="M1237" i="4" a="1"/>
  <c r="M1237" i="4" s="1"/>
  <c r="N1237" i="4" a="1"/>
  <c r="N1237" i="4" s="1"/>
  <c r="G1237" i="4" l="1" a="1"/>
  <c r="G1237" i="4" s="1"/>
  <c r="H1237" i="4" a="1"/>
  <c r="H1237" i="4" s="1"/>
  <c r="E1237" i="4" a="1"/>
  <c r="E1237" i="4" s="1"/>
  <c r="C1239" i="4"/>
  <c r="F1238" i="4" a="1"/>
  <c r="F1238" i="4" s="1"/>
  <c r="I1238" i="4" a="1"/>
  <c r="I1238" i="4" s="1"/>
  <c r="O1238" i="4" a="1"/>
  <c r="O1238" i="4" s="1"/>
  <c r="M1238" i="4" a="1"/>
  <c r="M1238" i="4" s="1"/>
  <c r="K1238" i="4" a="1"/>
  <c r="K1238" i="4" s="1"/>
  <c r="N1238" i="4" a="1"/>
  <c r="N1238" i="4" s="1"/>
  <c r="J1238" i="4" a="1"/>
  <c r="J1238" i="4" s="1"/>
  <c r="L1238" i="4" a="1"/>
  <c r="L1238" i="4" s="1"/>
  <c r="E1238" i="4" l="1" a="1"/>
  <c r="E1238" i="4" s="1"/>
  <c r="G1238" i="4" a="1"/>
  <c r="G1238" i="4" s="1"/>
  <c r="H1238" i="4" a="1"/>
  <c r="H1238" i="4" s="1"/>
  <c r="C1240" i="4"/>
  <c r="F1239" i="4" a="1"/>
  <c r="F1239" i="4" s="1"/>
  <c r="M1239" i="4" a="1"/>
  <c r="M1239" i="4" s="1"/>
  <c r="I1239" i="4" a="1"/>
  <c r="I1239" i="4" s="1"/>
  <c r="K1239" i="4" a="1"/>
  <c r="K1239" i="4" s="1"/>
  <c r="O1239" i="4" a="1"/>
  <c r="O1239" i="4" s="1"/>
  <c r="J1239" i="4" a="1"/>
  <c r="J1239" i="4" s="1"/>
  <c r="L1239" i="4" a="1"/>
  <c r="L1239" i="4" s="1"/>
  <c r="N1239" i="4" a="1"/>
  <c r="N1239" i="4" s="1"/>
  <c r="E1239" i="4" l="1" a="1"/>
  <c r="E1239" i="4" s="1"/>
  <c r="G1239" i="4" a="1"/>
  <c r="G1239" i="4" s="1"/>
  <c r="H1239" i="4" a="1"/>
  <c r="H1239" i="4" s="1"/>
  <c r="C1241" i="4"/>
  <c r="F1240" i="4" a="1"/>
  <c r="F1240" i="4" s="1"/>
  <c r="O1240" i="4" a="1"/>
  <c r="O1240" i="4" s="1"/>
  <c r="L1240" i="4" a="1"/>
  <c r="L1240" i="4" s="1"/>
  <c r="N1240" i="4" a="1"/>
  <c r="N1240" i="4" s="1"/>
  <c r="K1240" i="4" a="1"/>
  <c r="K1240" i="4" s="1"/>
  <c r="I1240" i="4" a="1"/>
  <c r="I1240" i="4" s="1"/>
  <c r="J1240" i="4" a="1"/>
  <c r="J1240" i="4" s="1"/>
  <c r="M1240" i="4" a="1"/>
  <c r="M1240" i="4" s="1"/>
  <c r="E1240" i="4" l="1" a="1"/>
  <c r="E1240" i="4" s="1"/>
  <c r="H1240" i="4" a="1"/>
  <c r="H1240" i="4" s="1"/>
  <c r="G1240" i="4" a="1"/>
  <c r="G1240" i="4" s="1"/>
  <c r="C1242" i="4"/>
  <c r="F1241" i="4" a="1"/>
  <c r="F1241" i="4" s="1"/>
  <c r="I1241" i="4" a="1"/>
  <c r="I1241" i="4" s="1"/>
  <c r="K1241" i="4" a="1"/>
  <c r="K1241" i="4" s="1"/>
  <c r="O1241" i="4" a="1"/>
  <c r="O1241" i="4" s="1"/>
  <c r="J1241" i="4" a="1"/>
  <c r="J1241" i="4" s="1"/>
  <c r="L1241" i="4" a="1"/>
  <c r="L1241" i="4" s="1"/>
  <c r="N1241" i="4" a="1"/>
  <c r="N1241" i="4" s="1"/>
  <c r="M1241" i="4" a="1"/>
  <c r="M1241" i="4" s="1"/>
  <c r="G1241" i="4" l="1" a="1"/>
  <c r="G1241" i="4" s="1"/>
  <c r="H1241" i="4" a="1"/>
  <c r="H1241" i="4" s="1"/>
  <c r="E1241" i="4" a="1"/>
  <c r="E1241" i="4" s="1"/>
  <c r="C1243" i="4"/>
  <c r="F1242" i="4" a="1"/>
  <c r="F1242" i="4" s="1"/>
  <c r="I1242" i="4" a="1"/>
  <c r="I1242" i="4" s="1"/>
  <c r="L1242" i="4" a="1"/>
  <c r="L1242" i="4" s="1"/>
  <c r="O1242" i="4" a="1"/>
  <c r="O1242" i="4" s="1"/>
  <c r="K1242" i="4" a="1"/>
  <c r="K1242" i="4" s="1"/>
  <c r="M1242" i="4" a="1"/>
  <c r="M1242" i="4" s="1"/>
  <c r="N1242" i="4" a="1"/>
  <c r="N1242" i="4" s="1"/>
  <c r="J1242" i="4" a="1"/>
  <c r="J1242" i="4" s="1"/>
  <c r="G1242" i="4" l="1" a="1"/>
  <c r="G1242" i="4" s="1"/>
  <c r="E1242" i="4" a="1"/>
  <c r="E1242" i="4" s="1"/>
  <c r="H1242" i="4" a="1"/>
  <c r="H1242" i="4" s="1"/>
  <c r="C1244" i="4"/>
  <c r="F1243" i="4" a="1"/>
  <c r="F1243" i="4" s="1"/>
  <c r="O1243" i="4" a="1"/>
  <c r="O1243" i="4" s="1"/>
  <c r="J1243" i="4" a="1"/>
  <c r="J1243" i="4" s="1"/>
  <c r="M1243" i="4" a="1"/>
  <c r="M1243" i="4" s="1"/>
  <c r="N1243" i="4" a="1"/>
  <c r="N1243" i="4" s="1"/>
  <c r="L1243" i="4" a="1"/>
  <c r="L1243" i="4" s="1"/>
  <c r="K1243" i="4" a="1"/>
  <c r="K1243" i="4" s="1"/>
  <c r="I1243" i="4" a="1"/>
  <c r="I1243" i="4" s="1"/>
  <c r="E1243" i="4" l="1" a="1"/>
  <c r="E1243" i="4" s="1"/>
  <c r="G1243" i="4" a="1"/>
  <c r="G1243" i="4" s="1"/>
  <c r="H1243" i="4" a="1"/>
  <c r="H1243" i="4" s="1"/>
  <c r="C1245" i="4"/>
  <c r="F1244" i="4" a="1"/>
  <c r="F1244" i="4" s="1"/>
  <c r="O1244" i="4" a="1"/>
  <c r="O1244" i="4" s="1"/>
  <c r="L1244" i="4" a="1"/>
  <c r="L1244" i="4" s="1"/>
  <c r="N1244" i="4" a="1"/>
  <c r="N1244" i="4" s="1"/>
  <c r="K1244" i="4" a="1"/>
  <c r="K1244" i="4" s="1"/>
  <c r="M1244" i="4" a="1"/>
  <c r="M1244" i="4" s="1"/>
  <c r="I1244" i="4" a="1"/>
  <c r="I1244" i="4" s="1"/>
  <c r="J1244" i="4" a="1"/>
  <c r="J1244" i="4" s="1"/>
  <c r="H1244" i="4" l="1" a="1"/>
  <c r="H1244" i="4" s="1"/>
  <c r="E1244" i="4" a="1"/>
  <c r="E1244" i="4" s="1"/>
  <c r="G1244" i="4" a="1"/>
  <c r="G1244" i="4" s="1"/>
  <c r="C1246" i="4"/>
  <c r="F1245" i="4" a="1"/>
  <c r="F1245" i="4" s="1"/>
  <c r="O1245" i="4" a="1"/>
  <c r="O1245" i="4" s="1"/>
  <c r="J1245" i="4" a="1"/>
  <c r="J1245" i="4" s="1"/>
  <c r="L1245" i="4" a="1"/>
  <c r="L1245" i="4" s="1"/>
  <c r="N1245" i="4" a="1"/>
  <c r="N1245" i="4" s="1"/>
  <c r="M1245" i="4" a="1"/>
  <c r="M1245" i="4" s="1"/>
  <c r="I1245" i="4" a="1"/>
  <c r="I1245" i="4" s="1"/>
  <c r="K1245" i="4" a="1"/>
  <c r="K1245" i="4" s="1"/>
  <c r="E1245" i="4" l="1" a="1"/>
  <c r="E1245" i="4" s="1"/>
  <c r="G1245" i="4" a="1"/>
  <c r="G1245" i="4" s="1"/>
  <c r="H1245" i="4" a="1"/>
  <c r="H1245" i="4" s="1"/>
  <c r="C1247" i="4"/>
  <c r="F1246" i="4" a="1"/>
  <c r="F1246" i="4" s="1"/>
  <c r="O1246" i="4" a="1"/>
  <c r="O1246" i="4" s="1"/>
  <c r="L1246" i="4" a="1"/>
  <c r="L1246" i="4" s="1"/>
  <c r="N1246" i="4" a="1"/>
  <c r="N1246" i="4" s="1"/>
  <c r="K1246" i="4" a="1"/>
  <c r="K1246" i="4" s="1"/>
  <c r="M1246" i="4" a="1"/>
  <c r="M1246" i="4" s="1"/>
  <c r="I1246" i="4" a="1"/>
  <c r="I1246" i="4" s="1"/>
  <c r="J1246" i="4" a="1"/>
  <c r="J1246" i="4" s="1"/>
  <c r="H1246" i="4" l="1" a="1"/>
  <c r="H1246" i="4" s="1"/>
  <c r="G1246" i="4" a="1"/>
  <c r="G1246" i="4" s="1"/>
  <c r="E1246" i="4" a="1"/>
  <c r="E1246" i="4" s="1"/>
  <c r="C1248" i="4"/>
  <c r="F1247" i="4" a="1"/>
  <c r="F1247" i="4" s="1"/>
  <c r="M1247" i="4" a="1"/>
  <c r="M1247" i="4" s="1"/>
  <c r="N1247" i="4" a="1"/>
  <c r="N1247" i="4" s="1"/>
  <c r="L1247" i="4" a="1"/>
  <c r="L1247" i="4" s="1"/>
  <c r="K1247" i="4" a="1"/>
  <c r="K1247" i="4" s="1"/>
  <c r="J1247" i="4" a="1"/>
  <c r="J1247" i="4" s="1"/>
  <c r="I1247" i="4" a="1"/>
  <c r="I1247" i="4" s="1"/>
  <c r="O1247" i="4" a="1"/>
  <c r="O1247" i="4" s="1"/>
  <c r="E1247" i="4" l="1" a="1"/>
  <c r="E1247" i="4" s="1"/>
  <c r="G1247" i="4" a="1"/>
  <c r="G1247" i="4" s="1"/>
  <c r="H1247" i="4" a="1"/>
  <c r="H1247" i="4" s="1"/>
  <c r="C1249" i="4"/>
  <c r="F1248" i="4" a="1"/>
  <c r="F1248" i="4" s="1"/>
  <c r="I1248" i="4" a="1"/>
  <c r="I1248" i="4" s="1"/>
  <c r="M1248" i="4" a="1"/>
  <c r="M1248" i="4" s="1"/>
  <c r="O1248" i="4" a="1"/>
  <c r="O1248" i="4" s="1"/>
  <c r="L1248" i="4" a="1"/>
  <c r="L1248" i="4" s="1"/>
  <c r="N1248" i="4" a="1"/>
  <c r="N1248" i="4" s="1"/>
  <c r="J1248" i="4" a="1"/>
  <c r="J1248" i="4" s="1"/>
  <c r="K1248" i="4" a="1"/>
  <c r="K1248" i="4" s="1"/>
  <c r="E1248" i="4" l="1" a="1"/>
  <c r="E1248" i="4" s="1"/>
  <c r="H1248" i="4" a="1"/>
  <c r="H1248" i="4" s="1"/>
  <c r="G1248" i="4" a="1"/>
  <c r="G1248" i="4" s="1"/>
  <c r="C1250" i="4"/>
  <c r="F1249" i="4" a="1"/>
  <c r="F1249" i="4" s="1"/>
  <c r="M1249" i="4" a="1"/>
  <c r="M1249" i="4" s="1"/>
  <c r="I1249" i="4" a="1"/>
  <c r="I1249" i="4" s="1"/>
  <c r="J1249" i="4" a="1"/>
  <c r="J1249" i="4" s="1"/>
  <c r="N1249" i="4" a="1"/>
  <c r="N1249" i="4" s="1"/>
  <c r="O1249" i="4" a="1"/>
  <c r="O1249" i="4" s="1"/>
  <c r="L1249" i="4" a="1"/>
  <c r="L1249" i="4" s="1"/>
  <c r="K1249" i="4" a="1"/>
  <c r="K1249" i="4" s="1"/>
  <c r="G1249" i="4" l="1" a="1"/>
  <c r="G1249" i="4" s="1"/>
  <c r="H1249" i="4" a="1"/>
  <c r="H1249" i="4" s="1"/>
  <c r="E1249" i="4" a="1"/>
  <c r="E1249" i="4" s="1"/>
  <c r="C1251" i="4"/>
  <c r="F1250" i="4" a="1"/>
  <c r="F1250" i="4" s="1"/>
  <c r="J1250" i="4" a="1"/>
  <c r="J1250" i="4" s="1"/>
  <c r="N1250" i="4" a="1"/>
  <c r="N1250" i="4" s="1"/>
  <c r="I1250" i="4" a="1"/>
  <c r="I1250" i="4" s="1"/>
  <c r="M1250" i="4" a="1"/>
  <c r="M1250" i="4" s="1"/>
  <c r="O1250" i="4" a="1"/>
  <c r="O1250" i="4" s="1"/>
  <c r="K1250" i="4" a="1"/>
  <c r="K1250" i="4" s="1"/>
  <c r="L1250" i="4" a="1"/>
  <c r="L1250" i="4" s="1"/>
  <c r="H1250" i="4" l="1" a="1"/>
  <c r="H1250" i="4" s="1"/>
  <c r="E1250" i="4" a="1"/>
  <c r="E1250" i="4" s="1"/>
  <c r="G1250" i="4" a="1"/>
  <c r="G1250" i="4" s="1"/>
  <c r="C1252" i="4"/>
  <c r="F1251" i="4" a="1"/>
  <c r="F1251" i="4" s="1"/>
  <c r="K1251" i="4" a="1"/>
  <c r="K1251" i="4" s="1"/>
  <c r="I1251" i="4" a="1"/>
  <c r="I1251" i="4" s="1"/>
  <c r="L1251" i="4" a="1"/>
  <c r="L1251" i="4" s="1"/>
  <c r="O1251" i="4" a="1"/>
  <c r="O1251" i="4" s="1"/>
  <c r="N1251" i="4" a="1"/>
  <c r="N1251" i="4" s="1"/>
  <c r="J1251" i="4" a="1"/>
  <c r="J1251" i="4" s="1"/>
  <c r="M1251" i="4" a="1"/>
  <c r="M1251" i="4" s="1"/>
  <c r="G1251" i="4" l="1" a="1"/>
  <c r="G1251" i="4" s="1"/>
  <c r="E1251" i="4" a="1"/>
  <c r="E1251" i="4" s="1"/>
  <c r="H1251" i="4" a="1"/>
  <c r="H1251" i="4" s="1"/>
  <c r="C1253" i="4"/>
  <c r="F1252" i="4" a="1"/>
  <c r="F1252" i="4" s="1"/>
  <c r="I1252" i="4" a="1"/>
  <c r="I1252" i="4" s="1"/>
  <c r="M1252" i="4" a="1"/>
  <c r="M1252" i="4" s="1"/>
  <c r="O1252" i="4" a="1"/>
  <c r="O1252" i="4" s="1"/>
  <c r="K1252" i="4" a="1"/>
  <c r="K1252" i="4" s="1"/>
  <c r="L1252" i="4" a="1"/>
  <c r="L1252" i="4" s="1"/>
  <c r="N1252" i="4" a="1"/>
  <c r="N1252" i="4" s="1"/>
  <c r="J1252" i="4" a="1"/>
  <c r="J1252" i="4" s="1"/>
  <c r="G1252" i="4" l="1" a="1"/>
  <c r="G1252" i="4" s="1"/>
  <c r="H1252" i="4" a="1"/>
  <c r="H1252" i="4" s="1"/>
  <c r="E1252" i="4" a="1"/>
  <c r="E1252" i="4" s="1"/>
  <c r="C1254" i="4"/>
  <c r="F1253" i="4" a="1"/>
  <c r="F1253" i="4" s="1"/>
  <c r="I1253" i="4" a="1"/>
  <c r="I1253" i="4" s="1"/>
  <c r="M1253" i="4" a="1"/>
  <c r="M1253" i="4" s="1"/>
  <c r="J1253" i="4" a="1"/>
  <c r="J1253" i="4" s="1"/>
  <c r="N1253" i="4" a="1"/>
  <c r="N1253" i="4" s="1"/>
  <c r="L1253" i="4" a="1"/>
  <c r="L1253" i="4" s="1"/>
  <c r="K1253" i="4" a="1"/>
  <c r="K1253" i="4" s="1"/>
  <c r="O1253" i="4" a="1"/>
  <c r="O1253" i="4" s="1"/>
  <c r="E1253" i="4" l="1" a="1"/>
  <c r="E1253" i="4" s="1"/>
  <c r="H1253" i="4" a="1"/>
  <c r="H1253" i="4" s="1"/>
  <c r="G1253" i="4" a="1"/>
  <c r="G1253" i="4" s="1"/>
  <c r="C1255" i="4"/>
  <c r="F1254" i="4" a="1"/>
  <c r="F1254" i="4" s="1"/>
  <c r="O1254" i="4" a="1"/>
  <c r="O1254" i="4" s="1"/>
  <c r="J1254" i="4" a="1"/>
  <c r="J1254" i="4" s="1"/>
  <c r="K1254" i="4" a="1"/>
  <c r="K1254" i="4" s="1"/>
  <c r="N1254" i="4" a="1"/>
  <c r="N1254" i="4" s="1"/>
  <c r="I1254" i="4" a="1"/>
  <c r="I1254" i="4" s="1"/>
  <c r="L1254" i="4" a="1"/>
  <c r="L1254" i="4" s="1"/>
  <c r="M1254" i="4" a="1"/>
  <c r="M1254" i="4" s="1"/>
  <c r="H1254" i="4" l="1" a="1"/>
  <c r="H1254" i="4" s="1"/>
  <c r="E1254" i="4" a="1"/>
  <c r="E1254" i="4" s="1"/>
  <c r="G1254" i="4" a="1"/>
  <c r="G1254" i="4" s="1"/>
  <c r="C1256" i="4"/>
  <c r="F1255" i="4" a="1"/>
  <c r="F1255" i="4" s="1"/>
  <c r="J1255" i="4" a="1"/>
  <c r="J1255" i="4" s="1"/>
  <c r="O1255" i="4" a="1"/>
  <c r="O1255" i="4" s="1"/>
  <c r="L1255" i="4" a="1"/>
  <c r="L1255" i="4" s="1"/>
  <c r="N1255" i="4" a="1"/>
  <c r="N1255" i="4" s="1"/>
  <c r="I1255" i="4" a="1"/>
  <c r="I1255" i="4" s="1"/>
  <c r="M1255" i="4" a="1"/>
  <c r="M1255" i="4" s="1"/>
  <c r="K1255" i="4" a="1"/>
  <c r="K1255" i="4" s="1"/>
  <c r="E1255" i="4" l="1" a="1"/>
  <c r="E1255" i="4" s="1"/>
  <c r="H1255" i="4" a="1"/>
  <c r="H1255" i="4" s="1"/>
  <c r="G1255" i="4" a="1"/>
  <c r="G1255" i="4" s="1"/>
  <c r="C1257" i="4"/>
  <c r="F1256" i="4" a="1"/>
  <c r="F1256" i="4" s="1"/>
  <c r="O1256" i="4" a="1"/>
  <c r="O1256" i="4" s="1"/>
  <c r="L1256" i="4" a="1"/>
  <c r="L1256" i="4" s="1"/>
  <c r="N1256" i="4" a="1"/>
  <c r="N1256" i="4" s="1"/>
  <c r="M1256" i="4" a="1"/>
  <c r="M1256" i="4" s="1"/>
  <c r="J1256" i="4" a="1"/>
  <c r="J1256" i="4" s="1"/>
  <c r="I1256" i="4" a="1"/>
  <c r="I1256" i="4" s="1"/>
  <c r="K1256" i="4" a="1"/>
  <c r="K1256" i="4" s="1"/>
  <c r="H1256" i="4" l="1" a="1"/>
  <c r="H1256" i="4" s="1"/>
  <c r="G1256" i="4" a="1"/>
  <c r="G1256" i="4" s="1"/>
  <c r="E1256" i="4" a="1"/>
  <c r="E1256" i="4" s="1"/>
  <c r="C1258" i="4"/>
  <c r="F1257" i="4" a="1"/>
  <c r="F1257" i="4" s="1"/>
  <c r="J1257" i="4" a="1"/>
  <c r="J1257" i="4" s="1"/>
  <c r="I1257" i="4" a="1"/>
  <c r="I1257" i="4" s="1"/>
  <c r="M1257" i="4" a="1"/>
  <c r="M1257" i="4" s="1"/>
  <c r="N1257" i="4" a="1"/>
  <c r="N1257" i="4" s="1"/>
  <c r="L1257" i="4" a="1"/>
  <c r="L1257" i="4" s="1"/>
  <c r="O1257" i="4" a="1"/>
  <c r="O1257" i="4" s="1"/>
  <c r="K1257" i="4" a="1"/>
  <c r="K1257" i="4" s="1"/>
  <c r="H1257" i="4" l="1" a="1"/>
  <c r="H1257" i="4" s="1"/>
  <c r="G1257" i="4" a="1"/>
  <c r="G1257" i="4" s="1"/>
  <c r="E1257" i="4" a="1"/>
  <c r="E1257" i="4" s="1"/>
  <c r="C1259" i="4"/>
  <c r="F1258" i="4" a="1"/>
  <c r="F1258" i="4" s="1"/>
  <c r="N1258" i="4" a="1"/>
  <c r="N1258" i="4" s="1"/>
  <c r="I1258" i="4" a="1"/>
  <c r="I1258" i="4" s="1"/>
  <c r="K1258" i="4" a="1"/>
  <c r="K1258" i="4" s="1"/>
  <c r="M1258" i="4" a="1"/>
  <c r="M1258" i="4" s="1"/>
  <c r="J1258" i="4" a="1"/>
  <c r="J1258" i="4" s="1"/>
  <c r="O1258" i="4" a="1"/>
  <c r="O1258" i="4" s="1"/>
  <c r="L1258" i="4" a="1"/>
  <c r="L1258" i="4" s="1"/>
  <c r="H1258" i="4" l="1" a="1"/>
  <c r="H1258" i="4" s="1"/>
  <c r="E1258" i="4" a="1"/>
  <c r="E1258" i="4" s="1"/>
  <c r="G1258" i="4" a="1"/>
  <c r="G1258" i="4" s="1"/>
  <c r="C1260" i="4"/>
  <c r="F1259" i="4" a="1"/>
  <c r="F1259" i="4" s="1"/>
  <c r="M1259" i="4" a="1"/>
  <c r="M1259" i="4" s="1"/>
  <c r="O1259" i="4" a="1"/>
  <c r="O1259" i="4" s="1"/>
  <c r="L1259" i="4" a="1"/>
  <c r="L1259" i="4" s="1"/>
  <c r="N1259" i="4" a="1"/>
  <c r="N1259" i="4" s="1"/>
  <c r="I1259" i="4" a="1"/>
  <c r="I1259" i="4" s="1"/>
  <c r="J1259" i="4" a="1"/>
  <c r="J1259" i="4" s="1"/>
  <c r="K1259" i="4" a="1"/>
  <c r="K1259" i="4" s="1"/>
  <c r="E1259" i="4" l="1" a="1"/>
  <c r="E1259" i="4" s="1"/>
  <c r="G1259" i="4" a="1"/>
  <c r="G1259" i="4" s="1"/>
  <c r="H1259" i="4" a="1"/>
  <c r="H1259" i="4" s="1"/>
  <c r="C1261" i="4"/>
  <c r="F1260" i="4" a="1"/>
  <c r="F1260" i="4" s="1"/>
  <c r="K1260" i="4" a="1"/>
  <c r="K1260" i="4" s="1"/>
  <c r="L1260" i="4" a="1"/>
  <c r="L1260" i="4" s="1"/>
  <c r="N1260" i="4" a="1"/>
  <c r="N1260" i="4" s="1"/>
  <c r="O1260" i="4" a="1"/>
  <c r="O1260" i="4" s="1"/>
  <c r="J1260" i="4" a="1"/>
  <c r="J1260" i="4" s="1"/>
  <c r="I1260" i="4" a="1"/>
  <c r="I1260" i="4" s="1"/>
  <c r="M1260" i="4" a="1"/>
  <c r="M1260" i="4" s="1"/>
  <c r="G1260" i="4" l="1" a="1"/>
  <c r="G1260" i="4" s="1"/>
  <c r="H1260" i="4" a="1"/>
  <c r="H1260" i="4" s="1"/>
  <c r="E1260" i="4" a="1"/>
  <c r="E1260" i="4" s="1"/>
  <c r="C1262" i="4"/>
  <c r="F1261" i="4" a="1"/>
  <c r="F1261" i="4" s="1"/>
  <c r="I1261" i="4" a="1"/>
  <c r="I1261" i="4" s="1"/>
  <c r="O1261" i="4" a="1"/>
  <c r="O1261" i="4" s="1"/>
  <c r="N1261" i="4" a="1"/>
  <c r="N1261" i="4" s="1"/>
  <c r="L1261" i="4" a="1"/>
  <c r="L1261" i="4" s="1"/>
  <c r="J1261" i="4" a="1"/>
  <c r="J1261" i="4" s="1"/>
  <c r="K1261" i="4" a="1"/>
  <c r="K1261" i="4" s="1"/>
  <c r="M1261" i="4" a="1"/>
  <c r="M1261" i="4" s="1"/>
  <c r="E1261" i="4" l="1" a="1"/>
  <c r="E1261" i="4" s="1"/>
  <c r="G1261" i="4" a="1"/>
  <c r="G1261" i="4" s="1"/>
  <c r="H1261" i="4" a="1"/>
  <c r="H1261" i="4" s="1"/>
  <c r="C1263" i="4"/>
  <c r="F1262" i="4" a="1"/>
  <c r="F1262" i="4" s="1"/>
  <c r="L1262" i="4" a="1"/>
  <c r="L1262" i="4" s="1"/>
  <c r="M1262" i="4" a="1"/>
  <c r="M1262" i="4" s="1"/>
  <c r="K1262" i="4" a="1"/>
  <c r="K1262" i="4" s="1"/>
  <c r="J1262" i="4" a="1"/>
  <c r="J1262" i="4" s="1"/>
  <c r="N1262" i="4" a="1"/>
  <c r="N1262" i="4" s="1"/>
  <c r="O1262" i="4" a="1"/>
  <c r="O1262" i="4" s="1"/>
  <c r="I1262" i="4" a="1"/>
  <c r="I1262" i="4" s="1"/>
  <c r="G1262" i="4" l="1" a="1"/>
  <c r="G1262" i="4" s="1"/>
  <c r="H1262" i="4" a="1"/>
  <c r="H1262" i="4" s="1"/>
  <c r="E1262" i="4" a="1"/>
  <c r="E1262" i="4" s="1"/>
  <c r="C1264" i="4"/>
  <c r="F1263" i="4" a="1"/>
  <c r="F1263" i="4" s="1"/>
  <c r="I1263" i="4" a="1"/>
  <c r="I1263" i="4" s="1"/>
  <c r="M1263" i="4" a="1"/>
  <c r="M1263" i="4" s="1"/>
  <c r="N1263" i="4" a="1"/>
  <c r="N1263" i="4" s="1"/>
  <c r="L1263" i="4" a="1"/>
  <c r="L1263" i="4" s="1"/>
  <c r="J1263" i="4" a="1"/>
  <c r="J1263" i="4" s="1"/>
  <c r="K1263" i="4" a="1"/>
  <c r="K1263" i="4" s="1"/>
  <c r="O1263" i="4" a="1"/>
  <c r="O1263" i="4" s="1"/>
  <c r="H1263" i="4" l="1" a="1"/>
  <c r="H1263" i="4" s="1"/>
  <c r="G1263" i="4" a="1"/>
  <c r="G1263" i="4" s="1"/>
  <c r="E1263" i="4" a="1"/>
  <c r="E1263" i="4" s="1"/>
  <c r="C1265" i="4"/>
  <c r="F1264" i="4" a="1"/>
  <c r="F1264" i="4" s="1"/>
  <c r="K1264" i="4" a="1"/>
  <c r="K1264" i="4" s="1"/>
  <c r="M1264" i="4" a="1"/>
  <c r="M1264" i="4" s="1"/>
  <c r="L1264" i="4" a="1"/>
  <c r="L1264" i="4" s="1"/>
  <c r="J1264" i="4" a="1"/>
  <c r="J1264" i="4" s="1"/>
  <c r="O1264" i="4" a="1"/>
  <c r="O1264" i="4" s="1"/>
  <c r="N1264" i="4" a="1"/>
  <c r="N1264" i="4" s="1"/>
  <c r="I1264" i="4" a="1"/>
  <c r="I1264" i="4" s="1"/>
  <c r="E1264" i="4" l="1" a="1"/>
  <c r="E1264" i="4" s="1"/>
  <c r="G1264" i="4" a="1"/>
  <c r="G1264" i="4" s="1"/>
  <c r="H1264" i="4" a="1"/>
  <c r="H1264" i="4" s="1"/>
  <c r="C1266" i="4"/>
  <c r="F1265" i="4" a="1"/>
  <c r="F1265" i="4" s="1"/>
  <c r="N1265" i="4" a="1"/>
  <c r="N1265" i="4" s="1"/>
  <c r="O1265" i="4" a="1"/>
  <c r="O1265" i="4" s="1"/>
  <c r="M1265" i="4" a="1"/>
  <c r="M1265" i="4" s="1"/>
  <c r="I1265" i="4" a="1"/>
  <c r="I1265" i="4" s="1"/>
  <c r="L1265" i="4" a="1"/>
  <c r="L1265" i="4" s="1"/>
  <c r="K1265" i="4" a="1"/>
  <c r="K1265" i="4" s="1"/>
  <c r="J1265" i="4" a="1"/>
  <c r="J1265" i="4" s="1"/>
  <c r="H1265" i="4" l="1" a="1"/>
  <c r="H1265" i="4" s="1"/>
  <c r="G1265" i="4" a="1"/>
  <c r="G1265" i="4" s="1"/>
  <c r="E1265" i="4" a="1"/>
  <c r="E1265" i="4" s="1"/>
  <c r="C1267" i="4"/>
  <c r="F1266" i="4" a="1"/>
  <c r="F1266" i="4" s="1"/>
  <c r="N1266" i="4" a="1"/>
  <c r="N1266" i="4" s="1"/>
  <c r="I1266" i="4" a="1"/>
  <c r="I1266" i="4" s="1"/>
  <c r="M1266" i="4" a="1"/>
  <c r="M1266" i="4" s="1"/>
  <c r="L1266" i="4" a="1"/>
  <c r="L1266" i="4" s="1"/>
  <c r="O1266" i="4" a="1"/>
  <c r="O1266" i="4" s="1"/>
  <c r="J1266" i="4" a="1"/>
  <c r="J1266" i="4" s="1"/>
  <c r="K1266" i="4" a="1"/>
  <c r="K1266" i="4" s="1"/>
  <c r="H1266" i="4" l="1" a="1"/>
  <c r="H1266" i="4" s="1"/>
  <c r="E1266" i="4" a="1"/>
  <c r="E1266" i="4" s="1"/>
  <c r="G1266" i="4" a="1"/>
  <c r="G1266" i="4" s="1"/>
  <c r="C1268" i="4"/>
  <c r="F1267" i="4" a="1"/>
  <c r="F1267" i="4" s="1"/>
  <c r="K1267" i="4" a="1"/>
  <c r="K1267" i="4" s="1"/>
  <c r="M1267" i="4" a="1"/>
  <c r="M1267" i="4" s="1"/>
  <c r="I1267" i="4" a="1"/>
  <c r="I1267" i="4" s="1"/>
  <c r="O1267" i="4" a="1"/>
  <c r="O1267" i="4" s="1"/>
  <c r="L1267" i="4" a="1"/>
  <c r="L1267" i="4" s="1"/>
  <c r="N1267" i="4" a="1"/>
  <c r="N1267" i="4" s="1"/>
  <c r="J1267" i="4" a="1"/>
  <c r="J1267" i="4" s="1"/>
  <c r="G1267" i="4" l="1" a="1"/>
  <c r="G1267" i="4" s="1"/>
  <c r="H1267" i="4" a="1"/>
  <c r="H1267" i="4" s="1"/>
  <c r="E1267" i="4" a="1"/>
  <c r="E1267" i="4" s="1"/>
  <c r="C1269" i="4"/>
  <c r="F1268" i="4" a="1"/>
  <c r="F1268" i="4" s="1"/>
  <c r="I1268" i="4" a="1"/>
  <c r="I1268" i="4" s="1"/>
  <c r="J1268" i="4" a="1"/>
  <c r="J1268" i="4" s="1"/>
  <c r="O1268" i="4" a="1"/>
  <c r="O1268" i="4" s="1"/>
  <c r="M1268" i="4" a="1"/>
  <c r="M1268" i="4" s="1"/>
  <c r="L1268" i="4" a="1"/>
  <c r="L1268" i="4" s="1"/>
  <c r="K1268" i="4" a="1"/>
  <c r="K1268" i="4" s="1"/>
  <c r="N1268" i="4" a="1"/>
  <c r="N1268" i="4" s="1"/>
  <c r="G1268" i="4" l="1" a="1"/>
  <c r="G1268" i="4" s="1"/>
  <c r="E1268" i="4" a="1"/>
  <c r="E1268" i="4" s="1"/>
  <c r="H1268" i="4" a="1"/>
  <c r="H1268" i="4" s="1"/>
  <c r="C1270" i="4"/>
  <c r="F1269" i="4" a="1"/>
  <c r="F1269" i="4" s="1"/>
  <c r="I1269" i="4" a="1"/>
  <c r="I1269" i="4" s="1"/>
  <c r="J1269" i="4" a="1"/>
  <c r="J1269" i="4" s="1"/>
  <c r="N1269" i="4" a="1"/>
  <c r="N1269" i="4" s="1"/>
  <c r="L1269" i="4" a="1"/>
  <c r="L1269" i="4" s="1"/>
  <c r="K1269" i="4" a="1"/>
  <c r="K1269" i="4" s="1"/>
  <c r="M1269" i="4" a="1"/>
  <c r="M1269" i="4" s="1"/>
  <c r="O1269" i="4" a="1"/>
  <c r="O1269" i="4" s="1"/>
  <c r="E1269" i="4" l="1" a="1"/>
  <c r="E1269" i="4" s="1"/>
  <c r="G1269" i="4" a="1"/>
  <c r="G1269" i="4" s="1"/>
  <c r="H1269" i="4" a="1"/>
  <c r="H1269" i="4" s="1"/>
  <c r="C1271" i="4"/>
  <c r="F1270" i="4" a="1"/>
  <c r="F1270" i="4" s="1"/>
  <c r="O1270" i="4" a="1"/>
  <c r="O1270" i="4" s="1"/>
  <c r="L1270" i="4" a="1"/>
  <c r="L1270" i="4" s="1"/>
  <c r="K1270" i="4" a="1"/>
  <c r="K1270" i="4" s="1"/>
  <c r="J1270" i="4" a="1"/>
  <c r="J1270" i="4" s="1"/>
  <c r="M1270" i="4" a="1"/>
  <c r="M1270" i="4" s="1"/>
  <c r="I1270" i="4" a="1"/>
  <c r="I1270" i="4" s="1"/>
  <c r="N1270" i="4" a="1"/>
  <c r="N1270" i="4" s="1"/>
  <c r="G1270" i="4" l="1" a="1"/>
  <c r="G1270" i="4" s="1"/>
  <c r="E1270" i="4" a="1"/>
  <c r="E1270" i="4" s="1"/>
  <c r="H1270" i="4" a="1"/>
  <c r="H1270" i="4" s="1"/>
  <c r="C1272" i="4"/>
  <c r="F1271" i="4" a="1"/>
  <c r="F1271" i="4" s="1"/>
  <c r="I1271" i="4" a="1"/>
  <c r="I1271" i="4" s="1"/>
  <c r="N1271" i="4" a="1"/>
  <c r="N1271" i="4" s="1"/>
  <c r="M1271" i="4" a="1"/>
  <c r="M1271" i="4" s="1"/>
  <c r="J1271" i="4" a="1"/>
  <c r="J1271" i="4" s="1"/>
  <c r="O1271" i="4" a="1"/>
  <c r="O1271" i="4" s="1"/>
  <c r="L1271" i="4" a="1"/>
  <c r="L1271" i="4" s="1"/>
  <c r="K1271" i="4" a="1"/>
  <c r="K1271" i="4" s="1"/>
  <c r="H1271" i="4" l="1" a="1"/>
  <c r="H1271" i="4" s="1"/>
  <c r="G1271" i="4" a="1"/>
  <c r="G1271" i="4" s="1"/>
  <c r="E1271" i="4" a="1"/>
  <c r="E1271" i="4" s="1"/>
  <c r="C1273" i="4"/>
  <c r="F1272" i="4" a="1"/>
  <c r="F1272" i="4" s="1"/>
  <c r="N1272" i="4" a="1"/>
  <c r="N1272" i="4" s="1"/>
  <c r="L1272" i="4" a="1"/>
  <c r="L1272" i="4" s="1"/>
  <c r="K1272" i="4" a="1"/>
  <c r="K1272" i="4" s="1"/>
  <c r="J1272" i="4" a="1"/>
  <c r="J1272" i="4" s="1"/>
  <c r="M1272" i="4" a="1"/>
  <c r="M1272" i="4" s="1"/>
  <c r="I1272" i="4" a="1"/>
  <c r="I1272" i="4" s="1"/>
  <c r="O1272" i="4" a="1"/>
  <c r="O1272" i="4" s="1"/>
  <c r="E1272" i="4" l="1" a="1"/>
  <c r="E1272" i="4" s="1"/>
  <c r="H1272" i="4" a="1"/>
  <c r="H1272" i="4" s="1"/>
  <c r="G1272" i="4" a="1"/>
  <c r="G1272" i="4" s="1"/>
  <c r="C1274" i="4"/>
  <c r="F1273" i="4" a="1"/>
  <c r="F1273" i="4" s="1"/>
  <c r="J1273" i="4" a="1"/>
  <c r="J1273" i="4" s="1"/>
  <c r="M1273" i="4" a="1"/>
  <c r="M1273" i="4" s="1"/>
  <c r="L1273" i="4" a="1"/>
  <c r="L1273" i="4" s="1"/>
  <c r="I1273" i="4" a="1"/>
  <c r="I1273" i="4" s="1"/>
  <c r="N1273" i="4" a="1"/>
  <c r="N1273" i="4" s="1"/>
  <c r="O1273" i="4" a="1"/>
  <c r="O1273" i="4" s="1"/>
  <c r="K1273" i="4" a="1"/>
  <c r="K1273" i="4" s="1"/>
  <c r="E1273" i="4" l="1" a="1"/>
  <c r="E1273" i="4" s="1"/>
  <c r="G1273" i="4" a="1"/>
  <c r="G1273" i="4" s="1"/>
  <c r="H1273" i="4" a="1"/>
  <c r="H1273" i="4" s="1"/>
  <c r="C1275" i="4"/>
  <c r="F1274" i="4" a="1"/>
  <c r="F1274" i="4" s="1"/>
  <c r="K1274" i="4" a="1"/>
  <c r="K1274" i="4" s="1"/>
  <c r="L1274" i="4" a="1"/>
  <c r="L1274" i="4" s="1"/>
  <c r="J1274" i="4" a="1"/>
  <c r="J1274" i="4" s="1"/>
  <c r="O1274" i="4" a="1"/>
  <c r="O1274" i="4" s="1"/>
  <c r="I1274" i="4" a="1"/>
  <c r="I1274" i="4" s="1"/>
  <c r="M1274" i="4" a="1"/>
  <c r="M1274" i="4" s="1"/>
  <c r="N1274" i="4" a="1"/>
  <c r="N1274" i="4" s="1"/>
  <c r="H1274" i="4" l="1" a="1"/>
  <c r="H1274" i="4" s="1"/>
  <c r="E1274" i="4" a="1"/>
  <c r="E1274" i="4" s="1"/>
  <c r="G1274" i="4" a="1"/>
  <c r="G1274" i="4" s="1"/>
  <c r="C1276" i="4"/>
  <c r="F1275" i="4" a="1"/>
  <c r="F1275" i="4" s="1"/>
  <c r="M1275" i="4" a="1"/>
  <c r="M1275" i="4" s="1"/>
  <c r="O1275" i="4" a="1"/>
  <c r="O1275" i="4" s="1"/>
  <c r="I1275" i="4" a="1"/>
  <c r="I1275" i="4" s="1"/>
  <c r="K1275" i="4" a="1"/>
  <c r="K1275" i="4" s="1"/>
  <c r="J1275" i="4" a="1"/>
  <c r="J1275" i="4" s="1"/>
  <c r="L1275" i="4" a="1"/>
  <c r="L1275" i="4" s="1"/>
  <c r="N1275" i="4" a="1"/>
  <c r="N1275" i="4" s="1"/>
  <c r="H1275" i="4" l="1" a="1"/>
  <c r="H1275" i="4" s="1"/>
  <c r="G1275" i="4" a="1"/>
  <c r="G1275" i="4" s="1"/>
  <c r="E1275" i="4" a="1"/>
  <c r="E1275" i="4" s="1"/>
  <c r="C1277" i="4"/>
  <c r="F1276" i="4" a="1"/>
  <c r="F1276" i="4" s="1"/>
  <c r="L1276" i="4" a="1"/>
  <c r="L1276" i="4" s="1"/>
  <c r="K1276" i="4" a="1"/>
  <c r="K1276" i="4" s="1"/>
  <c r="I1276" i="4" a="1"/>
  <c r="I1276" i="4" s="1"/>
  <c r="M1276" i="4" a="1"/>
  <c r="M1276" i="4" s="1"/>
  <c r="O1276" i="4" a="1"/>
  <c r="O1276" i="4" s="1"/>
  <c r="N1276" i="4" a="1"/>
  <c r="N1276" i="4" s="1"/>
  <c r="J1276" i="4" a="1"/>
  <c r="J1276" i="4" s="1"/>
  <c r="G1276" i="4" l="1" a="1"/>
  <c r="G1276" i="4" s="1"/>
  <c r="H1276" i="4" a="1"/>
  <c r="H1276" i="4" s="1"/>
  <c r="E1276" i="4" a="1"/>
  <c r="E1276" i="4" s="1"/>
  <c r="C1278" i="4"/>
  <c r="F1277" i="4" a="1"/>
  <c r="F1277" i="4" s="1"/>
  <c r="J1277" i="4" a="1"/>
  <c r="J1277" i="4" s="1"/>
  <c r="O1277" i="4" a="1"/>
  <c r="O1277" i="4" s="1"/>
  <c r="M1277" i="4" a="1"/>
  <c r="M1277" i="4" s="1"/>
  <c r="L1277" i="4" a="1"/>
  <c r="L1277" i="4" s="1"/>
  <c r="I1277" i="4" a="1"/>
  <c r="I1277" i="4" s="1"/>
  <c r="K1277" i="4" a="1"/>
  <c r="K1277" i="4" s="1"/>
  <c r="N1277" i="4" a="1"/>
  <c r="N1277" i="4" s="1"/>
  <c r="E1277" i="4" l="1" a="1"/>
  <c r="E1277" i="4" s="1"/>
  <c r="G1277" i="4" a="1"/>
  <c r="G1277" i="4" s="1"/>
  <c r="H1277" i="4" a="1"/>
  <c r="H1277" i="4" s="1"/>
  <c r="C1279" i="4"/>
  <c r="F1278" i="4" a="1"/>
  <c r="F1278" i="4" s="1"/>
  <c r="N1278" i="4" a="1"/>
  <c r="N1278" i="4" s="1"/>
  <c r="M1278" i="4" a="1"/>
  <c r="M1278" i="4" s="1"/>
  <c r="O1278" i="4" a="1"/>
  <c r="O1278" i="4" s="1"/>
  <c r="I1278" i="4" a="1"/>
  <c r="I1278" i="4" s="1"/>
  <c r="K1278" i="4" a="1"/>
  <c r="K1278" i="4" s="1"/>
  <c r="L1278" i="4" a="1"/>
  <c r="L1278" i="4" s="1"/>
  <c r="J1278" i="4" a="1"/>
  <c r="J1278" i="4" s="1"/>
  <c r="H1278" i="4" l="1" a="1"/>
  <c r="H1278" i="4" s="1"/>
  <c r="E1278" i="4" a="1"/>
  <c r="E1278" i="4" s="1"/>
  <c r="G1278" i="4" a="1"/>
  <c r="G1278" i="4" s="1"/>
  <c r="C1280" i="4"/>
  <c r="F1279" i="4" a="1"/>
  <c r="F1279" i="4" s="1"/>
  <c r="L1279" i="4" a="1"/>
  <c r="L1279" i="4" s="1"/>
  <c r="O1279" i="4" a="1"/>
  <c r="O1279" i="4" s="1"/>
  <c r="I1279" i="4" a="1"/>
  <c r="I1279" i="4" s="1"/>
  <c r="K1279" i="4" a="1"/>
  <c r="K1279" i="4" s="1"/>
  <c r="M1279" i="4" a="1"/>
  <c r="M1279" i="4" s="1"/>
  <c r="J1279" i="4" a="1"/>
  <c r="J1279" i="4" s="1"/>
  <c r="N1279" i="4" a="1"/>
  <c r="N1279" i="4" s="1"/>
  <c r="H1279" i="4" l="1" a="1"/>
  <c r="H1279" i="4" s="1"/>
  <c r="G1279" i="4" a="1"/>
  <c r="G1279" i="4" s="1"/>
  <c r="E1279" i="4" a="1"/>
  <c r="E1279" i="4" s="1"/>
  <c r="C1281" i="4"/>
  <c r="F1280" i="4" a="1"/>
  <c r="F1280" i="4" s="1"/>
  <c r="M1280" i="4" a="1"/>
  <c r="M1280" i="4" s="1"/>
  <c r="K1280" i="4" a="1"/>
  <c r="K1280" i="4" s="1"/>
  <c r="J1280" i="4" a="1"/>
  <c r="J1280" i="4" s="1"/>
  <c r="O1280" i="4" a="1"/>
  <c r="O1280" i="4" s="1"/>
  <c r="N1280" i="4" a="1"/>
  <c r="N1280" i="4" s="1"/>
  <c r="I1280" i="4" a="1"/>
  <c r="I1280" i="4" s="1"/>
  <c r="L1280" i="4" a="1"/>
  <c r="L1280" i="4" s="1"/>
  <c r="H1280" i="4" l="1" a="1"/>
  <c r="H1280" i="4" s="1"/>
  <c r="E1280" i="4" a="1"/>
  <c r="E1280" i="4" s="1"/>
  <c r="G1280" i="4" a="1"/>
  <c r="G1280" i="4" s="1"/>
  <c r="C1282" i="4"/>
  <c r="F1281" i="4" a="1"/>
  <c r="F1281" i="4" s="1"/>
  <c r="L1281" i="4" a="1"/>
  <c r="L1281" i="4" s="1"/>
  <c r="M1281" i="4" a="1"/>
  <c r="M1281" i="4" s="1"/>
  <c r="N1281" i="4" a="1"/>
  <c r="N1281" i="4" s="1"/>
  <c r="J1281" i="4" a="1"/>
  <c r="J1281" i="4" s="1"/>
  <c r="O1281" i="4" a="1"/>
  <c r="O1281" i="4" s="1"/>
  <c r="I1281" i="4" a="1"/>
  <c r="I1281" i="4" s="1"/>
  <c r="K1281" i="4" a="1"/>
  <c r="K1281" i="4" s="1"/>
  <c r="G1281" i="4" l="1" a="1"/>
  <c r="G1281" i="4" s="1"/>
  <c r="H1281" i="4" a="1"/>
  <c r="H1281" i="4" s="1"/>
  <c r="E1281" i="4" a="1"/>
  <c r="E1281" i="4" s="1"/>
  <c r="C1283" i="4"/>
  <c r="F1282" i="4" a="1"/>
  <c r="F1282" i="4" s="1"/>
  <c r="K1282" i="4" a="1"/>
  <c r="K1282" i="4" s="1"/>
  <c r="J1282" i="4" a="1"/>
  <c r="J1282" i="4" s="1"/>
  <c r="L1282" i="4" a="1"/>
  <c r="L1282" i="4" s="1"/>
  <c r="M1282" i="4" a="1"/>
  <c r="M1282" i="4" s="1"/>
  <c r="O1282" i="4" a="1"/>
  <c r="O1282" i="4" s="1"/>
  <c r="N1282" i="4" a="1"/>
  <c r="N1282" i="4" s="1"/>
  <c r="I1282" i="4" a="1"/>
  <c r="I1282" i="4" s="1"/>
  <c r="G1282" i="4" l="1" a="1"/>
  <c r="G1282" i="4" s="1"/>
  <c r="E1282" i="4" a="1"/>
  <c r="E1282" i="4" s="1"/>
  <c r="H1282" i="4" a="1"/>
  <c r="H1282" i="4" s="1"/>
  <c r="C1284" i="4"/>
  <c r="F1283" i="4" a="1"/>
  <c r="F1283" i="4" s="1"/>
  <c r="M1283" i="4" a="1"/>
  <c r="M1283" i="4" s="1"/>
  <c r="L1283" i="4" a="1"/>
  <c r="L1283" i="4" s="1"/>
  <c r="N1283" i="4" a="1"/>
  <c r="N1283" i="4" s="1"/>
  <c r="K1283" i="4" a="1"/>
  <c r="K1283" i="4" s="1"/>
  <c r="I1283" i="4" a="1"/>
  <c r="I1283" i="4" s="1"/>
  <c r="J1283" i="4" a="1"/>
  <c r="J1283" i="4" s="1"/>
  <c r="O1283" i="4" a="1"/>
  <c r="O1283" i="4" s="1"/>
  <c r="G1283" i="4" l="1" a="1"/>
  <c r="G1283" i="4" s="1"/>
  <c r="E1283" i="4" a="1"/>
  <c r="E1283" i="4" s="1"/>
  <c r="H1283" i="4" a="1"/>
  <c r="H1283" i="4" s="1"/>
  <c r="C1285" i="4"/>
  <c r="F1284" i="4" a="1"/>
  <c r="F1284" i="4" s="1"/>
  <c r="K1284" i="4" a="1"/>
  <c r="K1284" i="4" s="1"/>
  <c r="L1284" i="4" a="1"/>
  <c r="L1284" i="4" s="1"/>
  <c r="I1284" i="4" a="1"/>
  <c r="I1284" i="4" s="1"/>
  <c r="M1284" i="4" a="1"/>
  <c r="M1284" i="4" s="1"/>
  <c r="J1284" i="4" a="1"/>
  <c r="J1284" i="4" s="1"/>
  <c r="O1284" i="4" a="1"/>
  <c r="O1284" i="4" s="1"/>
  <c r="N1284" i="4" a="1"/>
  <c r="N1284" i="4" s="1"/>
  <c r="G1284" i="4" l="1" a="1"/>
  <c r="G1284" i="4" s="1"/>
  <c r="H1284" i="4" a="1"/>
  <c r="H1284" i="4" s="1"/>
  <c r="E1284" i="4" a="1"/>
  <c r="E1284" i="4" s="1"/>
  <c r="C1286" i="4"/>
  <c r="F1285" i="4" a="1"/>
  <c r="F1285" i="4" s="1"/>
  <c r="I1285" i="4" a="1"/>
  <c r="I1285" i="4" s="1"/>
  <c r="J1285" i="4" a="1"/>
  <c r="J1285" i="4" s="1"/>
  <c r="L1285" i="4" a="1"/>
  <c r="L1285" i="4" s="1"/>
  <c r="N1285" i="4" a="1"/>
  <c r="N1285" i="4" s="1"/>
  <c r="K1285" i="4" a="1"/>
  <c r="K1285" i="4" s="1"/>
  <c r="O1285" i="4" a="1"/>
  <c r="O1285" i="4" s="1"/>
  <c r="M1285" i="4" a="1"/>
  <c r="M1285" i="4" s="1"/>
  <c r="H1285" i="4" l="1" a="1"/>
  <c r="H1285" i="4" s="1"/>
  <c r="G1285" i="4" a="1"/>
  <c r="G1285" i="4" s="1"/>
  <c r="E1285" i="4" a="1"/>
  <c r="E1285" i="4" s="1"/>
  <c r="C1287" i="4"/>
  <c r="F1286" i="4" a="1"/>
  <c r="F1286" i="4" s="1"/>
  <c r="J1286" i="4" a="1"/>
  <c r="J1286" i="4" s="1"/>
  <c r="K1286" i="4" a="1"/>
  <c r="K1286" i="4" s="1"/>
  <c r="O1286" i="4" a="1"/>
  <c r="O1286" i="4" s="1"/>
  <c r="I1286" i="4" a="1"/>
  <c r="I1286" i="4" s="1"/>
  <c r="N1286" i="4" a="1"/>
  <c r="N1286" i="4" s="1"/>
  <c r="M1286" i="4" a="1"/>
  <c r="M1286" i="4" s="1"/>
  <c r="L1286" i="4" a="1"/>
  <c r="L1286" i="4" s="1"/>
  <c r="H1286" i="4" l="1" a="1"/>
  <c r="H1286" i="4" s="1"/>
  <c r="G1286" i="4" a="1"/>
  <c r="G1286" i="4" s="1"/>
  <c r="E1286" i="4" a="1"/>
  <c r="E1286" i="4" s="1"/>
  <c r="C1288" i="4"/>
  <c r="F1287" i="4" a="1"/>
  <c r="F1287" i="4" s="1"/>
  <c r="K1287" i="4" a="1"/>
  <c r="K1287" i="4" s="1"/>
  <c r="L1287" i="4" a="1"/>
  <c r="L1287" i="4" s="1"/>
  <c r="N1287" i="4" a="1"/>
  <c r="N1287" i="4" s="1"/>
  <c r="M1287" i="4" a="1"/>
  <c r="M1287" i="4" s="1"/>
  <c r="J1287" i="4" a="1"/>
  <c r="J1287" i="4" s="1"/>
  <c r="O1287" i="4" a="1"/>
  <c r="O1287" i="4" s="1"/>
  <c r="I1287" i="4" a="1"/>
  <c r="I1287" i="4" s="1"/>
  <c r="H1287" i="4" l="1" a="1"/>
  <c r="H1287" i="4" s="1"/>
  <c r="G1287" i="4" a="1"/>
  <c r="G1287" i="4" s="1"/>
  <c r="E1287" i="4" a="1"/>
  <c r="E1287" i="4" s="1"/>
  <c r="C1289" i="4"/>
  <c r="F1288" i="4" a="1"/>
  <c r="F1288" i="4" s="1"/>
  <c r="L1288" i="4" a="1"/>
  <c r="L1288" i="4" s="1"/>
  <c r="K1288" i="4" a="1"/>
  <c r="K1288" i="4" s="1"/>
  <c r="O1288" i="4" a="1"/>
  <c r="O1288" i="4" s="1"/>
  <c r="J1288" i="4" a="1"/>
  <c r="J1288" i="4" s="1"/>
  <c r="M1288" i="4" a="1"/>
  <c r="M1288" i="4" s="1"/>
  <c r="N1288" i="4" a="1"/>
  <c r="N1288" i="4" s="1"/>
  <c r="I1288" i="4" a="1"/>
  <c r="I1288" i="4" s="1"/>
  <c r="H1288" i="4" l="1" a="1"/>
  <c r="H1288" i="4" s="1"/>
  <c r="G1288" i="4" a="1"/>
  <c r="G1288" i="4" s="1"/>
  <c r="E1288" i="4" a="1"/>
  <c r="E1288" i="4" s="1"/>
  <c r="C1290" i="4"/>
  <c r="F1289" i="4" a="1"/>
  <c r="F1289" i="4" s="1"/>
  <c r="L1289" i="4" a="1"/>
  <c r="L1289" i="4" s="1"/>
  <c r="I1289" i="4" a="1"/>
  <c r="I1289" i="4" s="1"/>
  <c r="K1289" i="4" a="1"/>
  <c r="K1289" i="4" s="1"/>
  <c r="O1289" i="4" a="1"/>
  <c r="O1289" i="4" s="1"/>
  <c r="J1289" i="4" a="1"/>
  <c r="J1289" i="4" s="1"/>
  <c r="N1289" i="4" a="1"/>
  <c r="N1289" i="4" s="1"/>
  <c r="M1289" i="4" a="1"/>
  <c r="M1289" i="4" s="1"/>
  <c r="H1289" i="4" l="1" a="1"/>
  <c r="H1289" i="4" s="1"/>
  <c r="E1289" i="4" a="1"/>
  <c r="E1289" i="4" s="1"/>
  <c r="G1289" i="4" a="1"/>
  <c r="G1289" i="4" s="1"/>
  <c r="C1291" i="4"/>
  <c r="F1290" i="4" a="1"/>
  <c r="F1290" i="4" s="1"/>
  <c r="O1290" i="4" a="1"/>
  <c r="O1290" i="4" s="1"/>
  <c r="J1290" i="4" a="1"/>
  <c r="J1290" i="4" s="1"/>
  <c r="M1290" i="4" a="1"/>
  <c r="M1290" i="4" s="1"/>
  <c r="N1290" i="4" a="1"/>
  <c r="N1290" i="4" s="1"/>
  <c r="L1290" i="4" a="1"/>
  <c r="L1290" i="4" s="1"/>
  <c r="K1290" i="4" a="1"/>
  <c r="K1290" i="4" s="1"/>
  <c r="I1290" i="4" a="1"/>
  <c r="I1290" i="4" s="1"/>
  <c r="E1290" i="4" l="1" a="1"/>
  <c r="E1290" i="4" s="1"/>
  <c r="H1290" i="4" a="1"/>
  <c r="H1290" i="4" s="1"/>
  <c r="G1290" i="4" a="1"/>
  <c r="G1290" i="4" s="1"/>
  <c r="C1292" i="4"/>
  <c r="F1291" i="4" a="1"/>
  <c r="F1291" i="4" s="1"/>
  <c r="K1291" i="4" a="1"/>
  <c r="K1291" i="4" s="1"/>
  <c r="N1291" i="4" a="1"/>
  <c r="N1291" i="4" s="1"/>
  <c r="O1291" i="4" a="1"/>
  <c r="O1291" i="4" s="1"/>
  <c r="I1291" i="4" a="1"/>
  <c r="I1291" i="4" s="1"/>
  <c r="L1291" i="4" a="1"/>
  <c r="L1291" i="4" s="1"/>
  <c r="M1291" i="4" a="1"/>
  <c r="M1291" i="4" s="1"/>
  <c r="J1291" i="4" a="1"/>
  <c r="J1291" i="4" s="1"/>
  <c r="G1291" i="4" l="1" a="1"/>
  <c r="G1291" i="4" s="1"/>
  <c r="H1291" i="4" a="1"/>
  <c r="H1291" i="4" s="1"/>
  <c r="E1291" i="4" a="1"/>
  <c r="E1291" i="4" s="1"/>
  <c r="C1293" i="4"/>
  <c r="F1292" i="4" a="1"/>
  <c r="F1292" i="4" s="1"/>
  <c r="O1292" i="4" a="1"/>
  <c r="O1292" i="4" s="1"/>
  <c r="J1292" i="4" a="1"/>
  <c r="J1292" i="4" s="1"/>
  <c r="L1292" i="4" a="1"/>
  <c r="L1292" i="4" s="1"/>
  <c r="M1292" i="4" a="1"/>
  <c r="M1292" i="4" s="1"/>
  <c r="N1292" i="4" a="1"/>
  <c r="N1292" i="4" s="1"/>
  <c r="I1292" i="4" a="1"/>
  <c r="I1292" i="4" s="1"/>
  <c r="K1292" i="4" a="1"/>
  <c r="K1292" i="4" s="1"/>
  <c r="H1292" i="4" l="1" a="1"/>
  <c r="H1292" i="4" s="1"/>
  <c r="E1292" i="4" a="1"/>
  <c r="E1292" i="4" s="1"/>
  <c r="G1292" i="4" a="1"/>
  <c r="G1292" i="4" s="1"/>
  <c r="C1294" i="4"/>
  <c r="F1293" i="4" a="1"/>
  <c r="F1293" i="4" s="1"/>
  <c r="K1293" i="4" a="1"/>
  <c r="K1293" i="4" s="1"/>
  <c r="N1293" i="4" a="1"/>
  <c r="N1293" i="4" s="1"/>
  <c r="J1293" i="4" a="1"/>
  <c r="J1293" i="4" s="1"/>
  <c r="O1293" i="4" a="1"/>
  <c r="O1293" i="4" s="1"/>
  <c r="I1293" i="4" a="1"/>
  <c r="I1293" i="4" s="1"/>
  <c r="L1293" i="4" a="1"/>
  <c r="L1293" i="4" s="1"/>
  <c r="M1293" i="4" a="1"/>
  <c r="M1293" i="4" s="1"/>
  <c r="E1293" i="4" l="1" a="1"/>
  <c r="E1293" i="4" s="1"/>
  <c r="H1293" i="4" a="1"/>
  <c r="H1293" i="4" s="1"/>
  <c r="G1293" i="4" a="1"/>
  <c r="G1293" i="4" s="1"/>
  <c r="C1295" i="4"/>
  <c r="F1294" i="4" a="1"/>
  <c r="F1294" i="4" s="1"/>
  <c r="K1294" i="4" a="1"/>
  <c r="K1294" i="4" s="1"/>
  <c r="N1294" i="4" a="1"/>
  <c r="N1294" i="4" s="1"/>
  <c r="L1294" i="4" a="1"/>
  <c r="L1294" i="4" s="1"/>
  <c r="J1294" i="4" a="1"/>
  <c r="J1294" i="4" s="1"/>
  <c r="O1294" i="4" a="1"/>
  <c r="O1294" i="4" s="1"/>
  <c r="I1294" i="4" a="1"/>
  <c r="I1294" i="4" s="1"/>
  <c r="M1294" i="4" a="1"/>
  <c r="M1294" i="4" s="1"/>
  <c r="H1294" i="4" l="1" a="1"/>
  <c r="H1294" i="4" s="1"/>
  <c r="E1294" i="4" a="1"/>
  <c r="E1294" i="4" s="1"/>
  <c r="G1294" i="4" a="1"/>
  <c r="G1294" i="4" s="1"/>
  <c r="C1296" i="4"/>
  <c r="F1295" i="4" a="1"/>
  <c r="F1295" i="4" s="1"/>
  <c r="L1295" i="4" a="1"/>
  <c r="L1295" i="4" s="1"/>
  <c r="N1295" i="4" a="1"/>
  <c r="N1295" i="4" s="1"/>
  <c r="J1295" i="4" a="1"/>
  <c r="J1295" i="4" s="1"/>
  <c r="O1295" i="4" a="1"/>
  <c r="O1295" i="4" s="1"/>
  <c r="K1295" i="4" a="1"/>
  <c r="K1295" i="4" s="1"/>
  <c r="M1295" i="4" a="1"/>
  <c r="M1295" i="4" s="1"/>
  <c r="I1295" i="4" a="1"/>
  <c r="I1295" i="4" s="1"/>
  <c r="G1295" i="4" l="1" a="1"/>
  <c r="G1295" i="4" s="1"/>
  <c r="E1295" i="4" a="1"/>
  <c r="E1295" i="4" s="1"/>
  <c r="H1295" i="4" a="1"/>
  <c r="H1295" i="4" s="1"/>
  <c r="C1297" i="4"/>
  <c r="F1296" i="4" a="1"/>
  <c r="F1296" i="4" s="1"/>
  <c r="L1296" i="4" a="1"/>
  <c r="L1296" i="4" s="1"/>
  <c r="I1296" i="4" a="1"/>
  <c r="I1296" i="4" s="1"/>
  <c r="K1296" i="4" a="1"/>
  <c r="K1296" i="4" s="1"/>
  <c r="O1296" i="4" a="1"/>
  <c r="O1296" i="4" s="1"/>
  <c r="M1296" i="4" a="1"/>
  <c r="M1296" i="4" s="1"/>
  <c r="J1296" i="4" a="1"/>
  <c r="J1296" i="4" s="1"/>
  <c r="N1296" i="4" a="1"/>
  <c r="N1296" i="4" s="1"/>
  <c r="H1296" i="4" l="1" a="1"/>
  <c r="H1296" i="4" s="1"/>
  <c r="E1296" i="4" a="1"/>
  <c r="E1296" i="4" s="1"/>
  <c r="G1296" i="4" a="1"/>
  <c r="G1296" i="4" s="1"/>
  <c r="C1298" i="4"/>
  <c r="F1297" i="4" a="1"/>
  <c r="F1297" i="4" s="1"/>
  <c r="N1297" i="4" a="1"/>
  <c r="N1297" i="4" s="1"/>
  <c r="J1297" i="4" a="1"/>
  <c r="J1297" i="4" s="1"/>
  <c r="O1297" i="4" a="1"/>
  <c r="O1297" i="4" s="1"/>
  <c r="I1297" i="4" a="1"/>
  <c r="I1297" i="4" s="1"/>
  <c r="M1297" i="4" a="1"/>
  <c r="M1297" i="4" s="1"/>
  <c r="L1297" i="4" a="1"/>
  <c r="L1297" i="4" s="1"/>
  <c r="K1297" i="4" a="1"/>
  <c r="K1297" i="4" s="1"/>
  <c r="E1297" i="4" l="1" a="1"/>
  <c r="E1297" i="4" s="1"/>
  <c r="H1297" i="4" a="1"/>
  <c r="H1297" i="4" s="1"/>
  <c r="G1297" i="4" a="1"/>
  <c r="G1297" i="4" s="1"/>
  <c r="C1299" i="4"/>
  <c r="F1298" i="4" a="1"/>
  <c r="F1298" i="4" s="1"/>
  <c r="N1298" i="4" a="1"/>
  <c r="N1298" i="4" s="1"/>
  <c r="L1298" i="4" a="1"/>
  <c r="L1298" i="4" s="1"/>
  <c r="I1298" i="4" a="1"/>
  <c r="I1298" i="4" s="1"/>
  <c r="K1298" i="4" a="1"/>
  <c r="K1298" i="4" s="1"/>
  <c r="O1298" i="4" a="1"/>
  <c r="O1298" i="4" s="1"/>
  <c r="J1298" i="4" a="1"/>
  <c r="J1298" i="4" s="1"/>
  <c r="M1298" i="4" a="1"/>
  <c r="M1298" i="4" s="1"/>
  <c r="E1298" i="4" l="1" a="1"/>
  <c r="E1298" i="4" s="1"/>
  <c r="H1298" i="4" a="1"/>
  <c r="H1298" i="4" s="1"/>
  <c r="G1298" i="4" a="1"/>
  <c r="G1298" i="4" s="1"/>
  <c r="C1300" i="4"/>
  <c r="F1299" i="4" a="1"/>
  <c r="F1299" i="4" s="1"/>
  <c r="M1299" i="4" a="1"/>
  <c r="M1299" i="4" s="1"/>
  <c r="J1299" i="4" a="1"/>
  <c r="J1299" i="4" s="1"/>
  <c r="N1299" i="4" a="1"/>
  <c r="N1299" i="4" s="1"/>
  <c r="K1299" i="4" a="1"/>
  <c r="K1299" i="4" s="1"/>
  <c r="I1299" i="4" a="1"/>
  <c r="I1299" i="4" s="1"/>
  <c r="O1299" i="4" a="1"/>
  <c r="O1299" i="4" s="1"/>
  <c r="L1299" i="4" a="1"/>
  <c r="L1299" i="4" s="1"/>
  <c r="G1299" i="4" l="1" a="1"/>
  <c r="G1299" i="4" s="1"/>
  <c r="E1299" i="4" a="1"/>
  <c r="E1299" i="4" s="1"/>
  <c r="H1299" i="4" a="1"/>
  <c r="H1299" i="4" s="1"/>
  <c r="C1301" i="4"/>
  <c r="F1300" i="4" a="1"/>
  <c r="F1300" i="4" s="1"/>
  <c r="L1300" i="4" a="1"/>
  <c r="L1300" i="4" s="1"/>
  <c r="K1300" i="4" a="1"/>
  <c r="K1300" i="4" s="1"/>
  <c r="O1300" i="4" a="1"/>
  <c r="O1300" i="4" s="1"/>
  <c r="J1300" i="4" a="1"/>
  <c r="J1300" i="4" s="1"/>
  <c r="M1300" i="4" a="1"/>
  <c r="M1300" i="4" s="1"/>
  <c r="I1300" i="4" a="1"/>
  <c r="I1300" i="4" s="1"/>
  <c r="N1300" i="4" a="1"/>
  <c r="N1300" i="4" s="1"/>
  <c r="G1300" i="4" l="1" a="1"/>
  <c r="G1300" i="4" s="1"/>
  <c r="H1300" i="4" a="1"/>
  <c r="H1300" i="4" s="1"/>
  <c r="E1300" i="4" a="1"/>
  <c r="E1300" i="4" s="1"/>
  <c r="C1302" i="4"/>
  <c r="F1301" i="4" a="1"/>
  <c r="F1301" i="4" s="1"/>
  <c r="L1301" i="4" a="1"/>
  <c r="L1301" i="4" s="1"/>
  <c r="I1301" i="4" a="1"/>
  <c r="I1301" i="4" s="1"/>
  <c r="K1301" i="4" a="1"/>
  <c r="K1301" i="4" s="1"/>
  <c r="N1301" i="4" a="1"/>
  <c r="N1301" i="4" s="1"/>
  <c r="O1301" i="4" a="1"/>
  <c r="O1301" i="4" s="1"/>
  <c r="M1301" i="4" a="1"/>
  <c r="M1301" i="4" s="1"/>
  <c r="J1301" i="4" a="1"/>
  <c r="J1301" i="4" s="1"/>
  <c r="H1301" i="4" l="1" a="1"/>
  <c r="H1301" i="4" s="1"/>
  <c r="E1301" i="4" a="1"/>
  <c r="E1301" i="4" s="1"/>
  <c r="G1301" i="4" a="1"/>
  <c r="G1301" i="4" s="1"/>
  <c r="C1303" i="4"/>
  <c r="F1302" i="4" a="1"/>
  <c r="F1302" i="4" s="1"/>
  <c r="I1302" i="4" a="1"/>
  <c r="I1302" i="4" s="1"/>
  <c r="J1302" i="4" a="1"/>
  <c r="J1302" i="4" s="1"/>
  <c r="N1302" i="4" a="1"/>
  <c r="N1302" i="4" s="1"/>
  <c r="K1302" i="4" a="1"/>
  <c r="K1302" i="4" s="1"/>
  <c r="O1302" i="4" a="1"/>
  <c r="O1302" i="4" s="1"/>
  <c r="L1302" i="4" a="1"/>
  <c r="L1302" i="4" s="1"/>
  <c r="M1302" i="4" a="1"/>
  <c r="M1302" i="4" s="1"/>
  <c r="C1304" i="4" l="1"/>
  <c r="F1303" i="4" a="1"/>
  <c r="F1303" i="4" s="1"/>
  <c r="K1303" i="4" a="1"/>
  <c r="K1303" i="4" s="1"/>
  <c r="J1303" i="4" a="1"/>
  <c r="J1303" i="4" s="1"/>
  <c r="L1303" i="4" a="1"/>
  <c r="L1303" i="4" s="1"/>
  <c r="M1303" i="4" a="1"/>
  <c r="M1303" i="4" s="1"/>
  <c r="O1303" i="4" a="1"/>
  <c r="O1303" i="4" s="1"/>
  <c r="N1303" i="4" a="1"/>
  <c r="N1303" i="4" s="1"/>
  <c r="I1303" i="4" a="1"/>
  <c r="I1303" i="4" s="1"/>
  <c r="G1302" i="4" a="1"/>
  <c r="G1302" i="4" s="1"/>
  <c r="E1302" i="4" a="1"/>
  <c r="E1302" i="4" s="1"/>
  <c r="H1302" i="4" a="1"/>
  <c r="H1302" i="4" s="1"/>
  <c r="H1303" i="4" l="1" a="1"/>
  <c r="H1303" i="4" s="1"/>
  <c r="G1303" i="4" a="1"/>
  <c r="G1303" i="4" s="1"/>
  <c r="E1303" i="4" a="1"/>
  <c r="E1303" i="4" s="1"/>
  <c r="C1305" i="4"/>
  <c r="F1304" i="4" a="1"/>
  <c r="F1304" i="4" s="1"/>
  <c r="L1304" i="4" a="1"/>
  <c r="L1304" i="4" s="1"/>
  <c r="I1304" i="4" a="1"/>
  <c r="I1304" i="4" s="1"/>
  <c r="K1304" i="4" a="1"/>
  <c r="K1304" i="4" s="1"/>
  <c r="J1304" i="4" a="1"/>
  <c r="J1304" i="4" s="1"/>
  <c r="M1304" i="4" a="1"/>
  <c r="M1304" i="4" s="1"/>
  <c r="N1304" i="4" a="1"/>
  <c r="N1304" i="4" s="1"/>
  <c r="O1304" i="4" a="1"/>
  <c r="O1304" i="4" s="1"/>
  <c r="E1304" i="4" l="1" a="1"/>
  <c r="E1304" i="4" s="1"/>
  <c r="H1304" i="4" a="1"/>
  <c r="H1304" i="4" s="1"/>
  <c r="G1304" i="4" a="1"/>
  <c r="G1304" i="4" s="1"/>
  <c r="C1306" i="4"/>
  <c r="F1305" i="4" a="1"/>
  <c r="F1305" i="4" s="1"/>
  <c r="O1305" i="4" a="1"/>
  <c r="O1305" i="4" s="1"/>
  <c r="L1305" i="4" a="1"/>
  <c r="L1305" i="4" s="1"/>
  <c r="I1305" i="4" a="1"/>
  <c r="I1305" i="4" s="1"/>
  <c r="M1305" i="4" a="1"/>
  <c r="M1305" i="4" s="1"/>
  <c r="J1305" i="4" a="1"/>
  <c r="J1305" i="4" s="1"/>
  <c r="K1305" i="4" a="1"/>
  <c r="K1305" i="4" s="1"/>
  <c r="N1305" i="4" a="1"/>
  <c r="N1305" i="4" s="1"/>
  <c r="H1305" i="4" l="1" a="1"/>
  <c r="H1305" i="4" s="1"/>
  <c r="E1305" i="4" a="1"/>
  <c r="E1305" i="4" s="1"/>
  <c r="G1305" i="4" a="1"/>
  <c r="G1305" i="4" s="1"/>
  <c r="C1307" i="4"/>
  <c r="F1306" i="4" a="1"/>
  <c r="F1306" i="4" s="1"/>
  <c r="I1306" i="4" a="1"/>
  <c r="I1306" i="4" s="1"/>
  <c r="N1306" i="4" a="1"/>
  <c r="N1306" i="4" s="1"/>
  <c r="K1306" i="4" a="1"/>
  <c r="K1306" i="4" s="1"/>
  <c r="O1306" i="4" a="1"/>
  <c r="O1306" i="4" s="1"/>
  <c r="L1306" i="4" a="1"/>
  <c r="L1306" i="4" s="1"/>
  <c r="M1306" i="4" a="1"/>
  <c r="M1306" i="4" s="1"/>
  <c r="J1306" i="4" a="1"/>
  <c r="J1306" i="4" s="1"/>
  <c r="H1306" i="4" l="1" a="1"/>
  <c r="H1306" i="4" s="1"/>
  <c r="G1306" i="4" a="1"/>
  <c r="G1306" i="4" s="1"/>
  <c r="E1306" i="4" a="1"/>
  <c r="E1306" i="4" s="1"/>
  <c r="C1308" i="4"/>
  <c r="F1307" i="4" a="1"/>
  <c r="F1307" i="4" s="1"/>
  <c r="M1307" i="4" a="1"/>
  <c r="M1307" i="4" s="1"/>
  <c r="L1307" i="4" a="1"/>
  <c r="L1307" i="4" s="1"/>
  <c r="O1307" i="4" a="1"/>
  <c r="O1307" i="4" s="1"/>
  <c r="K1307" i="4" a="1"/>
  <c r="K1307" i="4" s="1"/>
  <c r="N1307" i="4" a="1"/>
  <c r="N1307" i="4" s="1"/>
  <c r="J1307" i="4" a="1"/>
  <c r="J1307" i="4" s="1"/>
  <c r="I1307" i="4" a="1"/>
  <c r="I1307" i="4" s="1"/>
  <c r="G1307" i="4" l="1" a="1"/>
  <c r="G1307" i="4" s="1"/>
  <c r="H1307" i="4" a="1"/>
  <c r="H1307" i="4" s="1"/>
  <c r="E1307" i="4" a="1"/>
  <c r="E1307" i="4" s="1"/>
  <c r="C1309" i="4"/>
  <c r="F1308" i="4" a="1"/>
  <c r="F1308" i="4" s="1"/>
  <c r="M1308" i="4" a="1"/>
  <c r="M1308" i="4" s="1"/>
  <c r="K1308" i="4" a="1"/>
  <c r="K1308" i="4" s="1"/>
  <c r="O1308" i="4" a="1"/>
  <c r="O1308" i="4" s="1"/>
  <c r="J1308" i="4" a="1"/>
  <c r="J1308" i="4" s="1"/>
  <c r="N1308" i="4" a="1"/>
  <c r="N1308" i="4" s="1"/>
  <c r="I1308" i="4" a="1"/>
  <c r="I1308" i="4" s="1"/>
  <c r="L1308" i="4" a="1"/>
  <c r="L1308" i="4" s="1"/>
  <c r="H1308" i="4" l="1" a="1"/>
  <c r="H1308" i="4" s="1"/>
  <c r="E1308" i="4" a="1"/>
  <c r="E1308" i="4" s="1"/>
  <c r="G1308" i="4" a="1"/>
  <c r="G1308" i="4" s="1"/>
  <c r="C1310" i="4"/>
  <c r="F1309" i="4" a="1"/>
  <c r="F1309" i="4" s="1"/>
  <c r="L1309" i="4" a="1"/>
  <c r="L1309" i="4" s="1"/>
  <c r="N1309" i="4" a="1"/>
  <c r="N1309" i="4" s="1"/>
  <c r="J1309" i="4" a="1"/>
  <c r="J1309" i="4" s="1"/>
  <c r="K1309" i="4" a="1"/>
  <c r="K1309" i="4" s="1"/>
  <c r="M1309" i="4" a="1"/>
  <c r="M1309" i="4" s="1"/>
  <c r="I1309" i="4" a="1"/>
  <c r="I1309" i="4" s="1"/>
  <c r="O1309" i="4" a="1"/>
  <c r="O1309" i="4" s="1"/>
  <c r="G1309" i="4" l="1" a="1"/>
  <c r="G1309" i="4" s="1"/>
  <c r="E1309" i="4" a="1"/>
  <c r="E1309" i="4" s="1"/>
  <c r="H1309" i="4" a="1"/>
  <c r="H1309" i="4" s="1"/>
  <c r="C1311" i="4"/>
  <c r="F1310" i="4" a="1"/>
  <c r="F1310" i="4" s="1"/>
  <c r="N1310" i="4" a="1"/>
  <c r="N1310" i="4" s="1"/>
  <c r="J1310" i="4" a="1"/>
  <c r="J1310" i="4" s="1"/>
  <c r="L1310" i="4" a="1"/>
  <c r="L1310" i="4" s="1"/>
  <c r="O1310" i="4" a="1"/>
  <c r="O1310" i="4" s="1"/>
  <c r="K1310" i="4" a="1"/>
  <c r="K1310" i="4" s="1"/>
  <c r="M1310" i="4" a="1"/>
  <c r="M1310" i="4" s="1"/>
  <c r="I1310" i="4" a="1"/>
  <c r="I1310" i="4" s="1"/>
  <c r="E1310" i="4" l="1" a="1"/>
  <c r="E1310" i="4" s="1"/>
  <c r="G1310" i="4" a="1"/>
  <c r="G1310" i="4" s="1"/>
  <c r="H1310" i="4" a="1"/>
  <c r="H1310" i="4" s="1"/>
  <c r="C1312" i="4"/>
  <c r="F1311" i="4" a="1"/>
  <c r="F1311" i="4" s="1"/>
  <c r="N1311" i="4" a="1"/>
  <c r="N1311" i="4" s="1"/>
  <c r="M1311" i="4" a="1"/>
  <c r="M1311" i="4" s="1"/>
  <c r="K1311" i="4" a="1"/>
  <c r="K1311" i="4" s="1"/>
  <c r="I1311" i="4" a="1"/>
  <c r="I1311" i="4" s="1"/>
  <c r="L1311" i="4" a="1"/>
  <c r="L1311" i="4" s="1"/>
  <c r="O1311" i="4" a="1"/>
  <c r="O1311" i="4" s="1"/>
  <c r="J1311" i="4" a="1"/>
  <c r="J1311" i="4" s="1"/>
  <c r="H1311" i="4" l="1" a="1"/>
  <c r="H1311" i="4" s="1"/>
  <c r="E1311" i="4" a="1"/>
  <c r="E1311" i="4" s="1"/>
  <c r="G1311" i="4" a="1"/>
  <c r="G1311" i="4" s="1"/>
  <c r="C1313" i="4"/>
  <c r="F1312" i="4" a="1"/>
  <c r="F1312" i="4" s="1"/>
  <c r="L1312" i="4" a="1"/>
  <c r="L1312" i="4" s="1"/>
  <c r="K1312" i="4" a="1"/>
  <c r="K1312" i="4" s="1"/>
  <c r="J1312" i="4" a="1"/>
  <c r="J1312" i="4" s="1"/>
  <c r="N1312" i="4" a="1"/>
  <c r="N1312" i="4" s="1"/>
  <c r="M1312" i="4" a="1"/>
  <c r="M1312" i="4" s="1"/>
  <c r="I1312" i="4" a="1"/>
  <c r="I1312" i="4" s="1"/>
  <c r="O1312" i="4" a="1"/>
  <c r="O1312" i="4" s="1"/>
  <c r="H1312" i="4" l="1" a="1"/>
  <c r="H1312" i="4" s="1"/>
  <c r="E1312" i="4" a="1"/>
  <c r="E1312" i="4" s="1"/>
  <c r="G1312" i="4" a="1"/>
  <c r="G1312" i="4" s="1"/>
  <c r="C1314" i="4"/>
  <c r="F1313" i="4" a="1"/>
  <c r="F1313" i="4" s="1"/>
  <c r="K1313" i="4" a="1"/>
  <c r="K1313" i="4" s="1"/>
  <c r="N1313" i="4" a="1"/>
  <c r="N1313" i="4" s="1"/>
  <c r="L1313" i="4" a="1"/>
  <c r="L1313" i="4" s="1"/>
  <c r="M1313" i="4" a="1"/>
  <c r="M1313" i="4" s="1"/>
  <c r="O1313" i="4" a="1"/>
  <c r="O1313" i="4" s="1"/>
  <c r="J1313" i="4" a="1"/>
  <c r="J1313" i="4" s="1"/>
  <c r="I1313" i="4" a="1"/>
  <c r="I1313" i="4" s="1"/>
  <c r="E1313" i="4" l="1" a="1"/>
  <c r="E1313" i="4" s="1"/>
  <c r="H1313" i="4" a="1"/>
  <c r="H1313" i="4" s="1"/>
  <c r="G1313" i="4" a="1"/>
  <c r="G1313" i="4" s="1"/>
  <c r="C1315" i="4"/>
  <c r="F1314" i="4" a="1"/>
  <c r="F1314" i="4" s="1"/>
  <c r="M1314" i="4" a="1"/>
  <c r="M1314" i="4" s="1"/>
  <c r="N1314" i="4" a="1"/>
  <c r="N1314" i="4" s="1"/>
  <c r="L1314" i="4" a="1"/>
  <c r="L1314" i="4" s="1"/>
  <c r="K1314" i="4" a="1"/>
  <c r="K1314" i="4" s="1"/>
  <c r="I1314" i="4" a="1"/>
  <c r="I1314" i="4" s="1"/>
  <c r="O1314" i="4" a="1"/>
  <c r="O1314" i="4" s="1"/>
  <c r="J1314" i="4" a="1"/>
  <c r="J1314" i="4" s="1"/>
  <c r="E1314" i="4" l="1" a="1"/>
  <c r="E1314" i="4" s="1"/>
  <c r="G1314" i="4" a="1"/>
  <c r="G1314" i="4" s="1"/>
  <c r="H1314" i="4" a="1"/>
  <c r="H1314" i="4" s="1"/>
  <c r="C1316" i="4"/>
  <c r="F1315" i="4" a="1"/>
  <c r="F1315" i="4" s="1"/>
  <c r="N1315" i="4" a="1"/>
  <c r="N1315" i="4" s="1"/>
  <c r="K1315" i="4" a="1"/>
  <c r="K1315" i="4" s="1"/>
  <c r="O1315" i="4" a="1"/>
  <c r="O1315" i="4" s="1"/>
  <c r="M1315" i="4" a="1"/>
  <c r="M1315" i="4" s="1"/>
  <c r="I1315" i="4" a="1"/>
  <c r="I1315" i="4" s="1"/>
  <c r="L1315" i="4" a="1"/>
  <c r="L1315" i="4" s="1"/>
  <c r="J1315" i="4" a="1"/>
  <c r="J1315" i="4" s="1"/>
  <c r="G1315" i="4" l="1" a="1"/>
  <c r="G1315" i="4" s="1"/>
  <c r="E1315" i="4" a="1"/>
  <c r="E1315" i="4" s="1"/>
  <c r="H1315" i="4" a="1"/>
  <c r="H1315" i="4" s="1"/>
  <c r="C1317" i="4"/>
  <c r="F1316" i="4" a="1"/>
  <c r="F1316" i="4" s="1"/>
  <c r="I1316" i="4" a="1"/>
  <c r="I1316" i="4" s="1"/>
  <c r="N1316" i="4" a="1"/>
  <c r="N1316" i="4" s="1"/>
  <c r="K1316" i="4" a="1"/>
  <c r="K1316" i="4" s="1"/>
  <c r="L1316" i="4" a="1"/>
  <c r="L1316" i="4" s="1"/>
  <c r="J1316" i="4" a="1"/>
  <c r="J1316" i="4" s="1"/>
  <c r="O1316" i="4" a="1"/>
  <c r="O1316" i="4" s="1"/>
  <c r="M1316" i="4" a="1"/>
  <c r="M1316" i="4" s="1"/>
  <c r="E1316" i="4" l="1" a="1"/>
  <c r="E1316" i="4" s="1"/>
  <c r="H1316" i="4" a="1"/>
  <c r="H1316" i="4" s="1"/>
  <c r="G1316" i="4" a="1"/>
  <c r="G1316" i="4" s="1"/>
  <c r="C1318" i="4"/>
  <c r="F1317" i="4" a="1"/>
  <c r="F1317" i="4" s="1"/>
  <c r="L1317" i="4" a="1"/>
  <c r="L1317" i="4" s="1"/>
  <c r="J1317" i="4" a="1"/>
  <c r="J1317" i="4" s="1"/>
  <c r="N1317" i="4" a="1"/>
  <c r="N1317" i="4" s="1"/>
  <c r="K1317" i="4" a="1"/>
  <c r="K1317" i="4" s="1"/>
  <c r="M1317" i="4" a="1"/>
  <c r="M1317" i="4" s="1"/>
  <c r="I1317" i="4" a="1"/>
  <c r="I1317" i="4" s="1"/>
  <c r="O1317" i="4" a="1"/>
  <c r="O1317" i="4" s="1"/>
  <c r="G1317" i="4" l="1" a="1"/>
  <c r="G1317" i="4" s="1"/>
  <c r="E1317" i="4" a="1"/>
  <c r="E1317" i="4" s="1"/>
  <c r="H1317" i="4" a="1"/>
  <c r="H1317" i="4" s="1"/>
  <c r="C1319" i="4"/>
  <c r="F1318" i="4" a="1"/>
  <c r="F1318" i="4" s="1"/>
  <c r="N1318" i="4" a="1"/>
  <c r="N1318" i="4" s="1"/>
  <c r="L1318" i="4" a="1"/>
  <c r="L1318" i="4" s="1"/>
  <c r="M1318" i="4" a="1"/>
  <c r="M1318" i="4" s="1"/>
  <c r="J1318" i="4" a="1"/>
  <c r="J1318" i="4" s="1"/>
  <c r="O1318" i="4" a="1"/>
  <c r="O1318" i="4" s="1"/>
  <c r="K1318" i="4" a="1"/>
  <c r="K1318" i="4" s="1"/>
  <c r="I1318" i="4" a="1"/>
  <c r="I1318" i="4" s="1"/>
  <c r="H1318" i="4" l="1" a="1"/>
  <c r="H1318" i="4" s="1"/>
  <c r="E1318" i="4" a="1"/>
  <c r="E1318" i="4" s="1"/>
  <c r="G1318" i="4" a="1"/>
  <c r="G1318" i="4" s="1"/>
  <c r="C1320" i="4"/>
  <c r="F1319" i="4" a="1"/>
  <c r="F1319" i="4" s="1"/>
  <c r="I1319" i="4" a="1"/>
  <c r="I1319" i="4" s="1"/>
  <c r="J1319" i="4" a="1"/>
  <c r="J1319" i="4" s="1"/>
  <c r="O1319" i="4" a="1"/>
  <c r="O1319" i="4" s="1"/>
  <c r="M1319" i="4" a="1"/>
  <c r="M1319" i="4" s="1"/>
  <c r="K1319" i="4" a="1"/>
  <c r="K1319" i="4" s="1"/>
  <c r="N1319" i="4" a="1"/>
  <c r="N1319" i="4" s="1"/>
  <c r="L1319" i="4" a="1"/>
  <c r="L1319" i="4" s="1"/>
  <c r="E1319" i="4" l="1" a="1"/>
  <c r="E1319" i="4" s="1"/>
  <c r="G1319" i="4" a="1"/>
  <c r="G1319" i="4" s="1"/>
  <c r="H1319" i="4" a="1"/>
  <c r="H1319" i="4" s="1"/>
  <c r="C1321" i="4"/>
  <c r="F1320" i="4" a="1"/>
  <c r="F1320" i="4" s="1"/>
  <c r="K1320" i="4" a="1"/>
  <c r="K1320" i="4" s="1"/>
  <c r="M1320" i="4" a="1"/>
  <c r="M1320" i="4" s="1"/>
  <c r="J1320" i="4" a="1"/>
  <c r="J1320" i="4" s="1"/>
  <c r="O1320" i="4" a="1"/>
  <c r="O1320" i="4" s="1"/>
  <c r="I1320" i="4" a="1"/>
  <c r="I1320" i="4" s="1"/>
  <c r="L1320" i="4" a="1"/>
  <c r="L1320" i="4" s="1"/>
  <c r="N1320" i="4" a="1"/>
  <c r="N1320" i="4" s="1"/>
  <c r="G1320" i="4" l="1" a="1"/>
  <c r="G1320" i="4" s="1"/>
  <c r="H1320" i="4" a="1"/>
  <c r="H1320" i="4" s="1"/>
  <c r="E1320" i="4" a="1"/>
  <c r="E1320" i="4" s="1"/>
  <c r="C1322" i="4"/>
  <c r="F1321" i="4" a="1"/>
  <c r="F1321" i="4" s="1"/>
  <c r="O1321" i="4" a="1"/>
  <c r="O1321" i="4" s="1"/>
  <c r="N1321" i="4" a="1"/>
  <c r="N1321" i="4" s="1"/>
  <c r="I1321" i="4" a="1"/>
  <c r="I1321" i="4" s="1"/>
  <c r="K1321" i="4" a="1"/>
  <c r="K1321" i="4" s="1"/>
  <c r="M1321" i="4" a="1"/>
  <c r="M1321" i="4" s="1"/>
  <c r="L1321" i="4" a="1"/>
  <c r="L1321" i="4" s="1"/>
  <c r="J1321" i="4" a="1"/>
  <c r="J1321" i="4" s="1"/>
  <c r="H1321" i="4" l="1" a="1"/>
  <c r="H1321" i="4" s="1"/>
  <c r="G1321" i="4" a="1"/>
  <c r="G1321" i="4" s="1"/>
  <c r="E1321" i="4" a="1"/>
  <c r="E1321" i="4" s="1"/>
  <c r="C1323" i="4"/>
  <c r="F1322" i="4" a="1"/>
  <c r="F1322" i="4" s="1"/>
  <c r="L1322" i="4" a="1"/>
  <c r="L1322" i="4" s="1"/>
  <c r="M1322" i="4" a="1"/>
  <c r="M1322" i="4" s="1"/>
  <c r="J1322" i="4" a="1"/>
  <c r="J1322" i="4" s="1"/>
  <c r="O1322" i="4" a="1"/>
  <c r="O1322" i="4" s="1"/>
  <c r="I1322" i="4" a="1"/>
  <c r="I1322" i="4" s="1"/>
  <c r="K1322" i="4" a="1"/>
  <c r="K1322" i="4" s="1"/>
  <c r="N1322" i="4" a="1"/>
  <c r="N1322" i="4" s="1"/>
  <c r="G1322" i="4" l="1" a="1"/>
  <c r="G1322" i="4" s="1"/>
  <c r="E1322" i="4" a="1"/>
  <c r="E1322" i="4" s="1"/>
  <c r="H1322" i="4" a="1"/>
  <c r="H1322" i="4" s="1"/>
  <c r="C1324" i="4"/>
  <c r="F1323" i="4" a="1"/>
  <c r="F1323" i="4" s="1"/>
  <c r="I1323" i="4" a="1"/>
  <c r="I1323" i="4" s="1"/>
  <c r="K1323" i="4" a="1"/>
  <c r="K1323" i="4" s="1"/>
  <c r="M1323" i="4" a="1"/>
  <c r="M1323" i="4" s="1"/>
  <c r="L1323" i="4" a="1"/>
  <c r="L1323" i="4" s="1"/>
  <c r="O1323" i="4" a="1"/>
  <c r="O1323" i="4" s="1"/>
  <c r="J1323" i="4" a="1"/>
  <c r="J1323" i="4" s="1"/>
  <c r="N1323" i="4" a="1"/>
  <c r="N1323" i="4" s="1"/>
  <c r="E1323" i="4" l="1" a="1"/>
  <c r="E1323" i="4" s="1"/>
  <c r="H1323" i="4" a="1"/>
  <c r="H1323" i="4" s="1"/>
  <c r="G1323" i="4" a="1"/>
  <c r="G1323" i="4" s="1"/>
  <c r="C1325" i="4"/>
  <c r="F1324" i="4" a="1"/>
  <c r="F1324" i="4" s="1"/>
  <c r="N1324" i="4" a="1"/>
  <c r="N1324" i="4" s="1"/>
  <c r="K1324" i="4" a="1"/>
  <c r="K1324" i="4" s="1"/>
  <c r="I1324" i="4" a="1"/>
  <c r="I1324" i="4" s="1"/>
  <c r="O1324" i="4" a="1"/>
  <c r="O1324" i="4" s="1"/>
  <c r="J1324" i="4" a="1"/>
  <c r="J1324" i="4" s="1"/>
  <c r="L1324" i="4" a="1"/>
  <c r="L1324" i="4" s="1"/>
  <c r="M1324" i="4" a="1"/>
  <c r="M1324" i="4" s="1"/>
  <c r="E1324" i="4" l="1" a="1"/>
  <c r="E1324" i="4" s="1"/>
  <c r="H1324" i="4" a="1"/>
  <c r="H1324" i="4" s="1"/>
  <c r="G1324" i="4" a="1"/>
  <c r="G1324" i="4" s="1"/>
  <c r="C1326" i="4"/>
  <c r="F1325" i="4" a="1"/>
  <c r="F1325" i="4" s="1"/>
  <c r="O1325" i="4" a="1"/>
  <c r="O1325" i="4" s="1"/>
  <c r="M1325" i="4" a="1"/>
  <c r="M1325" i="4" s="1"/>
  <c r="N1325" i="4" a="1"/>
  <c r="N1325" i="4" s="1"/>
  <c r="I1325" i="4" a="1"/>
  <c r="I1325" i="4" s="1"/>
  <c r="L1325" i="4" a="1"/>
  <c r="L1325" i="4" s="1"/>
  <c r="J1325" i="4" a="1"/>
  <c r="J1325" i="4" s="1"/>
  <c r="K1325" i="4" a="1"/>
  <c r="K1325" i="4" s="1"/>
  <c r="G1325" i="4" l="1" a="1"/>
  <c r="G1325" i="4" s="1"/>
  <c r="H1325" i="4" a="1"/>
  <c r="H1325" i="4" s="1"/>
  <c r="E1325" i="4" a="1"/>
  <c r="E1325" i="4" s="1"/>
  <c r="C1327" i="4"/>
  <c r="F1326" i="4" a="1"/>
  <c r="F1326" i="4" s="1"/>
  <c r="N1326" i="4" a="1"/>
  <c r="N1326" i="4" s="1"/>
  <c r="M1326" i="4" a="1"/>
  <c r="M1326" i="4" s="1"/>
  <c r="J1326" i="4" a="1"/>
  <c r="J1326" i="4" s="1"/>
  <c r="O1326" i="4" a="1"/>
  <c r="O1326" i="4" s="1"/>
  <c r="I1326" i="4" a="1"/>
  <c r="I1326" i="4" s="1"/>
  <c r="K1326" i="4" a="1"/>
  <c r="K1326" i="4" s="1"/>
  <c r="L1326" i="4" a="1"/>
  <c r="L1326" i="4" s="1"/>
  <c r="E1326" i="4" l="1" a="1"/>
  <c r="E1326" i="4" s="1"/>
  <c r="G1326" i="4" a="1"/>
  <c r="G1326" i="4" s="1"/>
  <c r="H1326" i="4" a="1"/>
  <c r="H1326" i="4" s="1"/>
  <c r="C1328" i="4"/>
  <c r="F1327" i="4" a="1"/>
  <c r="F1327" i="4" s="1"/>
  <c r="M1327" i="4" a="1"/>
  <c r="M1327" i="4" s="1"/>
  <c r="I1327" i="4" a="1"/>
  <c r="I1327" i="4" s="1"/>
  <c r="L1327" i="4" a="1"/>
  <c r="L1327" i="4" s="1"/>
  <c r="O1327" i="4" a="1"/>
  <c r="O1327" i="4" s="1"/>
  <c r="J1327" i="4" a="1"/>
  <c r="J1327" i="4" s="1"/>
  <c r="N1327" i="4" a="1"/>
  <c r="N1327" i="4" s="1"/>
  <c r="K1327" i="4" a="1"/>
  <c r="K1327" i="4" s="1"/>
  <c r="H1327" i="4" l="1" a="1"/>
  <c r="H1327" i="4" s="1"/>
  <c r="G1327" i="4" a="1"/>
  <c r="G1327" i="4" s="1"/>
  <c r="E1327" i="4" a="1"/>
  <c r="E1327" i="4" s="1"/>
  <c r="C1329" i="4"/>
  <c r="F1328" i="4" a="1"/>
  <c r="F1328" i="4" s="1"/>
  <c r="L1328" i="4" a="1"/>
  <c r="L1328" i="4" s="1"/>
  <c r="N1328" i="4" a="1"/>
  <c r="N1328" i="4" s="1"/>
  <c r="J1328" i="4" a="1"/>
  <c r="J1328" i="4" s="1"/>
  <c r="O1328" i="4" a="1"/>
  <c r="O1328" i="4" s="1"/>
  <c r="I1328" i="4" a="1"/>
  <c r="I1328" i="4" s="1"/>
  <c r="K1328" i="4" a="1"/>
  <c r="K1328" i="4" s="1"/>
  <c r="M1328" i="4" a="1"/>
  <c r="M1328" i="4" s="1"/>
  <c r="E1328" i="4" l="1" a="1"/>
  <c r="E1328" i="4" s="1"/>
  <c r="G1328" i="4" a="1"/>
  <c r="G1328" i="4" s="1"/>
  <c r="H1328" i="4" a="1"/>
  <c r="H1328" i="4" s="1"/>
  <c r="C1330" i="4"/>
  <c r="F1329" i="4" a="1"/>
  <c r="F1329" i="4" s="1"/>
  <c r="N1329" i="4" a="1"/>
  <c r="N1329" i="4" s="1"/>
  <c r="I1329" i="4" a="1"/>
  <c r="I1329" i="4" s="1"/>
  <c r="M1329" i="4" a="1"/>
  <c r="M1329" i="4" s="1"/>
  <c r="J1329" i="4" a="1"/>
  <c r="J1329" i="4" s="1"/>
  <c r="L1329" i="4" a="1"/>
  <c r="L1329" i="4" s="1"/>
  <c r="O1329" i="4" a="1"/>
  <c r="O1329" i="4" s="1"/>
  <c r="K1329" i="4" a="1"/>
  <c r="K1329" i="4" s="1"/>
  <c r="C1331" i="4" l="1"/>
  <c r="F1330" i="4" a="1"/>
  <c r="F1330" i="4" s="1"/>
  <c r="O1330" i="4" a="1"/>
  <c r="O1330" i="4" s="1"/>
  <c r="I1330" i="4" a="1"/>
  <c r="I1330" i="4" s="1"/>
  <c r="K1330" i="4" a="1"/>
  <c r="K1330" i="4" s="1"/>
  <c r="N1330" i="4" a="1"/>
  <c r="N1330" i="4" s="1"/>
  <c r="J1330" i="4" a="1"/>
  <c r="J1330" i="4" s="1"/>
  <c r="L1330" i="4" a="1"/>
  <c r="L1330" i="4" s="1"/>
  <c r="M1330" i="4" a="1"/>
  <c r="M1330" i="4" s="1"/>
  <c r="E1329" i="4" a="1"/>
  <c r="E1329" i="4" s="1"/>
  <c r="H1329" i="4" a="1"/>
  <c r="H1329" i="4" s="1"/>
  <c r="G1329" i="4" a="1"/>
  <c r="G1329" i="4" s="1"/>
  <c r="G1330" i="4" l="1" a="1"/>
  <c r="G1330" i="4" s="1"/>
  <c r="E1330" i="4" a="1"/>
  <c r="E1330" i="4" s="1"/>
  <c r="H1330" i="4" a="1"/>
  <c r="H1330" i="4" s="1"/>
  <c r="C1332" i="4"/>
  <c r="F1331" i="4" a="1"/>
  <c r="F1331" i="4" s="1"/>
  <c r="M1331" i="4" a="1"/>
  <c r="M1331" i="4" s="1"/>
  <c r="I1331" i="4" a="1"/>
  <c r="I1331" i="4" s="1"/>
  <c r="K1331" i="4" a="1"/>
  <c r="K1331" i="4" s="1"/>
  <c r="O1331" i="4" a="1"/>
  <c r="O1331" i="4" s="1"/>
  <c r="J1331" i="4" a="1"/>
  <c r="J1331" i="4" s="1"/>
  <c r="L1331" i="4" a="1"/>
  <c r="L1331" i="4" s="1"/>
  <c r="N1331" i="4" a="1"/>
  <c r="N1331" i="4" s="1"/>
  <c r="E1331" i="4" l="1" a="1"/>
  <c r="E1331" i="4" s="1"/>
  <c r="G1331" i="4" a="1"/>
  <c r="G1331" i="4" s="1"/>
  <c r="H1331" i="4" a="1"/>
  <c r="H1331" i="4" s="1"/>
  <c r="C1333" i="4"/>
  <c r="F1332" i="4" a="1"/>
  <c r="F1332" i="4" s="1"/>
  <c r="I1332" i="4" a="1"/>
  <c r="I1332" i="4" s="1"/>
  <c r="K1332" i="4" a="1"/>
  <c r="K1332" i="4" s="1"/>
  <c r="N1332" i="4" a="1"/>
  <c r="N1332" i="4" s="1"/>
  <c r="O1332" i="4" a="1"/>
  <c r="O1332" i="4" s="1"/>
  <c r="M1332" i="4" a="1"/>
  <c r="M1332" i="4" s="1"/>
  <c r="J1332" i="4" a="1"/>
  <c r="J1332" i="4" s="1"/>
  <c r="L1332" i="4" a="1"/>
  <c r="L1332" i="4" s="1"/>
  <c r="G1332" i="4" l="1" a="1"/>
  <c r="G1332" i="4" s="1"/>
  <c r="E1332" i="4" a="1"/>
  <c r="E1332" i="4" s="1"/>
  <c r="H1332" i="4" a="1"/>
  <c r="H1332" i="4" s="1"/>
  <c r="C1334" i="4"/>
  <c r="F1333" i="4" a="1"/>
  <c r="F1333" i="4" s="1"/>
  <c r="N1333" i="4" a="1"/>
  <c r="N1333" i="4" s="1"/>
  <c r="I1333" i="4" a="1"/>
  <c r="I1333" i="4" s="1"/>
  <c r="L1333" i="4" a="1"/>
  <c r="L1333" i="4" s="1"/>
  <c r="O1333" i="4" a="1"/>
  <c r="O1333" i="4" s="1"/>
  <c r="J1333" i="4" a="1"/>
  <c r="J1333" i="4" s="1"/>
  <c r="K1333" i="4" a="1"/>
  <c r="K1333" i="4" s="1"/>
  <c r="M1333" i="4" a="1"/>
  <c r="M1333" i="4" s="1"/>
  <c r="H1333" i="4" l="1" a="1"/>
  <c r="H1333" i="4" s="1"/>
  <c r="E1333" i="4" a="1"/>
  <c r="E1333" i="4" s="1"/>
  <c r="G1333" i="4" a="1"/>
  <c r="G1333" i="4" s="1"/>
  <c r="C1335" i="4"/>
  <c r="F1334" i="4" a="1"/>
  <c r="F1334" i="4" s="1"/>
  <c r="I1334" i="4" a="1"/>
  <c r="I1334" i="4" s="1"/>
  <c r="O1334" i="4" a="1"/>
  <c r="O1334" i="4" s="1"/>
  <c r="J1334" i="4" a="1"/>
  <c r="J1334" i="4" s="1"/>
  <c r="M1334" i="4" a="1"/>
  <c r="M1334" i="4" s="1"/>
  <c r="N1334" i="4" a="1"/>
  <c r="N1334" i="4" s="1"/>
  <c r="K1334" i="4" a="1"/>
  <c r="K1334" i="4" s="1"/>
  <c r="L1334" i="4" a="1"/>
  <c r="L1334" i="4" s="1"/>
  <c r="G1334" i="4" l="1" a="1"/>
  <c r="G1334" i="4" s="1"/>
  <c r="H1334" i="4" a="1"/>
  <c r="H1334" i="4" s="1"/>
  <c r="E1334" i="4" a="1"/>
  <c r="E1334" i="4" s="1"/>
  <c r="C1336" i="4"/>
  <c r="F1335" i="4" a="1"/>
  <c r="F1335" i="4" s="1"/>
  <c r="L1335" i="4" a="1"/>
  <c r="L1335" i="4" s="1"/>
  <c r="I1335" i="4" a="1"/>
  <c r="I1335" i="4" s="1"/>
  <c r="K1335" i="4" a="1"/>
  <c r="K1335" i="4" s="1"/>
  <c r="O1335" i="4" a="1"/>
  <c r="O1335" i="4" s="1"/>
  <c r="J1335" i="4" a="1"/>
  <c r="J1335" i="4" s="1"/>
  <c r="M1335" i="4" a="1"/>
  <c r="M1335" i="4" s="1"/>
  <c r="N1335" i="4" a="1"/>
  <c r="N1335" i="4" s="1"/>
  <c r="H1335" i="4" l="1" a="1"/>
  <c r="H1335" i="4" s="1"/>
  <c r="E1335" i="4" a="1"/>
  <c r="E1335" i="4" s="1"/>
  <c r="G1335" i="4" a="1"/>
  <c r="G1335" i="4" s="1"/>
  <c r="C1337" i="4"/>
  <c r="F1336" i="4" a="1"/>
  <c r="F1336" i="4" s="1"/>
  <c r="L1336" i="4" a="1"/>
  <c r="L1336" i="4" s="1"/>
  <c r="I1336" i="4" a="1"/>
  <c r="I1336" i="4" s="1"/>
  <c r="N1336" i="4" a="1"/>
  <c r="N1336" i="4" s="1"/>
  <c r="K1336" i="4" a="1"/>
  <c r="K1336" i="4" s="1"/>
  <c r="O1336" i="4" a="1"/>
  <c r="O1336" i="4" s="1"/>
  <c r="J1336" i="4" a="1"/>
  <c r="J1336" i="4" s="1"/>
  <c r="M1336" i="4" a="1"/>
  <c r="M1336" i="4" s="1"/>
  <c r="E1336" i="4" l="1" a="1"/>
  <c r="E1336" i="4" s="1"/>
  <c r="H1336" i="4" a="1"/>
  <c r="H1336" i="4" s="1"/>
  <c r="G1336" i="4" a="1"/>
  <c r="G1336" i="4" s="1"/>
  <c r="C1338" i="4"/>
  <c r="F1337" i="4" a="1"/>
  <c r="F1337" i="4" s="1"/>
  <c r="J1337" i="4" a="1"/>
  <c r="J1337" i="4" s="1"/>
  <c r="N1337" i="4" a="1"/>
  <c r="N1337" i="4" s="1"/>
  <c r="K1337" i="4" a="1"/>
  <c r="K1337" i="4" s="1"/>
  <c r="M1337" i="4" a="1"/>
  <c r="M1337" i="4" s="1"/>
  <c r="O1337" i="4" a="1"/>
  <c r="O1337" i="4" s="1"/>
  <c r="I1337" i="4" a="1"/>
  <c r="I1337" i="4" s="1"/>
  <c r="L1337" i="4" a="1"/>
  <c r="L1337" i="4" s="1"/>
  <c r="E1337" i="4" l="1" a="1"/>
  <c r="E1337" i="4" s="1"/>
  <c r="G1337" i="4" a="1"/>
  <c r="G1337" i="4" s="1"/>
  <c r="H1337" i="4" a="1"/>
  <c r="H1337" i="4" s="1"/>
  <c r="C1339" i="4"/>
  <c r="F1338" i="4" a="1"/>
  <c r="F1338" i="4" s="1"/>
  <c r="I1338" i="4" a="1"/>
  <c r="I1338" i="4" s="1"/>
  <c r="J1338" i="4" a="1"/>
  <c r="J1338" i="4" s="1"/>
  <c r="O1338" i="4" a="1"/>
  <c r="O1338" i="4" s="1"/>
  <c r="L1338" i="4" a="1"/>
  <c r="L1338" i="4" s="1"/>
  <c r="N1338" i="4" a="1"/>
  <c r="N1338" i="4" s="1"/>
  <c r="K1338" i="4" a="1"/>
  <c r="K1338" i="4" s="1"/>
  <c r="M1338" i="4" a="1"/>
  <c r="M1338" i="4" s="1"/>
  <c r="G1338" i="4" l="1" a="1"/>
  <c r="G1338" i="4" s="1"/>
  <c r="H1338" i="4" a="1"/>
  <c r="H1338" i="4" s="1"/>
  <c r="E1338" i="4" a="1"/>
  <c r="E1338" i="4" s="1"/>
  <c r="C1340" i="4"/>
  <c r="F1339" i="4" a="1"/>
  <c r="F1339" i="4" s="1"/>
  <c r="K1339" i="4" a="1"/>
  <c r="K1339" i="4" s="1"/>
  <c r="J1339" i="4" a="1"/>
  <c r="J1339" i="4" s="1"/>
  <c r="O1339" i="4" a="1"/>
  <c r="O1339" i="4" s="1"/>
  <c r="I1339" i="4" a="1"/>
  <c r="I1339" i="4" s="1"/>
  <c r="M1339" i="4" a="1"/>
  <c r="M1339" i="4" s="1"/>
  <c r="N1339" i="4" a="1"/>
  <c r="N1339" i="4" s="1"/>
  <c r="L1339" i="4" a="1"/>
  <c r="L1339" i="4" s="1"/>
  <c r="G1339" i="4" l="1" a="1"/>
  <c r="G1339" i="4" s="1"/>
  <c r="H1339" i="4" a="1"/>
  <c r="H1339" i="4" s="1"/>
  <c r="E1339" i="4" a="1"/>
  <c r="E1339" i="4" s="1"/>
  <c r="C1341" i="4"/>
  <c r="F1340" i="4" a="1"/>
  <c r="F1340" i="4" s="1"/>
  <c r="K1340" i="4" a="1"/>
  <c r="K1340" i="4" s="1"/>
  <c r="N1340" i="4" a="1"/>
  <c r="N1340" i="4" s="1"/>
  <c r="O1340" i="4" a="1"/>
  <c r="O1340" i="4" s="1"/>
  <c r="L1340" i="4" a="1"/>
  <c r="L1340" i="4" s="1"/>
  <c r="J1340" i="4" a="1"/>
  <c r="J1340" i="4" s="1"/>
  <c r="M1340" i="4" a="1"/>
  <c r="M1340" i="4" s="1"/>
  <c r="I1340" i="4" a="1"/>
  <c r="I1340" i="4" s="1"/>
  <c r="H1340" i="4" l="1" a="1"/>
  <c r="H1340" i="4" s="1"/>
  <c r="E1340" i="4" a="1"/>
  <c r="E1340" i="4" s="1"/>
  <c r="G1340" i="4" a="1"/>
  <c r="G1340" i="4" s="1"/>
  <c r="C1342" i="4"/>
  <c r="F1341" i="4" a="1"/>
  <c r="F1341" i="4" s="1"/>
  <c r="K1341" i="4" a="1"/>
  <c r="K1341" i="4" s="1"/>
  <c r="O1341" i="4" a="1"/>
  <c r="O1341" i="4" s="1"/>
  <c r="M1341" i="4" a="1"/>
  <c r="M1341" i="4" s="1"/>
  <c r="J1341" i="4" a="1"/>
  <c r="J1341" i="4" s="1"/>
  <c r="N1341" i="4" a="1"/>
  <c r="N1341" i="4" s="1"/>
  <c r="L1341" i="4" a="1"/>
  <c r="L1341" i="4" s="1"/>
  <c r="I1341" i="4" a="1"/>
  <c r="I1341" i="4" s="1"/>
  <c r="E1341" i="4" l="1" a="1"/>
  <c r="E1341" i="4" s="1"/>
  <c r="H1341" i="4" a="1"/>
  <c r="H1341" i="4" s="1"/>
  <c r="G1341" i="4" a="1"/>
  <c r="G1341" i="4" s="1"/>
  <c r="C1343" i="4"/>
  <c r="F1342" i="4" a="1"/>
  <c r="F1342" i="4" s="1"/>
  <c r="I1342" i="4" a="1"/>
  <c r="I1342" i="4" s="1"/>
  <c r="L1342" i="4" a="1"/>
  <c r="L1342" i="4" s="1"/>
  <c r="J1342" i="4" a="1"/>
  <c r="J1342" i="4" s="1"/>
  <c r="O1342" i="4" a="1"/>
  <c r="O1342" i="4" s="1"/>
  <c r="K1342" i="4" a="1"/>
  <c r="K1342" i="4" s="1"/>
  <c r="M1342" i="4" a="1"/>
  <c r="M1342" i="4" s="1"/>
  <c r="N1342" i="4" a="1"/>
  <c r="N1342" i="4" s="1"/>
  <c r="H1342" i="4" l="1" a="1"/>
  <c r="H1342" i="4" s="1"/>
  <c r="E1342" i="4" a="1"/>
  <c r="E1342" i="4" s="1"/>
  <c r="G1342" i="4" a="1"/>
  <c r="G1342" i="4" s="1"/>
  <c r="C1344" i="4"/>
  <c r="F1343" i="4" a="1"/>
  <c r="F1343" i="4" s="1"/>
  <c r="O1343" i="4" a="1"/>
  <c r="O1343" i="4" s="1"/>
  <c r="N1343" i="4" a="1"/>
  <c r="N1343" i="4" s="1"/>
  <c r="I1343" i="4" a="1"/>
  <c r="I1343" i="4" s="1"/>
  <c r="K1343" i="4" a="1"/>
  <c r="K1343" i="4" s="1"/>
  <c r="M1343" i="4" a="1"/>
  <c r="M1343" i="4" s="1"/>
  <c r="L1343" i="4" a="1"/>
  <c r="L1343" i="4" s="1"/>
  <c r="J1343" i="4" a="1"/>
  <c r="J1343" i="4" s="1"/>
  <c r="H1343" i="4" l="1" a="1"/>
  <c r="H1343" i="4" s="1"/>
  <c r="E1343" i="4" a="1"/>
  <c r="E1343" i="4" s="1"/>
  <c r="G1343" i="4" a="1"/>
  <c r="G1343" i="4" s="1"/>
  <c r="C1345" i="4"/>
  <c r="F1344" i="4" a="1"/>
  <c r="F1344" i="4" s="1"/>
  <c r="K1344" i="4" a="1"/>
  <c r="K1344" i="4" s="1"/>
  <c r="J1344" i="4" a="1"/>
  <c r="J1344" i="4" s="1"/>
  <c r="N1344" i="4" a="1"/>
  <c r="N1344" i="4" s="1"/>
  <c r="I1344" i="4" a="1"/>
  <c r="I1344" i="4" s="1"/>
  <c r="M1344" i="4" a="1"/>
  <c r="M1344" i="4" s="1"/>
  <c r="O1344" i="4" a="1"/>
  <c r="O1344" i="4" s="1"/>
  <c r="L1344" i="4" a="1"/>
  <c r="L1344" i="4" s="1"/>
  <c r="H1344" i="4" l="1" a="1"/>
  <c r="H1344" i="4" s="1"/>
  <c r="G1344" i="4" a="1"/>
  <c r="G1344" i="4" s="1"/>
  <c r="E1344" i="4" a="1"/>
  <c r="E1344" i="4" s="1"/>
  <c r="C1346" i="4"/>
  <c r="F1345" i="4" a="1"/>
  <c r="F1345" i="4" s="1"/>
  <c r="J1345" i="4" a="1"/>
  <c r="J1345" i="4" s="1"/>
  <c r="O1345" i="4" a="1"/>
  <c r="O1345" i="4" s="1"/>
  <c r="I1345" i="4" a="1"/>
  <c r="I1345" i="4" s="1"/>
  <c r="N1345" i="4" a="1"/>
  <c r="N1345" i="4" s="1"/>
  <c r="M1345" i="4" a="1"/>
  <c r="M1345" i="4" s="1"/>
  <c r="L1345" i="4" a="1"/>
  <c r="L1345" i="4" s="1"/>
  <c r="K1345" i="4" a="1"/>
  <c r="K1345" i="4" s="1"/>
  <c r="G1345" i="4" l="1" a="1"/>
  <c r="G1345" i="4" s="1"/>
  <c r="E1345" i="4" a="1"/>
  <c r="E1345" i="4" s="1"/>
  <c r="H1345" i="4" a="1"/>
  <c r="H1345" i="4" s="1"/>
  <c r="C1347" i="4"/>
  <c r="F1346" i="4" a="1"/>
  <c r="F1346" i="4" s="1"/>
  <c r="L1346" i="4" a="1"/>
  <c r="L1346" i="4" s="1"/>
  <c r="I1346" i="4" a="1"/>
  <c r="I1346" i="4" s="1"/>
  <c r="K1346" i="4" a="1"/>
  <c r="K1346" i="4" s="1"/>
  <c r="O1346" i="4" a="1"/>
  <c r="O1346" i="4" s="1"/>
  <c r="J1346" i="4" a="1"/>
  <c r="J1346" i="4" s="1"/>
  <c r="M1346" i="4" a="1"/>
  <c r="M1346" i="4" s="1"/>
  <c r="N1346" i="4" a="1"/>
  <c r="N1346" i="4" s="1"/>
  <c r="E1346" i="4" l="1" a="1"/>
  <c r="E1346" i="4" s="1"/>
  <c r="H1346" i="4" a="1"/>
  <c r="H1346" i="4" s="1"/>
  <c r="G1346" i="4" a="1"/>
  <c r="G1346" i="4" s="1"/>
  <c r="C1348" i="4"/>
  <c r="F1347" i="4" a="1"/>
  <c r="F1347" i="4" s="1"/>
  <c r="L1347" i="4" a="1"/>
  <c r="L1347" i="4" s="1"/>
  <c r="O1347" i="4" a="1"/>
  <c r="O1347" i="4" s="1"/>
  <c r="I1347" i="4" a="1"/>
  <c r="I1347" i="4" s="1"/>
  <c r="N1347" i="4" a="1"/>
  <c r="N1347" i="4" s="1"/>
  <c r="K1347" i="4" a="1"/>
  <c r="K1347" i="4" s="1"/>
  <c r="M1347" i="4" a="1"/>
  <c r="M1347" i="4" s="1"/>
  <c r="J1347" i="4" a="1"/>
  <c r="J1347" i="4" s="1"/>
  <c r="G1347" i="4" l="1" a="1"/>
  <c r="G1347" i="4" s="1"/>
  <c r="H1347" i="4" a="1"/>
  <c r="H1347" i="4" s="1"/>
  <c r="E1347" i="4" a="1"/>
  <c r="E1347" i="4" s="1"/>
  <c r="C1349" i="4"/>
  <c r="F1348" i="4" a="1"/>
  <c r="F1348" i="4" s="1"/>
  <c r="I1348" i="4" a="1"/>
  <c r="I1348" i="4" s="1"/>
  <c r="N1348" i="4" a="1"/>
  <c r="N1348" i="4" s="1"/>
  <c r="K1348" i="4" a="1"/>
  <c r="K1348" i="4" s="1"/>
  <c r="O1348" i="4" a="1"/>
  <c r="O1348" i="4" s="1"/>
  <c r="J1348" i="4" a="1"/>
  <c r="J1348" i="4" s="1"/>
  <c r="L1348" i="4" a="1"/>
  <c r="L1348" i="4" s="1"/>
  <c r="M1348" i="4" a="1"/>
  <c r="M1348" i="4" s="1"/>
  <c r="H1348" i="4" l="1" a="1"/>
  <c r="H1348" i="4" s="1"/>
  <c r="E1348" i="4" a="1"/>
  <c r="E1348" i="4" s="1"/>
  <c r="G1348" i="4" a="1"/>
  <c r="G1348" i="4" s="1"/>
  <c r="C1350" i="4"/>
  <c r="F1349" i="4" a="1"/>
  <c r="F1349" i="4" s="1"/>
  <c r="O1349" i="4" a="1"/>
  <c r="O1349" i="4" s="1"/>
  <c r="I1349" i="4" a="1"/>
  <c r="I1349" i="4" s="1"/>
  <c r="M1349" i="4" a="1"/>
  <c r="M1349" i="4" s="1"/>
  <c r="N1349" i="4" a="1"/>
  <c r="N1349" i="4" s="1"/>
  <c r="K1349" i="4" a="1"/>
  <c r="K1349" i="4" s="1"/>
  <c r="L1349" i="4" a="1"/>
  <c r="L1349" i="4" s="1"/>
  <c r="J1349" i="4" a="1"/>
  <c r="J1349" i="4" s="1"/>
  <c r="H1349" i="4" l="1" a="1"/>
  <c r="H1349" i="4" s="1"/>
  <c r="G1349" i="4" a="1"/>
  <c r="G1349" i="4" s="1"/>
  <c r="E1349" i="4" a="1"/>
  <c r="E1349" i="4" s="1"/>
  <c r="C1351" i="4"/>
  <c r="F1350" i="4" a="1"/>
  <c r="F1350" i="4" s="1"/>
  <c r="J1350" i="4" a="1"/>
  <c r="J1350" i="4" s="1"/>
  <c r="K1350" i="4" a="1"/>
  <c r="K1350" i="4" s="1"/>
  <c r="O1350" i="4" a="1"/>
  <c r="O1350" i="4" s="1"/>
  <c r="I1350" i="4" a="1"/>
  <c r="I1350" i="4" s="1"/>
  <c r="L1350" i="4" a="1"/>
  <c r="L1350" i="4" s="1"/>
  <c r="N1350" i="4" a="1"/>
  <c r="N1350" i="4" s="1"/>
  <c r="M1350" i="4" a="1"/>
  <c r="M1350" i="4" s="1"/>
  <c r="E1350" i="4" l="1" a="1"/>
  <c r="E1350" i="4" s="1"/>
  <c r="G1350" i="4" a="1"/>
  <c r="G1350" i="4" s="1"/>
  <c r="H1350" i="4" a="1"/>
  <c r="H1350" i="4" s="1"/>
  <c r="C1352" i="4"/>
  <c r="F1351" i="4" a="1"/>
  <c r="F1351" i="4" s="1"/>
  <c r="M1351" i="4" a="1"/>
  <c r="M1351" i="4" s="1"/>
  <c r="N1351" i="4" a="1"/>
  <c r="N1351" i="4" s="1"/>
  <c r="J1351" i="4" a="1"/>
  <c r="J1351" i="4" s="1"/>
  <c r="L1351" i="4" a="1"/>
  <c r="L1351" i="4" s="1"/>
  <c r="I1351" i="4" a="1"/>
  <c r="I1351" i="4" s="1"/>
  <c r="K1351" i="4" a="1"/>
  <c r="K1351" i="4" s="1"/>
  <c r="O1351" i="4" a="1"/>
  <c r="O1351" i="4" s="1"/>
  <c r="E1351" i="4" l="1" a="1"/>
  <c r="E1351" i="4" s="1"/>
  <c r="H1351" i="4" a="1"/>
  <c r="H1351" i="4" s="1"/>
  <c r="G1351" i="4" a="1"/>
  <c r="G1351" i="4" s="1"/>
  <c r="C1353" i="4"/>
  <c r="F1352" i="4" a="1"/>
  <c r="F1352" i="4" s="1"/>
  <c r="M1352" i="4" a="1"/>
  <c r="M1352" i="4" s="1"/>
  <c r="K1352" i="4" a="1"/>
  <c r="K1352" i="4" s="1"/>
  <c r="O1352" i="4" a="1"/>
  <c r="O1352" i="4" s="1"/>
  <c r="J1352" i="4" a="1"/>
  <c r="J1352" i="4" s="1"/>
  <c r="L1352" i="4" a="1"/>
  <c r="L1352" i="4" s="1"/>
  <c r="N1352" i="4" a="1"/>
  <c r="N1352" i="4" s="1"/>
  <c r="I1352" i="4" a="1"/>
  <c r="I1352" i="4" s="1"/>
  <c r="G1352" i="4" l="1" a="1"/>
  <c r="G1352" i="4" s="1"/>
  <c r="H1352" i="4" a="1"/>
  <c r="H1352" i="4" s="1"/>
  <c r="E1352" i="4" a="1"/>
  <c r="E1352" i="4" s="1"/>
  <c r="C1354" i="4"/>
  <c r="F1353" i="4" a="1"/>
  <c r="F1353" i="4" s="1"/>
  <c r="O1353" i="4" a="1"/>
  <c r="O1353" i="4" s="1"/>
  <c r="L1353" i="4" a="1"/>
  <c r="L1353" i="4" s="1"/>
  <c r="N1353" i="4" a="1"/>
  <c r="N1353" i="4" s="1"/>
  <c r="K1353" i="4" a="1"/>
  <c r="K1353" i="4" s="1"/>
  <c r="M1353" i="4" a="1"/>
  <c r="M1353" i="4" s="1"/>
  <c r="I1353" i="4" a="1"/>
  <c r="I1353" i="4" s="1"/>
  <c r="J1353" i="4" a="1"/>
  <c r="J1353" i="4" s="1"/>
  <c r="E1353" i="4" l="1" a="1"/>
  <c r="E1353" i="4" s="1"/>
  <c r="G1353" i="4" a="1"/>
  <c r="G1353" i="4" s="1"/>
  <c r="H1353" i="4" a="1"/>
  <c r="H1353" i="4" s="1"/>
  <c r="C1355" i="4"/>
  <c r="F1354" i="4" a="1"/>
  <c r="F1354" i="4" s="1"/>
  <c r="K1354" i="4" a="1"/>
  <c r="K1354" i="4" s="1"/>
  <c r="O1354" i="4" a="1"/>
  <c r="O1354" i="4" s="1"/>
  <c r="I1354" i="4" a="1"/>
  <c r="I1354" i="4" s="1"/>
  <c r="M1354" i="4" a="1"/>
  <c r="M1354" i="4" s="1"/>
  <c r="N1354" i="4" a="1"/>
  <c r="N1354" i="4" s="1"/>
  <c r="L1354" i="4" a="1"/>
  <c r="L1354" i="4" s="1"/>
  <c r="J1354" i="4" a="1"/>
  <c r="J1354" i="4" s="1"/>
  <c r="G1354" i="4" l="1" a="1"/>
  <c r="G1354" i="4" s="1"/>
  <c r="E1354" i="4" a="1"/>
  <c r="E1354" i="4" s="1"/>
  <c r="H1354" i="4" a="1"/>
  <c r="H1354" i="4" s="1"/>
  <c r="C1356" i="4"/>
  <c r="F1355" i="4" a="1"/>
  <c r="F1355" i="4" s="1"/>
  <c r="O1355" i="4" a="1"/>
  <c r="O1355" i="4" s="1"/>
  <c r="L1355" i="4" a="1"/>
  <c r="L1355" i="4" s="1"/>
  <c r="N1355" i="4" a="1"/>
  <c r="N1355" i="4" s="1"/>
  <c r="K1355" i="4" a="1"/>
  <c r="K1355" i="4" s="1"/>
  <c r="M1355" i="4" a="1"/>
  <c r="M1355" i="4" s="1"/>
  <c r="I1355" i="4" a="1"/>
  <c r="I1355" i="4" s="1"/>
  <c r="J1355" i="4" a="1"/>
  <c r="J1355" i="4" s="1"/>
  <c r="H1355" i="4" l="1" a="1"/>
  <c r="H1355" i="4" s="1"/>
  <c r="G1355" i="4" a="1"/>
  <c r="G1355" i="4" s="1"/>
  <c r="E1355" i="4" a="1"/>
  <c r="E1355" i="4" s="1"/>
  <c r="C1357" i="4"/>
  <c r="F1356" i="4" a="1"/>
  <c r="F1356" i="4" s="1"/>
  <c r="L1356" i="4" a="1"/>
  <c r="L1356" i="4" s="1"/>
  <c r="O1356" i="4" a="1"/>
  <c r="O1356" i="4" s="1"/>
  <c r="J1356" i="4" a="1"/>
  <c r="J1356" i="4" s="1"/>
  <c r="M1356" i="4" a="1"/>
  <c r="M1356" i="4" s="1"/>
  <c r="K1356" i="4" a="1"/>
  <c r="K1356" i="4" s="1"/>
  <c r="N1356" i="4" a="1"/>
  <c r="N1356" i="4" s="1"/>
  <c r="I1356" i="4" a="1"/>
  <c r="I1356" i="4" s="1"/>
  <c r="H1356" i="4" l="1" a="1"/>
  <c r="H1356" i="4" s="1"/>
  <c r="G1356" i="4" a="1"/>
  <c r="G1356" i="4" s="1"/>
  <c r="E1356" i="4" a="1"/>
  <c r="E1356" i="4" s="1"/>
  <c r="C1358" i="4"/>
  <c r="F1357" i="4" a="1"/>
  <c r="F1357" i="4" s="1"/>
  <c r="J1357" i="4" a="1"/>
  <c r="J1357" i="4" s="1"/>
  <c r="N1357" i="4" a="1"/>
  <c r="N1357" i="4" s="1"/>
  <c r="I1357" i="4" a="1"/>
  <c r="I1357" i="4" s="1"/>
  <c r="M1357" i="4" a="1"/>
  <c r="M1357" i="4" s="1"/>
  <c r="O1357" i="4" a="1"/>
  <c r="O1357" i="4" s="1"/>
  <c r="K1357" i="4" a="1"/>
  <c r="K1357" i="4" s="1"/>
  <c r="L1357" i="4" a="1"/>
  <c r="L1357" i="4" s="1"/>
  <c r="G1357" i="4" l="1" a="1"/>
  <c r="G1357" i="4" s="1"/>
  <c r="H1357" i="4" a="1"/>
  <c r="H1357" i="4" s="1"/>
  <c r="E1357" i="4" a="1"/>
  <c r="E1357" i="4" s="1"/>
  <c r="C1359" i="4"/>
  <c r="F1358" i="4" a="1"/>
  <c r="F1358" i="4" s="1"/>
  <c r="I1358" i="4" a="1"/>
  <c r="I1358" i="4" s="1"/>
  <c r="K1358" i="4" a="1"/>
  <c r="K1358" i="4" s="1"/>
  <c r="N1358" i="4" a="1"/>
  <c r="N1358" i="4" s="1"/>
  <c r="L1358" i="4" a="1"/>
  <c r="L1358" i="4" s="1"/>
  <c r="M1358" i="4" a="1"/>
  <c r="M1358" i="4" s="1"/>
  <c r="J1358" i="4" a="1"/>
  <c r="J1358" i="4" s="1"/>
  <c r="O1358" i="4" a="1"/>
  <c r="O1358" i="4" s="1"/>
  <c r="H1358" i="4" l="1" a="1"/>
  <c r="H1358" i="4" s="1"/>
  <c r="E1358" i="4" a="1"/>
  <c r="E1358" i="4" s="1"/>
  <c r="G1358" i="4" a="1"/>
  <c r="G1358" i="4" s="1"/>
  <c r="C1360" i="4"/>
  <c r="F1359" i="4" a="1"/>
  <c r="F1359" i="4" s="1"/>
  <c r="L1359" i="4" a="1"/>
  <c r="L1359" i="4" s="1"/>
  <c r="I1359" i="4" a="1"/>
  <c r="I1359" i="4" s="1"/>
  <c r="K1359" i="4" a="1"/>
  <c r="K1359" i="4" s="1"/>
  <c r="O1359" i="4" a="1"/>
  <c r="O1359" i="4" s="1"/>
  <c r="J1359" i="4" a="1"/>
  <c r="J1359" i="4" s="1"/>
  <c r="M1359" i="4" a="1"/>
  <c r="M1359" i="4" s="1"/>
  <c r="N1359" i="4" a="1"/>
  <c r="N1359" i="4" s="1"/>
  <c r="E1359" i="4" l="1" a="1"/>
  <c r="E1359" i="4" s="1"/>
  <c r="H1359" i="4" a="1"/>
  <c r="H1359" i="4" s="1"/>
  <c r="G1359" i="4" a="1"/>
  <c r="G1359" i="4" s="1"/>
  <c r="C1361" i="4"/>
  <c r="F1360" i="4" a="1"/>
  <c r="F1360" i="4" s="1"/>
  <c r="M1360" i="4" a="1"/>
  <c r="M1360" i="4" s="1"/>
  <c r="K1360" i="4" a="1"/>
  <c r="K1360" i="4" s="1"/>
  <c r="O1360" i="4" a="1"/>
  <c r="O1360" i="4" s="1"/>
  <c r="J1360" i="4" a="1"/>
  <c r="J1360" i="4" s="1"/>
  <c r="N1360" i="4" a="1"/>
  <c r="N1360" i="4" s="1"/>
  <c r="I1360" i="4" a="1"/>
  <c r="I1360" i="4" s="1"/>
  <c r="L1360" i="4" a="1"/>
  <c r="L1360" i="4" s="1"/>
  <c r="G1360" i="4" l="1" a="1"/>
  <c r="G1360" i="4" s="1"/>
  <c r="H1360" i="4" a="1"/>
  <c r="H1360" i="4" s="1"/>
  <c r="E1360" i="4" a="1"/>
  <c r="E1360" i="4" s="1"/>
  <c r="C1362" i="4"/>
  <c r="F1361" i="4" a="1"/>
  <c r="F1361" i="4" s="1"/>
  <c r="L1361" i="4" a="1"/>
  <c r="L1361" i="4" s="1"/>
  <c r="I1361" i="4" a="1"/>
  <c r="I1361" i="4" s="1"/>
  <c r="K1361" i="4" a="1"/>
  <c r="K1361" i="4" s="1"/>
  <c r="O1361" i="4" a="1"/>
  <c r="O1361" i="4" s="1"/>
  <c r="J1361" i="4" a="1"/>
  <c r="J1361" i="4" s="1"/>
  <c r="M1361" i="4" a="1"/>
  <c r="M1361" i="4" s="1"/>
  <c r="N1361" i="4" a="1"/>
  <c r="N1361" i="4" s="1"/>
  <c r="E1361" i="4" l="1" a="1"/>
  <c r="E1361" i="4" s="1"/>
  <c r="G1361" i="4" a="1"/>
  <c r="G1361" i="4" s="1"/>
  <c r="H1361" i="4" a="1"/>
  <c r="H1361" i="4" s="1"/>
  <c r="C1363" i="4"/>
  <c r="F1362" i="4" a="1"/>
  <c r="F1362" i="4" s="1"/>
  <c r="I1362" i="4" a="1"/>
  <c r="I1362" i="4" s="1"/>
  <c r="N1362" i="4" a="1"/>
  <c r="N1362" i="4" s="1"/>
  <c r="K1362" i="4" a="1"/>
  <c r="K1362" i="4" s="1"/>
  <c r="M1362" i="4" a="1"/>
  <c r="M1362" i="4" s="1"/>
  <c r="J1362" i="4" a="1"/>
  <c r="J1362" i="4" s="1"/>
  <c r="L1362" i="4" a="1"/>
  <c r="L1362" i="4" s="1"/>
  <c r="O1362" i="4" a="1"/>
  <c r="O1362" i="4" s="1"/>
  <c r="G1362" i="4" l="1" a="1"/>
  <c r="G1362" i="4" s="1"/>
  <c r="E1362" i="4" a="1"/>
  <c r="E1362" i="4" s="1"/>
  <c r="H1362" i="4" a="1"/>
  <c r="H1362" i="4" s="1"/>
  <c r="C1364" i="4"/>
  <c r="F1363" i="4" a="1"/>
  <c r="F1363" i="4" s="1"/>
  <c r="J1363" i="4" a="1"/>
  <c r="J1363" i="4" s="1"/>
  <c r="L1363" i="4" a="1"/>
  <c r="L1363" i="4" s="1"/>
  <c r="O1363" i="4" a="1"/>
  <c r="O1363" i="4" s="1"/>
  <c r="I1363" i="4" a="1"/>
  <c r="I1363" i="4" s="1"/>
  <c r="K1363" i="4" a="1"/>
  <c r="K1363" i="4" s="1"/>
  <c r="N1363" i="4" a="1"/>
  <c r="N1363" i="4" s="1"/>
  <c r="M1363" i="4" a="1"/>
  <c r="M1363" i="4" s="1"/>
  <c r="E1363" i="4" l="1" a="1"/>
  <c r="E1363" i="4" s="1"/>
  <c r="H1363" i="4" a="1"/>
  <c r="H1363" i="4" s="1"/>
  <c r="G1363" i="4" a="1"/>
  <c r="G1363" i="4" s="1"/>
  <c r="C1365" i="4"/>
  <c r="F1364" i="4" a="1"/>
  <c r="F1364" i="4" s="1"/>
  <c r="N1364" i="4" a="1"/>
  <c r="N1364" i="4" s="1"/>
  <c r="K1364" i="4" a="1"/>
  <c r="K1364" i="4" s="1"/>
  <c r="M1364" i="4" a="1"/>
  <c r="M1364" i="4" s="1"/>
  <c r="J1364" i="4" a="1"/>
  <c r="J1364" i="4" s="1"/>
  <c r="L1364" i="4" a="1"/>
  <c r="L1364" i="4" s="1"/>
  <c r="O1364" i="4" a="1"/>
  <c r="O1364" i="4" s="1"/>
  <c r="I1364" i="4" a="1"/>
  <c r="I1364" i="4" s="1"/>
  <c r="G1364" i="4" l="1" a="1"/>
  <c r="G1364" i="4" s="1"/>
  <c r="H1364" i="4" a="1"/>
  <c r="H1364" i="4" s="1"/>
  <c r="E1364" i="4" a="1"/>
  <c r="E1364" i="4" s="1"/>
  <c r="C1366" i="4"/>
  <c r="F1365" i="4" a="1"/>
  <c r="F1365" i="4" s="1"/>
  <c r="K1365" i="4" a="1"/>
  <c r="K1365" i="4" s="1"/>
  <c r="O1365" i="4" a="1"/>
  <c r="O1365" i="4" s="1"/>
  <c r="J1365" i="4" a="1"/>
  <c r="J1365" i="4" s="1"/>
  <c r="M1365" i="4" a="1"/>
  <c r="M1365" i="4" s="1"/>
  <c r="N1365" i="4" a="1"/>
  <c r="N1365" i="4" s="1"/>
  <c r="L1365" i="4" a="1"/>
  <c r="L1365" i="4" s="1"/>
  <c r="I1365" i="4" a="1"/>
  <c r="I1365" i="4" s="1"/>
  <c r="G1365" i="4" l="1" a="1"/>
  <c r="G1365" i="4" s="1"/>
  <c r="E1365" i="4" a="1"/>
  <c r="E1365" i="4" s="1"/>
  <c r="H1365" i="4" a="1"/>
  <c r="H1365" i="4" s="1"/>
  <c r="C1367" i="4"/>
  <c r="F1366" i="4" a="1"/>
  <c r="F1366" i="4" s="1"/>
  <c r="L1366" i="4" a="1"/>
  <c r="L1366" i="4" s="1"/>
  <c r="I1366" i="4" a="1"/>
  <c r="I1366" i="4" s="1"/>
  <c r="O1366" i="4" a="1"/>
  <c r="O1366" i="4" s="1"/>
  <c r="K1366" i="4" a="1"/>
  <c r="K1366" i="4" s="1"/>
  <c r="M1366" i="4" a="1"/>
  <c r="M1366" i="4" s="1"/>
  <c r="N1366" i="4" a="1"/>
  <c r="N1366" i="4" s="1"/>
  <c r="J1366" i="4" a="1"/>
  <c r="J1366" i="4" s="1"/>
  <c r="E1366" i="4" l="1" a="1"/>
  <c r="E1366" i="4" s="1"/>
  <c r="H1366" i="4" a="1"/>
  <c r="H1366" i="4" s="1"/>
  <c r="G1366" i="4" a="1"/>
  <c r="G1366" i="4" s="1"/>
  <c r="C1368" i="4"/>
  <c r="F1367" i="4" a="1"/>
  <c r="F1367" i="4" s="1"/>
  <c r="L1367" i="4" a="1"/>
  <c r="L1367" i="4" s="1"/>
  <c r="O1367" i="4" a="1"/>
  <c r="O1367" i="4" s="1"/>
  <c r="K1367" i="4" a="1"/>
  <c r="K1367" i="4" s="1"/>
  <c r="M1367" i="4" a="1"/>
  <c r="M1367" i="4" s="1"/>
  <c r="I1367" i="4" a="1"/>
  <c r="I1367" i="4" s="1"/>
  <c r="N1367" i="4" a="1"/>
  <c r="N1367" i="4" s="1"/>
  <c r="J1367" i="4" a="1"/>
  <c r="J1367" i="4" s="1"/>
  <c r="E1367" i="4" l="1" a="1"/>
  <c r="E1367" i="4" s="1"/>
  <c r="G1367" i="4" a="1"/>
  <c r="G1367" i="4" s="1"/>
  <c r="H1367" i="4" a="1"/>
  <c r="H1367" i="4" s="1"/>
  <c r="C1369" i="4"/>
  <c r="F1368" i="4" a="1"/>
  <c r="F1368" i="4" s="1"/>
  <c r="L1368" i="4" a="1"/>
  <c r="L1368" i="4" s="1"/>
  <c r="O1368" i="4" a="1"/>
  <c r="O1368" i="4" s="1"/>
  <c r="M1368" i="4" a="1"/>
  <c r="M1368" i="4" s="1"/>
  <c r="N1368" i="4" a="1"/>
  <c r="N1368" i="4" s="1"/>
  <c r="K1368" i="4" a="1"/>
  <c r="K1368" i="4" s="1"/>
  <c r="I1368" i="4" a="1"/>
  <c r="I1368" i="4" s="1"/>
  <c r="J1368" i="4" a="1"/>
  <c r="J1368" i="4" s="1"/>
  <c r="E1368" i="4" l="1" a="1"/>
  <c r="E1368" i="4" s="1"/>
  <c r="H1368" i="4" a="1"/>
  <c r="H1368" i="4" s="1"/>
  <c r="G1368" i="4" a="1"/>
  <c r="G1368" i="4" s="1"/>
  <c r="C1370" i="4"/>
  <c r="F1369" i="4" a="1"/>
  <c r="F1369" i="4" s="1"/>
  <c r="L1369" i="4" a="1"/>
  <c r="L1369" i="4" s="1"/>
  <c r="N1369" i="4" a="1"/>
  <c r="N1369" i="4" s="1"/>
  <c r="M1369" i="4" a="1"/>
  <c r="M1369" i="4" s="1"/>
  <c r="I1369" i="4" a="1"/>
  <c r="I1369" i="4" s="1"/>
  <c r="O1369" i="4" a="1"/>
  <c r="O1369" i="4" s="1"/>
  <c r="K1369" i="4" a="1"/>
  <c r="K1369" i="4" s="1"/>
  <c r="J1369" i="4" a="1"/>
  <c r="J1369" i="4" s="1"/>
  <c r="G1369" i="4" l="1" a="1"/>
  <c r="G1369" i="4" s="1"/>
  <c r="H1369" i="4" a="1"/>
  <c r="H1369" i="4" s="1"/>
  <c r="E1369" i="4" a="1"/>
  <c r="E1369" i="4" s="1"/>
  <c r="C1371" i="4"/>
  <c r="F1370" i="4" a="1"/>
  <c r="F1370" i="4" s="1"/>
  <c r="I1370" i="4" a="1"/>
  <c r="I1370" i="4" s="1"/>
  <c r="N1370" i="4" a="1"/>
  <c r="N1370" i="4" s="1"/>
  <c r="O1370" i="4" a="1"/>
  <c r="O1370" i="4" s="1"/>
  <c r="L1370" i="4" a="1"/>
  <c r="L1370" i="4" s="1"/>
  <c r="M1370" i="4" a="1"/>
  <c r="M1370" i="4" s="1"/>
  <c r="J1370" i="4" a="1"/>
  <c r="J1370" i="4" s="1"/>
  <c r="K1370" i="4" a="1"/>
  <c r="K1370" i="4" s="1"/>
  <c r="G1370" i="4" l="1" a="1"/>
  <c r="G1370" i="4" s="1"/>
  <c r="H1370" i="4" a="1"/>
  <c r="H1370" i="4" s="1"/>
  <c r="E1370" i="4" a="1"/>
  <c r="E1370" i="4" s="1"/>
  <c r="C1372" i="4"/>
  <c r="F1371" i="4" a="1"/>
  <c r="F1371" i="4" s="1"/>
  <c r="M1371" i="4" a="1"/>
  <c r="M1371" i="4" s="1"/>
  <c r="N1371" i="4" a="1"/>
  <c r="N1371" i="4" s="1"/>
  <c r="K1371" i="4" a="1"/>
  <c r="K1371" i="4" s="1"/>
  <c r="L1371" i="4" a="1"/>
  <c r="L1371" i="4" s="1"/>
  <c r="J1371" i="4" a="1"/>
  <c r="J1371" i="4" s="1"/>
  <c r="O1371" i="4" a="1"/>
  <c r="O1371" i="4" s="1"/>
  <c r="I1371" i="4" a="1"/>
  <c r="I1371" i="4" s="1"/>
  <c r="E1371" i="4" l="1" a="1"/>
  <c r="E1371" i="4" s="1"/>
  <c r="H1371" i="4" a="1"/>
  <c r="H1371" i="4" s="1"/>
  <c r="G1371" i="4" a="1"/>
  <c r="G1371" i="4" s="1"/>
  <c r="C1373" i="4"/>
  <c r="F1372" i="4" a="1"/>
  <c r="F1372" i="4" s="1"/>
  <c r="N1372" i="4" a="1"/>
  <c r="N1372" i="4" s="1"/>
  <c r="J1372" i="4" a="1"/>
  <c r="J1372" i="4" s="1"/>
  <c r="O1372" i="4" a="1"/>
  <c r="O1372" i="4" s="1"/>
  <c r="M1372" i="4" a="1"/>
  <c r="M1372" i="4" s="1"/>
  <c r="I1372" i="4" a="1"/>
  <c r="I1372" i="4" s="1"/>
  <c r="K1372" i="4" a="1"/>
  <c r="K1372" i="4" s="1"/>
  <c r="L1372" i="4" a="1"/>
  <c r="L1372" i="4" s="1"/>
  <c r="G1372" i="4" l="1" a="1"/>
  <c r="G1372" i="4" s="1"/>
  <c r="H1372" i="4" a="1"/>
  <c r="H1372" i="4" s="1"/>
  <c r="E1372" i="4" a="1"/>
  <c r="E1372" i="4" s="1"/>
  <c r="C1374" i="4"/>
  <c r="F1373" i="4" a="1"/>
  <c r="F1373" i="4" s="1"/>
  <c r="L1373" i="4" a="1"/>
  <c r="L1373" i="4" s="1"/>
  <c r="M1373" i="4" a="1"/>
  <c r="M1373" i="4" s="1"/>
  <c r="J1373" i="4" a="1"/>
  <c r="J1373" i="4" s="1"/>
  <c r="O1373" i="4" a="1"/>
  <c r="O1373" i="4" s="1"/>
  <c r="I1373" i="4" a="1"/>
  <c r="I1373" i="4" s="1"/>
  <c r="K1373" i="4" a="1"/>
  <c r="K1373" i="4" s="1"/>
  <c r="N1373" i="4" a="1"/>
  <c r="N1373" i="4" s="1"/>
  <c r="G1373" i="4" l="1" a="1"/>
  <c r="G1373" i="4" s="1"/>
  <c r="H1373" i="4" a="1"/>
  <c r="H1373" i="4" s="1"/>
  <c r="E1373" i="4" a="1"/>
  <c r="E1373" i="4" s="1"/>
  <c r="C1375" i="4"/>
  <c r="F1374" i="4" a="1"/>
  <c r="F1374" i="4" s="1"/>
  <c r="I1374" i="4" a="1"/>
  <c r="I1374" i="4" s="1"/>
  <c r="K1374" i="4" a="1"/>
  <c r="K1374" i="4" s="1"/>
  <c r="O1374" i="4" a="1"/>
  <c r="O1374" i="4" s="1"/>
  <c r="J1374" i="4" a="1"/>
  <c r="J1374" i="4" s="1"/>
  <c r="L1374" i="4" a="1"/>
  <c r="L1374" i="4" s="1"/>
  <c r="N1374" i="4" a="1"/>
  <c r="N1374" i="4" s="1"/>
  <c r="M1374" i="4" a="1"/>
  <c r="M1374" i="4" s="1"/>
  <c r="E1374" i="4" l="1" a="1"/>
  <c r="E1374" i="4" s="1"/>
  <c r="H1374" i="4" a="1"/>
  <c r="H1374" i="4" s="1"/>
  <c r="G1374" i="4" a="1"/>
  <c r="G1374" i="4" s="1"/>
  <c r="C1376" i="4"/>
  <c r="F1375" i="4" a="1"/>
  <c r="F1375" i="4" s="1"/>
  <c r="L1375" i="4" a="1"/>
  <c r="L1375" i="4" s="1"/>
  <c r="I1375" i="4" a="1"/>
  <c r="I1375" i="4" s="1"/>
  <c r="K1375" i="4" a="1"/>
  <c r="K1375" i="4" s="1"/>
  <c r="N1375" i="4" a="1"/>
  <c r="N1375" i="4" s="1"/>
  <c r="O1375" i="4" a="1"/>
  <c r="O1375" i="4" s="1"/>
  <c r="J1375" i="4" a="1"/>
  <c r="J1375" i="4" s="1"/>
  <c r="M1375" i="4" a="1"/>
  <c r="M1375" i="4" s="1"/>
  <c r="E1375" i="4" l="1" a="1"/>
  <c r="E1375" i="4" s="1"/>
  <c r="H1375" i="4" a="1"/>
  <c r="H1375" i="4" s="1"/>
  <c r="G1375" i="4" a="1"/>
  <c r="G1375" i="4" s="1"/>
  <c r="C1377" i="4"/>
  <c r="F1376" i="4" a="1"/>
  <c r="F1376" i="4" s="1"/>
  <c r="O1376" i="4" a="1"/>
  <c r="O1376" i="4" s="1"/>
  <c r="I1376" i="4" a="1"/>
  <c r="I1376" i="4" s="1"/>
  <c r="K1376" i="4" a="1"/>
  <c r="K1376" i="4" s="1"/>
  <c r="M1376" i="4" a="1"/>
  <c r="M1376" i="4" s="1"/>
  <c r="N1376" i="4" a="1"/>
  <c r="N1376" i="4" s="1"/>
  <c r="L1376" i="4" a="1"/>
  <c r="L1376" i="4" s="1"/>
  <c r="J1376" i="4" a="1"/>
  <c r="J1376" i="4" s="1"/>
  <c r="H1376" i="4" l="1" a="1"/>
  <c r="H1376" i="4" s="1"/>
  <c r="E1376" i="4" a="1"/>
  <c r="E1376" i="4" s="1"/>
  <c r="G1376" i="4" a="1"/>
  <c r="G1376" i="4" s="1"/>
  <c r="C1378" i="4"/>
  <c r="F1377" i="4" a="1"/>
  <c r="F1377" i="4" s="1"/>
  <c r="I1377" i="4" a="1"/>
  <c r="I1377" i="4" s="1"/>
  <c r="L1377" i="4" a="1"/>
  <c r="L1377" i="4" s="1"/>
  <c r="N1377" i="4" a="1"/>
  <c r="N1377" i="4" s="1"/>
  <c r="J1377" i="4" a="1"/>
  <c r="J1377" i="4" s="1"/>
  <c r="K1377" i="4" a="1"/>
  <c r="K1377" i="4" s="1"/>
  <c r="M1377" i="4" a="1"/>
  <c r="M1377" i="4" s="1"/>
  <c r="O1377" i="4" a="1"/>
  <c r="O1377" i="4" s="1"/>
  <c r="G1377" i="4" l="1" a="1"/>
  <c r="G1377" i="4" s="1"/>
  <c r="H1377" i="4" a="1"/>
  <c r="H1377" i="4" s="1"/>
  <c r="E1377" i="4" a="1"/>
  <c r="E1377" i="4" s="1"/>
  <c r="C1379" i="4"/>
  <c r="F1378" i="4" a="1"/>
  <c r="F1378" i="4" s="1"/>
  <c r="I1378" i="4" a="1"/>
  <c r="I1378" i="4" s="1"/>
  <c r="M1378" i="4" a="1"/>
  <c r="M1378" i="4" s="1"/>
  <c r="N1378" i="4" a="1"/>
  <c r="N1378" i="4" s="1"/>
  <c r="L1378" i="4" a="1"/>
  <c r="L1378" i="4" s="1"/>
  <c r="J1378" i="4" a="1"/>
  <c r="J1378" i="4" s="1"/>
  <c r="K1378" i="4" a="1"/>
  <c r="K1378" i="4" s="1"/>
  <c r="O1378" i="4" a="1"/>
  <c r="O1378" i="4" s="1"/>
  <c r="G1378" i="4" l="1" a="1"/>
  <c r="G1378" i="4" s="1"/>
  <c r="H1378" i="4" a="1"/>
  <c r="H1378" i="4" s="1"/>
  <c r="E1378" i="4" a="1"/>
  <c r="E1378" i="4" s="1"/>
  <c r="C1380" i="4"/>
  <c r="F1379" i="4" a="1"/>
  <c r="F1379" i="4" s="1"/>
  <c r="N1379" i="4" a="1"/>
  <c r="N1379" i="4" s="1"/>
  <c r="L1379" i="4" a="1"/>
  <c r="L1379" i="4" s="1"/>
  <c r="J1379" i="4" a="1"/>
  <c r="J1379" i="4" s="1"/>
  <c r="K1379" i="4" a="1"/>
  <c r="K1379" i="4" s="1"/>
  <c r="M1379" i="4" a="1"/>
  <c r="M1379" i="4" s="1"/>
  <c r="O1379" i="4" a="1"/>
  <c r="O1379" i="4" s="1"/>
  <c r="I1379" i="4" a="1"/>
  <c r="I1379" i="4" s="1"/>
  <c r="H1379" i="4" l="1" a="1"/>
  <c r="H1379" i="4" s="1"/>
  <c r="E1379" i="4" a="1"/>
  <c r="E1379" i="4" s="1"/>
  <c r="G1379" i="4" a="1"/>
  <c r="G1379" i="4" s="1"/>
  <c r="C1381" i="4"/>
  <c r="F1380" i="4" a="1"/>
  <c r="F1380" i="4" s="1"/>
  <c r="I1380" i="4" a="1"/>
  <c r="I1380" i="4" s="1"/>
  <c r="L1380" i="4" a="1"/>
  <c r="L1380" i="4" s="1"/>
  <c r="M1380" i="4" a="1"/>
  <c r="M1380" i="4" s="1"/>
  <c r="J1380" i="4" a="1"/>
  <c r="J1380" i="4" s="1"/>
  <c r="N1380" i="4" a="1"/>
  <c r="N1380" i="4" s="1"/>
  <c r="K1380" i="4" a="1"/>
  <c r="K1380" i="4" s="1"/>
  <c r="O1380" i="4" a="1"/>
  <c r="O1380" i="4" s="1"/>
  <c r="H1380" i="4" l="1" a="1"/>
  <c r="H1380" i="4" s="1"/>
  <c r="G1380" i="4" a="1"/>
  <c r="G1380" i="4" s="1"/>
  <c r="E1380" i="4" a="1"/>
  <c r="E1380" i="4" s="1"/>
  <c r="C1382" i="4"/>
  <c r="F1381" i="4" a="1"/>
  <c r="F1381" i="4" s="1"/>
  <c r="I1381" i="4" a="1"/>
  <c r="I1381" i="4" s="1"/>
  <c r="L1381" i="4" a="1"/>
  <c r="L1381" i="4" s="1"/>
  <c r="N1381" i="4" a="1"/>
  <c r="N1381" i="4" s="1"/>
  <c r="K1381" i="4" a="1"/>
  <c r="K1381" i="4" s="1"/>
  <c r="M1381" i="4" a="1"/>
  <c r="M1381" i="4" s="1"/>
  <c r="O1381" i="4" a="1"/>
  <c r="O1381" i="4" s="1"/>
  <c r="J1381" i="4" a="1"/>
  <c r="J1381" i="4" s="1"/>
  <c r="E1381" i="4" l="1" a="1"/>
  <c r="E1381" i="4" s="1"/>
  <c r="H1381" i="4" a="1"/>
  <c r="H1381" i="4" s="1"/>
  <c r="G1381" i="4" a="1"/>
  <c r="G1381" i="4" s="1"/>
  <c r="C1383" i="4"/>
  <c r="F1382" i="4" a="1"/>
  <c r="F1382" i="4" s="1"/>
  <c r="N1382" i="4" a="1"/>
  <c r="N1382" i="4" s="1"/>
  <c r="M1382" i="4" a="1"/>
  <c r="M1382" i="4" s="1"/>
  <c r="J1382" i="4" a="1"/>
  <c r="J1382" i="4" s="1"/>
  <c r="K1382" i="4" a="1"/>
  <c r="K1382" i="4" s="1"/>
  <c r="O1382" i="4" a="1"/>
  <c r="O1382" i="4" s="1"/>
  <c r="I1382" i="4" a="1"/>
  <c r="I1382" i="4" s="1"/>
  <c r="L1382" i="4" a="1"/>
  <c r="L1382" i="4" s="1"/>
  <c r="G1382" i="4" l="1" a="1"/>
  <c r="G1382" i="4" s="1"/>
  <c r="E1382" i="4" a="1"/>
  <c r="E1382" i="4" s="1"/>
  <c r="H1382" i="4" a="1"/>
  <c r="H1382" i="4" s="1"/>
  <c r="C1384" i="4"/>
  <c r="F1383" i="4" a="1"/>
  <c r="F1383" i="4" s="1"/>
  <c r="O1383" i="4" a="1"/>
  <c r="O1383" i="4" s="1"/>
  <c r="M1383" i="4" a="1"/>
  <c r="M1383" i="4" s="1"/>
  <c r="I1383" i="4" a="1"/>
  <c r="I1383" i="4" s="1"/>
  <c r="L1383" i="4" a="1"/>
  <c r="L1383" i="4" s="1"/>
  <c r="N1383" i="4" a="1"/>
  <c r="N1383" i="4" s="1"/>
  <c r="J1383" i="4" a="1"/>
  <c r="J1383" i="4" s="1"/>
  <c r="K1383" i="4" a="1"/>
  <c r="K1383" i="4" s="1"/>
  <c r="H1383" i="4" l="1" a="1"/>
  <c r="H1383" i="4" s="1"/>
  <c r="E1383" i="4" a="1"/>
  <c r="E1383" i="4" s="1"/>
  <c r="G1383" i="4" a="1"/>
  <c r="G1383" i="4" s="1"/>
  <c r="C1385" i="4"/>
  <c r="F1384" i="4" a="1"/>
  <c r="F1384" i="4" s="1"/>
  <c r="K1384" i="4" a="1"/>
  <c r="K1384" i="4" s="1"/>
  <c r="I1384" i="4" a="1"/>
  <c r="I1384" i="4" s="1"/>
  <c r="M1384" i="4" a="1"/>
  <c r="M1384" i="4" s="1"/>
  <c r="L1384" i="4" a="1"/>
  <c r="L1384" i="4" s="1"/>
  <c r="O1384" i="4" a="1"/>
  <c r="O1384" i="4" s="1"/>
  <c r="J1384" i="4" a="1"/>
  <c r="J1384" i="4" s="1"/>
  <c r="N1384" i="4" a="1"/>
  <c r="N1384" i="4" s="1"/>
  <c r="H1384" i="4" l="1" a="1"/>
  <c r="H1384" i="4" s="1"/>
  <c r="G1384" i="4" a="1"/>
  <c r="G1384" i="4" s="1"/>
  <c r="E1384" i="4" a="1"/>
  <c r="E1384" i="4" s="1"/>
  <c r="C1386" i="4"/>
  <c r="F1385" i="4" a="1"/>
  <c r="F1385" i="4" s="1"/>
  <c r="M1385" i="4" a="1"/>
  <c r="M1385" i="4" s="1"/>
  <c r="O1385" i="4" a="1"/>
  <c r="O1385" i="4" s="1"/>
  <c r="L1385" i="4" a="1"/>
  <c r="L1385" i="4" s="1"/>
  <c r="N1385" i="4" a="1"/>
  <c r="N1385" i="4" s="1"/>
  <c r="I1385" i="4" a="1"/>
  <c r="I1385" i="4" s="1"/>
  <c r="K1385" i="4" a="1"/>
  <c r="K1385" i="4" s="1"/>
  <c r="J1385" i="4" a="1"/>
  <c r="J1385" i="4" s="1"/>
  <c r="E1385" i="4" l="1" a="1"/>
  <c r="E1385" i="4" s="1"/>
  <c r="H1385" i="4" a="1"/>
  <c r="H1385" i="4" s="1"/>
  <c r="G1385" i="4" a="1"/>
  <c r="G1385" i="4" s="1"/>
  <c r="C1387" i="4"/>
  <c r="F1386" i="4" a="1"/>
  <c r="F1386" i="4" s="1"/>
  <c r="K1386" i="4" a="1"/>
  <c r="K1386" i="4" s="1"/>
  <c r="L1386" i="4" a="1"/>
  <c r="L1386" i="4" s="1"/>
  <c r="J1386" i="4" a="1"/>
  <c r="J1386" i="4" s="1"/>
  <c r="O1386" i="4" a="1"/>
  <c r="O1386" i="4" s="1"/>
  <c r="I1386" i="4" a="1"/>
  <c r="I1386" i="4" s="1"/>
  <c r="M1386" i="4" a="1"/>
  <c r="M1386" i="4" s="1"/>
  <c r="N1386" i="4" a="1"/>
  <c r="N1386" i="4" s="1"/>
  <c r="H1386" i="4" l="1" a="1"/>
  <c r="H1386" i="4" s="1"/>
  <c r="G1386" i="4" a="1"/>
  <c r="G1386" i="4" s="1"/>
  <c r="E1386" i="4" a="1"/>
  <c r="E1386" i="4" s="1"/>
  <c r="C1388" i="4"/>
  <c r="F1387" i="4" a="1"/>
  <c r="F1387" i="4" s="1"/>
  <c r="I1387" i="4" a="1"/>
  <c r="I1387" i="4" s="1"/>
  <c r="J1387" i="4" a="1"/>
  <c r="J1387" i="4" s="1"/>
  <c r="O1387" i="4" a="1"/>
  <c r="O1387" i="4" s="1"/>
  <c r="K1387" i="4" a="1"/>
  <c r="K1387" i="4" s="1"/>
  <c r="L1387" i="4" a="1"/>
  <c r="L1387" i="4" s="1"/>
  <c r="N1387" i="4" a="1"/>
  <c r="N1387" i="4" s="1"/>
  <c r="M1387" i="4" a="1"/>
  <c r="M1387" i="4" s="1"/>
  <c r="G1387" i="4" l="1" a="1"/>
  <c r="G1387" i="4" s="1"/>
  <c r="E1387" i="4" a="1"/>
  <c r="E1387" i="4" s="1"/>
  <c r="H1387" i="4" a="1"/>
  <c r="H1387" i="4" s="1"/>
  <c r="C1389" i="4"/>
  <c r="F1388" i="4" a="1"/>
  <c r="F1388" i="4" s="1"/>
  <c r="K1388" i="4" a="1"/>
  <c r="K1388" i="4" s="1"/>
  <c r="N1388" i="4" a="1"/>
  <c r="N1388" i="4" s="1"/>
  <c r="I1388" i="4" a="1"/>
  <c r="I1388" i="4" s="1"/>
  <c r="J1388" i="4" a="1"/>
  <c r="J1388" i="4" s="1"/>
  <c r="O1388" i="4" a="1"/>
  <c r="O1388" i="4" s="1"/>
  <c r="L1388" i="4" a="1"/>
  <c r="L1388" i="4" s="1"/>
  <c r="M1388" i="4" a="1"/>
  <c r="M1388" i="4" s="1"/>
  <c r="G1388" i="4" l="1" a="1"/>
  <c r="G1388" i="4" s="1"/>
  <c r="E1388" i="4" a="1"/>
  <c r="E1388" i="4" s="1"/>
  <c r="H1388" i="4" a="1"/>
  <c r="H1388" i="4" s="1"/>
  <c r="C1390" i="4"/>
  <c r="F1389" i="4" a="1"/>
  <c r="F1389" i="4" s="1"/>
  <c r="L1389" i="4" a="1"/>
  <c r="L1389" i="4" s="1"/>
  <c r="M1389" i="4" a="1"/>
  <c r="M1389" i="4" s="1"/>
  <c r="O1389" i="4" a="1"/>
  <c r="O1389" i="4" s="1"/>
  <c r="I1389" i="4" a="1"/>
  <c r="I1389" i="4" s="1"/>
  <c r="K1389" i="4" a="1"/>
  <c r="K1389" i="4" s="1"/>
  <c r="J1389" i="4" a="1"/>
  <c r="J1389" i="4" s="1"/>
  <c r="N1389" i="4" a="1"/>
  <c r="N1389" i="4" s="1"/>
  <c r="E1389" i="4" l="1" a="1"/>
  <c r="E1389" i="4" s="1"/>
  <c r="H1389" i="4" a="1"/>
  <c r="H1389" i="4" s="1"/>
  <c r="G1389" i="4" a="1"/>
  <c r="G1389" i="4" s="1"/>
  <c r="C1391" i="4"/>
  <c r="F1390" i="4" a="1"/>
  <c r="F1390" i="4" s="1"/>
  <c r="K1390" i="4" a="1"/>
  <c r="K1390" i="4" s="1"/>
  <c r="O1390" i="4" a="1"/>
  <c r="O1390" i="4" s="1"/>
  <c r="L1390" i="4" a="1"/>
  <c r="L1390" i="4" s="1"/>
  <c r="J1390" i="4" a="1"/>
  <c r="J1390" i="4" s="1"/>
  <c r="I1390" i="4" a="1"/>
  <c r="I1390" i="4" s="1"/>
  <c r="M1390" i="4" a="1"/>
  <c r="M1390" i="4" s="1"/>
  <c r="N1390" i="4" a="1"/>
  <c r="N1390" i="4" s="1"/>
  <c r="E1390" i="4" l="1" a="1"/>
  <c r="E1390" i="4" s="1"/>
  <c r="G1390" i="4" a="1"/>
  <c r="G1390" i="4" s="1"/>
  <c r="H1390" i="4" a="1"/>
  <c r="H1390" i="4" s="1"/>
  <c r="C1392" i="4"/>
  <c r="F1391" i="4" a="1"/>
  <c r="F1391" i="4" s="1"/>
  <c r="L1391" i="4" a="1"/>
  <c r="L1391" i="4" s="1"/>
  <c r="K1391" i="4" a="1"/>
  <c r="K1391" i="4" s="1"/>
  <c r="M1391" i="4" a="1"/>
  <c r="M1391" i="4" s="1"/>
  <c r="N1391" i="4" a="1"/>
  <c r="N1391" i="4" s="1"/>
  <c r="I1391" i="4" a="1"/>
  <c r="I1391" i="4" s="1"/>
  <c r="J1391" i="4" a="1"/>
  <c r="J1391" i="4" s="1"/>
  <c r="O1391" i="4" a="1"/>
  <c r="O1391" i="4" s="1"/>
  <c r="E1391" i="4" l="1" a="1"/>
  <c r="E1391" i="4" s="1"/>
  <c r="H1391" i="4" a="1"/>
  <c r="H1391" i="4" s="1"/>
  <c r="G1391" i="4" a="1"/>
  <c r="G1391" i="4" s="1"/>
  <c r="C1393" i="4"/>
  <c r="F1392" i="4" a="1"/>
  <c r="F1392" i="4" s="1"/>
  <c r="N1392" i="4" a="1"/>
  <c r="N1392" i="4" s="1"/>
  <c r="M1392" i="4" a="1"/>
  <c r="M1392" i="4" s="1"/>
  <c r="I1392" i="4" a="1"/>
  <c r="I1392" i="4" s="1"/>
  <c r="O1392" i="4" a="1"/>
  <c r="O1392" i="4" s="1"/>
  <c r="L1392" i="4" a="1"/>
  <c r="L1392" i="4" s="1"/>
  <c r="K1392" i="4" a="1"/>
  <c r="K1392" i="4" s="1"/>
  <c r="J1392" i="4" a="1"/>
  <c r="J1392" i="4" s="1"/>
  <c r="H1392" i="4" l="1" a="1"/>
  <c r="H1392" i="4" s="1"/>
  <c r="G1392" i="4" a="1"/>
  <c r="G1392" i="4" s="1"/>
  <c r="E1392" i="4" a="1"/>
  <c r="E1392" i="4" s="1"/>
  <c r="C1394" i="4"/>
  <c r="F1393" i="4" a="1"/>
  <c r="F1393" i="4" s="1"/>
  <c r="I1393" i="4" a="1"/>
  <c r="I1393" i="4" s="1"/>
  <c r="O1393" i="4" a="1"/>
  <c r="O1393" i="4" s="1"/>
  <c r="J1393" i="4" a="1"/>
  <c r="J1393" i="4" s="1"/>
  <c r="M1393" i="4" a="1"/>
  <c r="M1393" i="4" s="1"/>
  <c r="L1393" i="4" a="1"/>
  <c r="L1393" i="4" s="1"/>
  <c r="K1393" i="4" a="1"/>
  <c r="K1393" i="4" s="1"/>
  <c r="N1393" i="4" a="1"/>
  <c r="N1393" i="4" s="1"/>
  <c r="H1393" i="4" l="1" a="1"/>
  <c r="H1393" i="4" s="1"/>
  <c r="E1393" i="4" a="1"/>
  <c r="E1393" i="4" s="1"/>
  <c r="G1393" i="4" a="1"/>
  <c r="G1393" i="4" s="1"/>
  <c r="C1395" i="4"/>
  <c r="F1394" i="4" a="1"/>
  <c r="F1394" i="4" s="1"/>
  <c r="M1394" i="4" a="1"/>
  <c r="M1394" i="4" s="1"/>
  <c r="N1394" i="4" a="1"/>
  <c r="N1394" i="4" s="1"/>
  <c r="I1394" i="4" a="1"/>
  <c r="I1394" i="4" s="1"/>
  <c r="L1394" i="4" a="1"/>
  <c r="L1394" i="4" s="1"/>
  <c r="J1394" i="4" a="1"/>
  <c r="J1394" i="4" s="1"/>
  <c r="K1394" i="4" a="1"/>
  <c r="K1394" i="4" s="1"/>
  <c r="O1394" i="4" a="1"/>
  <c r="O1394" i="4" s="1"/>
  <c r="G1394" i="4" l="1" a="1"/>
  <c r="G1394" i="4" s="1"/>
  <c r="E1394" i="4" a="1"/>
  <c r="E1394" i="4" s="1"/>
  <c r="H1394" i="4" a="1"/>
  <c r="H1394" i="4" s="1"/>
  <c r="C1396" i="4"/>
  <c r="F1395" i="4" a="1"/>
  <c r="F1395" i="4" s="1"/>
  <c r="K1395" i="4" a="1"/>
  <c r="K1395" i="4" s="1"/>
  <c r="N1395" i="4" a="1"/>
  <c r="N1395" i="4" s="1"/>
  <c r="J1395" i="4" a="1"/>
  <c r="J1395" i="4" s="1"/>
  <c r="I1395" i="4" a="1"/>
  <c r="I1395" i="4" s="1"/>
  <c r="L1395" i="4" a="1"/>
  <c r="L1395" i="4" s="1"/>
  <c r="O1395" i="4" a="1"/>
  <c r="O1395" i="4" s="1"/>
  <c r="M1395" i="4" a="1"/>
  <c r="M1395" i="4" s="1"/>
  <c r="E1395" i="4" l="1" a="1"/>
  <c r="E1395" i="4" s="1"/>
  <c r="G1395" i="4" a="1"/>
  <c r="G1395" i="4" s="1"/>
  <c r="H1395" i="4" a="1"/>
  <c r="H1395" i="4" s="1"/>
  <c r="C1397" i="4"/>
  <c r="F1396" i="4" a="1"/>
  <c r="F1396" i="4" s="1"/>
  <c r="K1396" i="4" a="1"/>
  <c r="K1396" i="4" s="1"/>
  <c r="J1396" i="4" a="1"/>
  <c r="J1396" i="4" s="1"/>
  <c r="M1396" i="4" a="1"/>
  <c r="M1396" i="4" s="1"/>
  <c r="O1396" i="4" a="1"/>
  <c r="O1396" i="4" s="1"/>
  <c r="N1396" i="4" a="1"/>
  <c r="N1396" i="4" s="1"/>
  <c r="L1396" i="4" a="1"/>
  <c r="L1396" i="4" s="1"/>
  <c r="I1396" i="4" a="1"/>
  <c r="I1396" i="4" s="1"/>
  <c r="H1396" i="4" l="1" a="1"/>
  <c r="H1396" i="4" s="1"/>
  <c r="G1396" i="4" a="1"/>
  <c r="G1396" i="4" s="1"/>
  <c r="E1396" i="4" a="1"/>
  <c r="E1396" i="4" s="1"/>
  <c r="C1398" i="4"/>
  <c r="F1397" i="4" a="1"/>
  <c r="F1397" i="4" s="1"/>
  <c r="M1397" i="4" a="1"/>
  <c r="M1397" i="4" s="1"/>
  <c r="L1397" i="4" a="1"/>
  <c r="L1397" i="4" s="1"/>
  <c r="J1397" i="4" a="1"/>
  <c r="J1397" i="4" s="1"/>
  <c r="O1397" i="4" a="1"/>
  <c r="O1397" i="4" s="1"/>
  <c r="I1397" i="4" a="1"/>
  <c r="I1397" i="4" s="1"/>
  <c r="K1397" i="4" a="1"/>
  <c r="K1397" i="4" s="1"/>
  <c r="N1397" i="4" a="1"/>
  <c r="N1397" i="4" s="1"/>
  <c r="G1397" i="4" l="1" a="1"/>
  <c r="G1397" i="4" s="1"/>
  <c r="H1397" i="4" a="1"/>
  <c r="H1397" i="4" s="1"/>
  <c r="E1397" i="4" a="1"/>
  <c r="E1397" i="4" s="1"/>
  <c r="C1399" i="4"/>
  <c r="F1398" i="4" a="1"/>
  <c r="F1398" i="4" s="1"/>
  <c r="O1398" i="4" a="1"/>
  <c r="O1398" i="4" s="1"/>
  <c r="L1398" i="4" a="1"/>
  <c r="L1398" i="4" s="1"/>
  <c r="J1398" i="4" a="1"/>
  <c r="J1398" i="4" s="1"/>
  <c r="N1398" i="4" a="1"/>
  <c r="N1398" i="4" s="1"/>
  <c r="I1398" i="4" a="1"/>
  <c r="I1398" i="4" s="1"/>
  <c r="M1398" i="4" a="1"/>
  <c r="M1398" i="4" s="1"/>
  <c r="K1398" i="4" a="1"/>
  <c r="K1398" i="4" s="1"/>
  <c r="H1398" i="4" l="1" a="1"/>
  <c r="H1398" i="4" s="1"/>
  <c r="E1398" i="4" a="1"/>
  <c r="E1398" i="4" s="1"/>
  <c r="G1398" i="4" a="1"/>
  <c r="G1398" i="4" s="1"/>
  <c r="C1400" i="4"/>
  <c r="F1399" i="4" a="1"/>
  <c r="F1399" i="4" s="1"/>
  <c r="L1399" i="4" a="1"/>
  <c r="L1399" i="4" s="1"/>
  <c r="K1399" i="4" a="1"/>
  <c r="K1399" i="4" s="1"/>
  <c r="M1399" i="4" a="1"/>
  <c r="M1399" i="4" s="1"/>
  <c r="I1399" i="4" a="1"/>
  <c r="I1399" i="4" s="1"/>
  <c r="J1399" i="4" a="1"/>
  <c r="J1399" i="4" s="1"/>
  <c r="N1399" i="4" a="1"/>
  <c r="N1399" i="4" s="1"/>
  <c r="O1399" i="4" a="1"/>
  <c r="O1399" i="4" s="1"/>
  <c r="E1399" i="4" l="1" a="1"/>
  <c r="E1399" i="4" s="1"/>
  <c r="G1399" i="4" a="1"/>
  <c r="G1399" i="4" s="1"/>
  <c r="H1399" i="4" a="1"/>
  <c r="H1399" i="4" s="1"/>
  <c r="C1401" i="4"/>
  <c r="F1400" i="4" a="1"/>
  <c r="F1400" i="4" s="1"/>
  <c r="J1400" i="4" a="1"/>
  <c r="J1400" i="4" s="1"/>
  <c r="I1400" i="4" a="1"/>
  <c r="I1400" i="4" s="1"/>
  <c r="L1400" i="4" a="1"/>
  <c r="L1400" i="4" s="1"/>
  <c r="M1400" i="4" a="1"/>
  <c r="M1400" i="4" s="1"/>
  <c r="K1400" i="4" a="1"/>
  <c r="K1400" i="4" s="1"/>
  <c r="O1400" i="4" a="1"/>
  <c r="O1400" i="4" s="1"/>
  <c r="N1400" i="4" a="1"/>
  <c r="N1400" i="4" s="1"/>
  <c r="G1400" i="4" l="1" a="1"/>
  <c r="G1400" i="4" s="1"/>
  <c r="H1400" i="4" a="1"/>
  <c r="H1400" i="4" s="1"/>
  <c r="E1400" i="4" a="1"/>
  <c r="E1400" i="4" s="1"/>
  <c r="C1402" i="4"/>
  <c r="F1401" i="4" a="1"/>
  <c r="F1401" i="4" s="1"/>
  <c r="I1401" i="4" a="1"/>
  <c r="I1401" i="4" s="1"/>
  <c r="O1401" i="4" a="1"/>
  <c r="O1401" i="4" s="1"/>
  <c r="J1401" i="4" a="1"/>
  <c r="J1401" i="4" s="1"/>
  <c r="M1401" i="4" a="1"/>
  <c r="M1401" i="4" s="1"/>
  <c r="N1401" i="4" a="1"/>
  <c r="N1401" i="4" s="1"/>
  <c r="L1401" i="4" a="1"/>
  <c r="L1401" i="4" s="1"/>
  <c r="K1401" i="4" a="1"/>
  <c r="K1401" i="4" s="1"/>
  <c r="G1401" i="4" l="1" a="1"/>
  <c r="G1401" i="4" s="1"/>
  <c r="E1401" i="4" a="1"/>
  <c r="E1401" i="4" s="1"/>
  <c r="H1401" i="4" a="1"/>
  <c r="H1401" i="4" s="1"/>
  <c r="C1403" i="4"/>
  <c r="F1402" i="4" a="1"/>
  <c r="F1402" i="4" s="1"/>
  <c r="O1402" i="4" a="1"/>
  <c r="O1402" i="4" s="1"/>
  <c r="M1402" i="4" a="1"/>
  <c r="M1402" i="4" s="1"/>
  <c r="J1402" i="4" a="1"/>
  <c r="J1402" i="4" s="1"/>
  <c r="N1402" i="4" a="1"/>
  <c r="N1402" i="4" s="1"/>
  <c r="K1402" i="4" a="1"/>
  <c r="K1402" i="4" s="1"/>
  <c r="L1402" i="4" a="1"/>
  <c r="L1402" i="4" s="1"/>
  <c r="I1402" i="4" a="1"/>
  <c r="I1402" i="4" s="1"/>
  <c r="H1402" i="4" l="1" a="1"/>
  <c r="H1402" i="4" s="1"/>
  <c r="E1402" i="4" a="1"/>
  <c r="E1402" i="4" s="1"/>
  <c r="G1402" i="4" a="1"/>
  <c r="G1402" i="4" s="1"/>
  <c r="C1404" i="4"/>
  <c r="F1403" i="4" a="1"/>
  <c r="F1403" i="4" s="1"/>
  <c r="J1403" i="4" a="1"/>
  <c r="J1403" i="4" s="1"/>
  <c r="O1403" i="4" a="1"/>
  <c r="O1403" i="4" s="1"/>
  <c r="I1403" i="4" a="1"/>
  <c r="I1403" i="4" s="1"/>
  <c r="K1403" i="4" a="1"/>
  <c r="K1403" i="4" s="1"/>
  <c r="M1403" i="4" a="1"/>
  <c r="M1403" i="4" s="1"/>
  <c r="L1403" i="4" a="1"/>
  <c r="L1403" i="4" s="1"/>
  <c r="N1403" i="4" a="1"/>
  <c r="N1403" i="4" s="1"/>
  <c r="E1403" i="4" l="1" a="1"/>
  <c r="E1403" i="4" s="1"/>
  <c r="H1403" i="4" a="1"/>
  <c r="H1403" i="4" s="1"/>
  <c r="G1403" i="4" a="1"/>
  <c r="G1403" i="4" s="1"/>
  <c r="C1405" i="4"/>
  <c r="F1404" i="4" a="1"/>
  <c r="F1404" i="4" s="1"/>
  <c r="N1404" i="4" a="1"/>
  <c r="N1404" i="4" s="1"/>
  <c r="L1404" i="4" a="1"/>
  <c r="L1404" i="4" s="1"/>
  <c r="I1404" i="4" a="1"/>
  <c r="I1404" i="4" s="1"/>
  <c r="K1404" i="4" a="1"/>
  <c r="K1404" i="4" s="1"/>
  <c r="O1404" i="4" a="1"/>
  <c r="O1404" i="4" s="1"/>
  <c r="J1404" i="4" a="1"/>
  <c r="J1404" i="4" s="1"/>
  <c r="M1404" i="4" a="1"/>
  <c r="M1404" i="4" s="1"/>
  <c r="G1404" i="4" l="1" a="1"/>
  <c r="G1404" i="4" s="1"/>
  <c r="H1404" i="4" a="1"/>
  <c r="H1404" i="4" s="1"/>
  <c r="E1404" i="4" a="1"/>
  <c r="E1404" i="4" s="1"/>
  <c r="C1406" i="4"/>
  <c r="F1405" i="4" a="1"/>
  <c r="F1405" i="4" s="1"/>
  <c r="L1405" i="4" a="1"/>
  <c r="L1405" i="4" s="1"/>
  <c r="J1405" i="4" a="1"/>
  <c r="J1405" i="4" s="1"/>
  <c r="K1405" i="4" a="1"/>
  <c r="K1405" i="4" s="1"/>
  <c r="N1405" i="4" a="1"/>
  <c r="N1405" i="4" s="1"/>
  <c r="M1405" i="4" a="1"/>
  <c r="M1405" i="4" s="1"/>
  <c r="I1405" i="4" a="1"/>
  <c r="I1405" i="4" s="1"/>
  <c r="O1405" i="4" a="1"/>
  <c r="O1405" i="4" s="1"/>
  <c r="G1405" i="4" l="1" a="1"/>
  <c r="G1405" i="4" s="1"/>
  <c r="E1405" i="4" a="1"/>
  <c r="E1405" i="4" s="1"/>
  <c r="H1405" i="4" a="1"/>
  <c r="H1405" i="4" s="1"/>
  <c r="C1407" i="4"/>
  <c r="F1406" i="4" a="1"/>
  <c r="F1406" i="4" s="1"/>
  <c r="J1406" i="4" a="1"/>
  <c r="J1406" i="4" s="1"/>
  <c r="N1406" i="4" a="1"/>
  <c r="N1406" i="4" s="1"/>
  <c r="L1406" i="4" a="1"/>
  <c r="L1406" i="4" s="1"/>
  <c r="I1406" i="4" a="1"/>
  <c r="I1406" i="4" s="1"/>
  <c r="K1406" i="4" a="1"/>
  <c r="K1406" i="4" s="1"/>
  <c r="O1406" i="4" a="1"/>
  <c r="O1406" i="4" s="1"/>
  <c r="M1406" i="4" a="1"/>
  <c r="M1406" i="4" s="1"/>
  <c r="G1406" i="4" l="1" a="1"/>
  <c r="G1406" i="4" s="1"/>
  <c r="E1406" i="4" a="1"/>
  <c r="E1406" i="4" s="1"/>
  <c r="H1406" i="4" a="1"/>
  <c r="H1406" i="4" s="1"/>
  <c r="C1408" i="4"/>
  <c r="F1407" i="4" a="1"/>
  <c r="F1407" i="4" s="1"/>
  <c r="J1407" i="4" a="1"/>
  <c r="J1407" i="4" s="1"/>
  <c r="N1407" i="4" a="1"/>
  <c r="N1407" i="4" s="1"/>
  <c r="I1407" i="4" a="1"/>
  <c r="I1407" i="4" s="1"/>
  <c r="O1407" i="4" a="1"/>
  <c r="O1407" i="4" s="1"/>
  <c r="K1407" i="4" a="1"/>
  <c r="K1407" i="4" s="1"/>
  <c r="M1407" i="4" a="1"/>
  <c r="M1407" i="4" s="1"/>
  <c r="L1407" i="4" a="1"/>
  <c r="L1407" i="4" s="1"/>
  <c r="E1407" i="4" l="1" a="1"/>
  <c r="E1407" i="4" s="1"/>
  <c r="G1407" i="4" a="1"/>
  <c r="G1407" i="4" s="1"/>
  <c r="H1407" i="4" a="1"/>
  <c r="H1407" i="4" s="1"/>
  <c r="C1409" i="4"/>
  <c r="F1408" i="4" a="1"/>
  <c r="F1408" i="4" s="1"/>
  <c r="K1408" i="4" a="1"/>
  <c r="K1408" i="4" s="1"/>
  <c r="J1408" i="4" a="1"/>
  <c r="J1408" i="4" s="1"/>
  <c r="M1408" i="4" a="1"/>
  <c r="M1408" i="4" s="1"/>
  <c r="N1408" i="4" a="1"/>
  <c r="N1408" i="4" s="1"/>
  <c r="L1408" i="4" a="1"/>
  <c r="L1408" i="4" s="1"/>
  <c r="I1408" i="4" a="1"/>
  <c r="I1408" i="4" s="1"/>
  <c r="O1408" i="4" a="1"/>
  <c r="O1408" i="4" s="1"/>
  <c r="E1408" i="4" l="1" a="1"/>
  <c r="E1408" i="4" s="1"/>
  <c r="H1408" i="4" a="1"/>
  <c r="H1408" i="4" s="1"/>
  <c r="G1408" i="4" a="1"/>
  <c r="G1408" i="4" s="1"/>
  <c r="C1410" i="4"/>
  <c r="F1409" i="4" a="1"/>
  <c r="F1409" i="4" s="1"/>
  <c r="J1409" i="4" a="1"/>
  <c r="J1409" i="4" s="1"/>
  <c r="L1409" i="4" a="1"/>
  <c r="L1409" i="4" s="1"/>
  <c r="N1409" i="4" a="1"/>
  <c r="N1409" i="4" s="1"/>
  <c r="O1409" i="4" a="1"/>
  <c r="O1409" i="4" s="1"/>
  <c r="K1409" i="4" a="1"/>
  <c r="K1409" i="4" s="1"/>
  <c r="M1409" i="4" a="1"/>
  <c r="M1409" i="4" s="1"/>
  <c r="I1409" i="4" a="1"/>
  <c r="I1409" i="4" s="1"/>
  <c r="E1409" i="4" l="1" a="1"/>
  <c r="E1409" i="4" s="1"/>
  <c r="G1409" i="4" a="1"/>
  <c r="G1409" i="4" s="1"/>
  <c r="H1409" i="4" a="1"/>
  <c r="H1409" i="4" s="1"/>
  <c r="C1411" i="4"/>
  <c r="F1410" i="4" a="1"/>
  <c r="F1410" i="4" s="1"/>
  <c r="L1410" i="4" a="1"/>
  <c r="L1410" i="4" s="1"/>
  <c r="K1410" i="4" a="1"/>
  <c r="K1410" i="4" s="1"/>
  <c r="O1410" i="4" a="1"/>
  <c r="O1410" i="4" s="1"/>
  <c r="J1410" i="4" a="1"/>
  <c r="J1410" i="4" s="1"/>
  <c r="M1410" i="4" a="1"/>
  <c r="M1410" i="4" s="1"/>
  <c r="N1410" i="4" a="1"/>
  <c r="N1410" i="4" s="1"/>
  <c r="I1410" i="4" a="1"/>
  <c r="I1410" i="4" s="1"/>
  <c r="G1410" i="4" l="1" a="1"/>
  <c r="G1410" i="4" s="1"/>
  <c r="H1410" i="4" a="1"/>
  <c r="H1410" i="4" s="1"/>
  <c r="E1410" i="4" a="1"/>
  <c r="E1410" i="4" s="1"/>
  <c r="C1412" i="4"/>
  <c r="F1411" i="4" a="1"/>
  <c r="F1411" i="4" s="1"/>
  <c r="M1411" i="4" a="1"/>
  <c r="M1411" i="4" s="1"/>
  <c r="O1411" i="4" a="1"/>
  <c r="O1411" i="4" s="1"/>
  <c r="L1411" i="4" a="1"/>
  <c r="L1411" i="4" s="1"/>
  <c r="N1411" i="4" a="1"/>
  <c r="N1411" i="4" s="1"/>
  <c r="J1411" i="4" a="1"/>
  <c r="J1411" i="4" s="1"/>
  <c r="K1411" i="4" a="1"/>
  <c r="K1411" i="4" s="1"/>
  <c r="I1411" i="4" a="1"/>
  <c r="I1411" i="4" s="1"/>
  <c r="G1411" i="4" l="1" a="1"/>
  <c r="G1411" i="4" s="1"/>
  <c r="H1411" i="4" a="1"/>
  <c r="H1411" i="4" s="1"/>
  <c r="E1411" i="4" a="1"/>
  <c r="E1411" i="4" s="1"/>
  <c r="C1413" i="4"/>
  <c r="F1412" i="4" a="1"/>
  <c r="F1412" i="4" s="1"/>
  <c r="N1412" i="4" a="1"/>
  <c r="N1412" i="4" s="1"/>
  <c r="M1412" i="4" a="1"/>
  <c r="M1412" i="4" s="1"/>
  <c r="I1412" i="4" a="1"/>
  <c r="I1412" i="4" s="1"/>
  <c r="K1412" i="4" a="1"/>
  <c r="K1412" i="4" s="1"/>
  <c r="O1412" i="4" a="1"/>
  <c r="O1412" i="4" s="1"/>
  <c r="J1412" i="4" a="1"/>
  <c r="J1412" i="4" s="1"/>
  <c r="L1412" i="4" a="1"/>
  <c r="L1412" i="4" s="1"/>
  <c r="H1412" i="4" l="1" a="1"/>
  <c r="H1412" i="4" s="1"/>
  <c r="G1412" i="4" a="1"/>
  <c r="G1412" i="4" s="1"/>
  <c r="E1412" i="4" a="1"/>
  <c r="E1412" i="4" s="1"/>
  <c r="C1414" i="4"/>
  <c r="F1413" i="4" a="1"/>
  <c r="F1413" i="4" s="1"/>
  <c r="L1413" i="4" a="1"/>
  <c r="L1413" i="4" s="1"/>
  <c r="K1413" i="4" a="1"/>
  <c r="K1413" i="4" s="1"/>
  <c r="O1413" i="4" a="1"/>
  <c r="O1413" i="4" s="1"/>
  <c r="J1413" i="4" a="1"/>
  <c r="J1413" i="4" s="1"/>
  <c r="N1413" i="4" a="1"/>
  <c r="N1413" i="4" s="1"/>
  <c r="I1413" i="4" a="1"/>
  <c r="I1413" i="4" s="1"/>
  <c r="M1413" i="4" a="1"/>
  <c r="M1413" i="4" s="1"/>
  <c r="E1413" i="4" l="1" a="1"/>
  <c r="E1413" i="4" s="1"/>
  <c r="H1413" i="4" a="1"/>
  <c r="H1413" i="4" s="1"/>
  <c r="G1413" i="4" a="1"/>
  <c r="G1413" i="4" s="1"/>
  <c r="C1415" i="4"/>
  <c r="F1414" i="4" a="1"/>
  <c r="F1414" i="4" s="1"/>
  <c r="K1414" i="4" a="1"/>
  <c r="K1414" i="4" s="1"/>
  <c r="N1414" i="4" a="1"/>
  <c r="N1414" i="4" s="1"/>
  <c r="L1414" i="4" a="1"/>
  <c r="L1414" i="4" s="1"/>
  <c r="J1414" i="4" a="1"/>
  <c r="J1414" i="4" s="1"/>
  <c r="O1414" i="4" a="1"/>
  <c r="O1414" i="4" s="1"/>
  <c r="I1414" i="4" a="1"/>
  <c r="I1414" i="4" s="1"/>
  <c r="M1414" i="4" a="1"/>
  <c r="M1414" i="4" s="1"/>
  <c r="E1414" i="4" l="1" a="1"/>
  <c r="E1414" i="4" s="1"/>
  <c r="G1414" i="4" a="1"/>
  <c r="G1414" i="4" s="1"/>
  <c r="H1414" i="4" a="1"/>
  <c r="H1414" i="4" s="1"/>
  <c r="C1416" i="4"/>
  <c r="F1415" i="4" a="1"/>
  <c r="F1415" i="4" s="1"/>
  <c r="K1415" i="4" a="1"/>
  <c r="K1415" i="4" s="1"/>
  <c r="J1415" i="4" a="1"/>
  <c r="J1415" i="4" s="1"/>
  <c r="M1415" i="4" a="1"/>
  <c r="M1415" i="4" s="1"/>
  <c r="O1415" i="4" a="1"/>
  <c r="O1415" i="4" s="1"/>
  <c r="L1415" i="4" a="1"/>
  <c r="L1415" i="4" s="1"/>
  <c r="I1415" i="4" a="1"/>
  <c r="I1415" i="4" s="1"/>
  <c r="N1415" i="4" a="1"/>
  <c r="N1415" i="4" s="1"/>
  <c r="G1415" i="4" l="1" a="1"/>
  <c r="G1415" i="4" s="1"/>
  <c r="H1415" i="4" a="1"/>
  <c r="H1415" i="4" s="1"/>
  <c r="E1415" i="4" a="1"/>
  <c r="E1415" i="4" s="1"/>
  <c r="C1417" i="4"/>
  <c r="F1416" i="4" a="1"/>
  <c r="F1416" i="4" s="1"/>
  <c r="K1416" i="4" a="1"/>
  <c r="K1416" i="4" s="1"/>
  <c r="J1416" i="4" a="1"/>
  <c r="J1416" i="4" s="1"/>
  <c r="L1416" i="4" a="1"/>
  <c r="L1416" i="4" s="1"/>
  <c r="N1416" i="4" a="1"/>
  <c r="N1416" i="4" s="1"/>
  <c r="M1416" i="4" a="1"/>
  <c r="M1416" i="4" s="1"/>
  <c r="I1416" i="4" a="1"/>
  <c r="I1416" i="4" s="1"/>
  <c r="O1416" i="4" a="1"/>
  <c r="O1416" i="4" s="1"/>
  <c r="H1416" i="4" l="1" a="1"/>
  <c r="H1416" i="4" s="1"/>
  <c r="G1416" i="4" a="1"/>
  <c r="G1416" i="4" s="1"/>
  <c r="E1416" i="4" a="1"/>
  <c r="E1416" i="4" s="1"/>
  <c r="C1418" i="4"/>
  <c r="F1417" i="4" a="1"/>
  <c r="F1417" i="4" s="1"/>
  <c r="I1417" i="4" a="1"/>
  <c r="I1417" i="4" s="1"/>
  <c r="O1417" i="4" a="1"/>
  <c r="O1417" i="4" s="1"/>
  <c r="J1417" i="4" a="1"/>
  <c r="J1417" i="4" s="1"/>
  <c r="M1417" i="4" a="1"/>
  <c r="M1417" i="4" s="1"/>
  <c r="N1417" i="4" a="1"/>
  <c r="N1417" i="4" s="1"/>
  <c r="L1417" i="4" a="1"/>
  <c r="L1417" i="4" s="1"/>
  <c r="K1417" i="4" a="1"/>
  <c r="K1417" i="4" s="1"/>
  <c r="G1417" i="4" l="1" a="1"/>
  <c r="G1417" i="4" s="1"/>
  <c r="E1417" i="4" a="1"/>
  <c r="E1417" i="4" s="1"/>
  <c r="H1417" i="4" a="1"/>
  <c r="H1417" i="4" s="1"/>
  <c r="C1419" i="4"/>
  <c r="F1418" i="4" a="1"/>
  <c r="F1418" i="4" s="1"/>
  <c r="J1418" i="4" a="1"/>
  <c r="J1418" i="4" s="1"/>
  <c r="N1418" i="4" a="1"/>
  <c r="N1418" i="4" s="1"/>
  <c r="K1418" i="4" a="1"/>
  <c r="K1418" i="4" s="1"/>
  <c r="M1418" i="4" a="1"/>
  <c r="M1418" i="4" s="1"/>
  <c r="O1418" i="4" a="1"/>
  <c r="O1418" i="4" s="1"/>
  <c r="L1418" i="4" a="1"/>
  <c r="L1418" i="4" s="1"/>
  <c r="I1418" i="4" a="1"/>
  <c r="I1418" i="4" s="1"/>
  <c r="H1418" i="4" l="1" a="1"/>
  <c r="H1418" i="4" s="1"/>
  <c r="G1418" i="4" a="1"/>
  <c r="G1418" i="4" s="1"/>
  <c r="E1418" i="4" a="1"/>
  <c r="E1418" i="4" s="1"/>
  <c r="C1420" i="4"/>
  <c r="F1419" i="4" a="1"/>
  <c r="F1419" i="4" s="1"/>
  <c r="J1419" i="4" a="1"/>
  <c r="J1419" i="4" s="1"/>
  <c r="N1419" i="4" a="1"/>
  <c r="N1419" i="4" s="1"/>
  <c r="K1419" i="4" a="1"/>
  <c r="K1419" i="4" s="1"/>
  <c r="O1419" i="4" a="1"/>
  <c r="O1419" i="4" s="1"/>
  <c r="I1419" i="4" a="1"/>
  <c r="I1419" i="4" s="1"/>
  <c r="L1419" i="4" a="1"/>
  <c r="L1419" i="4" s="1"/>
  <c r="M1419" i="4" a="1"/>
  <c r="M1419" i="4" s="1"/>
  <c r="G1419" i="4" l="1" a="1"/>
  <c r="G1419" i="4" s="1"/>
  <c r="H1419" i="4" a="1"/>
  <c r="H1419" i="4" s="1"/>
  <c r="E1419" i="4" a="1"/>
  <c r="E1419" i="4" s="1"/>
  <c r="C1421" i="4"/>
  <c r="F1420" i="4" a="1"/>
  <c r="F1420" i="4" s="1"/>
  <c r="O1420" i="4" a="1"/>
  <c r="O1420" i="4" s="1"/>
  <c r="N1420" i="4" a="1"/>
  <c r="N1420" i="4" s="1"/>
  <c r="J1420" i="4" a="1"/>
  <c r="J1420" i="4" s="1"/>
  <c r="L1420" i="4" a="1"/>
  <c r="L1420" i="4" s="1"/>
  <c r="I1420" i="4" a="1"/>
  <c r="I1420" i="4" s="1"/>
  <c r="K1420" i="4" a="1"/>
  <c r="K1420" i="4" s="1"/>
  <c r="M1420" i="4" a="1"/>
  <c r="M1420" i="4" s="1"/>
  <c r="H1420" i="4" l="1" a="1"/>
  <c r="H1420" i="4" s="1"/>
  <c r="G1420" i="4" a="1"/>
  <c r="G1420" i="4" s="1"/>
  <c r="E1420" i="4" a="1"/>
  <c r="E1420" i="4" s="1"/>
  <c r="C1422" i="4"/>
  <c r="F1421" i="4" a="1"/>
  <c r="F1421" i="4" s="1"/>
  <c r="M1421" i="4" a="1"/>
  <c r="M1421" i="4" s="1"/>
  <c r="L1421" i="4" a="1"/>
  <c r="L1421" i="4" s="1"/>
  <c r="I1421" i="4" a="1"/>
  <c r="I1421" i="4" s="1"/>
  <c r="K1421" i="4" a="1"/>
  <c r="K1421" i="4" s="1"/>
  <c r="O1421" i="4" a="1"/>
  <c r="O1421" i="4" s="1"/>
  <c r="J1421" i="4" a="1"/>
  <c r="J1421" i="4" s="1"/>
  <c r="N1421" i="4" a="1"/>
  <c r="N1421" i="4" s="1"/>
  <c r="E1421" i="4" l="1" a="1"/>
  <c r="E1421" i="4" s="1"/>
  <c r="G1421" i="4" a="1"/>
  <c r="G1421" i="4" s="1"/>
  <c r="H1421" i="4" a="1"/>
  <c r="H1421" i="4" s="1"/>
  <c r="C1423" i="4"/>
  <c r="F1422" i="4" a="1"/>
  <c r="F1422" i="4" s="1"/>
  <c r="M1422" i="4" a="1"/>
  <c r="M1422" i="4" s="1"/>
  <c r="J1422" i="4" a="1"/>
  <c r="J1422" i="4" s="1"/>
  <c r="O1422" i="4" a="1"/>
  <c r="O1422" i="4" s="1"/>
  <c r="L1422" i="4" a="1"/>
  <c r="L1422" i="4" s="1"/>
  <c r="N1422" i="4" a="1"/>
  <c r="N1422" i="4" s="1"/>
  <c r="K1422" i="4" a="1"/>
  <c r="K1422" i="4" s="1"/>
  <c r="I1422" i="4" a="1"/>
  <c r="I1422" i="4" s="1"/>
  <c r="H1422" i="4" l="1" a="1"/>
  <c r="H1422" i="4" s="1"/>
  <c r="G1422" i="4" a="1"/>
  <c r="G1422" i="4" s="1"/>
  <c r="E1422" i="4" a="1"/>
  <c r="E1422" i="4" s="1"/>
  <c r="C1424" i="4"/>
  <c r="F1423" i="4" a="1"/>
  <c r="F1423" i="4" s="1"/>
  <c r="O1423" i="4" a="1"/>
  <c r="O1423" i="4" s="1"/>
  <c r="M1423" i="4" a="1"/>
  <c r="M1423" i="4" s="1"/>
  <c r="N1423" i="4" a="1"/>
  <c r="N1423" i="4" s="1"/>
  <c r="L1423" i="4" a="1"/>
  <c r="L1423" i="4" s="1"/>
  <c r="I1423" i="4" a="1"/>
  <c r="I1423" i="4" s="1"/>
  <c r="K1423" i="4" a="1"/>
  <c r="K1423" i="4" s="1"/>
  <c r="J1423" i="4" a="1"/>
  <c r="J1423" i="4" s="1"/>
  <c r="G1423" i="4" l="1" a="1"/>
  <c r="G1423" i="4" s="1"/>
  <c r="E1423" i="4" a="1"/>
  <c r="E1423" i="4" s="1"/>
  <c r="H1423" i="4" a="1"/>
  <c r="H1423" i="4" s="1"/>
  <c r="C1425" i="4"/>
  <c r="F1424" i="4" a="1"/>
  <c r="F1424" i="4" s="1"/>
  <c r="J1424" i="4" a="1"/>
  <c r="J1424" i="4" s="1"/>
  <c r="N1424" i="4" a="1"/>
  <c r="N1424" i="4" s="1"/>
  <c r="I1424" i="4" a="1"/>
  <c r="I1424" i="4" s="1"/>
  <c r="L1424" i="4" a="1"/>
  <c r="L1424" i="4" s="1"/>
  <c r="K1424" i="4" a="1"/>
  <c r="K1424" i="4" s="1"/>
  <c r="O1424" i="4" a="1"/>
  <c r="O1424" i="4" s="1"/>
  <c r="M1424" i="4" a="1"/>
  <c r="M1424" i="4" s="1"/>
  <c r="H1424" i="4" l="1" a="1"/>
  <c r="H1424" i="4" s="1"/>
  <c r="G1424" i="4" a="1"/>
  <c r="G1424" i="4" s="1"/>
  <c r="E1424" i="4" a="1"/>
  <c r="E1424" i="4" s="1"/>
  <c r="C1426" i="4"/>
  <c r="F1425" i="4" a="1"/>
  <c r="F1425" i="4" s="1"/>
  <c r="I1425" i="4" a="1"/>
  <c r="I1425" i="4" s="1"/>
  <c r="O1425" i="4" a="1"/>
  <c r="O1425" i="4" s="1"/>
  <c r="J1425" i="4" a="1"/>
  <c r="J1425" i="4" s="1"/>
  <c r="M1425" i="4" a="1"/>
  <c r="M1425" i="4" s="1"/>
  <c r="N1425" i="4" a="1"/>
  <c r="N1425" i="4" s="1"/>
  <c r="L1425" i="4" a="1"/>
  <c r="L1425" i="4" s="1"/>
  <c r="K1425" i="4" a="1"/>
  <c r="K1425" i="4" s="1"/>
  <c r="E1425" i="4" l="1" a="1"/>
  <c r="E1425" i="4" s="1"/>
  <c r="H1425" i="4" a="1"/>
  <c r="H1425" i="4" s="1"/>
  <c r="G1425" i="4" a="1"/>
  <c r="G1425" i="4" s="1"/>
  <c r="C1427" i="4"/>
  <c r="F1426" i="4" a="1"/>
  <c r="F1426" i="4" s="1"/>
  <c r="K1426" i="4" a="1"/>
  <c r="K1426" i="4" s="1"/>
  <c r="J1426" i="4" a="1"/>
  <c r="J1426" i="4" s="1"/>
  <c r="N1426" i="4" a="1"/>
  <c r="N1426" i="4" s="1"/>
  <c r="I1426" i="4" a="1"/>
  <c r="I1426" i="4" s="1"/>
  <c r="L1426" i="4" a="1"/>
  <c r="L1426" i="4" s="1"/>
  <c r="M1426" i="4" a="1"/>
  <c r="M1426" i="4" s="1"/>
  <c r="O1426" i="4" a="1"/>
  <c r="O1426" i="4" s="1"/>
  <c r="H1426" i="4" l="1" a="1"/>
  <c r="H1426" i="4" s="1"/>
  <c r="E1426" i="4" a="1"/>
  <c r="E1426" i="4" s="1"/>
  <c r="G1426" i="4" a="1"/>
  <c r="G1426" i="4" s="1"/>
  <c r="C1428" i="4"/>
  <c r="F1427" i="4" a="1"/>
  <c r="F1427" i="4" s="1"/>
  <c r="J1427" i="4" a="1"/>
  <c r="J1427" i="4" s="1"/>
  <c r="L1427" i="4" a="1"/>
  <c r="L1427" i="4" s="1"/>
  <c r="O1427" i="4" a="1"/>
  <c r="O1427" i="4" s="1"/>
  <c r="I1427" i="4" a="1"/>
  <c r="I1427" i="4" s="1"/>
  <c r="K1427" i="4" a="1"/>
  <c r="K1427" i="4" s="1"/>
  <c r="M1427" i="4" a="1"/>
  <c r="M1427" i="4" s="1"/>
  <c r="N1427" i="4" a="1"/>
  <c r="N1427" i="4" s="1"/>
  <c r="E1427" i="4" l="1" a="1"/>
  <c r="E1427" i="4" s="1"/>
  <c r="H1427" i="4" a="1"/>
  <c r="H1427" i="4" s="1"/>
  <c r="G1427" i="4" a="1"/>
  <c r="G1427" i="4" s="1"/>
  <c r="C1429" i="4"/>
  <c r="F1428" i="4" a="1"/>
  <c r="F1428" i="4" s="1"/>
  <c r="M1428" i="4" a="1"/>
  <c r="M1428" i="4" s="1"/>
  <c r="K1428" i="4" a="1"/>
  <c r="K1428" i="4" s="1"/>
  <c r="O1428" i="4" a="1"/>
  <c r="O1428" i="4" s="1"/>
  <c r="J1428" i="4" a="1"/>
  <c r="J1428" i="4" s="1"/>
  <c r="N1428" i="4" a="1"/>
  <c r="N1428" i="4" s="1"/>
  <c r="I1428" i="4" a="1"/>
  <c r="I1428" i="4" s="1"/>
  <c r="L1428" i="4" a="1"/>
  <c r="L1428" i="4" s="1"/>
  <c r="C1430" i="4" l="1"/>
  <c r="F1429" i="4" a="1"/>
  <c r="F1429" i="4" s="1"/>
  <c r="M1429" i="4" a="1"/>
  <c r="M1429" i="4" s="1"/>
  <c r="L1429" i="4" a="1"/>
  <c r="L1429" i="4" s="1"/>
  <c r="I1429" i="4" a="1"/>
  <c r="I1429" i="4" s="1"/>
  <c r="K1429" i="4" a="1"/>
  <c r="K1429" i="4" s="1"/>
  <c r="O1429" i="4" a="1"/>
  <c r="O1429" i="4" s="1"/>
  <c r="J1429" i="4" a="1"/>
  <c r="J1429" i="4" s="1"/>
  <c r="N1429" i="4" a="1"/>
  <c r="N1429" i="4" s="1"/>
  <c r="G1428" i="4" a="1"/>
  <c r="G1428" i="4" s="1"/>
  <c r="H1428" i="4" a="1"/>
  <c r="H1428" i="4" s="1"/>
  <c r="E1428" i="4" a="1"/>
  <c r="E1428" i="4" s="1"/>
  <c r="E1429" i="4" l="1" a="1"/>
  <c r="E1429" i="4" s="1"/>
  <c r="H1429" i="4" a="1"/>
  <c r="H1429" i="4" s="1"/>
  <c r="G1429" i="4" a="1"/>
  <c r="G1429" i="4" s="1"/>
  <c r="C1431" i="4"/>
  <c r="F1430" i="4" a="1"/>
  <c r="F1430" i="4" s="1"/>
  <c r="I1430" i="4" a="1"/>
  <c r="I1430" i="4" s="1"/>
  <c r="M1430" i="4" a="1"/>
  <c r="M1430" i="4" s="1"/>
  <c r="K1430" i="4" a="1"/>
  <c r="K1430" i="4" s="1"/>
  <c r="O1430" i="4" a="1"/>
  <c r="O1430" i="4" s="1"/>
  <c r="J1430" i="4" a="1"/>
  <c r="J1430" i="4" s="1"/>
  <c r="N1430" i="4" a="1"/>
  <c r="N1430" i="4" s="1"/>
  <c r="L1430" i="4" a="1"/>
  <c r="L1430" i="4" s="1"/>
  <c r="E1430" i="4" l="1" a="1"/>
  <c r="E1430" i="4" s="1"/>
  <c r="G1430" i="4" a="1"/>
  <c r="G1430" i="4" s="1"/>
  <c r="H1430" i="4" a="1"/>
  <c r="H1430" i="4" s="1"/>
  <c r="C1432" i="4"/>
  <c r="F1431" i="4" a="1"/>
  <c r="F1431" i="4" s="1"/>
  <c r="L1431" i="4" a="1"/>
  <c r="L1431" i="4" s="1"/>
  <c r="K1431" i="4" a="1"/>
  <c r="K1431" i="4" s="1"/>
  <c r="M1431" i="4" a="1"/>
  <c r="M1431" i="4" s="1"/>
  <c r="I1431" i="4" a="1"/>
  <c r="I1431" i="4" s="1"/>
  <c r="N1431" i="4" a="1"/>
  <c r="N1431" i="4" s="1"/>
  <c r="J1431" i="4" a="1"/>
  <c r="J1431" i="4" s="1"/>
  <c r="O1431" i="4" a="1"/>
  <c r="O1431" i="4" s="1"/>
  <c r="E1431" i="4" l="1" a="1"/>
  <c r="E1431" i="4" s="1"/>
  <c r="G1431" i="4" a="1"/>
  <c r="G1431" i="4" s="1"/>
  <c r="H1431" i="4" a="1"/>
  <c r="H1431" i="4" s="1"/>
  <c r="C1433" i="4"/>
  <c r="F1432" i="4" a="1"/>
  <c r="F1432" i="4" s="1"/>
  <c r="O1432" i="4" a="1"/>
  <c r="O1432" i="4" s="1"/>
  <c r="J1432" i="4" a="1"/>
  <c r="J1432" i="4" s="1"/>
  <c r="I1432" i="4" a="1"/>
  <c r="I1432" i="4" s="1"/>
  <c r="L1432" i="4" a="1"/>
  <c r="L1432" i="4" s="1"/>
  <c r="M1432" i="4" a="1"/>
  <c r="M1432" i="4" s="1"/>
  <c r="K1432" i="4" a="1"/>
  <c r="K1432" i="4" s="1"/>
  <c r="N1432" i="4" a="1"/>
  <c r="N1432" i="4" s="1"/>
  <c r="H1432" i="4" l="1" a="1"/>
  <c r="H1432" i="4" s="1"/>
  <c r="G1432" i="4" a="1"/>
  <c r="G1432" i="4" s="1"/>
  <c r="E1432" i="4" a="1"/>
  <c r="E1432" i="4" s="1"/>
  <c r="C1434" i="4"/>
  <c r="F1433" i="4" a="1"/>
  <c r="F1433" i="4" s="1"/>
  <c r="L1433" i="4" a="1"/>
  <c r="L1433" i="4" s="1"/>
  <c r="J1433" i="4" a="1"/>
  <c r="J1433" i="4" s="1"/>
  <c r="I1433" i="4" a="1"/>
  <c r="I1433" i="4" s="1"/>
  <c r="K1433" i="4" a="1"/>
  <c r="K1433" i="4" s="1"/>
  <c r="M1433" i="4" a="1"/>
  <c r="M1433" i="4" s="1"/>
  <c r="N1433" i="4" a="1"/>
  <c r="N1433" i="4" s="1"/>
  <c r="O1433" i="4" a="1"/>
  <c r="O1433" i="4" s="1"/>
  <c r="G1433" i="4" l="1" a="1"/>
  <c r="G1433" i="4" s="1"/>
  <c r="E1433" i="4" a="1"/>
  <c r="E1433" i="4" s="1"/>
  <c r="H1433" i="4" a="1"/>
  <c r="H1433" i="4" s="1"/>
  <c r="C1435" i="4"/>
  <c r="F1434" i="4" a="1"/>
  <c r="F1434" i="4" s="1"/>
  <c r="O1434" i="4" a="1"/>
  <c r="O1434" i="4" s="1"/>
  <c r="J1434" i="4" a="1"/>
  <c r="J1434" i="4" s="1"/>
  <c r="N1434" i="4" a="1"/>
  <c r="N1434" i="4" s="1"/>
  <c r="I1434" i="4" a="1"/>
  <c r="I1434" i="4" s="1"/>
  <c r="K1434" i="4" a="1"/>
  <c r="K1434" i="4" s="1"/>
  <c r="L1434" i="4" a="1"/>
  <c r="L1434" i="4" s="1"/>
  <c r="M1434" i="4" a="1"/>
  <c r="M1434" i="4" s="1"/>
  <c r="H1434" i="4" l="1" a="1"/>
  <c r="H1434" i="4" s="1"/>
  <c r="E1434" i="4" a="1"/>
  <c r="E1434" i="4" s="1"/>
  <c r="G1434" i="4" a="1"/>
  <c r="G1434" i="4" s="1"/>
  <c r="C1436" i="4"/>
  <c r="F1435" i="4" a="1"/>
  <c r="F1435" i="4" s="1"/>
  <c r="N1435" i="4" a="1"/>
  <c r="N1435" i="4" s="1"/>
  <c r="K1435" i="4" a="1"/>
  <c r="K1435" i="4" s="1"/>
  <c r="O1435" i="4" a="1"/>
  <c r="O1435" i="4" s="1"/>
  <c r="I1435" i="4" a="1"/>
  <c r="I1435" i="4" s="1"/>
  <c r="J1435" i="4" a="1"/>
  <c r="J1435" i="4" s="1"/>
  <c r="M1435" i="4" a="1"/>
  <c r="M1435" i="4" s="1"/>
  <c r="L1435" i="4" a="1"/>
  <c r="L1435" i="4" s="1"/>
  <c r="G1435" i="4" l="1" a="1"/>
  <c r="G1435" i="4" s="1"/>
  <c r="H1435" i="4" a="1"/>
  <c r="H1435" i="4" s="1"/>
  <c r="E1435" i="4" a="1"/>
  <c r="E1435" i="4" s="1"/>
  <c r="C1437" i="4"/>
  <c r="F1436" i="4" a="1"/>
  <c r="F1436" i="4" s="1"/>
  <c r="M1436" i="4" a="1"/>
  <c r="M1436" i="4" s="1"/>
  <c r="N1436" i="4" a="1"/>
  <c r="N1436" i="4" s="1"/>
  <c r="L1436" i="4" a="1"/>
  <c r="L1436" i="4" s="1"/>
  <c r="I1436" i="4" a="1"/>
  <c r="I1436" i="4" s="1"/>
  <c r="K1436" i="4" a="1"/>
  <c r="K1436" i="4" s="1"/>
  <c r="O1436" i="4" a="1"/>
  <c r="O1436" i="4" s="1"/>
  <c r="J1436" i="4" a="1"/>
  <c r="J1436" i="4" s="1"/>
  <c r="G1436" i="4" l="1" a="1"/>
  <c r="G1436" i="4" s="1"/>
  <c r="H1436" i="4" a="1"/>
  <c r="H1436" i="4" s="1"/>
  <c r="E1436" i="4" a="1"/>
  <c r="E1436" i="4" s="1"/>
  <c r="C1438" i="4"/>
  <c r="F1437" i="4" a="1"/>
  <c r="F1437" i="4" s="1"/>
  <c r="K1437" i="4" a="1"/>
  <c r="K1437" i="4" s="1"/>
  <c r="N1437" i="4" a="1"/>
  <c r="N1437" i="4" s="1"/>
  <c r="M1437" i="4" a="1"/>
  <c r="M1437" i="4" s="1"/>
  <c r="J1437" i="4" a="1"/>
  <c r="J1437" i="4" s="1"/>
  <c r="L1437" i="4" a="1"/>
  <c r="L1437" i="4" s="1"/>
  <c r="I1437" i="4" a="1"/>
  <c r="I1437" i="4" s="1"/>
  <c r="O1437" i="4" a="1"/>
  <c r="O1437" i="4" s="1"/>
  <c r="H1437" i="4" l="1" a="1"/>
  <c r="H1437" i="4" s="1"/>
  <c r="G1437" i="4" a="1"/>
  <c r="G1437" i="4" s="1"/>
  <c r="E1437" i="4" a="1"/>
  <c r="E1437" i="4" s="1"/>
  <c r="C1439" i="4"/>
  <c r="F1438" i="4" a="1"/>
  <c r="F1438" i="4" s="1"/>
  <c r="O1438" i="4" a="1"/>
  <c r="O1438" i="4" s="1"/>
  <c r="J1438" i="4" a="1"/>
  <c r="J1438" i="4" s="1"/>
  <c r="N1438" i="4" a="1"/>
  <c r="N1438" i="4" s="1"/>
  <c r="L1438" i="4" a="1"/>
  <c r="L1438" i="4" s="1"/>
  <c r="I1438" i="4" a="1"/>
  <c r="I1438" i="4" s="1"/>
  <c r="K1438" i="4" a="1"/>
  <c r="K1438" i="4" s="1"/>
  <c r="M1438" i="4" a="1"/>
  <c r="M1438" i="4" s="1"/>
  <c r="H1438" i="4" l="1" a="1"/>
  <c r="H1438" i="4" s="1"/>
  <c r="G1438" i="4" a="1"/>
  <c r="G1438" i="4" s="1"/>
  <c r="E1438" i="4" a="1"/>
  <c r="E1438" i="4" s="1"/>
  <c r="C1440" i="4"/>
  <c r="F1439" i="4" a="1"/>
  <c r="F1439" i="4" s="1"/>
  <c r="I1439" i="4" a="1"/>
  <c r="I1439" i="4" s="1"/>
  <c r="N1439" i="4" a="1"/>
  <c r="N1439" i="4" s="1"/>
  <c r="K1439" i="4" a="1"/>
  <c r="K1439" i="4" s="1"/>
  <c r="J1439" i="4" a="1"/>
  <c r="J1439" i="4" s="1"/>
  <c r="M1439" i="4" a="1"/>
  <c r="M1439" i="4" s="1"/>
  <c r="L1439" i="4" a="1"/>
  <c r="L1439" i="4" s="1"/>
  <c r="O1439" i="4" a="1"/>
  <c r="O1439" i="4" s="1"/>
  <c r="G1439" i="4" l="1" a="1"/>
  <c r="G1439" i="4" s="1"/>
  <c r="E1439" i="4" a="1"/>
  <c r="E1439" i="4" s="1"/>
  <c r="H1439" i="4" a="1"/>
  <c r="H1439" i="4" s="1"/>
  <c r="C1441" i="4"/>
  <c r="F1440" i="4" a="1"/>
  <c r="F1440" i="4" s="1"/>
  <c r="J1440" i="4" a="1"/>
  <c r="J1440" i="4" s="1"/>
  <c r="O1440" i="4" a="1"/>
  <c r="O1440" i="4" s="1"/>
  <c r="K1440" i="4" a="1"/>
  <c r="K1440" i="4" s="1"/>
  <c r="M1440" i="4" a="1"/>
  <c r="M1440" i="4" s="1"/>
  <c r="N1440" i="4" a="1"/>
  <c r="N1440" i="4" s="1"/>
  <c r="L1440" i="4" a="1"/>
  <c r="L1440" i="4" s="1"/>
  <c r="I1440" i="4" a="1"/>
  <c r="I1440" i="4" s="1"/>
  <c r="E1440" i="4" l="1" a="1"/>
  <c r="E1440" i="4" s="1"/>
  <c r="H1440" i="4" a="1"/>
  <c r="H1440" i="4" s="1"/>
  <c r="G1440" i="4" a="1"/>
  <c r="G1440" i="4" s="1"/>
  <c r="C1442" i="4"/>
  <c r="F1441" i="4" a="1"/>
  <c r="F1441" i="4" s="1"/>
  <c r="N1441" i="4" a="1"/>
  <c r="N1441" i="4" s="1"/>
  <c r="L1441" i="4" a="1"/>
  <c r="L1441" i="4" s="1"/>
  <c r="M1441" i="4" a="1"/>
  <c r="M1441" i="4" s="1"/>
  <c r="O1441" i="4" a="1"/>
  <c r="O1441" i="4" s="1"/>
  <c r="J1441" i="4" a="1"/>
  <c r="J1441" i="4" s="1"/>
  <c r="K1441" i="4" a="1"/>
  <c r="K1441" i="4" s="1"/>
  <c r="I1441" i="4" a="1"/>
  <c r="I1441" i="4" s="1"/>
  <c r="H1441" i="4" l="1" a="1"/>
  <c r="H1441" i="4" s="1"/>
  <c r="E1441" i="4" a="1"/>
  <c r="E1441" i="4" s="1"/>
  <c r="G1441" i="4" a="1"/>
  <c r="G1441" i="4" s="1"/>
  <c r="C1443" i="4"/>
  <c r="F1442" i="4" a="1"/>
  <c r="F1442" i="4" s="1"/>
  <c r="I1442" i="4" a="1"/>
  <c r="I1442" i="4" s="1"/>
  <c r="J1442" i="4" a="1"/>
  <c r="J1442" i="4" s="1"/>
  <c r="L1442" i="4" a="1"/>
  <c r="L1442" i="4" s="1"/>
  <c r="O1442" i="4" a="1"/>
  <c r="O1442" i="4" s="1"/>
  <c r="K1442" i="4" a="1"/>
  <c r="K1442" i="4" s="1"/>
  <c r="M1442" i="4" a="1"/>
  <c r="M1442" i="4" s="1"/>
  <c r="N1442" i="4" a="1"/>
  <c r="N1442" i="4" s="1"/>
  <c r="G1442" i="4" l="1" a="1"/>
  <c r="G1442" i="4" s="1"/>
  <c r="E1442" i="4" a="1"/>
  <c r="E1442" i="4" s="1"/>
  <c r="H1442" i="4" a="1"/>
  <c r="H1442" i="4" s="1"/>
  <c r="C1444" i="4"/>
  <c r="F1443" i="4" a="1"/>
  <c r="F1443" i="4" s="1"/>
  <c r="M1443" i="4" a="1"/>
  <c r="M1443" i="4" s="1"/>
  <c r="I1443" i="4" a="1"/>
  <c r="I1443" i="4" s="1"/>
  <c r="K1443" i="4" a="1"/>
  <c r="K1443" i="4" s="1"/>
  <c r="N1443" i="4" a="1"/>
  <c r="N1443" i="4" s="1"/>
  <c r="O1443" i="4" a="1"/>
  <c r="O1443" i="4" s="1"/>
  <c r="J1443" i="4" a="1"/>
  <c r="J1443" i="4" s="1"/>
  <c r="L1443" i="4" a="1"/>
  <c r="L1443" i="4" s="1"/>
  <c r="E1443" i="4" l="1" a="1"/>
  <c r="E1443" i="4" s="1"/>
  <c r="G1443" i="4" a="1"/>
  <c r="G1443" i="4" s="1"/>
  <c r="H1443" i="4" a="1"/>
  <c r="H1443" i="4" s="1"/>
  <c r="C1445" i="4"/>
  <c r="F1444" i="4" a="1"/>
  <c r="F1444" i="4" s="1"/>
  <c r="M1444" i="4" a="1"/>
  <c r="M1444" i="4" s="1"/>
  <c r="N1444" i="4" a="1"/>
  <c r="N1444" i="4" s="1"/>
  <c r="L1444" i="4" a="1"/>
  <c r="L1444" i="4" s="1"/>
  <c r="I1444" i="4" a="1"/>
  <c r="I1444" i="4" s="1"/>
  <c r="K1444" i="4" a="1"/>
  <c r="K1444" i="4" s="1"/>
  <c r="O1444" i="4" a="1"/>
  <c r="O1444" i="4" s="1"/>
  <c r="J1444" i="4" a="1"/>
  <c r="J1444" i="4" s="1"/>
  <c r="E1444" i="4" l="1" a="1"/>
  <c r="E1444" i="4" s="1"/>
  <c r="H1444" i="4" a="1"/>
  <c r="H1444" i="4" s="1"/>
  <c r="G1444" i="4" a="1"/>
  <c r="G1444" i="4" s="1"/>
  <c r="C1446" i="4"/>
  <c r="F1445" i="4" a="1"/>
  <c r="F1445" i="4" s="1"/>
  <c r="O1445" i="4" a="1"/>
  <c r="O1445" i="4" s="1"/>
  <c r="J1445" i="4" a="1"/>
  <c r="J1445" i="4" s="1"/>
  <c r="I1445" i="4" a="1"/>
  <c r="I1445" i="4" s="1"/>
  <c r="M1445" i="4" a="1"/>
  <c r="M1445" i="4" s="1"/>
  <c r="K1445" i="4" a="1"/>
  <c r="K1445" i="4" s="1"/>
  <c r="N1445" i="4" a="1"/>
  <c r="N1445" i="4" s="1"/>
  <c r="L1445" i="4" a="1"/>
  <c r="L1445" i="4" s="1"/>
  <c r="E1445" i="4" l="1" a="1"/>
  <c r="E1445" i="4" s="1"/>
  <c r="G1445" i="4" a="1"/>
  <c r="G1445" i="4" s="1"/>
  <c r="H1445" i="4" a="1"/>
  <c r="H1445" i="4" s="1"/>
  <c r="C1447" i="4"/>
  <c r="F1446" i="4" a="1"/>
  <c r="F1446" i="4" s="1"/>
  <c r="O1446" i="4" a="1"/>
  <c r="O1446" i="4" s="1"/>
  <c r="J1446" i="4" a="1"/>
  <c r="J1446" i="4" s="1"/>
  <c r="N1446" i="4" a="1"/>
  <c r="N1446" i="4" s="1"/>
  <c r="L1446" i="4" a="1"/>
  <c r="L1446" i="4" s="1"/>
  <c r="I1446" i="4" a="1"/>
  <c r="I1446" i="4" s="1"/>
  <c r="K1446" i="4" a="1"/>
  <c r="K1446" i="4" s="1"/>
  <c r="M1446" i="4" a="1"/>
  <c r="M1446" i="4" s="1"/>
  <c r="H1446" i="4" l="1" a="1"/>
  <c r="H1446" i="4" s="1"/>
  <c r="E1446" i="4" a="1"/>
  <c r="E1446" i="4" s="1"/>
  <c r="G1446" i="4" a="1"/>
  <c r="G1446" i="4" s="1"/>
  <c r="C1448" i="4"/>
  <c r="F1447" i="4" a="1"/>
  <c r="F1447" i="4" s="1"/>
  <c r="L1447" i="4" a="1"/>
  <c r="L1447" i="4" s="1"/>
  <c r="O1447" i="4" a="1"/>
  <c r="O1447" i="4" s="1"/>
  <c r="K1447" i="4" a="1"/>
  <c r="K1447" i="4" s="1"/>
  <c r="N1447" i="4" a="1"/>
  <c r="N1447" i="4" s="1"/>
  <c r="M1447" i="4" a="1"/>
  <c r="M1447" i="4" s="1"/>
  <c r="J1447" i="4" a="1"/>
  <c r="J1447" i="4" s="1"/>
  <c r="I1447" i="4" a="1"/>
  <c r="I1447" i="4" s="1"/>
  <c r="E1447" i="4" l="1" a="1"/>
  <c r="E1447" i="4" s="1"/>
  <c r="G1447" i="4" a="1"/>
  <c r="G1447" i="4" s="1"/>
  <c r="H1447" i="4" a="1"/>
  <c r="H1447" i="4" s="1"/>
  <c r="C1449" i="4"/>
  <c r="F1448" i="4" a="1"/>
  <c r="F1448" i="4" s="1"/>
  <c r="I1448" i="4" a="1"/>
  <c r="I1448" i="4" s="1"/>
  <c r="K1448" i="4" a="1"/>
  <c r="K1448" i="4" s="1"/>
  <c r="J1448" i="4" a="1"/>
  <c r="J1448" i="4" s="1"/>
  <c r="M1448" i="4" a="1"/>
  <c r="M1448" i="4" s="1"/>
  <c r="N1448" i="4" a="1"/>
  <c r="N1448" i="4" s="1"/>
  <c r="L1448" i="4" a="1"/>
  <c r="L1448" i="4" s="1"/>
  <c r="O1448" i="4" a="1"/>
  <c r="O1448" i="4" s="1"/>
  <c r="G1448" i="4" l="1" a="1"/>
  <c r="G1448" i="4" s="1"/>
  <c r="E1448" i="4" a="1"/>
  <c r="E1448" i="4" s="1"/>
  <c r="H1448" i="4" a="1"/>
  <c r="H1448" i="4" s="1"/>
  <c r="C1450" i="4"/>
  <c r="F1449" i="4" a="1"/>
  <c r="F1449" i="4" s="1"/>
  <c r="I1449" i="4" a="1"/>
  <c r="I1449" i="4" s="1"/>
  <c r="N1449" i="4" a="1"/>
  <c r="N1449" i="4" s="1"/>
  <c r="K1449" i="4" a="1"/>
  <c r="K1449" i="4" s="1"/>
  <c r="O1449" i="4" a="1"/>
  <c r="O1449" i="4" s="1"/>
  <c r="L1449" i="4" a="1"/>
  <c r="L1449" i="4" s="1"/>
  <c r="M1449" i="4" a="1"/>
  <c r="M1449" i="4" s="1"/>
  <c r="J1449" i="4" a="1"/>
  <c r="J1449" i="4" s="1"/>
  <c r="E1449" i="4" l="1" a="1"/>
  <c r="E1449" i="4" s="1"/>
  <c r="H1449" i="4" a="1"/>
  <c r="H1449" i="4" s="1"/>
  <c r="G1449" i="4" a="1"/>
  <c r="G1449" i="4" s="1"/>
  <c r="C1451" i="4"/>
  <c r="F1450" i="4" a="1"/>
  <c r="F1450" i="4" s="1"/>
  <c r="L1450" i="4" a="1"/>
  <c r="L1450" i="4" s="1"/>
  <c r="K1450" i="4" a="1"/>
  <c r="K1450" i="4" s="1"/>
  <c r="O1450" i="4" a="1"/>
  <c r="O1450" i="4" s="1"/>
  <c r="J1450" i="4" a="1"/>
  <c r="J1450" i="4" s="1"/>
  <c r="M1450" i="4" a="1"/>
  <c r="M1450" i="4" s="1"/>
  <c r="N1450" i="4" a="1"/>
  <c r="N1450" i="4" s="1"/>
  <c r="I1450" i="4" a="1"/>
  <c r="I1450" i="4" s="1"/>
  <c r="G1450" i="4" l="1" a="1"/>
  <c r="G1450" i="4" s="1"/>
  <c r="E1450" i="4" a="1"/>
  <c r="E1450" i="4" s="1"/>
  <c r="H1450" i="4" a="1"/>
  <c r="H1450" i="4" s="1"/>
  <c r="C1452" i="4"/>
  <c r="F1451" i="4" a="1"/>
  <c r="F1451" i="4" s="1"/>
  <c r="N1451" i="4" a="1"/>
  <c r="N1451" i="4" s="1"/>
  <c r="J1451" i="4" a="1"/>
  <c r="J1451" i="4" s="1"/>
  <c r="K1451" i="4" a="1"/>
  <c r="K1451" i="4" s="1"/>
  <c r="O1451" i="4" a="1"/>
  <c r="O1451" i="4" s="1"/>
  <c r="I1451" i="4" a="1"/>
  <c r="I1451" i="4" s="1"/>
  <c r="L1451" i="4" a="1"/>
  <c r="L1451" i="4" s="1"/>
  <c r="M1451" i="4" a="1"/>
  <c r="M1451" i="4" s="1"/>
  <c r="G1451" i="4" l="1" a="1"/>
  <c r="G1451" i="4" s="1"/>
  <c r="E1451" i="4" a="1"/>
  <c r="E1451" i="4" s="1"/>
  <c r="H1451" i="4" a="1"/>
  <c r="H1451" i="4" s="1"/>
  <c r="C1453" i="4"/>
  <c r="F1452" i="4" a="1"/>
  <c r="F1452" i="4" s="1"/>
  <c r="L1452" i="4" a="1"/>
  <c r="L1452" i="4" s="1"/>
  <c r="N1452" i="4" a="1"/>
  <c r="N1452" i="4" s="1"/>
  <c r="J1452" i="4" a="1"/>
  <c r="J1452" i="4" s="1"/>
  <c r="O1452" i="4" a="1"/>
  <c r="O1452" i="4" s="1"/>
  <c r="K1452" i="4" a="1"/>
  <c r="K1452" i="4" s="1"/>
  <c r="M1452" i="4" a="1"/>
  <c r="M1452" i="4" s="1"/>
  <c r="I1452" i="4" a="1"/>
  <c r="I1452" i="4" s="1"/>
  <c r="G1452" i="4" l="1" a="1"/>
  <c r="G1452" i="4" s="1"/>
  <c r="E1452" i="4" a="1"/>
  <c r="E1452" i="4" s="1"/>
  <c r="H1452" i="4" a="1"/>
  <c r="H1452" i="4" s="1"/>
  <c r="C1454" i="4"/>
  <c r="F1453" i="4" a="1"/>
  <c r="F1453" i="4" s="1"/>
  <c r="O1453" i="4" a="1"/>
  <c r="O1453" i="4" s="1"/>
  <c r="J1453" i="4" a="1"/>
  <c r="J1453" i="4" s="1"/>
  <c r="K1453" i="4" a="1"/>
  <c r="K1453" i="4" s="1"/>
  <c r="M1453" i="4" a="1"/>
  <c r="M1453" i="4" s="1"/>
  <c r="L1453" i="4" a="1"/>
  <c r="L1453" i="4" s="1"/>
  <c r="I1453" i="4" a="1"/>
  <c r="I1453" i="4" s="1"/>
  <c r="N1453" i="4" a="1"/>
  <c r="N1453" i="4" s="1"/>
  <c r="G1453" i="4" l="1" a="1"/>
  <c r="G1453" i="4" s="1"/>
  <c r="H1453" i="4" a="1"/>
  <c r="H1453" i="4" s="1"/>
  <c r="E1453" i="4" a="1"/>
  <c r="E1453" i="4" s="1"/>
  <c r="C1455" i="4"/>
  <c r="F1454" i="4" a="1"/>
  <c r="F1454" i="4" s="1"/>
  <c r="N1454" i="4" a="1"/>
  <c r="N1454" i="4" s="1"/>
  <c r="J1454" i="4" a="1"/>
  <c r="J1454" i="4" s="1"/>
  <c r="L1454" i="4" a="1"/>
  <c r="L1454" i="4" s="1"/>
  <c r="I1454" i="4" a="1"/>
  <c r="I1454" i="4" s="1"/>
  <c r="M1454" i="4" a="1"/>
  <c r="M1454" i="4" s="1"/>
  <c r="O1454" i="4" a="1"/>
  <c r="O1454" i="4" s="1"/>
  <c r="K1454" i="4" a="1"/>
  <c r="K1454" i="4" s="1"/>
  <c r="G1454" i="4" l="1" a="1"/>
  <c r="G1454" i="4" s="1"/>
  <c r="E1454" i="4" a="1"/>
  <c r="E1454" i="4" s="1"/>
  <c r="H1454" i="4" a="1"/>
  <c r="H1454" i="4" s="1"/>
  <c r="C1456" i="4"/>
  <c r="F1455" i="4" a="1"/>
  <c r="F1455" i="4" s="1"/>
  <c r="I1455" i="4" a="1"/>
  <c r="I1455" i="4" s="1"/>
  <c r="K1455" i="4" a="1"/>
  <c r="K1455" i="4" s="1"/>
  <c r="O1455" i="4" a="1"/>
  <c r="O1455" i="4" s="1"/>
  <c r="J1455" i="4" a="1"/>
  <c r="J1455" i="4" s="1"/>
  <c r="L1455" i="4" a="1"/>
  <c r="L1455" i="4" s="1"/>
  <c r="M1455" i="4" a="1"/>
  <c r="M1455" i="4" s="1"/>
  <c r="N1455" i="4" a="1"/>
  <c r="N1455" i="4" s="1"/>
  <c r="G1455" i="4" l="1" a="1"/>
  <c r="G1455" i="4" s="1"/>
  <c r="E1455" i="4" a="1"/>
  <c r="E1455" i="4" s="1"/>
  <c r="H1455" i="4" a="1"/>
  <c r="H1455" i="4" s="1"/>
  <c r="C1457" i="4"/>
  <c r="F1456" i="4" a="1"/>
  <c r="F1456" i="4" s="1"/>
  <c r="J1456" i="4" a="1"/>
  <c r="J1456" i="4" s="1"/>
  <c r="N1456" i="4" a="1"/>
  <c r="N1456" i="4" s="1"/>
  <c r="I1456" i="4" a="1"/>
  <c r="I1456" i="4" s="1"/>
  <c r="K1456" i="4" a="1"/>
  <c r="K1456" i="4" s="1"/>
  <c r="M1456" i="4" a="1"/>
  <c r="M1456" i="4" s="1"/>
  <c r="L1456" i="4" a="1"/>
  <c r="L1456" i="4" s="1"/>
  <c r="O1456" i="4" a="1"/>
  <c r="O1456" i="4" s="1"/>
  <c r="E1456" i="4" l="1" a="1"/>
  <c r="E1456" i="4" s="1"/>
  <c r="H1456" i="4" a="1"/>
  <c r="H1456" i="4" s="1"/>
  <c r="G1456" i="4" a="1"/>
  <c r="G1456" i="4" s="1"/>
  <c r="C1458" i="4"/>
  <c r="F1457" i="4" a="1"/>
  <c r="F1457" i="4" s="1"/>
  <c r="M1457" i="4" a="1"/>
  <c r="M1457" i="4" s="1"/>
  <c r="I1457" i="4" a="1"/>
  <c r="I1457" i="4" s="1"/>
  <c r="K1457" i="4" a="1"/>
  <c r="K1457" i="4" s="1"/>
  <c r="N1457" i="4" a="1"/>
  <c r="N1457" i="4" s="1"/>
  <c r="L1457" i="4" a="1"/>
  <c r="L1457" i="4" s="1"/>
  <c r="O1457" i="4" a="1"/>
  <c r="O1457" i="4" s="1"/>
  <c r="J1457" i="4" a="1"/>
  <c r="J1457" i="4" s="1"/>
  <c r="G1457" i="4" l="1" a="1"/>
  <c r="G1457" i="4" s="1"/>
  <c r="H1457" i="4" a="1"/>
  <c r="H1457" i="4" s="1"/>
  <c r="E1457" i="4" a="1"/>
  <c r="E1457" i="4" s="1"/>
  <c r="C1459" i="4"/>
  <c r="F1458" i="4" a="1"/>
  <c r="F1458" i="4" s="1"/>
  <c r="O1458" i="4" a="1"/>
  <c r="O1458" i="4" s="1"/>
  <c r="L1458" i="4" a="1"/>
  <c r="L1458" i="4" s="1"/>
  <c r="I1458" i="4" a="1"/>
  <c r="I1458" i="4" s="1"/>
  <c r="N1458" i="4" a="1"/>
  <c r="N1458" i="4" s="1"/>
  <c r="K1458" i="4" a="1"/>
  <c r="K1458" i="4" s="1"/>
  <c r="J1458" i="4" a="1"/>
  <c r="J1458" i="4" s="1"/>
  <c r="M1458" i="4" a="1"/>
  <c r="M1458" i="4" s="1"/>
  <c r="H1458" i="4" l="1" a="1"/>
  <c r="H1458" i="4" s="1"/>
  <c r="E1458" i="4" a="1"/>
  <c r="E1458" i="4" s="1"/>
  <c r="G1458" i="4" a="1"/>
  <c r="G1458" i="4" s="1"/>
  <c r="C1460" i="4"/>
  <c r="F1459" i="4" a="1"/>
  <c r="F1459" i="4" s="1"/>
  <c r="M1459" i="4" a="1"/>
  <c r="M1459" i="4" s="1"/>
  <c r="I1459" i="4" a="1"/>
  <c r="I1459" i="4" s="1"/>
  <c r="O1459" i="4" a="1"/>
  <c r="O1459" i="4" s="1"/>
  <c r="J1459" i="4" a="1"/>
  <c r="J1459" i="4" s="1"/>
  <c r="L1459" i="4" a="1"/>
  <c r="L1459" i="4" s="1"/>
  <c r="N1459" i="4" a="1"/>
  <c r="N1459" i="4" s="1"/>
  <c r="K1459" i="4" a="1"/>
  <c r="K1459" i="4" s="1"/>
  <c r="G1459" i="4" l="1" a="1"/>
  <c r="G1459" i="4" s="1"/>
  <c r="H1459" i="4" a="1"/>
  <c r="H1459" i="4" s="1"/>
  <c r="E1459" i="4" a="1"/>
  <c r="E1459" i="4" s="1"/>
  <c r="C1461" i="4"/>
  <c r="F1460" i="4" a="1"/>
  <c r="F1460" i="4" s="1"/>
  <c r="L1460" i="4" a="1"/>
  <c r="L1460" i="4" s="1"/>
  <c r="O1460" i="4" a="1"/>
  <c r="O1460" i="4" s="1"/>
  <c r="J1460" i="4" a="1"/>
  <c r="J1460" i="4" s="1"/>
  <c r="I1460" i="4" a="1"/>
  <c r="I1460" i="4" s="1"/>
  <c r="K1460" i="4" a="1"/>
  <c r="K1460" i="4" s="1"/>
  <c r="N1460" i="4" a="1"/>
  <c r="N1460" i="4" s="1"/>
  <c r="M1460" i="4" a="1"/>
  <c r="M1460" i="4" s="1"/>
  <c r="C1462" i="4" l="1"/>
  <c r="F1461" i="4" a="1"/>
  <c r="F1461" i="4" s="1"/>
  <c r="I1461" i="4" a="1"/>
  <c r="I1461" i="4" s="1"/>
  <c r="L1461" i="4" a="1"/>
  <c r="L1461" i="4" s="1"/>
  <c r="O1461" i="4" a="1"/>
  <c r="O1461" i="4" s="1"/>
  <c r="J1461" i="4" a="1"/>
  <c r="J1461" i="4" s="1"/>
  <c r="N1461" i="4" a="1"/>
  <c r="N1461" i="4" s="1"/>
  <c r="M1461" i="4" a="1"/>
  <c r="M1461" i="4" s="1"/>
  <c r="K1461" i="4" a="1"/>
  <c r="K1461" i="4" s="1"/>
  <c r="H1460" i="4" a="1"/>
  <c r="H1460" i="4" s="1"/>
  <c r="E1460" i="4" a="1"/>
  <c r="E1460" i="4" s="1"/>
  <c r="G1460" i="4" a="1"/>
  <c r="G1460" i="4" s="1"/>
  <c r="G1461" i="4" l="1" a="1"/>
  <c r="G1461" i="4" s="1"/>
  <c r="E1461" i="4" a="1"/>
  <c r="E1461" i="4" s="1"/>
  <c r="H1461" i="4" a="1"/>
  <c r="H1461" i="4" s="1"/>
  <c r="C1463" i="4"/>
  <c r="F1462" i="4" a="1"/>
  <c r="F1462" i="4" s="1"/>
  <c r="K1462" i="4" a="1"/>
  <c r="K1462" i="4" s="1"/>
  <c r="I1462" i="4" a="1"/>
  <c r="I1462" i="4" s="1"/>
  <c r="O1462" i="4" a="1"/>
  <c r="O1462" i="4" s="1"/>
  <c r="L1462" i="4" a="1"/>
  <c r="L1462" i="4" s="1"/>
  <c r="J1462" i="4" a="1"/>
  <c r="J1462" i="4" s="1"/>
  <c r="M1462" i="4" a="1"/>
  <c r="M1462" i="4" s="1"/>
  <c r="N1462" i="4" a="1"/>
  <c r="N1462" i="4" s="1"/>
  <c r="H1462" i="4" l="1" a="1"/>
  <c r="H1462" i="4" s="1"/>
  <c r="G1462" i="4" a="1"/>
  <c r="G1462" i="4" s="1"/>
  <c r="E1462" i="4" a="1"/>
  <c r="E1462" i="4" s="1"/>
  <c r="C1464" i="4"/>
  <c r="F1463" i="4" a="1"/>
  <c r="F1463" i="4" s="1"/>
  <c r="K1463" i="4" a="1"/>
  <c r="K1463" i="4" s="1"/>
  <c r="I1463" i="4" a="1"/>
  <c r="I1463" i="4" s="1"/>
  <c r="L1463" i="4" a="1"/>
  <c r="L1463" i="4" s="1"/>
  <c r="J1463" i="4" a="1"/>
  <c r="J1463" i="4" s="1"/>
  <c r="M1463" i="4" a="1"/>
  <c r="M1463" i="4" s="1"/>
  <c r="N1463" i="4" a="1"/>
  <c r="N1463" i="4" s="1"/>
  <c r="O1463" i="4" a="1"/>
  <c r="O1463" i="4" s="1"/>
  <c r="H1463" i="4" l="1" a="1"/>
  <c r="H1463" i="4" s="1"/>
  <c r="E1463" i="4" a="1"/>
  <c r="E1463" i="4" s="1"/>
  <c r="G1463" i="4" a="1"/>
  <c r="G1463" i="4" s="1"/>
  <c r="C1465" i="4"/>
  <c r="F1464" i="4" a="1"/>
  <c r="F1464" i="4" s="1"/>
  <c r="L1464" i="4" a="1"/>
  <c r="L1464" i="4" s="1"/>
  <c r="I1464" i="4" a="1"/>
  <c r="I1464" i="4" s="1"/>
  <c r="N1464" i="4" a="1"/>
  <c r="N1464" i="4" s="1"/>
  <c r="O1464" i="4" a="1"/>
  <c r="O1464" i="4" s="1"/>
  <c r="M1464" i="4" a="1"/>
  <c r="M1464" i="4" s="1"/>
  <c r="K1464" i="4" a="1"/>
  <c r="K1464" i="4" s="1"/>
  <c r="J1464" i="4" a="1"/>
  <c r="J1464" i="4" s="1"/>
  <c r="E1464" i="4" l="1" a="1"/>
  <c r="E1464" i="4" s="1"/>
  <c r="G1464" i="4" a="1"/>
  <c r="G1464" i="4" s="1"/>
  <c r="H1464" i="4" a="1"/>
  <c r="H1464" i="4" s="1"/>
  <c r="C1466" i="4"/>
  <c r="F1465" i="4" a="1"/>
  <c r="F1465" i="4" s="1"/>
  <c r="I1465" i="4" a="1"/>
  <c r="I1465" i="4" s="1"/>
  <c r="M1465" i="4" a="1"/>
  <c r="M1465" i="4" s="1"/>
  <c r="O1465" i="4" a="1"/>
  <c r="O1465" i="4" s="1"/>
  <c r="K1465" i="4" a="1"/>
  <c r="K1465" i="4" s="1"/>
  <c r="L1465" i="4" a="1"/>
  <c r="L1465" i="4" s="1"/>
  <c r="J1465" i="4" a="1"/>
  <c r="J1465" i="4" s="1"/>
  <c r="N1465" i="4" a="1"/>
  <c r="N1465" i="4" s="1"/>
  <c r="G1465" i="4" l="1" a="1"/>
  <c r="G1465" i="4" s="1"/>
  <c r="H1465" i="4" a="1"/>
  <c r="H1465" i="4" s="1"/>
  <c r="E1465" i="4" a="1"/>
  <c r="E1465" i="4" s="1"/>
  <c r="C1467" i="4"/>
  <c r="F1466" i="4" a="1"/>
  <c r="F1466" i="4" s="1"/>
  <c r="K1466" i="4" a="1"/>
  <c r="K1466" i="4" s="1"/>
  <c r="M1466" i="4" a="1"/>
  <c r="M1466" i="4" s="1"/>
  <c r="I1466" i="4" a="1"/>
  <c r="I1466" i="4" s="1"/>
  <c r="N1466" i="4" a="1"/>
  <c r="N1466" i="4" s="1"/>
  <c r="J1466" i="4" a="1"/>
  <c r="J1466" i="4" s="1"/>
  <c r="L1466" i="4" a="1"/>
  <c r="L1466" i="4" s="1"/>
  <c r="O1466" i="4" a="1"/>
  <c r="O1466" i="4" s="1"/>
  <c r="E1466" i="4" l="1" a="1"/>
  <c r="E1466" i="4" s="1"/>
  <c r="G1466" i="4" a="1"/>
  <c r="G1466" i="4" s="1"/>
  <c r="H1466" i="4" a="1"/>
  <c r="H1466" i="4" s="1"/>
  <c r="C1468" i="4"/>
  <c r="F1467" i="4" a="1"/>
  <c r="F1467" i="4" s="1"/>
  <c r="J1467" i="4" a="1"/>
  <c r="J1467" i="4" s="1"/>
  <c r="L1467" i="4" a="1"/>
  <c r="L1467" i="4" s="1"/>
  <c r="K1467" i="4" a="1"/>
  <c r="K1467" i="4" s="1"/>
  <c r="I1467" i="4" a="1"/>
  <c r="I1467" i="4" s="1"/>
  <c r="M1467" i="4" a="1"/>
  <c r="M1467" i="4" s="1"/>
  <c r="O1467" i="4" a="1"/>
  <c r="O1467" i="4" s="1"/>
  <c r="N1467" i="4" a="1"/>
  <c r="N1467" i="4" s="1"/>
  <c r="E1467" i="4" l="1" a="1"/>
  <c r="E1467" i="4" s="1"/>
  <c r="G1467" i="4" a="1"/>
  <c r="G1467" i="4" s="1"/>
  <c r="H1467" i="4" a="1"/>
  <c r="H1467" i="4" s="1"/>
  <c r="C1469" i="4"/>
  <c r="F1468" i="4" a="1"/>
  <c r="F1468" i="4" s="1"/>
  <c r="J1468" i="4" a="1"/>
  <c r="J1468" i="4" s="1"/>
  <c r="I1468" i="4" a="1"/>
  <c r="I1468" i="4" s="1"/>
  <c r="O1468" i="4" a="1"/>
  <c r="O1468" i="4" s="1"/>
  <c r="N1468" i="4" a="1"/>
  <c r="N1468" i="4" s="1"/>
  <c r="K1468" i="4" a="1"/>
  <c r="K1468" i="4" s="1"/>
  <c r="M1468" i="4" a="1"/>
  <c r="M1468" i="4" s="1"/>
  <c r="L1468" i="4" a="1"/>
  <c r="L1468" i="4" s="1"/>
  <c r="H1468" i="4" l="1" a="1"/>
  <c r="H1468" i="4" s="1"/>
  <c r="E1468" i="4" a="1"/>
  <c r="E1468" i="4" s="1"/>
  <c r="G1468" i="4" a="1"/>
  <c r="G1468" i="4" s="1"/>
  <c r="C1470" i="4"/>
  <c r="F1469" i="4" a="1"/>
  <c r="F1469" i="4" s="1"/>
  <c r="L1469" i="4" a="1"/>
  <c r="L1469" i="4" s="1"/>
  <c r="M1469" i="4" a="1"/>
  <c r="M1469" i="4" s="1"/>
  <c r="O1469" i="4" a="1"/>
  <c r="O1469" i="4" s="1"/>
  <c r="N1469" i="4" a="1"/>
  <c r="N1469" i="4" s="1"/>
  <c r="I1469" i="4" a="1"/>
  <c r="I1469" i="4" s="1"/>
  <c r="J1469" i="4" a="1"/>
  <c r="J1469" i="4" s="1"/>
  <c r="K1469" i="4" a="1"/>
  <c r="K1469" i="4" s="1"/>
  <c r="G1469" i="4" l="1" a="1"/>
  <c r="G1469" i="4" s="1"/>
  <c r="H1469" i="4" a="1"/>
  <c r="H1469" i="4" s="1"/>
  <c r="E1469" i="4" a="1"/>
  <c r="E1469" i="4" s="1"/>
  <c r="C1471" i="4"/>
  <c r="F1470" i="4" a="1"/>
  <c r="F1470" i="4" s="1"/>
  <c r="J1470" i="4" a="1"/>
  <c r="J1470" i="4" s="1"/>
  <c r="M1470" i="4" a="1"/>
  <c r="M1470" i="4" s="1"/>
  <c r="I1470" i="4" a="1"/>
  <c r="I1470" i="4" s="1"/>
  <c r="O1470" i="4" a="1"/>
  <c r="O1470" i="4" s="1"/>
  <c r="K1470" i="4" a="1"/>
  <c r="K1470" i="4" s="1"/>
  <c r="L1470" i="4" a="1"/>
  <c r="L1470" i="4" s="1"/>
  <c r="N1470" i="4" a="1"/>
  <c r="N1470" i="4" s="1"/>
  <c r="G1470" i="4" l="1" a="1"/>
  <c r="G1470" i="4" s="1"/>
  <c r="E1470" i="4" a="1"/>
  <c r="E1470" i="4" s="1"/>
  <c r="H1470" i="4" a="1"/>
  <c r="H1470" i="4" s="1"/>
  <c r="C1472" i="4"/>
  <c r="F1471" i="4" a="1"/>
  <c r="F1471" i="4" s="1"/>
  <c r="M1471" i="4" a="1"/>
  <c r="M1471" i="4" s="1"/>
  <c r="I1471" i="4" a="1"/>
  <c r="I1471" i="4" s="1"/>
  <c r="O1471" i="4" a="1"/>
  <c r="O1471" i="4" s="1"/>
  <c r="J1471" i="4" a="1"/>
  <c r="J1471" i="4" s="1"/>
  <c r="N1471" i="4" a="1"/>
  <c r="N1471" i="4" s="1"/>
  <c r="L1471" i="4" a="1"/>
  <c r="L1471" i="4" s="1"/>
  <c r="K1471" i="4" a="1"/>
  <c r="K1471" i="4" s="1"/>
  <c r="E1471" i="4" l="1" a="1"/>
  <c r="E1471" i="4" s="1"/>
  <c r="G1471" i="4" a="1"/>
  <c r="G1471" i="4" s="1"/>
  <c r="H1471" i="4" a="1"/>
  <c r="H1471" i="4" s="1"/>
  <c r="C1473" i="4"/>
  <c r="F1472" i="4" a="1"/>
  <c r="F1472" i="4" s="1"/>
  <c r="J1472" i="4" a="1"/>
  <c r="J1472" i="4" s="1"/>
  <c r="N1472" i="4" a="1"/>
  <c r="N1472" i="4" s="1"/>
  <c r="M1472" i="4" a="1"/>
  <c r="M1472" i="4" s="1"/>
  <c r="I1472" i="4" a="1"/>
  <c r="I1472" i="4" s="1"/>
  <c r="K1472" i="4" a="1"/>
  <c r="K1472" i="4" s="1"/>
  <c r="O1472" i="4" a="1"/>
  <c r="O1472" i="4" s="1"/>
  <c r="L1472" i="4" a="1"/>
  <c r="L1472" i="4" s="1"/>
  <c r="G1472" i="4" l="1" a="1"/>
  <c r="G1472" i="4" s="1"/>
  <c r="E1472" i="4" a="1"/>
  <c r="E1472" i="4" s="1"/>
  <c r="H1472" i="4" a="1"/>
  <c r="H1472" i="4" s="1"/>
  <c r="C1474" i="4"/>
  <c r="F1473" i="4" a="1"/>
  <c r="F1473" i="4" s="1"/>
  <c r="J1473" i="4" a="1"/>
  <c r="J1473" i="4" s="1"/>
  <c r="N1473" i="4" a="1"/>
  <c r="N1473" i="4" s="1"/>
  <c r="K1473" i="4" a="1"/>
  <c r="K1473" i="4" s="1"/>
  <c r="I1473" i="4" a="1"/>
  <c r="I1473" i="4" s="1"/>
  <c r="L1473" i="4" a="1"/>
  <c r="L1473" i="4" s="1"/>
  <c r="M1473" i="4" a="1"/>
  <c r="M1473" i="4" s="1"/>
  <c r="O1473" i="4" a="1"/>
  <c r="O1473" i="4" s="1"/>
  <c r="E1473" i="4" l="1" a="1"/>
  <c r="E1473" i="4" s="1"/>
  <c r="G1473" i="4" a="1"/>
  <c r="G1473" i="4" s="1"/>
  <c r="H1473" i="4" a="1"/>
  <c r="H1473" i="4" s="1"/>
  <c r="C1475" i="4"/>
  <c r="F1474" i="4" a="1"/>
  <c r="F1474" i="4" s="1"/>
  <c r="L1474" i="4" a="1"/>
  <c r="L1474" i="4" s="1"/>
  <c r="N1474" i="4" a="1"/>
  <c r="N1474" i="4" s="1"/>
  <c r="I1474" i="4" a="1"/>
  <c r="I1474" i="4" s="1"/>
  <c r="M1474" i="4" a="1"/>
  <c r="M1474" i="4" s="1"/>
  <c r="J1474" i="4" a="1"/>
  <c r="J1474" i="4" s="1"/>
  <c r="K1474" i="4" a="1"/>
  <c r="K1474" i="4" s="1"/>
  <c r="O1474" i="4" a="1"/>
  <c r="O1474" i="4" s="1"/>
  <c r="G1474" i="4" l="1" a="1"/>
  <c r="G1474" i="4" s="1"/>
  <c r="E1474" i="4" a="1"/>
  <c r="E1474" i="4" s="1"/>
  <c r="H1474" i="4" a="1"/>
  <c r="H1474" i="4" s="1"/>
  <c r="C1476" i="4"/>
  <c r="F1475" i="4" a="1"/>
  <c r="F1475" i="4" s="1"/>
  <c r="L1475" i="4" a="1"/>
  <c r="L1475" i="4" s="1"/>
  <c r="N1475" i="4" a="1"/>
  <c r="N1475" i="4" s="1"/>
  <c r="I1475" i="4" a="1"/>
  <c r="I1475" i="4" s="1"/>
  <c r="K1475" i="4" a="1"/>
  <c r="K1475" i="4" s="1"/>
  <c r="J1475" i="4" a="1"/>
  <c r="J1475" i="4" s="1"/>
  <c r="M1475" i="4" a="1"/>
  <c r="M1475" i="4" s="1"/>
  <c r="O1475" i="4" a="1"/>
  <c r="O1475" i="4" s="1"/>
  <c r="E1475" i="4" l="1" a="1"/>
  <c r="E1475" i="4" s="1"/>
  <c r="G1475" i="4" a="1"/>
  <c r="G1475" i="4" s="1"/>
  <c r="H1475" i="4" a="1"/>
  <c r="H1475" i="4" s="1"/>
  <c r="C1477" i="4"/>
  <c r="F1476" i="4" a="1"/>
  <c r="F1476" i="4" s="1"/>
  <c r="I1476" i="4" a="1"/>
  <c r="I1476" i="4" s="1"/>
  <c r="K1476" i="4" a="1"/>
  <c r="K1476" i="4" s="1"/>
  <c r="M1476" i="4" a="1"/>
  <c r="M1476" i="4" s="1"/>
  <c r="L1476" i="4" a="1"/>
  <c r="L1476" i="4" s="1"/>
  <c r="N1476" i="4" a="1"/>
  <c r="N1476" i="4" s="1"/>
  <c r="O1476" i="4" a="1"/>
  <c r="O1476" i="4" s="1"/>
  <c r="J1476" i="4" a="1"/>
  <c r="J1476" i="4" s="1"/>
  <c r="G1476" i="4" l="1" a="1"/>
  <c r="G1476" i="4" s="1"/>
  <c r="E1476" i="4" a="1"/>
  <c r="E1476" i="4" s="1"/>
  <c r="H1476" i="4" a="1"/>
  <c r="H1476" i="4" s="1"/>
  <c r="C1478" i="4"/>
  <c r="F1477" i="4" a="1"/>
  <c r="F1477" i="4" s="1"/>
  <c r="L1477" i="4" a="1"/>
  <c r="L1477" i="4" s="1"/>
  <c r="M1477" i="4" a="1"/>
  <c r="M1477" i="4" s="1"/>
  <c r="J1477" i="4" a="1"/>
  <c r="J1477" i="4" s="1"/>
  <c r="K1477" i="4" a="1"/>
  <c r="K1477" i="4" s="1"/>
  <c r="I1477" i="4" a="1"/>
  <c r="I1477" i="4" s="1"/>
  <c r="O1477" i="4" a="1"/>
  <c r="O1477" i="4" s="1"/>
  <c r="N1477" i="4" a="1"/>
  <c r="N1477" i="4" s="1"/>
  <c r="G1477" i="4" l="1" a="1"/>
  <c r="G1477" i="4" s="1"/>
  <c r="H1477" i="4" a="1"/>
  <c r="H1477" i="4" s="1"/>
  <c r="E1477" i="4" a="1"/>
  <c r="E1477" i="4" s="1"/>
  <c r="C1479" i="4"/>
  <c r="F1478" i="4" a="1"/>
  <c r="F1478" i="4" s="1"/>
  <c r="K1478" i="4" a="1"/>
  <c r="K1478" i="4" s="1"/>
  <c r="O1478" i="4" a="1"/>
  <c r="O1478" i="4" s="1"/>
  <c r="J1478" i="4" a="1"/>
  <c r="J1478" i="4" s="1"/>
  <c r="L1478" i="4" a="1"/>
  <c r="L1478" i="4" s="1"/>
  <c r="N1478" i="4" a="1"/>
  <c r="N1478" i="4" s="1"/>
  <c r="I1478" i="4" a="1"/>
  <c r="I1478" i="4" s="1"/>
  <c r="M1478" i="4" a="1"/>
  <c r="M1478" i="4" s="1"/>
  <c r="H1478" i="4" l="1" a="1"/>
  <c r="H1478" i="4" s="1"/>
  <c r="E1478" i="4" a="1"/>
  <c r="E1478" i="4" s="1"/>
  <c r="G1478" i="4" a="1"/>
  <c r="G1478" i="4" s="1"/>
  <c r="C1480" i="4"/>
  <c r="F1479" i="4" a="1"/>
  <c r="F1479" i="4" s="1"/>
  <c r="O1479" i="4" a="1"/>
  <c r="O1479" i="4" s="1"/>
  <c r="K1479" i="4" a="1"/>
  <c r="K1479" i="4" s="1"/>
  <c r="M1479" i="4" a="1"/>
  <c r="M1479" i="4" s="1"/>
  <c r="L1479" i="4" a="1"/>
  <c r="L1479" i="4" s="1"/>
  <c r="N1479" i="4" a="1"/>
  <c r="N1479" i="4" s="1"/>
  <c r="I1479" i="4" a="1"/>
  <c r="I1479" i="4" s="1"/>
  <c r="J1479" i="4" a="1"/>
  <c r="J1479" i="4" s="1"/>
  <c r="G1479" i="4" l="1" a="1"/>
  <c r="G1479" i="4" s="1"/>
  <c r="E1479" i="4" a="1"/>
  <c r="E1479" i="4" s="1"/>
  <c r="H1479" i="4" a="1"/>
  <c r="H1479" i="4" s="1"/>
  <c r="C1481" i="4"/>
  <c r="F1480" i="4" a="1"/>
  <c r="F1480" i="4" s="1"/>
  <c r="I1480" i="4" a="1"/>
  <c r="I1480" i="4" s="1"/>
  <c r="J1480" i="4" a="1"/>
  <c r="J1480" i="4" s="1"/>
  <c r="M1480" i="4" a="1"/>
  <c r="M1480" i="4" s="1"/>
  <c r="K1480" i="4" a="1"/>
  <c r="K1480" i="4" s="1"/>
  <c r="O1480" i="4" a="1"/>
  <c r="O1480" i="4" s="1"/>
  <c r="N1480" i="4" a="1"/>
  <c r="N1480" i="4" s="1"/>
  <c r="L1480" i="4" a="1"/>
  <c r="L1480" i="4" s="1"/>
  <c r="E1480" i="4" l="1" a="1"/>
  <c r="E1480" i="4" s="1"/>
  <c r="H1480" i="4" a="1"/>
  <c r="H1480" i="4" s="1"/>
  <c r="G1480" i="4" a="1"/>
  <c r="G1480" i="4" s="1"/>
  <c r="C1482" i="4"/>
  <c r="F1481" i="4" a="1"/>
  <c r="F1481" i="4" s="1"/>
  <c r="I1481" i="4" a="1"/>
  <c r="I1481" i="4" s="1"/>
  <c r="O1481" i="4" a="1"/>
  <c r="O1481" i="4" s="1"/>
  <c r="K1481" i="4" a="1"/>
  <c r="K1481" i="4" s="1"/>
  <c r="M1481" i="4" a="1"/>
  <c r="M1481" i="4" s="1"/>
  <c r="J1481" i="4" a="1"/>
  <c r="J1481" i="4" s="1"/>
  <c r="L1481" i="4" a="1"/>
  <c r="L1481" i="4" s="1"/>
  <c r="N1481" i="4" a="1"/>
  <c r="N1481" i="4" s="1"/>
  <c r="H1481" i="4" l="1" a="1"/>
  <c r="H1481" i="4" s="1"/>
  <c r="E1481" i="4" a="1"/>
  <c r="E1481" i="4" s="1"/>
  <c r="G1481" i="4" a="1"/>
  <c r="G1481" i="4" s="1"/>
  <c r="C1483" i="4"/>
  <c r="F1482" i="4" a="1"/>
  <c r="F1482" i="4" s="1"/>
  <c r="L1482" i="4" a="1"/>
  <c r="L1482" i="4" s="1"/>
  <c r="I1482" i="4" a="1"/>
  <c r="I1482" i="4" s="1"/>
  <c r="K1482" i="4" a="1"/>
  <c r="K1482" i="4" s="1"/>
  <c r="J1482" i="4" a="1"/>
  <c r="J1482" i="4" s="1"/>
  <c r="M1482" i="4" a="1"/>
  <c r="M1482" i="4" s="1"/>
  <c r="N1482" i="4" a="1"/>
  <c r="N1482" i="4" s="1"/>
  <c r="O1482" i="4" a="1"/>
  <c r="O1482" i="4" s="1"/>
  <c r="H1482" i="4" l="1" a="1"/>
  <c r="H1482" i="4" s="1"/>
  <c r="E1482" i="4" a="1"/>
  <c r="E1482" i="4" s="1"/>
  <c r="G1482" i="4" a="1"/>
  <c r="G1482" i="4" s="1"/>
  <c r="C1484" i="4"/>
  <c r="F1483" i="4" a="1"/>
  <c r="F1483" i="4" s="1"/>
  <c r="N1483" i="4" a="1"/>
  <c r="N1483" i="4" s="1"/>
  <c r="I1483" i="4" a="1"/>
  <c r="I1483" i="4" s="1"/>
  <c r="J1483" i="4" a="1"/>
  <c r="J1483" i="4" s="1"/>
  <c r="M1483" i="4" a="1"/>
  <c r="M1483" i="4" s="1"/>
  <c r="O1483" i="4" a="1"/>
  <c r="O1483" i="4" s="1"/>
  <c r="L1483" i="4" a="1"/>
  <c r="L1483" i="4" s="1"/>
  <c r="K1483" i="4" a="1"/>
  <c r="K1483" i="4" s="1"/>
  <c r="G1483" i="4" l="1" a="1"/>
  <c r="G1483" i="4" s="1"/>
  <c r="H1483" i="4" a="1"/>
  <c r="H1483" i="4" s="1"/>
  <c r="E1483" i="4" a="1"/>
  <c r="E1483" i="4" s="1"/>
  <c r="C1485" i="4"/>
  <c r="F1484" i="4" a="1"/>
  <c r="F1484" i="4" s="1"/>
  <c r="K1484" i="4" a="1"/>
  <c r="K1484" i="4" s="1"/>
  <c r="L1484" i="4" a="1"/>
  <c r="L1484" i="4" s="1"/>
  <c r="O1484" i="4" a="1"/>
  <c r="O1484" i="4" s="1"/>
  <c r="J1484" i="4" a="1"/>
  <c r="J1484" i="4" s="1"/>
  <c r="M1484" i="4" a="1"/>
  <c r="M1484" i="4" s="1"/>
  <c r="I1484" i="4" a="1"/>
  <c r="I1484" i="4" s="1"/>
  <c r="N1484" i="4" a="1"/>
  <c r="N1484" i="4" s="1"/>
  <c r="H1484" i="4" l="1" a="1"/>
  <c r="H1484" i="4" s="1"/>
  <c r="E1484" i="4" a="1"/>
  <c r="E1484" i="4" s="1"/>
  <c r="G1484" i="4" a="1"/>
  <c r="G1484" i="4" s="1"/>
  <c r="C1486" i="4"/>
  <c r="F1485" i="4" a="1"/>
  <c r="F1485" i="4" s="1"/>
  <c r="N1485" i="4" a="1"/>
  <c r="N1485" i="4" s="1"/>
  <c r="I1485" i="4" a="1"/>
  <c r="I1485" i="4" s="1"/>
  <c r="K1485" i="4" a="1"/>
  <c r="K1485" i="4" s="1"/>
  <c r="O1485" i="4" a="1"/>
  <c r="O1485" i="4" s="1"/>
  <c r="L1485" i="4" a="1"/>
  <c r="L1485" i="4" s="1"/>
  <c r="J1485" i="4" a="1"/>
  <c r="J1485" i="4" s="1"/>
  <c r="M1485" i="4" a="1"/>
  <c r="M1485" i="4" s="1"/>
  <c r="H1485" i="4" l="1" a="1"/>
  <c r="H1485" i="4" s="1"/>
  <c r="G1485" i="4" a="1"/>
  <c r="G1485" i="4" s="1"/>
  <c r="E1485" i="4" a="1"/>
  <c r="E1485" i="4" s="1"/>
  <c r="C1487" i="4"/>
  <c r="F1486" i="4" a="1"/>
  <c r="F1486" i="4" s="1"/>
  <c r="L1486" i="4" a="1"/>
  <c r="L1486" i="4" s="1"/>
  <c r="I1486" i="4" a="1"/>
  <c r="I1486" i="4" s="1"/>
  <c r="K1486" i="4" a="1"/>
  <c r="K1486" i="4" s="1"/>
  <c r="O1486" i="4" a="1"/>
  <c r="O1486" i="4" s="1"/>
  <c r="M1486" i="4" a="1"/>
  <c r="M1486" i="4" s="1"/>
  <c r="N1486" i="4" a="1"/>
  <c r="N1486" i="4" s="1"/>
  <c r="J1486" i="4" a="1"/>
  <c r="J1486" i="4" s="1"/>
  <c r="E1486" i="4" l="1" a="1"/>
  <c r="E1486" i="4" s="1"/>
  <c r="G1486" i="4" a="1"/>
  <c r="G1486" i="4" s="1"/>
  <c r="H1486" i="4" a="1"/>
  <c r="H1486" i="4" s="1"/>
  <c r="C1488" i="4"/>
  <c r="F1487" i="4" a="1"/>
  <c r="F1487" i="4" s="1"/>
  <c r="I1487" i="4" a="1"/>
  <c r="I1487" i="4" s="1"/>
  <c r="M1487" i="4" a="1"/>
  <c r="M1487" i="4" s="1"/>
  <c r="O1487" i="4" a="1"/>
  <c r="O1487" i="4" s="1"/>
  <c r="K1487" i="4" a="1"/>
  <c r="K1487" i="4" s="1"/>
  <c r="N1487" i="4" a="1"/>
  <c r="N1487" i="4" s="1"/>
  <c r="L1487" i="4" a="1"/>
  <c r="L1487" i="4" s="1"/>
  <c r="J1487" i="4" a="1"/>
  <c r="J1487" i="4" s="1"/>
  <c r="G1487" i="4" l="1" a="1"/>
  <c r="G1487" i="4" s="1"/>
  <c r="H1487" i="4" a="1"/>
  <c r="H1487" i="4" s="1"/>
  <c r="E1487" i="4" a="1"/>
  <c r="E1487" i="4" s="1"/>
  <c r="C1489" i="4"/>
  <c r="F1488" i="4" a="1"/>
  <c r="F1488" i="4" s="1"/>
  <c r="L1488" i="4" a="1"/>
  <c r="L1488" i="4" s="1"/>
  <c r="I1488" i="4" a="1"/>
  <c r="I1488" i="4" s="1"/>
  <c r="O1488" i="4" a="1"/>
  <c r="O1488" i="4" s="1"/>
  <c r="J1488" i="4" a="1"/>
  <c r="J1488" i="4" s="1"/>
  <c r="M1488" i="4" a="1"/>
  <c r="M1488" i="4" s="1"/>
  <c r="K1488" i="4" a="1"/>
  <c r="K1488" i="4" s="1"/>
  <c r="N1488" i="4" a="1"/>
  <c r="N1488" i="4" s="1"/>
  <c r="G1488" i="4" l="1" a="1"/>
  <c r="G1488" i="4" s="1"/>
  <c r="E1488" i="4" a="1"/>
  <c r="E1488" i="4" s="1"/>
  <c r="H1488" i="4" a="1"/>
  <c r="H1488" i="4" s="1"/>
  <c r="C1490" i="4"/>
  <c r="F1489" i="4" a="1"/>
  <c r="F1489" i="4" s="1"/>
  <c r="O1489" i="4" a="1"/>
  <c r="O1489" i="4" s="1"/>
  <c r="L1489" i="4" a="1"/>
  <c r="L1489" i="4" s="1"/>
  <c r="N1489" i="4" a="1"/>
  <c r="N1489" i="4" s="1"/>
  <c r="K1489" i="4" a="1"/>
  <c r="K1489" i="4" s="1"/>
  <c r="I1489" i="4" a="1"/>
  <c r="I1489" i="4" s="1"/>
  <c r="J1489" i="4" a="1"/>
  <c r="J1489" i="4" s="1"/>
  <c r="M1489" i="4" a="1"/>
  <c r="M1489" i="4" s="1"/>
  <c r="G1489" i="4" l="1" a="1"/>
  <c r="G1489" i="4" s="1"/>
  <c r="E1489" i="4" a="1"/>
  <c r="E1489" i="4" s="1"/>
  <c r="H1489" i="4" a="1"/>
  <c r="H1489" i="4" s="1"/>
  <c r="C1491" i="4"/>
  <c r="F1490" i="4" a="1"/>
  <c r="F1490" i="4" s="1"/>
  <c r="M1490" i="4" a="1"/>
  <c r="M1490" i="4" s="1"/>
  <c r="N1490" i="4" a="1"/>
  <c r="N1490" i="4" s="1"/>
  <c r="J1490" i="4" a="1"/>
  <c r="J1490" i="4" s="1"/>
  <c r="L1490" i="4" a="1"/>
  <c r="L1490" i="4" s="1"/>
  <c r="K1490" i="4" a="1"/>
  <c r="K1490" i="4" s="1"/>
  <c r="O1490" i="4" a="1"/>
  <c r="O1490" i="4" s="1"/>
  <c r="I1490" i="4" a="1"/>
  <c r="I1490" i="4" s="1"/>
  <c r="G1490" i="4" l="1" a="1"/>
  <c r="G1490" i="4" s="1"/>
  <c r="H1490" i="4" a="1"/>
  <c r="H1490" i="4" s="1"/>
  <c r="E1490" i="4" a="1"/>
  <c r="E1490" i="4" s="1"/>
  <c r="C1492" i="4"/>
  <c r="F1491" i="4" a="1"/>
  <c r="F1491" i="4" s="1"/>
  <c r="O1491" i="4" a="1"/>
  <c r="O1491" i="4" s="1"/>
  <c r="L1491" i="4" a="1"/>
  <c r="L1491" i="4" s="1"/>
  <c r="K1491" i="4" a="1"/>
  <c r="K1491" i="4" s="1"/>
  <c r="M1491" i="4" a="1"/>
  <c r="M1491" i="4" s="1"/>
  <c r="I1491" i="4" a="1"/>
  <c r="I1491" i="4" s="1"/>
  <c r="J1491" i="4" a="1"/>
  <c r="J1491" i="4" s="1"/>
  <c r="N1491" i="4" a="1"/>
  <c r="N1491" i="4" s="1"/>
  <c r="E1491" i="4" l="1" a="1"/>
  <c r="E1491" i="4" s="1"/>
  <c r="H1491" i="4" a="1"/>
  <c r="H1491" i="4" s="1"/>
  <c r="G1491" i="4" a="1"/>
  <c r="G1491" i="4" s="1"/>
  <c r="C1493" i="4"/>
  <c r="F1492" i="4" a="1"/>
  <c r="F1492" i="4" s="1"/>
  <c r="J1492" i="4" a="1"/>
  <c r="J1492" i="4" s="1"/>
  <c r="M1492" i="4" a="1"/>
  <c r="M1492" i="4" s="1"/>
  <c r="N1492" i="4" a="1"/>
  <c r="N1492" i="4" s="1"/>
  <c r="L1492" i="4" a="1"/>
  <c r="L1492" i="4" s="1"/>
  <c r="I1492" i="4" a="1"/>
  <c r="I1492" i="4" s="1"/>
  <c r="O1492" i="4" a="1"/>
  <c r="O1492" i="4" s="1"/>
  <c r="K1492" i="4" a="1"/>
  <c r="K1492" i="4" s="1"/>
  <c r="C1494" i="4" l="1"/>
  <c r="F1493" i="4" a="1"/>
  <c r="F1493" i="4" s="1"/>
  <c r="K1493" i="4" a="1"/>
  <c r="K1493" i="4" s="1"/>
  <c r="O1493" i="4" a="1"/>
  <c r="O1493" i="4" s="1"/>
  <c r="L1493" i="4" a="1"/>
  <c r="L1493" i="4" s="1"/>
  <c r="N1493" i="4" a="1"/>
  <c r="N1493" i="4" s="1"/>
  <c r="J1493" i="4" a="1"/>
  <c r="J1493" i="4" s="1"/>
  <c r="M1493" i="4" a="1"/>
  <c r="M1493" i="4" s="1"/>
  <c r="I1493" i="4" a="1"/>
  <c r="I1493" i="4" s="1"/>
  <c r="G1492" i="4" a="1"/>
  <c r="G1492" i="4" s="1"/>
  <c r="E1492" i="4" a="1"/>
  <c r="E1492" i="4" s="1"/>
  <c r="H1492" i="4" a="1"/>
  <c r="H1492" i="4" s="1"/>
  <c r="G1493" i="4" l="1" a="1"/>
  <c r="G1493" i="4" s="1"/>
  <c r="E1493" i="4" a="1"/>
  <c r="E1493" i="4" s="1"/>
  <c r="H1493" i="4" a="1"/>
  <c r="H1493" i="4" s="1"/>
  <c r="C1495" i="4"/>
  <c r="F1494" i="4" a="1"/>
  <c r="F1494" i="4" s="1"/>
  <c r="K1494" i="4" a="1"/>
  <c r="K1494" i="4" s="1"/>
  <c r="O1494" i="4" a="1"/>
  <c r="O1494" i="4" s="1"/>
  <c r="I1494" i="4" a="1"/>
  <c r="I1494" i="4" s="1"/>
  <c r="M1494" i="4" a="1"/>
  <c r="M1494" i="4" s="1"/>
  <c r="N1494" i="4" a="1"/>
  <c r="N1494" i="4" s="1"/>
  <c r="J1494" i="4" a="1"/>
  <c r="J1494" i="4" s="1"/>
  <c r="L1494" i="4" a="1"/>
  <c r="L1494" i="4" s="1"/>
  <c r="H1494" i="4" l="1" a="1"/>
  <c r="H1494" i="4" s="1"/>
  <c r="E1494" i="4" a="1"/>
  <c r="E1494" i="4" s="1"/>
  <c r="G1494" i="4" a="1"/>
  <c r="G1494" i="4" s="1"/>
  <c r="C1496" i="4"/>
  <c r="F1495" i="4" a="1"/>
  <c r="F1495" i="4" s="1"/>
  <c r="J1495" i="4" a="1"/>
  <c r="J1495" i="4" s="1"/>
  <c r="M1495" i="4" a="1"/>
  <c r="M1495" i="4" s="1"/>
  <c r="O1495" i="4" a="1"/>
  <c r="O1495" i="4" s="1"/>
  <c r="N1495" i="4" a="1"/>
  <c r="N1495" i="4" s="1"/>
  <c r="I1495" i="4" a="1"/>
  <c r="I1495" i="4" s="1"/>
  <c r="K1495" i="4" a="1"/>
  <c r="K1495" i="4" s="1"/>
  <c r="L1495" i="4" a="1"/>
  <c r="L1495" i="4" s="1"/>
  <c r="G1495" i="4" l="1" a="1"/>
  <c r="G1495" i="4" s="1"/>
  <c r="H1495" i="4" a="1"/>
  <c r="H1495" i="4" s="1"/>
  <c r="E1495" i="4" a="1"/>
  <c r="E1495" i="4" s="1"/>
  <c r="C1497" i="4"/>
  <c r="F1496" i="4" a="1"/>
  <c r="F1496" i="4" s="1"/>
  <c r="M1496" i="4" a="1"/>
  <c r="M1496" i="4" s="1"/>
  <c r="I1496" i="4" a="1"/>
  <c r="I1496" i="4" s="1"/>
  <c r="K1496" i="4" a="1"/>
  <c r="K1496" i="4" s="1"/>
  <c r="O1496" i="4" a="1"/>
  <c r="O1496" i="4" s="1"/>
  <c r="J1496" i="4" a="1"/>
  <c r="J1496" i="4" s="1"/>
  <c r="N1496" i="4" a="1"/>
  <c r="N1496" i="4" s="1"/>
  <c r="L1496" i="4" a="1"/>
  <c r="L1496" i="4" s="1"/>
  <c r="G1496" i="4" l="1" a="1"/>
  <c r="G1496" i="4" s="1"/>
  <c r="E1496" i="4" a="1"/>
  <c r="E1496" i="4" s="1"/>
  <c r="H1496" i="4" a="1"/>
  <c r="H1496" i="4" s="1"/>
  <c r="C1498" i="4"/>
  <c r="F1497" i="4" a="1"/>
  <c r="F1497" i="4" s="1"/>
  <c r="K1497" i="4" a="1"/>
  <c r="K1497" i="4" s="1"/>
  <c r="I1497" i="4" a="1"/>
  <c r="I1497" i="4" s="1"/>
  <c r="M1497" i="4" a="1"/>
  <c r="M1497" i="4" s="1"/>
  <c r="O1497" i="4" a="1"/>
  <c r="O1497" i="4" s="1"/>
  <c r="L1497" i="4" a="1"/>
  <c r="L1497" i="4" s="1"/>
  <c r="N1497" i="4" a="1"/>
  <c r="N1497" i="4" s="1"/>
  <c r="J1497" i="4" a="1"/>
  <c r="J1497" i="4" s="1"/>
  <c r="G1497" i="4" l="1" a="1"/>
  <c r="G1497" i="4" s="1"/>
  <c r="H1497" i="4" a="1"/>
  <c r="H1497" i="4" s="1"/>
  <c r="E1497" i="4" a="1"/>
  <c r="E1497" i="4" s="1"/>
  <c r="C1499" i="4"/>
  <c r="F1498" i="4" a="1"/>
  <c r="F1498" i="4" s="1"/>
  <c r="M1498" i="4" a="1"/>
  <c r="M1498" i="4" s="1"/>
  <c r="J1498" i="4" a="1"/>
  <c r="J1498" i="4" s="1"/>
  <c r="L1498" i="4" a="1"/>
  <c r="L1498" i="4" s="1"/>
  <c r="I1498" i="4" a="1"/>
  <c r="I1498" i="4" s="1"/>
  <c r="K1498" i="4" a="1"/>
  <c r="K1498" i="4" s="1"/>
  <c r="N1498" i="4" a="1"/>
  <c r="N1498" i="4" s="1"/>
  <c r="O1498" i="4" a="1"/>
  <c r="O1498" i="4" s="1"/>
  <c r="E1498" i="4" l="1" a="1"/>
  <c r="E1498" i="4" s="1"/>
  <c r="H1498" i="4" a="1"/>
  <c r="H1498" i="4" s="1"/>
  <c r="G1498" i="4" a="1"/>
  <c r="G1498" i="4" s="1"/>
  <c r="C1500" i="4"/>
  <c r="F1499" i="4" a="1"/>
  <c r="F1499" i="4" s="1"/>
  <c r="J1499" i="4" a="1"/>
  <c r="J1499" i="4" s="1"/>
  <c r="L1499" i="4" a="1"/>
  <c r="L1499" i="4" s="1"/>
  <c r="K1499" i="4" a="1"/>
  <c r="K1499" i="4" s="1"/>
  <c r="N1499" i="4" a="1"/>
  <c r="N1499" i="4" s="1"/>
  <c r="I1499" i="4" a="1"/>
  <c r="I1499" i="4" s="1"/>
  <c r="O1499" i="4" a="1"/>
  <c r="O1499" i="4" s="1"/>
  <c r="M1499" i="4" a="1"/>
  <c r="M1499" i="4" s="1"/>
  <c r="G1499" i="4" l="1" a="1"/>
  <c r="G1499" i="4" s="1"/>
  <c r="E1499" i="4" a="1"/>
  <c r="E1499" i="4" s="1"/>
  <c r="H1499" i="4" a="1"/>
  <c r="H1499" i="4" s="1"/>
  <c r="C1501" i="4"/>
  <c r="F1500" i="4" a="1"/>
  <c r="F1500" i="4" s="1"/>
  <c r="M1500" i="4" a="1"/>
  <c r="M1500" i="4" s="1"/>
  <c r="L1500" i="4" a="1"/>
  <c r="L1500" i="4" s="1"/>
  <c r="O1500" i="4" a="1"/>
  <c r="O1500" i="4" s="1"/>
  <c r="I1500" i="4" a="1"/>
  <c r="I1500" i="4" s="1"/>
  <c r="K1500" i="4" a="1"/>
  <c r="K1500" i="4" s="1"/>
  <c r="J1500" i="4" a="1"/>
  <c r="J1500" i="4" s="1"/>
  <c r="N1500" i="4" a="1"/>
  <c r="N1500" i="4" s="1"/>
  <c r="C1502" i="4" l="1"/>
  <c r="F1501" i="4" a="1"/>
  <c r="F1501" i="4" s="1"/>
  <c r="M1501" i="4" a="1"/>
  <c r="M1501" i="4" s="1"/>
  <c r="O1501" i="4" a="1"/>
  <c r="O1501" i="4" s="1"/>
  <c r="K1501" i="4" a="1"/>
  <c r="K1501" i="4" s="1"/>
  <c r="L1501" i="4" a="1"/>
  <c r="L1501" i="4" s="1"/>
  <c r="J1501" i="4" a="1"/>
  <c r="J1501" i="4" s="1"/>
  <c r="I1501" i="4" a="1"/>
  <c r="I1501" i="4" s="1"/>
  <c r="N1501" i="4" a="1"/>
  <c r="N1501" i="4" s="1"/>
  <c r="H1500" i="4" a="1"/>
  <c r="H1500" i="4" s="1"/>
  <c r="E1500" i="4" a="1"/>
  <c r="E1500" i="4" s="1"/>
  <c r="G1500" i="4" a="1"/>
  <c r="G1500" i="4" s="1"/>
  <c r="E1501" i="4" l="1" a="1"/>
  <c r="E1501" i="4" s="1"/>
  <c r="G1501" i="4" a="1"/>
  <c r="G1501" i="4" s="1"/>
  <c r="H1501" i="4" a="1"/>
  <c r="H1501" i="4" s="1"/>
  <c r="C1503" i="4"/>
  <c r="F1502" i="4" a="1"/>
  <c r="F1502" i="4" s="1"/>
  <c r="L1502" i="4" a="1"/>
  <c r="L1502" i="4" s="1"/>
  <c r="I1502" i="4" a="1"/>
  <c r="I1502" i="4" s="1"/>
  <c r="K1502" i="4" a="1"/>
  <c r="K1502" i="4" s="1"/>
  <c r="O1502" i="4" a="1"/>
  <c r="O1502" i="4" s="1"/>
  <c r="M1502" i="4" a="1"/>
  <c r="M1502" i="4" s="1"/>
  <c r="N1502" i="4" a="1"/>
  <c r="N1502" i="4" s="1"/>
  <c r="J1502" i="4" a="1"/>
  <c r="J1502" i="4" s="1"/>
  <c r="H1502" i="4" l="1" a="1"/>
  <c r="H1502" i="4" s="1"/>
  <c r="E1502" i="4" a="1"/>
  <c r="E1502" i="4" s="1"/>
  <c r="G1502" i="4" a="1"/>
  <c r="G1502" i="4" s="1"/>
  <c r="C1504" i="4"/>
  <c r="F1503" i="4" a="1"/>
  <c r="F1503" i="4" s="1"/>
  <c r="O1503" i="4" a="1"/>
  <c r="O1503" i="4" s="1"/>
  <c r="I1503" i="4" a="1"/>
  <c r="I1503" i="4" s="1"/>
  <c r="M1503" i="4" a="1"/>
  <c r="M1503" i="4" s="1"/>
  <c r="N1503" i="4" a="1"/>
  <c r="N1503" i="4" s="1"/>
  <c r="K1503" i="4" a="1"/>
  <c r="K1503" i="4" s="1"/>
  <c r="J1503" i="4" a="1"/>
  <c r="J1503" i="4" s="1"/>
  <c r="L1503" i="4" a="1"/>
  <c r="L1503" i="4" s="1"/>
  <c r="H1503" i="4" l="1" a="1"/>
  <c r="H1503" i="4" s="1"/>
  <c r="G1503" i="4" a="1"/>
  <c r="G1503" i="4" s="1"/>
  <c r="E1503" i="4" a="1"/>
  <c r="E1503" i="4" s="1"/>
  <c r="C1505" i="4"/>
  <c r="F1504" i="4" a="1"/>
  <c r="F1504" i="4" s="1"/>
  <c r="N1504" i="4" a="1"/>
  <c r="N1504" i="4" s="1"/>
  <c r="I1504" i="4" a="1"/>
  <c r="I1504" i="4" s="1"/>
  <c r="O1504" i="4" a="1"/>
  <c r="O1504" i="4" s="1"/>
  <c r="J1504" i="4" a="1"/>
  <c r="J1504" i="4" s="1"/>
  <c r="L1504" i="4" a="1"/>
  <c r="L1504" i="4" s="1"/>
  <c r="K1504" i="4" a="1"/>
  <c r="K1504" i="4" s="1"/>
  <c r="M1504" i="4" a="1"/>
  <c r="M1504" i="4" s="1"/>
  <c r="E1504" i="4" l="1" a="1"/>
  <c r="E1504" i="4" s="1"/>
  <c r="H1504" i="4" a="1"/>
  <c r="H1504" i="4" s="1"/>
  <c r="G1504" i="4" a="1"/>
  <c r="G1504" i="4" s="1"/>
  <c r="C1506" i="4"/>
  <c r="F1505" i="4" a="1"/>
  <c r="F1505" i="4" s="1"/>
  <c r="J1505" i="4" a="1"/>
  <c r="J1505" i="4" s="1"/>
  <c r="N1505" i="4" a="1"/>
  <c r="N1505" i="4" s="1"/>
  <c r="I1505" i="4" a="1"/>
  <c r="I1505" i="4" s="1"/>
  <c r="M1505" i="4" a="1"/>
  <c r="M1505" i="4" s="1"/>
  <c r="K1505" i="4" a="1"/>
  <c r="K1505" i="4" s="1"/>
  <c r="L1505" i="4" a="1"/>
  <c r="L1505" i="4" s="1"/>
  <c r="O1505" i="4" a="1"/>
  <c r="O1505" i="4" s="1"/>
  <c r="G1505" i="4" l="1" a="1"/>
  <c r="G1505" i="4" s="1"/>
  <c r="H1505" i="4" a="1"/>
  <c r="H1505" i="4" s="1"/>
  <c r="E1505" i="4" a="1"/>
  <c r="E1505" i="4" s="1"/>
  <c r="C1507" i="4"/>
  <c r="F1506" i="4" a="1"/>
  <c r="F1506" i="4" s="1"/>
  <c r="N1506" i="4" a="1"/>
  <c r="N1506" i="4" s="1"/>
  <c r="I1506" i="4" a="1"/>
  <c r="I1506" i="4" s="1"/>
  <c r="K1506" i="4" a="1"/>
  <c r="K1506" i="4" s="1"/>
  <c r="O1506" i="4" a="1"/>
  <c r="O1506" i="4" s="1"/>
  <c r="L1506" i="4" a="1"/>
  <c r="L1506" i="4" s="1"/>
  <c r="M1506" i="4" a="1"/>
  <c r="M1506" i="4" s="1"/>
  <c r="J1506" i="4" a="1"/>
  <c r="J1506" i="4" s="1"/>
  <c r="H1506" i="4" l="1" a="1"/>
  <c r="H1506" i="4" s="1"/>
  <c r="E1506" i="4" a="1"/>
  <c r="E1506" i="4" s="1"/>
  <c r="G1506" i="4" a="1"/>
  <c r="G1506" i="4" s="1"/>
  <c r="C1508" i="4"/>
  <c r="F1507" i="4" a="1"/>
  <c r="F1507" i="4" s="1"/>
  <c r="J1507" i="4" a="1"/>
  <c r="J1507" i="4" s="1"/>
  <c r="O1507" i="4" a="1"/>
  <c r="O1507" i="4" s="1"/>
  <c r="M1507" i="4" a="1"/>
  <c r="M1507" i="4" s="1"/>
  <c r="N1507" i="4" a="1"/>
  <c r="N1507" i="4" s="1"/>
  <c r="K1507" i="4" a="1"/>
  <c r="K1507" i="4" s="1"/>
  <c r="L1507" i="4" a="1"/>
  <c r="L1507" i="4" s="1"/>
  <c r="I1507" i="4" a="1"/>
  <c r="I1507" i="4" s="1"/>
  <c r="G1507" i="4" l="1" a="1"/>
  <c r="G1507" i="4" s="1"/>
  <c r="H1507" i="4" a="1"/>
  <c r="H1507" i="4" s="1"/>
  <c r="E1507" i="4" a="1"/>
  <c r="E1507" i="4" s="1"/>
  <c r="C1509" i="4"/>
  <c r="F1508" i="4" a="1"/>
  <c r="F1508" i="4" s="1"/>
  <c r="I1508" i="4" a="1"/>
  <c r="I1508" i="4" s="1"/>
  <c r="K1508" i="4" a="1"/>
  <c r="K1508" i="4" s="1"/>
  <c r="M1508" i="4" a="1"/>
  <c r="M1508" i="4" s="1"/>
  <c r="N1508" i="4" a="1"/>
  <c r="N1508" i="4" s="1"/>
  <c r="J1508" i="4" a="1"/>
  <c r="J1508" i="4" s="1"/>
  <c r="O1508" i="4" a="1"/>
  <c r="O1508" i="4" s="1"/>
  <c r="L1508" i="4" a="1"/>
  <c r="L1508" i="4" s="1"/>
  <c r="H1508" i="4" l="1" a="1"/>
  <c r="H1508" i="4" s="1"/>
  <c r="G1508" i="4" a="1"/>
  <c r="G1508" i="4" s="1"/>
  <c r="E1508" i="4" a="1"/>
  <c r="E1508" i="4" s="1"/>
  <c r="C1510" i="4"/>
  <c r="F1509" i="4" a="1"/>
  <c r="F1509" i="4" s="1"/>
  <c r="M1509" i="4" a="1"/>
  <c r="M1509" i="4" s="1"/>
  <c r="I1509" i="4" a="1"/>
  <c r="I1509" i="4" s="1"/>
  <c r="K1509" i="4" a="1"/>
  <c r="K1509" i="4" s="1"/>
  <c r="N1509" i="4" a="1"/>
  <c r="N1509" i="4" s="1"/>
  <c r="L1509" i="4" a="1"/>
  <c r="L1509" i="4" s="1"/>
  <c r="O1509" i="4" a="1"/>
  <c r="O1509" i="4" s="1"/>
  <c r="J1509" i="4" a="1"/>
  <c r="J1509" i="4" s="1"/>
  <c r="H1509" i="4" l="1" a="1"/>
  <c r="H1509" i="4" s="1"/>
  <c r="G1509" i="4" a="1"/>
  <c r="G1509" i="4" s="1"/>
  <c r="E1509" i="4" a="1"/>
  <c r="E1509" i="4" s="1"/>
  <c r="C1511" i="4"/>
  <c r="F1510" i="4" a="1"/>
  <c r="F1510" i="4" s="1"/>
  <c r="K1510" i="4" a="1"/>
  <c r="K1510" i="4" s="1"/>
  <c r="O1510" i="4" a="1"/>
  <c r="O1510" i="4" s="1"/>
  <c r="J1510" i="4" a="1"/>
  <c r="J1510" i="4" s="1"/>
  <c r="M1510" i="4" a="1"/>
  <c r="M1510" i="4" s="1"/>
  <c r="N1510" i="4" a="1"/>
  <c r="N1510" i="4" s="1"/>
  <c r="I1510" i="4" a="1"/>
  <c r="I1510" i="4" s="1"/>
  <c r="L1510" i="4" a="1"/>
  <c r="L1510" i="4" s="1"/>
  <c r="H1510" i="4" l="1" a="1"/>
  <c r="H1510" i="4" s="1"/>
  <c r="G1510" i="4" a="1"/>
  <c r="G1510" i="4" s="1"/>
  <c r="E1510" i="4" a="1"/>
  <c r="E1510" i="4" s="1"/>
  <c r="C1512" i="4"/>
  <c r="F1511" i="4" a="1"/>
  <c r="F1511" i="4" s="1"/>
  <c r="O1511" i="4" a="1"/>
  <c r="O1511" i="4" s="1"/>
  <c r="I1511" i="4" a="1"/>
  <c r="I1511" i="4" s="1"/>
  <c r="K1511" i="4" a="1"/>
  <c r="K1511" i="4" s="1"/>
  <c r="J1511" i="4" a="1"/>
  <c r="J1511" i="4" s="1"/>
  <c r="L1511" i="4" a="1"/>
  <c r="L1511" i="4" s="1"/>
  <c r="M1511" i="4" a="1"/>
  <c r="M1511" i="4" s="1"/>
  <c r="N1511" i="4" a="1"/>
  <c r="N1511" i="4" s="1"/>
  <c r="G1511" i="4" l="1" a="1"/>
  <c r="G1511" i="4" s="1"/>
  <c r="E1511" i="4" a="1"/>
  <c r="E1511" i="4" s="1"/>
  <c r="H1511" i="4" a="1"/>
  <c r="H1511" i="4" s="1"/>
  <c r="C1513" i="4"/>
  <c r="F1512" i="4" a="1"/>
  <c r="F1512" i="4" s="1"/>
  <c r="I1512" i="4" a="1"/>
  <c r="I1512" i="4" s="1"/>
  <c r="L1512" i="4" a="1"/>
  <c r="L1512" i="4" s="1"/>
  <c r="O1512" i="4" a="1"/>
  <c r="O1512" i="4" s="1"/>
  <c r="J1512" i="4" a="1"/>
  <c r="J1512" i="4" s="1"/>
  <c r="K1512" i="4" a="1"/>
  <c r="K1512" i="4" s="1"/>
  <c r="N1512" i="4" a="1"/>
  <c r="N1512" i="4" s="1"/>
  <c r="M1512" i="4" a="1"/>
  <c r="M1512" i="4" s="1"/>
  <c r="C1514" i="4" l="1"/>
  <c r="F1513" i="4" a="1"/>
  <c r="F1513" i="4" s="1"/>
  <c r="L1513" i="4" a="1"/>
  <c r="L1513" i="4" s="1"/>
  <c r="N1513" i="4" a="1"/>
  <c r="N1513" i="4" s="1"/>
  <c r="O1513" i="4" a="1"/>
  <c r="O1513" i="4" s="1"/>
  <c r="I1513" i="4" a="1"/>
  <c r="I1513" i="4" s="1"/>
  <c r="K1513" i="4" a="1"/>
  <c r="K1513" i="4" s="1"/>
  <c r="M1513" i="4" a="1"/>
  <c r="M1513" i="4" s="1"/>
  <c r="J1513" i="4" a="1"/>
  <c r="J1513" i="4" s="1"/>
  <c r="E1512" i="4" a="1"/>
  <c r="E1512" i="4" s="1"/>
  <c r="G1512" i="4" a="1"/>
  <c r="G1512" i="4" s="1"/>
  <c r="H1512" i="4" a="1"/>
  <c r="H1512" i="4" s="1"/>
  <c r="E1513" i="4" l="1" a="1"/>
  <c r="E1513" i="4" s="1"/>
  <c r="H1513" i="4" a="1"/>
  <c r="H1513" i="4" s="1"/>
  <c r="G1513" i="4" a="1"/>
  <c r="G1513" i="4" s="1"/>
  <c r="C1515" i="4"/>
  <c r="F1514" i="4" a="1"/>
  <c r="F1514" i="4" s="1"/>
  <c r="I1514" i="4" a="1"/>
  <c r="I1514" i="4" s="1"/>
  <c r="L1514" i="4" a="1"/>
  <c r="L1514" i="4" s="1"/>
  <c r="J1514" i="4" a="1"/>
  <c r="J1514" i="4" s="1"/>
  <c r="O1514" i="4" a="1"/>
  <c r="O1514" i="4" s="1"/>
  <c r="K1514" i="4" a="1"/>
  <c r="K1514" i="4" s="1"/>
  <c r="M1514" i="4" a="1"/>
  <c r="M1514" i="4" s="1"/>
  <c r="N1514" i="4" a="1"/>
  <c r="N1514" i="4" s="1"/>
  <c r="E1514" i="4" l="1" a="1"/>
  <c r="E1514" i="4" s="1"/>
  <c r="H1514" i="4" a="1"/>
  <c r="H1514" i="4" s="1"/>
  <c r="G1514" i="4" a="1"/>
  <c r="G1514" i="4" s="1"/>
  <c r="C1516" i="4"/>
  <c r="F1515" i="4" a="1"/>
  <c r="F1515" i="4" s="1"/>
  <c r="I1515" i="4" a="1"/>
  <c r="I1515" i="4" s="1"/>
  <c r="M1515" i="4" a="1"/>
  <c r="M1515" i="4" s="1"/>
  <c r="K1515" i="4" a="1"/>
  <c r="K1515" i="4" s="1"/>
  <c r="L1515" i="4" a="1"/>
  <c r="L1515" i="4" s="1"/>
  <c r="N1515" i="4" a="1"/>
  <c r="N1515" i="4" s="1"/>
  <c r="O1515" i="4" a="1"/>
  <c r="O1515" i="4" s="1"/>
  <c r="J1515" i="4" a="1"/>
  <c r="J1515" i="4" s="1"/>
  <c r="G1515" i="4" l="1" a="1"/>
  <c r="G1515" i="4" s="1"/>
  <c r="H1515" i="4" a="1"/>
  <c r="H1515" i="4" s="1"/>
  <c r="E1515" i="4" a="1"/>
  <c r="E1515" i="4" s="1"/>
  <c r="C1517" i="4"/>
  <c r="F1516" i="4" a="1"/>
  <c r="F1516" i="4" s="1"/>
  <c r="I1516" i="4" a="1"/>
  <c r="I1516" i="4" s="1"/>
  <c r="J1516" i="4" a="1"/>
  <c r="J1516" i="4" s="1"/>
  <c r="K1516" i="4" a="1"/>
  <c r="K1516" i="4" s="1"/>
  <c r="L1516" i="4" a="1"/>
  <c r="L1516" i="4" s="1"/>
  <c r="M1516" i="4" a="1"/>
  <c r="M1516" i="4" s="1"/>
  <c r="O1516" i="4" a="1"/>
  <c r="O1516" i="4" s="1"/>
  <c r="N1516" i="4" a="1"/>
  <c r="N1516" i="4" s="1"/>
  <c r="H1516" i="4" l="1" a="1"/>
  <c r="H1516" i="4" s="1"/>
  <c r="E1516" i="4" a="1"/>
  <c r="E1516" i="4" s="1"/>
  <c r="G1516" i="4" a="1"/>
  <c r="G1516" i="4" s="1"/>
  <c r="C1518" i="4"/>
  <c r="F1517" i="4" a="1"/>
  <c r="F1517" i="4" s="1"/>
  <c r="O1517" i="4" a="1"/>
  <c r="O1517" i="4" s="1"/>
  <c r="J1517" i="4" a="1"/>
  <c r="J1517" i="4" s="1"/>
  <c r="M1517" i="4" a="1"/>
  <c r="M1517" i="4" s="1"/>
  <c r="N1517" i="4" a="1"/>
  <c r="N1517" i="4" s="1"/>
  <c r="I1517" i="4" a="1"/>
  <c r="I1517" i="4" s="1"/>
  <c r="K1517" i="4" a="1"/>
  <c r="K1517" i="4" s="1"/>
  <c r="L1517" i="4" a="1"/>
  <c r="L1517" i="4" s="1"/>
  <c r="H1517" i="4" l="1" a="1"/>
  <c r="H1517" i="4" s="1"/>
  <c r="G1517" i="4" a="1"/>
  <c r="G1517" i="4" s="1"/>
  <c r="E1517" i="4" a="1"/>
  <c r="E1517" i="4" s="1"/>
  <c r="C1519" i="4"/>
  <c r="F1518" i="4" a="1"/>
  <c r="F1518" i="4" s="1"/>
  <c r="I1518" i="4" a="1"/>
  <c r="I1518" i="4" s="1"/>
  <c r="L1518" i="4" a="1"/>
  <c r="L1518" i="4" s="1"/>
  <c r="O1518" i="4" a="1"/>
  <c r="O1518" i="4" s="1"/>
  <c r="J1518" i="4" a="1"/>
  <c r="J1518" i="4" s="1"/>
  <c r="M1518" i="4" a="1"/>
  <c r="M1518" i="4" s="1"/>
  <c r="N1518" i="4" a="1"/>
  <c r="N1518" i="4" s="1"/>
  <c r="K1518" i="4" a="1"/>
  <c r="K1518" i="4" s="1"/>
  <c r="H1518" i="4" l="1" a="1"/>
  <c r="H1518" i="4" s="1"/>
  <c r="E1518" i="4" a="1"/>
  <c r="E1518" i="4" s="1"/>
  <c r="G1518" i="4" a="1"/>
  <c r="G1518" i="4" s="1"/>
  <c r="C1520" i="4"/>
  <c r="F1519" i="4" a="1"/>
  <c r="F1519" i="4" s="1"/>
  <c r="J1519" i="4" a="1"/>
  <c r="J1519" i="4" s="1"/>
  <c r="O1519" i="4" a="1"/>
  <c r="O1519" i="4" s="1"/>
  <c r="I1519" i="4" a="1"/>
  <c r="I1519" i="4" s="1"/>
  <c r="K1519" i="4" a="1"/>
  <c r="K1519" i="4" s="1"/>
  <c r="M1519" i="4" a="1"/>
  <c r="M1519" i="4" s="1"/>
  <c r="L1519" i="4" a="1"/>
  <c r="L1519" i="4" s="1"/>
  <c r="N1519" i="4" a="1"/>
  <c r="N1519" i="4" s="1"/>
  <c r="H1519" i="4" l="1" a="1"/>
  <c r="H1519" i="4" s="1"/>
  <c r="G1519" i="4" a="1"/>
  <c r="G1519" i="4" s="1"/>
  <c r="E1519" i="4" a="1"/>
  <c r="E1519" i="4" s="1"/>
  <c r="C1521" i="4"/>
  <c r="F1520" i="4" a="1"/>
  <c r="F1520" i="4" s="1"/>
  <c r="J1520" i="4" a="1"/>
  <c r="J1520" i="4" s="1"/>
  <c r="K1520" i="4" a="1"/>
  <c r="K1520" i="4" s="1"/>
  <c r="O1520" i="4" a="1"/>
  <c r="O1520" i="4" s="1"/>
  <c r="I1520" i="4" a="1"/>
  <c r="I1520" i="4" s="1"/>
  <c r="M1520" i="4" a="1"/>
  <c r="M1520" i="4" s="1"/>
  <c r="L1520" i="4" a="1"/>
  <c r="L1520" i="4" s="1"/>
  <c r="N1520" i="4" a="1"/>
  <c r="N1520" i="4" s="1"/>
  <c r="E1520" i="4" l="1" a="1"/>
  <c r="E1520" i="4" s="1"/>
  <c r="G1520" i="4" a="1"/>
  <c r="G1520" i="4" s="1"/>
  <c r="H1520" i="4" a="1"/>
  <c r="H1520" i="4" s="1"/>
  <c r="C1522" i="4"/>
  <c r="F1521" i="4" a="1"/>
  <c r="F1521" i="4" s="1"/>
  <c r="K1521" i="4" a="1"/>
  <c r="K1521" i="4" s="1"/>
  <c r="J1521" i="4" a="1"/>
  <c r="J1521" i="4" s="1"/>
  <c r="O1521" i="4" a="1"/>
  <c r="O1521" i="4" s="1"/>
  <c r="I1521" i="4" a="1"/>
  <c r="I1521" i="4" s="1"/>
  <c r="M1521" i="4" a="1"/>
  <c r="M1521" i="4" s="1"/>
  <c r="N1521" i="4" a="1"/>
  <c r="N1521" i="4" s="1"/>
  <c r="L1521" i="4" a="1"/>
  <c r="L1521" i="4" s="1"/>
  <c r="H1521" i="4" l="1" a="1"/>
  <c r="H1521" i="4" s="1"/>
  <c r="E1521" i="4" a="1"/>
  <c r="E1521" i="4" s="1"/>
  <c r="G1521" i="4" a="1"/>
  <c r="G1521" i="4" s="1"/>
  <c r="C1523" i="4"/>
  <c r="F1522" i="4" a="1"/>
  <c r="F1522" i="4" s="1"/>
  <c r="N1522" i="4" a="1"/>
  <c r="N1522" i="4" s="1"/>
  <c r="I1522" i="4" a="1"/>
  <c r="I1522" i="4" s="1"/>
  <c r="O1522" i="4" a="1"/>
  <c r="O1522" i="4" s="1"/>
  <c r="J1522" i="4" a="1"/>
  <c r="J1522" i="4" s="1"/>
  <c r="M1522" i="4" a="1"/>
  <c r="M1522" i="4" s="1"/>
  <c r="L1522" i="4" a="1"/>
  <c r="L1522" i="4" s="1"/>
  <c r="K1522" i="4" a="1"/>
  <c r="K1522" i="4" s="1"/>
  <c r="E1522" i="4" l="1" a="1"/>
  <c r="E1522" i="4" s="1"/>
  <c r="G1522" i="4" a="1"/>
  <c r="G1522" i="4" s="1"/>
  <c r="H1522" i="4" a="1"/>
  <c r="H1522" i="4" s="1"/>
  <c r="C1524" i="4"/>
  <c r="F1523" i="4" a="1"/>
  <c r="F1523" i="4" s="1"/>
  <c r="L1523" i="4" a="1"/>
  <c r="L1523" i="4" s="1"/>
  <c r="J1523" i="4" a="1"/>
  <c r="J1523" i="4" s="1"/>
  <c r="I1523" i="4" a="1"/>
  <c r="I1523" i="4" s="1"/>
  <c r="K1523" i="4" a="1"/>
  <c r="K1523" i="4" s="1"/>
  <c r="M1523" i="4" a="1"/>
  <c r="M1523" i="4" s="1"/>
  <c r="N1523" i="4" a="1"/>
  <c r="N1523" i="4" s="1"/>
  <c r="O1523" i="4" a="1"/>
  <c r="O1523" i="4" s="1"/>
  <c r="G1523" i="4" l="1" a="1"/>
  <c r="G1523" i="4" s="1"/>
  <c r="H1523" i="4" a="1"/>
  <c r="H1523" i="4" s="1"/>
  <c r="E1523" i="4" a="1"/>
  <c r="E1523" i="4" s="1"/>
  <c r="C1525" i="4"/>
  <c r="F1524" i="4" a="1"/>
  <c r="F1524" i="4" s="1"/>
  <c r="M1524" i="4" a="1"/>
  <c r="M1524" i="4" s="1"/>
  <c r="N1524" i="4" a="1"/>
  <c r="N1524" i="4" s="1"/>
  <c r="O1524" i="4" a="1"/>
  <c r="O1524" i="4" s="1"/>
  <c r="L1524" i="4" a="1"/>
  <c r="L1524" i="4" s="1"/>
  <c r="K1524" i="4" a="1"/>
  <c r="K1524" i="4" s="1"/>
  <c r="J1524" i="4" a="1"/>
  <c r="J1524" i="4" s="1"/>
  <c r="I1524" i="4" a="1"/>
  <c r="I1524" i="4" s="1"/>
  <c r="H1524" i="4" l="1" a="1"/>
  <c r="H1524" i="4" s="1"/>
  <c r="E1524" i="4" a="1"/>
  <c r="E1524" i="4" s="1"/>
  <c r="G1524" i="4" a="1"/>
  <c r="G1524" i="4" s="1"/>
  <c r="C1526" i="4"/>
  <c r="F1525" i="4" a="1"/>
  <c r="F1525" i="4" s="1"/>
  <c r="L1525" i="4" a="1"/>
  <c r="L1525" i="4" s="1"/>
  <c r="O1525" i="4" a="1"/>
  <c r="O1525" i="4" s="1"/>
  <c r="J1525" i="4" a="1"/>
  <c r="J1525" i="4" s="1"/>
  <c r="K1525" i="4" a="1"/>
  <c r="K1525" i="4" s="1"/>
  <c r="N1525" i="4" a="1"/>
  <c r="N1525" i="4" s="1"/>
  <c r="I1525" i="4" a="1"/>
  <c r="I1525" i="4" s="1"/>
  <c r="M1525" i="4" a="1"/>
  <c r="M1525" i="4" s="1"/>
  <c r="H1525" i="4" l="1" a="1"/>
  <c r="H1525" i="4" s="1"/>
  <c r="E1525" i="4" a="1"/>
  <c r="E1525" i="4" s="1"/>
  <c r="G1525" i="4" a="1"/>
  <c r="G1525" i="4" s="1"/>
  <c r="C1527" i="4"/>
  <c r="F1526" i="4" a="1"/>
  <c r="F1526" i="4" s="1"/>
  <c r="I1526" i="4" a="1"/>
  <c r="I1526" i="4" s="1"/>
  <c r="L1526" i="4" a="1"/>
  <c r="L1526" i="4" s="1"/>
  <c r="N1526" i="4" a="1"/>
  <c r="N1526" i="4" s="1"/>
  <c r="K1526" i="4" a="1"/>
  <c r="K1526" i="4" s="1"/>
  <c r="O1526" i="4" a="1"/>
  <c r="O1526" i="4" s="1"/>
  <c r="M1526" i="4" a="1"/>
  <c r="M1526" i="4" s="1"/>
  <c r="J1526" i="4" a="1"/>
  <c r="J1526" i="4" s="1"/>
  <c r="H1526" i="4" l="1" a="1"/>
  <c r="H1526" i="4" s="1"/>
  <c r="E1526" i="4" a="1"/>
  <c r="E1526" i="4" s="1"/>
  <c r="G1526" i="4" a="1"/>
  <c r="G1526" i="4" s="1"/>
  <c r="C1528" i="4"/>
  <c r="F1527" i="4" a="1"/>
  <c r="F1527" i="4" s="1"/>
  <c r="I1527" i="4" a="1"/>
  <c r="I1527" i="4" s="1"/>
  <c r="M1527" i="4" a="1"/>
  <c r="M1527" i="4" s="1"/>
  <c r="K1527" i="4" a="1"/>
  <c r="K1527" i="4" s="1"/>
  <c r="J1527" i="4" a="1"/>
  <c r="J1527" i="4" s="1"/>
  <c r="L1527" i="4" a="1"/>
  <c r="L1527" i="4" s="1"/>
  <c r="N1527" i="4" a="1"/>
  <c r="N1527" i="4" s="1"/>
  <c r="O1527" i="4" a="1"/>
  <c r="O1527" i="4" s="1"/>
  <c r="H1527" i="4" l="1" a="1"/>
  <c r="H1527" i="4" s="1"/>
  <c r="G1527" i="4" a="1"/>
  <c r="G1527" i="4" s="1"/>
  <c r="E1527" i="4" a="1"/>
  <c r="E1527" i="4" s="1"/>
  <c r="C1529" i="4"/>
  <c r="F1528" i="4" a="1"/>
  <c r="F1528" i="4" s="1"/>
  <c r="I1528" i="4" a="1"/>
  <c r="I1528" i="4" s="1"/>
  <c r="M1528" i="4" a="1"/>
  <c r="M1528" i="4" s="1"/>
  <c r="K1528" i="4" a="1"/>
  <c r="K1528" i="4" s="1"/>
  <c r="O1528" i="4" a="1"/>
  <c r="O1528" i="4" s="1"/>
  <c r="J1528" i="4" a="1"/>
  <c r="J1528" i="4" s="1"/>
  <c r="N1528" i="4" a="1"/>
  <c r="N1528" i="4" s="1"/>
  <c r="L1528" i="4" a="1"/>
  <c r="L1528" i="4" s="1"/>
  <c r="H1528" i="4" l="1" a="1"/>
  <c r="H1528" i="4" s="1"/>
  <c r="G1528" i="4" a="1"/>
  <c r="G1528" i="4" s="1"/>
  <c r="E1528" i="4" a="1"/>
  <c r="E1528" i="4" s="1"/>
  <c r="C1530" i="4"/>
  <c r="F1529" i="4" a="1"/>
  <c r="F1529" i="4" s="1"/>
  <c r="I1529" i="4" a="1"/>
  <c r="I1529" i="4" s="1"/>
  <c r="J1529" i="4" a="1"/>
  <c r="J1529" i="4" s="1"/>
  <c r="O1529" i="4" a="1"/>
  <c r="O1529" i="4" s="1"/>
  <c r="K1529" i="4" a="1"/>
  <c r="K1529" i="4" s="1"/>
  <c r="N1529" i="4" a="1"/>
  <c r="N1529" i="4" s="1"/>
  <c r="L1529" i="4" a="1"/>
  <c r="L1529" i="4" s="1"/>
  <c r="M1529" i="4" a="1"/>
  <c r="M1529" i="4" s="1"/>
  <c r="E1529" i="4" l="1" a="1"/>
  <c r="E1529" i="4" s="1"/>
  <c r="H1529" i="4" a="1"/>
  <c r="H1529" i="4" s="1"/>
  <c r="G1529" i="4" a="1"/>
  <c r="G1529" i="4" s="1"/>
  <c r="C1531" i="4"/>
  <c r="F1530" i="4" a="1"/>
  <c r="F1530" i="4" s="1"/>
  <c r="J1530" i="4" a="1"/>
  <c r="J1530" i="4" s="1"/>
  <c r="N1530" i="4" a="1"/>
  <c r="N1530" i="4" s="1"/>
  <c r="M1530" i="4" a="1"/>
  <c r="M1530" i="4" s="1"/>
  <c r="K1530" i="4" a="1"/>
  <c r="K1530" i="4" s="1"/>
  <c r="L1530" i="4" a="1"/>
  <c r="L1530" i="4" s="1"/>
  <c r="O1530" i="4" a="1"/>
  <c r="O1530" i="4" s="1"/>
  <c r="I1530" i="4" a="1"/>
  <c r="I1530" i="4" s="1"/>
  <c r="H1530" i="4" l="1" a="1"/>
  <c r="H1530" i="4" s="1"/>
  <c r="E1530" i="4" a="1"/>
  <c r="E1530" i="4" s="1"/>
  <c r="G1530" i="4" a="1"/>
  <c r="G1530" i="4" s="1"/>
  <c r="C1532" i="4"/>
  <c r="F1531" i="4" a="1"/>
  <c r="F1531" i="4" s="1"/>
  <c r="L1531" i="4" a="1"/>
  <c r="L1531" i="4" s="1"/>
  <c r="N1531" i="4" a="1"/>
  <c r="N1531" i="4" s="1"/>
  <c r="M1531" i="4" a="1"/>
  <c r="M1531" i="4" s="1"/>
  <c r="J1531" i="4" a="1"/>
  <c r="J1531" i="4" s="1"/>
  <c r="O1531" i="4" a="1"/>
  <c r="O1531" i="4" s="1"/>
  <c r="K1531" i="4" a="1"/>
  <c r="K1531" i="4" s="1"/>
  <c r="I1531" i="4" a="1"/>
  <c r="I1531" i="4" s="1"/>
  <c r="E1531" i="4" l="1" a="1"/>
  <c r="E1531" i="4" s="1"/>
  <c r="H1531" i="4" a="1"/>
  <c r="H1531" i="4" s="1"/>
  <c r="G1531" i="4" a="1"/>
  <c r="G1531" i="4" s="1"/>
  <c r="C1533" i="4"/>
  <c r="F1532" i="4" a="1"/>
  <c r="F1532" i="4" s="1"/>
  <c r="N1532" i="4" a="1"/>
  <c r="N1532" i="4" s="1"/>
  <c r="L1532" i="4" a="1"/>
  <c r="L1532" i="4" s="1"/>
  <c r="I1532" i="4" a="1"/>
  <c r="I1532" i="4" s="1"/>
  <c r="K1532" i="4" a="1"/>
  <c r="K1532" i="4" s="1"/>
  <c r="M1532" i="4" a="1"/>
  <c r="M1532" i="4" s="1"/>
  <c r="J1532" i="4" a="1"/>
  <c r="J1532" i="4" s="1"/>
  <c r="O1532" i="4" a="1"/>
  <c r="O1532" i="4" s="1"/>
  <c r="E1532" i="4" l="1" a="1"/>
  <c r="E1532" i="4" s="1"/>
  <c r="H1532" i="4" a="1"/>
  <c r="H1532" i="4" s="1"/>
  <c r="G1532" i="4" a="1"/>
  <c r="G1532" i="4" s="1"/>
  <c r="C1534" i="4"/>
  <c r="F1533" i="4" a="1"/>
  <c r="F1533" i="4" s="1"/>
  <c r="O1533" i="4" a="1"/>
  <c r="O1533" i="4" s="1"/>
  <c r="J1533" i="4" a="1"/>
  <c r="J1533" i="4" s="1"/>
  <c r="L1533" i="4" a="1"/>
  <c r="L1533" i="4" s="1"/>
  <c r="N1533" i="4" a="1"/>
  <c r="N1533" i="4" s="1"/>
  <c r="M1533" i="4" a="1"/>
  <c r="M1533" i="4" s="1"/>
  <c r="K1533" i="4" a="1"/>
  <c r="K1533" i="4" s="1"/>
  <c r="I1533" i="4" a="1"/>
  <c r="I1533" i="4" s="1"/>
  <c r="H1533" i="4" l="1" a="1"/>
  <c r="H1533" i="4" s="1"/>
  <c r="G1533" i="4" a="1"/>
  <c r="G1533" i="4" s="1"/>
  <c r="E1533" i="4" a="1"/>
  <c r="E1533" i="4" s="1"/>
  <c r="C1535" i="4"/>
  <c r="F1534" i="4" a="1"/>
  <c r="F1534" i="4" s="1"/>
  <c r="K1534" i="4" a="1"/>
  <c r="K1534" i="4" s="1"/>
  <c r="O1534" i="4" a="1"/>
  <c r="O1534" i="4" s="1"/>
  <c r="L1534" i="4" a="1"/>
  <c r="L1534" i="4" s="1"/>
  <c r="I1534" i="4" a="1"/>
  <c r="I1534" i="4" s="1"/>
  <c r="M1534" i="4" a="1"/>
  <c r="M1534" i="4" s="1"/>
  <c r="N1534" i="4" a="1"/>
  <c r="N1534" i="4" s="1"/>
  <c r="J1534" i="4" a="1"/>
  <c r="J1534" i="4" s="1"/>
  <c r="E1534" i="4" l="1" a="1"/>
  <c r="E1534" i="4" s="1"/>
  <c r="G1534" i="4" a="1"/>
  <c r="G1534" i="4" s="1"/>
  <c r="H1534" i="4" a="1"/>
  <c r="H1534" i="4" s="1"/>
  <c r="C1536" i="4"/>
  <c r="F1535" i="4" a="1"/>
  <c r="F1535" i="4" s="1"/>
  <c r="I1535" i="4" a="1"/>
  <c r="I1535" i="4" s="1"/>
  <c r="K1535" i="4" a="1"/>
  <c r="K1535" i="4" s="1"/>
  <c r="O1535" i="4" a="1"/>
  <c r="O1535" i="4" s="1"/>
  <c r="J1535" i="4" a="1"/>
  <c r="J1535" i="4" s="1"/>
  <c r="L1535" i="4" a="1"/>
  <c r="L1535" i="4" s="1"/>
  <c r="M1535" i="4" a="1"/>
  <c r="M1535" i="4" s="1"/>
  <c r="N1535" i="4" a="1"/>
  <c r="N1535" i="4" s="1"/>
  <c r="H1535" i="4" l="1" a="1"/>
  <c r="H1535" i="4" s="1"/>
  <c r="E1535" i="4" a="1"/>
  <c r="E1535" i="4" s="1"/>
  <c r="G1535" i="4" a="1"/>
  <c r="G1535" i="4" s="1"/>
  <c r="C1537" i="4"/>
  <c r="F1536" i="4" a="1"/>
  <c r="F1536" i="4" s="1"/>
  <c r="M1536" i="4" a="1"/>
  <c r="M1536" i="4" s="1"/>
  <c r="J1536" i="4" a="1"/>
  <c r="J1536" i="4" s="1"/>
  <c r="I1536" i="4" a="1"/>
  <c r="I1536" i="4" s="1"/>
  <c r="K1536" i="4" a="1"/>
  <c r="K1536" i="4" s="1"/>
  <c r="N1536" i="4" a="1"/>
  <c r="N1536" i="4" s="1"/>
  <c r="L1536" i="4" a="1"/>
  <c r="L1536" i="4" s="1"/>
  <c r="O1536" i="4" a="1"/>
  <c r="O1536" i="4" s="1"/>
  <c r="G1536" i="4" l="1" a="1"/>
  <c r="G1536" i="4" s="1"/>
  <c r="H1536" i="4" a="1"/>
  <c r="H1536" i="4" s="1"/>
  <c r="E1536" i="4" a="1"/>
  <c r="E1536" i="4" s="1"/>
  <c r="C1538" i="4"/>
  <c r="F1537" i="4" a="1"/>
  <c r="F1537" i="4" s="1"/>
  <c r="K1537" i="4" a="1"/>
  <c r="K1537" i="4" s="1"/>
  <c r="N1537" i="4" a="1"/>
  <c r="N1537" i="4" s="1"/>
  <c r="I1537" i="4" a="1"/>
  <c r="I1537" i="4" s="1"/>
  <c r="L1537" i="4" a="1"/>
  <c r="L1537" i="4" s="1"/>
  <c r="J1537" i="4" a="1"/>
  <c r="J1537" i="4" s="1"/>
  <c r="M1537" i="4" a="1"/>
  <c r="M1537" i="4" s="1"/>
  <c r="O1537" i="4" a="1"/>
  <c r="O1537" i="4" s="1"/>
  <c r="H1537" i="4" l="1" a="1"/>
  <c r="H1537" i="4" s="1"/>
  <c r="E1537" i="4" a="1"/>
  <c r="E1537" i="4" s="1"/>
  <c r="G1537" i="4" a="1"/>
  <c r="G1537" i="4" s="1"/>
  <c r="C1539" i="4"/>
  <c r="F1538" i="4" a="1"/>
  <c r="F1538" i="4" s="1"/>
  <c r="I1538" i="4" a="1"/>
  <c r="I1538" i="4" s="1"/>
  <c r="K1538" i="4" a="1"/>
  <c r="K1538" i="4" s="1"/>
  <c r="M1538" i="4" a="1"/>
  <c r="M1538" i="4" s="1"/>
  <c r="J1538" i="4" a="1"/>
  <c r="J1538" i="4" s="1"/>
  <c r="N1538" i="4" a="1"/>
  <c r="N1538" i="4" s="1"/>
  <c r="O1538" i="4" a="1"/>
  <c r="O1538" i="4" s="1"/>
  <c r="L1538" i="4" a="1"/>
  <c r="L1538" i="4" s="1"/>
  <c r="E1538" i="4" l="1" a="1"/>
  <c r="E1538" i="4" s="1"/>
  <c r="G1538" i="4" a="1"/>
  <c r="G1538" i="4" s="1"/>
  <c r="H1538" i="4" a="1"/>
  <c r="H1538" i="4" s="1"/>
  <c r="C1540" i="4"/>
  <c r="F1539" i="4" a="1"/>
  <c r="F1539" i="4" s="1"/>
  <c r="M1539" i="4" a="1"/>
  <c r="M1539" i="4" s="1"/>
  <c r="I1539" i="4" a="1"/>
  <c r="I1539" i="4" s="1"/>
  <c r="O1539" i="4" a="1"/>
  <c r="O1539" i="4" s="1"/>
  <c r="J1539" i="4" a="1"/>
  <c r="J1539" i="4" s="1"/>
  <c r="L1539" i="4" a="1"/>
  <c r="L1539" i="4" s="1"/>
  <c r="N1539" i="4" a="1"/>
  <c r="N1539" i="4" s="1"/>
  <c r="K1539" i="4" a="1"/>
  <c r="K1539" i="4" s="1"/>
  <c r="E1539" i="4" l="1" a="1"/>
  <c r="E1539" i="4" s="1"/>
  <c r="H1539" i="4" a="1"/>
  <c r="H1539" i="4" s="1"/>
  <c r="G1539" i="4" a="1"/>
  <c r="G1539" i="4" s="1"/>
  <c r="C1541" i="4"/>
  <c r="F1540" i="4" a="1"/>
  <c r="F1540" i="4" s="1"/>
  <c r="M1540" i="4" a="1"/>
  <c r="M1540" i="4" s="1"/>
  <c r="O1540" i="4" a="1"/>
  <c r="O1540" i="4" s="1"/>
  <c r="I1540" i="4" a="1"/>
  <c r="I1540" i="4" s="1"/>
  <c r="L1540" i="4" a="1"/>
  <c r="L1540" i="4" s="1"/>
  <c r="N1540" i="4" a="1"/>
  <c r="N1540" i="4" s="1"/>
  <c r="J1540" i="4" a="1"/>
  <c r="J1540" i="4" s="1"/>
  <c r="K1540" i="4" a="1"/>
  <c r="K1540" i="4" s="1"/>
  <c r="G1540" i="4" l="1" a="1"/>
  <c r="G1540" i="4" s="1"/>
  <c r="H1540" i="4" a="1"/>
  <c r="H1540" i="4" s="1"/>
  <c r="E1540" i="4" a="1"/>
  <c r="E1540" i="4" s="1"/>
  <c r="C1542" i="4"/>
  <c r="F1541" i="4" a="1"/>
  <c r="F1541" i="4" s="1"/>
  <c r="N1541" i="4" a="1"/>
  <c r="N1541" i="4" s="1"/>
  <c r="I1541" i="4" a="1"/>
  <c r="I1541" i="4" s="1"/>
  <c r="K1541" i="4" a="1"/>
  <c r="K1541" i="4" s="1"/>
  <c r="O1541" i="4" a="1"/>
  <c r="O1541" i="4" s="1"/>
  <c r="M1541" i="4" a="1"/>
  <c r="M1541" i="4" s="1"/>
  <c r="J1541" i="4" a="1"/>
  <c r="J1541" i="4" s="1"/>
  <c r="L1541" i="4" a="1"/>
  <c r="L1541" i="4" s="1"/>
  <c r="H1541" i="4" l="1" a="1"/>
  <c r="H1541" i="4" s="1"/>
  <c r="G1541" i="4" a="1"/>
  <c r="G1541" i="4" s="1"/>
  <c r="E1541" i="4" a="1"/>
  <c r="E1541" i="4" s="1"/>
  <c r="C1543" i="4"/>
  <c r="F1542" i="4" a="1"/>
  <c r="F1542" i="4" s="1"/>
  <c r="O1542" i="4" a="1"/>
  <c r="O1542" i="4" s="1"/>
  <c r="K1542" i="4" a="1"/>
  <c r="K1542" i="4" s="1"/>
  <c r="N1542" i="4" a="1"/>
  <c r="N1542" i="4" s="1"/>
  <c r="I1542" i="4" a="1"/>
  <c r="I1542" i="4" s="1"/>
  <c r="J1542" i="4" a="1"/>
  <c r="J1542" i="4" s="1"/>
  <c r="M1542" i="4" a="1"/>
  <c r="M1542" i="4" s="1"/>
  <c r="L1542" i="4" a="1"/>
  <c r="L1542" i="4" s="1"/>
  <c r="G1542" i="4" l="1" a="1"/>
  <c r="G1542" i="4" s="1"/>
  <c r="E1542" i="4" a="1"/>
  <c r="E1542" i="4" s="1"/>
  <c r="H1542" i="4" a="1"/>
  <c r="H1542" i="4" s="1"/>
  <c r="C1544" i="4"/>
  <c r="F1543" i="4" a="1"/>
  <c r="F1543" i="4" s="1"/>
  <c r="I1543" i="4" a="1"/>
  <c r="I1543" i="4" s="1"/>
  <c r="M1543" i="4" a="1"/>
  <c r="M1543" i="4" s="1"/>
  <c r="K1543" i="4" a="1"/>
  <c r="K1543" i="4" s="1"/>
  <c r="J1543" i="4" a="1"/>
  <c r="J1543" i="4" s="1"/>
  <c r="L1543" i="4" a="1"/>
  <c r="L1543" i="4" s="1"/>
  <c r="N1543" i="4" a="1"/>
  <c r="N1543" i="4" s="1"/>
  <c r="O1543" i="4" a="1"/>
  <c r="O1543" i="4" s="1"/>
  <c r="G1543" i="4" l="1" a="1"/>
  <c r="G1543" i="4" s="1"/>
  <c r="H1543" i="4" a="1"/>
  <c r="H1543" i="4" s="1"/>
  <c r="E1543" i="4" a="1"/>
  <c r="E1543" i="4" s="1"/>
  <c r="C1545" i="4"/>
  <c r="F1544" i="4" a="1"/>
  <c r="F1544" i="4" s="1"/>
  <c r="L1544" i="4" a="1"/>
  <c r="L1544" i="4" s="1"/>
  <c r="I1544" i="4" a="1"/>
  <c r="I1544" i="4" s="1"/>
  <c r="O1544" i="4" a="1"/>
  <c r="O1544" i="4" s="1"/>
  <c r="K1544" i="4" a="1"/>
  <c r="K1544" i="4" s="1"/>
  <c r="M1544" i="4" a="1"/>
  <c r="M1544" i="4" s="1"/>
  <c r="J1544" i="4" a="1"/>
  <c r="J1544" i="4" s="1"/>
  <c r="N1544" i="4" a="1"/>
  <c r="N1544" i="4" s="1"/>
  <c r="H1544" i="4" l="1" a="1"/>
  <c r="H1544" i="4" s="1"/>
  <c r="E1544" i="4" a="1"/>
  <c r="E1544" i="4" s="1"/>
  <c r="G1544" i="4" a="1"/>
  <c r="G1544" i="4" s="1"/>
  <c r="C1546" i="4"/>
  <c r="F1545" i="4" a="1"/>
  <c r="F1545" i="4" s="1"/>
  <c r="J1545" i="4" a="1"/>
  <c r="J1545" i="4" s="1"/>
  <c r="K1545" i="4" a="1"/>
  <c r="K1545" i="4" s="1"/>
  <c r="O1545" i="4" a="1"/>
  <c r="O1545" i="4" s="1"/>
  <c r="I1545" i="4" a="1"/>
  <c r="I1545" i="4" s="1"/>
  <c r="M1545" i="4" a="1"/>
  <c r="M1545" i="4" s="1"/>
  <c r="N1545" i="4" a="1"/>
  <c r="N1545" i="4" s="1"/>
  <c r="L1545" i="4" a="1"/>
  <c r="L1545" i="4" s="1"/>
  <c r="H1545" i="4" l="1" a="1"/>
  <c r="H1545" i="4" s="1"/>
  <c r="E1545" i="4" a="1"/>
  <c r="E1545" i="4" s="1"/>
  <c r="G1545" i="4" a="1"/>
  <c r="G1545" i="4" s="1"/>
  <c r="C1547" i="4"/>
  <c r="F1546" i="4" a="1"/>
  <c r="F1546" i="4" s="1"/>
  <c r="O1546" i="4" a="1"/>
  <c r="O1546" i="4" s="1"/>
  <c r="K1546" i="4" a="1"/>
  <c r="K1546" i="4" s="1"/>
  <c r="M1546" i="4" a="1"/>
  <c r="M1546" i="4" s="1"/>
  <c r="L1546" i="4" a="1"/>
  <c r="L1546" i="4" s="1"/>
  <c r="N1546" i="4" a="1"/>
  <c r="N1546" i="4" s="1"/>
  <c r="J1546" i="4" a="1"/>
  <c r="J1546" i="4" s="1"/>
  <c r="I1546" i="4" a="1"/>
  <c r="I1546" i="4" s="1"/>
  <c r="H1546" i="4" l="1" a="1"/>
  <c r="H1546" i="4" s="1"/>
  <c r="E1546" i="4" a="1"/>
  <c r="E1546" i="4" s="1"/>
  <c r="G1546" i="4" a="1"/>
  <c r="G1546" i="4" s="1"/>
  <c r="C1548" i="4"/>
  <c r="F1547" i="4" a="1"/>
  <c r="F1547" i="4" s="1"/>
  <c r="L1547" i="4" a="1"/>
  <c r="L1547" i="4" s="1"/>
  <c r="N1547" i="4" a="1"/>
  <c r="N1547" i="4" s="1"/>
  <c r="I1547" i="4" a="1"/>
  <c r="I1547" i="4" s="1"/>
  <c r="M1547" i="4" a="1"/>
  <c r="M1547" i="4" s="1"/>
  <c r="K1547" i="4" a="1"/>
  <c r="K1547" i="4" s="1"/>
  <c r="J1547" i="4" a="1"/>
  <c r="J1547" i="4" s="1"/>
  <c r="O1547" i="4" a="1"/>
  <c r="O1547" i="4" s="1"/>
  <c r="H1547" i="4" l="1" a="1"/>
  <c r="H1547" i="4" s="1"/>
  <c r="G1547" i="4" a="1"/>
  <c r="G1547" i="4" s="1"/>
  <c r="E1547" i="4" a="1"/>
  <c r="E1547" i="4" s="1"/>
  <c r="C1549" i="4"/>
  <c r="F1548" i="4" a="1"/>
  <c r="F1548" i="4" s="1"/>
  <c r="M1548" i="4" a="1"/>
  <c r="M1548" i="4" s="1"/>
  <c r="O1548" i="4" a="1"/>
  <c r="O1548" i="4" s="1"/>
  <c r="L1548" i="4" a="1"/>
  <c r="L1548" i="4" s="1"/>
  <c r="N1548" i="4" a="1"/>
  <c r="N1548" i="4" s="1"/>
  <c r="J1548" i="4" a="1"/>
  <c r="J1548" i="4" s="1"/>
  <c r="I1548" i="4" a="1"/>
  <c r="I1548" i="4" s="1"/>
  <c r="K1548" i="4" a="1"/>
  <c r="K1548" i="4" s="1"/>
  <c r="H1548" i="4" l="1" a="1"/>
  <c r="H1548" i="4" s="1"/>
  <c r="E1548" i="4" a="1"/>
  <c r="E1548" i="4" s="1"/>
  <c r="G1548" i="4" a="1"/>
  <c r="G1548" i="4" s="1"/>
  <c r="C1550" i="4"/>
  <c r="F1549" i="4" a="1"/>
  <c r="F1549" i="4" s="1"/>
  <c r="O1549" i="4" a="1"/>
  <c r="O1549" i="4" s="1"/>
  <c r="J1549" i="4" a="1"/>
  <c r="J1549" i="4" s="1"/>
  <c r="M1549" i="4" a="1"/>
  <c r="M1549" i="4" s="1"/>
  <c r="N1549" i="4" a="1"/>
  <c r="N1549" i="4" s="1"/>
  <c r="I1549" i="4" a="1"/>
  <c r="I1549" i="4" s="1"/>
  <c r="K1549" i="4" a="1"/>
  <c r="K1549" i="4" s="1"/>
  <c r="L1549" i="4" a="1"/>
  <c r="L1549" i="4" s="1"/>
  <c r="G1549" i="4" l="1" a="1"/>
  <c r="G1549" i="4" s="1"/>
  <c r="E1549" i="4" a="1"/>
  <c r="E1549" i="4" s="1"/>
  <c r="H1549" i="4" a="1"/>
  <c r="H1549" i="4" s="1"/>
  <c r="C1551" i="4"/>
  <c r="F1550" i="4" a="1"/>
  <c r="F1550" i="4" s="1"/>
  <c r="I1550" i="4" a="1"/>
  <c r="I1550" i="4" s="1"/>
  <c r="M1550" i="4" a="1"/>
  <c r="M1550" i="4" s="1"/>
  <c r="O1550" i="4" a="1"/>
  <c r="O1550" i="4" s="1"/>
  <c r="L1550" i="4" a="1"/>
  <c r="L1550" i="4" s="1"/>
  <c r="J1550" i="4" a="1"/>
  <c r="J1550" i="4" s="1"/>
  <c r="K1550" i="4" a="1"/>
  <c r="K1550" i="4" s="1"/>
  <c r="N1550" i="4" a="1"/>
  <c r="N1550" i="4" s="1"/>
  <c r="G1550" i="4" l="1" a="1"/>
  <c r="G1550" i="4" s="1"/>
  <c r="E1550" i="4" a="1"/>
  <c r="E1550" i="4" s="1"/>
  <c r="H1550" i="4" a="1"/>
  <c r="H1550" i="4" s="1"/>
  <c r="C1552" i="4"/>
  <c r="F1551" i="4" a="1"/>
  <c r="F1551" i="4" s="1"/>
  <c r="L1551" i="4" a="1"/>
  <c r="L1551" i="4" s="1"/>
  <c r="K1551" i="4" a="1"/>
  <c r="K1551" i="4" s="1"/>
  <c r="O1551" i="4" a="1"/>
  <c r="O1551" i="4" s="1"/>
  <c r="J1551" i="4" a="1"/>
  <c r="J1551" i="4" s="1"/>
  <c r="M1551" i="4" a="1"/>
  <c r="M1551" i="4" s="1"/>
  <c r="I1551" i="4" a="1"/>
  <c r="I1551" i="4" s="1"/>
  <c r="N1551" i="4" a="1"/>
  <c r="N1551" i="4" s="1"/>
  <c r="H1551" i="4" l="1" a="1"/>
  <c r="H1551" i="4" s="1"/>
  <c r="G1551" i="4" a="1"/>
  <c r="G1551" i="4" s="1"/>
  <c r="E1551" i="4" a="1"/>
  <c r="E1551" i="4" s="1"/>
  <c r="C1553" i="4"/>
  <c r="F1552" i="4" a="1"/>
  <c r="F1552" i="4" s="1"/>
  <c r="N1552" i="4" a="1"/>
  <c r="N1552" i="4" s="1"/>
  <c r="I1552" i="4" a="1"/>
  <c r="I1552" i="4" s="1"/>
  <c r="L1552" i="4" a="1"/>
  <c r="L1552" i="4" s="1"/>
  <c r="M1552" i="4" a="1"/>
  <c r="M1552" i="4" s="1"/>
  <c r="J1552" i="4" a="1"/>
  <c r="J1552" i="4" s="1"/>
  <c r="O1552" i="4" a="1"/>
  <c r="O1552" i="4" s="1"/>
  <c r="K1552" i="4" a="1"/>
  <c r="K1552" i="4" s="1"/>
  <c r="G1552" i="4" l="1" a="1"/>
  <c r="G1552" i="4" s="1"/>
  <c r="H1552" i="4" a="1"/>
  <c r="H1552" i="4" s="1"/>
  <c r="E1552" i="4" a="1"/>
  <c r="E1552" i="4" s="1"/>
  <c r="C1554" i="4"/>
  <c r="F1553" i="4" a="1"/>
  <c r="F1553" i="4" s="1"/>
  <c r="I1553" i="4" a="1"/>
  <c r="I1553" i="4" s="1"/>
  <c r="K1553" i="4" a="1"/>
  <c r="K1553" i="4" s="1"/>
  <c r="J1553" i="4" a="1"/>
  <c r="J1553" i="4" s="1"/>
  <c r="O1553" i="4" a="1"/>
  <c r="O1553" i="4" s="1"/>
  <c r="M1553" i="4" a="1"/>
  <c r="M1553" i="4" s="1"/>
  <c r="N1553" i="4" a="1"/>
  <c r="N1553" i="4" s="1"/>
  <c r="L1553" i="4" a="1"/>
  <c r="L1553" i="4" s="1"/>
  <c r="G1553" i="4" l="1" a="1"/>
  <c r="G1553" i="4" s="1"/>
  <c r="E1553" i="4" a="1"/>
  <c r="E1553" i="4" s="1"/>
  <c r="H1553" i="4" a="1"/>
  <c r="H1553" i="4" s="1"/>
  <c r="C1555" i="4"/>
  <c r="F1554" i="4" a="1"/>
  <c r="F1554" i="4" s="1"/>
  <c r="K1554" i="4" a="1"/>
  <c r="K1554" i="4" s="1"/>
  <c r="I1554" i="4" a="1"/>
  <c r="I1554" i="4" s="1"/>
  <c r="L1554" i="4" a="1"/>
  <c r="L1554" i="4" s="1"/>
  <c r="M1554" i="4" a="1"/>
  <c r="M1554" i="4" s="1"/>
  <c r="J1554" i="4" a="1"/>
  <c r="J1554" i="4" s="1"/>
  <c r="N1554" i="4" a="1"/>
  <c r="N1554" i="4" s="1"/>
  <c r="O1554" i="4" a="1"/>
  <c r="O1554" i="4" s="1"/>
  <c r="G1554" i="4" l="1" a="1"/>
  <c r="G1554" i="4" s="1"/>
  <c r="H1554" i="4" a="1"/>
  <c r="H1554" i="4" s="1"/>
  <c r="E1554" i="4" a="1"/>
  <c r="E1554" i="4" s="1"/>
  <c r="C1556" i="4"/>
  <c r="F1555" i="4" a="1"/>
  <c r="F1555" i="4" s="1"/>
  <c r="J1555" i="4" a="1"/>
  <c r="J1555" i="4" s="1"/>
  <c r="I1555" i="4" a="1"/>
  <c r="I1555" i="4" s="1"/>
  <c r="O1555" i="4" a="1"/>
  <c r="O1555" i="4" s="1"/>
  <c r="K1555" i="4" a="1"/>
  <c r="K1555" i="4" s="1"/>
  <c r="L1555" i="4" a="1"/>
  <c r="L1555" i="4" s="1"/>
  <c r="M1555" i="4" a="1"/>
  <c r="M1555" i="4" s="1"/>
  <c r="N1555" i="4" a="1"/>
  <c r="N1555" i="4" s="1"/>
  <c r="G1555" i="4" l="1" a="1"/>
  <c r="G1555" i="4" s="1"/>
  <c r="E1555" i="4" a="1"/>
  <c r="E1555" i="4" s="1"/>
  <c r="H1555" i="4" a="1"/>
  <c r="H1555" i="4" s="1"/>
  <c r="C1557" i="4"/>
  <c r="F1556" i="4" a="1"/>
  <c r="F1556" i="4" s="1"/>
  <c r="N1556" i="4" a="1"/>
  <c r="N1556" i="4" s="1"/>
  <c r="I1556" i="4" a="1"/>
  <c r="I1556" i="4" s="1"/>
  <c r="J1556" i="4" a="1"/>
  <c r="J1556" i="4" s="1"/>
  <c r="M1556" i="4" a="1"/>
  <c r="M1556" i="4" s="1"/>
  <c r="K1556" i="4" a="1"/>
  <c r="K1556" i="4" s="1"/>
  <c r="L1556" i="4" a="1"/>
  <c r="L1556" i="4" s="1"/>
  <c r="O1556" i="4" a="1"/>
  <c r="O1556" i="4" s="1"/>
  <c r="E1556" i="4" l="1" a="1"/>
  <c r="E1556" i="4" s="1"/>
  <c r="G1556" i="4" a="1"/>
  <c r="G1556" i="4" s="1"/>
  <c r="H1556" i="4" a="1"/>
  <c r="H1556" i="4" s="1"/>
  <c r="C1558" i="4"/>
  <c r="F1557" i="4" a="1"/>
  <c r="F1557" i="4" s="1"/>
  <c r="I1557" i="4" a="1"/>
  <c r="I1557" i="4" s="1"/>
  <c r="N1557" i="4" a="1"/>
  <c r="N1557" i="4" s="1"/>
  <c r="K1557" i="4" a="1"/>
  <c r="K1557" i="4" s="1"/>
  <c r="O1557" i="4" a="1"/>
  <c r="O1557" i="4" s="1"/>
  <c r="M1557" i="4" a="1"/>
  <c r="M1557" i="4" s="1"/>
  <c r="J1557" i="4" a="1"/>
  <c r="J1557" i="4" s="1"/>
  <c r="L1557" i="4" a="1"/>
  <c r="L1557" i="4" s="1"/>
  <c r="H1557" i="4" l="1" a="1"/>
  <c r="H1557" i="4" s="1"/>
  <c r="G1557" i="4" a="1"/>
  <c r="G1557" i="4" s="1"/>
  <c r="E1557" i="4" a="1"/>
  <c r="E1557" i="4" s="1"/>
  <c r="C1559" i="4"/>
  <c r="F1558" i="4" a="1"/>
  <c r="F1558" i="4" s="1"/>
  <c r="I1558" i="4" a="1"/>
  <c r="I1558" i="4" s="1"/>
  <c r="M1558" i="4" a="1"/>
  <c r="M1558" i="4" s="1"/>
  <c r="O1558" i="4" a="1"/>
  <c r="O1558" i="4" s="1"/>
  <c r="K1558" i="4" a="1"/>
  <c r="K1558" i="4" s="1"/>
  <c r="L1558" i="4" a="1"/>
  <c r="L1558" i="4" s="1"/>
  <c r="J1558" i="4" a="1"/>
  <c r="J1558" i="4" s="1"/>
  <c r="N1558" i="4" a="1"/>
  <c r="N1558" i="4" s="1"/>
  <c r="E1558" i="4" l="1" a="1"/>
  <c r="E1558" i="4" s="1"/>
  <c r="H1558" i="4" a="1"/>
  <c r="H1558" i="4" s="1"/>
  <c r="G1558" i="4" a="1"/>
  <c r="G1558" i="4" s="1"/>
  <c r="C1560" i="4"/>
  <c r="F1559" i="4" a="1"/>
  <c r="F1559" i="4" s="1"/>
  <c r="L1559" i="4" a="1"/>
  <c r="L1559" i="4" s="1"/>
  <c r="I1559" i="4" a="1"/>
  <c r="I1559" i="4" s="1"/>
  <c r="K1559" i="4" a="1"/>
  <c r="K1559" i="4" s="1"/>
  <c r="J1559" i="4" a="1"/>
  <c r="J1559" i="4" s="1"/>
  <c r="M1559" i="4" a="1"/>
  <c r="M1559" i="4" s="1"/>
  <c r="N1559" i="4" a="1"/>
  <c r="N1559" i="4" s="1"/>
  <c r="O1559" i="4" a="1"/>
  <c r="O1559" i="4" s="1"/>
  <c r="G1559" i="4" l="1" a="1"/>
  <c r="G1559" i="4" s="1"/>
  <c r="E1559" i="4" a="1"/>
  <c r="E1559" i="4" s="1"/>
  <c r="H1559" i="4" a="1"/>
  <c r="H1559" i="4" s="1"/>
  <c r="C1561" i="4"/>
  <c r="F1560" i="4" a="1"/>
  <c r="F1560" i="4" s="1"/>
  <c r="J1560" i="4" a="1"/>
  <c r="J1560" i="4" s="1"/>
  <c r="N1560" i="4" a="1"/>
  <c r="N1560" i="4" s="1"/>
  <c r="I1560" i="4" a="1"/>
  <c r="I1560" i="4" s="1"/>
  <c r="M1560" i="4" a="1"/>
  <c r="M1560" i="4" s="1"/>
  <c r="O1560" i="4" a="1"/>
  <c r="O1560" i="4" s="1"/>
  <c r="L1560" i="4" a="1"/>
  <c r="L1560" i="4" s="1"/>
  <c r="K1560" i="4" a="1"/>
  <c r="K1560" i="4" s="1"/>
  <c r="H1560" i="4" l="1" a="1"/>
  <c r="H1560" i="4" s="1"/>
  <c r="G1560" i="4" a="1"/>
  <c r="G1560" i="4" s="1"/>
  <c r="E1560" i="4" a="1"/>
  <c r="E1560" i="4" s="1"/>
  <c r="C1562" i="4"/>
  <c r="F1561" i="4" a="1"/>
  <c r="F1561" i="4" s="1"/>
  <c r="J1561" i="4" a="1"/>
  <c r="J1561" i="4" s="1"/>
  <c r="K1561" i="4" a="1"/>
  <c r="K1561" i="4" s="1"/>
  <c r="M1561" i="4" a="1"/>
  <c r="M1561" i="4" s="1"/>
  <c r="O1561" i="4" a="1"/>
  <c r="O1561" i="4" s="1"/>
  <c r="N1561" i="4" a="1"/>
  <c r="N1561" i="4" s="1"/>
  <c r="I1561" i="4" a="1"/>
  <c r="I1561" i="4" s="1"/>
  <c r="L1561" i="4" a="1"/>
  <c r="L1561" i="4" s="1"/>
  <c r="G1561" i="4" l="1" a="1"/>
  <c r="G1561" i="4" s="1"/>
  <c r="E1561" i="4" a="1"/>
  <c r="E1561" i="4" s="1"/>
  <c r="H1561" i="4" a="1"/>
  <c r="H1561" i="4" s="1"/>
  <c r="C1563" i="4"/>
  <c r="F1562" i="4" a="1"/>
  <c r="F1562" i="4" s="1"/>
  <c r="L1562" i="4" a="1"/>
  <c r="L1562" i="4" s="1"/>
  <c r="I1562" i="4" a="1"/>
  <c r="I1562" i="4" s="1"/>
  <c r="J1562" i="4" a="1"/>
  <c r="J1562" i="4" s="1"/>
  <c r="O1562" i="4" a="1"/>
  <c r="O1562" i="4" s="1"/>
  <c r="K1562" i="4" a="1"/>
  <c r="K1562" i="4" s="1"/>
  <c r="M1562" i="4" a="1"/>
  <c r="M1562" i="4" s="1"/>
  <c r="N1562" i="4" a="1"/>
  <c r="N1562" i="4" s="1"/>
  <c r="H1562" i="4" l="1" a="1"/>
  <c r="H1562" i="4" s="1"/>
  <c r="E1562" i="4" a="1"/>
  <c r="E1562" i="4" s="1"/>
  <c r="G1562" i="4" a="1"/>
  <c r="G1562" i="4" s="1"/>
  <c r="C1564" i="4"/>
  <c r="F1563" i="4" a="1"/>
  <c r="F1563" i="4" s="1"/>
  <c r="M1563" i="4" a="1"/>
  <c r="M1563" i="4" s="1"/>
  <c r="N1563" i="4" a="1"/>
  <c r="N1563" i="4" s="1"/>
  <c r="I1563" i="4" a="1"/>
  <c r="I1563" i="4" s="1"/>
  <c r="L1563" i="4" a="1"/>
  <c r="L1563" i="4" s="1"/>
  <c r="K1563" i="4" a="1"/>
  <c r="K1563" i="4" s="1"/>
  <c r="J1563" i="4" a="1"/>
  <c r="J1563" i="4" s="1"/>
  <c r="O1563" i="4" a="1"/>
  <c r="O1563" i="4" s="1"/>
  <c r="E1563" i="4" l="1" a="1"/>
  <c r="E1563" i="4" s="1"/>
  <c r="G1563" i="4" a="1"/>
  <c r="G1563" i="4" s="1"/>
  <c r="H1563" i="4" a="1"/>
  <c r="H1563" i="4" s="1"/>
  <c r="C1565" i="4"/>
  <c r="F1564" i="4" a="1"/>
  <c r="F1564" i="4" s="1"/>
  <c r="O1564" i="4" a="1"/>
  <c r="O1564" i="4" s="1"/>
  <c r="I1564" i="4" a="1"/>
  <c r="I1564" i="4" s="1"/>
  <c r="K1564" i="4" a="1"/>
  <c r="K1564" i="4" s="1"/>
  <c r="N1564" i="4" a="1"/>
  <c r="N1564" i="4" s="1"/>
  <c r="J1564" i="4" a="1"/>
  <c r="J1564" i="4" s="1"/>
  <c r="M1564" i="4" a="1"/>
  <c r="M1564" i="4" s="1"/>
  <c r="L1564" i="4" a="1"/>
  <c r="L1564" i="4" s="1"/>
  <c r="G1564" i="4" l="1" a="1"/>
  <c r="G1564" i="4" s="1"/>
  <c r="H1564" i="4" a="1"/>
  <c r="H1564" i="4" s="1"/>
  <c r="E1564" i="4" a="1"/>
  <c r="E1564" i="4" s="1"/>
  <c r="C1566" i="4"/>
  <c r="F1565" i="4" a="1"/>
  <c r="F1565" i="4" s="1"/>
  <c r="L1565" i="4" a="1"/>
  <c r="L1565" i="4" s="1"/>
  <c r="O1565" i="4" a="1"/>
  <c r="O1565" i="4" s="1"/>
  <c r="K1565" i="4" a="1"/>
  <c r="K1565" i="4" s="1"/>
  <c r="M1565" i="4" a="1"/>
  <c r="M1565" i="4" s="1"/>
  <c r="J1565" i="4" a="1"/>
  <c r="J1565" i="4" s="1"/>
  <c r="I1565" i="4" a="1"/>
  <c r="I1565" i="4" s="1"/>
  <c r="N1565" i="4" a="1"/>
  <c r="N1565" i="4" s="1"/>
  <c r="H1565" i="4" l="1" a="1"/>
  <c r="H1565" i="4" s="1"/>
  <c r="G1565" i="4" a="1"/>
  <c r="G1565" i="4" s="1"/>
  <c r="E1565" i="4" a="1"/>
  <c r="E1565" i="4" s="1"/>
  <c r="C1567" i="4"/>
  <c r="F1566" i="4" a="1"/>
  <c r="F1566" i="4" s="1"/>
  <c r="I1566" i="4" a="1"/>
  <c r="I1566" i="4" s="1"/>
  <c r="L1566" i="4" a="1"/>
  <c r="L1566" i="4" s="1"/>
  <c r="O1566" i="4" a="1"/>
  <c r="O1566" i="4" s="1"/>
  <c r="M1566" i="4" a="1"/>
  <c r="M1566" i="4" s="1"/>
  <c r="J1566" i="4" a="1"/>
  <c r="J1566" i="4" s="1"/>
  <c r="N1566" i="4" a="1"/>
  <c r="N1566" i="4" s="1"/>
  <c r="K1566" i="4" a="1"/>
  <c r="K1566" i="4" s="1"/>
  <c r="E1566" i="4" l="1" a="1"/>
  <c r="E1566" i="4" s="1"/>
  <c r="H1566" i="4" a="1"/>
  <c r="H1566" i="4" s="1"/>
  <c r="G1566" i="4" a="1"/>
  <c r="G1566" i="4" s="1"/>
  <c r="C1568" i="4"/>
  <c r="F1567" i="4" a="1"/>
  <c r="F1567" i="4" s="1"/>
  <c r="I1567" i="4" a="1"/>
  <c r="I1567" i="4" s="1"/>
  <c r="K1567" i="4" a="1"/>
  <c r="K1567" i="4" s="1"/>
  <c r="O1567" i="4" a="1"/>
  <c r="O1567" i="4" s="1"/>
  <c r="J1567" i="4" a="1"/>
  <c r="J1567" i="4" s="1"/>
  <c r="L1567" i="4" a="1"/>
  <c r="L1567" i="4" s="1"/>
  <c r="N1567" i="4" a="1"/>
  <c r="N1567" i="4" s="1"/>
  <c r="M1567" i="4" a="1"/>
  <c r="M1567" i="4" s="1"/>
  <c r="G1567" i="4" l="1" a="1"/>
  <c r="G1567" i="4" s="1"/>
  <c r="H1567" i="4" a="1"/>
  <c r="H1567" i="4" s="1"/>
  <c r="E1567" i="4" a="1"/>
  <c r="E1567" i="4" s="1"/>
  <c r="C1569" i="4"/>
  <c r="F1568" i="4" a="1"/>
  <c r="F1568" i="4" s="1"/>
  <c r="I1568" i="4" a="1"/>
  <c r="I1568" i="4" s="1"/>
  <c r="L1568" i="4" a="1"/>
  <c r="L1568" i="4" s="1"/>
  <c r="J1568" i="4" a="1"/>
  <c r="J1568" i="4" s="1"/>
  <c r="N1568" i="4" a="1"/>
  <c r="N1568" i="4" s="1"/>
  <c r="O1568" i="4" a="1"/>
  <c r="O1568" i="4" s="1"/>
  <c r="K1568" i="4" a="1"/>
  <c r="K1568" i="4" s="1"/>
  <c r="M1568" i="4" a="1"/>
  <c r="M1568" i="4" s="1"/>
  <c r="E1568" i="4" l="1" a="1"/>
  <c r="E1568" i="4" s="1"/>
  <c r="G1568" i="4" a="1"/>
  <c r="G1568" i="4" s="1"/>
  <c r="H1568" i="4" a="1"/>
  <c r="H1568" i="4" s="1"/>
  <c r="C1570" i="4"/>
  <c r="F1569" i="4" a="1"/>
  <c r="F1569" i="4" s="1"/>
  <c r="L1569" i="4" a="1"/>
  <c r="L1569" i="4" s="1"/>
  <c r="I1569" i="4" a="1"/>
  <c r="I1569" i="4" s="1"/>
  <c r="K1569" i="4" a="1"/>
  <c r="K1569" i="4" s="1"/>
  <c r="O1569" i="4" a="1"/>
  <c r="O1569" i="4" s="1"/>
  <c r="M1569" i="4" a="1"/>
  <c r="M1569" i="4" s="1"/>
  <c r="N1569" i="4" a="1"/>
  <c r="N1569" i="4" s="1"/>
  <c r="J1569" i="4" a="1"/>
  <c r="J1569" i="4" s="1"/>
  <c r="H1569" i="4" l="1" a="1"/>
  <c r="H1569" i="4" s="1"/>
  <c r="E1569" i="4" a="1"/>
  <c r="E1569" i="4" s="1"/>
  <c r="G1569" i="4" a="1"/>
  <c r="G1569" i="4" s="1"/>
  <c r="C1571" i="4"/>
  <c r="F1570" i="4" a="1"/>
  <c r="F1570" i="4" s="1"/>
  <c r="M1570" i="4" a="1"/>
  <c r="M1570" i="4" s="1"/>
  <c r="K1570" i="4" a="1"/>
  <c r="K1570" i="4" s="1"/>
  <c r="J1570" i="4" a="1"/>
  <c r="J1570" i="4" s="1"/>
  <c r="N1570" i="4" a="1"/>
  <c r="N1570" i="4" s="1"/>
  <c r="O1570" i="4" a="1"/>
  <c r="O1570" i="4" s="1"/>
  <c r="L1570" i="4" a="1"/>
  <c r="L1570" i="4" s="1"/>
  <c r="I1570" i="4" a="1"/>
  <c r="I1570" i="4" s="1"/>
  <c r="G1570" i="4" l="1" a="1"/>
  <c r="G1570" i="4" s="1"/>
  <c r="H1570" i="4" a="1"/>
  <c r="H1570" i="4" s="1"/>
  <c r="E1570" i="4" a="1"/>
  <c r="E1570" i="4" s="1"/>
  <c r="C1572" i="4"/>
  <c r="F1571" i="4" a="1"/>
  <c r="F1571" i="4" s="1"/>
  <c r="J1571" i="4" a="1"/>
  <c r="J1571" i="4" s="1"/>
  <c r="M1571" i="4" a="1"/>
  <c r="M1571" i="4" s="1"/>
  <c r="O1571" i="4" a="1"/>
  <c r="O1571" i="4" s="1"/>
  <c r="K1571" i="4" a="1"/>
  <c r="K1571" i="4" s="1"/>
  <c r="L1571" i="4" a="1"/>
  <c r="L1571" i="4" s="1"/>
  <c r="N1571" i="4" a="1"/>
  <c r="N1571" i="4" s="1"/>
  <c r="I1571" i="4" a="1"/>
  <c r="I1571" i="4" s="1"/>
  <c r="E1571" i="4" l="1" a="1"/>
  <c r="E1571" i="4" s="1"/>
  <c r="H1571" i="4" a="1"/>
  <c r="H1571" i="4" s="1"/>
  <c r="G1571" i="4" a="1"/>
  <c r="G1571" i="4" s="1"/>
  <c r="C1573" i="4"/>
  <c r="F1572" i="4" a="1"/>
  <c r="F1572" i="4" s="1"/>
  <c r="J1572" i="4" a="1"/>
  <c r="J1572" i="4" s="1"/>
  <c r="L1572" i="4" a="1"/>
  <c r="L1572" i="4" s="1"/>
  <c r="M1572" i="4" a="1"/>
  <c r="M1572" i="4" s="1"/>
  <c r="O1572" i="4" a="1"/>
  <c r="O1572" i="4" s="1"/>
  <c r="K1572" i="4" a="1"/>
  <c r="K1572" i="4" s="1"/>
  <c r="N1572" i="4" a="1"/>
  <c r="N1572" i="4" s="1"/>
  <c r="I1572" i="4" a="1"/>
  <c r="I1572" i="4" s="1"/>
  <c r="E1572" i="4" l="1" a="1"/>
  <c r="E1572" i="4" s="1"/>
  <c r="H1572" i="4" a="1"/>
  <c r="H1572" i="4" s="1"/>
  <c r="G1572" i="4" a="1"/>
  <c r="G1572" i="4" s="1"/>
  <c r="C1574" i="4"/>
  <c r="F1573" i="4" a="1"/>
  <c r="F1573" i="4" s="1"/>
  <c r="N1573" i="4" a="1"/>
  <c r="N1573" i="4" s="1"/>
  <c r="K1573" i="4" a="1"/>
  <c r="K1573" i="4" s="1"/>
  <c r="O1573" i="4" a="1"/>
  <c r="O1573" i="4" s="1"/>
  <c r="I1573" i="4" a="1"/>
  <c r="I1573" i="4" s="1"/>
  <c r="L1573" i="4" a="1"/>
  <c r="L1573" i="4" s="1"/>
  <c r="M1573" i="4" a="1"/>
  <c r="M1573" i="4" s="1"/>
  <c r="J1573" i="4" a="1"/>
  <c r="J1573" i="4" s="1"/>
  <c r="G1573" i="4" l="1" a="1"/>
  <c r="G1573" i="4" s="1"/>
  <c r="H1573" i="4" a="1"/>
  <c r="H1573" i="4" s="1"/>
  <c r="E1573" i="4" a="1"/>
  <c r="E1573" i="4" s="1"/>
  <c r="C1575" i="4"/>
  <c r="F1574" i="4" a="1"/>
  <c r="F1574" i="4" s="1"/>
  <c r="K1574" i="4" a="1"/>
  <c r="K1574" i="4" s="1"/>
  <c r="O1574" i="4" a="1"/>
  <c r="O1574" i="4" s="1"/>
  <c r="J1574" i="4" a="1"/>
  <c r="J1574" i="4" s="1"/>
  <c r="M1574" i="4" a="1"/>
  <c r="M1574" i="4" s="1"/>
  <c r="N1574" i="4" a="1"/>
  <c r="N1574" i="4" s="1"/>
  <c r="L1574" i="4" a="1"/>
  <c r="L1574" i="4" s="1"/>
  <c r="I1574" i="4" a="1"/>
  <c r="I1574" i="4" s="1"/>
  <c r="H1574" i="4" l="1" a="1"/>
  <c r="H1574" i="4" s="1"/>
  <c r="G1574" i="4" a="1"/>
  <c r="G1574" i="4" s="1"/>
  <c r="E1574" i="4" a="1"/>
  <c r="E1574" i="4" s="1"/>
  <c r="C1576" i="4"/>
  <c r="F1575" i="4" a="1"/>
  <c r="F1575" i="4" s="1"/>
  <c r="I1575" i="4" a="1"/>
  <c r="I1575" i="4" s="1"/>
  <c r="L1575" i="4" a="1"/>
  <c r="L1575" i="4" s="1"/>
  <c r="J1575" i="4" a="1"/>
  <c r="J1575" i="4" s="1"/>
  <c r="O1575" i="4" a="1"/>
  <c r="O1575" i="4" s="1"/>
  <c r="K1575" i="4" a="1"/>
  <c r="K1575" i="4" s="1"/>
  <c r="M1575" i="4" a="1"/>
  <c r="M1575" i="4" s="1"/>
  <c r="N1575" i="4" a="1"/>
  <c r="N1575" i="4" s="1"/>
  <c r="E1575" i="4" l="1" a="1"/>
  <c r="E1575" i="4" s="1"/>
  <c r="G1575" i="4" a="1"/>
  <c r="G1575" i="4" s="1"/>
  <c r="H1575" i="4" a="1"/>
  <c r="H1575" i="4" s="1"/>
  <c r="C1577" i="4"/>
  <c r="F1576" i="4" a="1"/>
  <c r="F1576" i="4" s="1"/>
  <c r="K1576" i="4" a="1"/>
  <c r="K1576" i="4" s="1"/>
  <c r="N1576" i="4" a="1"/>
  <c r="N1576" i="4" s="1"/>
  <c r="I1576" i="4" a="1"/>
  <c r="I1576" i="4" s="1"/>
  <c r="O1576" i="4" a="1"/>
  <c r="O1576" i="4" s="1"/>
  <c r="J1576" i="4" a="1"/>
  <c r="J1576" i="4" s="1"/>
  <c r="M1576" i="4" a="1"/>
  <c r="M1576" i="4" s="1"/>
  <c r="L1576" i="4" a="1"/>
  <c r="L1576" i="4" s="1"/>
  <c r="H1576" i="4" l="1" a="1"/>
  <c r="H1576" i="4" s="1"/>
  <c r="G1576" i="4" a="1"/>
  <c r="G1576" i="4" s="1"/>
  <c r="E1576" i="4" a="1"/>
  <c r="E1576" i="4" s="1"/>
  <c r="C1578" i="4"/>
  <c r="F1577" i="4" a="1"/>
  <c r="F1577" i="4" s="1"/>
  <c r="J1577" i="4" a="1"/>
  <c r="J1577" i="4" s="1"/>
  <c r="N1577" i="4" a="1"/>
  <c r="N1577" i="4" s="1"/>
  <c r="I1577" i="4" a="1"/>
  <c r="I1577" i="4" s="1"/>
  <c r="L1577" i="4" a="1"/>
  <c r="L1577" i="4" s="1"/>
  <c r="O1577" i="4" a="1"/>
  <c r="O1577" i="4" s="1"/>
  <c r="M1577" i="4" a="1"/>
  <c r="M1577" i="4" s="1"/>
  <c r="K1577" i="4" a="1"/>
  <c r="K1577" i="4" s="1"/>
  <c r="E1577" i="4" l="1" a="1"/>
  <c r="E1577" i="4" s="1"/>
  <c r="H1577" i="4" a="1"/>
  <c r="H1577" i="4" s="1"/>
  <c r="G1577" i="4" a="1"/>
  <c r="G1577" i="4" s="1"/>
  <c r="C1579" i="4"/>
  <c r="F1578" i="4" a="1"/>
  <c r="F1578" i="4" s="1"/>
  <c r="I1578" i="4" a="1"/>
  <c r="I1578" i="4" s="1"/>
  <c r="M1578" i="4" a="1"/>
  <c r="M1578" i="4" s="1"/>
  <c r="J1578" i="4" a="1"/>
  <c r="J1578" i="4" s="1"/>
  <c r="O1578" i="4" a="1"/>
  <c r="O1578" i="4" s="1"/>
  <c r="K1578" i="4" a="1"/>
  <c r="K1578" i="4" s="1"/>
  <c r="N1578" i="4" a="1"/>
  <c r="N1578" i="4" s="1"/>
  <c r="L1578" i="4" a="1"/>
  <c r="L1578" i="4" s="1"/>
  <c r="H1578" i="4" l="1" a="1"/>
  <c r="H1578" i="4" s="1"/>
  <c r="G1578" i="4" a="1"/>
  <c r="G1578" i="4" s="1"/>
  <c r="E1578" i="4" a="1"/>
  <c r="E1578" i="4" s="1"/>
  <c r="C1580" i="4"/>
  <c r="F1579" i="4" a="1"/>
  <c r="F1579" i="4" s="1"/>
  <c r="M1579" i="4" a="1"/>
  <c r="M1579" i="4" s="1"/>
  <c r="N1579" i="4" a="1"/>
  <c r="N1579" i="4" s="1"/>
  <c r="L1579" i="4" a="1"/>
  <c r="L1579" i="4" s="1"/>
  <c r="I1579" i="4" a="1"/>
  <c r="I1579" i="4" s="1"/>
  <c r="K1579" i="4" a="1"/>
  <c r="K1579" i="4" s="1"/>
  <c r="J1579" i="4" a="1"/>
  <c r="J1579" i="4" s="1"/>
  <c r="O1579" i="4" a="1"/>
  <c r="O1579" i="4" s="1"/>
  <c r="G1579" i="4" l="1" a="1"/>
  <c r="G1579" i="4" s="1"/>
  <c r="E1579" i="4" a="1"/>
  <c r="E1579" i="4" s="1"/>
  <c r="H1579" i="4" a="1"/>
  <c r="H1579" i="4" s="1"/>
  <c r="C1581" i="4"/>
  <c r="F1580" i="4" a="1"/>
  <c r="F1580" i="4" s="1"/>
  <c r="M1580" i="4" a="1"/>
  <c r="M1580" i="4" s="1"/>
  <c r="K1580" i="4" a="1"/>
  <c r="K1580" i="4" s="1"/>
  <c r="O1580" i="4" a="1"/>
  <c r="O1580" i="4" s="1"/>
  <c r="J1580" i="4" a="1"/>
  <c r="J1580" i="4" s="1"/>
  <c r="L1580" i="4" a="1"/>
  <c r="L1580" i="4" s="1"/>
  <c r="N1580" i="4" a="1"/>
  <c r="N1580" i="4" s="1"/>
  <c r="I1580" i="4" a="1"/>
  <c r="I1580" i="4" s="1"/>
  <c r="H1580" i="4" l="1" a="1"/>
  <c r="H1580" i="4" s="1"/>
  <c r="G1580" i="4" a="1"/>
  <c r="G1580" i="4" s="1"/>
  <c r="E1580" i="4" a="1"/>
  <c r="E1580" i="4" s="1"/>
  <c r="C1582" i="4"/>
  <c r="F1581" i="4" a="1"/>
  <c r="F1581" i="4" s="1"/>
  <c r="K1581" i="4" a="1"/>
  <c r="K1581" i="4" s="1"/>
  <c r="O1581" i="4" a="1"/>
  <c r="O1581" i="4" s="1"/>
  <c r="L1581" i="4" a="1"/>
  <c r="L1581" i="4" s="1"/>
  <c r="N1581" i="4" a="1"/>
  <c r="N1581" i="4" s="1"/>
  <c r="J1581" i="4" a="1"/>
  <c r="J1581" i="4" s="1"/>
  <c r="I1581" i="4" a="1"/>
  <c r="I1581" i="4" s="1"/>
  <c r="M1581" i="4" a="1"/>
  <c r="M1581" i="4" s="1"/>
  <c r="G1581" i="4" l="1" a="1"/>
  <c r="G1581" i="4" s="1"/>
  <c r="E1581" i="4" a="1"/>
  <c r="E1581" i="4" s="1"/>
  <c r="H1581" i="4" a="1"/>
  <c r="H1581" i="4" s="1"/>
  <c r="C1583" i="4"/>
  <c r="F1582" i="4" a="1"/>
  <c r="F1582" i="4" s="1"/>
  <c r="M1582" i="4" a="1"/>
  <c r="M1582" i="4" s="1"/>
  <c r="I1582" i="4" a="1"/>
  <c r="I1582" i="4" s="1"/>
  <c r="K1582" i="4" a="1"/>
  <c r="K1582" i="4" s="1"/>
  <c r="O1582" i="4" a="1"/>
  <c r="O1582" i="4" s="1"/>
  <c r="J1582" i="4" a="1"/>
  <c r="J1582" i="4" s="1"/>
  <c r="L1582" i="4" a="1"/>
  <c r="L1582" i="4" s="1"/>
  <c r="N1582" i="4" a="1"/>
  <c r="N1582" i="4" s="1"/>
  <c r="G1582" i="4" l="1" a="1"/>
  <c r="G1582" i="4" s="1"/>
  <c r="H1582" i="4" a="1"/>
  <c r="H1582" i="4" s="1"/>
  <c r="E1582" i="4" a="1"/>
  <c r="E1582" i="4" s="1"/>
  <c r="C1584" i="4"/>
  <c r="F1583" i="4" a="1"/>
  <c r="F1583" i="4" s="1"/>
  <c r="M1583" i="4" a="1"/>
  <c r="M1583" i="4" s="1"/>
  <c r="L1583" i="4" a="1"/>
  <c r="L1583" i="4" s="1"/>
  <c r="I1583" i="4" a="1"/>
  <c r="I1583" i="4" s="1"/>
  <c r="K1583" i="4" a="1"/>
  <c r="K1583" i="4" s="1"/>
  <c r="N1583" i="4" a="1"/>
  <c r="N1583" i="4" s="1"/>
  <c r="J1583" i="4" a="1"/>
  <c r="J1583" i="4" s="1"/>
  <c r="O1583" i="4" a="1"/>
  <c r="O1583" i="4" s="1"/>
  <c r="E1583" i="4" l="1" a="1"/>
  <c r="E1583" i="4" s="1"/>
  <c r="H1583" i="4" a="1"/>
  <c r="H1583" i="4" s="1"/>
  <c r="G1583" i="4" a="1"/>
  <c r="G1583" i="4" s="1"/>
  <c r="C1585" i="4"/>
  <c r="F1584" i="4" a="1"/>
  <c r="F1584" i="4" s="1"/>
  <c r="J1584" i="4" a="1"/>
  <c r="J1584" i="4" s="1"/>
  <c r="M1584" i="4" a="1"/>
  <c r="M1584" i="4" s="1"/>
  <c r="I1584" i="4" a="1"/>
  <c r="I1584" i="4" s="1"/>
  <c r="N1584" i="4" a="1"/>
  <c r="N1584" i="4" s="1"/>
  <c r="K1584" i="4" a="1"/>
  <c r="K1584" i="4" s="1"/>
  <c r="O1584" i="4" a="1"/>
  <c r="O1584" i="4" s="1"/>
  <c r="L1584" i="4" a="1"/>
  <c r="L1584" i="4" s="1"/>
  <c r="E1584" i="4" l="1" a="1"/>
  <c r="E1584" i="4" s="1"/>
  <c r="G1584" i="4" a="1"/>
  <c r="G1584" i="4" s="1"/>
  <c r="H1584" i="4" a="1"/>
  <c r="H1584" i="4" s="1"/>
  <c r="C1586" i="4"/>
  <c r="F1585" i="4" a="1"/>
  <c r="F1585" i="4" s="1"/>
  <c r="M1585" i="4" a="1"/>
  <c r="M1585" i="4" s="1"/>
  <c r="J1585" i="4" a="1"/>
  <c r="J1585" i="4" s="1"/>
  <c r="L1585" i="4" a="1"/>
  <c r="L1585" i="4" s="1"/>
  <c r="I1585" i="4" a="1"/>
  <c r="I1585" i="4" s="1"/>
  <c r="N1585" i="4" a="1"/>
  <c r="N1585" i="4" s="1"/>
  <c r="O1585" i="4" a="1"/>
  <c r="O1585" i="4" s="1"/>
  <c r="K1585" i="4" a="1"/>
  <c r="K1585" i="4" s="1"/>
  <c r="H1585" i="4" l="1" a="1"/>
  <c r="H1585" i="4" s="1"/>
  <c r="E1585" i="4" a="1"/>
  <c r="E1585" i="4" s="1"/>
  <c r="G1585" i="4" a="1"/>
  <c r="G1585" i="4" s="1"/>
  <c r="C1587" i="4"/>
  <c r="F1586" i="4" a="1"/>
  <c r="F1586" i="4" s="1"/>
  <c r="N1586" i="4" a="1"/>
  <c r="N1586" i="4" s="1"/>
  <c r="L1586" i="4" a="1"/>
  <c r="L1586" i="4" s="1"/>
  <c r="I1586" i="4" a="1"/>
  <c r="I1586" i="4" s="1"/>
  <c r="K1586" i="4" a="1"/>
  <c r="K1586" i="4" s="1"/>
  <c r="O1586" i="4" a="1"/>
  <c r="O1586" i="4" s="1"/>
  <c r="M1586" i="4" a="1"/>
  <c r="M1586" i="4" s="1"/>
  <c r="J1586" i="4" a="1"/>
  <c r="J1586" i="4" s="1"/>
  <c r="G1586" i="4" l="1" a="1"/>
  <c r="G1586" i="4" s="1"/>
  <c r="E1586" i="4" a="1"/>
  <c r="E1586" i="4" s="1"/>
  <c r="H1586" i="4" a="1"/>
  <c r="H1586" i="4" s="1"/>
  <c r="C1588" i="4"/>
  <c r="F1587" i="4" a="1"/>
  <c r="F1587" i="4" s="1"/>
  <c r="J1587" i="4" a="1"/>
  <c r="J1587" i="4" s="1"/>
  <c r="M1587" i="4" a="1"/>
  <c r="M1587" i="4" s="1"/>
  <c r="I1587" i="4" a="1"/>
  <c r="I1587" i="4" s="1"/>
  <c r="K1587" i="4" a="1"/>
  <c r="K1587" i="4" s="1"/>
  <c r="N1587" i="4" a="1"/>
  <c r="N1587" i="4" s="1"/>
  <c r="O1587" i="4" a="1"/>
  <c r="O1587" i="4" s="1"/>
  <c r="L1587" i="4" a="1"/>
  <c r="L1587" i="4" s="1"/>
  <c r="E1587" i="4" l="1" a="1"/>
  <c r="E1587" i="4" s="1"/>
  <c r="G1587" i="4" a="1"/>
  <c r="G1587" i="4" s="1"/>
  <c r="H1587" i="4" a="1"/>
  <c r="H1587" i="4" s="1"/>
  <c r="C1589" i="4"/>
  <c r="F1588" i="4" a="1"/>
  <c r="F1588" i="4" s="1"/>
  <c r="O1588" i="4" a="1"/>
  <c r="O1588" i="4" s="1"/>
  <c r="L1588" i="4" a="1"/>
  <c r="L1588" i="4" s="1"/>
  <c r="N1588" i="4" a="1"/>
  <c r="N1588" i="4" s="1"/>
  <c r="J1588" i="4" a="1"/>
  <c r="J1588" i="4" s="1"/>
  <c r="M1588" i="4" a="1"/>
  <c r="M1588" i="4" s="1"/>
  <c r="K1588" i="4" a="1"/>
  <c r="K1588" i="4" s="1"/>
  <c r="I1588" i="4" a="1"/>
  <c r="I1588" i="4" s="1"/>
  <c r="G1588" i="4" l="1" a="1"/>
  <c r="G1588" i="4" s="1"/>
  <c r="E1588" i="4" a="1"/>
  <c r="E1588" i="4" s="1"/>
  <c r="H1588" i="4" a="1"/>
  <c r="H1588" i="4" s="1"/>
  <c r="C1590" i="4"/>
  <c r="F1589" i="4" a="1"/>
  <c r="F1589" i="4" s="1"/>
  <c r="N1589" i="4" a="1"/>
  <c r="N1589" i="4" s="1"/>
  <c r="M1589" i="4" a="1"/>
  <c r="M1589" i="4" s="1"/>
  <c r="J1589" i="4" a="1"/>
  <c r="J1589" i="4" s="1"/>
  <c r="L1589" i="4" a="1"/>
  <c r="L1589" i="4" s="1"/>
  <c r="O1589" i="4" a="1"/>
  <c r="O1589" i="4" s="1"/>
  <c r="I1589" i="4" a="1"/>
  <c r="I1589" i="4" s="1"/>
  <c r="K1589" i="4" a="1"/>
  <c r="K1589" i="4" s="1"/>
  <c r="H1589" i="4" l="1" a="1"/>
  <c r="H1589" i="4" s="1"/>
  <c r="G1589" i="4" a="1"/>
  <c r="G1589" i="4" s="1"/>
  <c r="E1589" i="4" a="1"/>
  <c r="E1589" i="4" s="1"/>
  <c r="C1591" i="4"/>
  <c r="F1590" i="4" a="1"/>
  <c r="F1590" i="4" s="1"/>
  <c r="K1590" i="4" a="1"/>
  <c r="K1590" i="4" s="1"/>
  <c r="O1590" i="4" a="1"/>
  <c r="O1590" i="4" s="1"/>
  <c r="I1590" i="4" a="1"/>
  <c r="I1590" i="4" s="1"/>
  <c r="L1590" i="4" a="1"/>
  <c r="L1590" i="4" s="1"/>
  <c r="N1590" i="4" a="1"/>
  <c r="N1590" i="4" s="1"/>
  <c r="M1590" i="4" a="1"/>
  <c r="M1590" i="4" s="1"/>
  <c r="J1590" i="4" a="1"/>
  <c r="J1590" i="4" s="1"/>
  <c r="H1590" i="4" l="1" a="1"/>
  <c r="H1590" i="4" s="1"/>
  <c r="G1590" i="4" a="1"/>
  <c r="G1590" i="4" s="1"/>
  <c r="E1590" i="4" a="1"/>
  <c r="E1590" i="4" s="1"/>
  <c r="C1592" i="4"/>
  <c r="F1591" i="4" a="1"/>
  <c r="F1591" i="4" s="1"/>
  <c r="M1591" i="4" a="1"/>
  <c r="M1591" i="4" s="1"/>
  <c r="I1591" i="4" a="1"/>
  <c r="I1591" i="4" s="1"/>
  <c r="L1591" i="4" a="1"/>
  <c r="L1591" i="4" s="1"/>
  <c r="O1591" i="4" a="1"/>
  <c r="O1591" i="4" s="1"/>
  <c r="K1591" i="4" a="1"/>
  <c r="K1591" i="4" s="1"/>
  <c r="N1591" i="4" a="1"/>
  <c r="N1591" i="4" s="1"/>
  <c r="J1591" i="4" a="1"/>
  <c r="J1591" i="4" s="1"/>
  <c r="H1591" i="4" l="1" a="1"/>
  <c r="H1591" i="4" s="1"/>
  <c r="G1591" i="4" a="1"/>
  <c r="G1591" i="4" s="1"/>
  <c r="E1591" i="4" a="1"/>
  <c r="E1591" i="4" s="1"/>
  <c r="C1593" i="4"/>
  <c r="F1592" i="4" a="1"/>
  <c r="F1592" i="4" s="1"/>
  <c r="I1592" i="4" a="1"/>
  <c r="I1592" i="4" s="1"/>
  <c r="M1592" i="4" a="1"/>
  <c r="M1592" i="4" s="1"/>
  <c r="K1592" i="4" a="1"/>
  <c r="K1592" i="4" s="1"/>
  <c r="O1592" i="4" a="1"/>
  <c r="O1592" i="4" s="1"/>
  <c r="J1592" i="4" a="1"/>
  <c r="J1592" i="4" s="1"/>
  <c r="N1592" i="4" a="1"/>
  <c r="N1592" i="4" s="1"/>
  <c r="L1592" i="4" a="1"/>
  <c r="L1592" i="4" s="1"/>
  <c r="E1592" i="4" l="1" a="1"/>
  <c r="E1592" i="4" s="1"/>
  <c r="H1592" i="4" a="1"/>
  <c r="H1592" i="4" s="1"/>
  <c r="G1592" i="4" a="1"/>
  <c r="G1592" i="4" s="1"/>
  <c r="C1594" i="4"/>
  <c r="F1593" i="4" a="1"/>
  <c r="F1593" i="4" s="1"/>
  <c r="J1593" i="4" a="1"/>
  <c r="J1593" i="4" s="1"/>
  <c r="O1593" i="4" a="1"/>
  <c r="O1593" i="4" s="1"/>
  <c r="M1593" i="4" a="1"/>
  <c r="M1593" i="4" s="1"/>
  <c r="N1593" i="4" a="1"/>
  <c r="N1593" i="4" s="1"/>
  <c r="I1593" i="4" a="1"/>
  <c r="I1593" i="4" s="1"/>
  <c r="L1593" i="4" a="1"/>
  <c r="L1593" i="4" s="1"/>
  <c r="K1593" i="4" a="1"/>
  <c r="K1593" i="4" s="1"/>
  <c r="C1595" i="4" l="1"/>
  <c r="F1594" i="4" a="1"/>
  <c r="F1594" i="4" s="1"/>
  <c r="I1594" i="4" a="1"/>
  <c r="I1594" i="4" s="1"/>
  <c r="L1594" i="4" a="1"/>
  <c r="L1594" i="4" s="1"/>
  <c r="J1594" i="4" a="1"/>
  <c r="J1594" i="4" s="1"/>
  <c r="K1594" i="4" a="1"/>
  <c r="K1594" i="4" s="1"/>
  <c r="M1594" i="4" a="1"/>
  <c r="M1594" i="4" s="1"/>
  <c r="N1594" i="4" a="1"/>
  <c r="N1594" i="4" s="1"/>
  <c r="O1594" i="4" a="1"/>
  <c r="O1594" i="4" s="1"/>
  <c r="H1593" i="4" a="1"/>
  <c r="H1593" i="4" s="1"/>
  <c r="G1593" i="4" a="1"/>
  <c r="G1593" i="4" s="1"/>
  <c r="E1593" i="4" a="1"/>
  <c r="E1593" i="4" s="1"/>
  <c r="H1594" i="4" l="1" a="1"/>
  <c r="H1594" i="4" s="1"/>
  <c r="G1594" i="4" a="1"/>
  <c r="G1594" i="4" s="1"/>
  <c r="E1594" i="4" a="1"/>
  <c r="E1594" i="4" s="1"/>
  <c r="C1596" i="4"/>
  <c r="F1595" i="4" a="1"/>
  <c r="F1595" i="4" s="1"/>
  <c r="I1595" i="4" a="1"/>
  <c r="I1595" i="4" s="1"/>
  <c r="L1595" i="4" a="1"/>
  <c r="L1595" i="4" s="1"/>
  <c r="O1595" i="4" a="1"/>
  <c r="O1595" i="4" s="1"/>
  <c r="K1595" i="4" a="1"/>
  <c r="K1595" i="4" s="1"/>
  <c r="N1595" i="4" a="1"/>
  <c r="N1595" i="4" s="1"/>
  <c r="M1595" i="4" a="1"/>
  <c r="M1595" i="4" s="1"/>
  <c r="J1595" i="4" a="1"/>
  <c r="J1595" i="4" s="1"/>
  <c r="G1595" i="4" l="1" a="1"/>
  <c r="G1595" i="4" s="1"/>
  <c r="H1595" i="4" a="1"/>
  <c r="H1595" i="4" s="1"/>
  <c r="E1595" i="4" a="1"/>
  <c r="E1595" i="4" s="1"/>
  <c r="C1597" i="4"/>
  <c r="F1596" i="4" a="1"/>
  <c r="F1596" i="4" s="1"/>
  <c r="J1596" i="4" a="1"/>
  <c r="J1596" i="4" s="1"/>
  <c r="K1596" i="4" a="1"/>
  <c r="K1596" i="4" s="1"/>
  <c r="O1596" i="4" a="1"/>
  <c r="O1596" i="4" s="1"/>
  <c r="I1596" i="4" a="1"/>
  <c r="I1596" i="4" s="1"/>
  <c r="L1596" i="4" a="1"/>
  <c r="L1596" i="4" s="1"/>
  <c r="N1596" i="4" a="1"/>
  <c r="N1596" i="4" s="1"/>
  <c r="M1596" i="4" a="1"/>
  <c r="M1596" i="4" s="1"/>
  <c r="H1596" i="4" l="1" a="1"/>
  <c r="H1596" i="4" s="1"/>
  <c r="G1596" i="4" a="1"/>
  <c r="G1596" i="4" s="1"/>
  <c r="E1596" i="4" a="1"/>
  <c r="E1596" i="4" s="1"/>
  <c r="C1598" i="4"/>
  <c r="F1597" i="4" a="1"/>
  <c r="F1597" i="4" s="1"/>
  <c r="J1597" i="4" a="1"/>
  <c r="J1597" i="4" s="1"/>
  <c r="M1597" i="4" a="1"/>
  <c r="M1597" i="4" s="1"/>
  <c r="I1597" i="4" a="1"/>
  <c r="I1597" i="4" s="1"/>
  <c r="K1597" i="4" a="1"/>
  <c r="K1597" i="4" s="1"/>
  <c r="O1597" i="4" a="1"/>
  <c r="O1597" i="4" s="1"/>
  <c r="N1597" i="4" a="1"/>
  <c r="N1597" i="4" s="1"/>
  <c r="L1597" i="4" a="1"/>
  <c r="L1597" i="4" s="1"/>
  <c r="H1597" i="4" l="1" a="1"/>
  <c r="H1597" i="4" s="1"/>
  <c r="E1597" i="4" a="1"/>
  <c r="E1597" i="4" s="1"/>
  <c r="G1597" i="4" a="1"/>
  <c r="G1597" i="4" s="1"/>
  <c r="C1599" i="4"/>
  <c r="F1598" i="4" a="1"/>
  <c r="F1598" i="4" s="1"/>
  <c r="K1598" i="4" a="1"/>
  <c r="K1598" i="4" s="1"/>
  <c r="J1598" i="4" a="1"/>
  <c r="J1598" i="4" s="1"/>
  <c r="O1598" i="4" a="1"/>
  <c r="O1598" i="4" s="1"/>
  <c r="I1598" i="4" a="1"/>
  <c r="I1598" i="4" s="1"/>
  <c r="L1598" i="4" a="1"/>
  <c r="L1598" i="4" s="1"/>
  <c r="M1598" i="4" a="1"/>
  <c r="M1598" i="4" s="1"/>
  <c r="N1598" i="4" a="1"/>
  <c r="N1598" i="4" s="1"/>
  <c r="H1598" i="4" l="1" a="1"/>
  <c r="H1598" i="4" s="1"/>
  <c r="E1598" i="4" a="1"/>
  <c r="E1598" i="4" s="1"/>
  <c r="G1598" i="4" a="1"/>
  <c r="G1598" i="4" s="1"/>
  <c r="C1600" i="4"/>
  <c r="F1599" i="4" a="1"/>
  <c r="F1599" i="4" s="1"/>
  <c r="L1599" i="4" a="1"/>
  <c r="L1599" i="4" s="1"/>
  <c r="J1599" i="4" a="1"/>
  <c r="J1599" i="4" s="1"/>
  <c r="M1599" i="4" a="1"/>
  <c r="M1599" i="4" s="1"/>
  <c r="N1599" i="4" a="1"/>
  <c r="N1599" i="4" s="1"/>
  <c r="I1599" i="4" a="1"/>
  <c r="I1599" i="4" s="1"/>
  <c r="O1599" i="4" a="1"/>
  <c r="O1599" i="4" s="1"/>
  <c r="K1599" i="4" a="1"/>
  <c r="K1599" i="4" s="1"/>
  <c r="G1599" i="4" l="1" a="1"/>
  <c r="G1599" i="4" s="1"/>
  <c r="E1599" i="4" a="1"/>
  <c r="E1599" i="4" s="1"/>
  <c r="H1599" i="4" a="1"/>
  <c r="H1599" i="4" s="1"/>
  <c r="C1601" i="4"/>
  <c r="F1600" i="4" a="1"/>
  <c r="F1600" i="4" s="1"/>
  <c r="L1600" i="4" a="1"/>
  <c r="L1600" i="4" s="1"/>
  <c r="I1600" i="4" a="1"/>
  <c r="I1600" i="4" s="1"/>
  <c r="K1600" i="4" a="1"/>
  <c r="K1600" i="4" s="1"/>
  <c r="O1600" i="4" a="1"/>
  <c r="O1600" i="4" s="1"/>
  <c r="J1600" i="4" a="1"/>
  <c r="J1600" i="4" s="1"/>
  <c r="M1600" i="4" a="1"/>
  <c r="M1600" i="4" s="1"/>
  <c r="N1600" i="4" a="1"/>
  <c r="N1600" i="4" s="1"/>
  <c r="G1600" i="4" l="1" a="1"/>
  <c r="G1600" i="4" s="1"/>
  <c r="H1600" i="4" a="1"/>
  <c r="H1600" i="4" s="1"/>
  <c r="E1600" i="4" a="1"/>
  <c r="E1600" i="4" s="1"/>
  <c r="C1602" i="4"/>
  <c r="F1601" i="4" a="1"/>
  <c r="F1601" i="4" s="1"/>
  <c r="O1601" i="4" a="1"/>
  <c r="O1601" i="4" s="1"/>
  <c r="K1601" i="4" a="1"/>
  <c r="K1601" i="4" s="1"/>
  <c r="J1601" i="4" a="1"/>
  <c r="J1601" i="4" s="1"/>
  <c r="N1601" i="4" a="1"/>
  <c r="N1601" i="4" s="1"/>
  <c r="L1601" i="4" a="1"/>
  <c r="L1601" i="4" s="1"/>
  <c r="M1601" i="4" a="1"/>
  <c r="M1601" i="4" s="1"/>
  <c r="I1601" i="4" a="1"/>
  <c r="I1601" i="4" s="1"/>
  <c r="G1601" i="4" l="1" a="1"/>
  <c r="G1601" i="4" s="1"/>
  <c r="E1601" i="4" a="1"/>
  <c r="E1601" i="4" s="1"/>
  <c r="H1601" i="4" a="1"/>
  <c r="H1601" i="4" s="1"/>
  <c r="C1603" i="4"/>
  <c r="F1602" i="4" a="1"/>
  <c r="F1602" i="4" s="1"/>
  <c r="N1602" i="4" a="1"/>
  <c r="N1602" i="4" s="1"/>
  <c r="M1602" i="4" a="1"/>
  <c r="M1602" i="4" s="1"/>
  <c r="I1602" i="4" a="1"/>
  <c r="I1602" i="4" s="1"/>
  <c r="K1602" i="4" a="1"/>
  <c r="K1602" i="4" s="1"/>
  <c r="O1602" i="4" a="1"/>
  <c r="O1602" i="4" s="1"/>
  <c r="L1602" i="4" a="1"/>
  <c r="L1602" i="4" s="1"/>
  <c r="J1602" i="4" a="1"/>
  <c r="J1602" i="4" s="1"/>
  <c r="H1602" i="4" l="1" a="1"/>
  <c r="H1602" i="4" s="1"/>
  <c r="E1602" i="4" a="1"/>
  <c r="E1602" i="4" s="1"/>
  <c r="G1602" i="4" a="1"/>
  <c r="G1602" i="4" s="1"/>
  <c r="C1604" i="4"/>
  <c r="F1603" i="4" a="1"/>
  <c r="F1603" i="4" s="1"/>
  <c r="I1603" i="4" a="1"/>
  <c r="I1603" i="4" s="1"/>
  <c r="M1603" i="4" a="1"/>
  <c r="M1603" i="4" s="1"/>
  <c r="O1603" i="4" a="1"/>
  <c r="O1603" i="4" s="1"/>
  <c r="J1603" i="4" a="1"/>
  <c r="J1603" i="4" s="1"/>
  <c r="L1603" i="4" a="1"/>
  <c r="L1603" i="4" s="1"/>
  <c r="N1603" i="4" a="1"/>
  <c r="N1603" i="4" s="1"/>
  <c r="K1603" i="4" a="1"/>
  <c r="K1603" i="4" s="1"/>
  <c r="E1603" i="4" l="1" a="1"/>
  <c r="E1603" i="4" s="1"/>
  <c r="H1603" i="4" a="1"/>
  <c r="H1603" i="4" s="1"/>
  <c r="G1603" i="4" a="1"/>
  <c r="G1603" i="4" s="1"/>
  <c r="C1605" i="4"/>
  <c r="F1604" i="4" a="1"/>
  <c r="F1604" i="4" s="1"/>
  <c r="O1604" i="4" a="1"/>
  <c r="O1604" i="4" s="1"/>
  <c r="L1604" i="4" a="1"/>
  <c r="L1604" i="4" s="1"/>
  <c r="N1604" i="4" a="1"/>
  <c r="N1604" i="4" s="1"/>
  <c r="J1604" i="4" a="1"/>
  <c r="J1604" i="4" s="1"/>
  <c r="M1604" i="4" a="1"/>
  <c r="M1604" i="4" s="1"/>
  <c r="K1604" i="4" a="1"/>
  <c r="K1604" i="4" s="1"/>
  <c r="I1604" i="4" a="1"/>
  <c r="I1604" i="4" s="1"/>
  <c r="G1604" i="4" l="1" a="1"/>
  <c r="G1604" i="4" s="1"/>
  <c r="H1604" i="4" a="1"/>
  <c r="H1604" i="4" s="1"/>
  <c r="E1604" i="4" a="1"/>
  <c r="E1604" i="4" s="1"/>
  <c r="C1606" i="4"/>
  <c r="F1605" i="4" a="1"/>
  <c r="F1605" i="4" s="1"/>
  <c r="N1605" i="4" a="1"/>
  <c r="N1605" i="4" s="1"/>
  <c r="J1605" i="4" a="1"/>
  <c r="J1605" i="4" s="1"/>
  <c r="L1605" i="4" a="1"/>
  <c r="L1605" i="4" s="1"/>
  <c r="O1605" i="4" a="1"/>
  <c r="O1605" i="4" s="1"/>
  <c r="K1605" i="4" a="1"/>
  <c r="K1605" i="4" s="1"/>
  <c r="M1605" i="4" a="1"/>
  <c r="M1605" i="4" s="1"/>
  <c r="I1605" i="4" a="1"/>
  <c r="I1605" i="4" s="1"/>
  <c r="H1605" i="4" l="1" a="1"/>
  <c r="H1605" i="4" s="1"/>
  <c r="G1605" i="4" a="1"/>
  <c r="G1605" i="4" s="1"/>
  <c r="E1605" i="4" a="1"/>
  <c r="E1605" i="4" s="1"/>
  <c r="C1607" i="4"/>
  <c r="F1606" i="4" a="1"/>
  <c r="F1606" i="4" s="1"/>
  <c r="M1606" i="4" a="1"/>
  <c r="M1606" i="4" s="1"/>
  <c r="J1606" i="4" a="1"/>
  <c r="J1606" i="4" s="1"/>
  <c r="L1606" i="4" a="1"/>
  <c r="L1606" i="4" s="1"/>
  <c r="N1606" i="4" a="1"/>
  <c r="N1606" i="4" s="1"/>
  <c r="I1606" i="4" a="1"/>
  <c r="I1606" i="4" s="1"/>
  <c r="O1606" i="4" a="1"/>
  <c r="O1606" i="4" s="1"/>
  <c r="K1606" i="4" a="1"/>
  <c r="K1606" i="4" s="1"/>
  <c r="E1606" i="4" l="1" a="1"/>
  <c r="E1606" i="4" s="1"/>
  <c r="G1606" i="4" a="1"/>
  <c r="G1606" i="4" s="1"/>
  <c r="H1606" i="4" a="1"/>
  <c r="H1606" i="4" s="1"/>
  <c r="C1608" i="4"/>
  <c r="F1607" i="4" a="1"/>
  <c r="F1607" i="4" s="1"/>
  <c r="M1607" i="4" a="1"/>
  <c r="M1607" i="4" s="1"/>
  <c r="I1607" i="4" a="1"/>
  <c r="I1607" i="4" s="1"/>
  <c r="K1607" i="4" a="1"/>
  <c r="K1607" i="4" s="1"/>
  <c r="O1607" i="4" a="1"/>
  <c r="O1607" i="4" s="1"/>
  <c r="J1607" i="4" a="1"/>
  <c r="J1607" i="4" s="1"/>
  <c r="L1607" i="4" a="1"/>
  <c r="L1607" i="4" s="1"/>
  <c r="N1607" i="4" a="1"/>
  <c r="N1607" i="4" s="1"/>
  <c r="E1607" i="4" l="1" a="1"/>
  <c r="E1607" i="4" s="1"/>
  <c r="H1607" i="4" a="1"/>
  <c r="H1607" i="4" s="1"/>
  <c r="G1607" i="4" a="1"/>
  <c r="G1607" i="4" s="1"/>
  <c r="C1609" i="4"/>
  <c r="F1608" i="4" a="1"/>
  <c r="F1608" i="4" s="1"/>
  <c r="L1608" i="4" a="1"/>
  <c r="L1608" i="4" s="1"/>
  <c r="I1608" i="4" a="1"/>
  <c r="I1608" i="4" s="1"/>
  <c r="K1608" i="4" a="1"/>
  <c r="K1608" i="4" s="1"/>
  <c r="N1608" i="4" a="1"/>
  <c r="N1608" i="4" s="1"/>
  <c r="J1608" i="4" a="1"/>
  <c r="J1608" i="4" s="1"/>
  <c r="O1608" i="4" a="1"/>
  <c r="O1608" i="4" s="1"/>
  <c r="M1608" i="4" a="1"/>
  <c r="M1608" i="4" s="1"/>
  <c r="G1608" i="4" l="1" a="1"/>
  <c r="G1608" i="4" s="1"/>
  <c r="E1608" i="4" a="1"/>
  <c r="E1608" i="4" s="1"/>
  <c r="H1608" i="4" a="1"/>
  <c r="H1608" i="4" s="1"/>
  <c r="C1610" i="4"/>
  <c r="F1609" i="4" a="1"/>
  <c r="F1609" i="4" s="1"/>
  <c r="I1609" i="4" a="1"/>
  <c r="I1609" i="4" s="1"/>
  <c r="M1609" i="4" a="1"/>
  <c r="M1609" i="4" s="1"/>
  <c r="K1609" i="4" a="1"/>
  <c r="K1609" i="4" s="1"/>
  <c r="O1609" i="4" a="1"/>
  <c r="O1609" i="4" s="1"/>
  <c r="J1609" i="4" a="1"/>
  <c r="J1609" i="4" s="1"/>
  <c r="N1609" i="4" a="1"/>
  <c r="N1609" i="4" s="1"/>
  <c r="L1609" i="4" a="1"/>
  <c r="L1609" i="4" s="1"/>
  <c r="G1609" i="4" l="1" a="1"/>
  <c r="G1609" i="4" s="1"/>
  <c r="H1609" i="4" a="1"/>
  <c r="H1609" i="4" s="1"/>
  <c r="E1609" i="4" a="1"/>
  <c r="E1609" i="4" s="1"/>
  <c r="C1611" i="4"/>
  <c r="F1610" i="4" a="1"/>
  <c r="F1610" i="4" s="1"/>
  <c r="N1610" i="4" a="1"/>
  <c r="N1610" i="4" s="1"/>
  <c r="I1610" i="4" a="1"/>
  <c r="I1610" i="4" s="1"/>
  <c r="L1610" i="4" a="1"/>
  <c r="L1610" i="4" s="1"/>
  <c r="K1610" i="4" a="1"/>
  <c r="K1610" i="4" s="1"/>
  <c r="M1610" i="4" a="1"/>
  <c r="M1610" i="4" s="1"/>
  <c r="O1610" i="4" a="1"/>
  <c r="O1610" i="4" s="1"/>
  <c r="J1610" i="4" a="1"/>
  <c r="J1610" i="4" s="1"/>
  <c r="H1610" i="4" l="1" a="1"/>
  <c r="H1610" i="4" s="1"/>
  <c r="E1610" i="4" a="1"/>
  <c r="E1610" i="4" s="1"/>
  <c r="G1610" i="4" a="1"/>
  <c r="G1610" i="4" s="1"/>
  <c r="C1612" i="4"/>
  <c r="F1611" i="4" a="1"/>
  <c r="F1611" i="4" s="1"/>
  <c r="L1611" i="4" a="1"/>
  <c r="L1611" i="4" s="1"/>
  <c r="N1611" i="4" a="1"/>
  <c r="N1611" i="4" s="1"/>
  <c r="I1611" i="4" a="1"/>
  <c r="I1611" i="4" s="1"/>
  <c r="M1611" i="4" a="1"/>
  <c r="M1611" i="4" s="1"/>
  <c r="K1611" i="4" a="1"/>
  <c r="K1611" i="4" s="1"/>
  <c r="J1611" i="4" a="1"/>
  <c r="J1611" i="4" s="1"/>
  <c r="O1611" i="4" a="1"/>
  <c r="O1611" i="4" s="1"/>
  <c r="H1611" i="4" l="1" a="1"/>
  <c r="H1611" i="4" s="1"/>
  <c r="E1611" i="4" a="1"/>
  <c r="E1611" i="4" s="1"/>
  <c r="G1611" i="4" a="1"/>
  <c r="G1611" i="4" s="1"/>
  <c r="C1613" i="4"/>
  <c r="F1612" i="4" a="1"/>
  <c r="F1612" i="4" s="1"/>
  <c r="O1612" i="4" a="1"/>
  <c r="O1612" i="4" s="1"/>
  <c r="M1612" i="4" a="1"/>
  <c r="M1612" i="4" s="1"/>
  <c r="J1612" i="4" a="1"/>
  <c r="J1612" i="4" s="1"/>
  <c r="L1612" i="4" a="1"/>
  <c r="L1612" i="4" s="1"/>
  <c r="N1612" i="4" a="1"/>
  <c r="N1612" i="4" s="1"/>
  <c r="I1612" i="4" a="1"/>
  <c r="I1612" i="4" s="1"/>
  <c r="K1612" i="4" a="1"/>
  <c r="K1612" i="4" s="1"/>
  <c r="G1612" i="4" l="1" a="1"/>
  <c r="G1612" i="4" s="1"/>
  <c r="H1612" i="4" a="1"/>
  <c r="H1612" i="4" s="1"/>
  <c r="E1612" i="4" a="1"/>
  <c r="E1612" i="4" s="1"/>
  <c r="C1614" i="4"/>
  <c r="F1613" i="4" a="1"/>
  <c r="F1613" i="4" s="1"/>
  <c r="K1613" i="4" a="1"/>
  <c r="K1613" i="4" s="1"/>
  <c r="O1613" i="4" a="1"/>
  <c r="O1613" i="4" s="1"/>
  <c r="L1613" i="4" a="1"/>
  <c r="L1613" i="4" s="1"/>
  <c r="M1613" i="4" a="1"/>
  <c r="M1613" i="4" s="1"/>
  <c r="J1613" i="4" a="1"/>
  <c r="J1613" i="4" s="1"/>
  <c r="I1613" i="4" a="1"/>
  <c r="I1613" i="4" s="1"/>
  <c r="N1613" i="4" a="1"/>
  <c r="N1613" i="4" s="1"/>
  <c r="H1613" i="4" l="1" a="1"/>
  <c r="H1613" i="4" s="1"/>
  <c r="E1613" i="4" a="1"/>
  <c r="E1613" i="4" s="1"/>
  <c r="G1613" i="4" a="1"/>
  <c r="G1613" i="4" s="1"/>
  <c r="C1615" i="4"/>
  <c r="F1614" i="4" a="1"/>
  <c r="F1614" i="4" s="1"/>
  <c r="I1614" i="4" a="1"/>
  <c r="I1614" i="4" s="1"/>
  <c r="L1614" i="4" a="1"/>
  <c r="L1614" i="4" s="1"/>
  <c r="N1614" i="4" a="1"/>
  <c r="N1614" i="4" s="1"/>
  <c r="K1614" i="4" a="1"/>
  <c r="K1614" i="4" s="1"/>
  <c r="M1614" i="4" a="1"/>
  <c r="M1614" i="4" s="1"/>
  <c r="O1614" i="4" a="1"/>
  <c r="O1614" i="4" s="1"/>
  <c r="J1614" i="4" a="1"/>
  <c r="J1614" i="4" s="1"/>
  <c r="H1614" i="4" l="1" a="1"/>
  <c r="H1614" i="4" s="1"/>
  <c r="G1614" i="4" a="1"/>
  <c r="G1614" i="4" s="1"/>
  <c r="E1614" i="4" a="1"/>
  <c r="E1614" i="4" s="1"/>
  <c r="C1616" i="4"/>
  <c r="F1615" i="4" a="1"/>
  <c r="F1615" i="4" s="1"/>
  <c r="M1615" i="4" a="1"/>
  <c r="M1615" i="4" s="1"/>
  <c r="J1615" i="4" a="1"/>
  <c r="J1615" i="4" s="1"/>
  <c r="L1615" i="4" a="1"/>
  <c r="L1615" i="4" s="1"/>
  <c r="O1615" i="4" a="1"/>
  <c r="O1615" i="4" s="1"/>
  <c r="K1615" i="4" a="1"/>
  <c r="K1615" i="4" s="1"/>
  <c r="I1615" i="4" a="1"/>
  <c r="I1615" i="4" s="1"/>
  <c r="N1615" i="4" a="1"/>
  <c r="N1615" i="4" s="1"/>
  <c r="G1615" i="4" l="1" a="1"/>
  <c r="G1615" i="4" s="1"/>
  <c r="H1615" i="4" a="1"/>
  <c r="H1615" i="4" s="1"/>
  <c r="E1615" i="4" a="1"/>
  <c r="E1615" i="4" s="1"/>
  <c r="C1617" i="4"/>
  <c r="F1616" i="4" a="1"/>
  <c r="F1616" i="4" s="1"/>
  <c r="L1616" i="4" a="1"/>
  <c r="L1616" i="4" s="1"/>
  <c r="I1616" i="4" a="1"/>
  <c r="I1616" i="4" s="1"/>
  <c r="N1616" i="4" a="1"/>
  <c r="N1616" i="4" s="1"/>
  <c r="K1616" i="4" a="1"/>
  <c r="K1616" i="4" s="1"/>
  <c r="M1616" i="4" a="1"/>
  <c r="M1616" i="4" s="1"/>
  <c r="O1616" i="4" a="1"/>
  <c r="O1616" i="4" s="1"/>
  <c r="J1616" i="4" a="1"/>
  <c r="J1616" i="4" s="1"/>
  <c r="E1616" i="4" l="1" a="1"/>
  <c r="E1616" i="4" s="1"/>
  <c r="G1616" i="4" a="1"/>
  <c r="G1616" i="4" s="1"/>
  <c r="H1616" i="4" a="1"/>
  <c r="H1616" i="4" s="1"/>
  <c r="C1618" i="4"/>
  <c r="F1617" i="4" a="1"/>
  <c r="F1617" i="4" s="1"/>
  <c r="J1617" i="4" a="1"/>
  <c r="J1617" i="4" s="1"/>
  <c r="N1617" i="4" a="1"/>
  <c r="N1617" i="4" s="1"/>
  <c r="I1617" i="4" a="1"/>
  <c r="I1617" i="4" s="1"/>
  <c r="L1617" i="4" a="1"/>
  <c r="L1617" i="4" s="1"/>
  <c r="K1617" i="4" a="1"/>
  <c r="K1617" i="4" s="1"/>
  <c r="M1617" i="4" a="1"/>
  <c r="M1617" i="4" s="1"/>
  <c r="O1617" i="4" a="1"/>
  <c r="O1617" i="4" s="1"/>
  <c r="H1617" i="4" l="1" a="1"/>
  <c r="H1617" i="4" s="1"/>
  <c r="G1617" i="4" a="1"/>
  <c r="G1617" i="4" s="1"/>
  <c r="E1617" i="4" a="1"/>
  <c r="E1617" i="4" s="1"/>
  <c r="C1619" i="4"/>
  <c r="F1618" i="4" a="1"/>
  <c r="F1618" i="4" s="1"/>
  <c r="J1618" i="4" a="1"/>
  <c r="J1618" i="4" s="1"/>
  <c r="L1618" i="4" a="1"/>
  <c r="L1618" i="4" s="1"/>
  <c r="O1618" i="4" a="1"/>
  <c r="O1618" i="4" s="1"/>
  <c r="N1618" i="4" a="1"/>
  <c r="N1618" i="4" s="1"/>
  <c r="K1618" i="4" a="1"/>
  <c r="K1618" i="4" s="1"/>
  <c r="I1618" i="4" a="1"/>
  <c r="I1618" i="4" s="1"/>
  <c r="M1618" i="4" a="1"/>
  <c r="M1618" i="4" s="1"/>
  <c r="H1618" i="4" l="1" a="1"/>
  <c r="H1618" i="4" s="1"/>
  <c r="E1618" i="4" a="1"/>
  <c r="E1618" i="4" s="1"/>
  <c r="G1618" i="4" a="1"/>
  <c r="G1618" i="4" s="1"/>
  <c r="C1620" i="4"/>
  <c r="F1619" i="4" a="1"/>
  <c r="F1619" i="4" s="1"/>
  <c r="I1619" i="4" a="1"/>
  <c r="I1619" i="4" s="1"/>
  <c r="M1619" i="4" a="1"/>
  <c r="M1619" i="4" s="1"/>
  <c r="O1619" i="4" a="1"/>
  <c r="O1619" i="4" s="1"/>
  <c r="J1619" i="4" a="1"/>
  <c r="J1619" i="4" s="1"/>
  <c r="L1619" i="4" a="1"/>
  <c r="L1619" i="4" s="1"/>
  <c r="N1619" i="4" a="1"/>
  <c r="N1619" i="4" s="1"/>
  <c r="K1619" i="4" a="1"/>
  <c r="K1619" i="4" s="1"/>
  <c r="G1619" i="4" l="1" a="1"/>
  <c r="G1619" i="4" s="1"/>
  <c r="E1619" i="4" a="1"/>
  <c r="E1619" i="4" s="1"/>
  <c r="H1619" i="4" a="1"/>
  <c r="H1619" i="4" s="1"/>
  <c r="C1621" i="4"/>
  <c r="F1620" i="4" a="1"/>
  <c r="F1620" i="4" s="1"/>
  <c r="N1620" i="4" a="1"/>
  <c r="N1620" i="4" s="1"/>
  <c r="I1620" i="4" a="1"/>
  <c r="I1620" i="4" s="1"/>
  <c r="J1620" i="4" a="1"/>
  <c r="J1620" i="4" s="1"/>
  <c r="O1620" i="4" a="1"/>
  <c r="O1620" i="4" s="1"/>
  <c r="M1620" i="4" a="1"/>
  <c r="M1620" i="4" s="1"/>
  <c r="L1620" i="4" a="1"/>
  <c r="L1620" i="4" s="1"/>
  <c r="K1620" i="4" a="1"/>
  <c r="K1620" i="4" s="1"/>
  <c r="G1620" i="4" l="1" a="1"/>
  <c r="G1620" i="4" s="1"/>
  <c r="H1620" i="4" a="1"/>
  <c r="H1620" i="4" s="1"/>
  <c r="E1620" i="4" a="1"/>
  <c r="E1620" i="4" s="1"/>
  <c r="C1622" i="4"/>
  <c r="F1621" i="4" a="1"/>
  <c r="F1621" i="4" s="1"/>
  <c r="J1621" i="4" a="1"/>
  <c r="J1621" i="4" s="1"/>
  <c r="O1621" i="4" a="1"/>
  <c r="O1621" i="4" s="1"/>
  <c r="I1621" i="4" a="1"/>
  <c r="I1621" i="4" s="1"/>
  <c r="K1621" i="4" a="1"/>
  <c r="K1621" i="4" s="1"/>
  <c r="M1621" i="4" a="1"/>
  <c r="M1621" i="4" s="1"/>
  <c r="N1621" i="4" a="1"/>
  <c r="N1621" i="4" s="1"/>
  <c r="L1621" i="4" a="1"/>
  <c r="L1621" i="4" s="1"/>
  <c r="E1621" i="4" l="1" a="1"/>
  <c r="E1621" i="4" s="1"/>
  <c r="H1621" i="4" a="1"/>
  <c r="H1621" i="4" s="1"/>
  <c r="G1621" i="4" a="1"/>
  <c r="G1621" i="4" s="1"/>
  <c r="C1623" i="4"/>
  <c r="F1622" i="4" a="1"/>
  <c r="F1622" i="4" s="1"/>
  <c r="M1622" i="4" a="1"/>
  <c r="M1622" i="4" s="1"/>
  <c r="N1622" i="4" a="1"/>
  <c r="N1622" i="4" s="1"/>
  <c r="I1622" i="4" a="1"/>
  <c r="I1622" i="4" s="1"/>
  <c r="K1622" i="4" a="1"/>
  <c r="K1622" i="4" s="1"/>
  <c r="L1622" i="4" a="1"/>
  <c r="L1622" i="4" s="1"/>
  <c r="O1622" i="4" a="1"/>
  <c r="O1622" i="4" s="1"/>
  <c r="J1622" i="4" a="1"/>
  <c r="J1622" i="4" s="1"/>
  <c r="H1622" i="4" l="1" a="1"/>
  <c r="H1622" i="4" s="1"/>
  <c r="G1622" i="4" a="1"/>
  <c r="G1622" i="4" s="1"/>
  <c r="E1622" i="4" a="1"/>
  <c r="E1622" i="4" s="1"/>
  <c r="C1624" i="4"/>
  <c r="F1623" i="4" a="1"/>
  <c r="F1623" i="4" s="1"/>
  <c r="M1623" i="4" a="1"/>
  <c r="M1623" i="4" s="1"/>
  <c r="I1623" i="4" a="1"/>
  <c r="I1623" i="4" s="1"/>
  <c r="L1623" i="4" a="1"/>
  <c r="L1623" i="4" s="1"/>
  <c r="N1623" i="4" a="1"/>
  <c r="N1623" i="4" s="1"/>
  <c r="K1623" i="4" a="1"/>
  <c r="K1623" i="4" s="1"/>
  <c r="O1623" i="4" a="1"/>
  <c r="O1623" i="4" s="1"/>
  <c r="J1623" i="4" a="1"/>
  <c r="J1623" i="4" s="1"/>
  <c r="H1623" i="4" l="1" a="1"/>
  <c r="H1623" i="4" s="1"/>
  <c r="E1623" i="4" a="1"/>
  <c r="E1623" i="4" s="1"/>
  <c r="G1623" i="4" a="1"/>
  <c r="G1623" i="4" s="1"/>
  <c r="C1625" i="4"/>
  <c r="F1624" i="4" a="1"/>
  <c r="F1624" i="4" s="1"/>
  <c r="L1624" i="4" a="1"/>
  <c r="L1624" i="4" s="1"/>
  <c r="O1624" i="4" a="1"/>
  <c r="O1624" i="4" s="1"/>
  <c r="J1624" i="4" a="1"/>
  <c r="J1624" i="4" s="1"/>
  <c r="N1624" i="4" a="1"/>
  <c r="N1624" i="4" s="1"/>
  <c r="I1624" i="4" a="1"/>
  <c r="I1624" i="4" s="1"/>
  <c r="M1624" i="4" a="1"/>
  <c r="M1624" i="4" s="1"/>
  <c r="K1624" i="4" a="1"/>
  <c r="K1624" i="4" s="1"/>
  <c r="E1624" i="4" l="1" a="1"/>
  <c r="E1624" i="4" s="1"/>
  <c r="G1624" i="4" a="1"/>
  <c r="G1624" i="4" s="1"/>
  <c r="H1624" i="4" a="1"/>
  <c r="H1624" i="4" s="1"/>
  <c r="C1626" i="4"/>
  <c r="F1625" i="4" a="1"/>
  <c r="F1625" i="4" s="1"/>
  <c r="K1625" i="4" a="1"/>
  <c r="K1625" i="4" s="1"/>
  <c r="I1625" i="4" a="1"/>
  <c r="I1625" i="4" s="1"/>
  <c r="L1625" i="4" a="1"/>
  <c r="L1625" i="4" s="1"/>
  <c r="O1625" i="4" a="1"/>
  <c r="O1625" i="4" s="1"/>
  <c r="J1625" i="4" a="1"/>
  <c r="J1625" i="4" s="1"/>
  <c r="N1625" i="4" a="1"/>
  <c r="N1625" i="4" s="1"/>
  <c r="M1625" i="4" a="1"/>
  <c r="M1625" i="4" s="1"/>
  <c r="G1625" i="4" l="1" a="1"/>
  <c r="G1625" i="4" s="1"/>
  <c r="H1625" i="4" a="1"/>
  <c r="H1625" i="4" s="1"/>
  <c r="E1625" i="4" a="1"/>
  <c r="E1625" i="4" s="1"/>
  <c r="C1627" i="4"/>
  <c r="F1626" i="4" a="1"/>
  <c r="F1626" i="4" s="1"/>
  <c r="O1626" i="4" a="1"/>
  <c r="O1626" i="4" s="1"/>
  <c r="L1626" i="4" a="1"/>
  <c r="L1626" i="4" s="1"/>
  <c r="J1626" i="4" a="1"/>
  <c r="J1626" i="4" s="1"/>
  <c r="I1626" i="4" a="1"/>
  <c r="I1626" i="4" s="1"/>
  <c r="K1626" i="4" a="1"/>
  <c r="K1626" i="4" s="1"/>
  <c r="M1626" i="4" a="1"/>
  <c r="M1626" i="4" s="1"/>
  <c r="N1626" i="4" a="1"/>
  <c r="N1626" i="4" s="1"/>
  <c r="G1626" i="4" l="1" a="1"/>
  <c r="G1626" i="4" s="1"/>
  <c r="E1626" i="4" a="1"/>
  <c r="E1626" i="4" s="1"/>
  <c r="H1626" i="4" a="1"/>
  <c r="H1626" i="4" s="1"/>
  <c r="C1628" i="4"/>
  <c r="F1627" i="4" a="1"/>
  <c r="F1627" i="4" s="1"/>
  <c r="L1627" i="4" a="1"/>
  <c r="L1627" i="4" s="1"/>
  <c r="N1627" i="4" a="1"/>
  <c r="N1627" i="4" s="1"/>
  <c r="I1627" i="4" a="1"/>
  <c r="I1627" i="4" s="1"/>
  <c r="M1627" i="4" a="1"/>
  <c r="M1627" i="4" s="1"/>
  <c r="J1627" i="4" a="1"/>
  <c r="J1627" i="4" s="1"/>
  <c r="K1627" i="4" a="1"/>
  <c r="K1627" i="4" s="1"/>
  <c r="O1627" i="4" a="1"/>
  <c r="O1627" i="4" s="1"/>
  <c r="G1627" i="4" l="1" a="1"/>
  <c r="G1627" i="4" s="1"/>
  <c r="E1627" i="4" a="1"/>
  <c r="E1627" i="4" s="1"/>
  <c r="H1627" i="4" a="1"/>
  <c r="H1627" i="4" s="1"/>
  <c r="C1629" i="4"/>
  <c r="F1628" i="4" a="1"/>
  <c r="F1628" i="4" s="1"/>
  <c r="M1628" i="4" a="1"/>
  <c r="M1628" i="4" s="1"/>
  <c r="K1628" i="4" a="1"/>
  <c r="K1628" i="4" s="1"/>
  <c r="O1628" i="4" a="1"/>
  <c r="O1628" i="4" s="1"/>
  <c r="I1628" i="4" a="1"/>
  <c r="I1628" i="4" s="1"/>
  <c r="L1628" i="4" a="1"/>
  <c r="L1628" i="4" s="1"/>
  <c r="N1628" i="4" a="1"/>
  <c r="N1628" i="4" s="1"/>
  <c r="J1628" i="4" a="1"/>
  <c r="J1628" i="4" s="1"/>
  <c r="H1628" i="4" l="1" a="1"/>
  <c r="H1628" i="4" s="1"/>
  <c r="G1628" i="4" a="1"/>
  <c r="G1628" i="4" s="1"/>
  <c r="E1628" i="4" a="1"/>
  <c r="E1628" i="4" s="1"/>
  <c r="C1630" i="4"/>
  <c r="F1629" i="4" a="1"/>
  <c r="F1629" i="4" s="1"/>
  <c r="N1629" i="4" a="1"/>
  <c r="N1629" i="4" s="1"/>
  <c r="I1629" i="4" a="1"/>
  <c r="I1629" i="4" s="1"/>
  <c r="J1629" i="4" a="1"/>
  <c r="J1629" i="4" s="1"/>
  <c r="M1629" i="4" a="1"/>
  <c r="M1629" i="4" s="1"/>
  <c r="L1629" i="4" a="1"/>
  <c r="L1629" i="4" s="1"/>
  <c r="K1629" i="4" a="1"/>
  <c r="K1629" i="4" s="1"/>
  <c r="O1629" i="4" a="1"/>
  <c r="O1629" i="4" s="1"/>
  <c r="H1629" i="4" l="1" a="1"/>
  <c r="H1629" i="4" s="1"/>
  <c r="G1629" i="4" a="1"/>
  <c r="G1629" i="4" s="1"/>
  <c r="E1629" i="4" a="1"/>
  <c r="E1629" i="4" s="1"/>
  <c r="C1631" i="4"/>
  <c r="F1630" i="4" a="1"/>
  <c r="F1630" i="4" s="1"/>
  <c r="I1630" i="4" a="1"/>
  <c r="I1630" i="4" s="1"/>
  <c r="O1630" i="4" a="1"/>
  <c r="O1630" i="4" s="1"/>
  <c r="N1630" i="4" a="1"/>
  <c r="N1630" i="4" s="1"/>
  <c r="M1630" i="4" a="1"/>
  <c r="M1630" i="4" s="1"/>
  <c r="L1630" i="4" a="1"/>
  <c r="L1630" i="4" s="1"/>
  <c r="J1630" i="4" a="1"/>
  <c r="J1630" i="4" s="1"/>
  <c r="K1630" i="4" a="1"/>
  <c r="K1630" i="4" s="1"/>
  <c r="G1630" i="4" l="1" a="1"/>
  <c r="G1630" i="4" s="1"/>
  <c r="H1630" i="4" a="1"/>
  <c r="H1630" i="4" s="1"/>
  <c r="E1630" i="4" a="1"/>
  <c r="E1630" i="4" s="1"/>
  <c r="C1632" i="4"/>
  <c r="F1631" i="4" a="1"/>
  <c r="F1631" i="4" s="1"/>
  <c r="L1631" i="4" a="1"/>
  <c r="L1631" i="4" s="1"/>
  <c r="M1631" i="4" a="1"/>
  <c r="M1631" i="4" s="1"/>
  <c r="K1631" i="4" a="1"/>
  <c r="K1631" i="4" s="1"/>
  <c r="J1631" i="4" a="1"/>
  <c r="J1631" i="4" s="1"/>
  <c r="N1631" i="4" a="1"/>
  <c r="N1631" i="4" s="1"/>
  <c r="O1631" i="4" a="1"/>
  <c r="O1631" i="4" s="1"/>
  <c r="I1631" i="4" a="1"/>
  <c r="I1631" i="4" s="1"/>
  <c r="E1631" i="4" l="1" a="1"/>
  <c r="E1631" i="4" s="1"/>
  <c r="G1631" i="4" a="1"/>
  <c r="G1631" i="4" s="1"/>
  <c r="H1631" i="4" a="1"/>
  <c r="H1631" i="4" s="1"/>
  <c r="C1633" i="4"/>
  <c r="F1632" i="4" a="1"/>
  <c r="F1632" i="4" s="1"/>
  <c r="N1632" i="4" a="1"/>
  <c r="N1632" i="4" s="1"/>
  <c r="K1632" i="4" a="1"/>
  <c r="K1632" i="4" s="1"/>
  <c r="O1632" i="4" a="1"/>
  <c r="O1632" i="4" s="1"/>
  <c r="I1632" i="4" a="1"/>
  <c r="I1632" i="4" s="1"/>
  <c r="M1632" i="4" a="1"/>
  <c r="M1632" i="4" s="1"/>
  <c r="L1632" i="4" a="1"/>
  <c r="L1632" i="4" s="1"/>
  <c r="J1632" i="4" a="1"/>
  <c r="J1632" i="4" s="1"/>
  <c r="G1632" i="4" l="1" a="1"/>
  <c r="G1632" i="4" s="1"/>
  <c r="E1632" i="4" a="1"/>
  <c r="E1632" i="4" s="1"/>
  <c r="H1632" i="4" a="1"/>
  <c r="H1632" i="4" s="1"/>
  <c r="C1634" i="4"/>
  <c r="F1633" i="4" a="1"/>
  <c r="F1633" i="4" s="1"/>
  <c r="M1633" i="4" a="1"/>
  <c r="M1633" i="4" s="1"/>
  <c r="K1633" i="4" a="1"/>
  <c r="K1633" i="4" s="1"/>
  <c r="O1633" i="4" a="1"/>
  <c r="O1633" i="4" s="1"/>
  <c r="J1633" i="4" a="1"/>
  <c r="J1633" i="4" s="1"/>
  <c r="L1633" i="4" a="1"/>
  <c r="L1633" i="4" s="1"/>
  <c r="I1633" i="4" a="1"/>
  <c r="I1633" i="4" s="1"/>
  <c r="N1633" i="4" a="1"/>
  <c r="N1633" i="4" s="1"/>
  <c r="E1633" i="4" l="1" a="1"/>
  <c r="E1633" i="4" s="1"/>
  <c r="G1633" i="4" a="1"/>
  <c r="G1633" i="4" s="1"/>
  <c r="H1633" i="4" a="1"/>
  <c r="H1633" i="4" s="1"/>
  <c r="C1635" i="4"/>
  <c r="F1634" i="4" a="1"/>
  <c r="F1634" i="4" s="1"/>
  <c r="K1634" i="4" a="1"/>
  <c r="K1634" i="4" s="1"/>
  <c r="M1634" i="4" a="1"/>
  <c r="M1634" i="4" s="1"/>
  <c r="L1634" i="4" a="1"/>
  <c r="L1634" i="4" s="1"/>
  <c r="I1634" i="4" a="1"/>
  <c r="I1634" i="4" s="1"/>
  <c r="O1634" i="4" a="1"/>
  <c r="O1634" i="4" s="1"/>
  <c r="J1634" i="4" a="1"/>
  <c r="J1634" i="4" s="1"/>
  <c r="N1634" i="4" a="1"/>
  <c r="N1634" i="4" s="1"/>
  <c r="C1636" i="4" l="1"/>
  <c r="F1635" i="4" a="1"/>
  <c r="F1635" i="4" s="1"/>
  <c r="I1635" i="4" a="1"/>
  <c r="I1635" i="4" s="1"/>
  <c r="J1635" i="4" a="1"/>
  <c r="J1635" i="4" s="1"/>
  <c r="O1635" i="4" a="1"/>
  <c r="O1635" i="4" s="1"/>
  <c r="K1635" i="4" a="1"/>
  <c r="K1635" i="4" s="1"/>
  <c r="N1635" i="4" a="1"/>
  <c r="N1635" i="4" s="1"/>
  <c r="L1635" i="4" a="1"/>
  <c r="L1635" i="4" s="1"/>
  <c r="M1635" i="4" a="1"/>
  <c r="M1635" i="4" s="1"/>
  <c r="H1634" i="4" a="1"/>
  <c r="H1634" i="4" s="1"/>
  <c r="E1634" i="4" a="1"/>
  <c r="E1634" i="4" s="1"/>
  <c r="G1634" i="4" a="1"/>
  <c r="G1634" i="4" s="1"/>
  <c r="E1635" i="4" l="1" a="1"/>
  <c r="E1635" i="4" s="1"/>
  <c r="H1635" i="4" a="1"/>
  <c r="H1635" i="4" s="1"/>
  <c r="G1635" i="4" a="1"/>
  <c r="G1635" i="4" s="1"/>
  <c r="C1637" i="4"/>
  <c r="F1636" i="4" a="1"/>
  <c r="F1636" i="4" s="1"/>
  <c r="J1636" i="4" a="1"/>
  <c r="J1636" i="4" s="1"/>
  <c r="L1636" i="4" a="1"/>
  <c r="L1636" i="4" s="1"/>
  <c r="N1636" i="4" a="1"/>
  <c r="N1636" i="4" s="1"/>
  <c r="I1636" i="4" a="1"/>
  <c r="I1636" i="4" s="1"/>
  <c r="K1636" i="4" a="1"/>
  <c r="K1636" i="4" s="1"/>
  <c r="O1636" i="4" a="1"/>
  <c r="O1636" i="4" s="1"/>
  <c r="M1636" i="4" a="1"/>
  <c r="M1636" i="4" s="1"/>
  <c r="G1636" i="4" l="1" a="1"/>
  <c r="G1636" i="4" s="1"/>
  <c r="E1636" i="4" a="1"/>
  <c r="E1636" i="4" s="1"/>
  <c r="H1636" i="4" a="1"/>
  <c r="H1636" i="4" s="1"/>
  <c r="C1638" i="4"/>
  <c r="F1637" i="4" a="1"/>
  <c r="F1637" i="4" s="1"/>
  <c r="I1637" i="4" a="1"/>
  <c r="I1637" i="4" s="1"/>
  <c r="M1637" i="4" a="1"/>
  <c r="M1637" i="4" s="1"/>
  <c r="L1637" i="4" a="1"/>
  <c r="L1637" i="4" s="1"/>
  <c r="K1637" i="4" a="1"/>
  <c r="K1637" i="4" s="1"/>
  <c r="N1637" i="4" a="1"/>
  <c r="N1637" i="4" s="1"/>
  <c r="O1637" i="4" a="1"/>
  <c r="O1637" i="4" s="1"/>
  <c r="J1637" i="4" a="1"/>
  <c r="J1637" i="4" s="1"/>
  <c r="H1637" i="4" l="1" a="1"/>
  <c r="H1637" i="4" s="1"/>
  <c r="E1637" i="4" a="1"/>
  <c r="E1637" i="4" s="1"/>
  <c r="G1637" i="4" a="1"/>
  <c r="G1637" i="4" s="1"/>
  <c r="C1639" i="4"/>
  <c r="F1638" i="4" a="1"/>
  <c r="F1638" i="4" s="1"/>
  <c r="O1638" i="4" a="1"/>
  <c r="O1638" i="4" s="1"/>
  <c r="M1638" i="4" a="1"/>
  <c r="M1638" i="4" s="1"/>
  <c r="I1638" i="4" a="1"/>
  <c r="I1638" i="4" s="1"/>
  <c r="K1638" i="4" a="1"/>
  <c r="K1638" i="4" s="1"/>
  <c r="N1638" i="4" a="1"/>
  <c r="N1638" i="4" s="1"/>
  <c r="L1638" i="4" a="1"/>
  <c r="L1638" i="4" s="1"/>
  <c r="J1638" i="4" a="1"/>
  <c r="J1638" i="4" s="1"/>
  <c r="E1638" i="4" l="1" a="1"/>
  <c r="E1638" i="4" s="1"/>
  <c r="G1638" i="4" a="1"/>
  <c r="G1638" i="4" s="1"/>
  <c r="H1638" i="4" a="1"/>
  <c r="H1638" i="4" s="1"/>
  <c r="C1640" i="4"/>
  <c r="F1639" i="4" a="1"/>
  <c r="F1639" i="4" s="1"/>
  <c r="L1639" i="4" a="1"/>
  <c r="L1639" i="4" s="1"/>
  <c r="I1639" i="4" a="1"/>
  <c r="I1639" i="4" s="1"/>
  <c r="J1639" i="4" a="1"/>
  <c r="J1639" i="4" s="1"/>
  <c r="M1639" i="4" a="1"/>
  <c r="M1639" i="4" s="1"/>
  <c r="O1639" i="4" a="1"/>
  <c r="O1639" i="4" s="1"/>
  <c r="N1639" i="4" a="1"/>
  <c r="N1639" i="4" s="1"/>
  <c r="K1639" i="4" a="1"/>
  <c r="K1639" i="4" s="1"/>
  <c r="E1639" i="4" l="1" a="1"/>
  <c r="E1639" i="4" s="1"/>
  <c r="G1639" i="4" a="1"/>
  <c r="G1639" i="4" s="1"/>
  <c r="H1639" i="4" a="1"/>
  <c r="H1639" i="4" s="1"/>
  <c r="C1641" i="4"/>
  <c r="F1640" i="4" a="1"/>
  <c r="F1640" i="4" s="1"/>
  <c r="I1640" i="4" a="1"/>
  <c r="I1640" i="4" s="1"/>
  <c r="J1640" i="4" a="1"/>
  <c r="J1640" i="4" s="1"/>
  <c r="L1640" i="4" a="1"/>
  <c r="L1640" i="4" s="1"/>
  <c r="N1640" i="4" a="1"/>
  <c r="N1640" i="4" s="1"/>
  <c r="O1640" i="4" a="1"/>
  <c r="O1640" i="4" s="1"/>
  <c r="K1640" i="4" a="1"/>
  <c r="K1640" i="4" s="1"/>
  <c r="M1640" i="4" a="1"/>
  <c r="M1640" i="4" s="1"/>
  <c r="G1640" i="4" l="1" a="1"/>
  <c r="G1640" i="4" s="1"/>
  <c r="E1640" i="4" a="1"/>
  <c r="E1640" i="4" s="1"/>
  <c r="H1640" i="4" a="1"/>
  <c r="H1640" i="4" s="1"/>
  <c r="C1642" i="4"/>
  <c r="F1641" i="4" a="1"/>
  <c r="F1641" i="4" s="1"/>
  <c r="O1641" i="4" a="1"/>
  <c r="O1641" i="4" s="1"/>
  <c r="K1641" i="4" a="1"/>
  <c r="K1641" i="4" s="1"/>
  <c r="J1641" i="4" a="1"/>
  <c r="J1641" i="4" s="1"/>
  <c r="N1641" i="4" a="1"/>
  <c r="N1641" i="4" s="1"/>
  <c r="I1641" i="4" a="1"/>
  <c r="I1641" i="4" s="1"/>
  <c r="L1641" i="4" a="1"/>
  <c r="L1641" i="4" s="1"/>
  <c r="M1641" i="4" a="1"/>
  <c r="M1641" i="4" s="1"/>
  <c r="G1641" i="4" l="1" a="1"/>
  <c r="G1641" i="4" s="1"/>
  <c r="E1641" i="4" a="1"/>
  <c r="E1641" i="4" s="1"/>
  <c r="H1641" i="4" a="1"/>
  <c r="H1641" i="4" s="1"/>
  <c r="C1643" i="4"/>
  <c r="F1642" i="4" a="1"/>
  <c r="F1642" i="4" s="1"/>
  <c r="M1642" i="4" a="1"/>
  <c r="M1642" i="4" s="1"/>
  <c r="K1642" i="4" a="1"/>
  <c r="K1642" i="4" s="1"/>
  <c r="J1642" i="4" a="1"/>
  <c r="J1642" i="4" s="1"/>
  <c r="I1642" i="4" a="1"/>
  <c r="I1642" i="4" s="1"/>
  <c r="O1642" i="4" a="1"/>
  <c r="O1642" i="4" s="1"/>
  <c r="N1642" i="4" a="1"/>
  <c r="N1642" i="4" s="1"/>
  <c r="L1642" i="4" a="1"/>
  <c r="L1642" i="4" s="1"/>
  <c r="E1642" i="4" l="1" a="1"/>
  <c r="E1642" i="4" s="1"/>
  <c r="H1642" i="4" a="1"/>
  <c r="H1642" i="4" s="1"/>
  <c r="G1642" i="4" a="1"/>
  <c r="G1642" i="4" s="1"/>
  <c r="C1644" i="4"/>
  <c r="F1643" i="4" a="1"/>
  <c r="F1643" i="4" s="1"/>
  <c r="J1643" i="4" a="1"/>
  <c r="J1643" i="4" s="1"/>
  <c r="K1643" i="4" a="1"/>
  <c r="K1643" i="4" s="1"/>
  <c r="I1643" i="4" a="1"/>
  <c r="I1643" i="4" s="1"/>
  <c r="M1643" i="4" a="1"/>
  <c r="M1643" i="4" s="1"/>
  <c r="O1643" i="4" a="1"/>
  <c r="O1643" i="4" s="1"/>
  <c r="L1643" i="4" a="1"/>
  <c r="L1643" i="4" s="1"/>
  <c r="N1643" i="4" a="1"/>
  <c r="N1643" i="4" s="1"/>
  <c r="G1643" i="4" l="1" a="1"/>
  <c r="G1643" i="4" s="1"/>
  <c r="H1643" i="4" a="1"/>
  <c r="H1643" i="4" s="1"/>
  <c r="E1643" i="4" a="1"/>
  <c r="E1643" i="4" s="1"/>
  <c r="C1645" i="4"/>
  <c r="F1644" i="4" a="1"/>
  <c r="F1644" i="4" s="1"/>
  <c r="J1644" i="4" a="1"/>
  <c r="J1644" i="4" s="1"/>
  <c r="M1644" i="4" a="1"/>
  <c r="M1644" i="4" s="1"/>
  <c r="N1644" i="4" a="1"/>
  <c r="N1644" i="4" s="1"/>
  <c r="I1644" i="4" a="1"/>
  <c r="I1644" i="4" s="1"/>
  <c r="L1644" i="4" a="1"/>
  <c r="L1644" i="4" s="1"/>
  <c r="K1644" i="4" a="1"/>
  <c r="K1644" i="4" s="1"/>
  <c r="O1644" i="4" a="1"/>
  <c r="O1644" i="4" s="1"/>
  <c r="G1644" i="4" l="1" a="1"/>
  <c r="G1644" i="4" s="1"/>
  <c r="E1644" i="4" a="1"/>
  <c r="E1644" i="4" s="1"/>
  <c r="H1644" i="4" a="1"/>
  <c r="H1644" i="4" s="1"/>
  <c r="C1646" i="4"/>
  <c r="F1645" i="4" a="1"/>
  <c r="F1645" i="4" s="1"/>
  <c r="L1645" i="4" a="1"/>
  <c r="L1645" i="4" s="1"/>
  <c r="N1645" i="4" a="1"/>
  <c r="N1645" i="4" s="1"/>
  <c r="J1645" i="4" a="1"/>
  <c r="J1645" i="4" s="1"/>
  <c r="M1645" i="4" a="1"/>
  <c r="M1645" i="4" s="1"/>
  <c r="O1645" i="4" a="1"/>
  <c r="O1645" i="4" s="1"/>
  <c r="K1645" i="4" a="1"/>
  <c r="K1645" i="4" s="1"/>
  <c r="I1645" i="4" a="1"/>
  <c r="I1645" i="4" s="1"/>
  <c r="H1645" i="4" l="1" a="1"/>
  <c r="H1645" i="4" s="1"/>
  <c r="G1645" i="4" a="1"/>
  <c r="G1645" i="4" s="1"/>
  <c r="E1645" i="4" a="1"/>
  <c r="E1645" i="4" s="1"/>
  <c r="C1647" i="4"/>
  <c r="F1646" i="4" a="1"/>
  <c r="F1646" i="4" s="1"/>
  <c r="K1646" i="4" a="1"/>
  <c r="K1646" i="4" s="1"/>
  <c r="O1646" i="4" a="1"/>
  <c r="O1646" i="4" s="1"/>
  <c r="I1646" i="4" a="1"/>
  <c r="I1646" i="4" s="1"/>
  <c r="L1646" i="4" a="1"/>
  <c r="L1646" i="4" s="1"/>
  <c r="N1646" i="4" a="1"/>
  <c r="N1646" i="4" s="1"/>
  <c r="J1646" i="4" a="1"/>
  <c r="J1646" i="4" s="1"/>
  <c r="M1646" i="4" a="1"/>
  <c r="M1646" i="4" s="1"/>
  <c r="E1646" i="4" l="1" a="1"/>
  <c r="E1646" i="4" s="1"/>
  <c r="G1646" i="4" a="1"/>
  <c r="G1646" i="4" s="1"/>
  <c r="H1646" i="4" a="1"/>
  <c r="H1646" i="4" s="1"/>
  <c r="C1648" i="4"/>
  <c r="F1647" i="4" a="1"/>
  <c r="F1647" i="4" s="1"/>
  <c r="N1647" i="4" a="1"/>
  <c r="N1647" i="4" s="1"/>
  <c r="O1647" i="4" a="1"/>
  <c r="O1647" i="4" s="1"/>
  <c r="L1647" i="4" a="1"/>
  <c r="L1647" i="4" s="1"/>
  <c r="M1647" i="4" a="1"/>
  <c r="M1647" i="4" s="1"/>
  <c r="I1647" i="4" a="1"/>
  <c r="I1647" i="4" s="1"/>
  <c r="K1647" i="4" a="1"/>
  <c r="K1647" i="4" s="1"/>
  <c r="J1647" i="4" a="1"/>
  <c r="J1647" i="4" s="1"/>
  <c r="G1647" i="4" l="1" a="1"/>
  <c r="G1647" i="4" s="1"/>
  <c r="E1647" i="4" a="1"/>
  <c r="E1647" i="4" s="1"/>
  <c r="H1647" i="4" a="1"/>
  <c r="H1647" i="4" s="1"/>
  <c r="C1649" i="4"/>
  <c r="F1648" i="4" a="1"/>
  <c r="F1648" i="4" s="1"/>
  <c r="M1648" i="4" a="1"/>
  <c r="M1648" i="4" s="1"/>
  <c r="I1648" i="4" a="1"/>
  <c r="I1648" i="4" s="1"/>
  <c r="K1648" i="4" a="1"/>
  <c r="K1648" i="4" s="1"/>
  <c r="O1648" i="4" a="1"/>
  <c r="O1648" i="4" s="1"/>
  <c r="J1648" i="4" a="1"/>
  <c r="J1648" i="4" s="1"/>
  <c r="L1648" i="4" a="1"/>
  <c r="L1648" i="4" s="1"/>
  <c r="N1648" i="4" a="1"/>
  <c r="N1648" i="4" s="1"/>
  <c r="H1648" i="4" l="1" a="1"/>
  <c r="H1648" i="4" s="1"/>
  <c r="E1648" i="4" a="1"/>
  <c r="E1648" i="4" s="1"/>
  <c r="G1648" i="4" a="1"/>
  <c r="G1648" i="4" s="1"/>
  <c r="C1650" i="4"/>
  <c r="F1649" i="4" a="1"/>
  <c r="F1649" i="4" s="1"/>
  <c r="J1649" i="4" a="1"/>
  <c r="J1649" i="4" s="1"/>
  <c r="K1649" i="4" a="1"/>
  <c r="K1649" i="4" s="1"/>
  <c r="L1649" i="4" a="1"/>
  <c r="L1649" i="4" s="1"/>
  <c r="O1649" i="4" a="1"/>
  <c r="O1649" i="4" s="1"/>
  <c r="M1649" i="4" a="1"/>
  <c r="M1649" i="4" s="1"/>
  <c r="N1649" i="4" a="1"/>
  <c r="N1649" i="4" s="1"/>
  <c r="I1649" i="4" a="1"/>
  <c r="I1649" i="4" s="1"/>
  <c r="G1649" i="4" l="1" a="1"/>
  <c r="G1649" i="4" s="1"/>
  <c r="E1649" i="4" a="1"/>
  <c r="E1649" i="4" s="1"/>
  <c r="H1649" i="4" a="1"/>
  <c r="H1649" i="4" s="1"/>
  <c r="C1651" i="4"/>
  <c r="F1650" i="4" a="1"/>
  <c r="F1650" i="4" s="1"/>
  <c r="N1650" i="4" a="1"/>
  <c r="N1650" i="4" s="1"/>
  <c r="L1650" i="4" a="1"/>
  <c r="L1650" i="4" s="1"/>
  <c r="I1650" i="4" a="1"/>
  <c r="I1650" i="4" s="1"/>
  <c r="K1650" i="4" a="1"/>
  <c r="K1650" i="4" s="1"/>
  <c r="O1650" i="4" a="1"/>
  <c r="O1650" i="4" s="1"/>
  <c r="J1650" i="4" a="1"/>
  <c r="J1650" i="4" s="1"/>
  <c r="M1650" i="4" a="1"/>
  <c r="M1650" i="4" s="1"/>
  <c r="G1650" i="4" l="1" a="1"/>
  <c r="G1650" i="4" s="1"/>
  <c r="E1650" i="4" a="1"/>
  <c r="E1650" i="4" s="1"/>
  <c r="H1650" i="4" a="1"/>
  <c r="H1650" i="4" s="1"/>
  <c r="C1652" i="4"/>
  <c r="F1651" i="4" a="1"/>
  <c r="F1651" i="4" s="1"/>
  <c r="M1651" i="4" a="1"/>
  <c r="M1651" i="4" s="1"/>
  <c r="N1651" i="4" a="1"/>
  <c r="N1651" i="4" s="1"/>
  <c r="I1651" i="4" a="1"/>
  <c r="I1651" i="4" s="1"/>
  <c r="L1651" i="4" a="1"/>
  <c r="L1651" i="4" s="1"/>
  <c r="K1651" i="4" a="1"/>
  <c r="K1651" i="4" s="1"/>
  <c r="O1651" i="4" a="1"/>
  <c r="O1651" i="4" s="1"/>
  <c r="J1651" i="4" a="1"/>
  <c r="J1651" i="4" s="1"/>
  <c r="E1651" i="4" l="1" a="1"/>
  <c r="E1651" i="4" s="1"/>
  <c r="H1651" i="4" a="1"/>
  <c r="H1651" i="4" s="1"/>
  <c r="G1651" i="4" a="1"/>
  <c r="G1651" i="4" s="1"/>
  <c r="C1653" i="4"/>
  <c r="F1652" i="4" a="1"/>
  <c r="F1652" i="4" s="1"/>
  <c r="O1652" i="4" a="1"/>
  <c r="O1652" i="4" s="1"/>
  <c r="L1652" i="4" a="1"/>
  <c r="L1652" i="4" s="1"/>
  <c r="N1652" i="4" a="1"/>
  <c r="N1652" i="4" s="1"/>
  <c r="J1652" i="4" a="1"/>
  <c r="J1652" i="4" s="1"/>
  <c r="M1652" i="4" a="1"/>
  <c r="M1652" i="4" s="1"/>
  <c r="I1652" i="4" a="1"/>
  <c r="I1652" i="4" s="1"/>
  <c r="K1652" i="4" a="1"/>
  <c r="K1652" i="4" s="1"/>
  <c r="H1652" i="4" l="1" a="1"/>
  <c r="H1652" i="4" s="1"/>
  <c r="G1652" i="4" a="1"/>
  <c r="G1652" i="4" s="1"/>
  <c r="E1652" i="4" a="1"/>
  <c r="E1652" i="4" s="1"/>
  <c r="C1654" i="4"/>
  <c r="F1653" i="4" a="1"/>
  <c r="F1653" i="4" s="1"/>
  <c r="O1653" i="4" a="1"/>
  <c r="O1653" i="4" s="1"/>
  <c r="J1653" i="4" a="1"/>
  <c r="J1653" i="4" s="1"/>
  <c r="L1653" i="4" a="1"/>
  <c r="L1653" i="4" s="1"/>
  <c r="N1653" i="4" a="1"/>
  <c r="N1653" i="4" s="1"/>
  <c r="I1653" i="4" a="1"/>
  <c r="I1653" i="4" s="1"/>
  <c r="K1653" i="4" a="1"/>
  <c r="K1653" i="4" s="1"/>
  <c r="M1653" i="4" a="1"/>
  <c r="M1653" i="4" s="1"/>
  <c r="G1653" i="4" l="1" a="1"/>
  <c r="G1653" i="4" s="1"/>
  <c r="E1653" i="4" a="1"/>
  <c r="E1653" i="4" s="1"/>
  <c r="H1653" i="4" a="1"/>
  <c r="H1653" i="4" s="1"/>
  <c r="C1655" i="4"/>
  <c r="F1654" i="4" a="1"/>
  <c r="F1654" i="4" s="1"/>
  <c r="K1654" i="4" a="1"/>
  <c r="K1654" i="4" s="1"/>
  <c r="O1654" i="4" a="1"/>
  <c r="O1654" i="4" s="1"/>
  <c r="J1654" i="4" a="1"/>
  <c r="J1654" i="4" s="1"/>
  <c r="L1654" i="4" a="1"/>
  <c r="L1654" i="4" s="1"/>
  <c r="N1654" i="4" a="1"/>
  <c r="N1654" i="4" s="1"/>
  <c r="M1654" i="4" a="1"/>
  <c r="M1654" i="4" s="1"/>
  <c r="I1654" i="4" a="1"/>
  <c r="I1654" i="4" s="1"/>
  <c r="H1654" i="4" l="1" a="1"/>
  <c r="H1654" i="4" s="1"/>
  <c r="E1654" i="4" a="1"/>
  <c r="E1654" i="4" s="1"/>
  <c r="G1654" i="4" a="1"/>
  <c r="G1654" i="4" s="1"/>
  <c r="C1656" i="4"/>
  <c r="F1655" i="4" a="1"/>
  <c r="F1655" i="4" s="1"/>
  <c r="M1655" i="4" a="1"/>
  <c r="M1655" i="4" s="1"/>
  <c r="K1655" i="4" a="1"/>
  <c r="K1655" i="4" s="1"/>
  <c r="O1655" i="4" a="1"/>
  <c r="O1655" i="4" s="1"/>
  <c r="I1655" i="4" a="1"/>
  <c r="I1655" i="4" s="1"/>
  <c r="L1655" i="4" a="1"/>
  <c r="L1655" i="4" s="1"/>
  <c r="N1655" i="4" a="1"/>
  <c r="N1655" i="4" s="1"/>
  <c r="J1655" i="4" a="1"/>
  <c r="J1655" i="4" s="1"/>
  <c r="E1655" i="4" l="1" a="1"/>
  <c r="E1655" i="4" s="1"/>
  <c r="H1655" i="4" a="1"/>
  <c r="H1655" i="4" s="1"/>
  <c r="G1655" i="4" a="1"/>
  <c r="G1655" i="4" s="1"/>
  <c r="C1657" i="4"/>
  <c r="F1656" i="4" a="1"/>
  <c r="F1656" i="4" s="1"/>
  <c r="K1656" i="4" a="1"/>
  <c r="K1656" i="4" s="1"/>
  <c r="O1656" i="4" a="1"/>
  <c r="O1656" i="4" s="1"/>
  <c r="J1656" i="4" a="1"/>
  <c r="J1656" i="4" s="1"/>
  <c r="L1656" i="4" a="1"/>
  <c r="L1656" i="4" s="1"/>
  <c r="I1656" i="4" a="1"/>
  <c r="I1656" i="4" s="1"/>
  <c r="M1656" i="4" a="1"/>
  <c r="M1656" i="4" s="1"/>
  <c r="N1656" i="4" a="1"/>
  <c r="N1656" i="4" s="1"/>
  <c r="E1656" i="4" l="1" a="1"/>
  <c r="E1656" i="4" s="1"/>
  <c r="H1656" i="4" a="1"/>
  <c r="H1656" i="4" s="1"/>
  <c r="G1656" i="4" a="1"/>
  <c r="G1656" i="4" s="1"/>
  <c r="C1658" i="4"/>
  <c r="F1657" i="4" a="1"/>
  <c r="F1657" i="4" s="1"/>
  <c r="L1657" i="4" a="1"/>
  <c r="L1657" i="4" s="1"/>
  <c r="I1657" i="4" a="1"/>
  <c r="I1657" i="4" s="1"/>
  <c r="K1657" i="4" a="1"/>
  <c r="K1657" i="4" s="1"/>
  <c r="O1657" i="4" a="1"/>
  <c r="O1657" i="4" s="1"/>
  <c r="J1657" i="4" a="1"/>
  <c r="J1657" i="4" s="1"/>
  <c r="M1657" i="4" a="1"/>
  <c r="M1657" i="4" s="1"/>
  <c r="N1657" i="4" a="1"/>
  <c r="N1657" i="4" s="1"/>
  <c r="E1657" i="4" l="1" a="1"/>
  <c r="E1657" i="4" s="1"/>
  <c r="G1657" i="4" a="1"/>
  <c r="G1657" i="4" s="1"/>
  <c r="H1657" i="4" a="1"/>
  <c r="H1657" i="4" s="1"/>
  <c r="C1659" i="4"/>
  <c r="F1658" i="4" a="1"/>
  <c r="F1658" i="4" s="1"/>
  <c r="O1658" i="4" a="1"/>
  <c r="O1658" i="4" s="1"/>
  <c r="K1658" i="4" a="1"/>
  <c r="K1658" i="4" s="1"/>
  <c r="M1658" i="4" a="1"/>
  <c r="M1658" i="4" s="1"/>
  <c r="J1658" i="4" a="1"/>
  <c r="J1658" i="4" s="1"/>
  <c r="N1658" i="4" a="1"/>
  <c r="N1658" i="4" s="1"/>
  <c r="I1658" i="4" a="1"/>
  <c r="I1658" i="4" s="1"/>
  <c r="L1658" i="4" a="1"/>
  <c r="L1658" i="4" s="1"/>
  <c r="H1658" i="4" l="1" a="1"/>
  <c r="H1658" i="4" s="1"/>
  <c r="G1658" i="4" a="1"/>
  <c r="G1658" i="4" s="1"/>
  <c r="E1658" i="4" a="1"/>
  <c r="E1658" i="4" s="1"/>
  <c r="C1660" i="4"/>
  <c r="F1659" i="4" a="1"/>
  <c r="F1659" i="4" s="1"/>
  <c r="L1659" i="4" a="1"/>
  <c r="L1659" i="4" s="1"/>
  <c r="N1659" i="4" a="1"/>
  <c r="N1659" i="4" s="1"/>
  <c r="J1659" i="4" a="1"/>
  <c r="J1659" i="4" s="1"/>
  <c r="M1659" i="4" a="1"/>
  <c r="M1659" i="4" s="1"/>
  <c r="I1659" i="4" a="1"/>
  <c r="I1659" i="4" s="1"/>
  <c r="K1659" i="4" a="1"/>
  <c r="K1659" i="4" s="1"/>
  <c r="O1659" i="4" a="1"/>
  <c r="O1659" i="4" s="1"/>
  <c r="G1659" i="4" l="1" a="1"/>
  <c r="G1659" i="4" s="1"/>
  <c r="H1659" i="4" a="1"/>
  <c r="H1659" i="4" s="1"/>
  <c r="E1659" i="4" a="1"/>
  <c r="E1659" i="4" s="1"/>
  <c r="C1661" i="4"/>
  <c r="F1660" i="4" a="1"/>
  <c r="F1660" i="4" s="1"/>
  <c r="M1660" i="4" a="1"/>
  <c r="M1660" i="4" s="1"/>
  <c r="I1660" i="4" a="1"/>
  <c r="I1660" i="4" s="1"/>
  <c r="J1660" i="4" a="1"/>
  <c r="J1660" i="4" s="1"/>
  <c r="L1660" i="4" a="1"/>
  <c r="L1660" i="4" s="1"/>
  <c r="O1660" i="4" a="1"/>
  <c r="O1660" i="4" s="1"/>
  <c r="N1660" i="4" a="1"/>
  <c r="N1660" i="4" s="1"/>
  <c r="K1660" i="4" a="1"/>
  <c r="K1660" i="4" s="1"/>
  <c r="H1660" i="4" l="1" a="1"/>
  <c r="H1660" i="4" s="1"/>
  <c r="G1660" i="4" a="1"/>
  <c r="G1660" i="4" s="1"/>
  <c r="E1660" i="4" a="1"/>
  <c r="E1660" i="4" s="1"/>
  <c r="C1662" i="4"/>
  <c r="F1661" i="4" a="1"/>
  <c r="F1661" i="4" s="1"/>
  <c r="L1661" i="4" a="1"/>
  <c r="L1661" i="4" s="1"/>
  <c r="O1661" i="4" a="1"/>
  <c r="O1661" i="4" s="1"/>
  <c r="K1661" i="4" a="1"/>
  <c r="K1661" i="4" s="1"/>
  <c r="N1661" i="4" a="1"/>
  <c r="N1661" i="4" s="1"/>
  <c r="J1661" i="4" a="1"/>
  <c r="J1661" i="4" s="1"/>
  <c r="M1661" i="4" a="1"/>
  <c r="M1661" i="4" s="1"/>
  <c r="I1661" i="4" a="1"/>
  <c r="I1661" i="4" s="1"/>
  <c r="G1661" i="4" l="1" a="1"/>
  <c r="G1661" i="4" s="1"/>
  <c r="E1661" i="4" a="1"/>
  <c r="E1661" i="4" s="1"/>
  <c r="H1661" i="4" a="1"/>
  <c r="H1661" i="4" s="1"/>
  <c r="C1663" i="4"/>
  <c r="F1662" i="4" a="1"/>
  <c r="F1662" i="4" s="1"/>
  <c r="J1662" i="4" a="1"/>
  <c r="J1662" i="4" s="1"/>
  <c r="L1662" i="4" a="1"/>
  <c r="L1662" i="4" s="1"/>
  <c r="M1662" i="4" a="1"/>
  <c r="M1662" i="4" s="1"/>
  <c r="O1662" i="4" a="1"/>
  <c r="O1662" i="4" s="1"/>
  <c r="K1662" i="4" a="1"/>
  <c r="K1662" i="4" s="1"/>
  <c r="N1662" i="4" a="1"/>
  <c r="N1662" i="4" s="1"/>
  <c r="I1662" i="4" a="1"/>
  <c r="I1662" i="4" s="1"/>
  <c r="G1662" i="4" l="1" a="1"/>
  <c r="G1662" i="4" s="1"/>
  <c r="E1662" i="4" a="1"/>
  <c r="E1662" i="4" s="1"/>
  <c r="H1662" i="4" a="1"/>
  <c r="H1662" i="4" s="1"/>
  <c r="C1664" i="4"/>
  <c r="F1663" i="4" a="1"/>
  <c r="F1663" i="4" s="1"/>
  <c r="I1663" i="4" a="1"/>
  <c r="I1663" i="4" s="1"/>
  <c r="L1663" i="4" a="1"/>
  <c r="L1663" i="4" s="1"/>
  <c r="K1663" i="4" a="1"/>
  <c r="K1663" i="4" s="1"/>
  <c r="O1663" i="4" a="1"/>
  <c r="O1663" i="4" s="1"/>
  <c r="J1663" i="4" a="1"/>
  <c r="J1663" i="4" s="1"/>
  <c r="M1663" i="4" a="1"/>
  <c r="M1663" i="4" s="1"/>
  <c r="N1663" i="4" a="1"/>
  <c r="N1663" i="4" s="1"/>
  <c r="E1663" i="4" l="1" a="1"/>
  <c r="E1663" i="4" s="1"/>
  <c r="H1663" i="4" a="1"/>
  <c r="H1663" i="4" s="1"/>
  <c r="G1663" i="4" a="1"/>
  <c r="G1663" i="4" s="1"/>
  <c r="C1665" i="4"/>
  <c r="F1664" i="4" a="1"/>
  <c r="F1664" i="4" s="1"/>
  <c r="O1664" i="4" a="1"/>
  <c r="O1664" i="4" s="1"/>
  <c r="K1664" i="4" a="1"/>
  <c r="K1664" i="4" s="1"/>
  <c r="N1664" i="4" a="1"/>
  <c r="N1664" i="4" s="1"/>
  <c r="I1664" i="4" a="1"/>
  <c r="I1664" i="4" s="1"/>
  <c r="M1664" i="4" a="1"/>
  <c r="M1664" i="4" s="1"/>
  <c r="J1664" i="4" a="1"/>
  <c r="J1664" i="4" s="1"/>
  <c r="L1664" i="4" a="1"/>
  <c r="L1664" i="4" s="1"/>
  <c r="H1664" i="4" l="1" a="1"/>
  <c r="H1664" i="4" s="1"/>
  <c r="G1664" i="4" a="1"/>
  <c r="G1664" i="4" s="1"/>
  <c r="E1664" i="4" a="1"/>
  <c r="E1664" i="4" s="1"/>
  <c r="C1666" i="4"/>
  <c r="F1665" i="4" a="1"/>
  <c r="F1665" i="4" s="1"/>
  <c r="N1665" i="4" a="1"/>
  <c r="N1665" i="4" s="1"/>
  <c r="J1665" i="4" a="1"/>
  <c r="J1665" i="4" s="1"/>
  <c r="M1665" i="4" a="1"/>
  <c r="M1665" i="4" s="1"/>
  <c r="I1665" i="4" a="1"/>
  <c r="I1665" i="4" s="1"/>
  <c r="L1665" i="4" a="1"/>
  <c r="L1665" i="4" s="1"/>
  <c r="O1665" i="4" a="1"/>
  <c r="O1665" i="4" s="1"/>
  <c r="K1665" i="4" a="1"/>
  <c r="K1665" i="4" s="1"/>
  <c r="H1665" i="4" l="1" a="1"/>
  <c r="H1665" i="4" s="1"/>
  <c r="E1665" i="4" a="1"/>
  <c r="E1665" i="4" s="1"/>
  <c r="G1665" i="4" a="1"/>
  <c r="G1665" i="4" s="1"/>
  <c r="C1667" i="4"/>
  <c r="F1666" i="4" a="1"/>
  <c r="F1666" i="4" s="1"/>
  <c r="J1666" i="4" a="1"/>
  <c r="J1666" i="4" s="1"/>
  <c r="L1666" i="4" a="1"/>
  <c r="L1666" i="4" s="1"/>
  <c r="K1666" i="4" a="1"/>
  <c r="K1666" i="4" s="1"/>
  <c r="O1666" i="4" a="1"/>
  <c r="O1666" i="4" s="1"/>
  <c r="I1666" i="4" a="1"/>
  <c r="I1666" i="4" s="1"/>
  <c r="M1666" i="4" a="1"/>
  <c r="M1666" i="4" s="1"/>
  <c r="N1666" i="4" a="1"/>
  <c r="N1666" i="4" s="1"/>
  <c r="H1666" i="4" l="1" a="1"/>
  <c r="H1666" i="4" s="1"/>
  <c r="E1666" i="4" a="1"/>
  <c r="E1666" i="4" s="1"/>
  <c r="G1666" i="4" a="1"/>
  <c r="G1666" i="4" s="1"/>
  <c r="C1668" i="4"/>
  <c r="F1667" i="4" a="1"/>
  <c r="F1667" i="4" s="1"/>
  <c r="I1667" i="4" a="1"/>
  <c r="I1667" i="4" s="1"/>
  <c r="L1667" i="4" a="1"/>
  <c r="L1667" i="4" s="1"/>
  <c r="N1667" i="4" a="1"/>
  <c r="N1667" i="4" s="1"/>
  <c r="J1667" i="4" a="1"/>
  <c r="J1667" i="4" s="1"/>
  <c r="M1667" i="4" a="1"/>
  <c r="M1667" i="4" s="1"/>
  <c r="K1667" i="4" a="1"/>
  <c r="K1667" i="4" s="1"/>
  <c r="O1667" i="4" a="1"/>
  <c r="O1667" i="4" s="1"/>
  <c r="G1667" i="4" l="1" a="1"/>
  <c r="G1667" i="4" s="1"/>
  <c r="H1667" i="4" a="1"/>
  <c r="H1667" i="4" s="1"/>
  <c r="E1667" i="4" a="1"/>
  <c r="E1667" i="4" s="1"/>
  <c r="C1669" i="4"/>
  <c r="F1668" i="4" a="1"/>
  <c r="F1668" i="4" s="1"/>
  <c r="O1668" i="4" a="1"/>
  <c r="O1668" i="4" s="1"/>
  <c r="J1668" i="4" a="1"/>
  <c r="J1668" i="4" s="1"/>
  <c r="L1668" i="4" a="1"/>
  <c r="L1668" i="4" s="1"/>
  <c r="N1668" i="4" a="1"/>
  <c r="N1668" i="4" s="1"/>
  <c r="I1668" i="4" a="1"/>
  <c r="I1668" i="4" s="1"/>
  <c r="M1668" i="4" a="1"/>
  <c r="M1668" i="4" s="1"/>
  <c r="K1668" i="4" a="1"/>
  <c r="K1668" i="4" s="1"/>
  <c r="E1668" i="4" l="1" a="1"/>
  <c r="E1668" i="4" s="1"/>
  <c r="G1668" i="4" a="1"/>
  <c r="G1668" i="4" s="1"/>
  <c r="H1668" i="4" a="1"/>
  <c r="H1668" i="4" s="1"/>
  <c r="C1670" i="4"/>
  <c r="F1669" i="4" a="1"/>
  <c r="F1669" i="4" s="1"/>
  <c r="L1669" i="4" a="1"/>
  <c r="L1669" i="4" s="1"/>
  <c r="O1669" i="4" a="1"/>
  <c r="O1669" i="4" s="1"/>
  <c r="J1669" i="4" a="1"/>
  <c r="J1669" i="4" s="1"/>
  <c r="M1669" i="4" a="1"/>
  <c r="M1669" i="4" s="1"/>
  <c r="N1669" i="4" a="1"/>
  <c r="N1669" i="4" s="1"/>
  <c r="K1669" i="4" a="1"/>
  <c r="K1669" i="4" s="1"/>
  <c r="I1669" i="4" a="1"/>
  <c r="I1669" i="4" s="1"/>
  <c r="H1669" i="4" l="1" a="1"/>
  <c r="H1669" i="4" s="1"/>
  <c r="E1669" i="4" a="1"/>
  <c r="E1669" i="4" s="1"/>
  <c r="G1669" i="4" a="1"/>
  <c r="G1669" i="4" s="1"/>
  <c r="C1671" i="4"/>
  <c r="F1670" i="4" a="1"/>
  <c r="F1670" i="4" s="1"/>
  <c r="J1670" i="4" a="1"/>
  <c r="J1670" i="4" s="1"/>
  <c r="K1670" i="4" a="1"/>
  <c r="K1670" i="4" s="1"/>
  <c r="O1670" i="4" a="1"/>
  <c r="O1670" i="4" s="1"/>
  <c r="I1670" i="4" a="1"/>
  <c r="I1670" i="4" s="1"/>
  <c r="L1670" i="4" a="1"/>
  <c r="L1670" i="4" s="1"/>
  <c r="N1670" i="4" a="1"/>
  <c r="N1670" i="4" s="1"/>
  <c r="M1670" i="4" a="1"/>
  <c r="M1670" i="4" s="1"/>
  <c r="E1670" i="4" l="1" a="1"/>
  <c r="E1670" i="4" s="1"/>
  <c r="G1670" i="4" a="1"/>
  <c r="G1670" i="4" s="1"/>
  <c r="H1670" i="4" a="1"/>
  <c r="H1670" i="4" s="1"/>
  <c r="C1672" i="4"/>
  <c r="F1671" i="4" a="1"/>
  <c r="F1671" i="4" s="1"/>
  <c r="L1671" i="4" a="1"/>
  <c r="L1671" i="4" s="1"/>
  <c r="J1671" i="4" a="1"/>
  <c r="J1671" i="4" s="1"/>
  <c r="O1671" i="4" a="1"/>
  <c r="O1671" i="4" s="1"/>
  <c r="I1671" i="4" a="1"/>
  <c r="I1671" i="4" s="1"/>
  <c r="K1671" i="4" a="1"/>
  <c r="K1671" i="4" s="1"/>
  <c r="M1671" i="4" a="1"/>
  <c r="M1671" i="4" s="1"/>
  <c r="N1671" i="4" a="1"/>
  <c r="N1671" i="4" s="1"/>
  <c r="E1671" i="4" l="1" a="1"/>
  <c r="E1671" i="4" s="1"/>
  <c r="G1671" i="4" a="1"/>
  <c r="G1671" i="4" s="1"/>
  <c r="H1671" i="4" a="1"/>
  <c r="H1671" i="4" s="1"/>
  <c r="C1673" i="4"/>
  <c r="F1672" i="4" a="1"/>
  <c r="F1672" i="4" s="1"/>
  <c r="K1672" i="4" a="1"/>
  <c r="K1672" i="4" s="1"/>
  <c r="N1672" i="4" a="1"/>
  <c r="N1672" i="4" s="1"/>
  <c r="J1672" i="4" a="1"/>
  <c r="J1672" i="4" s="1"/>
  <c r="O1672" i="4" a="1"/>
  <c r="O1672" i="4" s="1"/>
  <c r="I1672" i="4" a="1"/>
  <c r="I1672" i="4" s="1"/>
  <c r="L1672" i="4" a="1"/>
  <c r="L1672" i="4" s="1"/>
  <c r="M1672" i="4" a="1"/>
  <c r="M1672" i="4" s="1"/>
  <c r="G1672" i="4" l="1" a="1"/>
  <c r="G1672" i="4" s="1"/>
  <c r="H1672" i="4" a="1"/>
  <c r="H1672" i="4" s="1"/>
  <c r="E1672" i="4" a="1"/>
  <c r="E1672" i="4" s="1"/>
  <c r="C1674" i="4"/>
  <c r="F1673" i="4" a="1"/>
  <c r="F1673" i="4" s="1"/>
  <c r="O1673" i="4" a="1"/>
  <c r="O1673" i="4" s="1"/>
  <c r="L1673" i="4" a="1"/>
  <c r="L1673" i="4" s="1"/>
  <c r="J1673" i="4" a="1"/>
  <c r="J1673" i="4" s="1"/>
  <c r="M1673" i="4" a="1"/>
  <c r="M1673" i="4" s="1"/>
  <c r="I1673" i="4" a="1"/>
  <c r="I1673" i="4" s="1"/>
  <c r="K1673" i="4" a="1"/>
  <c r="K1673" i="4" s="1"/>
  <c r="N1673" i="4" a="1"/>
  <c r="N1673" i="4" s="1"/>
  <c r="E1673" i="4" l="1" a="1"/>
  <c r="E1673" i="4" s="1"/>
  <c r="G1673" i="4" a="1"/>
  <c r="G1673" i="4" s="1"/>
  <c r="H1673" i="4" a="1"/>
  <c r="H1673" i="4" s="1"/>
  <c r="C1675" i="4"/>
  <c r="F1674" i="4" a="1"/>
  <c r="F1674" i="4" s="1"/>
  <c r="L1674" i="4" a="1"/>
  <c r="L1674" i="4" s="1"/>
  <c r="N1674" i="4" a="1"/>
  <c r="N1674" i="4" s="1"/>
  <c r="M1674" i="4" a="1"/>
  <c r="M1674" i="4" s="1"/>
  <c r="I1674" i="4" a="1"/>
  <c r="I1674" i="4" s="1"/>
  <c r="K1674" i="4" a="1"/>
  <c r="K1674" i="4" s="1"/>
  <c r="O1674" i="4" a="1"/>
  <c r="O1674" i="4" s="1"/>
  <c r="J1674" i="4" a="1"/>
  <c r="J1674" i="4" s="1"/>
  <c r="C1676" i="4" l="1"/>
  <c r="F1675" i="4" a="1"/>
  <c r="F1675" i="4" s="1"/>
  <c r="N1675" i="4" a="1"/>
  <c r="N1675" i="4" s="1"/>
  <c r="J1675" i="4" a="1"/>
  <c r="J1675" i="4" s="1"/>
  <c r="O1675" i="4" a="1"/>
  <c r="O1675" i="4" s="1"/>
  <c r="K1675" i="4" a="1"/>
  <c r="K1675" i="4" s="1"/>
  <c r="M1675" i="4" a="1"/>
  <c r="M1675" i="4" s="1"/>
  <c r="L1675" i="4" a="1"/>
  <c r="L1675" i="4" s="1"/>
  <c r="I1675" i="4" a="1"/>
  <c r="I1675" i="4" s="1"/>
  <c r="G1674" i="4" a="1"/>
  <c r="G1674" i="4" s="1"/>
  <c r="H1674" i="4" a="1"/>
  <c r="H1674" i="4" s="1"/>
  <c r="E1674" i="4" a="1"/>
  <c r="E1674" i="4" s="1"/>
  <c r="E1675" i="4" l="1" a="1"/>
  <c r="E1675" i="4" s="1"/>
  <c r="H1675" i="4" a="1"/>
  <c r="H1675" i="4" s="1"/>
  <c r="G1675" i="4" a="1"/>
  <c r="G1675" i="4" s="1"/>
  <c r="C1677" i="4"/>
  <c r="F1676" i="4" a="1"/>
  <c r="F1676" i="4" s="1"/>
  <c r="O1676" i="4" a="1"/>
  <c r="O1676" i="4" s="1"/>
  <c r="J1676" i="4" a="1"/>
  <c r="J1676" i="4" s="1"/>
  <c r="M1676" i="4" a="1"/>
  <c r="M1676" i="4" s="1"/>
  <c r="N1676" i="4" a="1"/>
  <c r="N1676" i="4" s="1"/>
  <c r="L1676" i="4" a="1"/>
  <c r="L1676" i="4" s="1"/>
  <c r="I1676" i="4" a="1"/>
  <c r="I1676" i="4" s="1"/>
  <c r="K1676" i="4" a="1"/>
  <c r="K1676" i="4" s="1"/>
  <c r="H1676" i="4" l="1" a="1"/>
  <c r="H1676" i="4" s="1"/>
  <c r="E1676" i="4" a="1"/>
  <c r="E1676" i="4" s="1"/>
  <c r="G1676" i="4" a="1"/>
  <c r="G1676" i="4" s="1"/>
  <c r="C1678" i="4"/>
  <c r="F1677" i="4" a="1"/>
  <c r="F1677" i="4" s="1"/>
  <c r="N1677" i="4" a="1"/>
  <c r="N1677" i="4" s="1"/>
  <c r="K1677" i="4" a="1"/>
  <c r="K1677" i="4" s="1"/>
  <c r="L1677" i="4" a="1"/>
  <c r="L1677" i="4" s="1"/>
  <c r="O1677" i="4" a="1"/>
  <c r="O1677" i="4" s="1"/>
  <c r="J1677" i="4" a="1"/>
  <c r="J1677" i="4" s="1"/>
  <c r="I1677" i="4" a="1"/>
  <c r="I1677" i="4" s="1"/>
  <c r="M1677" i="4" a="1"/>
  <c r="M1677" i="4" s="1"/>
  <c r="H1677" i="4" l="1" a="1"/>
  <c r="H1677" i="4" s="1"/>
  <c r="E1677" i="4" a="1"/>
  <c r="E1677" i="4" s="1"/>
  <c r="G1677" i="4" a="1"/>
  <c r="G1677" i="4" s="1"/>
  <c r="C1679" i="4"/>
  <c r="F1678" i="4" a="1"/>
  <c r="F1678" i="4" s="1"/>
  <c r="I1678" i="4" a="1"/>
  <c r="I1678" i="4" s="1"/>
  <c r="K1678" i="4" a="1"/>
  <c r="K1678" i="4" s="1"/>
  <c r="O1678" i="4" a="1"/>
  <c r="O1678" i="4" s="1"/>
  <c r="J1678" i="4" a="1"/>
  <c r="J1678" i="4" s="1"/>
  <c r="M1678" i="4" a="1"/>
  <c r="M1678" i="4" s="1"/>
  <c r="N1678" i="4" a="1"/>
  <c r="N1678" i="4" s="1"/>
  <c r="L1678" i="4" a="1"/>
  <c r="L1678" i="4" s="1"/>
  <c r="H1678" i="4" l="1" a="1"/>
  <c r="H1678" i="4" s="1"/>
  <c r="G1678" i="4" a="1"/>
  <c r="G1678" i="4" s="1"/>
  <c r="E1678" i="4" a="1"/>
  <c r="E1678" i="4" s="1"/>
  <c r="C1680" i="4"/>
  <c r="F1679" i="4" a="1"/>
  <c r="F1679" i="4" s="1"/>
  <c r="I1679" i="4" a="1"/>
  <c r="I1679" i="4" s="1"/>
  <c r="M1679" i="4" a="1"/>
  <c r="M1679" i="4" s="1"/>
  <c r="O1679" i="4" a="1"/>
  <c r="O1679" i="4" s="1"/>
  <c r="K1679" i="4" a="1"/>
  <c r="K1679" i="4" s="1"/>
  <c r="L1679" i="4" a="1"/>
  <c r="L1679" i="4" s="1"/>
  <c r="N1679" i="4" a="1"/>
  <c r="N1679" i="4" s="1"/>
  <c r="J1679" i="4" a="1"/>
  <c r="J1679" i="4" s="1"/>
  <c r="E1679" i="4" l="1" a="1"/>
  <c r="E1679" i="4" s="1"/>
  <c r="G1679" i="4" a="1"/>
  <c r="G1679" i="4" s="1"/>
  <c r="H1679" i="4" a="1"/>
  <c r="H1679" i="4" s="1"/>
  <c r="C1681" i="4"/>
  <c r="F1680" i="4" a="1"/>
  <c r="F1680" i="4" s="1"/>
  <c r="J1680" i="4" a="1"/>
  <c r="J1680" i="4" s="1"/>
  <c r="L1680" i="4" a="1"/>
  <c r="L1680" i="4" s="1"/>
  <c r="I1680" i="4" a="1"/>
  <c r="I1680" i="4" s="1"/>
  <c r="O1680" i="4" a="1"/>
  <c r="O1680" i="4" s="1"/>
  <c r="K1680" i="4" a="1"/>
  <c r="K1680" i="4" s="1"/>
  <c r="M1680" i="4" a="1"/>
  <c r="M1680" i="4" s="1"/>
  <c r="N1680" i="4" a="1"/>
  <c r="N1680" i="4" s="1"/>
  <c r="E1680" i="4" l="1" a="1"/>
  <c r="E1680" i="4" s="1"/>
  <c r="H1680" i="4" a="1"/>
  <c r="H1680" i="4" s="1"/>
  <c r="G1680" i="4" a="1"/>
  <c r="G1680" i="4" s="1"/>
  <c r="C1682" i="4"/>
  <c r="F1681" i="4" a="1"/>
  <c r="F1681" i="4" s="1"/>
  <c r="J1681" i="4" a="1"/>
  <c r="J1681" i="4" s="1"/>
  <c r="O1681" i="4" a="1"/>
  <c r="O1681" i="4" s="1"/>
  <c r="L1681" i="4" a="1"/>
  <c r="L1681" i="4" s="1"/>
  <c r="N1681" i="4" a="1"/>
  <c r="N1681" i="4" s="1"/>
  <c r="K1681" i="4" a="1"/>
  <c r="K1681" i="4" s="1"/>
  <c r="M1681" i="4" a="1"/>
  <c r="M1681" i="4" s="1"/>
  <c r="I1681" i="4" a="1"/>
  <c r="I1681" i="4" s="1"/>
  <c r="E1681" i="4" l="1" a="1"/>
  <c r="E1681" i="4" s="1"/>
  <c r="H1681" i="4" a="1"/>
  <c r="H1681" i="4" s="1"/>
  <c r="G1681" i="4" a="1"/>
  <c r="G1681" i="4" s="1"/>
  <c r="C1683" i="4"/>
  <c r="F1682" i="4" a="1"/>
  <c r="F1682" i="4" s="1"/>
  <c r="L1682" i="4" a="1"/>
  <c r="L1682" i="4" s="1"/>
  <c r="N1682" i="4" a="1"/>
  <c r="N1682" i="4" s="1"/>
  <c r="J1682" i="4" a="1"/>
  <c r="J1682" i="4" s="1"/>
  <c r="M1682" i="4" a="1"/>
  <c r="M1682" i="4" s="1"/>
  <c r="I1682" i="4" a="1"/>
  <c r="I1682" i="4" s="1"/>
  <c r="K1682" i="4" a="1"/>
  <c r="K1682" i="4" s="1"/>
  <c r="O1682" i="4" a="1"/>
  <c r="O1682" i="4" s="1"/>
  <c r="H1682" i="4" l="1" a="1"/>
  <c r="H1682" i="4" s="1"/>
  <c r="G1682" i="4" a="1"/>
  <c r="G1682" i="4" s="1"/>
  <c r="E1682" i="4" a="1"/>
  <c r="E1682" i="4" s="1"/>
  <c r="C1684" i="4"/>
  <c r="F1683" i="4" a="1"/>
  <c r="F1683" i="4" s="1"/>
  <c r="L1683" i="4" a="1"/>
  <c r="L1683" i="4" s="1"/>
  <c r="O1683" i="4" a="1"/>
  <c r="O1683" i="4" s="1"/>
  <c r="K1683" i="4" a="1"/>
  <c r="K1683" i="4" s="1"/>
  <c r="M1683" i="4" a="1"/>
  <c r="M1683" i="4" s="1"/>
  <c r="J1683" i="4" a="1"/>
  <c r="J1683" i="4" s="1"/>
  <c r="N1683" i="4" a="1"/>
  <c r="N1683" i="4" s="1"/>
  <c r="I1683" i="4" a="1"/>
  <c r="I1683" i="4" s="1"/>
  <c r="G1683" i="4" l="1" a="1"/>
  <c r="G1683" i="4" s="1"/>
  <c r="E1683" i="4" a="1"/>
  <c r="E1683" i="4" s="1"/>
  <c r="H1683" i="4" a="1"/>
  <c r="H1683" i="4" s="1"/>
  <c r="C1685" i="4"/>
  <c r="F1684" i="4" a="1"/>
  <c r="F1684" i="4" s="1"/>
  <c r="O1684" i="4" a="1"/>
  <c r="O1684" i="4" s="1"/>
  <c r="J1684" i="4" a="1"/>
  <c r="J1684" i="4" s="1"/>
  <c r="L1684" i="4" a="1"/>
  <c r="L1684" i="4" s="1"/>
  <c r="N1684" i="4" a="1"/>
  <c r="N1684" i="4" s="1"/>
  <c r="M1684" i="4" a="1"/>
  <c r="M1684" i="4" s="1"/>
  <c r="I1684" i="4" a="1"/>
  <c r="I1684" i="4" s="1"/>
  <c r="K1684" i="4" a="1"/>
  <c r="K1684" i="4" s="1"/>
  <c r="H1684" i="4" l="1" a="1"/>
  <c r="H1684" i="4" s="1"/>
  <c r="G1684" i="4" a="1"/>
  <c r="G1684" i="4" s="1"/>
  <c r="E1684" i="4" a="1"/>
  <c r="E1684" i="4" s="1"/>
  <c r="C1686" i="4"/>
  <c r="F1685" i="4" a="1"/>
  <c r="F1685" i="4" s="1"/>
  <c r="I1685" i="4" a="1"/>
  <c r="I1685" i="4" s="1"/>
  <c r="M1685" i="4" a="1"/>
  <c r="M1685" i="4" s="1"/>
  <c r="O1685" i="4" a="1"/>
  <c r="O1685" i="4" s="1"/>
  <c r="K1685" i="4" a="1"/>
  <c r="K1685" i="4" s="1"/>
  <c r="L1685" i="4" a="1"/>
  <c r="L1685" i="4" s="1"/>
  <c r="J1685" i="4" a="1"/>
  <c r="J1685" i="4" s="1"/>
  <c r="N1685" i="4" a="1"/>
  <c r="N1685" i="4" s="1"/>
  <c r="E1685" i="4" l="1" a="1"/>
  <c r="E1685" i="4" s="1"/>
  <c r="G1685" i="4" a="1"/>
  <c r="G1685" i="4" s="1"/>
  <c r="H1685" i="4" a="1"/>
  <c r="H1685" i="4" s="1"/>
  <c r="C1687" i="4"/>
  <c r="F1686" i="4" a="1"/>
  <c r="F1686" i="4" s="1"/>
  <c r="I1686" i="4" a="1"/>
  <c r="I1686" i="4" s="1"/>
  <c r="M1686" i="4" a="1"/>
  <c r="M1686" i="4" s="1"/>
  <c r="J1686" i="4" a="1"/>
  <c r="J1686" i="4" s="1"/>
  <c r="L1686" i="4" a="1"/>
  <c r="L1686" i="4" s="1"/>
  <c r="O1686" i="4" a="1"/>
  <c r="O1686" i="4" s="1"/>
  <c r="K1686" i="4" a="1"/>
  <c r="K1686" i="4" s="1"/>
  <c r="N1686" i="4" a="1"/>
  <c r="N1686" i="4" s="1"/>
  <c r="H1686" i="4" l="1" a="1"/>
  <c r="H1686" i="4" s="1"/>
  <c r="G1686" i="4" a="1"/>
  <c r="G1686" i="4" s="1"/>
  <c r="E1686" i="4" a="1"/>
  <c r="E1686" i="4" s="1"/>
  <c r="C1688" i="4"/>
  <c r="F1687" i="4" a="1"/>
  <c r="F1687" i="4" s="1"/>
  <c r="M1687" i="4" a="1"/>
  <c r="M1687" i="4" s="1"/>
  <c r="O1687" i="4" a="1"/>
  <c r="O1687" i="4" s="1"/>
  <c r="K1687" i="4" a="1"/>
  <c r="K1687" i="4" s="1"/>
  <c r="L1687" i="4" a="1"/>
  <c r="L1687" i="4" s="1"/>
  <c r="I1687" i="4" a="1"/>
  <c r="I1687" i="4" s="1"/>
  <c r="N1687" i="4" a="1"/>
  <c r="N1687" i="4" s="1"/>
  <c r="J1687" i="4" a="1"/>
  <c r="J1687" i="4" s="1"/>
  <c r="G1687" i="4" l="1" a="1"/>
  <c r="G1687" i="4" s="1"/>
  <c r="E1687" i="4" a="1"/>
  <c r="E1687" i="4" s="1"/>
  <c r="H1687" i="4" a="1"/>
  <c r="H1687" i="4" s="1"/>
  <c r="C1689" i="4"/>
  <c r="F1688" i="4" a="1"/>
  <c r="F1688" i="4" s="1"/>
  <c r="L1688" i="4" a="1"/>
  <c r="L1688" i="4" s="1"/>
  <c r="I1688" i="4" a="1"/>
  <c r="I1688" i="4" s="1"/>
  <c r="K1688" i="4" a="1"/>
  <c r="K1688" i="4" s="1"/>
  <c r="O1688" i="4" a="1"/>
  <c r="O1688" i="4" s="1"/>
  <c r="J1688" i="4" a="1"/>
  <c r="J1688" i="4" s="1"/>
  <c r="M1688" i="4" a="1"/>
  <c r="M1688" i="4" s="1"/>
  <c r="N1688" i="4" a="1"/>
  <c r="N1688" i="4" s="1"/>
  <c r="G1688" i="4" l="1" a="1"/>
  <c r="G1688" i="4" s="1"/>
  <c r="H1688" i="4" a="1"/>
  <c r="H1688" i="4" s="1"/>
  <c r="E1688" i="4" a="1"/>
  <c r="E1688" i="4" s="1"/>
  <c r="C1690" i="4"/>
  <c r="F1689" i="4" a="1"/>
  <c r="F1689" i="4" s="1"/>
  <c r="J1689" i="4" a="1"/>
  <c r="J1689" i="4" s="1"/>
  <c r="M1689" i="4" a="1"/>
  <c r="M1689" i="4" s="1"/>
  <c r="I1689" i="4" a="1"/>
  <c r="I1689" i="4" s="1"/>
  <c r="K1689" i="4" a="1"/>
  <c r="K1689" i="4" s="1"/>
  <c r="O1689" i="4" a="1"/>
  <c r="O1689" i="4" s="1"/>
  <c r="N1689" i="4" a="1"/>
  <c r="N1689" i="4" s="1"/>
  <c r="L1689" i="4" a="1"/>
  <c r="L1689" i="4" s="1"/>
  <c r="E1689" i="4" l="1" a="1"/>
  <c r="E1689" i="4" s="1"/>
  <c r="H1689" i="4" a="1"/>
  <c r="H1689" i="4" s="1"/>
  <c r="G1689" i="4" a="1"/>
  <c r="G1689" i="4" s="1"/>
  <c r="C1691" i="4"/>
  <c r="F1690" i="4" a="1"/>
  <c r="F1690" i="4" s="1"/>
  <c r="I1690" i="4" a="1"/>
  <c r="I1690" i="4" s="1"/>
  <c r="N1690" i="4" a="1"/>
  <c r="N1690" i="4" s="1"/>
  <c r="K1690" i="4" a="1"/>
  <c r="K1690" i="4" s="1"/>
  <c r="O1690" i="4" a="1"/>
  <c r="O1690" i="4" s="1"/>
  <c r="J1690" i="4" a="1"/>
  <c r="J1690" i="4" s="1"/>
  <c r="L1690" i="4" a="1"/>
  <c r="L1690" i="4" s="1"/>
  <c r="M1690" i="4" a="1"/>
  <c r="M1690" i="4" s="1"/>
  <c r="E1690" i="4" l="1" a="1"/>
  <c r="E1690" i="4" s="1"/>
  <c r="H1690" i="4" a="1"/>
  <c r="H1690" i="4" s="1"/>
  <c r="G1690" i="4" a="1"/>
  <c r="G1690" i="4" s="1"/>
  <c r="C1692" i="4"/>
  <c r="F1691" i="4" a="1"/>
  <c r="F1691" i="4" s="1"/>
  <c r="N1691" i="4" a="1"/>
  <c r="N1691" i="4" s="1"/>
  <c r="I1691" i="4" a="1"/>
  <c r="I1691" i="4" s="1"/>
  <c r="K1691" i="4" a="1"/>
  <c r="K1691" i="4" s="1"/>
  <c r="L1691" i="4" a="1"/>
  <c r="L1691" i="4" s="1"/>
  <c r="O1691" i="4" a="1"/>
  <c r="O1691" i="4" s="1"/>
  <c r="J1691" i="4" a="1"/>
  <c r="J1691" i="4" s="1"/>
  <c r="M1691" i="4" a="1"/>
  <c r="M1691" i="4" s="1"/>
  <c r="G1691" i="4" l="1" a="1"/>
  <c r="G1691" i="4" s="1"/>
  <c r="E1691" i="4" a="1"/>
  <c r="E1691" i="4" s="1"/>
  <c r="H1691" i="4" a="1"/>
  <c r="H1691" i="4" s="1"/>
  <c r="C1693" i="4"/>
  <c r="F1692" i="4" a="1"/>
  <c r="F1692" i="4" s="1"/>
  <c r="M1692" i="4" a="1"/>
  <c r="M1692" i="4" s="1"/>
  <c r="I1692" i="4" a="1"/>
  <c r="I1692" i="4" s="1"/>
  <c r="K1692" i="4" a="1"/>
  <c r="K1692" i="4" s="1"/>
  <c r="O1692" i="4" a="1"/>
  <c r="O1692" i="4" s="1"/>
  <c r="J1692" i="4" a="1"/>
  <c r="J1692" i="4" s="1"/>
  <c r="L1692" i="4" a="1"/>
  <c r="L1692" i="4" s="1"/>
  <c r="N1692" i="4" a="1"/>
  <c r="N1692" i="4" s="1"/>
  <c r="G1692" i="4" l="1" a="1"/>
  <c r="G1692" i="4" s="1"/>
  <c r="H1692" i="4" a="1"/>
  <c r="H1692" i="4" s="1"/>
  <c r="E1692" i="4" a="1"/>
  <c r="E1692" i="4" s="1"/>
  <c r="C1694" i="4"/>
  <c r="F1693" i="4" a="1"/>
  <c r="F1693" i="4" s="1"/>
  <c r="J1693" i="4" a="1"/>
  <c r="J1693" i="4" s="1"/>
  <c r="L1693" i="4" a="1"/>
  <c r="L1693" i="4" s="1"/>
  <c r="O1693" i="4" a="1"/>
  <c r="O1693" i="4" s="1"/>
  <c r="K1693" i="4" a="1"/>
  <c r="K1693" i="4" s="1"/>
  <c r="M1693" i="4" a="1"/>
  <c r="M1693" i="4" s="1"/>
  <c r="N1693" i="4" a="1"/>
  <c r="N1693" i="4" s="1"/>
  <c r="I1693" i="4" a="1"/>
  <c r="I1693" i="4" s="1"/>
  <c r="E1693" i="4" l="1" a="1"/>
  <c r="E1693" i="4" s="1"/>
  <c r="G1693" i="4" a="1"/>
  <c r="G1693" i="4" s="1"/>
  <c r="H1693" i="4" a="1"/>
  <c r="H1693" i="4" s="1"/>
  <c r="C1695" i="4"/>
  <c r="F1694" i="4" a="1"/>
  <c r="F1694" i="4" s="1"/>
  <c r="I1694" i="4" a="1"/>
  <c r="I1694" i="4" s="1"/>
  <c r="L1694" i="4" a="1"/>
  <c r="L1694" i="4" s="1"/>
  <c r="J1694" i="4" a="1"/>
  <c r="J1694" i="4" s="1"/>
  <c r="O1694" i="4" a="1"/>
  <c r="O1694" i="4" s="1"/>
  <c r="K1694" i="4" a="1"/>
  <c r="K1694" i="4" s="1"/>
  <c r="M1694" i="4" a="1"/>
  <c r="M1694" i="4" s="1"/>
  <c r="N1694" i="4" a="1"/>
  <c r="N1694" i="4" s="1"/>
  <c r="H1694" i="4" l="1" a="1"/>
  <c r="H1694" i="4" s="1"/>
  <c r="E1694" i="4" a="1"/>
  <c r="E1694" i="4" s="1"/>
  <c r="G1694" i="4" a="1"/>
  <c r="G1694" i="4" s="1"/>
  <c r="C1696" i="4"/>
  <c r="F1695" i="4" a="1"/>
  <c r="F1695" i="4" s="1"/>
  <c r="O1695" i="4" a="1"/>
  <c r="O1695" i="4" s="1"/>
  <c r="I1695" i="4" a="1"/>
  <c r="I1695" i="4" s="1"/>
  <c r="L1695" i="4" a="1"/>
  <c r="L1695" i="4" s="1"/>
  <c r="N1695" i="4" a="1"/>
  <c r="N1695" i="4" s="1"/>
  <c r="J1695" i="4" a="1"/>
  <c r="J1695" i="4" s="1"/>
  <c r="K1695" i="4" a="1"/>
  <c r="K1695" i="4" s="1"/>
  <c r="M1695" i="4" a="1"/>
  <c r="M1695" i="4" s="1"/>
  <c r="H1695" i="4" l="1" a="1"/>
  <c r="H1695" i="4" s="1"/>
  <c r="E1695" i="4" a="1"/>
  <c r="E1695" i="4" s="1"/>
  <c r="G1695" i="4" a="1"/>
  <c r="G1695" i="4" s="1"/>
  <c r="C1697" i="4"/>
  <c r="F1696" i="4" a="1"/>
  <c r="F1696" i="4" s="1"/>
  <c r="N1696" i="4" a="1"/>
  <c r="N1696" i="4" s="1"/>
  <c r="J1696" i="4" a="1"/>
  <c r="J1696" i="4" s="1"/>
  <c r="L1696" i="4" a="1"/>
  <c r="L1696" i="4" s="1"/>
  <c r="I1696" i="4" a="1"/>
  <c r="I1696" i="4" s="1"/>
  <c r="K1696" i="4" a="1"/>
  <c r="K1696" i="4" s="1"/>
  <c r="M1696" i="4" a="1"/>
  <c r="M1696" i="4" s="1"/>
  <c r="O1696" i="4" a="1"/>
  <c r="O1696" i="4" s="1"/>
  <c r="H1696" i="4" l="1" a="1"/>
  <c r="H1696" i="4" s="1"/>
  <c r="G1696" i="4" a="1"/>
  <c r="G1696" i="4" s="1"/>
  <c r="E1696" i="4" a="1"/>
  <c r="E1696" i="4" s="1"/>
  <c r="C1698" i="4"/>
  <c r="F1697" i="4" a="1"/>
  <c r="F1697" i="4" s="1"/>
  <c r="J1697" i="4" a="1"/>
  <c r="J1697" i="4" s="1"/>
  <c r="L1697" i="4" a="1"/>
  <c r="L1697" i="4" s="1"/>
  <c r="O1697" i="4" a="1"/>
  <c r="O1697" i="4" s="1"/>
  <c r="K1697" i="4" a="1"/>
  <c r="K1697" i="4" s="1"/>
  <c r="M1697" i="4" a="1"/>
  <c r="M1697" i="4" s="1"/>
  <c r="I1697" i="4" a="1"/>
  <c r="I1697" i="4" s="1"/>
  <c r="N1697" i="4" a="1"/>
  <c r="N1697" i="4" s="1"/>
  <c r="G1697" i="4" l="1" a="1"/>
  <c r="G1697" i="4" s="1"/>
  <c r="H1697" i="4" a="1"/>
  <c r="H1697" i="4" s="1"/>
  <c r="E1697" i="4" a="1"/>
  <c r="E1697" i="4" s="1"/>
  <c r="C1699" i="4"/>
  <c r="F1698" i="4" a="1"/>
  <c r="F1698" i="4" s="1"/>
  <c r="O1698" i="4" a="1"/>
  <c r="O1698" i="4" s="1"/>
  <c r="I1698" i="4" a="1"/>
  <c r="I1698" i="4" s="1"/>
  <c r="L1698" i="4" a="1"/>
  <c r="L1698" i="4" s="1"/>
  <c r="N1698" i="4" a="1"/>
  <c r="N1698" i="4" s="1"/>
  <c r="J1698" i="4" a="1"/>
  <c r="J1698" i="4" s="1"/>
  <c r="K1698" i="4" a="1"/>
  <c r="K1698" i="4" s="1"/>
  <c r="M1698" i="4" a="1"/>
  <c r="M1698" i="4" s="1"/>
  <c r="H1698" i="4" l="1" a="1"/>
  <c r="H1698" i="4" s="1"/>
  <c r="G1698" i="4" a="1"/>
  <c r="G1698" i="4" s="1"/>
  <c r="E1698" i="4" a="1"/>
  <c r="E1698" i="4" s="1"/>
  <c r="C1700" i="4"/>
  <c r="F1699" i="4" a="1"/>
  <c r="F1699" i="4" s="1"/>
  <c r="I1699" i="4" a="1"/>
  <c r="I1699" i="4" s="1"/>
  <c r="L1699" i="4" a="1"/>
  <c r="L1699" i="4" s="1"/>
  <c r="O1699" i="4" a="1"/>
  <c r="O1699" i="4" s="1"/>
  <c r="K1699" i="4" a="1"/>
  <c r="K1699" i="4" s="1"/>
  <c r="M1699" i="4" a="1"/>
  <c r="M1699" i="4" s="1"/>
  <c r="N1699" i="4" a="1"/>
  <c r="N1699" i="4" s="1"/>
  <c r="J1699" i="4" a="1"/>
  <c r="J1699" i="4" s="1"/>
  <c r="H1699" i="4" l="1" a="1"/>
  <c r="H1699" i="4" s="1"/>
  <c r="E1699" i="4" a="1"/>
  <c r="E1699" i="4" s="1"/>
  <c r="G1699" i="4" a="1"/>
  <c r="G1699" i="4" s="1"/>
  <c r="C1701" i="4"/>
  <c r="F1700" i="4" a="1"/>
  <c r="F1700" i="4" s="1"/>
  <c r="N1700" i="4" a="1"/>
  <c r="N1700" i="4" s="1"/>
  <c r="K1700" i="4" a="1"/>
  <c r="K1700" i="4" s="1"/>
  <c r="M1700" i="4" a="1"/>
  <c r="M1700" i="4" s="1"/>
  <c r="J1700" i="4" a="1"/>
  <c r="J1700" i="4" s="1"/>
  <c r="L1700" i="4" a="1"/>
  <c r="L1700" i="4" s="1"/>
  <c r="O1700" i="4" a="1"/>
  <c r="O1700" i="4" s="1"/>
  <c r="I1700" i="4" a="1"/>
  <c r="I1700" i="4" s="1"/>
  <c r="H1700" i="4" l="1" a="1"/>
  <c r="H1700" i="4" s="1"/>
  <c r="G1700" i="4" a="1"/>
  <c r="G1700" i="4" s="1"/>
  <c r="E1700" i="4" a="1"/>
  <c r="E1700" i="4" s="1"/>
  <c r="C1702" i="4"/>
  <c r="F1701" i="4" a="1"/>
  <c r="F1701" i="4" s="1"/>
  <c r="K1701" i="4" a="1"/>
  <c r="K1701" i="4" s="1"/>
  <c r="O1701" i="4" a="1"/>
  <c r="O1701" i="4" s="1"/>
  <c r="J1701" i="4" a="1"/>
  <c r="J1701" i="4" s="1"/>
  <c r="L1701" i="4" a="1"/>
  <c r="L1701" i="4" s="1"/>
  <c r="M1701" i="4" a="1"/>
  <c r="M1701" i="4" s="1"/>
  <c r="N1701" i="4" a="1"/>
  <c r="N1701" i="4" s="1"/>
  <c r="I1701" i="4" a="1"/>
  <c r="I1701" i="4" s="1"/>
  <c r="G1701" i="4" l="1" a="1"/>
  <c r="G1701" i="4" s="1"/>
  <c r="E1701" i="4" a="1"/>
  <c r="E1701" i="4" s="1"/>
  <c r="H1701" i="4" a="1"/>
  <c r="H1701" i="4" s="1"/>
  <c r="C1703" i="4"/>
  <c r="F1702" i="4" a="1"/>
  <c r="F1702" i="4" s="1"/>
  <c r="L1702" i="4" a="1"/>
  <c r="L1702" i="4" s="1"/>
  <c r="J1702" i="4" a="1"/>
  <c r="J1702" i="4" s="1"/>
  <c r="M1702" i="4" a="1"/>
  <c r="M1702" i="4" s="1"/>
  <c r="O1702" i="4" a="1"/>
  <c r="O1702" i="4" s="1"/>
  <c r="K1702" i="4" a="1"/>
  <c r="K1702" i="4" s="1"/>
  <c r="N1702" i="4" a="1"/>
  <c r="N1702" i="4" s="1"/>
  <c r="I1702" i="4" a="1"/>
  <c r="I1702" i="4" s="1"/>
  <c r="E1702" i="4" l="1" a="1"/>
  <c r="E1702" i="4" s="1"/>
  <c r="H1702" i="4" a="1"/>
  <c r="H1702" i="4" s="1"/>
  <c r="G1702" i="4" a="1"/>
  <c r="G1702" i="4" s="1"/>
  <c r="C1704" i="4"/>
  <c r="F1703" i="4" a="1"/>
  <c r="F1703" i="4" s="1"/>
  <c r="K1703" i="4" a="1"/>
  <c r="K1703" i="4" s="1"/>
  <c r="O1703" i="4" a="1"/>
  <c r="O1703" i="4" s="1"/>
  <c r="J1703" i="4" a="1"/>
  <c r="J1703" i="4" s="1"/>
  <c r="L1703" i="4" a="1"/>
  <c r="L1703" i="4" s="1"/>
  <c r="M1703" i="4" a="1"/>
  <c r="M1703" i="4" s="1"/>
  <c r="I1703" i="4" a="1"/>
  <c r="I1703" i="4" s="1"/>
  <c r="N1703" i="4" a="1"/>
  <c r="N1703" i="4" s="1"/>
  <c r="G1703" i="4" l="1" a="1"/>
  <c r="G1703" i="4" s="1"/>
  <c r="E1703" i="4" a="1"/>
  <c r="E1703" i="4" s="1"/>
  <c r="H1703" i="4" a="1"/>
  <c r="H1703" i="4" s="1"/>
  <c r="C1705" i="4"/>
  <c r="F1704" i="4" a="1"/>
  <c r="F1704" i="4" s="1"/>
  <c r="I1704" i="4" a="1"/>
  <c r="I1704" i="4" s="1"/>
  <c r="M1704" i="4" a="1"/>
  <c r="M1704" i="4" s="1"/>
  <c r="O1704" i="4" a="1"/>
  <c r="O1704" i="4" s="1"/>
  <c r="L1704" i="4" a="1"/>
  <c r="L1704" i="4" s="1"/>
  <c r="N1704" i="4" a="1"/>
  <c r="N1704" i="4" s="1"/>
  <c r="J1704" i="4" a="1"/>
  <c r="J1704" i="4" s="1"/>
  <c r="K1704" i="4" a="1"/>
  <c r="K1704" i="4" s="1"/>
  <c r="G1704" i="4" l="1" a="1"/>
  <c r="G1704" i="4" s="1"/>
  <c r="H1704" i="4" a="1"/>
  <c r="H1704" i="4" s="1"/>
  <c r="E1704" i="4" a="1"/>
  <c r="E1704" i="4" s="1"/>
  <c r="C1706" i="4"/>
  <c r="F1705" i="4" a="1"/>
  <c r="F1705" i="4" s="1"/>
  <c r="M1705" i="4" a="1"/>
  <c r="M1705" i="4" s="1"/>
  <c r="I1705" i="4" a="1"/>
  <c r="I1705" i="4" s="1"/>
  <c r="K1705" i="4" a="1"/>
  <c r="K1705" i="4" s="1"/>
  <c r="O1705" i="4" a="1"/>
  <c r="O1705" i="4" s="1"/>
  <c r="L1705" i="4" a="1"/>
  <c r="L1705" i="4" s="1"/>
  <c r="N1705" i="4" a="1"/>
  <c r="N1705" i="4" s="1"/>
  <c r="J1705" i="4" a="1"/>
  <c r="J1705" i="4" s="1"/>
  <c r="E1705" i="4" l="1" a="1"/>
  <c r="E1705" i="4" s="1"/>
  <c r="H1705" i="4" a="1"/>
  <c r="H1705" i="4" s="1"/>
  <c r="G1705" i="4" a="1"/>
  <c r="G1705" i="4" s="1"/>
  <c r="C1707" i="4"/>
  <c r="F1706" i="4" a="1"/>
  <c r="F1706" i="4" s="1"/>
  <c r="I1706" i="4" a="1"/>
  <c r="I1706" i="4" s="1"/>
  <c r="M1706" i="4" a="1"/>
  <c r="M1706" i="4" s="1"/>
  <c r="O1706" i="4" a="1"/>
  <c r="O1706" i="4" s="1"/>
  <c r="L1706" i="4" a="1"/>
  <c r="L1706" i="4" s="1"/>
  <c r="N1706" i="4" a="1"/>
  <c r="N1706" i="4" s="1"/>
  <c r="J1706" i="4" a="1"/>
  <c r="J1706" i="4" s="1"/>
  <c r="K1706" i="4" a="1"/>
  <c r="K1706" i="4" s="1"/>
  <c r="E1706" i="4" l="1" a="1"/>
  <c r="E1706" i="4" s="1"/>
  <c r="H1706" i="4" a="1"/>
  <c r="H1706" i="4" s="1"/>
  <c r="G1706" i="4" a="1"/>
  <c r="G1706" i="4" s="1"/>
  <c r="C1708" i="4"/>
  <c r="F1707" i="4" a="1"/>
  <c r="F1707" i="4" s="1"/>
  <c r="I1707" i="4" a="1"/>
  <c r="I1707" i="4" s="1"/>
  <c r="K1707" i="4" a="1"/>
  <c r="K1707" i="4" s="1"/>
  <c r="O1707" i="4" a="1"/>
  <c r="O1707" i="4" s="1"/>
  <c r="J1707" i="4" a="1"/>
  <c r="J1707" i="4" s="1"/>
  <c r="L1707" i="4" a="1"/>
  <c r="L1707" i="4" s="1"/>
  <c r="N1707" i="4" a="1"/>
  <c r="N1707" i="4" s="1"/>
  <c r="M1707" i="4" a="1"/>
  <c r="M1707" i="4" s="1"/>
  <c r="H1707" i="4" l="1" a="1"/>
  <c r="H1707" i="4" s="1"/>
  <c r="E1707" i="4" a="1"/>
  <c r="E1707" i="4" s="1"/>
  <c r="G1707" i="4" a="1"/>
  <c r="G1707" i="4" s="1"/>
  <c r="C1709" i="4"/>
  <c r="F1708" i="4" a="1"/>
  <c r="F1708" i="4" s="1"/>
  <c r="K1708" i="4" a="1"/>
  <c r="K1708" i="4" s="1"/>
  <c r="O1708" i="4" a="1"/>
  <c r="O1708" i="4" s="1"/>
  <c r="J1708" i="4" a="1"/>
  <c r="J1708" i="4" s="1"/>
  <c r="M1708" i="4" a="1"/>
  <c r="M1708" i="4" s="1"/>
  <c r="N1708" i="4" a="1"/>
  <c r="N1708" i="4" s="1"/>
  <c r="I1708" i="4" a="1"/>
  <c r="I1708" i="4" s="1"/>
  <c r="L1708" i="4" a="1"/>
  <c r="L1708" i="4" s="1"/>
  <c r="E1708" i="4" l="1" a="1"/>
  <c r="E1708" i="4" s="1"/>
  <c r="G1708" i="4" a="1"/>
  <c r="G1708" i="4" s="1"/>
  <c r="H1708" i="4" a="1"/>
  <c r="H1708" i="4" s="1"/>
  <c r="C1710" i="4"/>
  <c r="F1709" i="4" a="1"/>
  <c r="F1709" i="4" s="1"/>
  <c r="J1709" i="4" a="1"/>
  <c r="J1709" i="4" s="1"/>
  <c r="L1709" i="4" a="1"/>
  <c r="L1709" i="4" s="1"/>
  <c r="O1709" i="4" a="1"/>
  <c r="O1709" i="4" s="1"/>
  <c r="I1709" i="4" a="1"/>
  <c r="I1709" i="4" s="1"/>
  <c r="K1709" i="4" a="1"/>
  <c r="K1709" i="4" s="1"/>
  <c r="M1709" i="4" a="1"/>
  <c r="M1709" i="4" s="1"/>
  <c r="N1709" i="4" a="1"/>
  <c r="N1709" i="4" s="1"/>
  <c r="H1709" i="4" l="1" a="1"/>
  <c r="H1709" i="4" s="1"/>
  <c r="E1709" i="4" a="1"/>
  <c r="E1709" i="4" s="1"/>
  <c r="G1709" i="4" a="1"/>
  <c r="G1709" i="4" s="1"/>
  <c r="C1711" i="4"/>
  <c r="F1710" i="4" a="1"/>
  <c r="F1710" i="4" s="1"/>
  <c r="K1710" i="4" a="1"/>
  <c r="K1710" i="4" s="1"/>
  <c r="N1710" i="4" a="1"/>
  <c r="N1710" i="4" s="1"/>
  <c r="I1710" i="4" a="1"/>
  <c r="I1710" i="4" s="1"/>
  <c r="M1710" i="4" a="1"/>
  <c r="M1710" i="4" s="1"/>
  <c r="O1710" i="4" a="1"/>
  <c r="O1710" i="4" s="1"/>
  <c r="J1710" i="4" a="1"/>
  <c r="J1710" i="4" s="1"/>
  <c r="L1710" i="4" a="1"/>
  <c r="L1710" i="4" s="1"/>
  <c r="E1710" i="4" l="1" a="1"/>
  <c r="E1710" i="4" s="1"/>
  <c r="G1710" i="4" a="1"/>
  <c r="G1710" i="4" s="1"/>
  <c r="H1710" i="4" a="1"/>
  <c r="H1710" i="4" s="1"/>
  <c r="C1712" i="4"/>
  <c r="F1711" i="4" a="1"/>
  <c r="F1711" i="4" s="1"/>
  <c r="I1711" i="4" a="1"/>
  <c r="I1711" i="4" s="1"/>
  <c r="K1711" i="4" a="1"/>
  <c r="K1711" i="4" s="1"/>
  <c r="O1711" i="4" a="1"/>
  <c r="O1711" i="4" s="1"/>
  <c r="J1711" i="4" a="1"/>
  <c r="J1711" i="4" s="1"/>
  <c r="L1711" i="4" a="1"/>
  <c r="L1711" i="4" s="1"/>
  <c r="N1711" i="4" a="1"/>
  <c r="N1711" i="4" s="1"/>
  <c r="M1711" i="4" a="1"/>
  <c r="M1711" i="4" s="1"/>
  <c r="H1711" i="4" l="1" a="1"/>
  <c r="H1711" i="4" s="1"/>
  <c r="E1711" i="4" a="1"/>
  <c r="E1711" i="4" s="1"/>
  <c r="G1711" i="4" a="1"/>
  <c r="G1711" i="4" s="1"/>
  <c r="C1713" i="4"/>
  <c r="F1712" i="4" a="1"/>
  <c r="F1712" i="4" s="1"/>
  <c r="L1712" i="4" a="1"/>
  <c r="L1712" i="4" s="1"/>
  <c r="O1712" i="4" a="1"/>
  <c r="O1712" i="4" s="1"/>
  <c r="J1712" i="4" a="1"/>
  <c r="J1712" i="4" s="1"/>
  <c r="N1712" i="4" a="1"/>
  <c r="N1712" i="4" s="1"/>
  <c r="I1712" i="4" a="1"/>
  <c r="I1712" i="4" s="1"/>
  <c r="K1712" i="4" a="1"/>
  <c r="K1712" i="4" s="1"/>
  <c r="M1712" i="4" a="1"/>
  <c r="M1712" i="4" s="1"/>
  <c r="E1712" i="4" l="1" a="1"/>
  <c r="E1712" i="4" s="1"/>
  <c r="G1712" i="4" a="1"/>
  <c r="G1712" i="4" s="1"/>
  <c r="H1712" i="4" a="1"/>
  <c r="H1712" i="4" s="1"/>
  <c r="C1714" i="4"/>
  <c r="F1713" i="4" a="1"/>
  <c r="F1713" i="4" s="1"/>
  <c r="I1713" i="4" a="1"/>
  <c r="I1713" i="4" s="1"/>
  <c r="K1713" i="4" a="1"/>
  <c r="K1713" i="4" s="1"/>
  <c r="O1713" i="4" a="1"/>
  <c r="O1713" i="4" s="1"/>
  <c r="J1713" i="4" a="1"/>
  <c r="J1713" i="4" s="1"/>
  <c r="M1713" i="4" a="1"/>
  <c r="M1713" i="4" s="1"/>
  <c r="N1713" i="4" a="1"/>
  <c r="N1713" i="4" s="1"/>
  <c r="L1713" i="4" a="1"/>
  <c r="L1713" i="4" s="1"/>
  <c r="H1713" i="4" l="1" a="1"/>
  <c r="H1713" i="4" s="1"/>
  <c r="E1713" i="4" a="1"/>
  <c r="E1713" i="4" s="1"/>
  <c r="G1713" i="4" a="1"/>
  <c r="G1713" i="4" s="1"/>
  <c r="C1715" i="4"/>
  <c r="F1714" i="4" a="1"/>
  <c r="F1714" i="4" s="1"/>
  <c r="M1714" i="4" a="1"/>
  <c r="M1714" i="4" s="1"/>
  <c r="J1714" i="4" a="1"/>
  <c r="J1714" i="4" s="1"/>
  <c r="K1714" i="4" a="1"/>
  <c r="K1714" i="4" s="1"/>
  <c r="O1714" i="4" a="1"/>
  <c r="O1714" i="4" s="1"/>
  <c r="I1714" i="4" a="1"/>
  <c r="I1714" i="4" s="1"/>
  <c r="L1714" i="4" a="1"/>
  <c r="L1714" i="4" s="1"/>
  <c r="N1714" i="4" a="1"/>
  <c r="N1714" i="4" s="1"/>
  <c r="H1714" i="4" l="1" a="1"/>
  <c r="H1714" i="4" s="1"/>
  <c r="E1714" i="4" a="1"/>
  <c r="E1714" i="4" s="1"/>
  <c r="G1714" i="4" a="1"/>
  <c r="G1714" i="4" s="1"/>
  <c r="C1716" i="4"/>
  <c r="F1715" i="4" a="1"/>
  <c r="F1715" i="4" s="1"/>
  <c r="N1715" i="4" a="1"/>
  <c r="N1715" i="4" s="1"/>
  <c r="J1715" i="4" a="1"/>
  <c r="J1715" i="4" s="1"/>
  <c r="K1715" i="4" a="1"/>
  <c r="K1715" i="4" s="1"/>
  <c r="O1715" i="4" a="1"/>
  <c r="O1715" i="4" s="1"/>
  <c r="I1715" i="4" a="1"/>
  <c r="I1715" i="4" s="1"/>
  <c r="L1715" i="4" a="1"/>
  <c r="L1715" i="4" s="1"/>
  <c r="M1715" i="4" a="1"/>
  <c r="M1715" i="4" s="1"/>
  <c r="C1717" i="4" l="1"/>
  <c r="F1716" i="4" a="1"/>
  <c r="F1716" i="4" s="1"/>
  <c r="I1716" i="4" a="1"/>
  <c r="I1716" i="4" s="1"/>
  <c r="L1716" i="4" a="1"/>
  <c r="L1716" i="4" s="1"/>
  <c r="J1716" i="4" a="1"/>
  <c r="J1716" i="4" s="1"/>
  <c r="O1716" i="4" a="1"/>
  <c r="O1716" i="4" s="1"/>
  <c r="K1716" i="4" a="1"/>
  <c r="K1716" i="4" s="1"/>
  <c r="M1716" i="4" a="1"/>
  <c r="M1716" i="4" s="1"/>
  <c r="N1716" i="4" a="1"/>
  <c r="N1716" i="4" s="1"/>
  <c r="G1715" i="4" a="1"/>
  <c r="G1715" i="4" s="1"/>
  <c r="H1715" i="4" a="1"/>
  <c r="H1715" i="4" s="1"/>
  <c r="E1715" i="4" a="1"/>
  <c r="E1715" i="4" s="1"/>
  <c r="E1716" i="4" l="1" a="1"/>
  <c r="E1716" i="4" s="1"/>
  <c r="H1716" i="4" a="1"/>
  <c r="H1716" i="4" s="1"/>
  <c r="G1716" i="4" a="1"/>
  <c r="G1716" i="4" s="1"/>
  <c r="C1718" i="4"/>
  <c r="F1717" i="4" a="1"/>
  <c r="F1717" i="4" s="1"/>
  <c r="N1717" i="4" a="1"/>
  <c r="N1717" i="4" s="1"/>
  <c r="K1717" i="4" a="1"/>
  <c r="K1717" i="4" s="1"/>
  <c r="L1717" i="4" a="1"/>
  <c r="L1717" i="4" s="1"/>
  <c r="I1717" i="4" a="1"/>
  <c r="I1717" i="4" s="1"/>
  <c r="J1717" i="4" a="1"/>
  <c r="J1717" i="4" s="1"/>
  <c r="M1717" i="4" a="1"/>
  <c r="M1717" i="4" s="1"/>
  <c r="O1717" i="4" a="1"/>
  <c r="O1717" i="4" s="1"/>
  <c r="G1717" i="4" l="1" a="1"/>
  <c r="G1717" i="4" s="1"/>
  <c r="E1717" i="4" a="1"/>
  <c r="E1717" i="4" s="1"/>
  <c r="H1717" i="4" a="1"/>
  <c r="H1717" i="4" s="1"/>
  <c r="C1719" i="4"/>
  <c r="F1718" i="4" a="1"/>
  <c r="F1718" i="4" s="1"/>
  <c r="I1718" i="4" a="1"/>
  <c r="I1718" i="4" s="1"/>
  <c r="M1718" i="4" a="1"/>
  <c r="M1718" i="4" s="1"/>
  <c r="K1718" i="4" a="1"/>
  <c r="K1718" i="4" s="1"/>
  <c r="O1718" i="4" a="1"/>
  <c r="O1718" i="4" s="1"/>
  <c r="J1718" i="4" a="1"/>
  <c r="J1718" i="4" s="1"/>
  <c r="N1718" i="4" a="1"/>
  <c r="N1718" i="4" s="1"/>
  <c r="L1718" i="4" a="1"/>
  <c r="L1718" i="4" s="1"/>
  <c r="E1718" i="4" l="1" a="1"/>
  <c r="E1718" i="4" s="1"/>
  <c r="H1718" i="4" a="1"/>
  <c r="H1718" i="4" s="1"/>
  <c r="G1718" i="4" a="1"/>
  <c r="G1718" i="4" s="1"/>
  <c r="C1720" i="4"/>
  <c r="F1719" i="4" a="1"/>
  <c r="F1719" i="4" s="1"/>
  <c r="M1719" i="4" a="1"/>
  <c r="M1719" i="4" s="1"/>
  <c r="J1719" i="4" a="1"/>
  <c r="J1719" i="4" s="1"/>
  <c r="L1719" i="4" a="1"/>
  <c r="L1719" i="4" s="1"/>
  <c r="I1719" i="4" a="1"/>
  <c r="I1719" i="4" s="1"/>
  <c r="K1719" i="4" a="1"/>
  <c r="K1719" i="4" s="1"/>
  <c r="N1719" i="4" a="1"/>
  <c r="N1719" i="4" s="1"/>
  <c r="O1719" i="4" a="1"/>
  <c r="O1719" i="4" s="1"/>
  <c r="G1719" i="4" l="1" a="1"/>
  <c r="G1719" i="4" s="1"/>
  <c r="E1719" i="4" a="1"/>
  <c r="E1719" i="4" s="1"/>
  <c r="H1719" i="4" a="1"/>
  <c r="H1719" i="4" s="1"/>
  <c r="C1721" i="4"/>
  <c r="F1720" i="4" a="1"/>
  <c r="F1720" i="4" s="1"/>
  <c r="I1720" i="4" a="1"/>
  <c r="I1720" i="4" s="1"/>
  <c r="M1720" i="4" a="1"/>
  <c r="M1720" i="4" s="1"/>
  <c r="K1720" i="4" a="1"/>
  <c r="K1720" i="4" s="1"/>
  <c r="O1720" i="4" a="1"/>
  <c r="O1720" i="4" s="1"/>
  <c r="J1720" i="4" a="1"/>
  <c r="J1720" i="4" s="1"/>
  <c r="N1720" i="4" a="1"/>
  <c r="N1720" i="4" s="1"/>
  <c r="L1720" i="4" a="1"/>
  <c r="L1720" i="4" s="1"/>
  <c r="H1720" i="4" l="1" a="1"/>
  <c r="H1720" i="4" s="1"/>
  <c r="G1720" i="4" a="1"/>
  <c r="G1720" i="4" s="1"/>
  <c r="E1720" i="4" a="1"/>
  <c r="E1720" i="4" s="1"/>
  <c r="C1722" i="4"/>
  <c r="F1721" i="4" a="1"/>
  <c r="F1721" i="4" s="1"/>
  <c r="M1721" i="4" a="1"/>
  <c r="M1721" i="4" s="1"/>
  <c r="J1721" i="4" a="1"/>
  <c r="J1721" i="4" s="1"/>
  <c r="L1721" i="4" a="1"/>
  <c r="L1721" i="4" s="1"/>
  <c r="I1721" i="4" a="1"/>
  <c r="I1721" i="4" s="1"/>
  <c r="K1721" i="4" a="1"/>
  <c r="K1721" i="4" s="1"/>
  <c r="N1721" i="4" a="1"/>
  <c r="N1721" i="4" s="1"/>
  <c r="O1721" i="4" a="1"/>
  <c r="O1721" i="4" s="1"/>
  <c r="E1721" i="4" l="1" a="1"/>
  <c r="E1721" i="4" s="1"/>
  <c r="G1721" i="4" a="1"/>
  <c r="G1721" i="4" s="1"/>
  <c r="H1721" i="4" a="1"/>
  <c r="H1721" i="4" s="1"/>
  <c r="C1723" i="4"/>
  <c r="F1722" i="4" a="1"/>
  <c r="F1722" i="4" s="1"/>
  <c r="M1722" i="4" a="1"/>
  <c r="M1722" i="4" s="1"/>
  <c r="J1722" i="4" a="1"/>
  <c r="J1722" i="4" s="1"/>
  <c r="L1722" i="4" a="1"/>
  <c r="L1722" i="4" s="1"/>
  <c r="O1722" i="4" a="1"/>
  <c r="O1722" i="4" s="1"/>
  <c r="I1722" i="4" a="1"/>
  <c r="I1722" i="4" s="1"/>
  <c r="N1722" i="4" a="1"/>
  <c r="N1722" i="4" s="1"/>
  <c r="K1722" i="4" a="1"/>
  <c r="K1722" i="4" s="1"/>
  <c r="E1722" i="4" l="1" a="1"/>
  <c r="E1722" i="4" s="1"/>
  <c r="H1722" i="4" a="1"/>
  <c r="H1722" i="4" s="1"/>
  <c r="G1722" i="4" a="1"/>
  <c r="G1722" i="4" s="1"/>
  <c r="C1724" i="4"/>
  <c r="F1723" i="4" a="1"/>
  <c r="F1723" i="4" s="1"/>
  <c r="N1723" i="4" a="1"/>
  <c r="N1723" i="4" s="1"/>
  <c r="K1723" i="4" a="1"/>
  <c r="K1723" i="4" s="1"/>
  <c r="M1723" i="4" a="1"/>
  <c r="M1723" i="4" s="1"/>
  <c r="J1723" i="4" a="1"/>
  <c r="J1723" i="4" s="1"/>
  <c r="L1723" i="4" a="1"/>
  <c r="L1723" i="4" s="1"/>
  <c r="O1723" i="4" a="1"/>
  <c r="O1723" i="4" s="1"/>
  <c r="I1723" i="4" a="1"/>
  <c r="I1723" i="4" s="1"/>
  <c r="H1723" i="4" l="1" a="1"/>
  <c r="H1723" i="4" s="1"/>
  <c r="E1723" i="4" a="1"/>
  <c r="E1723" i="4" s="1"/>
  <c r="G1723" i="4" a="1"/>
  <c r="G1723" i="4" s="1"/>
  <c r="C1725" i="4"/>
  <c r="F1724" i="4" a="1"/>
  <c r="F1724" i="4" s="1"/>
  <c r="N1724" i="4" a="1"/>
  <c r="N1724" i="4" s="1"/>
  <c r="I1724" i="4" a="1"/>
  <c r="I1724" i="4" s="1"/>
  <c r="M1724" i="4" a="1"/>
  <c r="M1724" i="4" s="1"/>
  <c r="K1724" i="4" a="1"/>
  <c r="K1724" i="4" s="1"/>
  <c r="O1724" i="4" a="1"/>
  <c r="O1724" i="4" s="1"/>
  <c r="J1724" i="4" a="1"/>
  <c r="J1724" i="4" s="1"/>
  <c r="L1724" i="4" a="1"/>
  <c r="L1724" i="4" s="1"/>
  <c r="H1724" i="4" l="1" a="1"/>
  <c r="H1724" i="4" s="1"/>
  <c r="E1724" i="4" a="1"/>
  <c r="E1724" i="4" s="1"/>
  <c r="G1724" i="4" a="1"/>
  <c r="G1724" i="4" s="1"/>
  <c r="C1726" i="4"/>
  <c r="F1725" i="4" a="1"/>
  <c r="F1725" i="4" s="1"/>
  <c r="M1725" i="4" a="1"/>
  <c r="M1725" i="4" s="1"/>
  <c r="J1725" i="4" a="1"/>
  <c r="J1725" i="4" s="1"/>
  <c r="O1725" i="4" a="1"/>
  <c r="O1725" i="4" s="1"/>
  <c r="L1725" i="4" a="1"/>
  <c r="L1725" i="4" s="1"/>
  <c r="N1725" i="4" a="1"/>
  <c r="N1725" i="4" s="1"/>
  <c r="I1725" i="4" a="1"/>
  <c r="I1725" i="4" s="1"/>
  <c r="K1725" i="4" a="1"/>
  <c r="K1725" i="4" s="1"/>
  <c r="E1725" i="4" l="1" a="1"/>
  <c r="E1725" i="4" s="1"/>
  <c r="H1725" i="4" a="1"/>
  <c r="H1725" i="4" s="1"/>
  <c r="G1725" i="4" a="1"/>
  <c r="G1725" i="4" s="1"/>
  <c r="C1727" i="4"/>
  <c r="F1726" i="4" a="1"/>
  <c r="F1726" i="4" s="1"/>
  <c r="N1726" i="4" a="1"/>
  <c r="N1726" i="4" s="1"/>
  <c r="M1726" i="4" a="1"/>
  <c r="M1726" i="4" s="1"/>
  <c r="I1726" i="4" a="1"/>
  <c r="I1726" i="4" s="1"/>
  <c r="K1726" i="4" a="1"/>
  <c r="K1726" i="4" s="1"/>
  <c r="O1726" i="4" a="1"/>
  <c r="O1726" i="4" s="1"/>
  <c r="L1726" i="4" a="1"/>
  <c r="L1726" i="4" s="1"/>
  <c r="J1726" i="4" a="1"/>
  <c r="J1726" i="4" s="1"/>
  <c r="H1726" i="4" l="1" a="1"/>
  <c r="H1726" i="4" s="1"/>
  <c r="G1726" i="4" a="1"/>
  <c r="G1726" i="4" s="1"/>
  <c r="E1726" i="4" a="1"/>
  <c r="E1726" i="4" s="1"/>
  <c r="C1728" i="4"/>
  <c r="F1727" i="4" a="1"/>
  <c r="F1727" i="4" s="1"/>
  <c r="I1727" i="4" a="1"/>
  <c r="I1727" i="4" s="1"/>
  <c r="M1727" i="4" a="1"/>
  <c r="M1727" i="4" s="1"/>
  <c r="O1727" i="4" a="1"/>
  <c r="O1727" i="4" s="1"/>
  <c r="L1727" i="4" a="1"/>
  <c r="L1727" i="4" s="1"/>
  <c r="N1727" i="4" a="1"/>
  <c r="N1727" i="4" s="1"/>
  <c r="J1727" i="4" a="1"/>
  <c r="J1727" i="4" s="1"/>
  <c r="K1727" i="4" a="1"/>
  <c r="K1727" i="4" s="1"/>
  <c r="H1727" i="4" l="1" a="1"/>
  <c r="H1727" i="4" s="1"/>
  <c r="G1727" i="4" a="1"/>
  <c r="G1727" i="4" s="1"/>
  <c r="E1727" i="4" a="1"/>
  <c r="E1727" i="4" s="1"/>
  <c r="C1729" i="4"/>
  <c r="F1728" i="4" a="1"/>
  <c r="F1728" i="4" s="1"/>
  <c r="N1728" i="4" a="1"/>
  <c r="N1728" i="4" s="1"/>
  <c r="K1728" i="4" a="1"/>
  <c r="K1728" i="4" s="1"/>
  <c r="I1728" i="4" a="1"/>
  <c r="I1728" i="4" s="1"/>
  <c r="L1728" i="4" a="1"/>
  <c r="L1728" i="4" s="1"/>
  <c r="O1728" i="4" a="1"/>
  <c r="O1728" i="4" s="1"/>
  <c r="M1728" i="4" a="1"/>
  <c r="M1728" i="4" s="1"/>
  <c r="J1728" i="4" a="1"/>
  <c r="J1728" i="4" s="1"/>
  <c r="E1728" i="4" l="1" a="1"/>
  <c r="E1728" i="4" s="1"/>
  <c r="G1728" i="4" a="1"/>
  <c r="G1728" i="4" s="1"/>
  <c r="H1728" i="4" a="1"/>
  <c r="H1728" i="4" s="1"/>
  <c r="C1730" i="4"/>
  <c r="F1729" i="4" a="1"/>
  <c r="F1729" i="4" s="1"/>
  <c r="N1729" i="4" a="1"/>
  <c r="N1729" i="4" s="1"/>
  <c r="L1729" i="4" a="1"/>
  <c r="L1729" i="4" s="1"/>
  <c r="O1729" i="4" a="1"/>
  <c r="O1729" i="4" s="1"/>
  <c r="I1729" i="4" a="1"/>
  <c r="I1729" i="4" s="1"/>
  <c r="M1729" i="4" a="1"/>
  <c r="M1729" i="4" s="1"/>
  <c r="J1729" i="4" a="1"/>
  <c r="J1729" i="4" s="1"/>
  <c r="K1729" i="4" a="1"/>
  <c r="K1729" i="4" s="1"/>
  <c r="H1729" i="4" l="1" a="1"/>
  <c r="H1729" i="4" s="1"/>
  <c r="G1729" i="4" a="1"/>
  <c r="G1729" i="4" s="1"/>
  <c r="E1729" i="4" a="1"/>
  <c r="E1729" i="4" s="1"/>
  <c r="C1731" i="4"/>
  <c r="F1730" i="4" a="1"/>
  <c r="F1730" i="4" s="1"/>
  <c r="M1730" i="4" a="1"/>
  <c r="M1730" i="4" s="1"/>
  <c r="I1730" i="4" a="1"/>
  <c r="I1730" i="4" s="1"/>
  <c r="N1730" i="4" a="1"/>
  <c r="N1730" i="4" s="1"/>
  <c r="K1730" i="4" a="1"/>
  <c r="K1730" i="4" s="1"/>
  <c r="O1730" i="4" a="1"/>
  <c r="O1730" i="4" s="1"/>
  <c r="L1730" i="4" a="1"/>
  <c r="L1730" i="4" s="1"/>
  <c r="J1730" i="4" a="1"/>
  <c r="J1730" i="4" s="1"/>
  <c r="E1730" i="4" l="1" a="1"/>
  <c r="E1730" i="4" s="1"/>
  <c r="G1730" i="4" a="1"/>
  <c r="G1730" i="4" s="1"/>
  <c r="H1730" i="4" a="1"/>
  <c r="H1730" i="4" s="1"/>
  <c r="C1732" i="4"/>
  <c r="F1731" i="4" a="1"/>
  <c r="F1731" i="4" s="1"/>
  <c r="L1731" i="4" a="1"/>
  <c r="L1731" i="4" s="1"/>
  <c r="O1731" i="4" a="1"/>
  <c r="O1731" i="4" s="1"/>
  <c r="J1731" i="4" a="1"/>
  <c r="J1731" i="4" s="1"/>
  <c r="N1731" i="4" a="1"/>
  <c r="N1731" i="4" s="1"/>
  <c r="I1731" i="4" a="1"/>
  <c r="I1731" i="4" s="1"/>
  <c r="K1731" i="4" a="1"/>
  <c r="K1731" i="4" s="1"/>
  <c r="M1731" i="4" a="1"/>
  <c r="M1731" i="4" s="1"/>
  <c r="G1731" i="4" l="1" a="1"/>
  <c r="G1731" i="4" s="1"/>
  <c r="H1731" i="4" a="1"/>
  <c r="H1731" i="4" s="1"/>
  <c r="E1731" i="4" a="1"/>
  <c r="E1731" i="4" s="1"/>
  <c r="C1733" i="4"/>
  <c r="F1732" i="4" a="1"/>
  <c r="F1732" i="4" s="1"/>
  <c r="N1732" i="4" a="1"/>
  <c r="N1732" i="4" s="1"/>
  <c r="M1732" i="4" a="1"/>
  <c r="M1732" i="4" s="1"/>
  <c r="I1732" i="4" a="1"/>
  <c r="I1732" i="4" s="1"/>
  <c r="K1732" i="4" a="1"/>
  <c r="K1732" i="4" s="1"/>
  <c r="O1732" i="4" a="1"/>
  <c r="O1732" i="4" s="1"/>
  <c r="L1732" i="4" a="1"/>
  <c r="L1732" i="4" s="1"/>
  <c r="J1732" i="4" a="1"/>
  <c r="J1732" i="4" s="1"/>
  <c r="H1732" i="4" l="1" a="1"/>
  <c r="H1732" i="4" s="1"/>
  <c r="G1732" i="4" a="1"/>
  <c r="G1732" i="4" s="1"/>
  <c r="E1732" i="4" a="1"/>
  <c r="E1732" i="4" s="1"/>
  <c r="C1734" i="4"/>
  <c r="F1733" i="4" a="1"/>
  <c r="F1733" i="4" s="1"/>
  <c r="K1733" i="4" a="1"/>
  <c r="K1733" i="4" s="1"/>
  <c r="I1733" i="4" a="1"/>
  <c r="I1733" i="4" s="1"/>
  <c r="N1733" i="4" a="1"/>
  <c r="N1733" i="4" s="1"/>
  <c r="J1733" i="4" a="1"/>
  <c r="J1733" i="4" s="1"/>
  <c r="O1733" i="4" a="1"/>
  <c r="O1733" i="4" s="1"/>
  <c r="L1733" i="4" a="1"/>
  <c r="L1733" i="4" s="1"/>
  <c r="M1733" i="4" a="1"/>
  <c r="M1733" i="4" s="1"/>
  <c r="H1733" i="4" l="1" a="1"/>
  <c r="H1733" i="4" s="1"/>
  <c r="G1733" i="4" a="1"/>
  <c r="G1733" i="4" s="1"/>
  <c r="E1733" i="4" a="1"/>
  <c r="E1733" i="4" s="1"/>
  <c r="C1735" i="4"/>
  <c r="F1734" i="4" a="1"/>
  <c r="F1734" i="4" s="1"/>
  <c r="L1734" i="4" a="1"/>
  <c r="L1734" i="4" s="1"/>
  <c r="M1734" i="4" a="1"/>
  <c r="M1734" i="4" s="1"/>
  <c r="J1734" i="4" a="1"/>
  <c r="J1734" i="4" s="1"/>
  <c r="I1734" i="4" a="1"/>
  <c r="I1734" i="4" s="1"/>
  <c r="N1734" i="4" a="1"/>
  <c r="N1734" i="4" s="1"/>
  <c r="O1734" i="4" a="1"/>
  <c r="O1734" i="4" s="1"/>
  <c r="K1734" i="4" a="1"/>
  <c r="K1734" i="4" s="1"/>
  <c r="G1734" i="4" l="1" a="1"/>
  <c r="G1734" i="4" s="1"/>
  <c r="H1734" i="4" a="1"/>
  <c r="H1734" i="4" s="1"/>
  <c r="E1734" i="4" a="1"/>
  <c r="E1734" i="4" s="1"/>
  <c r="C1736" i="4"/>
  <c r="F1735" i="4" a="1"/>
  <c r="F1735" i="4" s="1"/>
  <c r="L1735" i="4" a="1"/>
  <c r="L1735" i="4" s="1"/>
  <c r="I1735" i="4" a="1"/>
  <c r="I1735" i="4" s="1"/>
  <c r="K1735" i="4" a="1"/>
  <c r="K1735" i="4" s="1"/>
  <c r="O1735" i="4" a="1"/>
  <c r="O1735" i="4" s="1"/>
  <c r="J1735" i="4" a="1"/>
  <c r="J1735" i="4" s="1"/>
  <c r="M1735" i="4" a="1"/>
  <c r="M1735" i="4" s="1"/>
  <c r="N1735" i="4" a="1"/>
  <c r="N1735" i="4" s="1"/>
  <c r="G1735" i="4" l="1" a="1"/>
  <c r="G1735" i="4" s="1"/>
  <c r="E1735" i="4" a="1"/>
  <c r="E1735" i="4" s="1"/>
  <c r="H1735" i="4" a="1"/>
  <c r="H1735" i="4" s="1"/>
  <c r="C1737" i="4"/>
  <c r="F1736" i="4" a="1"/>
  <c r="F1736" i="4" s="1"/>
  <c r="M1736" i="4" a="1"/>
  <c r="M1736" i="4" s="1"/>
  <c r="N1736" i="4" a="1"/>
  <c r="N1736" i="4" s="1"/>
  <c r="I1736" i="4" a="1"/>
  <c r="I1736" i="4" s="1"/>
  <c r="L1736" i="4" a="1"/>
  <c r="L1736" i="4" s="1"/>
  <c r="K1736" i="4" a="1"/>
  <c r="K1736" i="4" s="1"/>
  <c r="J1736" i="4" a="1"/>
  <c r="J1736" i="4" s="1"/>
  <c r="O1736" i="4" a="1"/>
  <c r="O1736" i="4" s="1"/>
  <c r="E1736" i="4" l="1" a="1"/>
  <c r="E1736" i="4" s="1"/>
  <c r="G1736" i="4" a="1"/>
  <c r="G1736" i="4" s="1"/>
  <c r="H1736" i="4" a="1"/>
  <c r="H1736" i="4" s="1"/>
  <c r="C1738" i="4"/>
  <c r="F1737" i="4" a="1"/>
  <c r="F1737" i="4" s="1"/>
  <c r="L1737" i="4" a="1"/>
  <c r="L1737" i="4" s="1"/>
  <c r="I1737" i="4" a="1"/>
  <c r="I1737" i="4" s="1"/>
  <c r="K1737" i="4" a="1"/>
  <c r="K1737" i="4" s="1"/>
  <c r="O1737" i="4" a="1"/>
  <c r="O1737" i="4" s="1"/>
  <c r="J1737" i="4" a="1"/>
  <c r="J1737" i="4" s="1"/>
  <c r="M1737" i="4" a="1"/>
  <c r="M1737" i="4" s="1"/>
  <c r="N1737" i="4" a="1"/>
  <c r="N1737" i="4" s="1"/>
  <c r="E1737" i="4" l="1" a="1"/>
  <c r="E1737" i="4" s="1"/>
  <c r="H1737" i="4" a="1"/>
  <c r="H1737" i="4" s="1"/>
  <c r="G1737" i="4" a="1"/>
  <c r="G1737" i="4" s="1"/>
  <c r="C1739" i="4"/>
  <c r="F1738" i="4" a="1"/>
  <c r="F1738" i="4" s="1"/>
  <c r="L1738" i="4" a="1"/>
  <c r="L1738" i="4" s="1"/>
  <c r="N1738" i="4" a="1"/>
  <c r="N1738" i="4" s="1"/>
  <c r="M1738" i="4" a="1"/>
  <c r="M1738" i="4" s="1"/>
  <c r="I1738" i="4" a="1"/>
  <c r="I1738" i="4" s="1"/>
  <c r="K1738" i="4" a="1"/>
  <c r="K1738" i="4" s="1"/>
  <c r="J1738" i="4" a="1"/>
  <c r="J1738" i="4" s="1"/>
  <c r="O1738" i="4" a="1"/>
  <c r="O1738" i="4" s="1"/>
  <c r="G1738" i="4" l="1" a="1"/>
  <c r="G1738" i="4" s="1"/>
  <c r="H1738" i="4" a="1"/>
  <c r="H1738" i="4" s="1"/>
  <c r="E1738" i="4" a="1"/>
  <c r="E1738" i="4" s="1"/>
  <c r="C1740" i="4"/>
  <c r="F1739" i="4" a="1"/>
  <c r="F1739" i="4" s="1"/>
  <c r="L1739" i="4" a="1"/>
  <c r="L1739" i="4" s="1"/>
  <c r="I1739" i="4" a="1"/>
  <c r="I1739" i="4" s="1"/>
  <c r="K1739" i="4" a="1"/>
  <c r="K1739" i="4" s="1"/>
  <c r="O1739" i="4" a="1"/>
  <c r="O1739" i="4" s="1"/>
  <c r="J1739" i="4" a="1"/>
  <c r="J1739" i="4" s="1"/>
  <c r="M1739" i="4" a="1"/>
  <c r="M1739" i="4" s="1"/>
  <c r="N1739" i="4" a="1"/>
  <c r="N1739" i="4" s="1"/>
  <c r="E1739" i="4" l="1" a="1"/>
  <c r="E1739" i="4" s="1"/>
  <c r="H1739" i="4" a="1"/>
  <c r="H1739" i="4" s="1"/>
  <c r="G1739" i="4" a="1"/>
  <c r="G1739" i="4" s="1"/>
  <c r="C1741" i="4"/>
  <c r="F1740" i="4" a="1"/>
  <c r="F1740" i="4" s="1"/>
  <c r="L1740" i="4" a="1"/>
  <c r="L1740" i="4" s="1"/>
  <c r="O1740" i="4" a="1"/>
  <c r="O1740" i="4" s="1"/>
  <c r="N1740" i="4" a="1"/>
  <c r="N1740" i="4" s="1"/>
  <c r="K1740" i="4" a="1"/>
  <c r="K1740" i="4" s="1"/>
  <c r="M1740" i="4" a="1"/>
  <c r="M1740" i="4" s="1"/>
  <c r="J1740" i="4" a="1"/>
  <c r="J1740" i="4" s="1"/>
  <c r="I1740" i="4" a="1"/>
  <c r="I1740" i="4" s="1"/>
  <c r="E1740" i="4" l="1" a="1"/>
  <c r="E1740" i="4" s="1"/>
  <c r="H1740" i="4" a="1"/>
  <c r="H1740" i="4" s="1"/>
  <c r="G1740" i="4" a="1"/>
  <c r="G1740" i="4" s="1"/>
  <c r="C1742" i="4"/>
  <c r="F1741" i="4" a="1"/>
  <c r="F1741" i="4" s="1"/>
  <c r="L1741" i="4" a="1"/>
  <c r="L1741" i="4" s="1"/>
  <c r="I1741" i="4" a="1"/>
  <c r="I1741" i="4" s="1"/>
  <c r="K1741" i="4" a="1"/>
  <c r="K1741" i="4" s="1"/>
  <c r="O1741" i="4" a="1"/>
  <c r="O1741" i="4" s="1"/>
  <c r="J1741" i="4" a="1"/>
  <c r="J1741" i="4" s="1"/>
  <c r="M1741" i="4" a="1"/>
  <c r="M1741" i="4" s="1"/>
  <c r="N1741" i="4" a="1"/>
  <c r="N1741" i="4" s="1"/>
  <c r="H1741" i="4" l="1" a="1"/>
  <c r="H1741" i="4" s="1"/>
  <c r="G1741" i="4" a="1"/>
  <c r="G1741" i="4" s="1"/>
  <c r="E1741" i="4" a="1"/>
  <c r="E1741" i="4" s="1"/>
  <c r="C1743" i="4"/>
  <c r="F1742" i="4" a="1"/>
  <c r="F1742" i="4" s="1"/>
  <c r="K1742" i="4" a="1"/>
  <c r="K1742" i="4" s="1"/>
  <c r="M1742" i="4" a="1"/>
  <c r="M1742" i="4" s="1"/>
  <c r="O1742" i="4" a="1"/>
  <c r="O1742" i="4" s="1"/>
  <c r="N1742" i="4" a="1"/>
  <c r="N1742" i="4" s="1"/>
  <c r="J1742" i="4" a="1"/>
  <c r="J1742" i="4" s="1"/>
  <c r="L1742" i="4" a="1"/>
  <c r="L1742" i="4" s="1"/>
  <c r="I1742" i="4" a="1"/>
  <c r="I1742" i="4" s="1"/>
  <c r="E1742" i="4" l="1" a="1"/>
  <c r="E1742" i="4" s="1"/>
  <c r="H1742" i="4" a="1"/>
  <c r="H1742" i="4" s="1"/>
  <c r="G1742" i="4" a="1"/>
  <c r="G1742" i="4" s="1"/>
  <c r="C1744" i="4"/>
  <c r="F1743" i="4" a="1"/>
  <c r="F1743" i="4" s="1"/>
  <c r="L1743" i="4" a="1"/>
  <c r="L1743" i="4" s="1"/>
  <c r="J1743" i="4" a="1"/>
  <c r="J1743" i="4" s="1"/>
  <c r="O1743" i="4" a="1"/>
  <c r="O1743" i="4" s="1"/>
  <c r="I1743" i="4" a="1"/>
  <c r="I1743" i="4" s="1"/>
  <c r="K1743" i="4" a="1"/>
  <c r="K1743" i="4" s="1"/>
  <c r="M1743" i="4" a="1"/>
  <c r="M1743" i="4" s="1"/>
  <c r="N1743" i="4" a="1"/>
  <c r="N1743" i="4" s="1"/>
  <c r="E1743" i="4" l="1" a="1"/>
  <c r="E1743" i="4" s="1"/>
  <c r="H1743" i="4" a="1"/>
  <c r="H1743" i="4" s="1"/>
  <c r="G1743" i="4" a="1"/>
  <c r="G1743" i="4" s="1"/>
  <c r="C1745" i="4"/>
  <c r="F1744" i="4" a="1"/>
  <c r="F1744" i="4" s="1"/>
  <c r="L1744" i="4" a="1"/>
  <c r="L1744" i="4" s="1"/>
  <c r="M1744" i="4" a="1"/>
  <c r="M1744" i="4" s="1"/>
  <c r="I1744" i="4" a="1"/>
  <c r="I1744" i="4" s="1"/>
  <c r="O1744" i="4" a="1"/>
  <c r="O1744" i="4" s="1"/>
  <c r="K1744" i="4" a="1"/>
  <c r="K1744" i="4" s="1"/>
  <c r="J1744" i="4" a="1"/>
  <c r="J1744" i="4" s="1"/>
  <c r="N1744" i="4" a="1"/>
  <c r="N1744" i="4" s="1"/>
  <c r="E1744" i="4" l="1" a="1"/>
  <c r="E1744" i="4" s="1"/>
  <c r="H1744" i="4" a="1"/>
  <c r="H1744" i="4" s="1"/>
  <c r="G1744" i="4" a="1"/>
  <c r="G1744" i="4" s="1"/>
  <c r="C1746" i="4"/>
  <c r="F1745" i="4" a="1"/>
  <c r="F1745" i="4" s="1"/>
  <c r="L1745" i="4" a="1"/>
  <c r="L1745" i="4" s="1"/>
  <c r="I1745" i="4" a="1"/>
  <c r="I1745" i="4" s="1"/>
  <c r="K1745" i="4" a="1"/>
  <c r="K1745" i="4" s="1"/>
  <c r="O1745" i="4" a="1"/>
  <c r="O1745" i="4" s="1"/>
  <c r="J1745" i="4" a="1"/>
  <c r="J1745" i="4" s="1"/>
  <c r="M1745" i="4" a="1"/>
  <c r="M1745" i="4" s="1"/>
  <c r="N1745" i="4" a="1"/>
  <c r="N1745" i="4" s="1"/>
  <c r="G1745" i="4" l="1" a="1"/>
  <c r="G1745" i="4" s="1"/>
  <c r="H1745" i="4" a="1"/>
  <c r="H1745" i="4" s="1"/>
  <c r="E1745" i="4" a="1"/>
  <c r="E1745" i="4" s="1"/>
  <c r="C1747" i="4"/>
  <c r="F1746" i="4" a="1"/>
  <c r="F1746" i="4" s="1"/>
  <c r="M1746" i="4" a="1"/>
  <c r="M1746" i="4" s="1"/>
  <c r="I1746" i="4" a="1"/>
  <c r="I1746" i="4" s="1"/>
  <c r="J1746" i="4" a="1"/>
  <c r="J1746" i="4" s="1"/>
  <c r="O1746" i="4" a="1"/>
  <c r="O1746" i="4" s="1"/>
  <c r="L1746" i="4" a="1"/>
  <c r="L1746" i="4" s="1"/>
  <c r="K1746" i="4" a="1"/>
  <c r="K1746" i="4" s="1"/>
  <c r="N1746" i="4" a="1"/>
  <c r="N1746" i="4" s="1"/>
  <c r="H1746" i="4" l="1" a="1"/>
  <c r="H1746" i="4" s="1"/>
  <c r="E1746" i="4" a="1"/>
  <c r="E1746" i="4" s="1"/>
  <c r="G1746" i="4" a="1"/>
  <c r="G1746" i="4" s="1"/>
  <c r="C1748" i="4"/>
  <c r="F1747" i="4" a="1"/>
  <c r="F1747" i="4" s="1"/>
  <c r="L1747" i="4" a="1"/>
  <c r="L1747" i="4" s="1"/>
  <c r="K1747" i="4" a="1"/>
  <c r="K1747" i="4" s="1"/>
  <c r="O1747" i="4" a="1"/>
  <c r="O1747" i="4" s="1"/>
  <c r="I1747" i="4" a="1"/>
  <c r="I1747" i="4" s="1"/>
  <c r="J1747" i="4" a="1"/>
  <c r="J1747" i="4" s="1"/>
  <c r="M1747" i="4" a="1"/>
  <c r="M1747" i="4" s="1"/>
  <c r="N1747" i="4" a="1"/>
  <c r="N1747" i="4" s="1"/>
  <c r="E1747" i="4" l="1" a="1"/>
  <c r="E1747" i="4" s="1"/>
  <c r="H1747" i="4" a="1"/>
  <c r="H1747" i="4" s="1"/>
  <c r="G1747" i="4" a="1"/>
  <c r="G1747" i="4" s="1"/>
  <c r="C1749" i="4"/>
  <c r="F1748" i="4" a="1"/>
  <c r="F1748" i="4" s="1"/>
  <c r="M1748" i="4" a="1"/>
  <c r="M1748" i="4" s="1"/>
  <c r="O1748" i="4" a="1"/>
  <c r="O1748" i="4" s="1"/>
  <c r="J1748" i="4" a="1"/>
  <c r="J1748" i="4" s="1"/>
  <c r="K1748" i="4" a="1"/>
  <c r="K1748" i="4" s="1"/>
  <c r="N1748" i="4" a="1"/>
  <c r="N1748" i="4" s="1"/>
  <c r="L1748" i="4" a="1"/>
  <c r="L1748" i="4" s="1"/>
  <c r="I1748" i="4" a="1"/>
  <c r="I1748" i="4" s="1"/>
  <c r="H1748" i="4" l="1" a="1"/>
  <c r="H1748" i="4" s="1"/>
  <c r="G1748" i="4" a="1"/>
  <c r="G1748" i="4" s="1"/>
  <c r="E1748" i="4" a="1"/>
  <c r="E1748" i="4" s="1"/>
  <c r="C1750" i="4"/>
  <c r="F1749" i="4" a="1"/>
  <c r="F1749" i="4" s="1"/>
  <c r="I1749" i="4" a="1"/>
  <c r="I1749" i="4" s="1"/>
  <c r="N1749" i="4" a="1"/>
  <c r="N1749" i="4" s="1"/>
  <c r="J1749" i="4" a="1"/>
  <c r="J1749" i="4" s="1"/>
  <c r="L1749" i="4" a="1"/>
  <c r="L1749" i="4" s="1"/>
  <c r="O1749" i="4" a="1"/>
  <c r="O1749" i="4" s="1"/>
  <c r="K1749" i="4" a="1"/>
  <c r="K1749" i="4" s="1"/>
  <c r="M1749" i="4" a="1"/>
  <c r="M1749" i="4" s="1"/>
  <c r="E1749" i="4" l="1" a="1"/>
  <c r="E1749" i="4" s="1"/>
  <c r="H1749" i="4" a="1"/>
  <c r="H1749" i="4" s="1"/>
  <c r="G1749" i="4" a="1"/>
  <c r="G1749" i="4" s="1"/>
  <c r="C1751" i="4"/>
  <c r="F1750" i="4" a="1"/>
  <c r="F1750" i="4" s="1"/>
  <c r="O1750" i="4" a="1"/>
  <c r="O1750" i="4" s="1"/>
  <c r="K1750" i="4" a="1"/>
  <c r="K1750" i="4" s="1"/>
  <c r="L1750" i="4" a="1"/>
  <c r="L1750" i="4" s="1"/>
  <c r="J1750" i="4" a="1"/>
  <c r="J1750" i="4" s="1"/>
  <c r="N1750" i="4" a="1"/>
  <c r="N1750" i="4" s="1"/>
  <c r="M1750" i="4" a="1"/>
  <c r="M1750" i="4" s="1"/>
  <c r="I1750" i="4" a="1"/>
  <c r="I1750" i="4" s="1"/>
  <c r="H1750" i="4" l="1" a="1"/>
  <c r="H1750" i="4" s="1"/>
  <c r="G1750" i="4" a="1"/>
  <c r="G1750" i="4" s="1"/>
  <c r="E1750" i="4" a="1"/>
  <c r="E1750" i="4" s="1"/>
  <c r="C1752" i="4"/>
  <c r="F1751" i="4" a="1"/>
  <c r="F1751" i="4" s="1"/>
  <c r="M1751" i="4" a="1"/>
  <c r="M1751" i="4" s="1"/>
  <c r="I1751" i="4" a="1"/>
  <c r="I1751" i="4" s="1"/>
  <c r="K1751" i="4" a="1"/>
  <c r="K1751" i="4" s="1"/>
  <c r="O1751" i="4" a="1"/>
  <c r="O1751" i="4" s="1"/>
  <c r="J1751" i="4" a="1"/>
  <c r="J1751" i="4" s="1"/>
  <c r="L1751" i="4" a="1"/>
  <c r="L1751" i="4" s="1"/>
  <c r="N1751" i="4" a="1"/>
  <c r="N1751" i="4" s="1"/>
  <c r="H1751" i="4" l="1" a="1"/>
  <c r="H1751" i="4" s="1"/>
  <c r="G1751" i="4" a="1"/>
  <c r="G1751" i="4" s="1"/>
  <c r="E1751" i="4" a="1"/>
  <c r="E1751" i="4" s="1"/>
  <c r="C1753" i="4"/>
  <c r="F1752" i="4" a="1"/>
  <c r="F1752" i="4" s="1"/>
  <c r="M1752" i="4" a="1"/>
  <c r="M1752" i="4" s="1"/>
  <c r="O1752" i="4" a="1"/>
  <c r="O1752" i="4" s="1"/>
  <c r="K1752" i="4" a="1"/>
  <c r="K1752" i="4" s="1"/>
  <c r="L1752" i="4" a="1"/>
  <c r="L1752" i="4" s="1"/>
  <c r="J1752" i="4" a="1"/>
  <c r="J1752" i="4" s="1"/>
  <c r="N1752" i="4" a="1"/>
  <c r="N1752" i="4" s="1"/>
  <c r="I1752" i="4" a="1"/>
  <c r="I1752" i="4" s="1"/>
  <c r="H1752" i="4" l="1" a="1"/>
  <c r="H1752" i="4" s="1"/>
  <c r="E1752" i="4" a="1"/>
  <c r="E1752" i="4" s="1"/>
  <c r="G1752" i="4" a="1"/>
  <c r="G1752" i="4" s="1"/>
  <c r="C1754" i="4"/>
  <c r="F1753" i="4" a="1"/>
  <c r="F1753" i="4" s="1"/>
  <c r="L1753" i="4" a="1"/>
  <c r="L1753" i="4" s="1"/>
  <c r="J1753" i="4" a="1"/>
  <c r="J1753" i="4" s="1"/>
  <c r="O1753" i="4" a="1"/>
  <c r="O1753" i="4" s="1"/>
  <c r="I1753" i="4" a="1"/>
  <c r="I1753" i="4" s="1"/>
  <c r="K1753" i="4" a="1"/>
  <c r="K1753" i="4" s="1"/>
  <c r="M1753" i="4" a="1"/>
  <c r="M1753" i="4" s="1"/>
  <c r="N1753" i="4" a="1"/>
  <c r="N1753" i="4" s="1"/>
  <c r="H1753" i="4" l="1" a="1"/>
  <c r="H1753" i="4" s="1"/>
  <c r="E1753" i="4" a="1"/>
  <c r="E1753" i="4" s="1"/>
  <c r="G1753" i="4" a="1"/>
  <c r="G1753" i="4" s="1"/>
  <c r="C1755" i="4"/>
  <c r="F1754" i="4" a="1"/>
  <c r="F1754" i="4" s="1"/>
  <c r="N1754" i="4" a="1"/>
  <c r="N1754" i="4" s="1"/>
  <c r="I1754" i="4" a="1"/>
  <c r="I1754" i="4" s="1"/>
  <c r="K1754" i="4" a="1"/>
  <c r="K1754" i="4" s="1"/>
  <c r="L1754" i="4" a="1"/>
  <c r="L1754" i="4" s="1"/>
  <c r="J1754" i="4" a="1"/>
  <c r="J1754" i="4" s="1"/>
  <c r="M1754" i="4" a="1"/>
  <c r="M1754" i="4" s="1"/>
  <c r="O1754" i="4" a="1"/>
  <c r="O1754" i="4" s="1"/>
  <c r="H1754" i="4" l="1" a="1"/>
  <c r="H1754" i="4" s="1"/>
  <c r="G1754" i="4" a="1"/>
  <c r="G1754" i="4" s="1"/>
  <c r="E1754" i="4" a="1"/>
  <c r="E1754" i="4" s="1"/>
  <c r="C1756" i="4"/>
  <c r="F1755" i="4" a="1"/>
  <c r="F1755" i="4" s="1"/>
  <c r="I1755" i="4" a="1"/>
  <c r="I1755" i="4" s="1"/>
  <c r="M1755" i="4" a="1"/>
  <c r="M1755" i="4" s="1"/>
  <c r="K1755" i="4" a="1"/>
  <c r="K1755" i="4" s="1"/>
  <c r="O1755" i="4" a="1"/>
  <c r="O1755" i="4" s="1"/>
  <c r="J1755" i="4" a="1"/>
  <c r="J1755" i="4" s="1"/>
  <c r="L1755" i="4" a="1"/>
  <c r="L1755" i="4" s="1"/>
  <c r="N1755" i="4" a="1"/>
  <c r="N1755" i="4" s="1"/>
  <c r="E1755" i="4" l="1" a="1"/>
  <c r="E1755" i="4" s="1"/>
  <c r="G1755" i="4" a="1"/>
  <c r="G1755" i="4" s="1"/>
  <c r="H1755" i="4" a="1"/>
  <c r="H1755" i="4" s="1"/>
  <c r="C1757" i="4"/>
  <c r="F1756" i="4" a="1"/>
  <c r="F1756" i="4" s="1"/>
  <c r="O1756" i="4" a="1"/>
  <c r="O1756" i="4" s="1"/>
  <c r="J1756" i="4" a="1"/>
  <c r="J1756" i="4" s="1"/>
  <c r="L1756" i="4" a="1"/>
  <c r="L1756" i="4" s="1"/>
  <c r="N1756" i="4" a="1"/>
  <c r="N1756" i="4" s="1"/>
  <c r="M1756" i="4" a="1"/>
  <c r="M1756" i="4" s="1"/>
  <c r="K1756" i="4" a="1"/>
  <c r="K1756" i="4" s="1"/>
  <c r="I1756" i="4" a="1"/>
  <c r="I1756" i="4" s="1"/>
  <c r="E1756" i="4" l="1" a="1"/>
  <c r="E1756" i="4" s="1"/>
  <c r="G1756" i="4" a="1"/>
  <c r="G1756" i="4" s="1"/>
  <c r="H1756" i="4" a="1"/>
  <c r="H1756" i="4" s="1"/>
  <c r="C1758" i="4"/>
  <c r="F1757" i="4" a="1"/>
  <c r="F1757" i="4" s="1"/>
  <c r="L1757" i="4" a="1"/>
  <c r="L1757" i="4" s="1"/>
  <c r="I1757" i="4" a="1"/>
  <c r="I1757" i="4" s="1"/>
  <c r="K1757" i="4" a="1"/>
  <c r="K1757" i="4" s="1"/>
  <c r="O1757" i="4" a="1"/>
  <c r="O1757" i="4" s="1"/>
  <c r="J1757" i="4" a="1"/>
  <c r="J1757" i="4" s="1"/>
  <c r="M1757" i="4" a="1"/>
  <c r="M1757" i="4" s="1"/>
  <c r="N1757" i="4" a="1"/>
  <c r="N1757" i="4" s="1"/>
  <c r="H1757" i="4" l="1" a="1"/>
  <c r="H1757" i="4" s="1"/>
  <c r="G1757" i="4" a="1"/>
  <c r="G1757" i="4" s="1"/>
  <c r="E1757" i="4" a="1"/>
  <c r="E1757" i="4" s="1"/>
  <c r="C1759" i="4"/>
  <c r="F1758" i="4" a="1"/>
  <c r="F1758" i="4" s="1"/>
  <c r="O1758" i="4" a="1"/>
  <c r="O1758" i="4" s="1"/>
  <c r="J1758" i="4" a="1"/>
  <c r="J1758" i="4" s="1"/>
  <c r="M1758" i="4" a="1"/>
  <c r="M1758" i="4" s="1"/>
  <c r="N1758" i="4" a="1"/>
  <c r="N1758" i="4" s="1"/>
  <c r="L1758" i="4" a="1"/>
  <c r="L1758" i="4" s="1"/>
  <c r="K1758" i="4" a="1"/>
  <c r="K1758" i="4" s="1"/>
  <c r="I1758" i="4" a="1"/>
  <c r="I1758" i="4" s="1"/>
  <c r="H1758" i="4" l="1" a="1"/>
  <c r="H1758" i="4" s="1"/>
  <c r="G1758" i="4" a="1"/>
  <c r="G1758" i="4" s="1"/>
  <c r="E1758" i="4" a="1"/>
  <c r="E1758" i="4" s="1"/>
  <c r="C1760" i="4"/>
  <c r="F1759" i="4" a="1"/>
  <c r="F1759" i="4" s="1"/>
  <c r="I1759" i="4" a="1"/>
  <c r="I1759" i="4" s="1"/>
  <c r="N1759" i="4" a="1"/>
  <c r="N1759" i="4" s="1"/>
  <c r="K1759" i="4" a="1"/>
  <c r="K1759" i="4" s="1"/>
  <c r="O1759" i="4" a="1"/>
  <c r="O1759" i="4" s="1"/>
  <c r="J1759" i="4" a="1"/>
  <c r="J1759" i="4" s="1"/>
  <c r="L1759" i="4" a="1"/>
  <c r="L1759" i="4" s="1"/>
  <c r="M1759" i="4" a="1"/>
  <c r="M1759" i="4" s="1"/>
  <c r="G1759" i="4" l="1" a="1"/>
  <c r="G1759" i="4" s="1"/>
  <c r="H1759" i="4" a="1"/>
  <c r="H1759" i="4" s="1"/>
  <c r="E1759" i="4" a="1"/>
  <c r="E1759" i="4" s="1"/>
  <c r="C1761" i="4"/>
  <c r="F1760" i="4" a="1"/>
  <c r="F1760" i="4" s="1"/>
  <c r="N1760" i="4" a="1"/>
  <c r="N1760" i="4" s="1"/>
  <c r="L1760" i="4" a="1"/>
  <c r="L1760" i="4" s="1"/>
  <c r="O1760" i="4" a="1"/>
  <c r="O1760" i="4" s="1"/>
  <c r="J1760" i="4" a="1"/>
  <c r="J1760" i="4" s="1"/>
  <c r="K1760" i="4" a="1"/>
  <c r="K1760" i="4" s="1"/>
  <c r="M1760" i="4" a="1"/>
  <c r="M1760" i="4" s="1"/>
  <c r="I1760" i="4" a="1"/>
  <c r="I1760" i="4" s="1"/>
  <c r="G1760" i="4" l="1" a="1"/>
  <c r="G1760" i="4" s="1"/>
  <c r="E1760" i="4" a="1"/>
  <c r="E1760" i="4" s="1"/>
  <c r="H1760" i="4" a="1"/>
  <c r="H1760" i="4" s="1"/>
  <c r="C1762" i="4"/>
  <c r="F1761" i="4" a="1"/>
  <c r="F1761" i="4" s="1"/>
  <c r="M1761" i="4" a="1"/>
  <c r="M1761" i="4" s="1"/>
  <c r="L1761" i="4" a="1"/>
  <c r="L1761" i="4" s="1"/>
  <c r="I1761" i="4" a="1"/>
  <c r="I1761" i="4" s="1"/>
  <c r="J1761" i="4" a="1"/>
  <c r="J1761" i="4" s="1"/>
  <c r="K1761" i="4" a="1"/>
  <c r="K1761" i="4" s="1"/>
  <c r="N1761" i="4" a="1"/>
  <c r="N1761" i="4" s="1"/>
  <c r="O1761" i="4" a="1"/>
  <c r="O1761" i="4" s="1"/>
  <c r="H1761" i="4" l="1" a="1"/>
  <c r="H1761" i="4" s="1"/>
  <c r="E1761" i="4" a="1"/>
  <c r="E1761" i="4" s="1"/>
  <c r="G1761" i="4" a="1"/>
  <c r="G1761" i="4" s="1"/>
  <c r="C1763" i="4"/>
  <c r="F1762" i="4" a="1"/>
  <c r="F1762" i="4" s="1"/>
  <c r="K1762" i="4" a="1"/>
  <c r="K1762" i="4" s="1"/>
  <c r="O1762" i="4" a="1"/>
  <c r="O1762" i="4" s="1"/>
  <c r="J1762" i="4" a="1"/>
  <c r="J1762" i="4" s="1"/>
  <c r="M1762" i="4" a="1"/>
  <c r="M1762" i="4" s="1"/>
  <c r="N1762" i="4" a="1"/>
  <c r="N1762" i="4" s="1"/>
  <c r="L1762" i="4" a="1"/>
  <c r="L1762" i="4" s="1"/>
  <c r="I1762" i="4" a="1"/>
  <c r="I1762" i="4" s="1"/>
  <c r="H1762" i="4" l="1" a="1"/>
  <c r="H1762" i="4" s="1"/>
  <c r="G1762" i="4" a="1"/>
  <c r="G1762" i="4" s="1"/>
  <c r="E1762" i="4" a="1"/>
  <c r="E1762" i="4" s="1"/>
  <c r="C1764" i="4"/>
  <c r="F1763" i="4" a="1"/>
  <c r="F1763" i="4" s="1"/>
  <c r="K1763" i="4" a="1"/>
  <c r="K1763" i="4" s="1"/>
  <c r="N1763" i="4" a="1"/>
  <c r="N1763" i="4" s="1"/>
  <c r="L1763" i="4" a="1"/>
  <c r="L1763" i="4" s="1"/>
  <c r="J1763" i="4" a="1"/>
  <c r="J1763" i="4" s="1"/>
  <c r="M1763" i="4" a="1"/>
  <c r="M1763" i="4" s="1"/>
  <c r="O1763" i="4" a="1"/>
  <c r="O1763" i="4" s="1"/>
  <c r="I1763" i="4" a="1"/>
  <c r="I1763" i="4" s="1"/>
  <c r="G1763" i="4" l="1" a="1"/>
  <c r="G1763" i="4" s="1"/>
  <c r="H1763" i="4" a="1"/>
  <c r="H1763" i="4" s="1"/>
  <c r="E1763" i="4" a="1"/>
  <c r="E1763" i="4" s="1"/>
  <c r="C1765" i="4"/>
  <c r="F1764" i="4" a="1"/>
  <c r="F1764" i="4" s="1"/>
  <c r="K1764" i="4" a="1"/>
  <c r="K1764" i="4" s="1"/>
  <c r="O1764" i="4" a="1"/>
  <c r="O1764" i="4" s="1"/>
  <c r="J1764" i="4" a="1"/>
  <c r="J1764" i="4" s="1"/>
  <c r="L1764" i="4" a="1"/>
  <c r="L1764" i="4" s="1"/>
  <c r="N1764" i="4" a="1"/>
  <c r="N1764" i="4" s="1"/>
  <c r="I1764" i="4" a="1"/>
  <c r="I1764" i="4" s="1"/>
  <c r="M1764" i="4" a="1"/>
  <c r="M1764" i="4" s="1"/>
  <c r="E1764" i="4" l="1" a="1"/>
  <c r="E1764" i="4" s="1"/>
  <c r="H1764" i="4" a="1"/>
  <c r="H1764" i="4" s="1"/>
  <c r="G1764" i="4" a="1"/>
  <c r="G1764" i="4" s="1"/>
  <c r="C1766" i="4"/>
  <c r="F1765" i="4" a="1"/>
  <c r="F1765" i="4" s="1"/>
  <c r="N1765" i="4" a="1"/>
  <c r="N1765" i="4" s="1"/>
  <c r="M1765" i="4" a="1"/>
  <c r="M1765" i="4" s="1"/>
  <c r="O1765" i="4" a="1"/>
  <c r="O1765" i="4" s="1"/>
  <c r="K1765" i="4" a="1"/>
  <c r="K1765" i="4" s="1"/>
  <c r="L1765" i="4" a="1"/>
  <c r="L1765" i="4" s="1"/>
  <c r="I1765" i="4" a="1"/>
  <c r="I1765" i="4" s="1"/>
  <c r="J1765" i="4" a="1"/>
  <c r="J1765" i="4" s="1"/>
  <c r="H1765" i="4" l="1" a="1"/>
  <c r="H1765" i="4" s="1"/>
  <c r="G1765" i="4" a="1"/>
  <c r="G1765" i="4" s="1"/>
  <c r="E1765" i="4" a="1"/>
  <c r="E1765" i="4" s="1"/>
  <c r="C1767" i="4"/>
  <c r="F1766" i="4" a="1"/>
  <c r="F1766" i="4" s="1"/>
  <c r="O1766" i="4" a="1"/>
  <c r="O1766" i="4" s="1"/>
  <c r="I1766" i="4" a="1"/>
  <c r="I1766" i="4" s="1"/>
  <c r="K1766" i="4" a="1"/>
  <c r="K1766" i="4" s="1"/>
  <c r="M1766" i="4" a="1"/>
  <c r="M1766" i="4" s="1"/>
  <c r="N1766" i="4" a="1"/>
  <c r="N1766" i="4" s="1"/>
  <c r="J1766" i="4" a="1"/>
  <c r="J1766" i="4" s="1"/>
  <c r="L1766" i="4" a="1"/>
  <c r="L1766" i="4" s="1"/>
  <c r="H1766" i="4" l="1" a="1"/>
  <c r="H1766" i="4" s="1"/>
  <c r="G1766" i="4" a="1"/>
  <c r="G1766" i="4" s="1"/>
  <c r="E1766" i="4" a="1"/>
  <c r="E1766" i="4" s="1"/>
  <c r="C1768" i="4"/>
  <c r="F1767" i="4" a="1"/>
  <c r="F1767" i="4" s="1"/>
  <c r="O1767" i="4" a="1"/>
  <c r="O1767" i="4" s="1"/>
  <c r="L1767" i="4" a="1"/>
  <c r="L1767" i="4" s="1"/>
  <c r="N1767" i="4" a="1"/>
  <c r="N1767" i="4" s="1"/>
  <c r="K1767" i="4" a="1"/>
  <c r="K1767" i="4" s="1"/>
  <c r="M1767" i="4" a="1"/>
  <c r="M1767" i="4" s="1"/>
  <c r="I1767" i="4" a="1"/>
  <c r="I1767" i="4" s="1"/>
  <c r="J1767" i="4" a="1"/>
  <c r="J1767" i="4" s="1"/>
  <c r="H1767" i="4" l="1" a="1"/>
  <c r="H1767" i="4" s="1"/>
  <c r="G1767" i="4" a="1"/>
  <c r="G1767" i="4" s="1"/>
  <c r="E1767" i="4" a="1"/>
  <c r="E1767" i="4" s="1"/>
  <c r="C1769" i="4"/>
  <c r="F1768" i="4" a="1"/>
  <c r="F1768" i="4" s="1"/>
  <c r="K1768" i="4" a="1"/>
  <c r="K1768" i="4" s="1"/>
  <c r="O1768" i="4" a="1"/>
  <c r="O1768" i="4" s="1"/>
  <c r="J1768" i="4" a="1"/>
  <c r="J1768" i="4" s="1"/>
  <c r="L1768" i="4" a="1"/>
  <c r="L1768" i="4" s="1"/>
  <c r="N1768" i="4" a="1"/>
  <c r="N1768" i="4" s="1"/>
  <c r="I1768" i="4" a="1"/>
  <c r="I1768" i="4" s="1"/>
  <c r="M1768" i="4" a="1"/>
  <c r="M1768" i="4" s="1"/>
  <c r="H1768" i="4" l="1" a="1"/>
  <c r="H1768" i="4" s="1"/>
  <c r="E1768" i="4" a="1"/>
  <c r="E1768" i="4" s="1"/>
  <c r="G1768" i="4" a="1"/>
  <c r="G1768" i="4" s="1"/>
  <c r="C1770" i="4"/>
  <c r="F1769" i="4" a="1"/>
  <c r="F1769" i="4" s="1"/>
  <c r="M1769" i="4" a="1"/>
  <c r="M1769" i="4" s="1"/>
  <c r="I1769" i="4" a="1"/>
  <c r="I1769" i="4" s="1"/>
  <c r="O1769" i="4" a="1"/>
  <c r="O1769" i="4" s="1"/>
  <c r="L1769" i="4" a="1"/>
  <c r="L1769" i="4" s="1"/>
  <c r="N1769" i="4" a="1"/>
  <c r="N1769" i="4" s="1"/>
  <c r="J1769" i="4" a="1"/>
  <c r="J1769" i="4" s="1"/>
  <c r="K1769" i="4" a="1"/>
  <c r="K1769" i="4" s="1"/>
  <c r="G1769" i="4" l="1" a="1"/>
  <c r="G1769" i="4" s="1"/>
  <c r="H1769" i="4" a="1"/>
  <c r="H1769" i="4" s="1"/>
  <c r="E1769" i="4" a="1"/>
  <c r="E1769" i="4" s="1"/>
  <c r="C1771" i="4"/>
  <c r="F1770" i="4" a="1"/>
  <c r="F1770" i="4" s="1"/>
  <c r="M1770" i="4" a="1"/>
  <c r="M1770" i="4" s="1"/>
  <c r="J1770" i="4" a="1"/>
  <c r="J1770" i="4" s="1"/>
  <c r="L1770" i="4" a="1"/>
  <c r="L1770" i="4" s="1"/>
  <c r="O1770" i="4" a="1"/>
  <c r="O1770" i="4" s="1"/>
  <c r="K1770" i="4" a="1"/>
  <c r="K1770" i="4" s="1"/>
  <c r="N1770" i="4" a="1"/>
  <c r="N1770" i="4" s="1"/>
  <c r="I1770" i="4" a="1"/>
  <c r="I1770" i="4" s="1"/>
  <c r="E1770" i="4" l="1" a="1"/>
  <c r="E1770" i="4" s="1"/>
  <c r="G1770" i="4" a="1"/>
  <c r="G1770" i="4" s="1"/>
  <c r="H1770" i="4" a="1"/>
  <c r="H1770" i="4" s="1"/>
  <c r="C1772" i="4"/>
  <c r="F1771" i="4" a="1"/>
  <c r="F1771" i="4" s="1"/>
  <c r="L1771" i="4" a="1"/>
  <c r="L1771" i="4" s="1"/>
  <c r="O1771" i="4" a="1"/>
  <c r="O1771" i="4" s="1"/>
  <c r="J1771" i="4" a="1"/>
  <c r="J1771" i="4" s="1"/>
  <c r="N1771" i="4" a="1"/>
  <c r="N1771" i="4" s="1"/>
  <c r="I1771" i="4" a="1"/>
  <c r="I1771" i="4" s="1"/>
  <c r="K1771" i="4" a="1"/>
  <c r="K1771" i="4" s="1"/>
  <c r="M1771" i="4" a="1"/>
  <c r="M1771" i="4" s="1"/>
  <c r="E1771" i="4" l="1" a="1"/>
  <c r="E1771" i="4" s="1"/>
  <c r="G1771" i="4" a="1"/>
  <c r="G1771" i="4" s="1"/>
  <c r="H1771" i="4" a="1"/>
  <c r="H1771" i="4" s="1"/>
  <c r="C1773" i="4"/>
  <c r="F1772" i="4" a="1"/>
  <c r="F1772" i="4" s="1"/>
  <c r="I1772" i="4" a="1"/>
  <c r="I1772" i="4" s="1"/>
  <c r="K1772" i="4" a="1"/>
  <c r="K1772" i="4" s="1"/>
  <c r="O1772" i="4" a="1"/>
  <c r="O1772" i="4" s="1"/>
  <c r="J1772" i="4" a="1"/>
  <c r="J1772" i="4" s="1"/>
  <c r="L1772" i="4" a="1"/>
  <c r="L1772" i="4" s="1"/>
  <c r="N1772" i="4" a="1"/>
  <c r="N1772" i="4" s="1"/>
  <c r="M1772" i="4" a="1"/>
  <c r="M1772" i="4" s="1"/>
  <c r="E1772" i="4" l="1" a="1"/>
  <c r="E1772" i="4" s="1"/>
  <c r="G1772" i="4" a="1"/>
  <c r="G1772" i="4" s="1"/>
  <c r="H1772" i="4" a="1"/>
  <c r="H1772" i="4" s="1"/>
  <c r="C1774" i="4"/>
  <c r="F1773" i="4" a="1"/>
  <c r="F1773" i="4" s="1"/>
  <c r="L1773" i="4" a="1"/>
  <c r="L1773" i="4" s="1"/>
  <c r="J1773" i="4" a="1"/>
  <c r="J1773" i="4" s="1"/>
  <c r="O1773" i="4" a="1"/>
  <c r="O1773" i="4" s="1"/>
  <c r="I1773" i="4" a="1"/>
  <c r="I1773" i="4" s="1"/>
  <c r="K1773" i="4" a="1"/>
  <c r="K1773" i="4" s="1"/>
  <c r="M1773" i="4" a="1"/>
  <c r="M1773" i="4" s="1"/>
  <c r="N1773" i="4" a="1"/>
  <c r="N1773" i="4" s="1"/>
  <c r="H1773" i="4" l="1" a="1"/>
  <c r="H1773" i="4" s="1"/>
  <c r="E1773" i="4" a="1"/>
  <c r="E1773" i="4" s="1"/>
  <c r="G1773" i="4" a="1"/>
  <c r="G1773" i="4" s="1"/>
  <c r="C1775" i="4"/>
  <c r="F1774" i="4" a="1"/>
  <c r="F1774" i="4" s="1"/>
  <c r="N1774" i="4" a="1"/>
  <c r="N1774" i="4" s="1"/>
  <c r="L1774" i="4" a="1"/>
  <c r="L1774" i="4" s="1"/>
  <c r="I1774" i="4" a="1"/>
  <c r="I1774" i="4" s="1"/>
  <c r="K1774" i="4" a="1"/>
  <c r="K1774" i="4" s="1"/>
  <c r="M1774" i="4" a="1"/>
  <c r="M1774" i="4" s="1"/>
  <c r="O1774" i="4" a="1"/>
  <c r="O1774" i="4" s="1"/>
  <c r="J1774" i="4" a="1"/>
  <c r="J1774" i="4" s="1"/>
  <c r="H1774" i="4" l="1" a="1"/>
  <c r="H1774" i="4" s="1"/>
  <c r="G1774" i="4" a="1"/>
  <c r="G1774" i="4" s="1"/>
  <c r="E1774" i="4" a="1"/>
  <c r="E1774" i="4" s="1"/>
  <c r="C1776" i="4"/>
  <c r="F1775" i="4" a="1"/>
  <c r="F1775" i="4" s="1"/>
  <c r="I1775" i="4" a="1"/>
  <c r="I1775" i="4" s="1"/>
  <c r="L1775" i="4" a="1"/>
  <c r="L1775" i="4" s="1"/>
  <c r="J1775" i="4" a="1"/>
  <c r="J1775" i="4" s="1"/>
  <c r="O1775" i="4" a="1"/>
  <c r="O1775" i="4" s="1"/>
  <c r="K1775" i="4" a="1"/>
  <c r="K1775" i="4" s="1"/>
  <c r="M1775" i="4" a="1"/>
  <c r="M1775" i="4" s="1"/>
  <c r="N1775" i="4" a="1"/>
  <c r="N1775" i="4" s="1"/>
  <c r="H1775" i="4" l="1" a="1"/>
  <c r="H1775" i="4" s="1"/>
  <c r="G1775" i="4" a="1"/>
  <c r="G1775" i="4" s="1"/>
  <c r="E1775" i="4" a="1"/>
  <c r="E1775" i="4" s="1"/>
  <c r="C1777" i="4"/>
  <c r="F1776" i="4" a="1"/>
  <c r="F1776" i="4" s="1"/>
  <c r="K1776" i="4" a="1"/>
  <c r="K1776" i="4" s="1"/>
  <c r="M1776" i="4" a="1"/>
  <c r="M1776" i="4" s="1"/>
  <c r="J1776" i="4" a="1"/>
  <c r="J1776" i="4" s="1"/>
  <c r="L1776" i="4" a="1"/>
  <c r="L1776" i="4" s="1"/>
  <c r="O1776" i="4" a="1"/>
  <c r="O1776" i="4" s="1"/>
  <c r="I1776" i="4" a="1"/>
  <c r="I1776" i="4" s="1"/>
  <c r="N1776" i="4" a="1"/>
  <c r="N1776" i="4" s="1"/>
  <c r="E1776" i="4" l="1" a="1"/>
  <c r="E1776" i="4" s="1"/>
  <c r="G1776" i="4" a="1"/>
  <c r="G1776" i="4" s="1"/>
  <c r="H1776" i="4" a="1"/>
  <c r="H1776" i="4" s="1"/>
  <c r="C1778" i="4"/>
  <c r="F1777" i="4" a="1"/>
  <c r="F1777" i="4" s="1"/>
  <c r="L1777" i="4" a="1"/>
  <c r="L1777" i="4" s="1"/>
  <c r="J1777" i="4" a="1"/>
  <c r="J1777" i="4" s="1"/>
  <c r="O1777" i="4" a="1"/>
  <c r="O1777" i="4" s="1"/>
  <c r="I1777" i="4" a="1"/>
  <c r="I1777" i="4" s="1"/>
  <c r="K1777" i="4" a="1"/>
  <c r="K1777" i="4" s="1"/>
  <c r="M1777" i="4" a="1"/>
  <c r="M1777" i="4" s="1"/>
  <c r="N1777" i="4" a="1"/>
  <c r="N1777" i="4" s="1"/>
  <c r="H1777" i="4" l="1" a="1"/>
  <c r="H1777" i="4" s="1"/>
  <c r="E1777" i="4" a="1"/>
  <c r="E1777" i="4" s="1"/>
  <c r="G1777" i="4" a="1"/>
  <c r="G1777" i="4" s="1"/>
  <c r="C1779" i="4"/>
  <c r="F1778" i="4" a="1"/>
  <c r="F1778" i="4" s="1"/>
  <c r="M1778" i="4" a="1"/>
  <c r="M1778" i="4" s="1"/>
  <c r="J1778" i="4" a="1"/>
  <c r="J1778" i="4" s="1"/>
  <c r="L1778" i="4" a="1"/>
  <c r="L1778" i="4" s="1"/>
  <c r="N1778" i="4" a="1"/>
  <c r="N1778" i="4" s="1"/>
  <c r="K1778" i="4" a="1"/>
  <c r="K1778" i="4" s="1"/>
  <c r="O1778" i="4" a="1"/>
  <c r="O1778" i="4" s="1"/>
  <c r="I1778" i="4" a="1"/>
  <c r="I1778" i="4" s="1"/>
  <c r="E1778" i="4" l="1" a="1"/>
  <c r="E1778" i="4" s="1"/>
  <c r="H1778" i="4" a="1"/>
  <c r="H1778" i="4" s="1"/>
  <c r="G1778" i="4" a="1"/>
  <c r="G1778" i="4" s="1"/>
  <c r="C1780" i="4"/>
  <c r="F1779" i="4" a="1"/>
  <c r="F1779" i="4" s="1"/>
  <c r="L1779" i="4" a="1"/>
  <c r="L1779" i="4" s="1"/>
  <c r="I1779" i="4" a="1"/>
  <c r="I1779" i="4" s="1"/>
  <c r="K1779" i="4" a="1"/>
  <c r="K1779" i="4" s="1"/>
  <c r="O1779" i="4" a="1"/>
  <c r="O1779" i="4" s="1"/>
  <c r="J1779" i="4" a="1"/>
  <c r="J1779" i="4" s="1"/>
  <c r="M1779" i="4" a="1"/>
  <c r="M1779" i="4" s="1"/>
  <c r="N1779" i="4" a="1"/>
  <c r="N1779" i="4" s="1"/>
  <c r="E1779" i="4" l="1" a="1"/>
  <c r="E1779" i="4" s="1"/>
  <c r="G1779" i="4" a="1"/>
  <c r="G1779" i="4" s="1"/>
  <c r="H1779" i="4" a="1"/>
  <c r="H1779" i="4" s="1"/>
  <c r="C1781" i="4"/>
  <c r="F1780" i="4" a="1"/>
  <c r="F1780" i="4" s="1"/>
  <c r="J1780" i="4" a="1"/>
  <c r="J1780" i="4" s="1"/>
  <c r="N1780" i="4" a="1"/>
  <c r="N1780" i="4" s="1"/>
  <c r="I1780" i="4" a="1"/>
  <c r="I1780" i="4" s="1"/>
  <c r="M1780" i="4" a="1"/>
  <c r="M1780" i="4" s="1"/>
  <c r="O1780" i="4" a="1"/>
  <c r="O1780" i="4" s="1"/>
  <c r="K1780" i="4" a="1"/>
  <c r="K1780" i="4" s="1"/>
  <c r="L1780" i="4" a="1"/>
  <c r="L1780" i="4" s="1"/>
  <c r="E1780" i="4" l="1" a="1"/>
  <c r="E1780" i="4" s="1"/>
  <c r="G1780" i="4" a="1"/>
  <c r="G1780" i="4" s="1"/>
  <c r="H1780" i="4" a="1"/>
  <c r="H1780" i="4" s="1"/>
  <c r="C1782" i="4"/>
  <c r="F1781" i="4" a="1"/>
  <c r="F1781" i="4" s="1"/>
  <c r="L1781" i="4" a="1"/>
  <c r="L1781" i="4" s="1"/>
  <c r="I1781" i="4" a="1"/>
  <c r="I1781" i="4" s="1"/>
  <c r="K1781" i="4" a="1"/>
  <c r="K1781" i="4" s="1"/>
  <c r="O1781" i="4" a="1"/>
  <c r="O1781" i="4" s="1"/>
  <c r="J1781" i="4" a="1"/>
  <c r="J1781" i="4" s="1"/>
  <c r="N1781" i="4" a="1"/>
  <c r="N1781" i="4" s="1"/>
  <c r="M1781" i="4" a="1"/>
  <c r="M1781" i="4" s="1"/>
  <c r="H1781" i="4" l="1" a="1"/>
  <c r="H1781" i="4" s="1"/>
  <c r="E1781" i="4" a="1"/>
  <c r="E1781" i="4" s="1"/>
  <c r="G1781" i="4" a="1"/>
  <c r="G1781" i="4" s="1"/>
  <c r="C1783" i="4"/>
  <c r="F1782" i="4" a="1"/>
  <c r="F1782" i="4" s="1"/>
  <c r="N1782" i="4" a="1"/>
  <c r="N1782" i="4" s="1"/>
  <c r="J1782" i="4" a="1"/>
  <c r="J1782" i="4" s="1"/>
  <c r="L1782" i="4" a="1"/>
  <c r="L1782" i="4" s="1"/>
  <c r="O1782" i="4" a="1"/>
  <c r="O1782" i="4" s="1"/>
  <c r="I1782" i="4" a="1"/>
  <c r="I1782" i="4" s="1"/>
  <c r="K1782" i="4" a="1"/>
  <c r="K1782" i="4" s="1"/>
  <c r="M1782" i="4" a="1"/>
  <c r="M1782" i="4" s="1"/>
  <c r="E1782" i="4" l="1" a="1"/>
  <c r="E1782" i="4" s="1"/>
  <c r="H1782" i="4" a="1"/>
  <c r="H1782" i="4" s="1"/>
  <c r="G1782" i="4" a="1"/>
  <c r="G1782" i="4" s="1"/>
  <c r="C1784" i="4"/>
  <c r="F1783" i="4" a="1"/>
  <c r="F1783" i="4" s="1"/>
  <c r="L1783" i="4" a="1"/>
  <c r="L1783" i="4" s="1"/>
  <c r="I1783" i="4" a="1"/>
  <c r="I1783" i="4" s="1"/>
  <c r="K1783" i="4" a="1"/>
  <c r="K1783" i="4" s="1"/>
  <c r="O1783" i="4" a="1"/>
  <c r="O1783" i="4" s="1"/>
  <c r="J1783" i="4" a="1"/>
  <c r="J1783" i="4" s="1"/>
  <c r="N1783" i="4" a="1"/>
  <c r="N1783" i="4" s="1"/>
  <c r="M1783" i="4" a="1"/>
  <c r="M1783" i="4" s="1"/>
  <c r="E1783" i="4" l="1" a="1"/>
  <c r="E1783" i="4" s="1"/>
  <c r="G1783" i="4" a="1"/>
  <c r="G1783" i="4" s="1"/>
  <c r="H1783" i="4" a="1"/>
  <c r="H1783" i="4" s="1"/>
  <c r="C1785" i="4"/>
  <c r="F1784" i="4" a="1"/>
  <c r="F1784" i="4" s="1"/>
  <c r="L1784" i="4" a="1"/>
  <c r="L1784" i="4" s="1"/>
  <c r="I1784" i="4" a="1"/>
  <c r="I1784" i="4" s="1"/>
  <c r="K1784" i="4" a="1"/>
  <c r="K1784" i="4" s="1"/>
  <c r="O1784" i="4" a="1"/>
  <c r="O1784" i="4" s="1"/>
  <c r="J1784" i="4" a="1"/>
  <c r="J1784" i="4" s="1"/>
  <c r="M1784" i="4" a="1"/>
  <c r="M1784" i="4" s="1"/>
  <c r="N1784" i="4" a="1"/>
  <c r="N1784" i="4" s="1"/>
  <c r="E1784" i="4" l="1" a="1"/>
  <c r="E1784" i="4" s="1"/>
  <c r="G1784" i="4" a="1"/>
  <c r="G1784" i="4" s="1"/>
  <c r="H1784" i="4" a="1"/>
  <c r="H1784" i="4" s="1"/>
  <c r="C1786" i="4"/>
  <c r="F1785" i="4" a="1"/>
  <c r="F1785" i="4" s="1"/>
  <c r="M1785" i="4" a="1"/>
  <c r="M1785" i="4" s="1"/>
  <c r="K1785" i="4" a="1"/>
  <c r="K1785" i="4" s="1"/>
  <c r="L1785" i="4" a="1"/>
  <c r="L1785" i="4" s="1"/>
  <c r="I1785" i="4" a="1"/>
  <c r="I1785" i="4" s="1"/>
  <c r="J1785" i="4" a="1"/>
  <c r="J1785" i="4" s="1"/>
  <c r="O1785" i="4" a="1"/>
  <c r="O1785" i="4" s="1"/>
  <c r="N1785" i="4" a="1"/>
  <c r="N1785" i="4" s="1"/>
  <c r="G1785" i="4" l="1" a="1"/>
  <c r="G1785" i="4" s="1"/>
  <c r="H1785" i="4" a="1"/>
  <c r="H1785" i="4" s="1"/>
  <c r="E1785" i="4" a="1"/>
  <c r="E1785" i="4" s="1"/>
  <c r="C1787" i="4"/>
  <c r="F1786" i="4" a="1"/>
  <c r="F1786" i="4" s="1"/>
  <c r="I1786" i="4" a="1"/>
  <c r="I1786" i="4" s="1"/>
  <c r="M1786" i="4" a="1"/>
  <c r="M1786" i="4" s="1"/>
  <c r="J1786" i="4" a="1"/>
  <c r="J1786" i="4" s="1"/>
  <c r="L1786" i="4" a="1"/>
  <c r="L1786" i="4" s="1"/>
  <c r="N1786" i="4" a="1"/>
  <c r="N1786" i="4" s="1"/>
  <c r="K1786" i="4" a="1"/>
  <c r="K1786" i="4" s="1"/>
  <c r="O1786" i="4" a="1"/>
  <c r="O1786" i="4" s="1"/>
  <c r="H1786" i="4" l="1" a="1"/>
  <c r="H1786" i="4" s="1"/>
  <c r="G1786" i="4" a="1"/>
  <c r="G1786" i="4" s="1"/>
  <c r="E1786" i="4" a="1"/>
  <c r="E1786" i="4" s="1"/>
  <c r="C1788" i="4"/>
  <c r="F1787" i="4" a="1"/>
  <c r="F1787" i="4" s="1"/>
  <c r="K1787" i="4" a="1"/>
  <c r="K1787" i="4" s="1"/>
  <c r="N1787" i="4" a="1"/>
  <c r="N1787" i="4" s="1"/>
  <c r="I1787" i="4" a="1"/>
  <c r="I1787" i="4" s="1"/>
  <c r="J1787" i="4" a="1"/>
  <c r="J1787" i="4" s="1"/>
  <c r="O1787" i="4" a="1"/>
  <c r="O1787" i="4" s="1"/>
  <c r="M1787" i="4" a="1"/>
  <c r="M1787" i="4" s="1"/>
  <c r="L1787" i="4" a="1"/>
  <c r="L1787" i="4" s="1"/>
  <c r="H1787" i="4" l="1" a="1"/>
  <c r="H1787" i="4" s="1"/>
  <c r="G1787" i="4" a="1"/>
  <c r="G1787" i="4" s="1"/>
  <c r="E1787" i="4" a="1"/>
  <c r="E1787" i="4" s="1"/>
  <c r="C1789" i="4"/>
  <c r="F1788" i="4" a="1"/>
  <c r="F1788" i="4" s="1"/>
  <c r="J1788" i="4" a="1"/>
  <c r="J1788" i="4" s="1"/>
  <c r="L1788" i="4" a="1"/>
  <c r="L1788" i="4" s="1"/>
  <c r="N1788" i="4" a="1"/>
  <c r="N1788" i="4" s="1"/>
  <c r="I1788" i="4" a="1"/>
  <c r="I1788" i="4" s="1"/>
  <c r="M1788" i="4" a="1"/>
  <c r="M1788" i="4" s="1"/>
  <c r="K1788" i="4" a="1"/>
  <c r="K1788" i="4" s="1"/>
  <c r="O1788" i="4" a="1"/>
  <c r="O1788" i="4" s="1"/>
  <c r="H1788" i="4" l="1" a="1"/>
  <c r="H1788" i="4" s="1"/>
  <c r="E1788" i="4" a="1"/>
  <c r="E1788" i="4" s="1"/>
  <c r="G1788" i="4" a="1"/>
  <c r="G1788" i="4" s="1"/>
  <c r="C1790" i="4"/>
  <c r="F1789" i="4" a="1"/>
  <c r="F1789" i="4" s="1"/>
  <c r="O1789" i="4" a="1"/>
  <c r="O1789" i="4" s="1"/>
  <c r="I1789" i="4" a="1"/>
  <c r="I1789" i="4" s="1"/>
  <c r="J1789" i="4" a="1"/>
  <c r="J1789" i="4" s="1"/>
  <c r="M1789" i="4" a="1"/>
  <c r="M1789" i="4" s="1"/>
  <c r="L1789" i="4" a="1"/>
  <c r="L1789" i="4" s="1"/>
  <c r="K1789" i="4" a="1"/>
  <c r="K1789" i="4" s="1"/>
  <c r="N1789" i="4" a="1"/>
  <c r="N1789" i="4" s="1"/>
  <c r="G1789" i="4" l="1" a="1"/>
  <c r="G1789" i="4" s="1"/>
  <c r="E1789" i="4" a="1"/>
  <c r="E1789" i="4" s="1"/>
  <c r="H1789" i="4" a="1"/>
  <c r="H1789" i="4" s="1"/>
  <c r="C1791" i="4"/>
  <c r="F1790" i="4" a="1"/>
  <c r="F1790" i="4" s="1"/>
  <c r="L1790" i="4" a="1"/>
  <c r="L1790" i="4" s="1"/>
  <c r="J1790" i="4" a="1"/>
  <c r="J1790" i="4" s="1"/>
  <c r="N1790" i="4" a="1"/>
  <c r="N1790" i="4" s="1"/>
  <c r="K1790" i="4" a="1"/>
  <c r="K1790" i="4" s="1"/>
  <c r="I1790" i="4" a="1"/>
  <c r="I1790" i="4" s="1"/>
  <c r="O1790" i="4" a="1"/>
  <c r="O1790" i="4" s="1"/>
  <c r="M1790" i="4" a="1"/>
  <c r="M1790" i="4" s="1"/>
  <c r="E1790" i="4" l="1" a="1"/>
  <c r="E1790" i="4" s="1"/>
  <c r="G1790" i="4" a="1"/>
  <c r="G1790" i="4" s="1"/>
  <c r="H1790" i="4" a="1"/>
  <c r="H1790" i="4" s="1"/>
  <c r="C1792" i="4"/>
  <c r="F1791" i="4" a="1"/>
  <c r="F1791" i="4" s="1"/>
  <c r="L1791" i="4" a="1"/>
  <c r="L1791" i="4" s="1"/>
  <c r="I1791" i="4" a="1"/>
  <c r="I1791" i="4" s="1"/>
  <c r="N1791" i="4" a="1"/>
  <c r="N1791" i="4" s="1"/>
  <c r="J1791" i="4" a="1"/>
  <c r="J1791" i="4" s="1"/>
  <c r="M1791" i="4" a="1"/>
  <c r="M1791" i="4" s="1"/>
  <c r="K1791" i="4" a="1"/>
  <c r="K1791" i="4" s="1"/>
  <c r="O1791" i="4" a="1"/>
  <c r="O1791" i="4" s="1"/>
  <c r="H1791" i="4" l="1" a="1"/>
  <c r="H1791" i="4" s="1"/>
  <c r="G1791" i="4" a="1"/>
  <c r="G1791" i="4" s="1"/>
  <c r="E1791" i="4" a="1"/>
  <c r="E1791" i="4" s="1"/>
  <c r="C1793" i="4"/>
  <c r="F1792" i="4" a="1"/>
  <c r="F1792" i="4" s="1"/>
  <c r="L1792" i="4" a="1"/>
  <c r="L1792" i="4" s="1"/>
  <c r="I1792" i="4" a="1"/>
  <c r="I1792" i="4" s="1"/>
  <c r="N1792" i="4" a="1"/>
  <c r="N1792" i="4" s="1"/>
  <c r="K1792" i="4" a="1"/>
  <c r="K1792" i="4" s="1"/>
  <c r="J1792" i="4" a="1"/>
  <c r="J1792" i="4" s="1"/>
  <c r="O1792" i="4" a="1"/>
  <c r="O1792" i="4" s="1"/>
  <c r="M1792" i="4" a="1"/>
  <c r="M1792" i="4" s="1"/>
  <c r="C1794" i="4" l="1"/>
  <c r="F1793" i="4" a="1"/>
  <c r="F1793" i="4" s="1"/>
  <c r="K1793" i="4" a="1"/>
  <c r="K1793" i="4" s="1"/>
  <c r="N1793" i="4" a="1"/>
  <c r="N1793" i="4" s="1"/>
  <c r="J1793" i="4" a="1"/>
  <c r="J1793" i="4" s="1"/>
  <c r="L1793" i="4" a="1"/>
  <c r="L1793" i="4" s="1"/>
  <c r="O1793" i="4" a="1"/>
  <c r="O1793" i="4" s="1"/>
  <c r="I1793" i="4" a="1"/>
  <c r="I1793" i="4" s="1"/>
  <c r="M1793" i="4" a="1"/>
  <c r="M1793" i="4" s="1"/>
  <c r="G1792" i="4" a="1"/>
  <c r="G1792" i="4" s="1"/>
  <c r="H1792" i="4" a="1"/>
  <c r="H1792" i="4" s="1"/>
  <c r="E1792" i="4" a="1"/>
  <c r="E1792" i="4" s="1"/>
  <c r="E1793" i="4" l="1" a="1"/>
  <c r="E1793" i="4" s="1"/>
  <c r="G1793" i="4" a="1"/>
  <c r="G1793" i="4" s="1"/>
  <c r="H1793" i="4" a="1"/>
  <c r="H1793" i="4" s="1"/>
  <c r="C1795" i="4"/>
  <c r="F1794" i="4" a="1"/>
  <c r="F1794" i="4" s="1"/>
  <c r="O1794" i="4" a="1"/>
  <c r="O1794" i="4" s="1"/>
  <c r="J1794" i="4" a="1"/>
  <c r="J1794" i="4" s="1"/>
  <c r="L1794" i="4" a="1"/>
  <c r="L1794" i="4" s="1"/>
  <c r="I1794" i="4" a="1"/>
  <c r="I1794" i="4" s="1"/>
  <c r="K1794" i="4" a="1"/>
  <c r="K1794" i="4" s="1"/>
  <c r="M1794" i="4" a="1"/>
  <c r="M1794" i="4" s="1"/>
  <c r="N1794" i="4" a="1"/>
  <c r="N1794" i="4" s="1"/>
  <c r="E1794" i="4" l="1" a="1"/>
  <c r="E1794" i="4" s="1"/>
  <c r="H1794" i="4" a="1"/>
  <c r="H1794" i="4" s="1"/>
  <c r="G1794" i="4" a="1"/>
  <c r="G1794" i="4" s="1"/>
  <c r="C1796" i="4"/>
  <c r="F1795" i="4" a="1"/>
  <c r="F1795" i="4" s="1"/>
  <c r="M1795" i="4" a="1"/>
  <c r="M1795" i="4" s="1"/>
  <c r="J1795" i="4" a="1"/>
  <c r="J1795" i="4" s="1"/>
  <c r="I1795" i="4" a="1"/>
  <c r="I1795" i="4" s="1"/>
  <c r="O1795" i="4" a="1"/>
  <c r="O1795" i="4" s="1"/>
  <c r="N1795" i="4" a="1"/>
  <c r="N1795" i="4" s="1"/>
  <c r="L1795" i="4" a="1"/>
  <c r="L1795" i="4" s="1"/>
  <c r="K1795" i="4" a="1"/>
  <c r="K1795" i="4" s="1"/>
  <c r="H1795" i="4" l="1" a="1"/>
  <c r="H1795" i="4" s="1"/>
  <c r="G1795" i="4" a="1"/>
  <c r="G1795" i="4" s="1"/>
  <c r="E1795" i="4" a="1"/>
  <c r="E1795" i="4" s="1"/>
  <c r="C1797" i="4"/>
  <c r="F1796" i="4" a="1"/>
  <c r="F1796" i="4" s="1"/>
  <c r="O1796" i="4" a="1"/>
  <c r="O1796" i="4" s="1"/>
  <c r="I1796" i="4" a="1"/>
  <c r="I1796" i="4" s="1"/>
  <c r="K1796" i="4" a="1"/>
  <c r="K1796" i="4" s="1"/>
  <c r="L1796" i="4" a="1"/>
  <c r="L1796" i="4" s="1"/>
  <c r="J1796" i="4" a="1"/>
  <c r="J1796" i="4" s="1"/>
  <c r="M1796" i="4" a="1"/>
  <c r="M1796" i="4" s="1"/>
  <c r="N1796" i="4" a="1"/>
  <c r="N1796" i="4" s="1"/>
  <c r="E1796" i="4" l="1" a="1"/>
  <c r="E1796" i="4" s="1"/>
  <c r="G1796" i="4" a="1"/>
  <c r="G1796" i="4" s="1"/>
  <c r="H1796" i="4" a="1"/>
  <c r="H1796" i="4" s="1"/>
  <c r="C1798" i="4"/>
  <c r="F1797" i="4" a="1"/>
  <c r="F1797" i="4" s="1"/>
  <c r="K1797" i="4" a="1"/>
  <c r="K1797" i="4" s="1"/>
  <c r="N1797" i="4" a="1"/>
  <c r="N1797" i="4" s="1"/>
  <c r="M1797" i="4" a="1"/>
  <c r="M1797" i="4" s="1"/>
  <c r="I1797" i="4" a="1"/>
  <c r="I1797" i="4" s="1"/>
  <c r="L1797" i="4" a="1"/>
  <c r="L1797" i="4" s="1"/>
  <c r="O1797" i="4" a="1"/>
  <c r="O1797" i="4" s="1"/>
  <c r="J1797" i="4" a="1"/>
  <c r="J1797" i="4" s="1"/>
  <c r="C1799" i="4" l="1"/>
  <c r="F1798" i="4" a="1"/>
  <c r="F1798" i="4" s="1"/>
  <c r="L1798" i="4" a="1"/>
  <c r="L1798" i="4" s="1"/>
  <c r="I1798" i="4" a="1"/>
  <c r="I1798" i="4" s="1"/>
  <c r="K1798" i="4" a="1"/>
  <c r="K1798" i="4" s="1"/>
  <c r="N1798" i="4" a="1"/>
  <c r="N1798" i="4" s="1"/>
  <c r="J1798" i="4" a="1"/>
  <c r="J1798" i="4" s="1"/>
  <c r="M1798" i="4" a="1"/>
  <c r="M1798" i="4" s="1"/>
  <c r="O1798" i="4" a="1"/>
  <c r="O1798" i="4" s="1"/>
  <c r="E1797" i="4" a="1"/>
  <c r="E1797" i="4" s="1"/>
  <c r="G1797" i="4" a="1"/>
  <c r="G1797" i="4" s="1"/>
  <c r="H1797" i="4" a="1"/>
  <c r="H1797" i="4" s="1"/>
  <c r="E1798" i="4" l="1" a="1"/>
  <c r="E1798" i="4" s="1"/>
  <c r="H1798" i="4" a="1"/>
  <c r="H1798" i="4" s="1"/>
  <c r="G1798" i="4" a="1"/>
  <c r="G1798" i="4" s="1"/>
  <c r="C1800" i="4"/>
  <c r="F1799" i="4" a="1"/>
  <c r="F1799" i="4" s="1"/>
  <c r="M1799" i="4" a="1"/>
  <c r="M1799" i="4" s="1"/>
  <c r="N1799" i="4" a="1"/>
  <c r="N1799" i="4" s="1"/>
  <c r="L1799" i="4" a="1"/>
  <c r="L1799" i="4" s="1"/>
  <c r="I1799" i="4" a="1"/>
  <c r="I1799" i="4" s="1"/>
  <c r="K1799" i="4" a="1"/>
  <c r="K1799" i="4" s="1"/>
  <c r="J1799" i="4" a="1"/>
  <c r="J1799" i="4" s="1"/>
  <c r="O1799" i="4" a="1"/>
  <c r="O1799" i="4" s="1"/>
  <c r="C1801" i="4" l="1"/>
  <c r="F1800" i="4" a="1"/>
  <c r="F1800" i="4" s="1"/>
  <c r="M1800" i="4" a="1"/>
  <c r="M1800" i="4" s="1"/>
  <c r="I1800" i="4" a="1"/>
  <c r="I1800" i="4" s="1"/>
  <c r="K1800" i="4" a="1"/>
  <c r="K1800" i="4" s="1"/>
  <c r="N1800" i="4" a="1"/>
  <c r="N1800" i="4" s="1"/>
  <c r="J1800" i="4" a="1"/>
  <c r="J1800" i="4" s="1"/>
  <c r="L1800" i="4" a="1"/>
  <c r="L1800" i="4" s="1"/>
  <c r="O1800" i="4" a="1"/>
  <c r="O1800" i="4" s="1"/>
  <c r="E1799" i="4" a="1"/>
  <c r="E1799" i="4" s="1"/>
  <c r="G1799" i="4" a="1"/>
  <c r="G1799" i="4" s="1"/>
  <c r="H1799" i="4" a="1"/>
  <c r="H1799" i="4" s="1"/>
  <c r="E1800" i="4" l="1" a="1"/>
  <c r="E1800" i="4" s="1"/>
  <c r="H1800" i="4" a="1"/>
  <c r="H1800" i="4" s="1"/>
  <c r="G1800" i="4" a="1"/>
  <c r="G1800" i="4" s="1"/>
  <c r="C1802" i="4"/>
  <c r="F1801" i="4" a="1"/>
  <c r="F1801" i="4" s="1"/>
  <c r="N1801" i="4" a="1"/>
  <c r="N1801" i="4" s="1"/>
  <c r="M1801" i="4" a="1"/>
  <c r="M1801" i="4" s="1"/>
  <c r="I1801" i="4" a="1"/>
  <c r="I1801" i="4" s="1"/>
  <c r="J1801" i="4" a="1"/>
  <c r="J1801" i="4" s="1"/>
  <c r="L1801" i="4" a="1"/>
  <c r="L1801" i="4" s="1"/>
  <c r="K1801" i="4" a="1"/>
  <c r="K1801" i="4" s="1"/>
  <c r="O1801" i="4" a="1"/>
  <c r="O1801" i="4" s="1"/>
  <c r="C1803" i="4" l="1"/>
  <c r="F1802" i="4" a="1"/>
  <c r="F1802" i="4" s="1"/>
  <c r="M1802" i="4" a="1"/>
  <c r="M1802" i="4" s="1"/>
  <c r="N1802" i="4" a="1"/>
  <c r="N1802" i="4" s="1"/>
  <c r="K1802" i="4" a="1"/>
  <c r="K1802" i="4" s="1"/>
  <c r="J1802" i="4" a="1"/>
  <c r="J1802" i="4" s="1"/>
  <c r="O1802" i="4" a="1"/>
  <c r="O1802" i="4" s="1"/>
  <c r="L1802" i="4" a="1"/>
  <c r="L1802" i="4" s="1"/>
  <c r="I1802" i="4" a="1"/>
  <c r="I1802" i="4" s="1"/>
  <c r="H1801" i="4" a="1"/>
  <c r="H1801" i="4" s="1"/>
  <c r="G1801" i="4" a="1"/>
  <c r="G1801" i="4" s="1"/>
  <c r="E1801" i="4" a="1"/>
  <c r="E1801" i="4" s="1"/>
  <c r="E1802" i="4" l="1" a="1"/>
  <c r="E1802" i="4" s="1"/>
  <c r="H1802" i="4" a="1"/>
  <c r="H1802" i="4" s="1"/>
  <c r="G1802" i="4" a="1"/>
  <c r="G1802" i="4" s="1"/>
  <c r="C1804" i="4"/>
  <c r="F1803" i="4" a="1"/>
  <c r="F1803" i="4" s="1"/>
  <c r="O1803" i="4" a="1"/>
  <c r="O1803" i="4" s="1"/>
  <c r="J1803" i="4" a="1"/>
  <c r="J1803" i="4" s="1"/>
  <c r="I1803" i="4" a="1"/>
  <c r="I1803" i="4" s="1"/>
  <c r="L1803" i="4" a="1"/>
  <c r="L1803" i="4" s="1"/>
  <c r="M1803" i="4" a="1"/>
  <c r="M1803" i="4" s="1"/>
  <c r="K1803" i="4" a="1"/>
  <c r="K1803" i="4" s="1"/>
  <c r="N1803" i="4" a="1"/>
  <c r="N1803" i="4" s="1"/>
  <c r="E1803" i="4" l="1" a="1"/>
  <c r="E1803" i="4" s="1"/>
  <c r="G1803" i="4" a="1"/>
  <c r="G1803" i="4" s="1"/>
  <c r="H1803" i="4" a="1"/>
  <c r="H1803" i="4" s="1"/>
  <c r="C1805" i="4"/>
  <c r="F1804" i="4" a="1"/>
  <c r="F1804" i="4" s="1"/>
  <c r="L1804" i="4" a="1"/>
  <c r="L1804" i="4" s="1"/>
  <c r="I1804" i="4" a="1"/>
  <c r="I1804" i="4" s="1"/>
  <c r="O1804" i="4" a="1"/>
  <c r="O1804" i="4" s="1"/>
  <c r="N1804" i="4" a="1"/>
  <c r="N1804" i="4" s="1"/>
  <c r="K1804" i="4" a="1"/>
  <c r="K1804" i="4" s="1"/>
  <c r="M1804" i="4" a="1"/>
  <c r="M1804" i="4" s="1"/>
  <c r="J1804" i="4" a="1"/>
  <c r="J1804" i="4" s="1"/>
  <c r="H1804" i="4" l="1" a="1"/>
  <c r="H1804" i="4" s="1"/>
  <c r="G1804" i="4" a="1"/>
  <c r="G1804" i="4" s="1"/>
  <c r="E1804" i="4" a="1"/>
  <c r="E1804" i="4" s="1"/>
  <c r="C1806" i="4"/>
  <c r="F1805" i="4" a="1"/>
  <c r="F1805" i="4" s="1"/>
  <c r="M1805" i="4" a="1"/>
  <c r="M1805" i="4" s="1"/>
  <c r="O1805" i="4" a="1"/>
  <c r="O1805" i="4" s="1"/>
  <c r="K1805" i="4" a="1"/>
  <c r="K1805" i="4" s="1"/>
  <c r="L1805" i="4" a="1"/>
  <c r="L1805" i="4" s="1"/>
  <c r="J1805" i="4" a="1"/>
  <c r="J1805" i="4" s="1"/>
  <c r="N1805" i="4" a="1"/>
  <c r="N1805" i="4" s="1"/>
  <c r="I1805" i="4" a="1"/>
  <c r="I1805" i="4" s="1"/>
  <c r="E1805" i="4" l="1" a="1"/>
  <c r="E1805" i="4" s="1"/>
  <c r="H1805" i="4" a="1"/>
  <c r="H1805" i="4" s="1"/>
  <c r="G1805" i="4" a="1"/>
  <c r="G1805" i="4" s="1"/>
  <c r="C1807" i="4"/>
  <c r="F1806" i="4" a="1"/>
  <c r="F1806" i="4" s="1"/>
  <c r="O1806" i="4" a="1"/>
  <c r="O1806" i="4" s="1"/>
  <c r="I1806" i="4" a="1"/>
  <c r="I1806" i="4" s="1"/>
  <c r="N1806" i="4" a="1"/>
  <c r="N1806" i="4" s="1"/>
  <c r="L1806" i="4" a="1"/>
  <c r="L1806" i="4" s="1"/>
  <c r="M1806" i="4" a="1"/>
  <c r="M1806" i="4" s="1"/>
  <c r="J1806" i="4" a="1"/>
  <c r="J1806" i="4" s="1"/>
  <c r="K1806" i="4" a="1"/>
  <c r="K1806" i="4" s="1"/>
  <c r="C1808" i="4" l="1"/>
  <c r="F1807" i="4" a="1"/>
  <c r="F1807" i="4" s="1"/>
  <c r="M1807" i="4" a="1"/>
  <c r="M1807" i="4" s="1"/>
  <c r="K1807" i="4" a="1"/>
  <c r="K1807" i="4" s="1"/>
  <c r="N1807" i="4" a="1"/>
  <c r="N1807" i="4" s="1"/>
  <c r="L1807" i="4" a="1"/>
  <c r="L1807" i="4" s="1"/>
  <c r="I1807" i="4" a="1"/>
  <c r="I1807" i="4" s="1"/>
  <c r="O1807" i="4" a="1"/>
  <c r="O1807" i="4" s="1"/>
  <c r="J1807" i="4" a="1"/>
  <c r="J1807" i="4" s="1"/>
  <c r="G1806" i="4" a="1"/>
  <c r="G1806" i="4" s="1"/>
  <c r="H1806" i="4" a="1"/>
  <c r="H1806" i="4" s="1"/>
  <c r="E1806" i="4" a="1"/>
  <c r="E1806" i="4" s="1"/>
  <c r="E1807" i="4" l="1" a="1"/>
  <c r="E1807" i="4" s="1"/>
  <c r="H1807" i="4" a="1"/>
  <c r="H1807" i="4" s="1"/>
  <c r="G1807" i="4" a="1"/>
  <c r="G1807" i="4" s="1"/>
  <c r="C1809" i="4"/>
  <c r="F1808" i="4" a="1"/>
  <c r="F1808" i="4" s="1"/>
  <c r="J1808" i="4" a="1"/>
  <c r="J1808" i="4" s="1"/>
  <c r="M1808" i="4" a="1"/>
  <c r="M1808" i="4" s="1"/>
  <c r="N1808" i="4" a="1"/>
  <c r="N1808" i="4" s="1"/>
  <c r="L1808" i="4" a="1"/>
  <c r="L1808" i="4" s="1"/>
  <c r="I1808" i="4" a="1"/>
  <c r="I1808" i="4" s="1"/>
  <c r="O1808" i="4" a="1"/>
  <c r="O1808" i="4" s="1"/>
  <c r="K1808" i="4" a="1"/>
  <c r="K1808" i="4" s="1"/>
  <c r="C1810" i="4" l="1"/>
  <c r="F1809" i="4" a="1"/>
  <c r="F1809" i="4" s="1"/>
  <c r="M1809" i="4" a="1"/>
  <c r="M1809" i="4" s="1"/>
  <c r="K1809" i="4" a="1"/>
  <c r="K1809" i="4" s="1"/>
  <c r="N1809" i="4" a="1"/>
  <c r="N1809" i="4" s="1"/>
  <c r="L1809" i="4" a="1"/>
  <c r="L1809" i="4" s="1"/>
  <c r="I1809" i="4" a="1"/>
  <c r="I1809" i="4" s="1"/>
  <c r="J1809" i="4" a="1"/>
  <c r="J1809" i="4" s="1"/>
  <c r="O1809" i="4" a="1"/>
  <c r="O1809" i="4" s="1"/>
  <c r="E1808" i="4" a="1"/>
  <c r="E1808" i="4" s="1"/>
  <c r="G1808" i="4" a="1"/>
  <c r="G1808" i="4" s="1"/>
  <c r="H1808" i="4" a="1"/>
  <c r="H1808" i="4" s="1"/>
  <c r="H1809" i="4" l="1" a="1"/>
  <c r="H1809" i="4" s="1"/>
  <c r="E1809" i="4" a="1"/>
  <c r="E1809" i="4" s="1"/>
  <c r="G1809" i="4" a="1"/>
  <c r="G1809" i="4" s="1"/>
  <c r="C1811" i="4"/>
  <c r="F1810" i="4" a="1"/>
  <c r="F1810" i="4" s="1"/>
  <c r="J1810" i="4" a="1"/>
  <c r="J1810" i="4" s="1"/>
  <c r="I1810" i="4" a="1"/>
  <c r="I1810" i="4" s="1"/>
  <c r="O1810" i="4" a="1"/>
  <c r="O1810" i="4" s="1"/>
  <c r="M1810" i="4" a="1"/>
  <c r="M1810" i="4" s="1"/>
  <c r="N1810" i="4" a="1"/>
  <c r="N1810" i="4" s="1"/>
  <c r="K1810" i="4" a="1"/>
  <c r="K1810" i="4" s="1"/>
  <c r="L1810" i="4" a="1"/>
  <c r="L1810" i="4" s="1"/>
  <c r="C1812" i="4" l="1"/>
  <c r="F1811" i="4" a="1"/>
  <c r="F1811" i="4" s="1"/>
  <c r="K1811" i="4" a="1"/>
  <c r="K1811" i="4" s="1"/>
  <c r="M1811" i="4" a="1"/>
  <c r="M1811" i="4" s="1"/>
  <c r="J1811" i="4" a="1"/>
  <c r="J1811" i="4" s="1"/>
  <c r="N1811" i="4" a="1"/>
  <c r="N1811" i="4" s="1"/>
  <c r="I1811" i="4" a="1"/>
  <c r="I1811" i="4" s="1"/>
  <c r="L1811" i="4" a="1"/>
  <c r="L1811" i="4" s="1"/>
  <c r="O1811" i="4" a="1"/>
  <c r="O1811" i="4" s="1"/>
  <c r="E1810" i="4" a="1"/>
  <c r="E1810" i="4" s="1"/>
  <c r="H1810" i="4" a="1"/>
  <c r="H1810" i="4" s="1"/>
  <c r="G1810" i="4" a="1"/>
  <c r="G1810" i="4" s="1"/>
  <c r="E1811" i="4" l="1" a="1"/>
  <c r="E1811" i="4" s="1"/>
  <c r="G1811" i="4" a="1"/>
  <c r="G1811" i="4" s="1"/>
  <c r="H1811" i="4" a="1"/>
  <c r="H1811" i="4" s="1"/>
  <c r="C1813" i="4"/>
  <c r="F1812" i="4" a="1"/>
  <c r="F1812" i="4" s="1"/>
  <c r="L1812" i="4" a="1"/>
  <c r="L1812" i="4" s="1"/>
  <c r="I1812" i="4" a="1"/>
  <c r="I1812" i="4" s="1"/>
  <c r="O1812" i="4" a="1"/>
  <c r="O1812" i="4" s="1"/>
  <c r="N1812" i="4" a="1"/>
  <c r="N1812" i="4" s="1"/>
  <c r="K1812" i="4" a="1"/>
  <c r="K1812" i="4" s="1"/>
  <c r="J1812" i="4" a="1"/>
  <c r="J1812" i="4" s="1"/>
  <c r="M1812" i="4" a="1"/>
  <c r="M1812" i="4" s="1"/>
  <c r="H1812" i="4" l="1" a="1"/>
  <c r="H1812" i="4" s="1"/>
  <c r="G1812" i="4" a="1"/>
  <c r="G1812" i="4" s="1"/>
  <c r="E1812" i="4" a="1"/>
  <c r="E1812" i="4" s="1"/>
  <c r="C1814" i="4"/>
  <c r="F1813" i="4" a="1"/>
  <c r="F1813" i="4" s="1"/>
  <c r="K1813" i="4" a="1"/>
  <c r="K1813" i="4" s="1"/>
  <c r="N1813" i="4" a="1"/>
  <c r="N1813" i="4" s="1"/>
  <c r="J1813" i="4" a="1"/>
  <c r="J1813" i="4" s="1"/>
  <c r="M1813" i="4" a="1"/>
  <c r="M1813" i="4" s="1"/>
  <c r="I1813" i="4" a="1"/>
  <c r="I1813" i="4" s="1"/>
  <c r="L1813" i="4" a="1"/>
  <c r="L1813" i="4" s="1"/>
  <c r="O1813" i="4" a="1"/>
  <c r="O1813" i="4" s="1"/>
  <c r="H1813" i="4" l="1" a="1"/>
  <c r="H1813" i="4" s="1"/>
  <c r="G1813" i="4" a="1"/>
  <c r="G1813" i="4" s="1"/>
  <c r="E1813" i="4" a="1"/>
  <c r="E1813" i="4" s="1"/>
  <c r="C1815" i="4"/>
  <c r="F1814" i="4" a="1"/>
  <c r="F1814" i="4" s="1"/>
  <c r="O1814" i="4" a="1"/>
  <c r="O1814" i="4" s="1"/>
  <c r="K1814" i="4" a="1"/>
  <c r="K1814" i="4" s="1"/>
  <c r="N1814" i="4" a="1"/>
  <c r="N1814" i="4" s="1"/>
  <c r="I1814" i="4" a="1"/>
  <c r="I1814" i="4" s="1"/>
  <c r="J1814" i="4" a="1"/>
  <c r="J1814" i="4" s="1"/>
  <c r="L1814" i="4" a="1"/>
  <c r="L1814" i="4" s="1"/>
  <c r="M1814" i="4" a="1"/>
  <c r="M1814" i="4" s="1"/>
  <c r="G1814" i="4" l="1" a="1"/>
  <c r="G1814" i="4" s="1"/>
  <c r="H1814" i="4" a="1"/>
  <c r="H1814" i="4" s="1"/>
  <c r="E1814" i="4" a="1"/>
  <c r="E1814" i="4" s="1"/>
  <c r="C1816" i="4"/>
  <c r="F1815" i="4" a="1"/>
  <c r="F1815" i="4" s="1"/>
  <c r="L1815" i="4" a="1"/>
  <c r="L1815" i="4" s="1"/>
  <c r="K1815" i="4" a="1"/>
  <c r="K1815" i="4" s="1"/>
  <c r="N1815" i="4" a="1"/>
  <c r="N1815" i="4" s="1"/>
  <c r="J1815" i="4" a="1"/>
  <c r="J1815" i="4" s="1"/>
  <c r="M1815" i="4" a="1"/>
  <c r="M1815" i="4" s="1"/>
  <c r="I1815" i="4" a="1"/>
  <c r="I1815" i="4" s="1"/>
  <c r="O1815" i="4" a="1"/>
  <c r="O1815" i="4" s="1"/>
  <c r="C1817" i="4" l="1"/>
  <c r="F1816" i="4" a="1"/>
  <c r="F1816" i="4" s="1"/>
  <c r="K1816" i="4" a="1"/>
  <c r="K1816" i="4" s="1"/>
  <c r="L1816" i="4" a="1"/>
  <c r="L1816" i="4" s="1"/>
  <c r="I1816" i="4" a="1"/>
  <c r="I1816" i="4" s="1"/>
  <c r="O1816" i="4" a="1"/>
  <c r="O1816" i="4" s="1"/>
  <c r="J1816" i="4" a="1"/>
  <c r="J1816" i="4" s="1"/>
  <c r="M1816" i="4" a="1"/>
  <c r="M1816" i="4" s="1"/>
  <c r="N1816" i="4" a="1"/>
  <c r="N1816" i="4" s="1"/>
  <c r="E1815" i="4" a="1"/>
  <c r="E1815" i="4" s="1"/>
  <c r="H1815" i="4" a="1"/>
  <c r="H1815" i="4" s="1"/>
  <c r="G1815" i="4" a="1"/>
  <c r="G1815" i="4" s="1"/>
  <c r="G1816" i="4" l="1" a="1"/>
  <c r="G1816" i="4" s="1"/>
  <c r="E1816" i="4" a="1"/>
  <c r="E1816" i="4" s="1"/>
  <c r="H1816" i="4" a="1"/>
  <c r="H1816" i="4" s="1"/>
  <c r="C1818" i="4"/>
  <c r="F1817" i="4" a="1"/>
  <c r="F1817" i="4" s="1"/>
  <c r="N1817" i="4" a="1"/>
  <c r="N1817" i="4" s="1"/>
  <c r="J1817" i="4" a="1"/>
  <c r="J1817" i="4" s="1"/>
  <c r="O1817" i="4" a="1"/>
  <c r="O1817" i="4" s="1"/>
  <c r="L1817" i="4" a="1"/>
  <c r="L1817" i="4" s="1"/>
  <c r="I1817" i="4" a="1"/>
  <c r="I1817" i="4" s="1"/>
  <c r="M1817" i="4" a="1"/>
  <c r="M1817" i="4" s="1"/>
  <c r="K1817" i="4" a="1"/>
  <c r="K1817" i="4" s="1"/>
  <c r="G1817" i="4" l="1" a="1"/>
  <c r="G1817" i="4" s="1"/>
  <c r="E1817" i="4" a="1"/>
  <c r="E1817" i="4" s="1"/>
  <c r="H1817" i="4" a="1"/>
  <c r="H1817" i="4" s="1"/>
  <c r="C1819" i="4"/>
  <c r="F1818" i="4" a="1"/>
  <c r="F1818" i="4" s="1"/>
  <c r="N1818" i="4" a="1"/>
  <c r="N1818" i="4" s="1"/>
  <c r="L1818" i="4" a="1"/>
  <c r="L1818" i="4" s="1"/>
  <c r="K1818" i="4" a="1"/>
  <c r="K1818" i="4" s="1"/>
  <c r="M1818" i="4" a="1"/>
  <c r="M1818" i="4" s="1"/>
  <c r="O1818" i="4" a="1"/>
  <c r="O1818" i="4" s="1"/>
  <c r="J1818" i="4" a="1"/>
  <c r="J1818" i="4" s="1"/>
  <c r="I1818" i="4" a="1"/>
  <c r="I1818" i="4" s="1"/>
  <c r="G1818" i="4" l="1" a="1"/>
  <c r="G1818" i="4" s="1"/>
  <c r="H1818" i="4" a="1"/>
  <c r="H1818" i="4" s="1"/>
  <c r="E1818" i="4" a="1"/>
  <c r="E1818" i="4" s="1"/>
  <c r="C1820" i="4"/>
  <c r="F1819" i="4" a="1"/>
  <c r="F1819" i="4" s="1"/>
  <c r="O1819" i="4" a="1"/>
  <c r="O1819" i="4" s="1"/>
  <c r="L1819" i="4" a="1"/>
  <c r="L1819" i="4" s="1"/>
  <c r="J1819" i="4" a="1"/>
  <c r="J1819" i="4" s="1"/>
  <c r="N1819" i="4" a="1"/>
  <c r="N1819" i="4" s="1"/>
  <c r="I1819" i="4" a="1"/>
  <c r="I1819" i="4" s="1"/>
  <c r="M1819" i="4" a="1"/>
  <c r="M1819" i="4" s="1"/>
  <c r="K1819" i="4" a="1"/>
  <c r="K1819" i="4" s="1"/>
  <c r="E1819" i="4" l="1" a="1"/>
  <c r="E1819" i="4" s="1"/>
  <c r="H1819" i="4" a="1"/>
  <c r="H1819" i="4" s="1"/>
  <c r="G1819" i="4" a="1"/>
  <c r="G1819" i="4" s="1"/>
  <c r="C1821" i="4"/>
  <c r="F1820" i="4" a="1"/>
  <c r="F1820" i="4" s="1"/>
  <c r="M1820" i="4" a="1"/>
  <c r="M1820" i="4" s="1"/>
  <c r="N1820" i="4" a="1"/>
  <c r="N1820" i="4" s="1"/>
  <c r="J1820" i="4" a="1"/>
  <c r="J1820" i="4" s="1"/>
  <c r="I1820" i="4" a="1"/>
  <c r="I1820" i="4" s="1"/>
  <c r="L1820" i="4" a="1"/>
  <c r="L1820" i="4" s="1"/>
  <c r="K1820" i="4" a="1"/>
  <c r="K1820" i="4" s="1"/>
  <c r="O1820" i="4" a="1"/>
  <c r="O1820" i="4" s="1"/>
  <c r="C1822" i="4" l="1"/>
  <c r="F1821" i="4" a="1"/>
  <c r="F1821" i="4" s="1"/>
  <c r="L1821" i="4" a="1"/>
  <c r="L1821" i="4" s="1"/>
  <c r="I1821" i="4" a="1"/>
  <c r="I1821" i="4" s="1"/>
  <c r="K1821" i="4" a="1"/>
  <c r="K1821" i="4" s="1"/>
  <c r="N1821" i="4" a="1"/>
  <c r="N1821" i="4" s="1"/>
  <c r="J1821" i="4" a="1"/>
  <c r="J1821" i="4" s="1"/>
  <c r="O1821" i="4" a="1"/>
  <c r="O1821" i="4" s="1"/>
  <c r="M1821" i="4" a="1"/>
  <c r="M1821" i="4" s="1"/>
  <c r="E1820" i="4" a="1"/>
  <c r="E1820" i="4" s="1"/>
  <c r="G1820" i="4" a="1"/>
  <c r="G1820" i="4" s="1"/>
  <c r="H1820" i="4" a="1"/>
  <c r="H1820" i="4" s="1"/>
  <c r="E1821" i="4" l="1" a="1"/>
  <c r="E1821" i="4" s="1"/>
  <c r="G1821" i="4" a="1"/>
  <c r="G1821" i="4" s="1"/>
  <c r="H1821" i="4" a="1"/>
  <c r="H1821" i="4" s="1"/>
  <c r="C1823" i="4"/>
  <c r="F1822" i="4" a="1"/>
  <c r="F1822" i="4" s="1"/>
  <c r="N1822" i="4" a="1"/>
  <c r="N1822" i="4" s="1"/>
  <c r="J1822" i="4" a="1"/>
  <c r="J1822" i="4" s="1"/>
  <c r="L1822" i="4" a="1"/>
  <c r="L1822" i="4" s="1"/>
  <c r="I1822" i="4" a="1"/>
  <c r="I1822" i="4" s="1"/>
  <c r="K1822" i="4" a="1"/>
  <c r="K1822" i="4" s="1"/>
  <c r="M1822" i="4" a="1"/>
  <c r="M1822" i="4" s="1"/>
  <c r="O1822" i="4" a="1"/>
  <c r="O1822" i="4" s="1"/>
  <c r="E1822" i="4" l="1" a="1"/>
  <c r="E1822" i="4" s="1"/>
  <c r="H1822" i="4" a="1"/>
  <c r="H1822" i="4" s="1"/>
  <c r="G1822" i="4" a="1"/>
  <c r="G1822" i="4" s="1"/>
  <c r="C1824" i="4"/>
  <c r="F1823" i="4" a="1"/>
  <c r="F1823" i="4" s="1"/>
  <c r="L1823" i="4" a="1"/>
  <c r="L1823" i="4" s="1"/>
  <c r="I1823" i="4" a="1"/>
  <c r="I1823" i="4" s="1"/>
  <c r="M1823" i="4" a="1"/>
  <c r="M1823" i="4" s="1"/>
  <c r="N1823" i="4" a="1"/>
  <c r="N1823" i="4" s="1"/>
  <c r="K1823" i="4" a="1"/>
  <c r="K1823" i="4" s="1"/>
  <c r="O1823" i="4" a="1"/>
  <c r="O1823" i="4" s="1"/>
  <c r="J1823" i="4" a="1"/>
  <c r="J1823" i="4" s="1"/>
  <c r="E1823" i="4" l="1" a="1"/>
  <c r="E1823" i="4" s="1"/>
  <c r="G1823" i="4" a="1"/>
  <c r="G1823" i="4" s="1"/>
  <c r="H1823" i="4" a="1"/>
  <c r="H1823" i="4" s="1"/>
  <c r="C1825" i="4"/>
  <c r="F1824" i="4" a="1"/>
  <c r="F1824" i="4" s="1"/>
  <c r="M1824" i="4" a="1"/>
  <c r="M1824" i="4" s="1"/>
  <c r="J1824" i="4" a="1"/>
  <c r="J1824" i="4" s="1"/>
  <c r="L1824" i="4" a="1"/>
  <c r="L1824" i="4" s="1"/>
  <c r="I1824" i="4" a="1"/>
  <c r="I1824" i="4" s="1"/>
  <c r="K1824" i="4" a="1"/>
  <c r="K1824" i="4" s="1"/>
  <c r="N1824" i="4" a="1"/>
  <c r="N1824" i="4" s="1"/>
  <c r="O1824" i="4" a="1"/>
  <c r="O1824" i="4" s="1"/>
  <c r="E1824" i="4" l="1" a="1"/>
  <c r="E1824" i="4" s="1"/>
  <c r="H1824" i="4" a="1"/>
  <c r="H1824" i="4" s="1"/>
  <c r="G1824" i="4" a="1"/>
  <c r="G1824" i="4" s="1"/>
  <c r="C1826" i="4"/>
  <c r="F1825" i="4" a="1"/>
  <c r="F1825" i="4" s="1"/>
  <c r="K1825" i="4" a="1"/>
  <c r="K1825" i="4" s="1"/>
  <c r="O1825" i="4" a="1"/>
  <c r="O1825" i="4" s="1"/>
  <c r="J1825" i="4" a="1"/>
  <c r="J1825" i="4" s="1"/>
  <c r="M1825" i="4" a="1"/>
  <c r="M1825" i="4" s="1"/>
  <c r="N1825" i="4" a="1"/>
  <c r="N1825" i="4" s="1"/>
  <c r="L1825" i="4" a="1"/>
  <c r="L1825" i="4" s="1"/>
  <c r="I1825" i="4" a="1"/>
  <c r="I1825" i="4" s="1"/>
  <c r="C1827" i="4" l="1"/>
  <c r="F1826" i="4" a="1"/>
  <c r="F1826" i="4" s="1"/>
  <c r="O1826" i="4" a="1"/>
  <c r="O1826" i="4" s="1"/>
  <c r="K1826" i="4" a="1"/>
  <c r="K1826" i="4" s="1"/>
  <c r="M1826" i="4" a="1"/>
  <c r="M1826" i="4" s="1"/>
  <c r="J1826" i="4" a="1"/>
  <c r="J1826" i="4" s="1"/>
  <c r="L1826" i="4" a="1"/>
  <c r="L1826" i="4" s="1"/>
  <c r="N1826" i="4" a="1"/>
  <c r="N1826" i="4" s="1"/>
  <c r="I1826" i="4" a="1"/>
  <c r="I1826" i="4" s="1"/>
  <c r="E1825" i="4" a="1"/>
  <c r="E1825" i="4" s="1"/>
  <c r="H1825" i="4" a="1"/>
  <c r="H1825" i="4" s="1"/>
  <c r="G1825" i="4" a="1"/>
  <c r="G1825" i="4" s="1"/>
  <c r="H1826" i="4" l="1" a="1"/>
  <c r="H1826" i="4" s="1"/>
  <c r="G1826" i="4" a="1"/>
  <c r="G1826" i="4" s="1"/>
  <c r="E1826" i="4" a="1"/>
  <c r="E1826" i="4" s="1"/>
  <c r="C1828" i="4"/>
  <c r="F1827" i="4" a="1"/>
  <c r="F1827" i="4" s="1"/>
  <c r="I1827" i="4" a="1"/>
  <c r="I1827" i="4" s="1"/>
  <c r="O1827" i="4" a="1"/>
  <c r="O1827" i="4" s="1"/>
  <c r="K1827" i="4" a="1"/>
  <c r="K1827" i="4" s="1"/>
  <c r="M1827" i="4" a="1"/>
  <c r="M1827" i="4" s="1"/>
  <c r="N1827" i="4" a="1"/>
  <c r="N1827" i="4" s="1"/>
  <c r="J1827" i="4" a="1"/>
  <c r="J1827" i="4" s="1"/>
  <c r="L1827" i="4" a="1"/>
  <c r="L1827" i="4" s="1"/>
  <c r="C1829" i="4" l="1"/>
  <c r="F1828" i="4" a="1"/>
  <c r="F1828" i="4" s="1"/>
  <c r="M1828" i="4" a="1"/>
  <c r="M1828" i="4" s="1"/>
  <c r="I1828" i="4" a="1"/>
  <c r="I1828" i="4" s="1"/>
  <c r="O1828" i="4" a="1"/>
  <c r="O1828" i="4" s="1"/>
  <c r="L1828" i="4" a="1"/>
  <c r="L1828" i="4" s="1"/>
  <c r="N1828" i="4" a="1"/>
  <c r="N1828" i="4" s="1"/>
  <c r="J1828" i="4" a="1"/>
  <c r="J1828" i="4" s="1"/>
  <c r="K1828" i="4" a="1"/>
  <c r="K1828" i="4" s="1"/>
  <c r="H1827" i="4" a="1"/>
  <c r="H1827" i="4" s="1"/>
  <c r="E1827" i="4" a="1"/>
  <c r="E1827" i="4" s="1"/>
  <c r="G1827" i="4" a="1"/>
  <c r="G1827" i="4" s="1"/>
  <c r="H1828" i="4" l="1" a="1"/>
  <c r="H1828" i="4" s="1"/>
  <c r="E1828" i="4" a="1"/>
  <c r="E1828" i="4" s="1"/>
  <c r="G1828" i="4" a="1"/>
  <c r="G1828" i="4" s="1"/>
  <c r="C1830" i="4"/>
  <c r="F1829" i="4" a="1"/>
  <c r="F1829" i="4" s="1"/>
  <c r="O1829" i="4" a="1"/>
  <c r="O1829" i="4" s="1"/>
  <c r="L1829" i="4" a="1"/>
  <c r="L1829" i="4" s="1"/>
  <c r="J1829" i="4" a="1"/>
  <c r="J1829" i="4" s="1"/>
  <c r="M1829" i="4" a="1"/>
  <c r="M1829" i="4" s="1"/>
  <c r="N1829" i="4" a="1"/>
  <c r="N1829" i="4" s="1"/>
  <c r="I1829" i="4" a="1"/>
  <c r="I1829" i="4" s="1"/>
  <c r="K1829" i="4" a="1"/>
  <c r="K1829" i="4" s="1"/>
  <c r="E1829" i="4" l="1" a="1"/>
  <c r="E1829" i="4" s="1"/>
  <c r="H1829" i="4" a="1"/>
  <c r="H1829" i="4" s="1"/>
  <c r="G1829" i="4" a="1"/>
  <c r="G1829" i="4" s="1"/>
  <c r="C1831" i="4"/>
  <c r="F1830" i="4" a="1"/>
  <c r="F1830" i="4" s="1"/>
  <c r="J1830" i="4" a="1"/>
  <c r="J1830" i="4" s="1"/>
  <c r="N1830" i="4" a="1"/>
  <c r="N1830" i="4" s="1"/>
  <c r="I1830" i="4" a="1"/>
  <c r="I1830" i="4" s="1"/>
  <c r="M1830" i="4" a="1"/>
  <c r="M1830" i="4" s="1"/>
  <c r="O1830" i="4" a="1"/>
  <c r="O1830" i="4" s="1"/>
  <c r="K1830" i="4" a="1"/>
  <c r="K1830" i="4" s="1"/>
  <c r="L1830" i="4" a="1"/>
  <c r="L1830" i="4" s="1"/>
  <c r="G1830" i="4" l="1" a="1"/>
  <c r="G1830" i="4" s="1"/>
  <c r="H1830" i="4" a="1"/>
  <c r="H1830" i="4" s="1"/>
  <c r="E1830" i="4" a="1"/>
  <c r="E1830" i="4" s="1"/>
  <c r="C1832" i="4"/>
  <c r="F1831" i="4" a="1"/>
  <c r="F1831" i="4" s="1"/>
  <c r="I1831" i="4" a="1"/>
  <c r="I1831" i="4" s="1"/>
  <c r="J1831" i="4" a="1"/>
  <c r="J1831" i="4" s="1"/>
  <c r="O1831" i="4" a="1"/>
  <c r="O1831" i="4" s="1"/>
  <c r="K1831" i="4" a="1"/>
  <c r="K1831" i="4" s="1"/>
  <c r="N1831" i="4" a="1"/>
  <c r="N1831" i="4" s="1"/>
  <c r="M1831" i="4" a="1"/>
  <c r="M1831" i="4" s="1"/>
  <c r="L1831" i="4" a="1"/>
  <c r="L1831" i="4" s="1"/>
  <c r="C1833" i="4" l="1"/>
  <c r="F1832" i="4" a="1"/>
  <c r="F1832" i="4" s="1"/>
  <c r="K1832" i="4" a="1"/>
  <c r="K1832" i="4" s="1"/>
  <c r="O1832" i="4" a="1"/>
  <c r="O1832" i="4" s="1"/>
  <c r="J1832" i="4" a="1"/>
  <c r="J1832" i="4" s="1"/>
  <c r="N1832" i="4" a="1"/>
  <c r="N1832" i="4" s="1"/>
  <c r="I1832" i="4" a="1"/>
  <c r="I1832" i="4" s="1"/>
  <c r="L1832" i="4" a="1"/>
  <c r="L1832" i="4" s="1"/>
  <c r="M1832" i="4" a="1"/>
  <c r="M1832" i="4" s="1"/>
  <c r="H1831" i="4" a="1"/>
  <c r="H1831" i="4" s="1"/>
  <c r="G1831" i="4" a="1"/>
  <c r="G1831" i="4" s="1"/>
  <c r="E1831" i="4" a="1"/>
  <c r="E1831" i="4" s="1"/>
  <c r="E1832" i="4" l="1" a="1"/>
  <c r="E1832" i="4" s="1"/>
  <c r="H1832" i="4" a="1"/>
  <c r="H1832" i="4" s="1"/>
  <c r="G1832" i="4" a="1"/>
  <c r="G1832" i="4" s="1"/>
  <c r="C1834" i="4"/>
  <c r="F1833" i="4" a="1"/>
  <c r="F1833" i="4" s="1"/>
  <c r="M1833" i="4" a="1"/>
  <c r="M1833" i="4" s="1"/>
  <c r="J1833" i="4" a="1"/>
  <c r="J1833" i="4" s="1"/>
  <c r="O1833" i="4" a="1"/>
  <c r="O1833" i="4" s="1"/>
  <c r="I1833" i="4" a="1"/>
  <c r="I1833" i="4" s="1"/>
  <c r="L1833" i="4" a="1"/>
  <c r="L1833" i="4" s="1"/>
  <c r="N1833" i="4" a="1"/>
  <c r="N1833" i="4" s="1"/>
  <c r="K1833" i="4" a="1"/>
  <c r="K1833" i="4" s="1"/>
  <c r="H1833" i="4" l="1" a="1"/>
  <c r="H1833" i="4" s="1"/>
  <c r="G1833" i="4" a="1"/>
  <c r="G1833" i="4" s="1"/>
  <c r="E1833" i="4" a="1"/>
  <c r="E1833" i="4" s="1"/>
  <c r="C1835" i="4"/>
  <c r="F1834" i="4" a="1"/>
  <c r="F1834" i="4" s="1"/>
  <c r="L1834" i="4" a="1"/>
  <c r="L1834" i="4" s="1"/>
  <c r="I1834" i="4" a="1"/>
  <c r="I1834" i="4" s="1"/>
  <c r="K1834" i="4" a="1"/>
  <c r="K1834" i="4" s="1"/>
  <c r="O1834" i="4" a="1"/>
  <c r="O1834" i="4" s="1"/>
  <c r="J1834" i="4" a="1"/>
  <c r="J1834" i="4" s="1"/>
  <c r="M1834" i="4" a="1"/>
  <c r="M1834" i="4" s="1"/>
  <c r="N1834" i="4" a="1"/>
  <c r="N1834" i="4" s="1"/>
  <c r="G1834" i="4" l="1" a="1"/>
  <c r="G1834" i="4" s="1"/>
  <c r="E1834" i="4" a="1"/>
  <c r="E1834" i="4" s="1"/>
  <c r="H1834" i="4" a="1"/>
  <c r="H1834" i="4" s="1"/>
  <c r="C1836" i="4"/>
  <c r="F1835" i="4" a="1"/>
  <c r="F1835" i="4" s="1"/>
  <c r="M1835" i="4" a="1"/>
  <c r="M1835" i="4" s="1"/>
  <c r="J1835" i="4" a="1"/>
  <c r="J1835" i="4" s="1"/>
  <c r="K1835" i="4" a="1"/>
  <c r="K1835" i="4" s="1"/>
  <c r="N1835" i="4" a="1"/>
  <c r="N1835" i="4" s="1"/>
  <c r="I1835" i="4" a="1"/>
  <c r="I1835" i="4" s="1"/>
  <c r="L1835" i="4" a="1"/>
  <c r="L1835" i="4" s="1"/>
  <c r="O1835" i="4" a="1"/>
  <c r="O1835" i="4" s="1"/>
  <c r="G1835" i="4" l="1" a="1"/>
  <c r="G1835" i="4" s="1"/>
  <c r="H1835" i="4" a="1"/>
  <c r="H1835" i="4" s="1"/>
  <c r="E1835" i="4" a="1"/>
  <c r="E1835" i="4" s="1"/>
  <c r="C1837" i="4"/>
  <c r="F1836" i="4" a="1"/>
  <c r="F1836" i="4" s="1"/>
  <c r="I1836" i="4" a="1"/>
  <c r="I1836" i="4" s="1"/>
  <c r="N1836" i="4" a="1"/>
  <c r="N1836" i="4" s="1"/>
  <c r="J1836" i="4" a="1"/>
  <c r="J1836" i="4" s="1"/>
  <c r="L1836" i="4" a="1"/>
  <c r="L1836" i="4" s="1"/>
  <c r="O1836" i="4" a="1"/>
  <c r="O1836" i="4" s="1"/>
  <c r="K1836" i="4" a="1"/>
  <c r="K1836" i="4" s="1"/>
  <c r="M1836" i="4" a="1"/>
  <c r="M1836" i="4" s="1"/>
  <c r="H1836" i="4" l="1" a="1"/>
  <c r="H1836" i="4" s="1"/>
  <c r="G1836" i="4" a="1"/>
  <c r="G1836" i="4" s="1"/>
  <c r="E1836" i="4" a="1"/>
  <c r="E1836" i="4" s="1"/>
  <c r="C1838" i="4"/>
  <c r="F1837" i="4" a="1"/>
  <c r="F1837" i="4" s="1"/>
  <c r="K1837" i="4" a="1"/>
  <c r="K1837" i="4" s="1"/>
  <c r="M1837" i="4" a="1"/>
  <c r="M1837" i="4" s="1"/>
  <c r="J1837" i="4" a="1"/>
  <c r="J1837" i="4" s="1"/>
  <c r="L1837" i="4" a="1"/>
  <c r="L1837" i="4" s="1"/>
  <c r="N1837" i="4" a="1"/>
  <c r="N1837" i="4" s="1"/>
  <c r="I1837" i="4" a="1"/>
  <c r="I1837" i="4" s="1"/>
  <c r="O1837" i="4" a="1"/>
  <c r="O1837" i="4" s="1"/>
  <c r="G1837" i="4" l="1" a="1"/>
  <c r="G1837" i="4" s="1"/>
  <c r="H1837" i="4" a="1"/>
  <c r="H1837" i="4" s="1"/>
  <c r="E1837" i="4" a="1"/>
  <c r="E1837" i="4" s="1"/>
  <c r="C1839" i="4"/>
  <c r="F1838" i="4" a="1"/>
  <c r="F1838" i="4" s="1"/>
  <c r="L1838" i="4" a="1"/>
  <c r="L1838" i="4" s="1"/>
  <c r="J1838" i="4" a="1"/>
  <c r="J1838" i="4" s="1"/>
  <c r="K1838" i="4" a="1"/>
  <c r="K1838" i="4" s="1"/>
  <c r="O1838" i="4" a="1"/>
  <c r="O1838" i="4" s="1"/>
  <c r="I1838" i="4" a="1"/>
  <c r="I1838" i="4" s="1"/>
  <c r="M1838" i="4" a="1"/>
  <c r="M1838" i="4" s="1"/>
  <c r="N1838" i="4" a="1"/>
  <c r="N1838" i="4" s="1"/>
  <c r="H1838" i="4" l="1" a="1"/>
  <c r="H1838" i="4" s="1"/>
  <c r="G1838" i="4" a="1"/>
  <c r="G1838" i="4" s="1"/>
  <c r="E1838" i="4" a="1"/>
  <c r="E1838" i="4" s="1"/>
  <c r="C1840" i="4"/>
  <c r="F1839" i="4" a="1"/>
  <c r="F1839" i="4" s="1"/>
  <c r="M1839" i="4" a="1"/>
  <c r="M1839" i="4" s="1"/>
  <c r="K1839" i="4" a="1"/>
  <c r="K1839" i="4" s="1"/>
  <c r="L1839" i="4" a="1"/>
  <c r="L1839" i="4" s="1"/>
  <c r="N1839" i="4" a="1"/>
  <c r="N1839" i="4" s="1"/>
  <c r="I1839" i="4" a="1"/>
  <c r="I1839" i="4" s="1"/>
  <c r="J1839" i="4" a="1"/>
  <c r="J1839" i="4" s="1"/>
  <c r="O1839" i="4" a="1"/>
  <c r="O1839" i="4" s="1"/>
  <c r="E1839" i="4" l="1" a="1"/>
  <c r="E1839" i="4" s="1"/>
  <c r="G1839" i="4" a="1"/>
  <c r="G1839" i="4" s="1"/>
  <c r="H1839" i="4" a="1"/>
  <c r="H1839" i="4" s="1"/>
  <c r="C1841" i="4"/>
  <c r="F1840" i="4" a="1"/>
  <c r="F1840" i="4" s="1"/>
  <c r="L1840" i="4" a="1"/>
  <c r="L1840" i="4" s="1"/>
  <c r="K1840" i="4" a="1"/>
  <c r="K1840" i="4" s="1"/>
  <c r="J1840" i="4" a="1"/>
  <c r="J1840" i="4" s="1"/>
  <c r="O1840" i="4" a="1"/>
  <c r="O1840" i="4" s="1"/>
  <c r="I1840" i="4" a="1"/>
  <c r="I1840" i="4" s="1"/>
  <c r="M1840" i="4" a="1"/>
  <c r="M1840" i="4" s="1"/>
  <c r="N1840" i="4" a="1"/>
  <c r="N1840" i="4" s="1"/>
  <c r="C1842" i="4" l="1"/>
  <c r="F1841" i="4" a="1"/>
  <c r="F1841" i="4" s="1"/>
  <c r="O1841" i="4" a="1"/>
  <c r="O1841" i="4" s="1"/>
  <c r="M1841" i="4" a="1"/>
  <c r="M1841" i="4" s="1"/>
  <c r="N1841" i="4" a="1"/>
  <c r="N1841" i="4" s="1"/>
  <c r="I1841" i="4" a="1"/>
  <c r="I1841" i="4" s="1"/>
  <c r="K1841" i="4" a="1"/>
  <c r="K1841" i="4" s="1"/>
  <c r="L1841" i="4" a="1"/>
  <c r="L1841" i="4" s="1"/>
  <c r="J1841" i="4" a="1"/>
  <c r="J1841" i="4" s="1"/>
  <c r="G1840" i="4" a="1"/>
  <c r="G1840" i="4" s="1"/>
  <c r="E1840" i="4" a="1"/>
  <c r="E1840" i="4" s="1"/>
  <c r="H1840" i="4" a="1"/>
  <c r="H1840" i="4" s="1"/>
  <c r="G1841" i="4" l="1" a="1"/>
  <c r="G1841" i="4" s="1"/>
  <c r="H1841" i="4" a="1"/>
  <c r="H1841" i="4" s="1"/>
  <c r="E1841" i="4" a="1"/>
  <c r="E1841" i="4" s="1"/>
  <c r="C1843" i="4"/>
  <c r="F1842" i="4" a="1"/>
  <c r="F1842" i="4" s="1"/>
  <c r="K1842" i="4" a="1"/>
  <c r="K1842" i="4" s="1"/>
  <c r="L1842" i="4" a="1"/>
  <c r="L1842" i="4" s="1"/>
  <c r="J1842" i="4" a="1"/>
  <c r="J1842" i="4" s="1"/>
  <c r="O1842" i="4" a="1"/>
  <c r="O1842" i="4" s="1"/>
  <c r="I1842" i="4" a="1"/>
  <c r="I1842" i="4" s="1"/>
  <c r="M1842" i="4" a="1"/>
  <c r="M1842" i="4" s="1"/>
  <c r="N1842" i="4" a="1"/>
  <c r="N1842" i="4" s="1"/>
  <c r="C1844" i="4" l="1"/>
  <c r="F1843" i="4" a="1"/>
  <c r="F1843" i="4" s="1"/>
  <c r="K1843" i="4" a="1"/>
  <c r="K1843" i="4" s="1"/>
  <c r="O1843" i="4" a="1"/>
  <c r="O1843" i="4" s="1"/>
  <c r="J1843" i="4" a="1"/>
  <c r="J1843" i="4" s="1"/>
  <c r="N1843" i="4" a="1"/>
  <c r="N1843" i="4" s="1"/>
  <c r="I1843" i="4" a="1"/>
  <c r="I1843" i="4" s="1"/>
  <c r="L1843" i="4" a="1"/>
  <c r="L1843" i="4" s="1"/>
  <c r="M1843" i="4" a="1"/>
  <c r="M1843" i="4" s="1"/>
  <c r="H1842" i="4" a="1"/>
  <c r="H1842" i="4" s="1"/>
  <c r="G1842" i="4" a="1"/>
  <c r="G1842" i="4" s="1"/>
  <c r="E1842" i="4" a="1"/>
  <c r="E1842" i="4" s="1"/>
  <c r="H1843" i="4" l="1" a="1"/>
  <c r="H1843" i="4" s="1"/>
  <c r="G1843" i="4" a="1"/>
  <c r="G1843" i="4" s="1"/>
  <c r="E1843" i="4" a="1"/>
  <c r="E1843" i="4" s="1"/>
  <c r="C1845" i="4"/>
  <c r="F1844" i="4" a="1"/>
  <c r="F1844" i="4" s="1"/>
  <c r="J1844" i="4" a="1"/>
  <c r="J1844" i="4" s="1"/>
  <c r="N1844" i="4" a="1"/>
  <c r="N1844" i="4" s="1"/>
  <c r="K1844" i="4" a="1"/>
  <c r="K1844" i="4" s="1"/>
  <c r="O1844" i="4" a="1"/>
  <c r="O1844" i="4" s="1"/>
  <c r="I1844" i="4" a="1"/>
  <c r="I1844" i="4" s="1"/>
  <c r="L1844" i="4" a="1"/>
  <c r="L1844" i="4" s="1"/>
  <c r="M1844" i="4" a="1"/>
  <c r="M1844" i="4" s="1"/>
  <c r="G1844" i="4" l="1" a="1"/>
  <c r="G1844" i="4" s="1"/>
  <c r="H1844" i="4" a="1"/>
  <c r="H1844" i="4" s="1"/>
  <c r="E1844" i="4" a="1"/>
  <c r="E1844" i="4" s="1"/>
  <c r="C1846" i="4"/>
  <c r="F1845" i="4" a="1"/>
  <c r="F1845" i="4" s="1"/>
  <c r="L1845" i="4" a="1"/>
  <c r="L1845" i="4" s="1"/>
  <c r="J1845" i="4" a="1"/>
  <c r="J1845" i="4" s="1"/>
  <c r="O1845" i="4" a="1"/>
  <c r="O1845" i="4" s="1"/>
  <c r="I1845" i="4" a="1"/>
  <c r="I1845" i="4" s="1"/>
  <c r="K1845" i="4" a="1"/>
  <c r="K1845" i="4" s="1"/>
  <c r="M1845" i="4" a="1"/>
  <c r="M1845" i="4" s="1"/>
  <c r="N1845" i="4" a="1"/>
  <c r="N1845" i="4" s="1"/>
  <c r="H1845" i="4" l="1" a="1"/>
  <c r="H1845" i="4" s="1"/>
  <c r="E1845" i="4" a="1"/>
  <c r="E1845" i="4" s="1"/>
  <c r="G1845" i="4" a="1"/>
  <c r="G1845" i="4" s="1"/>
  <c r="C1847" i="4"/>
  <c r="F1846" i="4" a="1"/>
  <c r="F1846" i="4" s="1"/>
  <c r="K1846" i="4" a="1"/>
  <c r="K1846" i="4" s="1"/>
  <c r="O1846" i="4" a="1"/>
  <c r="O1846" i="4" s="1"/>
  <c r="J1846" i="4" a="1"/>
  <c r="J1846" i="4" s="1"/>
  <c r="N1846" i="4" a="1"/>
  <c r="N1846" i="4" s="1"/>
  <c r="I1846" i="4" a="1"/>
  <c r="I1846" i="4" s="1"/>
  <c r="M1846" i="4" a="1"/>
  <c r="M1846" i="4" s="1"/>
  <c r="L1846" i="4" a="1"/>
  <c r="L1846" i="4" s="1"/>
  <c r="E1846" i="4" l="1" a="1"/>
  <c r="E1846" i="4" s="1"/>
  <c r="H1846" i="4" a="1"/>
  <c r="H1846" i="4" s="1"/>
  <c r="G1846" i="4" a="1"/>
  <c r="G1846" i="4" s="1"/>
  <c r="C1848" i="4"/>
  <c r="F1847" i="4" a="1"/>
  <c r="F1847" i="4" s="1"/>
  <c r="L1847" i="4" a="1"/>
  <c r="L1847" i="4" s="1"/>
  <c r="I1847" i="4" a="1"/>
  <c r="I1847" i="4" s="1"/>
  <c r="K1847" i="4" a="1"/>
  <c r="K1847" i="4" s="1"/>
  <c r="O1847" i="4" a="1"/>
  <c r="O1847" i="4" s="1"/>
  <c r="J1847" i="4" a="1"/>
  <c r="J1847" i="4" s="1"/>
  <c r="M1847" i="4" a="1"/>
  <c r="M1847" i="4" s="1"/>
  <c r="N1847" i="4" a="1"/>
  <c r="N1847" i="4" s="1"/>
  <c r="G1847" i="4" l="1" a="1"/>
  <c r="G1847" i="4" s="1"/>
  <c r="H1847" i="4" a="1"/>
  <c r="H1847" i="4" s="1"/>
  <c r="E1847" i="4" a="1"/>
  <c r="E1847" i="4" s="1"/>
  <c r="C1849" i="4"/>
  <c r="F1848" i="4" a="1"/>
  <c r="F1848" i="4" s="1"/>
  <c r="M1848" i="4" a="1"/>
  <c r="M1848" i="4" s="1"/>
  <c r="J1848" i="4" a="1"/>
  <c r="J1848" i="4" s="1"/>
  <c r="L1848" i="4" a="1"/>
  <c r="L1848" i="4" s="1"/>
  <c r="I1848" i="4" a="1"/>
  <c r="I1848" i="4" s="1"/>
  <c r="K1848" i="4" a="1"/>
  <c r="K1848" i="4" s="1"/>
  <c r="O1848" i="4" a="1"/>
  <c r="O1848" i="4" s="1"/>
  <c r="N1848" i="4" a="1"/>
  <c r="N1848" i="4" s="1"/>
  <c r="E1848" i="4" l="1" a="1"/>
  <c r="E1848" i="4" s="1"/>
  <c r="G1848" i="4" a="1"/>
  <c r="G1848" i="4" s="1"/>
  <c r="H1848" i="4" a="1"/>
  <c r="H1848" i="4" s="1"/>
  <c r="C1850" i="4"/>
  <c r="F1849" i="4" a="1"/>
  <c r="F1849" i="4" s="1"/>
  <c r="L1849" i="4" a="1"/>
  <c r="L1849" i="4" s="1"/>
  <c r="J1849" i="4" a="1"/>
  <c r="J1849" i="4" s="1"/>
  <c r="O1849" i="4" a="1"/>
  <c r="O1849" i="4" s="1"/>
  <c r="I1849" i="4" a="1"/>
  <c r="I1849" i="4" s="1"/>
  <c r="K1849" i="4" a="1"/>
  <c r="K1849" i="4" s="1"/>
  <c r="M1849" i="4" a="1"/>
  <c r="M1849" i="4" s="1"/>
  <c r="N1849" i="4" a="1"/>
  <c r="N1849" i="4" s="1"/>
  <c r="C1851" i="4" l="1"/>
  <c r="F1850" i="4" a="1"/>
  <c r="F1850" i="4" s="1"/>
  <c r="K1850" i="4" a="1"/>
  <c r="K1850" i="4" s="1"/>
  <c r="J1850" i="4" a="1"/>
  <c r="J1850" i="4" s="1"/>
  <c r="O1850" i="4" a="1"/>
  <c r="O1850" i="4" s="1"/>
  <c r="M1850" i="4" a="1"/>
  <c r="M1850" i="4" s="1"/>
  <c r="I1850" i="4" a="1"/>
  <c r="I1850" i="4" s="1"/>
  <c r="N1850" i="4" a="1"/>
  <c r="N1850" i="4" s="1"/>
  <c r="L1850" i="4" a="1"/>
  <c r="L1850" i="4" s="1"/>
  <c r="E1849" i="4" a="1"/>
  <c r="E1849" i="4" s="1"/>
  <c r="H1849" i="4" a="1"/>
  <c r="H1849" i="4" s="1"/>
  <c r="G1849" i="4" a="1"/>
  <c r="G1849" i="4" s="1"/>
  <c r="H1850" i="4" l="1" a="1"/>
  <c r="H1850" i="4" s="1"/>
  <c r="E1850" i="4" a="1"/>
  <c r="E1850" i="4" s="1"/>
  <c r="G1850" i="4" a="1"/>
  <c r="G1850" i="4" s="1"/>
  <c r="C1852" i="4"/>
  <c r="F1851" i="4" a="1"/>
  <c r="F1851" i="4" s="1"/>
  <c r="L1851" i="4" a="1"/>
  <c r="L1851" i="4" s="1"/>
  <c r="I1851" i="4" a="1"/>
  <c r="I1851" i="4" s="1"/>
  <c r="K1851" i="4" a="1"/>
  <c r="K1851" i="4" s="1"/>
  <c r="O1851" i="4" a="1"/>
  <c r="O1851" i="4" s="1"/>
  <c r="J1851" i="4" a="1"/>
  <c r="J1851" i="4" s="1"/>
  <c r="M1851" i="4" a="1"/>
  <c r="M1851" i="4" s="1"/>
  <c r="N1851" i="4" a="1"/>
  <c r="N1851" i="4" s="1"/>
  <c r="G1851" i="4" l="1" a="1"/>
  <c r="G1851" i="4" s="1"/>
  <c r="H1851" i="4" a="1"/>
  <c r="H1851" i="4" s="1"/>
  <c r="E1851" i="4" a="1"/>
  <c r="E1851" i="4" s="1"/>
  <c r="C1853" i="4"/>
  <c r="F1852" i="4" a="1"/>
  <c r="F1852" i="4" s="1"/>
  <c r="O1852" i="4" a="1"/>
  <c r="O1852" i="4" s="1"/>
  <c r="M1852" i="4" a="1"/>
  <c r="M1852" i="4" s="1"/>
  <c r="J1852" i="4" a="1"/>
  <c r="J1852" i="4" s="1"/>
  <c r="L1852" i="4" a="1"/>
  <c r="L1852" i="4" s="1"/>
  <c r="I1852" i="4" a="1"/>
  <c r="I1852" i="4" s="1"/>
  <c r="K1852" i="4" a="1"/>
  <c r="K1852" i="4" s="1"/>
  <c r="N1852" i="4" a="1"/>
  <c r="N1852" i="4" s="1"/>
  <c r="E1852" i="4" l="1" a="1"/>
  <c r="E1852" i="4" s="1"/>
  <c r="G1852" i="4" a="1"/>
  <c r="G1852" i="4" s="1"/>
  <c r="H1852" i="4" a="1"/>
  <c r="H1852" i="4" s="1"/>
  <c r="C1854" i="4"/>
  <c r="F1853" i="4" a="1"/>
  <c r="F1853" i="4" s="1"/>
  <c r="J1853" i="4" a="1"/>
  <c r="J1853" i="4" s="1"/>
  <c r="N1853" i="4" a="1"/>
  <c r="N1853" i="4" s="1"/>
  <c r="I1853" i="4" a="1"/>
  <c r="I1853" i="4" s="1"/>
  <c r="L1853" i="4" a="1"/>
  <c r="L1853" i="4" s="1"/>
  <c r="O1853" i="4" a="1"/>
  <c r="O1853" i="4" s="1"/>
  <c r="K1853" i="4" a="1"/>
  <c r="K1853" i="4" s="1"/>
  <c r="M1853" i="4" a="1"/>
  <c r="M1853" i="4" s="1"/>
  <c r="G1853" i="4" l="1" a="1"/>
  <c r="G1853" i="4" s="1"/>
  <c r="H1853" i="4" a="1"/>
  <c r="H1853" i="4" s="1"/>
  <c r="E1853" i="4" a="1"/>
  <c r="E1853" i="4" s="1"/>
  <c r="C1855" i="4"/>
  <c r="F1854" i="4" a="1"/>
  <c r="F1854" i="4" s="1"/>
  <c r="I1854" i="4" a="1"/>
  <c r="I1854" i="4" s="1"/>
  <c r="N1854" i="4" a="1"/>
  <c r="N1854" i="4" s="1"/>
  <c r="M1854" i="4" a="1"/>
  <c r="M1854" i="4" s="1"/>
  <c r="J1854" i="4" a="1"/>
  <c r="J1854" i="4" s="1"/>
  <c r="K1854" i="4" a="1"/>
  <c r="K1854" i="4" s="1"/>
  <c r="O1854" i="4" a="1"/>
  <c r="O1854" i="4" s="1"/>
  <c r="L1854" i="4" a="1"/>
  <c r="L1854" i="4" s="1"/>
  <c r="H1854" i="4" l="1" a="1"/>
  <c r="H1854" i="4" s="1"/>
  <c r="E1854" i="4" a="1"/>
  <c r="E1854" i="4" s="1"/>
  <c r="G1854" i="4" a="1"/>
  <c r="G1854" i="4" s="1"/>
  <c r="C1856" i="4"/>
  <c r="F1855" i="4" a="1"/>
  <c r="F1855" i="4" s="1"/>
  <c r="N1855" i="4" a="1"/>
  <c r="N1855" i="4" s="1"/>
  <c r="I1855" i="4" a="1"/>
  <c r="I1855" i="4" s="1"/>
  <c r="K1855" i="4" a="1"/>
  <c r="K1855" i="4" s="1"/>
  <c r="O1855" i="4" a="1"/>
  <c r="O1855" i="4" s="1"/>
  <c r="J1855" i="4" a="1"/>
  <c r="J1855" i="4" s="1"/>
  <c r="L1855" i="4" a="1"/>
  <c r="L1855" i="4" s="1"/>
  <c r="M1855" i="4" a="1"/>
  <c r="M1855" i="4" s="1"/>
  <c r="H1855" i="4" l="1" a="1"/>
  <c r="H1855" i="4" s="1"/>
  <c r="G1855" i="4" a="1"/>
  <c r="G1855" i="4" s="1"/>
  <c r="E1855" i="4" a="1"/>
  <c r="E1855" i="4" s="1"/>
  <c r="C1857" i="4"/>
  <c r="F1856" i="4" a="1"/>
  <c r="F1856" i="4" s="1"/>
  <c r="I1856" i="4" a="1"/>
  <c r="I1856" i="4" s="1"/>
  <c r="K1856" i="4" a="1"/>
  <c r="K1856" i="4" s="1"/>
  <c r="O1856" i="4" a="1"/>
  <c r="O1856" i="4" s="1"/>
  <c r="L1856" i="4" a="1"/>
  <c r="L1856" i="4" s="1"/>
  <c r="N1856" i="4" a="1"/>
  <c r="N1856" i="4" s="1"/>
  <c r="M1856" i="4" a="1"/>
  <c r="M1856" i="4" s="1"/>
  <c r="J1856" i="4" a="1"/>
  <c r="J1856" i="4" s="1"/>
  <c r="G1856" i="4" l="1" a="1"/>
  <c r="G1856" i="4" s="1"/>
  <c r="E1856" i="4" a="1"/>
  <c r="E1856" i="4" s="1"/>
  <c r="H1856" i="4" a="1"/>
  <c r="H1856" i="4" s="1"/>
  <c r="C1858" i="4"/>
  <c r="F1857" i="4" a="1"/>
  <c r="F1857" i="4" s="1"/>
  <c r="L1857" i="4" a="1"/>
  <c r="L1857" i="4" s="1"/>
  <c r="I1857" i="4" a="1"/>
  <c r="I1857" i="4" s="1"/>
  <c r="K1857" i="4" a="1"/>
  <c r="K1857" i="4" s="1"/>
  <c r="O1857" i="4" a="1"/>
  <c r="O1857" i="4" s="1"/>
  <c r="J1857" i="4" a="1"/>
  <c r="J1857" i="4" s="1"/>
  <c r="M1857" i="4" a="1"/>
  <c r="M1857" i="4" s="1"/>
  <c r="N1857" i="4" a="1"/>
  <c r="N1857" i="4" s="1"/>
  <c r="G1857" i="4" l="1" a="1"/>
  <c r="G1857" i="4" s="1"/>
  <c r="E1857" i="4" a="1"/>
  <c r="E1857" i="4" s="1"/>
  <c r="H1857" i="4" a="1"/>
  <c r="H1857" i="4" s="1"/>
  <c r="C1859" i="4"/>
  <c r="F1858" i="4" a="1"/>
  <c r="F1858" i="4" s="1"/>
  <c r="J1858" i="4" a="1"/>
  <c r="J1858" i="4" s="1"/>
  <c r="O1858" i="4" a="1"/>
  <c r="O1858" i="4" s="1"/>
  <c r="L1858" i="4" a="1"/>
  <c r="L1858" i="4" s="1"/>
  <c r="N1858" i="4" a="1"/>
  <c r="N1858" i="4" s="1"/>
  <c r="K1858" i="4" a="1"/>
  <c r="K1858" i="4" s="1"/>
  <c r="I1858" i="4" a="1"/>
  <c r="I1858" i="4" s="1"/>
  <c r="M1858" i="4" a="1"/>
  <c r="M1858" i="4" s="1"/>
  <c r="G1858" i="4" l="1" a="1"/>
  <c r="G1858" i="4" s="1"/>
  <c r="E1858" i="4" a="1"/>
  <c r="E1858" i="4" s="1"/>
  <c r="H1858" i="4" a="1"/>
  <c r="H1858" i="4" s="1"/>
  <c r="C1860" i="4"/>
  <c r="F1859" i="4" a="1"/>
  <c r="F1859" i="4" s="1"/>
  <c r="M1859" i="4" a="1"/>
  <c r="M1859" i="4" s="1"/>
  <c r="J1859" i="4" a="1"/>
  <c r="J1859" i="4" s="1"/>
  <c r="K1859" i="4" a="1"/>
  <c r="K1859" i="4" s="1"/>
  <c r="O1859" i="4" a="1"/>
  <c r="O1859" i="4" s="1"/>
  <c r="I1859" i="4" a="1"/>
  <c r="I1859" i="4" s="1"/>
  <c r="L1859" i="4" a="1"/>
  <c r="L1859" i="4" s="1"/>
  <c r="N1859" i="4" a="1"/>
  <c r="N1859" i="4" s="1"/>
  <c r="G1859" i="4" l="1" a="1"/>
  <c r="G1859" i="4" s="1"/>
  <c r="H1859" i="4" a="1"/>
  <c r="H1859" i="4" s="1"/>
  <c r="E1859" i="4" a="1"/>
  <c r="E1859" i="4" s="1"/>
  <c r="C1861" i="4"/>
  <c r="F1860" i="4" a="1"/>
  <c r="F1860" i="4" s="1"/>
  <c r="J1860" i="4" a="1"/>
  <c r="J1860" i="4" s="1"/>
  <c r="O1860" i="4" a="1"/>
  <c r="O1860" i="4" s="1"/>
  <c r="L1860" i="4" a="1"/>
  <c r="L1860" i="4" s="1"/>
  <c r="N1860" i="4" a="1"/>
  <c r="N1860" i="4" s="1"/>
  <c r="K1860" i="4" a="1"/>
  <c r="K1860" i="4" s="1"/>
  <c r="I1860" i="4" a="1"/>
  <c r="I1860" i="4" s="1"/>
  <c r="M1860" i="4" a="1"/>
  <c r="M1860" i="4" s="1"/>
  <c r="H1860" i="4" l="1" a="1"/>
  <c r="H1860" i="4" s="1"/>
  <c r="G1860" i="4" a="1"/>
  <c r="G1860" i="4" s="1"/>
  <c r="E1860" i="4" a="1"/>
  <c r="E1860" i="4" s="1"/>
  <c r="C1862" i="4"/>
  <c r="F1861" i="4" a="1"/>
  <c r="F1861" i="4" s="1"/>
  <c r="L1861" i="4" a="1"/>
  <c r="L1861" i="4" s="1"/>
  <c r="I1861" i="4" a="1"/>
  <c r="I1861" i="4" s="1"/>
  <c r="O1861" i="4" a="1"/>
  <c r="O1861" i="4" s="1"/>
  <c r="J1861" i="4" a="1"/>
  <c r="J1861" i="4" s="1"/>
  <c r="K1861" i="4" a="1"/>
  <c r="K1861" i="4" s="1"/>
  <c r="M1861" i="4" a="1"/>
  <c r="M1861" i="4" s="1"/>
  <c r="N1861" i="4" a="1"/>
  <c r="N1861" i="4" s="1"/>
  <c r="G1861" i="4" l="1" a="1"/>
  <c r="G1861" i="4" s="1"/>
  <c r="H1861" i="4" a="1"/>
  <c r="H1861" i="4" s="1"/>
  <c r="E1861" i="4" a="1"/>
  <c r="E1861" i="4" s="1"/>
  <c r="C1863" i="4"/>
  <c r="F1862" i="4" a="1"/>
  <c r="F1862" i="4" s="1"/>
  <c r="J1862" i="4" a="1"/>
  <c r="J1862" i="4" s="1"/>
  <c r="K1862" i="4" a="1"/>
  <c r="K1862" i="4" s="1"/>
  <c r="I1862" i="4" a="1"/>
  <c r="I1862" i="4" s="1"/>
  <c r="M1862" i="4" a="1"/>
  <c r="M1862" i="4" s="1"/>
  <c r="O1862" i="4" a="1"/>
  <c r="O1862" i="4" s="1"/>
  <c r="L1862" i="4" a="1"/>
  <c r="L1862" i="4" s="1"/>
  <c r="N1862" i="4" a="1"/>
  <c r="N1862" i="4" s="1"/>
  <c r="E1862" i="4" l="1" a="1"/>
  <c r="E1862" i="4" s="1"/>
  <c r="H1862" i="4" a="1"/>
  <c r="H1862" i="4" s="1"/>
  <c r="G1862" i="4" a="1"/>
  <c r="G1862" i="4" s="1"/>
  <c r="C1864" i="4"/>
  <c r="F1863" i="4" a="1"/>
  <c r="F1863" i="4" s="1"/>
  <c r="L1863" i="4" a="1"/>
  <c r="L1863" i="4" s="1"/>
  <c r="K1863" i="4" a="1"/>
  <c r="K1863" i="4" s="1"/>
  <c r="J1863" i="4" a="1"/>
  <c r="J1863" i="4" s="1"/>
  <c r="O1863" i="4" a="1"/>
  <c r="O1863" i="4" s="1"/>
  <c r="I1863" i="4" a="1"/>
  <c r="I1863" i="4" s="1"/>
  <c r="M1863" i="4" a="1"/>
  <c r="M1863" i="4" s="1"/>
  <c r="N1863" i="4" a="1"/>
  <c r="N1863" i="4" s="1"/>
  <c r="G1863" i="4" l="1" a="1"/>
  <c r="G1863" i="4" s="1"/>
  <c r="H1863" i="4" a="1"/>
  <c r="H1863" i="4" s="1"/>
  <c r="E1863" i="4" a="1"/>
  <c r="E1863" i="4" s="1"/>
  <c r="C1865" i="4"/>
  <c r="F1864" i="4" a="1"/>
  <c r="F1864" i="4" s="1"/>
  <c r="J1864" i="4" a="1"/>
  <c r="J1864" i="4" s="1"/>
  <c r="K1864" i="4" a="1"/>
  <c r="K1864" i="4" s="1"/>
  <c r="I1864" i="4" a="1"/>
  <c r="I1864" i="4" s="1"/>
  <c r="M1864" i="4" a="1"/>
  <c r="M1864" i="4" s="1"/>
  <c r="O1864" i="4" a="1"/>
  <c r="O1864" i="4" s="1"/>
  <c r="N1864" i="4" a="1"/>
  <c r="N1864" i="4" s="1"/>
  <c r="L1864" i="4" a="1"/>
  <c r="L1864" i="4" s="1"/>
  <c r="H1864" i="4" l="1" a="1"/>
  <c r="H1864" i="4" s="1"/>
  <c r="G1864" i="4" a="1"/>
  <c r="G1864" i="4" s="1"/>
  <c r="E1864" i="4" a="1"/>
  <c r="E1864" i="4" s="1"/>
  <c r="C1866" i="4"/>
  <c r="F1865" i="4" a="1"/>
  <c r="F1865" i="4" s="1"/>
  <c r="L1865" i="4" a="1"/>
  <c r="L1865" i="4" s="1"/>
  <c r="K1865" i="4" a="1"/>
  <c r="K1865" i="4" s="1"/>
  <c r="J1865" i="4" a="1"/>
  <c r="J1865" i="4" s="1"/>
  <c r="O1865" i="4" a="1"/>
  <c r="O1865" i="4" s="1"/>
  <c r="I1865" i="4" a="1"/>
  <c r="I1865" i="4" s="1"/>
  <c r="M1865" i="4" a="1"/>
  <c r="M1865" i="4" s="1"/>
  <c r="N1865" i="4" a="1"/>
  <c r="N1865" i="4" s="1"/>
  <c r="H1865" i="4" l="1" a="1"/>
  <c r="H1865" i="4" s="1"/>
  <c r="G1865" i="4" a="1"/>
  <c r="G1865" i="4" s="1"/>
  <c r="E1865" i="4" a="1"/>
  <c r="E1865" i="4" s="1"/>
  <c r="C1867" i="4"/>
  <c r="F1866" i="4" a="1"/>
  <c r="F1866" i="4" s="1"/>
  <c r="K1866" i="4" a="1"/>
  <c r="K1866" i="4" s="1"/>
  <c r="L1866" i="4" a="1"/>
  <c r="L1866" i="4" s="1"/>
  <c r="N1866" i="4" a="1"/>
  <c r="N1866" i="4" s="1"/>
  <c r="J1866" i="4" a="1"/>
  <c r="J1866" i="4" s="1"/>
  <c r="O1866" i="4" a="1"/>
  <c r="O1866" i="4" s="1"/>
  <c r="I1866" i="4" a="1"/>
  <c r="I1866" i="4" s="1"/>
  <c r="M1866" i="4" a="1"/>
  <c r="M1866" i="4" s="1"/>
  <c r="G1866" i="4" l="1" a="1"/>
  <c r="G1866" i="4" s="1"/>
  <c r="E1866" i="4" a="1"/>
  <c r="E1866" i="4" s="1"/>
  <c r="H1866" i="4" a="1"/>
  <c r="H1866" i="4" s="1"/>
  <c r="C1868" i="4"/>
  <c r="F1867" i="4" a="1"/>
  <c r="F1867" i="4" s="1"/>
  <c r="K1867" i="4" a="1"/>
  <c r="K1867" i="4" s="1"/>
  <c r="I1867" i="4" a="1"/>
  <c r="I1867" i="4" s="1"/>
  <c r="O1867" i="4" a="1"/>
  <c r="O1867" i="4" s="1"/>
  <c r="L1867" i="4" a="1"/>
  <c r="L1867" i="4" s="1"/>
  <c r="J1867" i="4" a="1"/>
  <c r="J1867" i="4" s="1"/>
  <c r="M1867" i="4" a="1"/>
  <c r="M1867" i="4" s="1"/>
  <c r="N1867" i="4" a="1"/>
  <c r="N1867" i="4" s="1"/>
  <c r="G1867" i="4" l="1" a="1"/>
  <c r="G1867" i="4" s="1"/>
  <c r="E1867" i="4" a="1"/>
  <c r="E1867" i="4" s="1"/>
  <c r="H1867" i="4" a="1"/>
  <c r="H1867" i="4" s="1"/>
  <c r="C1869" i="4"/>
  <c r="F1868" i="4" a="1"/>
  <c r="F1868" i="4" s="1"/>
  <c r="K1868" i="4" a="1"/>
  <c r="K1868" i="4" s="1"/>
  <c r="L1868" i="4" a="1"/>
  <c r="L1868" i="4" s="1"/>
  <c r="J1868" i="4" a="1"/>
  <c r="J1868" i="4" s="1"/>
  <c r="N1868" i="4" a="1"/>
  <c r="N1868" i="4" s="1"/>
  <c r="I1868" i="4" a="1"/>
  <c r="I1868" i="4" s="1"/>
  <c r="O1868" i="4" a="1"/>
  <c r="O1868" i="4" s="1"/>
  <c r="M1868" i="4" a="1"/>
  <c r="M1868" i="4" s="1"/>
  <c r="G1868" i="4" l="1" a="1"/>
  <c r="G1868" i="4" s="1"/>
  <c r="H1868" i="4" a="1"/>
  <c r="H1868" i="4" s="1"/>
  <c r="E1868" i="4" a="1"/>
  <c r="E1868" i="4" s="1"/>
  <c r="C1870" i="4"/>
  <c r="F1869" i="4" a="1"/>
  <c r="F1869" i="4" s="1"/>
  <c r="K1869" i="4" a="1"/>
  <c r="K1869" i="4" s="1"/>
  <c r="I1869" i="4" a="1"/>
  <c r="I1869" i="4" s="1"/>
  <c r="O1869" i="4" a="1"/>
  <c r="O1869" i="4" s="1"/>
  <c r="L1869" i="4" a="1"/>
  <c r="L1869" i="4" s="1"/>
  <c r="J1869" i="4" a="1"/>
  <c r="J1869" i="4" s="1"/>
  <c r="M1869" i="4" a="1"/>
  <c r="M1869" i="4" s="1"/>
  <c r="N1869" i="4" a="1"/>
  <c r="N1869" i="4" s="1"/>
  <c r="H1869" i="4" l="1" a="1"/>
  <c r="H1869" i="4" s="1"/>
  <c r="G1869" i="4" a="1"/>
  <c r="G1869" i="4" s="1"/>
  <c r="E1869" i="4" a="1"/>
  <c r="E1869" i="4" s="1"/>
  <c r="C1871" i="4"/>
  <c r="F1870" i="4" a="1"/>
  <c r="F1870" i="4" s="1"/>
  <c r="O1870" i="4" a="1"/>
  <c r="O1870" i="4" s="1"/>
  <c r="K1870" i="4" a="1"/>
  <c r="K1870" i="4" s="1"/>
  <c r="L1870" i="4" a="1"/>
  <c r="L1870" i="4" s="1"/>
  <c r="J1870" i="4" a="1"/>
  <c r="J1870" i="4" s="1"/>
  <c r="N1870" i="4" a="1"/>
  <c r="N1870" i="4" s="1"/>
  <c r="I1870" i="4" a="1"/>
  <c r="I1870" i="4" s="1"/>
  <c r="M1870" i="4" a="1"/>
  <c r="M1870" i="4" s="1"/>
  <c r="H1870" i="4" l="1" a="1"/>
  <c r="H1870" i="4" s="1"/>
  <c r="E1870" i="4" a="1"/>
  <c r="E1870" i="4" s="1"/>
  <c r="G1870" i="4" a="1"/>
  <c r="G1870" i="4" s="1"/>
  <c r="C1872" i="4"/>
  <c r="F1871" i="4" a="1"/>
  <c r="F1871" i="4" s="1"/>
  <c r="L1871" i="4" a="1"/>
  <c r="L1871" i="4" s="1"/>
  <c r="M1871" i="4" a="1"/>
  <c r="M1871" i="4" s="1"/>
  <c r="J1871" i="4" a="1"/>
  <c r="J1871" i="4" s="1"/>
  <c r="O1871" i="4" a="1"/>
  <c r="O1871" i="4" s="1"/>
  <c r="I1871" i="4" a="1"/>
  <c r="I1871" i="4" s="1"/>
  <c r="K1871" i="4" a="1"/>
  <c r="K1871" i="4" s="1"/>
  <c r="N1871" i="4" a="1"/>
  <c r="N1871" i="4" s="1"/>
  <c r="G1871" i="4" l="1" a="1"/>
  <c r="G1871" i="4" s="1"/>
  <c r="E1871" i="4" a="1"/>
  <c r="E1871" i="4" s="1"/>
  <c r="H1871" i="4" a="1"/>
  <c r="H1871" i="4" s="1"/>
  <c r="C1873" i="4"/>
  <c r="F1872" i="4" a="1"/>
  <c r="F1872" i="4" s="1"/>
  <c r="I1872" i="4" a="1"/>
  <c r="I1872" i="4" s="1"/>
  <c r="L1872" i="4" a="1"/>
  <c r="L1872" i="4" s="1"/>
  <c r="M1872" i="4" a="1"/>
  <c r="M1872" i="4" s="1"/>
  <c r="K1872" i="4" a="1"/>
  <c r="K1872" i="4" s="1"/>
  <c r="O1872" i="4" a="1"/>
  <c r="O1872" i="4" s="1"/>
  <c r="N1872" i="4" a="1"/>
  <c r="N1872" i="4" s="1"/>
  <c r="J1872" i="4" a="1"/>
  <c r="J1872" i="4" s="1"/>
  <c r="H1872" i="4" l="1" a="1"/>
  <c r="H1872" i="4" s="1"/>
  <c r="G1872" i="4" a="1"/>
  <c r="G1872" i="4" s="1"/>
  <c r="E1872" i="4" a="1"/>
  <c r="E1872" i="4" s="1"/>
  <c r="C1874" i="4"/>
  <c r="F1873" i="4" a="1"/>
  <c r="F1873" i="4" s="1"/>
  <c r="K1873" i="4" a="1"/>
  <c r="K1873" i="4" s="1"/>
  <c r="M1873" i="4" a="1"/>
  <c r="M1873" i="4" s="1"/>
  <c r="J1873" i="4" a="1"/>
  <c r="J1873" i="4" s="1"/>
  <c r="O1873" i="4" a="1"/>
  <c r="O1873" i="4" s="1"/>
  <c r="I1873" i="4" a="1"/>
  <c r="I1873" i="4" s="1"/>
  <c r="L1873" i="4" a="1"/>
  <c r="L1873" i="4" s="1"/>
  <c r="N1873" i="4" a="1"/>
  <c r="N1873" i="4" s="1"/>
  <c r="E1873" i="4" l="1" a="1"/>
  <c r="E1873" i="4" s="1"/>
  <c r="G1873" i="4" a="1"/>
  <c r="G1873" i="4" s="1"/>
  <c r="H1873" i="4" a="1"/>
  <c r="H1873" i="4" s="1"/>
  <c r="C1875" i="4"/>
  <c r="F1874" i="4" a="1"/>
  <c r="F1874" i="4" s="1"/>
  <c r="J1874" i="4" a="1"/>
  <c r="J1874" i="4" s="1"/>
  <c r="M1874" i="4" a="1"/>
  <c r="M1874" i="4" s="1"/>
  <c r="N1874" i="4" a="1"/>
  <c r="N1874" i="4" s="1"/>
  <c r="L1874" i="4" a="1"/>
  <c r="L1874" i="4" s="1"/>
  <c r="I1874" i="4" a="1"/>
  <c r="I1874" i="4" s="1"/>
  <c r="O1874" i="4" a="1"/>
  <c r="O1874" i="4" s="1"/>
  <c r="K1874" i="4" a="1"/>
  <c r="K1874" i="4" s="1"/>
  <c r="G1874" i="4" l="1" a="1"/>
  <c r="G1874" i="4" s="1"/>
  <c r="H1874" i="4" a="1"/>
  <c r="H1874" i="4" s="1"/>
  <c r="E1874" i="4" a="1"/>
  <c r="E1874" i="4" s="1"/>
  <c r="C1876" i="4"/>
  <c r="F1875" i="4" a="1"/>
  <c r="F1875" i="4" s="1"/>
  <c r="K1875" i="4" a="1"/>
  <c r="K1875" i="4" s="1"/>
  <c r="O1875" i="4" a="1"/>
  <c r="O1875" i="4" s="1"/>
  <c r="J1875" i="4" a="1"/>
  <c r="J1875" i="4" s="1"/>
  <c r="N1875" i="4" a="1"/>
  <c r="N1875" i="4" s="1"/>
  <c r="I1875" i="4" a="1"/>
  <c r="I1875" i="4" s="1"/>
  <c r="L1875" i="4" a="1"/>
  <c r="L1875" i="4" s="1"/>
  <c r="M1875" i="4" a="1"/>
  <c r="M1875" i="4" s="1"/>
  <c r="G1875" i="4" l="1" a="1"/>
  <c r="G1875" i="4" s="1"/>
  <c r="H1875" i="4" a="1"/>
  <c r="H1875" i="4" s="1"/>
  <c r="E1875" i="4" a="1"/>
  <c r="E1875" i="4" s="1"/>
  <c r="C1877" i="4"/>
  <c r="F1876" i="4" a="1"/>
  <c r="F1876" i="4" s="1"/>
  <c r="J1876" i="4" a="1"/>
  <c r="J1876" i="4" s="1"/>
  <c r="M1876" i="4" a="1"/>
  <c r="M1876" i="4" s="1"/>
  <c r="N1876" i="4" a="1"/>
  <c r="N1876" i="4" s="1"/>
  <c r="L1876" i="4" a="1"/>
  <c r="L1876" i="4" s="1"/>
  <c r="I1876" i="4" a="1"/>
  <c r="I1876" i="4" s="1"/>
  <c r="O1876" i="4" a="1"/>
  <c r="O1876" i="4" s="1"/>
  <c r="K1876" i="4" a="1"/>
  <c r="K1876" i="4" s="1"/>
  <c r="H1876" i="4" l="1" a="1"/>
  <c r="H1876" i="4" s="1"/>
  <c r="G1876" i="4" a="1"/>
  <c r="G1876" i="4" s="1"/>
  <c r="E1876" i="4" a="1"/>
  <c r="E1876" i="4" s="1"/>
  <c r="C1878" i="4"/>
  <c r="F1877" i="4" a="1"/>
  <c r="F1877" i="4" s="1"/>
  <c r="M1877" i="4" a="1"/>
  <c r="M1877" i="4" s="1"/>
  <c r="N1877" i="4" a="1"/>
  <c r="N1877" i="4" s="1"/>
  <c r="L1877" i="4" a="1"/>
  <c r="L1877" i="4" s="1"/>
  <c r="O1877" i="4" a="1"/>
  <c r="O1877" i="4" s="1"/>
  <c r="K1877" i="4" a="1"/>
  <c r="K1877" i="4" s="1"/>
  <c r="I1877" i="4" a="1"/>
  <c r="I1877" i="4" s="1"/>
  <c r="J1877" i="4" a="1"/>
  <c r="J1877" i="4" s="1"/>
  <c r="E1877" i="4" l="1" a="1"/>
  <c r="E1877" i="4" s="1"/>
  <c r="G1877" i="4" a="1"/>
  <c r="G1877" i="4" s="1"/>
  <c r="H1877" i="4" a="1"/>
  <c r="H1877" i="4" s="1"/>
  <c r="C1879" i="4"/>
  <c r="F1878" i="4" a="1"/>
  <c r="F1878" i="4" s="1"/>
  <c r="J1878" i="4" a="1"/>
  <c r="J1878" i="4" s="1"/>
  <c r="L1878" i="4" a="1"/>
  <c r="L1878" i="4" s="1"/>
  <c r="M1878" i="4" a="1"/>
  <c r="M1878" i="4" s="1"/>
  <c r="N1878" i="4" a="1"/>
  <c r="N1878" i="4" s="1"/>
  <c r="I1878" i="4" a="1"/>
  <c r="I1878" i="4" s="1"/>
  <c r="O1878" i="4" a="1"/>
  <c r="O1878" i="4" s="1"/>
  <c r="K1878" i="4" a="1"/>
  <c r="K1878" i="4" s="1"/>
  <c r="G1878" i="4" l="1" a="1"/>
  <c r="G1878" i="4" s="1"/>
  <c r="E1878" i="4" a="1"/>
  <c r="E1878" i="4" s="1"/>
  <c r="H1878" i="4" a="1"/>
  <c r="H1878" i="4" s="1"/>
  <c r="C1880" i="4"/>
  <c r="F1879" i="4" a="1"/>
  <c r="F1879" i="4" s="1"/>
  <c r="J1879" i="4" a="1"/>
  <c r="J1879" i="4" s="1"/>
  <c r="M1879" i="4" a="1"/>
  <c r="M1879" i="4" s="1"/>
  <c r="L1879" i="4" a="1"/>
  <c r="L1879" i="4" s="1"/>
  <c r="I1879" i="4" a="1"/>
  <c r="I1879" i="4" s="1"/>
  <c r="K1879" i="4" a="1"/>
  <c r="K1879" i="4" s="1"/>
  <c r="N1879" i="4" a="1"/>
  <c r="N1879" i="4" s="1"/>
  <c r="O1879" i="4" a="1"/>
  <c r="O1879" i="4" s="1"/>
  <c r="E1879" i="4" l="1" a="1"/>
  <c r="E1879" i="4" s="1"/>
  <c r="G1879" i="4" a="1"/>
  <c r="G1879" i="4" s="1"/>
  <c r="H1879" i="4" a="1"/>
  <c r="H1879" i="4" s="1"/>
  <c r="C1881" i="4"/>
  <c r="F1880" i="4" a="1"/>
  <c r="F1880" i="4" s="1"/>
  <c r="K1880" i="4" a="1"/>
  <c r="K1880" i="4" s="1"/>
  <c r="O1880" i="4" a="1"/>
  <c r="O1880" i="4" s="1"/>
  <c r="L1880" i="4" a="1"/>
  <c r="L1880" i="4" s="1"/>
  <c r="M1880" i="4" a="1"/>
  <c r="M1880" i="4" s="1"/>
  <c r="J1880" i="4" a="1"/>
  <c r="J1880" i="4" s="1"/>
  <c r="N1880" i="4" a="1"/>
  <c r="N1880" i="4" s="1"/>
  <c r="I1880" i="4" a="1"/>
  <c r="I1880" i="4" s="1"/>
  <c r="G1880" i="4" l="1" a="1"/>
  <c r="G1880" i="4" s="1"/>
  <c r="E1880" i="4" a="1"/>
  <c r="E1880" i="4" s="1"/>
  <c r="H1880" i="4" a="1"/>
  <c r="H1880" i="4" s="1"/>
  <c r="C1882" i="4"/>
  <c r="F1881" i="4" a="1"/>
  <c r="F1881" i="4" s="1"/>
  <c r="L1881" i="4" a="1"/>
  <c r="L1881" i="4" s="1"/>
  <c r="K1881" i="4" a="1"/>
  <c r="K1881" i="4" s="1"/>
  <c r="I1881" i="4" a="1"/>
  <c r="I1881" i="4" s="1"/>
  <c r="M1881" i="4" a="1"/>
  <c r="M1881" i="4" s="1"/>
  <c r="J1881" i="4" a="1"/>
  <c r="J1881" i="4" s="1"/>
  <c r="N1881" i="4" a="1"/>
  <c r="N1881" i="4" s="1"/>
  <c r="O1881" i="4" a="1"/>
  <c r="O1881" i="4" s="1"/>
  <c r="H1881" i="4" l="1" a="1"/>
  <c r="H1881" i="4" s="1"/>
  <c r="E1881" i="4" a="1"/>
  <c r="E1881" i="4" s="1"/>
  <c r="G1881" i="4" a="1"/>
  <c r="G1881" i="4" s="1"/>
  <c r="C1883" i="4"/>
  <c r="F1882" i="4" a="1"/>
  <c r="F1882" i="4" s="1"/>
  <c r="I1882" i="4" a="1"/>
  <c r="I1882" i="4" s="1"/>
  <c r="K1882" i="4" a="1"/>
  <c r="K1882" i="4" s="1"/>
  <c r="M1882" i="4" a="1"/>
  <c r="M1882" i="4" s="1"/>
  <c r="N1882" i="4" a="1"/>
  <c r="N1882" i="4" s="1"/>
  <c r="L1882" i="4" a="1"/>
  <c r="L1882" i="4" s="1"/>
  <c r="O1882" i="4" a="1"/>
  <c r="O1882" i="4" s="1"/>
  <c r="J1882" i="4" a="1"/>
  <c r="J1882" i="4" s="1"/>
  <c r="E1882" i="4" l="1" a="1"/>
  <c r="E1882" i="4" s="1"/>
  <c r="H1882" i="4" a="1"/>
  <c r="H1882" i="4" s="1"/>
  <c r="G1882" i="4" a="1"/>
  <c r="G1882" i="4" s="1"/>
  <c r="C1884" i="4"/>
  <c r="F1883" i="4" a="1"/>
  <c r="F1883" i="4" s="1"/>
  <c r="L1883" i="4" a="1"/>
  <c r="L1883" i="4" s="1"/>
  <c r="O1883" i="4" a="1"/>
  <c r="O1883" i="4" s="1"/>
  <c r="M1883" i="4" a="1"/>
  <c r="M1883" i="4" s="1"/>
  <c r="K1883" i="4" a="1"/>
  <c r="K1883" i="4" s="1"/>
  <c r="N1883" i="4" a="1"/>
  <c r="N1883" i="4" s="1"/>
  <c r="I1883" i="4" a="1"/>
  <c r="I1883" i="4" s="1"/>
  <c r="J1883" i="4" a="1"/>
  <c r="J1883" i="4" s="1"/>
  <c r="H1883" i="4" l="1" a="1"/>
  <c r="H1883" i="4" s="1"/>
  <c r="G1883" i="4" a="1"/>
  <c r="G1883" i="4" s="1"/>
  <c r="E1883" i="4" a="1"/>
  <c r="E1883" i="4" s="1"/>
  <c r="C1885" i="4"/>
  <c r="F1884" i="4" a="1"/>
  <c r="F1884" i="4" s="1"/>
  <c r="O1884" i="4" a="1"/>
  <c r="O1884" i="4" s="1"/>
  <c r="K1884" i="4" a="1"/>
  <c r="K1884" i="4" s="1"/>
  <c r="M1884" i="4" a="1"/>
  <c r="M1884" i="4" s="1"/>
  <c r="N1884" i="4" a="1"/>
  <c r="N1884" i="4" s="1"/>
  <c r="L1884" i="4" a="1"/>
  <c r="L1884" i="4" s="1"/>
  <c r="I1884" i="4" a="1"/>
  <c r="I1884" i="4" s="1"/>
  <c r="J1884" i="4" a="1"/>
  <c r="J1884" i="4" s="1"/>
  <c r="H1884" i="4" l="1" a="1"/>
  <c r="H1884" i="4" s="1"/>
  <c r="E1884" i="4" a="1"/>
  <c r="E1884" i="4" s="1"/>
  <c r="G1884" i="4" a="1"/>
  <c r="G1884" i="4" s="1"/>
  <c r="C1886" i="4"/>
  <c r="F1885" i="4" a="1"/>
  <c r="F1885" i="4" s="1"/>
  <c r="M1885" i="4" a="1"/>
  <c r="M1885" i="4" s="1"/>
  <c r="O1885" i="4" a="1"/>
  <c r="O1885" i="4" s="1"/>
  <c r="K1885" i="4" a="1"/>
  <c r="K1885" i="4" s="1"/>
  <c r="L1885" i="4" a="1"/>
  <c r="L1885" i="4" s="1"/>
  <c r="N1885" i="4" a="1"/>
  <c r="N1885" i="4" s="1"/>
  <c r="I1885" i="4" a="1"/>
  <c r="I1885" i="4" s="1"/>
  <c r="J1885" i="4" a="1"/>
  <c r="J1885" i="4" s="1"/>
  <c r="E1885" i="4" l="1" a="1"/>
  <c r="E1885" i="4" s="1"/>
  <c r="H1885" i="4" a="1"/>
  <c r="H1885" i="4" s="1"/>
  <c r="G1885" i="4" a="1"/>
  <c r="G1885" i="4" s="1"/>
  <c r="C1887" i="4"/>
  <c r="F1886" i="4" a="1"/>
  <c r="F1886" i="4" s="1"/>
  <c r="O1886" i="4" a="1"/>
  <c r="O1886" i="4" s="1"/>
  <c r="I1886" i="4" a="1"/>
  <c r="I1886" i="4" s="1"/>
  <c r="M1886" i="4" a="1"/>
  <c r="M1886" i="4" s="1"/>
  <c r="N1886" i="4" a="1"/>
  <c r="N1886" i="4" s="1"/>
  <c r="L1886" i="4" a="1"/>
  <c r="L1886" i="4" s="1"/>
  <c r="K1886" i="4" a="1"/>
  <c r="K1886" i="4" s="1"/>
  <c r="J1886" i="4" a="1"/>
  <c r="J1886" i="4" s="1"/>
  <c r="G1886" i="4" l="1" a="1"/>
  <c r="G1886" i="4" s="1"/>
  <c r="E1886" i="4" a="1"/>
  <c r="E1886" i="4" s="1"/>
  <c r="H1886" i="4" a="1"/>
  <c r="H1886" i="4" s="1"/>
  <c r="C1888" i="4"/>
  <c r="F1887" i="4" a="1"/>
  <c r="F1887" i="4" s="1"/>
  <c r="M1887" i="4" a="1"/>
  <c r="M1887" i="4" s="1"/>
  <c r="I1887" i="4" a="1"/>
  <c r="I1887" i="4" s="1"/>
  <c r="O1887" i="4" a="1"/>
  <c r="O1887" i="4" s="1"/>
  <c r="L1887" i="4" a="1"/>
  <c r="L1887" i="4" s="1"/>
  <c r="N1887" i="4" a="1"/>
  <c r="N1887" i="4" s="1"/>
  <c r="J1887" i="4" a="1"/>
  <c r="J1887" i="4" s="1"/>
  <c r="K1887" i="4" a="1"/>
  <c r="K1887" i="4" s="1"/>
  <c r="H1887" i="4" l="1" a="1"/>
  <c r="H1887" i="4" s="1"/>
  <c r="G1887" i="4" a="1"/>
  <c r="G1887" i="4" s="1"/>
  <c r="E1887" i="4" a="1"/>
  <c r="E1887" i="4" s="1"/>
  <c r="C1889" i="4"/>
  <c r="F1888" i="4" a="1"/>
  <c r="F1888" i="4" s="1"/>
  <c r="L1888" i="4" a="1"/>
  <c r="L1888" i="4" s="1"/>
  <c r="K1888" i="4" a="1"/>
  <c r="K1888" i="4" s="1"/>
  <c r="O1888" i="4" a="1"/>
  <c r="O1888" i="4" s="1"/>
  <c r="J1888" i="4" a="1"/>
  <c r="J1888" i="4" s="1"/>
  <c r="N1888" i="4" a="1"/>
  <c r="N1888" i="4" s="1"/>
  <c r="I1888" i="4" a="1"/>
  <c r="I1888" i="4" s="1"/>
  <c r="M1888" i="4" a="1"/>
  <c r="M1888" i="4" s="1"/>
  <c r="E1888" i="4" l="1" a="1"/>
  <c r="E1888" i="4" s="1"/>
  <c r="G1888" i="4" a="1"/>
  <c r="G1888" i="4" s="1"/>
  <c r="H1888" i="4" a="1"/>
  <c r="H1888" i="4" s="1"/>
  <c r="C1890" i="4"/>
  <c r="F1889" i="4" a="1"/>
  <c r="F1889" i="4" s="1"/>
  <c r="J1889" i="4" a="1"/>
  <c r="J1889" i="4" s="1"/>
  <c r="N1889" i="4" a="1"/>
  <c r="N1889" i="4" s="1"/>
  <c r="I1889" i="4" a="1"/>
  <c r="I1889" i="4" s="1"/>
  <c r="M1889" i="4" a="1"/>
  <c r="M1889" i="4" s="1"/>
  <c r="O1889" i="4" a="1"/>
  <c r="O1889" i="4" s="1"/>
  <c r="K1889" i="4" a="1"/>
  <c r="K1889" i="4" s="1"/>
  <c r="L1889" i="4" a="1"/>
  <c r="L1889" i="4" s="1"/>
  <c r="G1889" i="4" l="1" a="1"/>
  <c r="G1889" i="4" s="1"/>
  <c r="E1889" i="4" a="1"/>
  <c r="E1889" i="4" s="1"/>
  <c r="H1889" i="4" a="1"/>
  <c r="H1889" i="4" s="1"/>
  <c r="C1891" i="4"/>
  <c r="F1890" i="4" a="1"/>
  <c r="F1890" i="4" s="1"/>
  <c r="I1890" i="4" a="1"/>
  <c r="I1890" i="4" s="1"/>
  <c r="O1890" i="4" a="1"/>
  <c r="O1890" i="4" s="1"/>
  <c r="J1890" i="4" a="1"/>
  <c r="J1890" i="4" s="1"/>
  <c r="L1890" i="4" a="1"/>
  <c r="L1890" i="4" s="1"/>
  <c r="N1890" i="4" a="1"/>
  <c r="N1890" i="4" s="1"/>
  <c r="K1890" i="4" a="1"/>
  <c r="K1890" i="4" s="1"/>
  <c r="M1890" i="4" a="1"/>
  <c r="M1890" i="4" s="1"/>
  <c r="E1890" i="4" l="1" a="1"/>
  <c r="E1890" i="4" s="1"/>
  <c r="G1890" i="4" a="1"/>
  <c r="G1890" i="4" s="1"/>
  <c r="H1890" i="4" a="1"/>
  <c r="H1890" i="4" s="1"/>
  <c r="C1892" i="4"/>
  <c r="F1891" i="4" a="1"/>
  <c r="F1891" i="4" s="1"/>
  <c r="O1891" i="4" a="1"/>
  <c r="O1891" i="4" s="1"/>
  <c r="K1891" i="4" a="1"/>
  <c r="K1891" i="4" s="1"/>
  <c r="J1891" i="4" a="1"/>
  <c r="J1891" i="4" s="1"/>
  <c r="N1891" i="4" a="1"/>
  <c r="N1891" i="4" s="1"/>
  <c r="I1891" i="4" a="1"/>
  <c r="I1891" i="4" s="1"/>
  <c r="L1891" i="4" a="1"/>
  <c r="L1891" i="4" s="1"/>
  <c r="M1891" i="4" a="1"/>
  <c r="M1891" i="4" s="1"/>
  <c r="C1893" i="4" l="1"/>
  <c r="F1892" i="4" a="1"/>
  <c r="F1892" i="4" s="1"/>
  <c r="J1892" i="4" a="1"/>
  <c r="J1892" i="4" s="1"/>
  <c r="O1892" i="4" a="1"/>
  <c r="O1892" i="4" s="1"/>
  <c r="I1892" i="4" a="1"/>
  <c r="I1892" i="4" s="1"/>
  <c r="L1892" i="4" a="1"/>
  <c r="L1892" i="4" s="1"/>
  <c r="M1892" i="4" a="1"/>
  <c r="M1892" i="4" s="1"/>
  <c r="N1892" i="4" a="1"/>
  <c r="N1892" i="4" s="1"/>
  <c r="K1892" i="4" a="1"/>
  <c r="K1892" i="4" s="1"/>
  <c r="E1891" i="4" a="1"/>
  <c r="E1891" i="4" s="1"/>
  <c r="G1891" i="4" a="1"/>
  <c r="G1891" i="4" s="1"/>
  <c r="H1891" i="4" a="1"/>
  <c r="H1891" i="4" s="1"/>
  <c r="E1892" i="4" l="1" a="1"/>
  <c r="E1892" i="4" s="1"/>
  <c r="G1892" i="4" a="1"/>
  <c r="G1892" i="4" s="1"/>
  <c r="H1892" i="4" a="1"/>
  <c r="H1892" i="4" s="1"/>
  <c r="C1894" i="4"/>
  <c r="F1893" i="4" a="1"/>
  <c r="F1893" i="4" s="1"/>
  <c r="L1893" i="4" a="1"/>
  <c r="L1893" i="4" s="1"/>
  <c r="I1893" i="4" a="1"/>
  <c r="I1893" i="4" s="1"/>
  <c r="K1893" i="4" a="1"/>
  <c r="K1893" i="4" s="1"/>
  <c r="O1893" i="4" a="1"/>
  <c r="O1893" i="4" s="1"/>
  <c r="J1893" i="4" a="1"/>
  <c r="J1893" i="4" s="1"/>
  <c r="M1893" i="4" a="1"/>
  <c r="M1893" i="4" s="1"/>
  <c r="N1893" i="4" a="1"/>
  <c r="N1893" i="4" s="1"/>
  <c r="G1893" i="4" l="1" a="1"/>
  <c r="G1893" i="4" s="1"/>
  <c r="H1893" i="4" a="1"/>
  <c r="H1893" i="4" s="1"/>
  <c r="E1893" i="4" a="1"/>
  <c r="E1893" i="4" s="1"/>
  <c r="C1895" i="4"/>
  <c r="F1894" i="4" a="1"/>
  <c r="F1894" i="4" s="1"/>
  <c r="J1894" i="4" a="1"/>
  <c r="J1894" i="4" s="1"/>
  <c r="O1894" i="4" a="1"/>
  <c r="O1894" i="4" s="1"/>
  <c r="I1894" i="4" a="1"/>
  <c r="I1894" i="4" s="1"/>
  <c r="L1894" i="4" a="1"/>
  <c r="L1894" i="4" s="1"/>
  <c r="M1894" i="4" a="1"/>
  <c r="M1894" i="4" s="1"/>
  <c r="N1894" i="4" a="1"/>
  <c r="N1894" i="4" s="1"/>
  <c r="K1894" i="4" a="1"/>
  <c r="K1894" i="4" s="1"/>
  <c r="E1894" i="4" l="1" a="1"/>
  <c r="E1894" i="4" s="1"/>
  <c r="G1894" i="4" a="1"/>
  <c r="G1894" i="4" s="1"/>
  <c r="H1894" i="4" a="1"/>
  <c r="H1894" i="4" s="1"/>
  <c r="C1896" i="4"/>
  <c r="F1895" i="4" a="1"/>
  <c r="F1895" i="4" s="1"/>
  <c r="L1895" i="4" a="1"/>
  <c r="L1895" i="4" s="1"/>
  <c r="I1895" i="4" a="1"/>
  <c r="I1895" i="4" s="1"/>
  <c r="K1895" i="4" a="1"/>
  <c r="K1895" i="4" s="1"/>
  <c r="O1895" i="4" a="1"/>
  <c r="O1895" i="4" s="1"/>
  <c r="J1895" i="4" a="1"/>
  <c r="J1895" i="4" s="1"/>
  <c r="M1895" i="4" a="1"/>
  <c r="M1895" i="4" s="1"/>
  <c r="N1895" i="4" a="1"/>
  <c r="N1895" i="4" s="1"/>
  <c r="C1897" i="4" l="1"/>
  <c r="F1896" i="4" a="1"/>
  <c r="F1896" i="4" s="1"/>
  <c r="J1896" i="4" a="1"/>
  <c r="J1896" i="4" s="1"/>
  <c r="N1896" i="4" a="1"/>
  <c r="N1896" i="4" s="1"/>
  <c r="I1896" i="4" a="1"/>
  <c r="I1896" i="4" s="1"/>
  <c r="L1896" i="4" a="1"/>
  <c r="L1896" i="4" s="1"/>
  <c r="M1896" i="4" a="1"/>
  <c r="M1896" i="4" s="1"/>
  <c r="O1896" i="4" a="1"/>
  <c r="O1896" i="4" s="1"/>
  <c r="K1896" i="4" a="1"/>
  <c r="K1896" i="4" s="1"/>
  <c r="E1895" i="4" a="1"/>
  <c r="E1895" i="4" s="1"/>
  <c r="G1895" i="4" a="1"/>
  <c r="G1895" i="4" s="1"/>
  <c r="H1895" i="4" a="1"/>
  <c r="H1895" i="4" s="1"/>
  <c r="H1896" i="4" l="1" a="1"/>
  <c r="H1896" i="4" s="1"/>
  <c r="G1896" i="4" a="1"/>
  <c r="G1896" i="4" s="1"/>
  <c r="E1896" i="4" a="1"/>
  <c r="E1896" i="4" s="1"/>
  <c r="C1898" i="4"/>
  <c r="F1897" i="4" a="1"/>
  <c r="F1897" i="4" s="1"/>
  <c r="I1897" i="4" a="1"/>
  <c r="I1897" i="4" s="1"/>
  <c r="L1897" i="4" a="1"/>
  <c r="L1897" i="4" s="1"/>
  <c r="J1897" i="4" a="1"/>
  <c r="J1897" i="4" s="1"/>
  <c r="O1897" i="4" a="1"/>
  <c r="O1897" i="4" s="1"/>
  <c r="K1897" i="4" a="1"/>
  <c r="K1897" i="4" s="1"/>
  <c r="M1897" i="4" a="1"/>
  <c r="M1897" i="4" s="1"/>
  <c r="N1897" i="4" a="1"/>
  <c r="N1897" i="4" s="1"/>
  <c r="H1897" i="4" l="1" a="1"/>
  <c r="H1897" i="4" s="1"/>
  <c r="E1897" i="4" a="1"/>
  <c r="E1897" i="4" s="1"/>
  <c r="G1897" i="4" a="1"/>
  <c r="G1897" i="4" s="1"/>
  <c r="C1899" i="4"/>
  <c r="F1898" i="4" a="1"/>
  <c r="F1898" i="4" s="1"/>
  <c r="L1898" i="4" a="1"/>
  <c r="L1898" i="4" s="1"/>
  <c r="J1898" i="4" a="1"/>
  <c r="J1898" i="4" s="1"/>
  <c r="N1898" i="4" a="1"/>
  <c r="N1898" i="4" s="1"/>
  <c r="I1898" i="4" a="1"/>
  <c r="I1898" i="4" s="1"/>
  <c r="K1898" i="4" a="1"/>
  <c r="K1898" i="4" s="1"/>
  <c r="M1898" i="4" a="1"/>
  <c r="M1898" i="4" s="1"/>
  <c r="O1898" i="4" a="1"/>
  <c r="O1898" i="4" s="1"/>
  <c r="G1898" i="4" l="1" a="1"/>
  <c r="G1898" i="4" s="1"/>
  <c r="E1898" i="4" a="1"/>
  <c r="E1898" i="4" s="1"/>
  <c r="H1898" i="4" a="1"/>
  <c r="H1898" i="4" s="1"/>
  <c r="C1900" i="4"/>
  <c r="F1899" i="4" a="1"/>
  <c r="F1899" i="4" s="1"/>
  <c r="I1899" i="4" a="1"/>
  <c r="I1899" i="4" s="1"/>
  <c r="L1899" i="4" a="1"/>
  <c r="L1899" i="4" s="1"/>
  <c r="K1899" i="4" a="1"/>
  <c r="K1899" i="4" s="1"/>
  <c r="O1899" i="4" a="1"/>
  <c r="O1899" i="4" s="1"/>
  <c r="J1899" i="4" a="1"/>
  <c r="J1899" i="4" s="1"/>
  <c r="M1899" i="4" a="1"/>
  <c r="M1899" i="4" s="1"/>
  <c r="N1899" i="4" a="1"/>
  <c r="N1899" i="4" s="1"/>
  <c r="E1899" i="4" l="1" a="1"/>
  <c r="E1899" i="4" s="1"/>
  <c r="G1899" i="4" a="1"/>
  <c r="G1899" i="4" s="1"/>
  <c r="H1899" i="4" a="1"/>
  <c r="H1899" i="4" s="1"/>
  <c r="C1901" i="4"/>
  <c r="F1900" i="4" a="1"/>
  <c r="F1900" i="4" s="1"/>
  <c r="J1900" i="4" a="1"/>
  <c r="J1900" i="4" s="1"/>
  <c r="M1900" i="4" a="1"/>
  <c r="M1900" i="4" s="1"/>
  <c r="I1900" i="4" a="1"/>
  <c r="I1900" i="4" s="1"/>
  <c r="K1900" i="4" a="1"/>
  <c r="K1900" i="4" s="1"/>
  <c r="N1900" i="4" a="1"/>
  <c r="N1900" i="4" s="1"/>
  <c r="O1900" i="4" a="1"/>
  <c r="O1900" i="4" s="1"/>
  <c r="L1900" i="4" a="1"/>
  <c r="L1900" i="4" s="1"/>
  <c r="E1900" i="4" l="1" a="1"/>
  <c r="E1900" i="4" s="1"/>
  <c r="G1900" i="4" a="1"/>
  <c r="G1900" i="4" s="1"/>
  <c r="H1900" i="4" a="1"/>
  <c r="H1900" i="4" s="1"/>
  <c r="C1902" i="4"/>
  <c r="F1901" i="4" a="1"/>
  <c r="F1901" i="4" s="1"/>
  <c r="L1901" i="4" a="1"/>
  <c r="L1901" i="4" s="1"/>
  <c r="I1901" i="4" a="1"/>
  <c r="I1901" i="4" s="1"/>
  <c r="K1901" i="4" a="1"/>
  <c r="K1901" i="4" s="1"/>
  <c r="O1901" i="4" a="1"/>
  <c r="O1901" i="4" s="1"/>
  <c r="J1901" i="4" a="1"/>
  <c r="J1901" i="4" s="1"/>
  <c r="M1901" i="4" a="1"/>
  <c r="M1901" i="4" s="1"/>
  <c r="N1901" i="4" a="1"/>
  <c r="N1901" i="4" s="1"/>
  <c r="H1901" i="4" l="1" a="1"/>
  <c r="H1901" i="4" s="1"/>
  <c r="G1901" i="4" a="1"/>
  <c r="G1901" i="4" s="1"/>
  <c r="E1901" i="4" a="1"/>
  <c r="E1901" i="4" s="1"/>
  <c r="C1903" i="4"/>
  <c r="F1902" i="4" a="1"/>
  <c r="F1902" i="4" s="1"/>
  <c r="O1902" i="4" a="1"/>
  <c r="O1902" i="4" s="1"/>
  <c r="L1902" i="4" a="1"/>
  <c r="L1902" i="4" s="1"/>
  <c r="N1902" i="4" a="1"/>
  <c r="N1902" i="4" s="1"/>
  <c r="J1902" i="4" a="1"/>
  <c r="J1902" i="4" s="1"/>
  <c r="M1902" i="4" a="1"/>
  <c r="M1902" i="4" s="1"/>
  <c r="I1902" i="4" a="1"/>
  <c r="I1902" i="4" s="1"/>
  <c r="K1902" i="4" a="1"/>
  <c r="K1902" i="4" s="1"/>
  <c r="G1902" i="4" l="1" a="1"/>
  <c r="G1902" i="4" s="1"/>
  <c r="H1902" i="4" a="1"/>
  <c r="H1902" i="4" s="1"/>
  <c r="E1902" i="4" a="1"/>
  <c r="E1902" i="4" s="1"/>
  <c r="C1904" i="4"/>
  <c r="F1903" i="4" a="1"/>
  <c r="F1903" i="4" s="1"/>
  <c r="L1903" i="4" a="1"/>
  <c r="L1903" i="4" s="1"/>
  <c r="J1903" i="4" a="1"/>
  <c r="J1903" i="4" s="1"/>
  <c r="K1903" i="4" a="1"/>
  <c r="K1903" i="4" s="1"/>
  <c r="O1903" i="4" a="1"/>
  <c r="O1903" i="4" s="1"/>
  <c r="I1903" i="4" a="1"/>
  <c r="I1903" i="4" s="1"/>
  <c r="M1903" i="4" a="1"/>
  <c r="M1903" i="4" s="1"/>
  <c r="N1903" i="4" a="1"/>
  <c r="N1903" i="4" s="1"/>
  <c r="G1903" i="4" l="1" a="1"/>
  <c r="G1903" i="4" s="1"/>
  <c r="H1903" i="4" a="1"/>
  <c r="H1903" i="4" s="1"/>
  <c r="E1903" i="4" a="1"/>
  <c r="E1903" i="4" s="1"/>
  <c r="C1905" i="4"/>
  <c r="F1904" i="4" a="1"/>
  <c r="F1904" i="4" s="1"/>
  <c r="L1904" i="4" a="1"/>
  <c r="L1904" i="4" s="1"/>
  <c r="N1904" i="4" a="1"/>
  <c r="N1904" i="4" s="1"/>
  <c r="K1904" i="4" a="1"/>
  <c r="K1904" i="4" s="1"/>
  <c r="M1904" i="4" a="1"/>
  <c r="M1904" i="4" s="1"/>
  <c r="I1904" i="4" a="1"/>
  <c r="I1904" i="4" s="1"/>
  <c r="J1904" i="4" a="1"/>
  <c r="J1904" i="4" s="1"/>
  <c r="O1904" i="4" a="1"/>
  <c r="O1904" i="4" s="1"/>
  <c r="H1904" i="4" l="1" a="1"/>
  <c r="H1904" i="4" s="1"/>
  <c r="G1904" i="4" a="1"/>
  <c r="G1904" i="4" s="1"/>
  <c r="E1904" i="4" a="1"/>
  <c r="E1904" i="4" s="1"/>
  <c r="C1906" i="4"/>
  <c r="F1905" i="4" a="1"/>
  <c r="F1905" i="4" s="1"/>
  <c r="L1905" i="4" a="1"/>
  <c r="L1905" i="4" s="1"/>
  <c r="J1905" i="4" a="1"/>
  <c r="J1905" i="4" s="1"/>
  <c r="K1905" i="4" a="1"/>
  <c r="K1905" i="4" s="1"/>
  <c r="O1905" i="4" a="1"/>
  <c r="O1905" i="4" s="1"/>
  <c r="I1905" i="4" a="1"/>
  <c r="I1905" i="4" s="1"/>
  <c r="M1905" i="4" a="1"/>
  <c r="M1905" i="4" s="1"/>
  <c r="N1905" i="4" a="1"/>
  <c r="N1905" i="4" s="1"/>
  <c r="G1905" i="4" l="1" a="1"/>
  <c r="G1905" i="4" s="1"/>
  <c r="H1905" i="4" a="1"/>
  <c r="H1905" i="4" s="1"/>
  <c r="E1905" i="4" a="1"/>
  <c r="E1905" i="4" s="1"/>
  <c r="C1907" i="4"/>
  <c r="F1906" i="4" a="1"/>
  <c r="F1906" i="4" s="1"/>
  <c r="L1906" i="4" a="1"/>
  <c r="L1906" i="4" s="1"/>
  <c r="I1906" i="4" a="1"/>
  <c r="I1906" i="4" s="1"/>
  <c r="M1906" i="4" a="1"/>
  <c r="M1906" i="4" s="1"/>
  <c r="N1906" i="4" a="1"/>
  <c r="N1906" i="4" s="1"/>
  <c r="K1906" i="4" a="1"/>
  <c r="K1906" i="4" s="1"/>
  <c r="O1906" i="4" a="1"/>
  <c r="O1906" i="4" s="1"/>
  <c r="J1906" i="4" a="1"/>
  <c r="J1906" i="4" s="1"/>
  <c r="C1908" i="4" l="1"/>
  <c r="F1907" i="4" a="1"/>
  <c r="F1907" i="4" s="1"/>
  <c r="K1907" i="4" a="1"/>
  <c r="K1907" i="4" s="1"/>
  <c r="L1907" i="4" a="1"/>
  <c r="L1907" i="4" s="1"/>
  <c r="J1907" i="4" a="1"/>
  <c r="J1907" i="4" s="1"/>
  <c r="O1907" i="4" a="1"/>
  <c r="O1907" i="4" s="1"/>
  <c r="I1907" i="4" a="1"/>
  <c r="I1907" i="4" s="1"/>
  <c r="M1907" i="4" a="1"/>
  <c r="M1907" i="4" s="1"/>
  <c r="N1907" i="4" a="1"/>
  <c r="N1907" i="4" s="1"/>
  <c r="H1906" i="4" a="1"/>
  <c r="H1906" i="4" s="1"/>
  <c r="E1906" i="4" a="1"/>
  <c r="E1906" i="4" s="1"/>
  <c r="G1906" i="4" a="1"/>
  <c r="G1906" i="4" s="1"/>
  <c r="H1907" i="4" l="1" a="1"/>
  <c r="H1907" i="4" s="1"/>
  <c r="G1907" i="4" a="1"/>
  <c r="G1907" i="4" s="1"/>
  <c r="E1907" i="4" a="1"/>
  <c r="E1907" i="4" s="1"/>
  <c r="C1909" i="4"/>
  <c r="F1908" i="4" a="1"/>
  <c r="F1908" i="4" s="1"/>
  <c r="I1908" i="4" a="1"/>
  <c r="I1908" i="4" s="1"/>
  <c r="M1908" i="4" a="1"/>
  <c r="M1908" i="4" s="1"/>
  <c r="O1908" i="4" a="1"/>
  <c r="O1908" i="4" s="1"/>
  <c r="L1908" i="4" a="1"/>
  <c r="L1908" i="4" s="1"/>
  <c r="N1908" i="4" a="1"/>
  <c r="N1908" i="4" s="1"/>
  <c r="J1908" i="4" a="1"/>
  <c r="J1908" i="4" s="1"/>
  <c r="K1908" i="4" a="1"/>
  <c r="K1908" i="4" s="1"/>
  <c r="G1908" i="4" l="1" a="1"/>
  <c r="G1908" i="4" s="1"/>
  <c r="E1908" i="4" a="1"/>
  <c r="E1908" i="4" s="1"/>
  <c r="H1908" i="4" a="1"/>
  <c r="H1908" i="4" s="1"/>
  <c r="C1910" i="4"/>
  <c r="F1909" i="4" a="1"/>
  <c r="F1909" i="4" s="1"/>
  <c r="L1909" i="4" a="1"/>
  <c r="L1909" i="4" s="1"/>
  <c r="I1909" i="4" a="1"/>
  <c r="I1909" i="4" s="1"/>
  <c r="O1909" i="4" a="1"/>
  <c r="O1909" i="4" s="1"/>
  <c r="K1909" i="4" a="1"/>
  <c r="K1909" i="4" s="1"/>
  <c r="J1909" i="4" a="1"/>
  <c r="J1909" i="4" s="1"/>
  <c r="N1909" i="4" a="1"/>
  <c r="N1909" i="4" s="1"/>
  <c r="M1909" i="4" a="1"/>
  <c r="M1909" i="4" s="1"/>
  <c r="E1909" i="4" l="1" a="1"/>
  <c r="E1909" i="4" s="1"/>
  <c r="H1909" i="4" a="1"/>
  <c r="H1909" i="4" s="1"/>
  <c r="G1909" i="4" a="1"/>
  <c r="G1909" i="4" s="1"/>
  <c r="C1911" i="4"/>
  <c r="F1910" i="4" a="1"/>
  <c r="F1910" i="4" s="1"/>
  <c r="J1910" i="4" a="1"/>
  <c r="J1910" i="4" s="1"/>
  <c r="N1910" i="4" a="1"/>
  <c r="N1910" i="4" s="1"/>
  <c r="I1910" i="4" a="1"/>
  <c r="I1910" i="4" s="1"/>
  <c r="M1910" i="4" a="1"/>
  <c r="M1910" i="4" s="1"/>
  <c r="O1910" i="4" a="1"/>
  <c r="O1910" i="4" s="1"/>
  <c r="K1910" i="4" a="1"/>
  <c r="K1910" i="4" s="1"/>
  <c r="L1910" i="4" a="1"/>
  <c r="L1910" i="4" s="1"/>
  <c r="H1910" i="4" l="1" a="1"/>
  <c r="H1910" i="4" s="1"/>
  <c r="G1910" i="4" a="1"/>
  <c r="G1910" i="4" s="1"/>
  <c r="E1910" i="4" a="1"/>
  <c r="E1910" i="4" s="1"/>
  <c r="C1912" i="4"/>
  <c r="F1911" i="4" a="1"/>
  <c r="F1911" i="4" s="1"/>
  <c r="L1911" i="4" a="1"/>
  <c r="L1911" i="4" s="1"/>
  <c r="K1911" i="4" a="1"/>
  <c r="K1911" i="4" s="1"/>
  <c r="I1911" i="4" a="1"/>
  <c r="I1911" i="4" s="1"/>
  <c r="O1911" i="4" a="1"/>
  <c r="O1911" i="4" s="1"/>
  <c r="J1911" i="4" a="1"/>
  <c r="J1911" i="4" s="1"/>
  <c r="N1911" i="4" a="1"/>
  <c r="N1911" i="4" s="1"/>
  <c r="M1911" i="4" a="1"/>
  <c r="M1911" i="4" s="1"/>
  <c r="E1911" i="4" l="1" a="1"/>
  <c r="E1911" i="4" s="1"/>
  <c r="H1911" i="4" a="1"/>
  <c r="H1911" i="4" s="1"/>
  <c r="G1911" i="4" a="1"/>
  <c r="G1911" i="4" s="1"/>
  <c r="C1913" i="4"/>
  <c r="F1912" i="4" a="1"/>
  <c r="F1912" i="4" s="1"/>
  <c r="J1912" i="4" a="1"/>
  <c r="J1912" i="4" s="1"/>
  <c r="N1912" i="4" a="1"/>
  <c r="N1912" i="4" s="1"/>
  <c r="I1912" i="4" a="1"/>
  <c r="I1912" i="4" s="1"/>
  <c r="M1912" i="4" a="1"/>
  <c r="M1912" i="4" s="1"/>
  <c r="O1912" i="4" a="1"/>
  <c r="O1912" i="4" s="1"/>
  <c r="K1912" i="4" a="1"/>
  <c r="K1912" i="4" s="1"/>
  <c r="L1912" i="4" a="1"/>
  <c r="L1912" i="4" s="1"/>
  <c r="H1912" i="4" l="1" a="1"/>
  <c r="H1912" i="4" s="1"/>
  <c r="G1912" i="4" a="1"/>
  <c r="G1912" i="4" s="1"/>
  <c r="E1912" i="4" a="1"/>
  <c r="E1912" i="4" s="1"/>
  <c r="C1914" i="4"/>
  <c r="F1913" i="4" a="1"/>
  <c r="F1913" i="4" s="1"/>
  <c r="J1913" i="4" a="1"/>
  <c r="J1913" i="4" s="1"/>
  <c r="M1913" i="4" a="1"/>
  <c r="M1913" i="4" s="1"/>
  <c r="L1913" i="4" a="1"/>
  <c r="L1913" i="4" s="1"/>
  <c r="O1913" i="4" a="1"/>
  <c r="O1913" i="4" s="1"/>
  <c r="I1913" i="4" a="1"/>
  <c r="I1913" i="4" s="1"/>
  <c r="N1913" i="4" a="1"/>
  <c r="N1913" i="4" s="1"/>
  <c r="K1913" i="4" a="1"/>
  <c r="K1913" i="4" s="1"/>
  <c r="E1913" i="4" l="1" a="1"/>
  <c r="E1913" i="4" s="1"/>
  <c r="H1913" i="4" a="1"/>
  <c r="H1913" i="4" s="1"/>
  <c r="G1913" i="4" a="1"/>
  <c r="G1913" i="4" s="1"/>
  <c r="C1915" i="4"/>
  <c r="F1914" i="4" a="1"/>
  <c r="F1914" i="4" s="1"/>
  <c r="J1914" i="4" a="1"/>
  <c r="J1914" i="4" s="1"/>
  <c r="N1914" i="4" a="1"/>
  <c r="N1914" i="4" s="1"/>
  <c r="I1914" i="4" a="1"/>
  <c r="I1914" i="4" s="1"/>
  <c r="M1914" i="4" a="1"/>
  <c r="M1914" i="4" s="1"/>
  <c r="O1914" i="4" a="1"/>
  <c r="O1914" i="4" s="1"/>
  <c r="K1914" i="4" a="1"/>
  <c r="K1914" i="4" s="1"/>
  <c r="L1914" i="4" a="1"/>
  <c r="L1914" i="4" s="1"/>
  <c r="G1914" i="4" l="1" a="1"/>
  <c r="G1914" i="4" s="1"/>
  <c r="H1914" i="4" a="1"/>
  <c r="H1914" i="4" s="1"/>
  <c r="E1914" i="4" a="1"/>
  <c r="E1914" i="4" s="1"/>
  <c r="C1916" i="4"/>
  <c r="F1915" i="4" a="1"/>
  <c r="F1915" i="4" s="1"/>
  <c r="K1915" i="4" a="1"/>
  <c r="K1915" i="4" s="1"/>
  <c r="L1915" i="4" a="1"/>
  <c r="L1915" i="4" s="1"/>
  <c r="J1915" i="4" a="1"/>
  <c r="J1915" i="4" s="1"/>
  <c r="O1915" i="4" a="1"/>
  <c r="O1915" i="4" s="1"/>
  <c r="I1915" i="4" a="1"/>
  <c r="I1915" i="4" s="1"/>
  <c r="N1915" i="4" a="1"/>
  <c r="N1915" i="4" s="1"/>
  <c r="M1915" i="4" a="1"/>
  <c r="M1915" i="4" s="1"/>
  <c r="G1915" i="4" l="1" a="1"/>
  <c r="G1915" i="4" s="1"/>
  <c r="E1915" i="4" a="1"/>
  <c r="E1915" i="4" s="1"/>
  <c r="H1915" i="4" a="1"/>
  <c r="H1915" i="4" s="1"/>
  <c r="C1917" i="4"/>
  <c r="F1916" i="4" a="1"/>
  <c r="F1916" i="4" s="1"/>
  <c r="N1916" i="4" a="1"/>
  <c r="N1916" i="4" s="1"/>
  <c r="J1916" i="4" a="1"/>
  <c r="J1916" i="4" s="1"/>
  <c r="I1916" i="4" a="1"/>
  <c r="I1916" i="4" s="1"/>
  <c r="M1916" i="4" a="1"/>
  <c r="M1916" i="4" s="1"/>
  <c r="O1916" i="4" a="1"/>
  <c r="O1916" i="4" s="1"/>
  <c r="K1916" i="4" a="1"/>
  <c r="K1916" i="4" s="1"/>
  <c r="L1916" i="4" a="1"/>
  <c r="L1916" i="4" s="1"/>
  <c r="H1916" i="4" l="1" a="1"/>
  <c r="H1916" i="4" s="1"/>
  <c r="G1916" i="4" a="1"/>
  <c r="G1916" i="4" s="1"/>
  <c r="E1916" i="4" a="1"/>
  <c r="E1916" i="4" s="1"/>
  <c r="C1918" i="4"/>
  <c r="F1917" i="4" a="1"/>
  <c r="F1917" i="4" s="1"/>
  <c r="N1917" i="4" a="1"/>
  <c r="N1917" i="4" s="1"/>
  <c r="K1917" i="4" a="1"/>
  <c r="K1917" i="4" s="1"/>
  <c r="I1917" i="4" a="1"/>
  <c r="I1917" i="4" s="1"/>
  <c r="O1917" i="4" a="1"/>
  <c r="O1917" i="4" s="1"/>
  <c r="L1917" i="4" a="1"/>
  <c r="L1917" i="4" s="1"/>
  <c r="J1917" i="4" a="1"/>
  <c r="J1917" i="4" s="1"/>
  <c r="M1917" i="4" a="1"/>
  <c r="M1917" i="4" s="1"/>
  <c r="H1917" i="4" l="1" a="1"/>
  <c r="H1917" i="4" s="1"/>
  <c r="E1917" i="4" a="1"/>
  <c r="E1917" i="4" s="1"/>
  <c r="G1917" i="4" a="1"/>
  <c r="G1917" i="4" s="1"/>
  <c r="C1919" i="4"/>
  <c r="F1918" i="4" a="1"/>
  <c r="F1918" i="4" s="1"/>
  <c r="O1918" i="4" a="1"/>
  <c r="O1918" i="4" s="1"/>
  <c r="K1918" i="4" a="1"/>
  <c r="K1918" i="4" s="1"/>
  <c r="J1918" i="4" a="1"/>
  <c r="J1918" i="4" s="1"/>
  <c r="N1918" i="4" a="1"/>
  <c r="N1918" i="4" s="1"/>
  <c r="I1918" i="4" a="1"/>
  <c r="I1918" i="4" s="1"/>
  <c r="L1918" i="4" a="1"/>
  <c r="L1918" i="4" s="1"/>
  <c r="M1918" i="4" a="1"/>
  <c r="M1918" i="4" s="1"/>
  <c r="E1918" i="4" l="1" a="1"/>
  <c r="E1918" i="4" s="1"/>
  <c r="H1918" i="4" a="1"/>
  <c r="H1918" i="4" s="1"/>
  <c r="G1918" i="4" a="1"/>
  <c r="G1918" i="4" s="1"/>
  <c r="C1920" i="4"/>
  <c r="F1919" i="4" a="1"/>
  <c r="F1919" i="4" s="1"/>
  <c r="N1919" i="4" a="1"/>
  <c r="N1919" i="4" s="1"/>
  <c r="L1919" i="4" a="1"/>
  <c r="L1919" i="4" s="1"/>
  <c r="I1919" i="4" a="1"/>
  <c r="I1919" i="4" s="1"/>
  <c r="J1919" i="4" a="1"/>
  <c r="J1919" i="4" s="1"/>
  <c r="O1919" i="4" a="1"/>
  <c r="O1919" i="4" s="1"/>
  <c r="K1919" i="4" a="1"/>
  <c r="K1919" i="4" s="1"/>
  <c r="M1919" i="4" a="1"/>
  <c r="M1919" i="4" s="1"/>
  <c r="C1921" i="4" l="1"/>
  <c r="F1920" i="4" a="1"/>
  <c r="F1920" i="4" s="1"/>
  <c r="J1920" i="4" a="1"/>
  <c r="J1920" i="4" s="1"/>
  <c r="I1920" i="4" a="1"/>
  <c r="I1920" i="4" s="1"/>
  <c r="N1920" i="4" a="1"/>
  <c r="N1920" i="4" s="1"/>
  <c r="O1920" i="4" a="1"/>
  <c r="O1920" i="4" s="1"/>
  <c r="K1920" i="4" a="1"/>
  <c r="K1920" i="4" s="1"/>
  <c r="L1920" i="4" a="1"/>
  <c r="L1920" i="4" s="1"/>
  <c r="M1920" i="4" a="1"/>
  <c r="M1920" i="4" s="1"/>
  <c r="E1919" i="4" a="1"/>
  <c r="E1919" i="4" s="1"/>
  <c r="G1919" i="4" a="1"/>
  <c r="G1919" i="4" s="1"/>
  <c r="H1919" i="4" a="1"/>
  <c r="H1919" i="4" s="1"/>
  <c r="E1920" i="4" l="1" a="1"/>
  <c r="E1920" i="4" s="1"/>
  <c r="H1920" i="4" a="1"/>
  <c r="H1920" i="4" s="1"/>
  <c r="G1920" i="4" a="1"/>
  <c r="G1920" i="4" s="1"/>
  <c r="C1922" i="4"/>
  <c r="F1921" i="4" a="1"/>
  <c r="F1921" i="4" s="1"/>
  <c r="N1921" i="4" a="1"/>
  <c r="N1921" i="4" s="1"/>
  <c r="L1921" i="4" a="1"/>
  <c r="L1921" i="4" s="1"/>
  <c r="J1921" i="4" a="1"/>
  <c r="J1921" i="4" s="1"/>
  <c r="O1921" i="4" a="1"/>
  <c r="O1921" i="4" s="1"/>
  <c r="I1921" i="4" a="1"/>
  <c r="I1921" i="4" s="1"/>
  <c r="M1921" i="4" a="1"/>
  <c r="M1921" i="4" s="1"/>
  <c r="K1921" i="4" a="1"/>
  <c r="K1921" i="4" s="1"/>
  <c r="H1921" i="4" l="1" a="1"/>
  <c r="H1921" i="4" s="1"/>
  <c r="E1921" i="4" a="1"/>
  <c r="E1921" i="4" s="1"/>
  <c r="G1921" i="4" a="1"/>
  <c r="G1921" i="4" s="1"/>
  <c r="C1923" i="4"/>
  <c r="F1922" i="4" a="1"/>
  <c r="F1922" i="4" s="1"/>
  <c r="J1922" i="4" a="1"/>
  <c r="J1922" i="4" s="1"/>
  <c r="N1922" i="4" a="1"/>
  <c r="N1922" i="4" s="1"/>
  <c r="K1922" i="4" a="1"/>
  <c r="K1922" i="4" s="1"/>
  <c r="O1922" i="4" a="1"/>
  <c r="O1922" i="4" s="1"/>
  <c r="I1922" i="4" a="1"/>
  <c r="I1922" i="4" s="1"/>
  <c r="L1922" i="4" a="1"/>
  <c r="L1922" i="4" s="1"/>
  <c r="M1922" i="4" a="1"/>
  <c r="M1922" i="4" s="1"/>
  <c r="E1922" i="4" l="1" a="1"/>
  <c r="E1922" i="4" s="1"/>
  <c r="H1922" i="4" a="1"/>
  <c r="H1922" i="4" s="1"/>
  <c r="G1922" i="4" a="1"/>
  <c r="G1922" i="4" s="1"/>
  <c r="C1924" i="4"/>
  <c r="F1923" i="4" a="1"/>
  <c r="F1923" i="4" s="1"/>
  <c r="N1923" i="4" a="1"/>
  <c r="N1923" i="4" s="1"/>
  <c r="M1923" i="4" a="1"/>
  <c r="M1923" i="4" s="1"/>
  <c r="I1923" i="4" a="1"/>
  <c r="I1923" i="4" s="1"/>
  <c r="K1923" i="4" a="1"/>
  <c r="K1923" i="4" s="1"/>
  <c r="O1923" i="4" a="1"/>
  <c r="O1923" i="4" s="1"/>
  <c r="L1923" i="4" a="1"/>
  <c r="L1923" i="4" s="1"/>
  <c r="J1923" i="4" a="1"/>
  <c r="J1923" i="4" s="1"/>
  <c r="G1923" i="4" l="1" a="1"/>
  <c r="G1923" i="4" s="1"/>
  <c r="E1923" i="4" a="1"/>
  <c r="E1923" i="4" s="1"/>
  <c r="H1923" i="4" a="1"/>
  <c r="H1923" i="4" s="1"/>
  <c r="C1925" i="4"/>
  <c r="F1924" i="4" a="1"/>
  <c r="F1924" i="4" s="1"/>
  <c r="L1924" i="4" a="1"/>
  <c r="L1924" i="4" s="1"/>
  <c r="J1924" i="4" a="1"/>
  <c r="J1924" i="4" s="1"/>
  <c r="O1924" i="4" a="1"/>
  <c r="O1924" i="4" s="1"/>
  <c r="I1924" i="4" a="1"/>
  <c r="I1924" i="4" s="1"/>
  <c r="K1924" i="4" a="1"/>
  <c r="K1924" i="4" s="1"/>
  <c r="M1924" i="4" a="1"/>
  <c r="M1924" i="4" s="1"/>
  <c r="N1924" i="4" a="1"/>
  <c r="N1924" i="4" s="1"/>
  <c r="E1924" i="4" l="1" a="1"/>
  <c r="E1924" i="4" s="1"/>
  <c r="G1924" i="4" a="1"/>
  <c r="G1924" i="4" s="1"/>
  <c r="H1924" i="4" a="1"/>
  <c r="H1924" i="4" s="1"/>
  <c r="C1926" i="4"/>
  <c r="F1925" i="4" a="1"/>
  <c r="F1925" i="4" s="1"/>
  <c r="M1925" i="4" a="1"/>
  <c r="M1925" i="4" s="1"/>
  <c r="N1925" i="4" a="1"/>
  <c r="N1925" i="4" s="1"/>
  <c r="L1925" i="4" a="1"/>
  <c r="L1925" i="4" s="1"/>
  <c r="I1925" i="4" a="1"/>
  <c r="I1925" i="4" s="1"/>
  <c r="K1925" i="4" a="1"/>
  <c r="K1925" i="4" s="1"/>
  <c r="O1925" i="4" a="1"/>
  <c r="O1925" i="4" s="1"/>
  <c r="J1925" i="4" a="1"/>
  <c r="J1925" i="4" s="1"/>
  <c r="E1925" i="4" l="1" a="1"/>
  <c r="E1925" i="4" s="1"/>
  <c r="G1925" i="4" a="1"/>
  <c r="G1925" i="4" s="1"/>
  <c r="H1925" i="4" a="1"/>
  <c r="H1925" i="4" s="1"/>
  <c r="C1927" i="4"/>
  <c r="F1926" i="4" a="1"/>
  <c r="F1926" i="4" s="1"/>
  <c r="L1926" i="4" a="1"/>
  <c r="L1926" i="4" s="1"/>
  <c r="I1926" i="4" a="1"/>
  <c r="I1926" i="4" s="1"/>
  <c r="K1926" i="4" a="1"/>
  <c r="K1926" i="4" s="1"/>
  <c r="O1926" i="4" a="1"/>
  <c r="O1926" i="4" s="1"/>
  <c r="J1926" i="4" a="1"/>
  <c r="J1926" i="4" s="1"/>
  <c r="M1926" i="4" a="1"/>
  <c r="M1926" i="4" s="1"/>
  <c r="N1926" i="4" a="1"/>
  <c r="N1926" i="4" s="1"/>
  <c r="C1928" i="4" l="1"/>
  <c r="F1927" i="4" a="1"/>
  <c r="F1927" i="4" s="1"/>
  <c r="M1927" i="4" a="1"/>
  <c r="M1927" i="4" s="1"/>
  <c r="N1927" i="4" a="1"/>
  <c r="N1927" i="4" s="1"/>
  <c r="L1927" i="4" a="1"/>
  <c r="L1927" i="4" s="1"/>
  <c r="I1927" i="4" a="1"/>
  <c r="I1927" i="4" s="1"/>
  <c r="K1927" i="4" a="1"/>
  <c r="K1927" i="4" s="1"/>
  <c r="J1927" i="4" a="1"/>
  <c r="J1927" i="4" s="1"/>
  <c r="O1927" i="4" a="1"/>
  <c r="O1927" i="4" s="1"/>
  <c r="H1926" i="4" a="1"/>
  <c r="H1926" i="4" s="1"/>
  <c r="G1926" i="4" a="1"/>
  <c r="G1926" i="4" s="1"/>
  <c r="E1926" i="4" a="1"/>
  <c r="E1926" i="4" s="1"/>
  <c r="E1927" i="4" l="1" a="1"/>
  <c r="E1927" i="4" s="1"/>
  <c r="H1927" i="4" a="1"/>
  <c r="H1927" i="4" s="1"/>
  <c r="G1927" i="4" a="1"/>
  <c r="G1927" i="4" s="1"/>
  <c r="C1929" i="4"/>
  <c r="F1928" i="4" a="1"/>
  <c r="F1928" i="4" s="1"/>
  <c r="L1928" i="4" a="1"/>
  <c r="L1928" i="4" s="1"/>
  <c r="I1928" i="4" a="1"/>
  <c r="I1928" i="4" s="1"/>
  <c r="K1928" i="4" a="1"/>
  <c r="K1928" i="4" s="1"/>
  <c r="O1928" i="4" a="1"/>
  <c r="O1928" i="4" s="1"/>
  <c r="J1928" i="4" a="1"/>
  <c r="J1928" i="4" s="1"/>
  <c r="M1928" i="4" a="1"/>
  <c r="M1928" i="4" s="1"/>
  <c r="N1928" i="4" a="1"/>
  <c r="N1928" i="4" s="1"/>
  <c r="C1930" i="4" l="1"/>
  <c r="F1929" i="4" a="1"/>
  <c r="F1929" i="4" s="1"/>
  <c r="M1929" i="4" a="1"/>
  <c r="M1929" i="4" s="1"/>
  <c r="J1929" i="4" a="1"/>
  <c r="J1929" i="4" s="1"/>
  <c r="N1929" i="4" a="1"/>
  <c r="N1929" i="4" s="1"/>
  <c r="L1929" i="4" a="1"/>
  <c r="L1929" i="4" s="1"/>
  <c r="I1929" i="4" a="1"/>
  <c r="I1929" i="4" s="1"/>
  <c r="O1929" i="4" a="1"/>
  <c r="O1929" i="4" s="1"/>
  <c r="K1929" i="4" a="1"/>
  <c r="K1929" i="4" s="1"/>
  <c r="G1928" i="4" a="1"/>
  <c r="G1928" i="4" s="1"/>
  <c r="H1928" i="4" a="1"/>
  <c r="H1928" i="4" s="1"/>
  <c r="E1928" i="4" a="1"/>
  <c r="E1928" i="4" s="1"/>
  <c r="E1929" i="4" l="1" a="1"/>
  <c r="E1929" i="4" s="1"/>
  <c r="G1929" i="4" a="1"/>
  <c r="G1929" i="4" s="1"/>
  <c r="H1929" i="4" a="1"/>
  <c r="H1929" i="4" s="1"/>
  <c r="C1931" i="4"/>
  <c r="F1930" i="4" a="1"/>
  <c r="F1930" i="4" s="1"/>
  <c r="J1930" i="4" a="1"/>
  <c r="J1930" i="4" s="1"/>
  <c r="N1930" i="4" a="1"/>
  <c r="N1930" i="4" s="1"/>
  <c r="L1930" i="4" a="1"/>
  <c r="L1930" i="4" s="1"/>
  <c r="I1930" i="4" a="1"/>
  <c r="I1930" i="4" s="1"/>
  <c r="K1930" i="4" a="1"/>
  <c r="K1930" i="4" s="1"/>
  <c r="O1930" i="4" a="1"/>
  <c r="O1930" i="4" s="1"/>
  <c r="M1930" i="4" a="1"/>
  <c r="M1930" i="4" s="1"/>
  <c r="C1932" i="4" l="1"/>
  <c r="F1931" i="4" a="1"/>
  <c r="F1931" i="4" s="1"/>
  <c r="O1931" i="4" a="1"/>
  <c r="O1931" i="4" s="1"/>
  <c r="M1931" i="4" a="1"/>
  <c r="M1931" i="4" s="1"/>
  <c r="L1931" i="4" a="1"/>
  <c r="L1931" i="4" s="1"/>
  <c r="I1931" i="4" a="1"/>
  <c r="I1931" i="4" s="1"/>
  <c r="K1931" i="4" a="1"/>
  <c r="K1931" i="4" s="1"/>
  <c r="J1931" i="4" a="1"/>
  <c r="J1931" i="4" s="1"/>
  <c r="N1931" i="4" a="1"/>
  <c r="N1931" i="4" s="1"/>
  <c r="E1930" i="4" a="1"/>
  <c r="E1930" i="4" s="1"/>
  <c r="H1930" i="4" a="1"/>
  <c r="H1930" i="4" s="1"/>
  <c r="G1930" i="4" a="1"/>
  <c r="G1930" i="4" s="1"/>
  <c r="H1931" i="4" l="1" a="1"/>
  <c r="H1931" i="4" s="1"/>
  <c r="G1931" i="4" a="1"/>
  <c r="G1931" i="4" s="1"/>
  <c r="E1931" i="4" a="1"/>
  <c r="E1931" i="4" s="1"/>
  <c r="C1933" i="4"/>
  <c r="F1932" i="4" a="1"/>
  <c r="F1932" i="4" s="1"/>
  <c r="I1932" i="4" a="1"/>
  <c r="I1932" i="4" s="1"/>
  <c r="L1932" i="4" a="1"/>
  <c r="L1932" i="4" s="1"/>
  <c r="J1932" i="4" a="1"/>
  <c r="J1932" i="4" s="1"/>
  <c r="K1932" i="4" a="1"/>
  <c r="K1932" i="4" s="1"/>
  <c r="O1932" i="4" a="1"/>
  <c r="O1932" i="4" s="1"/>
  <c r="M1932" i="4" a="1"/>
  <c r="M1932" i="4" s="1"/>
  <c r="N1932" i="4" a="1"/>
  <c r="N1932" i="4" s="1"/>
  <c r="C1934" i="4" l="1"/>
  <c r="F1933" i="4" a="1"/>
  <c r="F1933" i="4" s="1"/>
  <c r="L1933" i="4" a="1"/>
  <c r="L1933" i="4" s="1"/>
  <c r="K1933" i="4" a="1"/>
  <c r="K1933" i="4" s="1"/>
  <c r="N1933" i="4" a="1"/>
  <c r="N1933" i="4" s="1"/>
  <c r="J1933" i="4" a="1"/>
  <c r="J1933" i="4" s="1"/>
  <c r="I1933" i="4" a="1"/>
  <c r="I1933" i="4" s="1"/>
  <c r="M1933" i="4" a="1"/>
  <c r="M1933" i="4" s="1"/>
  <c r="O1933" i="4" a="1"/>
  <c r="O1933" i="4" s="1"/>
  <c r="E1932" i="4" a="1"/>
  <c r="E1932" i="4" s="1"/>
  <c r="G1932" i="4" a="1"/>
  <c r="G1932" i="4" s="1"/>
  <c r="H1932" i="4" a="1"/>
  <c r="H1932" i="4" s="1"/>
  <c r="G1933" i="4" l="1" a="1"/>
  <c r="G1933" i="4" s="1"/>
  <c r="E1933" i="4" a="1"/>
  <c r="E1933" i="4" s="1"/>
  <c r="H1933" i="4" a="1"/>
  <c r="H1933" i="4" s="1"/>
  <c r="C1935" i="4"/>
  <c r="F1934" i="4" a="1"/>
  <c r="F1934" i="4" s="1"/>
  <c r="L1934" i="4" a="1"/>
  <c r="L1934" i="4" s="1"/>
  <c r="N1934" i="4" a="1"/>
  <c r="N1934" i="4" s="1"/>
  <c r="J1934" i="4" a="1"/>
  <c r="J1934" i="4" s="1"/>
  <c r="K1934" i="4" a="1"/>
  <c r="K1934" i="4" s="1"/>
  <c r="M1934" i="4" a="1"/>
  <c r="M1934" i="4" s="1"/>
  <c r="O1934" i="4" a="1"/>
  <c r="O1934" i="4" s="1"/>
  <c r="I1934" i="4" a="1"/>
  <c r="I1934" i="4" s="1"/>
  <c r="E1934" i="4" l="1" a="1"/>
  <c r="E1934" i="4" s="1"/>
  <c r="H1934" i="4" a="1"/>
  <c r="H1934" i="4" s="1"/>
  <c r="G1934" i="4" a="1"/>
  <c r="G1934" i="4" s="1"/>
  <c r="C1936" i="4"/>
  <c r="F1935" i="4" a="1"/>
  <c r="F1935" i="4" s="1"/>
  <c r="I1935" i="4" a="1"/>
  <c r="I1935" i="4" s="1"/>
  <c r="L1935" i="4" a="1"/>
  <c r="L1935" i="4" s="1"/>
  <c r="M1935" i="4" a="1"/>
  <c r="M1935" i="4" s="1"/>
  <c r="N1935" i="4" a="1"/>
  <c r="N1935" i="4" s="1"/>
  <c r="J1935" i="4" a="1"/>
  <c r="J1935" i="4" s="1"/>
  <c r="K1935" i="4" a="1"/>
  <c r="K1935" i="4" s="1"/>
  <c r="O1935" i="4" a="1"/>
  <c r="O1935" i="4" s="1"/>
  <c r="H1935" i="4" l="1" a="1"/>
  <c r="H1935" i="4" s="1"/>
  <c r="G1935" i="4" a="1"/>
  <c r="G1935" i="4" s="1"/>
  <c r="E1935" i="4" a="1"/>
  <c r="E1935" i="4" s="1"/>
  <c r="C1937" i="4"/>
  <c r="F1936" i="4" a="1"/>
  <c r="F1936" i="4" s="1"/>
  <c r="L1936" i="4" a="1"/>
  <c r="L1936" i="4" s="1"/>
  <c r="O1936" i="4" a="1"/>
  <c r="O1936" i="4" s="1"/>
  <c r="K1936" i="4" a="1"/>
  <c r="K1936" i="4" s="1"/>
  <c r="N1936" i="4" a="1"/>
  <c r="N1936" i="4" s="1"/>
  <c r="I1936" i="4" a="1"/>
  <c r="I1936" i="4" s="1"/>
  <c r="M1936" i="4" a="1"/>
  <c r="M1936" i="4" s="1"/>
  <c r="J1936" i="4" a="1"/>
  <c r="J1936" i="4" s="1"/>
  <c r="G1936" i="4" l="1" a="1"/>
  <c r="G1936" i="4" s="1"/>
  <c r="H1936" i="4" a="1"/>
  <c r="H1936" i="4" s="1"/>
  <c r="E1936" i="4" a="1"/>
  <c r="E1936" i="4" s="1"/>
  <c r="C1938" i="4"/>
  <c r="F1937" i="4" a="1"/>
  <c r="F1937" i="4" s="1"/>
  <c r="K1937" i="4" a="1"/>
  <c r="K1937" i="4" s="1"/>
  <c r="I1937" i="4" a="1"/>
  <c r="I1937" i="4" s="1"/>
  <c r="L1937" i="4" a="1"/>
  <c r="L1937" i="4" s="1"/>
  <c r="M1937" i="4" a="1"/>
  <c r="M1937" i="4" s="1"/>
  <c r="J1937" i="4" a="1"/>
  <c r="J1937" i="4" s="1"/>
  <c r="N1937" i="4" a="1"/>
  <c r="N1937" i="4" s="1"/>
  <c r="O1937" i="4" a="1"/>
  <c r="O1937" i="4" s="1"/>
  <c r="H1937" i="4" l="1" a="1"/>
  <c r="H1937" i="4" s="1"/>
  <c r="G1937" i="4" a="1"/>
  <c r="G1937" i="4" s="1"/>
  <c r="E1937" i="4" a="1"/>
  <c r="E1937" i="4" s="1"/>
  <c r="C1939" i="4"/>
  <c r="F1938" i="4" a="1"/>
  <c r="F1938" i="4" s="1"/>
  <c r="L1938" i="4" a="1"/>
  <c r="L1938" i="4" s="1"/>
  <c r="M1938" i="4" a="1"/>
  <c r="M1938" i="4" s="1"/>
  <c r="I1938" i="4" a="1"/>
  <c r="I1938" i="4" s="1"/>
  <c r="N1938" i="4" a="1"/>
  <c r="N1938" i="4" s="1"/>
  <c r="J1938" i="4" a="1"/>
  <c r="J1938" i="4" s="1"/>
  <c r="K1938" i="4" a="1"/>
  <c r="K1938" i="4" s="1"/>
  <c r="O1938" i="4" a="1"/>
  <c r="O1938" i="4" s="1"/>
  <c r="H1938" i="4" l="1" a="1"/>
  <c r="H1938" i="4" s="1"/>
  <c r="E1938" i="4" a="1"/>
  <c r="E1938" i="4" s="1"/>
  <c r="G1938" i="4" a="1"/>
  <c r="G1938" i="4" s="1"/>
  <c r="C1940" i="4"/>
  <c r="F1939" i="4" a="1"/>
  <c r="F1939" i="4" s="1"/>
  <c r="N1939" i="4" a="1"/>
  <c r="N1939" i="4" s="1"/>
  <c r="L1939" i="4" a="1"/>
  <c r="L1939" i="4" s="1"/>
  <c r="M1939" i="4" a="1"/>
  <c r="M1939" i="4" s="1"/>
  <c r="I1939" i="4" a="1"/>
  <c r="I1939" i="4" s="1"/>
  <c r="K1939" i="4" a="1"/>
  <c r="K1939" i="4" s="1"/>
  <c r="O1939" i="4" a="1"/>
  <c r="O1939" i="4" s="1"/>
  <c r="J1939" i="4" a="1"/>
  <c r="J1939" i="4" s="1"/>
  <c r="E1939" i="4" l="1" a="1"/>
  <c r="E1939" i="4" s="1"/>
  <c r="G1939" i="4" a="1"/>
  <c r="G1939" i="4" s="1"/>
  <c r="H1939" i="4" a="1"/>
  <c r="H1939" i="4" s="1"/>
  <c r="C1941" i="4"/>
  <c r="F1940" i="4" a="1"/>
  <c r="F1940" i="4" s="1"/>
  <c r="I1940" i="4" a="1"/>
  <c r="I1940" i="4" s="1"/>
  <c r="M1940" i="4" a="1"/>
  <c r="M1940" i="4" s="1"/>
  <c r="O1940" i="4" a="1"/>
  <c r="O1940" i="4" s="1"/>
  <c r="K1940" i="4" a="1"/>
  <c r="K1940" i="4" s="1"/>
  <c r="L1940" i="4" a="1"/>
  <c r="L1940" i="4" s="1"/>
  <c r="J1940" i="4" a="1"/>
  <c r="J1940" i="4" s="1"/>
  <c r="N1940" i="4" a="1"/>
  <c r="N1940" i="4" s="1"/>
  <c r="H1940" i="4" l="1" a="1"/>
  <c r="H1940" i="4" s="1"/>
  <c r="G1940" i="4" a="1"/>
  <c r="G1940" i="4" s="1"/>
  <c r="E1940" i="4" a="1"/>
  <c r="E1940" i="4" s="1"/>
  <c r="C1942" i="4"/>
  <c r="F1941" i="4" a="1"/>
  <c r="F1941" i="4" s="1"/>
  <c r="J1941" i="4" a="1"/>
  <c r="J1941" i="4" s="1"/>
  <c r="L1941" i="4" a="1"/>
  <c r="L1941" i="4" s="1"/>
  <c r="N1941" i="4" a="1"/>
  <c r="N1941" i="4" s="1"/>
  <c r="K1941" i="4" a="1"/>
  <c r="K1941" i="4" s="1"/>
  <c r="M1941" i="4" a="1"/>
  <c r="M1941" i="4" s="1"/>
  <c r="I1941" i="4" a="1"/>
  <c r="I1941" i="4" s="1"/>
  <c r="O1941" i="4" a="1"/>
  <c r="O1941" i="4" s="1"/>
  <c r="G1941" i="4" l="1" a="1"/>
  <c r="G1941" i="4" s="1"/>
  <c r="E1941" i="4" a="1"/>
  <c r="E1941" i="4" s="1"/>
  <c r="H1941" i="4" a="1"/>
  <c r="H1941" i="4" s="1"/>
  <c r="C1943" i="4"/>
  <c r="F1942" i="4" a="1"/>
  <c r="F1942" i="4" s="1"/>
  <c r="K1942" i="4" a="1"/>
  <c r="K1942" i="4" s="1"/>
  <c r="M1942" i="4" a="1"/>
  <c r="M1942" i="4" s="1"/>
  <c r="J1942" i="4" a="1"/>
  <c r="J1942" i="4" s="1"/>
  <c r="N1942" i="4" a="1"/>
  <c r="N1942" i="4" s="1"/>
  <c r="L1942" i="4" a="1"/>
  <c r="L1942" i="4" s="1"/>
  <c r="I1942" i="4" a="1"/>
  <c r="I1942" i="4" s="1"/>
  <c r="O1942" i="4" a="1"/>
  <c r="O1942" i="4" s="1"/>
  <c r="C1944" i="4" l="1"/>
  <c r="F1943" i="4" a="1"/>
  <c r="F1943" i="4" s="1"/>
  <c r="K1943" i="4" a="1"/>
  <c r="K1943" i="4" s="1"/>
  <c r="L1943" i="4" a="1"/>
  <c r="L1943" i="4" s="1"/>
  <c r="O1943" i="4" a="1"/>
  <c r="O1943" i="4" s="1"/>
  <c r="M1943" i="4" a="1"/>
  <c r="M1943" i="4" s="1"/>
  <c r="J1943" i="4" a="1"/>
  <c r="J1943" i="4" s="1"/>
  <c r="I1943" i="4" a="1"/>
  <c r="I1943" i="4" s="1"/>
  <c r="N1943" i="4" a="1"/>
  <c r="N1943" i="4" s="1"/>
  <c r="G1942" i="4" a="1"/>
  <c r="G1942" i="4" s="1"/>
  <c r="H1942" i="4" a="1"/>
  <c r="H1942" i="4" s="1"/>
  <c r="E1942" i="4" a="1"/>
  <c r="E1942" i="4" s="1"/>
  <c r="G1943" i="4" l="1" a="1"/>
  <c r="G1943" i="4" s="1"/>
  <c r="H1943" i="4" a="1"/>
  <c r="H1943" i="4" s="1"/>
  <c r="E1943" i="4" a="1"/>
  <c r="E1943" i="4" s="1"/>
  <c r="C1945" i="4"/>
  <c r="F1944" i="4" a="1"/>
  <c r="F1944" i="4" s="1"/>
  <c r="J1944" i="4" a="1"/>
  <c r="J1944" i="4" s="1"/>
  <c r="L1944" i="4" a="1"/>
  <c r="L1944" i="4" s="1"/>
  <c r="O1944" i="4" a="1"/>
  <c r="O1944" i="4" s="1"/>
  <c r="K1944" i="4" a="1"/>
  <c r="K1944" i="4" s="1"/>
  <c r="M1944" i="4" a="1"/>
  <c r="M1944" i="4" s="1"/>
  <c r="I1944" i="4" a="1"/>
  <c r="I1944" i="4" s="1"/>
  <c r="N1944" i="4" a="1"/>
  <c r="N1944" i="4" s="1"/>
  <c r="E1944" i="4" l="1" a="1"/>
  <c r="E1944" i="4" s="1"/>
  <c r="G1944" i="4" a="1"/>
  <c r="G1944" i="4" s="1"/>
  <c r="H1944" i="4" a="1"/>
  <c r="H1944" i="4" s="1"/>
  <c r="C1946" i="4"/>
  <c r="F1945" i="4" a="1"/>
  <c r="F1945" i="4" s="1"/>
  <c r="O1945" i="4" a="1"/>
  <c r="O1945" i="4" s="1"/>
  <c r="L1945" i="4" a="1"/>
  <c r="L1945" i="4" s="1"/>
  <c r="N1945" i="4" a="1"/>
  <c r="N1945" i="4" s="1"/>
  <c r="I1945" i="4" a="1"/>
  <c r="I1945" i="4" s="1"/>
  <c r="K1945" i="4" a="1"/>
  <c r="K1945" i="4" s="1"/>
  <c r="J1945" i="4" a="1"/>
  <c r="J1945" i="4" s="1"/>
  <c r="M1945" i="4" a="1"/>
  <c r="M1945" i="4" s="1"/>
  <c r="H1945" i="4" l="1" a="1"/>
  <c r="H1945" i="4" s="1"/>
  <c r="E1945" i="4" a="1"/>
  <c r="E1945" i="4" s="1"/>
  <c r="G1945" i="4" a="1"/>
  <c r="G1945" i="4" s="1"/>
  <c r="C1947" i="4"/>
  <c r="F1946" i="4" a="1"/>
  <c r="F1946" i="4" s="1"/>
  <c r="K1946" i="4" a="1"/>
  <c r="K1946" i="4" s="1"/>
  <c r="L1946" i="4" a="1"/>
  <c r="L1946" i="4" s="1"/>
  <c r="O1946" i="4" a="1"/>
  <c r="O1946" i="4" s="1"/>
  <c r="J1946" i="4" a="1"/>
  <c r="J1946" i="4" s="1"/>
  <c r="M1946" i="4" a="1"/>
  <c r="M1946" i="4" s="1"/>
  <c r="N1946" i="4" a="1"/>
  <c r="N1946" i="4" s="1"/>
  <c r="I1946" i="4" a="1"/>
  <c r="I1946" i="4" s="1"/>
  <c r="G1946" i="4" l="1" a="1"/>
  <c r="G1946" i="4" s="1"/>
  <c r="H1946" i="4" a="1"/>
  <c r="H1946" i="4" s="1"/>
  <c r="E1946" i="4" a="1"/>
  <c r="E1946" i="4" s="1"/>
  <c r="C1948" i="4"/>
  <c r="F1947" i="4" a="1"/>
  <c r="F1947" i="4" s="1"/>
  <c r="K1947" i="4" a="1"/>
  <c r="K1947" i="4" s="1"/>
  <c r="N1947" i="4" a="1"/>
  <c r="N1947" i="4" s="1"/>
  <c r="I1947" i="4" a="1"/>
  <c r="I1947" i="4" s="1"/>
  <c r="M1947" i="4" a="1"/>
  <c r="M1947" i="4" s="1"/>
  <c r="O1947" i="4" a="1"/>
  <c r="O1947" i="4" s="1"/>
  <c r="J1947" i="4" a="1"/>
  <c r="J1947" i="4" s="1"/>
  <c r="L1947" i="4" a="1"/>
  <c r="L1947" i="4" s="1"/>
  <c r="G1947" i="4" l="1" a="1"/>
  <c r="G1947" i="4" s="1"/>
  <c r="E1947" i="4" a="1"/>
  <c r="E1947" i="4" s="1"/>
  <c r="H1947" i="4" a="1"/>
  <c r="H1947" i="4" s="1"/>
  <c r="C1949" i="4"/>
  <c r="F1948" i="4" a="1"/>
  <c r="F1948" i="4" s="1"/>
  <c r="J1948" i="4" a="1"/>
  <c r="J1948" i="4" s="1"/>
  <c r="M1948" i="4" a="1"/>
  <c r="M1948" i="4" s="1"/>
  <c r="K1948" i="4" a="1"/>
  <c r="K1948" i="4" s="1"/>
  <c r="O1948" i="4" a="1"/>
  <c r="O1948" i="4" s="1"/>
  <c r="I1948" i="4" a="1"/>
  <c r="I1948" i="4" s="1"/>
  <c r="L1948" i="4" a="1"/>
  <c r="L1948" i="4" s="1"/>
  <c r="N1948" i="4" a="1"/>
  <c r="N1948" i="4" s="1"/>
  <c r="H1948" i="4" l="1" a="1"/>
  <c r="H1948" i="4" s="1"/>
  <c r="E1948" i="4" a="1"/>
  <c r="E1948" i="4" s="1"/>
  <c r="G1948" i="4" a="1"/>
  <c r="G1948" i="4" s="1"/>
  <c r="C1950" i="4"/>
  <c r="F1949" i="4" a="1"/>
  <c r="F1949" i="4" s="1"/>
  <c r="M1949" i="4" a="1"/>
  <c r="M1949" i="4" s="1"/>
  <c r="I1949" i="4" a="1"/>
  <c r="I1949" i="4" s="1"/>
  <c r="L1949" i="4" a="1"/>
  <c r="L1949" i="4" s="1"/>
  <c r="J1949" i="4" a="1"/>
  <c r="J1949" i="4" s="1"/>
  <c r="N1949" i="4" a="1"/>
  <c r="N1949" i="4" s="1"/>
  <c r="O1949" i="4" a="1"/>
  <c r="O1949" i="4" s="1"/>
  <c r="K1949" i="4" a="1"/>
  <c r="K1949" i="4" s="1"/>
  <c r="C1951" i="4" l="1"/>
  <c r="F1950" i="4" a="1"/>
  <c r="F1950" i="4" s="1"/>
  <c r="L1950" i="4" a="1"/>
  <c r="L1950" i="4" s="1"/>
  <c r="O1950" i="4" a="1"/>
  <c r="O1950" i="4" s="1"/>
  <c r="J1950" i="4" a="1"/>
  <c r="J1950" i="4" s="1"/>
  <c r="N1950" i="4" a="1"/>
  <c r="N1950" i="4" s="1"/>
  <c r="K1950" i="4" a="1"/>
  <c r="K1950" i="4" s="1"/>
  <c r="M1950" i="4" a="1"/>
  <c r="M1950" i="4" s="1"/>
  <c r="I1950" i="4" a="1"/>
  <c r="I1950" i="4" s="1"/>
  <c r="G1949" i="4" a="1"/>
  <c r="G1949" i="4" s="1"/>
  <c r="E1949" i="4" a="1"/>
  <c r="E1949" i="4" s="1"/>
  <c r="H1949" i="4" a="1"/>
  <c r="H1949" i="4" s="1"/>
  <c r="G1950" i="4" l="1" a="1"/>
  <c r="G1950" i="4" s="1"/>
  <c r="H1950" i="4" a="1"/>
  <c r="H1950" i="4" s="1"/>
  <c r="E1950" i="4" a="1"/>
  <c r="E1950" i="4" s="1"/>
  <c r="C1952" i="4"/>
  <c r="F1951" i="4" a="1"/>
  <c r="F1951" i="4" s="1"/>
  <c r="O1951" i="4" a="1"/>
  <c r="O1951" i="4" s="1"/>
  <c r="L1951" i="4" a="1"/>
  <c r="L1951" i="4" s="1"/>
  <c r="M1951" i="4" a="1"/>
  <c r="M1951" i="4" s="1"/>
  <c r="I1951" i="4" a="1"/>
  <c r="I1951" i="4" s="1"/>
  <c r="K1951" i="4" a="1"/>
  <c r="K1951" i="4" s="1"/>
  <c r="N1951" i="4" a="1"/>
  <c r="N1951" i="4" s="1"/>
  <c r="J1951" i="4" a="1"/>
  <c r="J1951" i="4" s="1"/>
  <c r="H1951" i="4" l="1" a="1"/>
  <c r="H1951" i="4" s="1"/>
  <c r="E1951" i="4" a="1"/>
  <c r="E1951" i="4" s="1"/>
  <c r="G1951" i="4" a="1"/>
  <c r="G1951" i="4" s="1"/>
  <c r="C1953" i="4"/>
  <c r="F1952" i="4" a="1"/>
  <c r="F1952" i="4" s="1"/>
  <c r="M1952" i="4" a="1"/>
  <c r="M1952" i="4" s="1"/>
  <c r="L1952" i="4" a="1"/>
  <c r="L1952" i="4" s="1"/>
  <c r="J1952" i="4" a="1"/>
  <c r="J1952" i="4" s="1"/>
  <c r="K1952" i="4" a="1"/>
  <c r="K1952" i="4" s="1"/>
  <c r="I1952" i="4" a="1"/>
  <c r="I1952" i="4" s="1"/>
  <c r="O1952" i="4" a="1"/>
  <c r="O1952" i="4" s="1"/>
  <c r="N1952" i="4" a="1"/>
  <c r="N1952" i="4" s="1"/>
  <c r="H1952" i="4" l="1" a="1"/>
  <c r="H1952" i="4" s="1"/>
  <c r="G1952" i="4" a="1"/>
  <c r="G1952" i="4" s="1"/>
  <c r="E1952" i="4" a="1"/>
  <c r="E1952" i="4" s="1"/>
  <c r="C1954" i="4"/>
  <c r="F1953" i="4" a="1"/>
  <c r="F1953" i="4" s="1"/>
  <c r="J1953" i="4" a="1"/>
  <c r="J1953" i="4" s="1"/>
  <c r="L1953" i="4" a="1"/>
  <c r="L1953" i="4" s="1"/>
  <c r="K1953" i="4" a="1"/>
  <c r="K1953" i="4" s="1"/>
  <c r="O1953" i="4" a="1"/>
  <c r="O1953" i="4" s="1"/>
  <c r="M1953" i="4" a="1"/>
  <c r="M1953" i="4" s="1"/>
  <c r="I1953" i="4" a="1"/>
  <c r="I1953" i="4" s="1"/>
  <c r="N1953" i="4" a="1"/>
  <c r="N1953" i="4" s="1"/>
  <c r="H1953" i="4" l="1" a="1"/>
  <c r="H1953" i="4" s="1"/>
  <c r="E1953" i="4" a="1"/>
  <c r="E1953" i="4" s="1"/>
  <c r="G1953" i="4" a="1"/>
  <c r="G1953" i="4" s="1"/>
  <c r="C1955" i="4"/>
  <c r="F1954" i="4" a="1"/>
  <c r="F1954" i="4" s="1"/>
  <c r="I1954" i="4" a="1"/>
  <c r="I1954" i="4" s="1"/>
  <c r="O1954" i="4" a="1"/>
  <c r="O1954" i="4" s="1"/>
  <c r="N1954" i="4" a="1"/>
  <c r="N1954" i="4" s="1"/>
  <c r="M1954" i="4" a="1"/>
  <c r="M1954" i="4" s="1"/>
  <c r="K1954" i="4" a="1"/>
  <c r="K1954" i="4" s="1"/>
  <c r="L1954" i="4" a="1"/>
  <c r="L1954" i="4" s="1"/>
  <c r="J1954" i="4" a="1"/>
  <c r="J1954" i="4" s="1"/>
  <c r="H1954" i="4" l="1" a="1"/>
  <c r="H1954" i="4" s="1"/>
  <c r="E1954" i="4" a="1"/>
  <c r="E1954" i="4" s="1"/>
  <c r="G1954" i="4" a="1"/>
  <c r="G1954" i="4" s="1"/>
  <c r="C1956" i="4"/>
  <c r="F1955" i="4" a="1"/>
  <c r="F1955" i="4" s="1"/>
  <c r="J1955" i="4" a="1"/>
  <c r="J1955" i="4" s="1"/>
  <c r="M1955" i="4" a="1"/>
  <c r="M1955" i="4" s="1"/>
  <c r="K1955" i="4" a="1"/>
  <c r="K1955" i="4" s="1"/>
  <c r="L1955" i="4" a="1"/>
  <c r="L1955" i="4" s="1"/>
  <c r="I1955" i="4" a="1"/>
  <c r="I1955" i="4" s="1"/>
  <c r="N1955" i="4" a="1"/>
  <c r="N1955" i="4" s="1"/>
  <c r="O1955" i="4" a="1"/>
  <c r="O1955" i="4" s="1"/>
  <c r="E1955" i="4" l="1" a="1"/>
  <c r="E1955" i="4" s="1"/>
  <c r="G1955" i="4" a="1"/>
  <c r="G1955" i="4" s="1"/>
  <c r="H1955" i="4" a="1"/>
  <c r="H1955" i="4" s="1"/>
  <c r="C1957" i="4"/>
  <c r="F1956" i="4" a="1"/>
  <c r="F1956" i="4" s="1"/>
  <c r="K1956" i="4" a="1"/>
  <c r="K1956" i="4" s="1"/>
  <c r="L1956" i="4" a="1"/>
  <c r="L1956" i="4" s="1"/>
  <c r="J1956" i="4" a="1"/>
  <c r="J1956" i="4" s="1"/>
  <c r="N1956" i="4" a="1"/>
  <c r="N1956" i="4" s="1"/>
  <c r="I1956" i="4" a="1"/>
  <c r="I1956" i="4" s="1"/>
  <c r="O1956" i="4" a="1"/>
  <c r="O1956" i="4" s="1"/>
  <c r="M1956" i="4" a="1"/>
  <c r="M1956" i="4" s="1"/>
  <c r="G1956" i="4" l="1" a="1"/>
  <c r="G1956" i="4" s="1"/>
  <c r="E1956" i="4" a="1"/>
  <c r="E1956" i="4" s="1"/>
  <c r="H1956" i="4" a="1"/>
  <c r="H1956" i="4" s="1"/>
  <c r="C1958" i="4"/>
  <c r="F1957" i="4" a="1"/>
  <c r="F1957" i="4" s="1"/>
  <c r="O1957" i="4" a="1"/>
  <c r="O1957" i="4" s="1"/>
  <c r="L1957" i="4" a="1"/>
  <c r="L1957" i="4" s="1"/>
  <c r="J1957" i="4" a="1"/>
  <c r="J1957" i="4" s="1"/>
  <c r="I1957" i="4" a="1"/>
  <c r="I1957" i="4" s="1"/>
  <c r="M1957" i="4" a="1"/>
  <c r="M1957" i="4" s="1"/>
  <c r="K1957" i="4" a="1"/>
  <c r="K1957" i="4" s="1"/>
  <c r="N1957" i="4" a="1"/>
  <c r="N1957" i="4" s="1"/>
  <c r="H1957" i="4" l="1" a="1"/>
  <c r="H1957" i="4" s="1"/>
  <c r="G1957" i="4" a="1"/>
  <c r="G1957" i="4" s="1"/>
  <c r="E1957" i="4" a="1"/>
  <c r="E1957" i="4" s="1"/>
  <c r="C1959" i="4"/>
  <c r="F1958" i="4" a="1"/>
  <c r="F1958" i="4" s="1"/>
  <c r="O1958" i="4" a="1"/>
  <c r="O1958" i="4" s="1"/>
  <c r="M1958" i="4" a="1"/>
  <c r="M1958" i="4" s="1"/>
  <c r="K1958" i="4" a="1"/>
  <c r="K1958" i="4" s="1"/>
  <c r="L1958" i="4" a="1"/>
  <c r="L1958" i="4" s="1"/>
  <c r="I1958" i="4" a="1"/>
  <c r="I1958" i="4" s="1"/>
  <c r="J1958" i="4" a="1"/>
  <c r="J1958" i="4" s="1"/>
  <c r="N1958" i="4" a="1"/>
  <c r="N1958" i="4" s="1"/>
  <c r="H1958" i="4" l="1" a="1"/>
  <c r="H1958" i="4" s="1"/>
  <c r="G1958" i="4" a="1"/>
  <c r="G1958" i="4" s="1"/>
  <c r="E1958" i="4" a="1"/>
  <c r="E1958" i="4" s="1"/>
  <c r="C1960" i="4"/>
  <c r="F1959" i="4" a="1"/>
  <c r="F1959" i="4" s="1"/>
  <c r="M1959" i="4" a="1"/>
  <c r="M1959" i="4" s="1"/>
  <c r="J1959" i="4" a="1"/>
  <c r="J1959" i="4" s="1"/>
  <c r="N1959" i="4" a="1"/>
  <c r="N1959" i="4" s="1"/>
  <c r="K1959" i="4" a="1"/>
  <c r="K1959" i="4" s="1"/>
  <c r="O1959" i="4" a="1"/>
  <c r="O1959" i="4" s="1"/>
  <c r="I1959" i="4" a="1"/>
  <c r="I1959" i="4" s="1"/>
  <c r="L1959" i="4" a="1"/>
  <c r="L1959" i="4" s="1"/>
  <c r="H1959" i="4" l="1" a="1"/>
  <c r="H1959" i="4" s="1"/>
  <c r="E1959" i="4" a="1"/>
  <c r="E1959" i="4" s="1"/>
  <c r="G1959" i="4" a="1"/>
  <c r="G1959" i="4" s="1"/>
  <c r="C1961" i="4"/>
  <c r="F1960" i="4" a="1"/>
  <c r="F1960" i="4" s="1"/>
  <c r="O1960" i="4" a="1"/>
  <c r="O1960" i="4" s="1"/>
  <c r="J1960" i="4" a="1"/>
  <c r="J1960" i="4" s="1"/>
  <c r="I1960" i="4" a="1"/>
  <c r="I1960" i="4" s="1"/>
  <c r="N1960" i="4" a="1"/>
  <c r="N1960" i="4" s="1"/>
  <c r="M1960" i="4" a="1"/>
  <c r="M1960" i="4" s="1"/>
  <c r="L1960" i="4" a="1"/>
  <c r="L1960" i="4" s="1"/>
  <c r="K1960" i="4" a="1"/>
  <c r="K1960" i="4" s="1"/>
  <c r="C1962" i="4" l="1"/>
  <c r="F1961" i="4" a="1"/>
  <c r="F1961" i="4" s="1"/>
  <c r="J1961" i="4" a="1"/>
  <c r="J1961" i="4" s="1"/>
  <c r="N1961" i="4" a="1"/>
  <c r="N1961" i="4" s="1"/>
  <c r="M1961" i="4" a="1"/>
  <c r="M1961" i="4" s="1"/>
  <c r="O1961" i="4" a="1"/>
  <c r="O1961" i="4" s="1"/>
  <c r="I1961" i="4" a="1"/>
  <c r="I1961" i="4" s="1"/>
  <c r="L1961" i="4" a="1"/>
  <c r="L1961" i="4" s="1"/>
  <c r="K1961" i="4" a="1"/>
  <c r="K1961" i="4" s="1"/>
  <c r="H1960" i="4" a="1"/>
  <c r="H1960" i="4" s="1"/>
  <c r="E1960" i="4" a="1"/>
  <c r="E1960" i="4" s="1"/>
  <c r="G1960" i="4" a="1"/>
  <c r="G1960" i="4" s="1"/>
  <c r="H1961" i="4" l="1" a="1"/>
  <c r="H1961" i="4" s="1"/>
  <c r="E1961" i="4" a="1"/>
  <c r="E1961" i="4" s="1"/>
  <c r="G1961" i="4" a="1"/>
  <c r="G1961" i="4" s="1"/>
  <c r="C1963" i="4"/>
  <c r="F1962" i="4" a="1"/>
  <c r="F1962" i="4" s="1"/>
  <c r="L1962" i="4" a="1"/>
  <c r="L1962" i="4" s="1"/>
  <c r="M1962" i="4" a="1"/>
  <c r="M1962" i="4" s="1"/>
  <c r="O1962" i="4" a="1"/>
  <c r="O1962" i="4" s="1"/>
  <c r="J1962" i="4" a="1"/>
  <c r="J1962" i="4" s="1"/>
  <c r="I1962" i="4" a="1"/>
  <c r="I1962" i="4" s="1"/>
  <c r="N1962" i="4" a="1"/>
  <c r="N1962" i="4" s="1"/>
  <c r="K1962" i="4" a="1"/>
  <c r="K1962" i="4" s="1"/>
  <c r="H1962" i="4" l="1" a="1"/>
  <c r="H1962" i="4" s="1"/>
  <c r="E1962" i="4" a="1"/>
  <c r="E1962" i="4" s="1"/>
  <c r="G1962" i="4" a="1"/>
  <c r="G1962" i="4" s="1"/>
  <c r="C1964" i="4"/>
  <c r="F1963" i="4" a="1"/>
  <c r="F1963" i="4" s="1"/>
  <c r="K1963" i="4" a="1"/>
  <c r="K1963" i="4" s="1"/>
  <c r="O1963" i="4" a="1"/>
  <c r="O1963" i="4" s="1"/>
  <c r="L1963" i="4" a="1"/>
  <c r="L1963" i="4" s="1"/>
  <c r="N1963" i="4" a="1"/>
  <c r="N1963" i="4" s="1"/>
  <c r="J1963" i="4" a="1"/>
  <c r="J1963" i="4" s="1"/>
  <c r="M1963" i="4" a="1"/>
  <c r="M1963" i="4" s="1"/>
  <c r="I1963" i="4" a="1"/>
  <c r="I1963" i="4" s="1"/>
  <c r="G1963" i="4" l="1" a="1"/>
  <c r="G1963" i="4" s="1"/>
  <c r="E1963" i="4" a="1"/>
  <c r="E1963" i="4" s="1"/>
  <c r="H1963" i="4" a="1"/>
  <c r="H1963" i="4" s="1"/>
  <c r="C1965" i="4"/>
  <c r="F1964" i="4" a="1"/>
  <c r="F1964" i="4" s="1"/>
  <c r="M1964" i="4" a="1"/>
  <c r="M1964" i="4" s="1"/>
  <c r="I1964" i="4" a="1"/>
  <c r="I1964" i="4" s="1"/>
  <c r="K1964" i="4" a="1"/>
  <c r="K1964" i="4" s="1"/>
  <c r="O1964" i="4" a="1"/>
  <c r="O1964" i="4" s="1"/>
  <c r="J1964" i="4" a="1"/>
  <c r="J1964" i="4" s="1"/>
  <c r="L1964" i="4" a="1"/>
  <c r="L1964" i="4" s="1"/>
  <c r="N1964" i="4" a="1"/>
  <c r="N1964" i="4" s="1"/>
  <c r="H1964" i="4" l="1" a="1"/>
  <c r="H1964" i="4" s="1"/>
  <c r="G1964" i="4" a="1"/>
  <c r="G1964" i="4" s="1"/>
  <c r="E1964" i="4" a="1"/>
  <c r="E1964" i="4" s="1"/>
  <c r="C1966" i="4"/>
  <c r="F1965" i="4" a="1"/>
  <c r="F1965" i="4" s="1"/>
  <c r="J1965" i="4" a="1"/>
  <c r="J1965" i="4" s="1"/>
  <c r="M1965" i="4" a="1"/>
  <c r="M1965" i="4" s="1"/>
  <c r="K1965" i="4" a="1"/>
  <c r="K1965" i="4" s="1"/>
  <c r="I1965" i="4" a="1"/>
  <c r="I1965" i="4" s="1"/>
  <c r="O1965" i="4" a="1"/>
  <c r="O1965" i="4" s="1"/>
  <c r="N1965" i="4" a="1"/>
  <c r="N1965" i="4" s="1"/>
  <c r="L1965" i="4" a="1"/>
  <c r="L1965" i="4" s="1"/>
  <c r="H1965" i="4" l="1" a="1"/>
  <c r="H1965" i="4" s="1"/>
  <c r="G1965" i="4" a="1"/>
  <c r="G1965" i="4" s="1"/>
  <c r="E1965" i="4" a="1"/>
  <c r="E1965" i="4" s="1"/>
  <c r="C1967" i="4"/>
  <c r="F1966" i="4" a="1"/>
  <c r="F1966" i="4" s="1"/>
  <c r="L1966" i="4" a="1"/>
  <c r="L1966" i="4" s="1"/>
  <c r="J1966" i="4" a="1"/>
  <c r="J1966" i="4" s="1"/>
  <c r="N1966" i="4" a="1"/>
  <c r="N1966" i="4" s="1"/>
  <c r="M1966" i="4" a="1"/>
  <c r="M1966" i="4" s="1"/>
  <c r="K1966" i="4" a="1"/>
  <c r="K1966" i="4" s="1"/>
  <c r="I1966" i="4" a="1"/>
  <c r="I1966" i="4" s="1"/>
  <c r="O1966" i="4" a="1"/>
  <c r="O1966" i="4" s="1"/>
  <c r="G1966" i="4" l="1" a="1"/>
  <c r="G1966" i="4" s="1"/>
  <c r="E1966" i="4" a="1"/>
  <c r="E1966" i="4" s="1"/>
  <c r="H1966" i="4" a="1"/>
  <c r="H1966" i="4" s="1"/>
  <c r="C1968" i="4"/>
  <c r="F1967" i="4" a="1"/>
  <c r="F1967" i="4" s="1"/>
  <c r="K1967" i="4" a="1"/>
  <c r="K1967" i="4" s="1"/>
  <c r="N1967" i="4" a="1"/>
  <c r="N1967" i="4" s="1"/>
  <c r="J1967" i="4" a="1"/>
  <c r="J1967" i="4" s="1"/>
  <c r="I1967" i="4" a="1"/>
  <c r="I1967" i="4" s="1"/>
  <c r="M1967" i="4" a="1"/>
  <c r="M1967" i="4" s="1"/>
  <c r="L1967" i="4" a="1"/>
  <c r="L1967" i="4" s="1"/>
  <c r="O1967" i="4" a="1"/>
  <c r="O1967" i="4" s="1"/>
  <c r="G1967" i="4" l="1" a="1"/>
  <c r="G1967" i="4" s="1"/>
  <c r="E1967" i="4" a="1"/>
  <c r="E1967" i="4" s="1"/>
  <c r="H1967" i="4" a="1"/>
  <c r="H1967" i="4" s="1"/>
  <c r="C1969" i="4"/>
  <c r="F1968" i="4" a="1"/>
  <c r="F1968" i="4" s="1"/>
  <c r="N1968" i="4" a="1"/>
  <c r="N1968" i="4" s="1"/>
  <c r="L1968" i="4" a="1"/>
  <c r="L1968" i="4" s="1"/>
  <c r="J1968" i="4" a="1"/>
  <c r="J1968" i="4" s="1"/>
  <c r="K1968" i="4" a="1"/>
  <c r="K1968" i="4" s="1"/>
  <c r="M1968" i="4" a="1"/>
  <c r="M1968" i="4" s="1"/>
  <c r="I1968" i="4" a="1"/>
  <c r="I1968" i="4" s="1"/>
  <c r="O1968" i="4" a="1"/>
  <c r="O1968" i="4" s="1"/>
  <c r="G1968" i="4" l="1" a="1"/>
  <c r="G1968" i="4" s="1"/>
  <c r="E1968" i="4" a="1"/>
  <c r="E1968" i="4" s="1"/>
  <c r="H1968" i="4" a="1"/>
  <c r="H1968" i="4" s="1"/>
  <c r="C1970" i="4"/>
  <c r="F1969" i="4" a="1"/>
  <c r="F1969" i="4" s="1"/>
  <c r="M1969" i="4" a="1"/>
  <c r="M1969" i="4" s="1"/>
  <c r="L1969" i="4" a="1"/>
  <c r="L1969" i="4" s="1"/>
  <c r="K1969" i="4" a="1"/>
  <c r="K1969" i="4" s="1"/>
  <c r="I1969" i="4" a="1"/>
  <c r="I1969" i="4" s="1"/>
  <c r="J1969" i="4" a="1"/>
  <c r="J1969" i="4" s="1"/>
  <c r="O1969" i="4" a="1"/>
  <c r="O1969" i="4" s="1"/>
  <c r="N1969" i="4" a="1"/>
  <c r="N1969" i="4" s="1"/>
  <c r="G1969" i="4" l="1" a="1"/>
  <c r="G1969" i="4" s="1"/>
  <c r="E1969" i="4" a="1"/>
  <c r="E1969" i="4" s="1"/>
  <c r="H1969" i="4" a="1"/>
  <c r="H1969" i="4" s="1"/>
  <c r="C1971" i="4"/>
  <c r="F1970" i="4" a="1"/>
  <c r="F1970" i="4" s="1"/>
  <c r="L1970" i="4" a="1"/>
  <c r="L1970" i="4" s="1"/>
  <c r="J1970" i="4" a="1"/>
  <c r="J1970" i="4" s="1"/>
  <c r="I1970" i="4" a="1"/>
  <c r="I1970" i="4" s="1"/>
  <c r="M1970" i="4" a="1"/>
  <c r="M1970" i="4" s="1"/>
  <c r="K1970" i="4" a="1"/>
  <c r="K1970" i="4" s="1"/>
  <c r="O1970" i="4" a="1"/>
  <c r="O1970" i="4" s="1"/>
  <c r="N1970" i="4" a="1"/>
  <c r="N1970" i="4" s="1"/>
  <c r="H1970" i="4" l="1" a="1"/>
  <c r="H1970" i="4" s="1"/>
  <c r="E1970" i="4" a="1"/>
  <c r="E1970" i="4" s="1"/>
  <c r="G1970" i="4" a="1"/>
  <c r="G1970" i="4" s="1"/>
  <c r="C1972" i="4"/>
  <c r="F1971" i="4" a="1"/>
  <c r="F1971" i="4" s="1"/>
  <c r="K1971" i="4" a="1"/>
  <c r="K1971" i="4" s="1"/>
  <c r="O1971" i="4" a="1"/>
  <c r="O1971" i="4" s="1"/>
  <c r="N1971" i="4" a="1"/>
  <c r="N1971" i="4" s="1"/>
  <c r="L1971" i="4" a="1"/>
  <c r="L1971" i="4" s="1"/>
  <c r="M1971" i="4" a="1"/>
  <c r="M1971" i="4" s="1"/>
  <c r="I1971" i="4" a="1"/>
  <c r="I1971" i="4" s="1"/>
  <c r="J1971" i="4" a="1"/>
  <c r="J1971" i="4" s="1"/>
  <c r="G1971" i="4" l="1" a="1"/>
  <c r="G1971" i="4" s="1"/>
  <c r="E1971" i="4" a="1"/>
  <c r="E1971" i="4" s="1"/>
  <c r="H1971" i="4" a="1"/>
  <c r="H1971" i="4" s="1"/>
  <c r="C1973" i="4"/>
  <c r="F1972" i="4" a="1"/>
  <c r="F1972" i="4" s="1"/>
  <c r="M1972" i="4" a="1"/>
  <c r="M1972" i="4" s="1"/>
  <c r="K1972" i="4" a="1"/>
  <c r="K1972" i="4" s="1"/>
  <c r="J1972" i="4" a="1"/>
  <c r="J1972" i="4" s="1"/>
  <c r="I1972" i="4" a="1"/>
  <c r="I1972" i="4" s="1"/>
  <c r="N1972" i="4" a="1"/>
  <c r="N1972" i="4" s="1"/>
  <c r="L1972" i="4" a="1"/>
  <c r="L1972" i="4" s="1"/>
  <c r="O1972" i="4" a="1"/>
  <c r="O1972" i="4" s="1"/>
  <c r="C1974" i="4" l="1"/>
  <c r="F1973" i="4" a="1"/>
  <c r="F1973" i="4" s="1"/>
  <c r="J1973" i="4" a="1"/>
  <c r="J1973" i="4" s="1"/>
  <c r="K1973" i="4" a="1"/>
  <c r="K1973" i="4" s="1"/>
  <c r="I1973" i="4" a="1"/>
  <c r="I1973" i="4" s="1"/>
  <c r="M1973" i="4" a="1"/>
  <c r="M1973" i="4" s="1"/>
  <c r="L1973" i="4" a="1"/>
  <c r="L1973" i="4" s="1"/>
  <c r="O1973" i="4" a="1"/>
  <c r="O1973" i="4" s="1"/>
  <c r="N1973" i="4" a="1"/>
  <c r="N1973" i="4" s="1"/>
  <c r="G1972" i="4" a="1"/>
  <c r="G1972" i="4" s="1"/>
  <c r="E1972" i="4" a="1"/>
  <c r="E1972" i="4" s="1"/>
  <c r="H1972" i="4" a="1"/>
  <c r="H1972" i="4" s="1"/>
  <c r="H1973" i="4" l="1" a="1"/>
  <c r="H1973" i="4" s="1"/>
  <c r="E1973" i="4" a="1"/>
  <c r="E1973" i="4" s="1"/>
  <c r="G1973" i="4" a="1"/>
  <c r="G1973" i="4" s="1"/>
  <c r="C1975" i="4"/>
  <c r="F1974" i="4" a="1"/>
  <c r="F1974" i="4" s="1"/>
  <c r="L1974" i="4" a="1"/>
  <c r="L1974" i="4" s="1"/>
  <c r="M1974" i="4" a="1"/>
  <c r="M1974" i="4" s="1"/>
  <c r="O1974" i="4" a="1"/>
  <c r="O1974" i="4" s="1"/>
  <c r="K1974" i="4" a="1"/>
  <c r="K1974" i="4" s="1"/>
  <c r="N1974" i="4" a="1"/>
  <c r="N1974" i="4" s="1"/>
  <c r="J1974" i="4" a="1"/>
  <c r="J1974" i="4" s="1"/>
  <c r="I1974" i="4" a="1"/>
  <c r="I1974" i="4" s="1"/>
  <c r="E1974" i="4" l="1" a="1"/>
  <c r="E1974" i="4" s="1"/>
  <c r="H1974" i="4" a="1"/>
  <c r="H1974" i="4" s="1"/>
  <c r="G1974" i="4" a="1"/>
  <c r="G1974" i="4" s="1"/>
  <c r="C1976" i="4"/>
  <c r="F1975" i="4" a="1"/>
  <c r="F1975" i="4" s="1"/>
  <c r="L1975" i="4" a="1"/>
  <c r="L1975" i="4" s="1"/>
  <c r="J1975" i="4" a="1"/>
  <c r="J1975" i="4" s="1"/>
  <c r="K1975" i="4" a="1"/>
  <c r="K1975" i="4" s="1"/>
  <c r="O1975" i="4" a="1"/>
  <c r="O1975" i="4" s="1"/>
  <c r="I1975" i="4" a="1"/>
  <c r="I1975" i="4" s="1"/>
  <c r="N1975" i="4" a="1"/>
  <c r="N1975" i="4" s="1"/>
  <c r="M1975" i="4" a="1"/>
  <c r="M1975" i="4" s="1"/>
  <c r="H1975" i="4" l="1" a="1"/>
  <c r="H1975" i="4" s="1"/>
  <c r="G1975" i="4" a="1"/>
  <c r="G1975" i="4" s="1"/>
  <c r="E1975" i="4" a="1"/>
  <c r="E1975" i="4" s="1"/>
  <c r="C1977" i="4"/>
  <c r="F1976" i="4" a="1"/>
  <c r="F1976" i="4" s="1"/>
  <c r="K1976" i="4" a="1"/>
  <c r="K1976" i="4" s="1"/>
  <c r="L1976" i="4" a="1"/>
  <c r="L1976" i="4" s="1"/>
  <c r="N1976" i="4" a="1"/>
  <c r="N1976" i="4" s="1"/>
  <c r="J1976" i="4" a="1"/>
  <c r="J1976" i="4" s="1"/>
  <c r="I1976" i="4" a="1"/>
  <c r="I1976" i="4" s="1"/>
  <c r="M1976" i="4" a="1"/>
  <c r="M1976" i="4" s="1"/>
  <c r="O1976" i="4" a="1"/>
  <c r="O1976" i="4" s="1"/>
  <c r="E1976" i="4" l="1" a="1"/>
  <c r="E1976" i="4" s="1"/>
  <c r="G1976" i="4" a="1"/>
  <c r="G1976" i="4" s="1"/>
  <c r="H1976" i="4" a="1"/>
  <c r="H1976" i="4" s="1"/>
  <c r="C1978" i="4"/>
  <c r="F1977" i="4" a="1"/>
  <c r="F1977" i="4" s="1"/>
  <c r="M1977" i="4" a="1"/>
  <c r="M1977" i="4" s="1"/>
  <c r="I1977" i="4" a="1"/>
  <c r="I1977" i="4" s="1"/>
  <c r="N1977" i="4" a="1"/>
  <c r="N1977" i="4" s="1"/>
  <c r="J1977" i="4" a="1"/>
  <c r="J1977" i="4" s="1"/>
  <c r="K1977" i="4" a="1"/>
  <c r="K1977" i="4" s="1"/>
  <c r="O1977" i="4" a="1"/>
  <c r="O1977" i="4" s="1"/>
  <c r="L1977" i="4" a="1"/>
  <c r="L1977" i="4" s="1"/>
  <c r="G1977" i="4" l="1" a="1"/>
  <c r="G1977" i="4" s="1"/>
  <c r="E1977" i="4" a="1"/>
  <c r="E1977" i="4" s="1"/>
  <c r="H1977" i="4" a="1"/>
  <c r="H1977" i="4" s="1"/>
  <c r="C1979" i="4"/>
  <c r="F1978" i="4" a="1"/>
  <c r="F1978" i="4" s="1"/>
  <c r="N1978" i="4" a="1"/>
  <c r="N1978" i="4" s="1"/>
  <c r="L1978" i="4" a="1"/>
  <c r="L1978" i="4" s="1"/>
  <c r="K1978" i="4" a="1"/>
  <c r="K1978" i="4" s="1"/>
  <c r="I1978" i="4" a="1"/>
  <c r="I1978" i="4" s="1"/>
  <c r="M1978" i="4" a="1"/>
  <c r="M1978" i="4" s="1"/>
  <c r="J1978" i="4" a="1"/>
  <c r="J1978" i="4" s="1"/>
  <c r="O1978" i="4" a="1"/>
  <c r="O1978" i="4" s="1"/>
  <c r="G1978" i="4" l="1" a="1"/>
  <c r="G1978" i="4" s="1"/>
  <c r="E1978" i="4" a="1"/>
  <c r="E1978" i="4" s="1"/>
  <c r="H1978" i="4" a="1"/>
  <c r="H1978" i="4" s="1"/>
  <c r="C1980" i="4"/>
  <c r="F1979" i="4" a="1"/>
  <c r="F1979" i="4" s="1"/>
  <c r="M1979" i="4" a="1"/>
  <c r="M1979" i="4" s="1"/>
  <c r="J1979" i="4" a="1"/>
  <c r="J1979" i="4" s="1"/>
  <c r="I1979" i="4" a="1"/>
  <c r="I1979" i="4" s="1"/>
  <c r="N1979" i="4" a="1"/>
  <c r="N1979" i="4" s="1"/>
  <c r="O1979" i="4" a="1"/>
  <c r="O1979" i="4" s="1"/>
  <c r="K1979" i="4" a="1"/>
  <c r="K1979" i="4" s="1"/>
  <c r="L1979" i="4" a="1"/>
  <c r="L1979" i="4" s="1"/>
  <c r="H1979" i="4" l="1" a="1"/>
  <c r="H1979" i="4" s="1"/>
  <c r="G1979" i="4" a="1"/>
  <c r="G1979" i="4" s="1"/>
  <c r="E1979" i="4" a="1"/>
  <c r="E1979" i="4" s="1"/>
  <c r="C1981" i="4"/>
  <c r="F1980" i="4" a="1"/>
  <c r="F1980" i="4" s="1"/>
  <c r="N1980" i="4" a="1"/>
  <c r="N1980" i="4" s="1"/>
  <c r="O1980" i="4" a="1"/>
  <c r="O1980" i="4" s="1"/>
  <c r="J1980" i="4" a="1"/>
  <c r="J1980" i="4" s="1"/>
  <c r="I1980" i="4" a="1"/>
  <c r="I1980" i="4" s="1"/>
  <c r="M1980" i="4" a="1"/>
  <c r="M1980" i="4" s="1"/>
  <c r="K1980" i="4" a="1"/>
  <c r="K1980" i="4" s="1"/>
  <c r="L1980" i="4" a="1"/>
  <c r="L1980" i="4" s="1"/>
  <c r="H1980" i="4" l="1" a="1"/>
  <c r="H1980" i="4" s="1"/>
  <c r="E1980" i="4" a="1"/>
  <c r="E1980" i="4" s="1"/>
  <c r="G1980" i="4" a="1"/>
  <c r="G1980" i="4" s="1"/>
  <c r="C1982" i="4"/>
  <c r="F1981" i="4" a="1"/>
  <c r="F1981" i="4" s="1"/>
  <c r="M1981" i="4" a="1"/>
  <c r="M1981" i="4" s="1"/>
  <c r="N1981" i="4" a="1"/>
  <c r="N1981" i="4" s="1"/>
  <c r="L1981" i="4" a="1"/>
  <c r="L1981" i="4" s="1"/>
  <c r="J1981" i="4" a="1"/>
  <c r="J1981" i="4" s="1"/>
  <c r="O1981" i="4" a="1"/>
  <c r="O1981" i="4" s="1"/>
  <c r="I1981" i="4" a="1"/>
  <c r="I1981" i="4" s="1"/>
  <c r="K1981" i="4" a="1"/>
  <c r="K1981" i="4" s="1"/>
  <c r="H1981" i="4" l="1" a="1"/>
  <c r="H1981" i="4" s="1"/>
  <c r="G1981" i="4" a="1"/>
  <c r="G1981" i="4" s="1"/>
  <c r="E1981" i="4" a="1"/>
  <c r="E1981" i="4" s="1"/>
  <c r="C1983" i="4"/>
  <c r="F1982" i="4" a="1"/>
  <c r="F1982" i="4" s="1"/>
  <c r="O1982" i="4" a="1"/>
  <c r="O1982" i="4" s="1"/>
  <c r="K1982" i="4" a="1"/>
  <c r="K1982" i="4" s="1"/>
  <c r="M1982" i="4" a="1"/>
  <c r="M1982" i="4" s="1"/>
  <c r="N1982" i="4" a="1"/>
  <c r="N1982" i="4" s="1"/>
  <c r="I1982" i="4" a="1"/>
  <c r="I1982" i="4" s="1"/>
  <c r="L1982" i="4" a="1"/>
  <c r="L1982" i="4" s="1"/>
  <c r="J1982" i="4" a="1"/>
  <c r="J1982" i="4" s="1"/>
  <c r="H1982" i="4" l="1" a="1"/>
  <c r="H1982" i="4" s="1"/>
  <c r="G1982" i="4" a="1"/>
  <c r="G1982" i="4" s="1"/>
  <c r="E1982" i="4" a="1"/>
  <c r="E1982" i="4" s="1"/>
  <c r="C1984" i="4"/>
  <c r="F1983" i="4" a="1"/>
  <c r="F1983" i="4" s="1"/>
  <c r="O1983" i="4" a="1"/>
  <c r="O1983" i="4" s="1"/>
  <c r="J1983" i="4" a="1"/>
  <c r="J1983" i="4" s="1"/>
  <c r="M1983" i="4" a="1"/>
  <c r="M1983" i="4" s="1"/>
  <c r="K1983" i="4" a="1"/>
  <c r="K1983" i="4" s="1"/>
  <c r="N1983" i="4" a="1"/>
  <c r="N1983" i="4" s="1"/>
  <c r="I1983" i="4" a="1"/>
  <c r="I1983" i="4" s="1"/>
  <c r="L1983" i="4" a="1"/>
  <c r="L1983" i="4" s="1"/>
  <c r="G1983" i="4" l="1" a="1"/>
  <c r="G1983" i="4" s="1"/>
  <c r="E1983" i="4" a="1"/>
  <c r="E1983" i="4" s="1"/>
  <c r="H1983" i="4" a="1"/>
  <c r="H1983" i="4" s="1"/>
  <c r="C1985" i="4"/>
  <c r="F1984" i="4" a="1"/>
  <c r="F1984" i="4" s="1"/>
  <c r="M1984" i="4" a="1"/>
  <c r="M1984" i="4" s="1"/>
  <c r="J1984" i="4" a="1"/>
  <c r="J1984" i="4" s="1"/>
  <c r="K1984" i="4" a="1"/>
  <c r="K1984" i="4" s="1"/>
  <c r="I1984" i="4" a="1"/>
  <c r="I1984" i="4" s="1"/>
  <c r="O1984" i="4" a="1"/>
  <c r="O1984" i="4" s="1"/>
  <c r="L1984" i="4" a="1"/>
  <c r="L1984" i="4" s="1"/>
  <c r="N1984" i="4" a="1"/>
  <c r="N1984" i="4" s="1"/>
  <c r="G1984" i="4" l="1" a="1"/>
  <c r="G1984" i="4" s="1"/>
  <c r="H1984" i="4" a="1"/>
  <c r="H1984" i="4" s="1"/>
  <c r="E1984" i="4" a="1"/>
  <c r="E1984" i="4" s="1"/>
  <c r="C1986" i="4"/>
  <c r="F1985" i="4" a="1"/>
  <c r="F1985" i="4" s="1"/>
  <c r="J1985" i="4" a="1"/>
  <c r="J1985" i="4" s="1"/>
  <c r="O1985" i="4" a="1"/>
  <c r="O1985" i="4" s="1"/>
  <c r="I1985" i="4" a="1"/>
  <c r="I1985" i="4" s="1"/>
  <c r="M1985" i="4" a="1"/>
  <c r="M1985" i="4" s="1"/>
  <c r="N1985" i="4" a="1"/>
  <c r="N1985" i="4" s="1"/>
  <c r="K1985" i="4" a="1"/>
  <c r="K1985" i="4" s="1"/>
  <c r="L1985" i="4" a="1"/>
  <c r="L1985" i="4" s="1"/>
  <c r="E1985" i="4" l="1" a="1"/>
  <c r="E1985" i="4" s="1"/>
  <c r="H1985" i="4" a="1"/>
  <c r="H1985" i="4" s="1"/>
  <c r="G1985" i="4" a="1"/>
  <c r="G1985" i="4" s="1"/>
  <c r="C1987" i="4"/>
  <c r="F1986" i="4" a="1"/>
  <c r="F1986" i="4" s="1"/>
  <c r="J1986" i="4" a="1"/>
  <c r="J1986" i="4" s="1"/>
  <c r="I1986" i="4" a="1"/>
  <c r="I1986" i="4" s="1"/>
  <c r="M1986" i="4" a="1"/>
  <c r="M1986" i="4" s="1"/>
  <c r="N1986" i="4" a="1"/>
  <c r="N1986" i="4" s="1"/>
  <c r="K1986" i="4" a="1"/>
  <c r="K1986" i="4" s="1"/>
  <c r="L1986" i="4" a="1"/>
  <c r="L1986" i="4" s="1"/>
  <c r="O1986" i="4" a="1"/>
  <c r="O1986" i="4" s="1"/>
  <c r="H1986" i="4" l="1" a="1"/>
  <c r="H1986" i="4" s="1"/>
  <c r="G1986" i="4" a="1"/>
  <c r="G1986" i="4" s="1"/>
  <c r="E1986" i="4" a="1"/>
  <c r="E1986" i="4" s="1"/>
  <c r="C1988" i="4"/>
  <c r="F1987" i="4" a="1"/>
  <c r="F1987" i="4" s="1"/>
  <c r="I1987" i="4" a="1"/>
  <c r="I1987" i="4" s="1"/>
  <c r="J1987" i="4" a="1"/>
  <c r="J1987" i="4" s="1"/>
  <c r="M1987" i="4" a="1"/>
  <c r="M1987" i="4" s="1"/>
  <c r="K1987" i="4" a="1"/>
  <c r="K1987" i="4" s="1"/>
  <c r="L1987" i="4" a="1"/>
  <c r="L1987" i="4" s="1"/>
  <c r="N1987" i="4" a="1"/>
  <c r="N1987" i="4" s="1"/>
  <c r="O1987" i="4" a="1"/>
  <c r="O1987" i="4" s="1"/>
  <c r="G1987" i="4" l="1" a="1"/>
  <c r="G1987" i="4" s="1"/>
  <c r="E1987" i="4" a="1"/>
  <c r="E1987" i="4" s="1"/>
  <c r="H1987" i="4" a="1"/>
  <c r="H1987" i="4" s="1"/>
  <c r="C1989" i="4"/>
  <c r="F1988" i="4" a="1"/>
  <c r="F1988" i="4" s="1"/>
  <c r="I1988" i="4" a="1"/>
  <c r="I1988" i="4" s="1"/>
  <c r="K1988" i="4" a="1"/>
  <c r="K1988" i="4" s="1"/>
  <c r="O1988" i="4" a="1"/>
  <c r="O1988" i="4" s="1"/>
  <c r="M1988" i="4" a="1"/>
  <c r="M1988" i="4" s="1"/>
  <c r="N1988" i="4" a="1"/>
  <c r="N1988" i="4" s="1"/>
  <c r="J1988" i="4" a="1"/>
  <c r="J1988" i="4" s="1"/>
  <c r="L1988" i="4" a="1"/>
  <c r="L1988" i="4" s="1"/>
  <c r="H1988" i="4" l="1" a="1"/>
  <c r="H1988" i="4" s="1"/>
  <c r="G1988" i="4" a="1"/>
  <c r="G1988" i="4" s="1"/>
  <c r="E1988" i="4" a="1"/>
  <c r="E1988" i="4" s="1"/>
  <c r="C1990" i="4"/>
  <c r="F1989" i="4" a="1"/>
  <c r="F1989" i="4" s="1"/>
  <c r="N1989" i="4" a="1"/>
  <c r="N1989" i="4" s="1"/>
  <c r="K1989" i="4" a="1"/>
  <c r="K1989" i="4" s="1"/>
  <c r="L1989" i="4" a="1"/>
  <c r="L1989" i="4" s="1"/>
  <c r="J1989" i="4" a="1"/>
  <c r="J1989" i="4" s="1"/>
  <c r="O1989" i="4" a="1"/>
  <c r="O1989" i="4" s="1"/>
  <c r="I1989" i="4" a="1"/>
  <c r="I1989" i="4" s="1"/>
  <c r="M1989" i="4" a="1"/>
  <c r="M1989" i="4" s="1"/>
  <c r="H1989" i="4" l="1" a="1"/>
  <c r="H1989" i="4" s="1"/>
  <c r="E1989" i="4" a="1"/>
  <c r="E1989" i="4" s="1"/>
  <c r="G1989" i="4" a="1"/>
  <c r="G1989" i="4" s="1"/>
  <c r="C1991" i="4"/>
  <c r="F1990" i="4" a="1"/>
  <c r="F1990" i="4" s="1"/>
  <c r="K1990" i="4" a="1"/>
  <c r="K1990" i="4" s="1"/>
  <c r="L1990" i="4" a="1"/>
  <c r="L1990" i="4" s="1"/>
  <c r="O1990" i="4" a="1"/>
  <c r="O1990" i="4" s="1"/>
  <c r="J1990" i="4" a="1"/>
  <c r="J1990" i="4" s="1"/>
  <c r="I1990" i="4" a="1"/>
  <c r="I1990" i="4" s="1"/>
  <c r="M1990" i="4" a="1"/>
  <c r="M1990" i="4" s="1"/>
  <c r="N1990" i="4" a="1"/>
  <c r="N1990" i="4" s="1"/>
  <c r="E1990" i="4" l="1" a="1"/>
  <c r="E1990" i="4" s="1"/>
  <c r="G1990" i="4" a="1"/>
  <c r="G1990" i="4" s="1"/>
  <c r="H1990" i="4" a="1"/>
  <c r="H1990" i="4" s="1"/>
  <c r="C1992" i="4"/>
  <c r="F1991" i="4" a="1"/>
  <c r="F1991" i="4" s="1"/>
  <c r="I1991" i="4" a="1"/>
  <c r="I1991" i="4" s="1"/>
  <c r="L1991" i="4" a="1"/>
  <c r="L1991" i="4" s="1"/>
  <c r="M1991" i="4" a="1"/>
  <c r="M1991" i="4" s="1"/>
  <c r="K1991" i="4" a="1"/>
  <c r="K1991" i="4" s="1"/>
  <c r="N1991" i="4" a="1"/>
  <c r="N1991" i="4" s="1"/>
  <c r="J1991" i="4" a="1"/>
  <c r="J1991" i="4" s="1"/>
  <c r="O1991" i="4" a="1"/>
  <c r="O1991" i="4" s="1"/>
  <c r="H1991" i="4" l="1" a="1"/>
  <c r="H1991" i="4" s="1"/>
  <c r="E1991" i="4" a="1"/>
  <c r="E1991" i="4" s="1"/>
  <c r="G1991" i="4" a="1"/>
  <c r="G1991" i="4" s="1"/>
  <c r="C1993" i="4"/>
  <c r="F1992" i="4" a="1"/>
  <c r="F1992" i="4" s="1"/>
  <c r="M1992" i="4" a="1"/>
  <c r="M1992" i="4" s="1"/>
  <c r="O1992" i="4" a="1"/>
  <c r="O1992" i="4" s="1"/>
  <c r="K1992" i="4" a="1"/>
  <c r="K1992" i="4" s="1"/>
  <c r="L1992" i="4" a="1"/>
  <c r="L1992" i="4" s="1"/>
  <c r="N1992" i="4" a="1"/>
  <c r="N1992" i="4" s="1"/>
  <c r="J1992" i="4" a="1"/>
  <c r="J1992" i="4" s="1"/>
  <c r="I1992" i="4" a="1"/>
  <c r="I1992" i="4" s="1"/>
  <c r="G1992" i="4" l="1" a="1"/>
  <c r="G1992" i="4" s="1"/>
  <c r="E1992" i="4" a="1"/>
  <c r="E1992" i="4" s="1"/>
  <c r="H1992" i="4" a="1"/>
  <c r="H1992" i="4" s="1"/>
  <c r="C1994" i="4"/>
  <c r="F1993" i="4" a="1"/>
  <c r="F1993" i="4" s="1"/>
  <c r="L1993" i="4" a="1"/>
  <c r="L1993" i="4" s="1"/>
  <c r="O1993" i="4" a="1"/>
  <c r="O1993" i="4" s="1"/>
  <c r="J1993" i="4" a="1"/>
  <c r="J1993" i="4" s="1"/>
  <c r="M1993" i="4" a="1"/>
  <c r="M1993" i="4" s="1"/>
  <c r="N1993" i="4" a="1"/>
  <c r="N1993" i="4" s="1"/>
  <c r="I1993" i="4" a="1"/>
  <c r="I1993" i="4" s="1"/>
  <c r="K1993" i="4" a="1"/>
  <c r="K1993" i="4" s="1"/>
  <c r="H1993" i="4" l="1" a="1"/>
  <c r="H1993" i="4" s="1"/>
  <c r="G1993" i="4" a="1"/>
  <c r="G1993" i="4" s="1"/>
  <c r="E1993" i="4" a="1"/>
  <c r="E1993" i="4" s="1"/>
  <c r="C1995" i="4"/>
  <c r="F1994" i="4" a="1"/>
  <c r="F1994" i="4" s="1"/>
  <c r="L1994" i="4" a="1"/>
  <c r="L1994" i="4" s="1"/>
  <c r="J1994" i="4" a="1"/>
  <c r="J1994" i="4" s="1"/>
  <c r="M1994" i="4" a="1"/>
  <c r="M1994" i="4" s="1"/>
  <c r="N1994" i="4" a="1"/>
  <c r="N1994" i="4" s="1"/>
  <c r="O1994" i="4" a="1"/>
  <c r="O1994" i="4" s="1"/>
  <c r="K1994" i="4" a="1"/>
  <c r="K1994" i="4" s="1"/>
  <c r="I1994" i="4" a="1"/>
  <c r="I1994" i="4" s="1"/>
  <c r="G1994" i="4" l="1" a="1"/>
  <c r="G1994" i="4" s="1"/>
  <c r="E1994" i="4" a="1"/>
  <c r="E1994" i="4" s="1"/>
  <c r="H1994" i="4" a="1"/>
  <c r="H1994" i="4" s="1"/>
  <c r="C1996" i="4"/>
  <c r="F1995" i="4" a="1"/>
  <c r="F1995" i="4" s="1"/>
  <c r="J1995" i="4" a="1"/>
  <c r="J1995" i="4" s="1"/>
  <c r="L1995" i="4" a="1"/>
  <c r="L1995" i="4" s="1"/>
  <c r="K1995" i="4" a="1"/>
  <c r="K1995" i="4" s="1"/>
  <c r="O1995" i="4" a="1"/>
  <c r="O1995" i="4" s="1"/>
  <c r="I1995" i="4" a="1"/>
  <c r="I1995" i="4" s="1"/>
  <c r="M1995" i="4" a="1"/>
  <c r="M1995" i="4" s="1"/>
  <c r="N1995" i="4" a="1"/>
  <c r="N1995" i="4" s="1"/>
  <c r="H1995" i="4" l="1" a="1"/>
  <c r="H1995" i="4" s="1"/>
  <c r="E1995" i="4" a="1"/>
  <c r="E1995" i="4" s="1"/>
  <c r="G1995" i="4" a="1"/>
  <c r="G1995" i="4" s="1"/>
  <c r="C1997" i="4"/>
  <c r="F1996" i="4" a="1"/>
  <c r="F1996" i="4" s="1"/>
  <c r="N1996" i="4" a="1"/>
  <c r="N1996" i="4" s="1"/>
  <c r="J1996" i="4" a="1"/>
  <c r="J1996" i="4" s="1"/>
  <c r="I1996" i="4" a="1"/>
  <c r="I1996" i="4" s="1"/>
  <c r="M1996" i="4" a="1"/>
  <c r="M1996" i="4" s="1"/>
  <c r="O1996" i="4" a="1"/>
  <c r="O1996" i="4" s="1"/>
  <c r="K1996" i="4" a="1"/>
  <c r="K1996" i="4" s="1"/>
  <c r="L1996" i="4" a="1"/>
  <c r="L1996" i="4" s="1"/>
  <c r="G1996" i="4" l="1" a="1"/>
  <c r="G1996" i="4" s="1"/>
  <c r="H1996" i="4" a="1"/>
  <c r="H1996" i="4" s="1"/>
  <c r="E1996" i="4" a="1"/>
  <c r="E1996" i="4" s="1"/>
  <c r="C1998" i="4"/>
  <c r="F1997" i="4" a="1"/>
  <c r="F1997" i="4" s="1"/>
  <c r="N1997" i="4" a="1"/>
  <c r="N1997" i="4" s="1"/>
  <c r="I1997" i="4" a="1"/>
  <c r="I1997" i="4" s="1"/>
  <c r="L1997" i="4" a="1"/>
  <c r="L1997" i="4" s="1"/>
  <c r="J1997" i="4" a="1"/>
  <c r="J1997" i="4" s="1"/>
  <c r="O1997" i="4" a="1"/>
  <c r="O1997" i="4" s="1"/>
  <c r="K1997" i="4" a="1"/>
  <c r="K1997" i="4" s="1"/>
  <c r="M1997" i="4" a="1"/>
  <c r="M1997" i="4" s="1"/>
  <c r="H1997" i="4" l="1" a="1"/>
  <c r="H1997" i="4" s="1"/>
  <c r="G1997" i="4" a="1"/>
  <c r="G1997" i="4" s="1"/>
  <c r="E1997" i="4" a="1"/>
  <c r="E1997" i="4" s="1"/>
  <c r="C1999" i="4"/>
  <c r="F1998" i="4" a="1"/>
  <c r="F1998" i="4" s="1"/>
  <c r="J1998" i="4" a="1"/>
  <c r="J1998" i="4" s="1"/>
  <c r="M1998" i="4" a="1"/>
  <c r="M1998" i="4" s="1"/>
  <c r="I1998" i="4" a="1"/>
  <c r="I1998" i="4" s="1"/>
  <c r="L1998" i="4" a="1"/>
  <c r="L1998" i="4" s="1"/>
  <c r="O1998" i="4" a="1"/>
  <c r="O1998" i="4" s="1"/>
  <c r="K1998" i="4" a="1"/>
  <c r="K1998" i="4" s="1"/>
  <c r="N1998" i="4" a="1"/>
  <c r="N1998" i="4" s="1"/>
  <c r="H1998" i="4" l="1" a="1"/>
  <c r="H1998" i="4" s="1"/>
  <c r="E1998" i="4" a="1"/>
  <c r="E1998" i="4" s="1"/>
  <c r="G1998" i="4" a="1"/>
  <c r="G1998" i="4" s="1"/>
  <c r="C2000" i="4"/>
  <c r="F1999" i="4" a="1"/>
  <c r="F1999" i="4" s="1"/>
  <c r="I1999" i="4" a="1"/>
  <c r="I1999" i="4" s="1"/>
  <c r="M1999" i="4" a="1"/>
  <c r="M1999" i="4" s="1"/>
  <c r="N1999" i="4" a="1"/>
  <c r="N1999" i="4" s="1"/>
  <c r="K1999" i="4" a="1"/>
  <c r="K1999" i="4" s="1"/>
  <c r="L1999" i="4" a="1"/>
  <c r="L1999" i="4" s="1"/>
  <c r="J1999" i="4" a="1"/>
  <c r="J1999" i="4" s="1"/>
  <c r="O1999" i="4" a="1"/>
  <c r="O1999" i="4" s="1"/>
  <c r="G1999" i="4" l="1" a="1"/>
  <c r="G1999" i="4" s="1"/>
  <c r="E1999" i="4" a="1"/>
  <c r="E1999" i="4" s="1"/>
  <c r="H1999" i="4" a="1"/>
  <c r="H1999" i="4" s="1"/>
  <c r="C2001" i="4"/>
  <c r="F2000" i="4" a="1"/>
  <c r="F2000" i="4" s="1"/>
  <c r="K2000" i="4" a="1"/>
  <c r="K2000" i="4" s="1"/>
  <c r="O2000" i="4" a="1"/>
  <c r="O2000" i="4" s="1"/>
  <c r="I2000" i="4" a="1"/>
  <c r="I2000" i="4" s="1"/>
  <c r="M2000" i="4" a="1"/>
  <c r="M2000" i="4" s="1"/>
  <c r="N2000" i="4" a="1"/>
  <c r="N2000" i="4" s="1"/>
  <c r="L2000" i="4" a="1"/>
  <c r="L2000" i="4" s="1"/>
  <c r="J2000" i="4" a="1"/>
  <c r="J2000" i="4" s="1"/>
  <c r="H2000" i="4" l="1" a="1"/>
  <c r="H2000" i="4" s="1"/>
  <c r="G2000" i="4" a="1"/>
  <c r="G2000" i="4" s="1"/>
  <c r="E2000" i="4" a="1"/>
  <c r="E2000" i="4" s="1"/>
  <c r="C2002" i="4"/>
  <c r="F2001" i="4" a="1"/>
  <c r="F2001" i="4" s="1"/>
  <c r="K2001" i="4" a="1"/>
  <c r="K2001" i="4" s="1"/>
  <c r="M2001" i="4" a="1"/>
  <c r="M2001" i="4" s="1"/>
  <c r="J2001" i="4" a="1"/>
  <c r="J2001" i="4" s="1"/>
  <c r="O2001" i="4" a="1"/>
  <c r="O2001" i="4" s="1"/>
  <c r="I2001" i="4" a="1"/>
  <c r="I2001" i="4" s="1"/>
  <c r="L2001" i="4" a="1"/>
  <c r="L2001" i="4" s="1"/>
  <c r="N2001" i="4" a="1"/>
  <c r="N2001" i="4" s="1"/>
  <c r="G2001" i="4" l="1" a="1"/>
  <c r="G2001" i="4" s="1"/>
  <c r="E2001" i="4" a="1"/>
  <c r="E2001" i="4" s="1"/>
  <c r="H2001" i="4" a="1"/>
  <c r="H2001" i="4" s="1"/>
  <c r="C2003" i="4"/>
  <c r="F2002" i="4" a="1"/>
  <c r="F2002" i="4" s="1"/>
  <c r="O2002" i="4" a="1"/>
  <c r="O2002" i="4" s="1"/>
  <c r="I2002" i="4" a="1"/>
  <c r="I2002" i="4" s="1"/>
  <c r="K2002" i="4" a="1"/>
  <c r="K2002" i="4" s="1"/>
  <c r="N2002" i="4" a="1"/>
  <c r="N2002" i="4" s="1"/>
  <c r="J2002" i="4" a="1"/>
  <c r="J2002" i="4" s="1"/>
  <c r="L2002" i="4" a="1"/>
  <c r="L2002" i="4" s="1"/>
  <c r="M2002" i="4" a="1"/>
  <c r="M2002" i="4" s="1"/>
  <c r="G2002" i="4" l="1" a="1"/>
  <c r="G2002" i="4" s="1"/>
  <c r="H2002" i="4" a="1"/>
  <c r="H2002" i="4" s="1"/>
  <c r="E2002" i="4" a="1"/>
  <c r="E2002" i="4" s="1"/>
  <c r="C2004" i="4"/>
  <c r="F2003" i="4" a="1"/>
  <c r="F2003" i="4" s="1"/>
  <c r="J2003" i="4" a="1"/>
  <c r="J2003" i="4" s="1"/>
  <c r="M2003" i="4" a="1"/>
  <c r="M2003" i="4" s="1"/>
  <c r="K2003" i="4" a="1"/>
  <c r="K2003" i="4" s="1"/>
  <c r="O2003" i="4" a="1"/>
  <c r="O2003" i="4" s="1"/>
  <c r="I2003" i="4" a="1"/>
  <c r="I2003" i="4" s="1"/>
  <c r="L2003" i="4" a="1"/>
  <c r="L2003" i="4" s="1"/>
  <c r="N2003" i="4" a="1"/>
  <c r="N2003" i="4" s="1"/>
  <c r="H2003" i="4" l="1" a="1"/>
  <c r="H2003" i="4" s="1"/>
  <c r="G2003" i="4" a="1"/>
  <c r="G2003" i="4" s="1"/>
  <c r="E2003" i="4" a="1"/>
  <c r="E2003" i="4" s="1"/>
  <c r="C2005" i="4"/>
  <c r="F2004" i="4" a="1"/>
  <c r="F2004" i="4" s="1"/>
  <c r="J2004" i="4" a="1"/>
  <c r="J2004" i="4" s="1"/>
  <c r="M2004" i="4" a="1"/>
  <c r="M2004" i="4" s="1"/>
  <c r="N2004" i="4" a="1"/>
  <c r="N2004" i="4" s="1"/>
  <c r="K2004" i="4" a="1"/>
  <c r="K2004" i="4" s="1"/>
  <c r="L2004" i="4" a="1"/>
  <c r="L2004" i="4" s="1"/>
  <c r="O2004" i="4" a="1"/>
  <c r="O2004" i="4" s="1"/>
  <c r="I2004" i="4" a="1"/>
  <c r="I2004" i="4" s="1"/>
  <c r="G2004" i="4" l="1" a="1"/>
  <c r="G2004" i="4" s="1"/>
  <c r="E2004" i="4" a="1"/>
  <c r="E2004" i="4" s="1"/>
  <c r="H2004" i="4" a="1"/>
  <c r="H2004" i="4" s="1"/>
  <c r="C2006" i="4"/>
  <c r="F2005" i="4" a="1"/>
  <c r="F2005" i="4" s="1"/>
  <c r="M2005" i="4" a="1"/>
  <c r="M2005" i="4" s="1"/>
  <c r="N2005" i="4" a="1"/>
  <c r="N2005" i="4" s="1"/>
  <c r="J2005" i="4" a="1"/>
  <c r="J2005" i="4" s="1"/>
  <c r="K2005" i="4" a="1"/>
  <c r="K2005" i="4" s="1"/>
  <c r="O2005" i="4" a="1"/>
  <c r="O2005" i="4" s="1"/>
  <c r="I2005" i="4" a="1"/>
  <c r="I2005" i="4" s="1"/>
  <c r="L2005" i="4" a="1"/>
  <c r="L2005" i="4" s="1"/>
  <c r="H2005" i="4" l="1" a="1"/>
  <c r="H2005" i="4" s="1"/>
  <c r="G2005" i="4" a="1"/>
  <c r="G2005" i="4" s="1"/>
  <c r="E2005" i="4" a="1"/>
  <c r="E2005" i="4" s="1"/>
  <c r="C2007" i="4"/>
  <c r="F2006" i="4" a="1"/>
  <c r="F2006" i="4" s="1"/>
  <c r="J2006" i="4" a="1"/>
  <c r="J2006" i="4" s="1"/>
  <c r="I2006" i="4" a="1"/>
  <c r="I2006" i="4" s="1"/>
  <c r="M2006" i="4" a="1"/>
  <c r="M2006" i="4" s="1"/>
  <c r="L2006" i="4" a="1"/>
  <c r="L2006" i="4" s="1"/>
  <c r="O2006" i="4" a="1"/>
  <c r="O2006" i="4" s="1"/>
  <c r="K2006" i="4" a="1"/>
  <c r="K2006" i="4" s="1"/>
  <c r="N2006" i="4" a="1"/>
  <c r="N2006" i="4" s="1"/>
  <c r="E2006" i="4" l="1" a="1"/>
  <c r="E2006" i="4" s="1"/>
  <c r="G2006" i="4" a="1"/>
  <c r="G2006" i="4" s="1"/>
  <c r="H2006" i="4" a="1"/>
  <c r="H2006" i="4" s="1"/>
  <c r="C2008" i="4"/>
  <c r="F2007" i="4" a="1"/>
  <c r="F2007" i="4" s="1"/>
  <c r="J2007" i="4" a="1"/>
  <c r="J2007" i="4" s="1"/>
  <c r="L2007" i="4" a="1"/>
  <c r="L2007" i="4" s="1"/>
  <c r="I2007" i="4" a="1"/>
  <c r="I2007" i="4" s="1"/>
  <c r="O2007" i="4" a="1"/>
  <c r="O2007" i="4" s="1"/>
  <c r="K2007" i="4" a="1"/>
  <c r="K2007" i="4" s="1"/>
  <c r="M2007" i="4" a="1"/>
  <c r="M2007" i="4" s="1"/>
  <c r="N2007" i="4" a="1"/>
  <c r="N2007" i="4" s="1"/>
  <c r="G2007" i="4" l="1" a="1"/>
  <c r="G2007" i="4" s="1"/>
  <c r="E2007" i="4" a="1"/>
  <c r="E2007" i="4" s="1"/>
  <c r="H2007" i="4" a="1"/>
  <c r="H2007" i="4" s="1"/>
  <c r="C2009" i="4"/>
  <c r="F2008" i="4" a="1"/>
  <c r="F2008" i="4" s="1"/>
  <c r="I2008" i="4" a="1"/>
  <c r="I2008" i="4" s="1"/>
  <c r="L2008" i="4" a="1"/>
  <c r="L2008" i="4" s="1"/>
  <c r="K2008" i="4" a="1"/>
  <c r="K2008" i="4" s="1"/>
  <c r="O2008" i="4" a="1"/>
  <c r="O2008" i="4" s="1"/>
  <c r="N2008" i="4" a="1"/>
  <c r="N2008" i="4" s="1"/>
  <c r="J2008" i="4" a="1"/>
  <c r="J2008" i="4" s="1"/>
  <c r="M2008" i="4" a="1"/>
  <c r="M2008" i="4" s="1"/>
  <c r="H2008" i="4" l="1" a="1"/>
  <c r="H2008" i="4" s="1"/>
  <c r="E2008" i="4" a="1"/>
  <c r="E2008" i="4" s="1"/>
  <c r="G2008" i="4" a="1"/>
  <c r="G2008" i="4" s="1"/>
  <c r="C2010" i="4"/>
  <c r="F2009" i="4" a="1"/>
  <c r="F2009" i="4" s="1"/>
  <c r="O2009" i="4" a="1"/>
  <c r="O2009" i="4" s="1"/>
  <c r="J2009" i="4" a="1"/>
  <c r="J2009" i="4" s="1"/>
  <c r="L2009" i="4" a="1"/>
  <c r="L2009" i="4" s="1"/>
  <c r="I2009" i="4" a="1"/>
  <c r="I2009" i="4" s="1"/>
  <c r="K2009" i="4" a="1"/>
  <c r="K2009" i="4" s="1"/>
  <c r="N2009" i="4" a="1"/>
  <c r="N2009" i="4" s="1"/>
  <c r="M2009" i="4" a="1"/>
  <c r="M2009" i="4" s="1"/>
  <c r="G2009" i="4" l="1" a="1"/>
  <c r="G2009" i="4" s="1"/>
  <c r="E2009" i="4" a="1"/>
  <c r="E2009" i="4" s="1"/>
  <c r="H2009" i="4" a="1"/>
  <c r="H2009" i="4" s="1"/>
  <c r="C2011" i="4"/>
  <c r="F2010" i="4" a="1"/>
  <c r="F2010" i="4" s="1"/>
  <c r="I2010" i="4" a="1"/>
  <c r="I2010" i="4" s="1"/>
  <c r="L2010" i="4" a="1"/>
  <c r="L2010" i="4" s="1"/>
  <c r="K2010" i="4" a="1"/>
  <c r="K2010" i="4" s="1"/>
  <c r="O2010" i="4" a="1"/>
  <c r="O2010" i="4" s="1"/>
  <c r="J2010" i="4" a="1"/>
  <c r="J2010" i="4" s="1"/>
  <c r="M2010" i="4" a="1"/>
  <c r="M2010" i="4" s="1"/>
  <c r="N2010" i="4" a="1"/>
  <c r="N2010" i="4" s="1"/>
  <c r="H2010" i="4" l="1" a="1"/>
  <c r="H2010" i="4" s="1"/>
  <c r="G2010" i="4" a="1"/>
  <c r="G2010" i="4" s="1"/>
  <c r="E2010" i="4" a="1"/>
  <c r="E2010" i="4" s="1"/>
  <c r="C2012" i="4"/>
  <c r="F2011" i="4" a="1"/>
  <c r="F2011" i="4" s="1"/>
  <c r="N2011" i="4" a="1"/>
  <c r="N2011" i="4" s="1"/>
  <c r="K2011" i="4" a="1"/>
  <c r="K2011" i="4" s="1"/>
  <c r="M2011" i="4" a="1"/>
  <c r="M2011" i="4" s="1"/>
  <c r="I2011" i="4" a="1"/>
  <c r="I2011" i="4" s="1"/>
  <c r="J2011" i="4" a="1"/>
  <c r="J2011" i="4" s="1"/>
  <c r="O2011" i="4" a="1"/>
  <c r="O2011" i="4" s="1"/>
  <c r="L2011" i="4" a="1"/>
  <c r="L2011" i="4" s="1"/>
  <c r="E2011" i="4" l="1" a="1"/>
  <c r="E2011" i="4" s="1"/>
  <c r="H2011" i="4" a="1"/>
  <c r="H2011" i="4" s="1"/>
  <c r="G2011" i="4" a="1"/>
  <c r="G2011" i="4" s="1"/>
  <c r="C2013" i="4"/>
  <c r="F2012" i="4" a="1"/>
  <c r="F2012" i="4" s="1"/>
  <c r="K2012" i="4" a="1"/>
  <c r="K2012" i="4" s="1"/>
  <c r="N2012" i="4" a="1"/>
  <c r="N2012" i="4" s="1"/>
  <c r="J2012" i="4" a="1"/>
  <c r="J2012" i="4" s="1"/>
  <c r="O2012" i="4" a="1"/>
  <c r="O2012" i="4" s="1"/>
  <c r="I2012" i="4" a="1"/>
  <c r="I2012" i="4" s="1"/>
  <c r="L2012" i="4" a="1"/>
  <c r="L2012" i="4" s="1"/>
  <c r="M2012" i="4" a="1"/>
  <c r="M2012" i="4" s="1"/>
  <c r="H2012" i="4" l="1" a="1"/>
  <c r="H2012" i="4" s="1"/>
  <c r="G2012" i="4" a="1"/>
  <c r="G2012" i="4" s="1"/>
  <c r="E2012" i="4" a="1"/>
  <c r="E2012" i="4" s="1"/>
  <c r="C2014" i="4"/>
  <c r="F2013" i="4" a="1"/>
  <c r="F2013" i="4" s="1"/>
  <c r="K2013" i="4" a="1"/>
  <c r="K2013" i="4" s="1"/>
  <c r="L2013" i="4" a="1"/>
  <c r="L2013" i="4" s="1"/>
  <c r="O2013" i="4" a="1"/>
  <c r="O2013" i="4" s="1"/>
  <c r="J2013" i="4" a="1"/>
  <c r="J2013" i="4" s="1"/>
  <c r="M2013" i="4" a="1"/>
  <c r="M2013" i="4" s="1"/>
  <c r="N2013" i="4" a="1"/>
  <c r="N2013" i="4" s="1"/>
  <c r="I2013" i="4" a="1"/>
  <c r="I2013" i="4" s="1"/>
  <c r="H2013" i="4" l="1" a="1"/>
  <c r="H2013" i="4" s="1"/>
  <c r="E2013" i="4" a="1"/>
  <c r="E2013" i="4" s="1"/>
  <c r="G2013" i="4" a="1"/>
  <c r="G2013" i="4" s="1"/>
  <c r="C2015" i="4"/>
  <c r="F2014" i="4" a="1"/>
  <c r="F2014" i="4" s="1"/>
  <c r="I2014" i="4" a="1"/>
  <c r="I2014" i="4" s="1"/>
  <c r="L2014" i="4" a="1"/>
  <c r="L2014" i="4" s="1"/>
  <c r="K2014" i="4" a="1"/>
  <c r="K2014" i="4" s="1"/>
  <c r="O2014" i="4" a="1"/>
  <c r="O2014" i="4" s="1"/>
  <c r="J2014" i="4" a="1"/>
  <c r="J2014" i="4" s="1"/>
  <c r="M2014" i="4" a="1"/>
  <c r="M2014" i="4" s="1"/>
  <c r="N2014" i="4" a="1"/>
  <c r="N2014" i="4" s="1"/>
  <c r="H2014" i="4" l="1" a="1"/>
  <c r="H2014" i="4" s="1"/>
  <c r="G2014" i="4" a="1"/>
  <c r="G2014" i="4" s="1"/>
  <c r="E2014" i="4" a="1"/>
  <c r="E2014" i="4" s="1"/>
  <c r="C2016" i="4"/>
  <c r="F2015" i="4" a="1"/>
  <c r="F2015" i="4" s="1"/>
  <c r="M2015" i="4" a="1"/>
  <c r="M2015" i="4" s="1"/>
  <c r="I2015" i="4" a="1"/>
  <c r="I2015" i="4" s="1"/>
  <c r="K2015" i="4" a="1"/>
  <c r="K2015" i="4" s="1"/>
  <c r="N2015" i="4" a="1"/>
  <c r="N2015" i="4" s="1"/>
  <c r="L2015" i="4" a="1"/>
  <c r="L2015" i="4" s="1"/>
  <c r="J2015" i="4" a="1"/>
  <c r="J2015" i="4" s="1"/>
  <c r="O2015" i="4" a="1"/>
  <c r="O2015" i="4" s="1"/>
  <c r="E2015" i="4" l="1" a="1"/>
  <c r="E2015" i="4" s="1"/>
  <c r="G2015" i="4" a="1"/>
  <c r="G2015" i="4" s="1"/>
  <c r="H2015" i="4" a="1"/>
  <c r="H2015" i="4" s="1"/>
  <c r="C2017" i="4"/>
  <c r="F2016" i="4" a="1"/>
  <c r="F2016" i="4" s="1"/>
  <c r="L2016" i="4" a="1"/>
  <c r="L2016" i="4" s="1"/>
  <c r="N2016" i="4" a="1"/>
  <c r="N2016" i="4" s="1"/>
  <c r="I2016" i="4" a="1"/>
  <c r="I2016" i="4" s="1"/>
  <c r="K2016" i="4" a="1"/>
  <c r="K2016" i="4" s="1"/>
  <c r="O2016" i="4" a="1"/>
  <c r="O2016" i="4" s="1"/>
  <c r="J2016" i="4" a="1"/>
  <c r="J2016" i="4" s="1"/>
  <c r="M2016" i="4" a="1"/>
  <c r="M2016" i="4" s="1"/>
  <c r="G2016" i="4" l="1" a="1"/>
  <c r="G2016" i="4" s="1"/>
  <c r="H2016" i="4" a="1"/>
  <c r="H2016" i="4" s="1"/>
  <c r="E2016" i="4" a="1"/>
  <c r="E2016" i="4" s="1"/>
  <c r="C2018" i="4"/>
  <c r="F2017" i="4" a="1"/>
  <c r="F2017" i="4" s="1"/>
  <c r="L2017" i="4" a="1"/>
  <c r="L2017" i="4" s="1"/>
  <c r="M2017" i="4" a="1"/>
  <c r="M2017" i="4" s="1"/>
  <c r="J2017" i="4" a="1"/>
  <c r="J2017" i="4" s="1"/>
  <c r="K2017" i="4" a="1"/>
  <c r="K2017" i="4" s="1"/>
  <c r="N2017" i="4" a="1"/>
  <c r="N2017" i="4" s="1"/>
  <c r="I2017" i="4" a="1"/>
  <c r="I2017" i="4" s="1"/>
  <c r="O2017" i="4" a="1"/>
  <c r="O2017" i="4" s="1"/>
  <c r="C2019" i="4" l="1"/>
  <c r="F2018" i="4" a="1"/>
  <c r="F2018" i="4" s="1"/>
  <c r="J2018" i="4" a="1"/>
  <c r="J2018" i="4" s="1"/>
  <c r="L2018" i="4" a="1"/>
  <c r="L2018" i="4" s="1"/>
  <c r="K2018" i="4" a="1"/>
  <c r="K2018" i="4" s="1"/>
  <c r="O2018" i="4" a="1"/>
  <c r="O2018" i="4" s="1"/>
  <c r="I2018" i="4" a="1"/>
  <c r="I2018" i="4" s="1"/>
  <c r="M2018" i="4" a="1"/>
  <c r="M2018" i="4" s="1"/>
  <c r="N2018" i="4" a="1"/>
  <c r="N2018" i="4" s="1"/>
  <c r="H2017" i="4" a="1"/>
  <c r="H2017" i="4" s="1"/>
  <c r="E2017" i="4" a="1"/>
  <c r="E2017" i="4" s="1"/>
  <c r="G2017" i="4" a="1"/>
  <c r="G2017" i="4" s="1"/>
  <c r="H2018" i="4" l="1" a="1"/>
  <c r="H2018" i="4" s="1"/>
  <c r="G2018" i="4" a="1"/>
  <c r="G2018" i="4" s="1"/>
  <c r="E2018" i="4" a="1"/>
  <c r="E2018" i="4" s="1"/>
  <c r="C2020" i="4"/>
  <c r="F2019" i="4" a="1"/>
  <c r="F2019" i="4" s="1"/>
  <c r="L2019" i="4" a="1"/>
  <c r="L2019" i="4" s="1"/>
  <c r="M2019" i="4" a="1"/>
  <c r="M2019" i="4" s="1"/>
  <c r="I2019" i="4" a="1"/>
  <c r="I2019" i="4" s="1"/>
  <c r="K2019" i="4" a="1"/>
  <c r="K2019" i="4" s="1"/>
  <c r="J2019" i="4" a="1"/>
  <c r="J2019" i="4" s="1"/>
  <c r="N2019" i="4" a="1"/>
  <c r="N2019" i="4" s="1"/>
  <c r="O2019" i="4" a="1"/>
  <c r="O2019" i="4" s="1"/>
  <c r="H2019" i="4" l="1" a="1"/>
  <c r="H2019" i="4" s="1"/>
  <c r="E2019" i="4" a="1"/>
  <c r="E2019" i="4" s="1"/>
  <c r="G2019" i="4" a="1"/>
  <c r="G2019" i="4" s="1"/>
  <c r="C2021" i="4"/>
  <c r="F2020" i="4" a="1"/>
  <c r="F2020" i="4" s="1"/>
  <c r="I2020" i="4" a="1"/>
  <c r="I2020" i="4" s="1"/>
  <c r="L2020" i="4" a="1"/>
  <c r="L2020" i="4" s="1"/>
  <c r="K2020" i="4" a="1"/>
  <c r="K2020" i="4" s="1"/>
  <c r="O2020" i="4" a="1"/>
  <c r="O2020" i="4" s="1"/>
  <c r="J2020" i="4" a="1"/>
  <c r="J2020" i="4" s="1"/>
  <c r="M2020" i="4" a="1"/>
  <c r="M2020" i="4" s="1"/>
  <c r="N2020" i="4" a="1"/>
  <c r="N2020" i="4" s="1"/>
  <c r="E2020" i="4" l="1" a="1"/>
  <c r="E2020" i="4" s="1"/>
  <c r="G2020" i="4" a="1"/>
  <c r="G2020" i="4" s="1"/>
  <c r="H2020" i="4" a="1"/>
  <c r="H2020" i="4" s="1"/>
  <c r="C2022" i="4"/>
  <c r="F2021" i="4" a="1"/>
  <c r="F2021" i="4" s="1"/>
  <c r="M2021" i="4" a="1"/>
  <c r="M2021" i="4" s="1"/>
  <c r="I2021" i="4" a="1"/>
  <c r="I2021" i="4" s="1"/>
  <c r="K2021" i="4" a="1"/>
  <c r="K2021" i="4" s="1"/>
  <c r="L2021" i="4" a="1"/>
  <c r="L2021" i="4" s="1"/>
  <c r="O2021" i="4" a="1"/>
  <c r="O2021" i="4" s="1"/>
  <c r="J2021" i="4" a="1"/>
  <c r="J2021" i="4" s="1"/>
  <c r="N2021" i="4" a="1"/>
  <c r="N2021" i="4" s="1"/>
  <c r="G2021" i="4" l="1" a="1"/>
  <c r="G2021" i="4" s="1"/>
  <c r="E2021" i="4" a="1"/>
  <c r="E2021" i="4" s="1"/>
  <c r="H2021" i="4" a="1"/>
  <c r="H2021" i="4" s="1"/>
  <c r="C2023" i="4"/>
  <c r="F2022" i="4" a="1"/>
  <c r="F2022" i="4" s="1"/>
  <c r="K2022" i="4" a="1"/>
  <c r="K2022" i="4" s="1"/>
  <c r="L2022" i="4" a="1"/>
  <c r="L2022" i="4" s="1"/>
  <c r="J2022" i="4" a="1"/>
  <c r="J2022" i="4" s="1"/>
  <c r="O2022" i="4" a="1"/>
  <c r="O2022" i="4" s="1"/>
  <c r="I2022" i="4" a="1"/>
  <c r="I2022" i="4" s="1"/>
  <c r="M2022" i="4" a="1"/>
  <c r="M2022" i="4" s="1"/>
  <c r="N2022" i="4" a="1"/>
  <c r="N2022" i="4" s="1"/>
  <c r="E2022" i="4" l="1" a="1"/>
  <c r="E2022" i="4" s="1"/>
  <c r="G2022" i="4" a="1"/>
  <c r="G2022" i="4" s="1"/>
  <c r="H2022" i="4" a="1"/>
  <c r="H2022" i="4" s="1"/>
  <c r="C2024" i="4"/>
  <c r="F2023" i="4" a="1"/>
  <c r="F2023" i="4" s="1"/>
  <c r="I2023" i="4" a="1"/>
  <c r="I2023" i="4" s="1"/>
  <c r="M2023" i="4" a="1"/>
  <c r="M2023" i="4" s="1"/>
  <c r="O2023" i="4" a="1"/>
  <c r="O2023" i="4" s="1"/>
  <c r="L2023" i="4" a="1"/>
  <c r="L2023" i="4" s="1"/>
  <c r="N2023" i="4" a="1"/>
  <c r="N2023" i="4" s="1"/>
  <c r="K2023" i="4" a="1"/>
  <c r="K2023" i="4" s="1"/>
  <c r="J2023" i="4" a="1"/>
  <c r="J2023" i="4" s="1"/>
  <c r="G2023" i="4" l="1" a="1"/>
  <c r="G2023" i="4" s="1"/>
  <c r="E2023" i="4" a="1"/>
  <c r="E2023" i="4" s="1"/>
  <c r="H2023" i="4" a="1"/>
  <c r="H2023" i="4" s="1"/>
  <c r="C2025" i="4"/>
  <c r="F2024" i="4" a="1"/>
  <c r="F2024" i="4" s="1"/>
  <c r="J2024" i="4" a="1"/>
  <c r="J2024" i="4" s="1"/>
  <c r="L2024" i="4" a="1"/>
  <c r="L2024" i="4" s="1"/>
  <c r="K2024" i="4" a="1"/>
  <c r="K2024" i="4" s="1"/>
  <c r="O2024" i="4" a="1"/>
  <c r="O2024" i="4" s="1"/>
  <c r="I2024" i="4" a="1"/>
  <c r="I2024" i="4" s="1"/>
  <c r="M2024" i="4" a="1"/>
  <c r="M2024" i="4" s="1"/>
  <c r="N2024" i="4" a="1"/>
  <c r="N2024" i="4" s="1"/>
  <c r="H2024" i="4" l="1" a="1"/>
  <c r="H2024" i="4" s="1"/>
  <c r="G2024" i="4" a="1"/>
  <c r="G2024" i="4" s="1"/>
  <c r="E2024" i="4" a="1"/>
  <c r="E2024" i="4" s="1"/>
  <c r="C2026" i="4"/>
  <c r="F2025" i="4" a="1"/>
  <c r="F2025" i="4" s="1"/>
  <c r="N2025" i="4" a="1"/>
  <c r="N2025" i="4" s="1"/>
  <c r="O2025" i="4" a="1"/>
  <c r="O2025" i="4" s="1"/>
  <c r="K2025" i="4" a="1"/>
  <c r="K2025" i="4" s="1"/>
  <c r="M2025" i="4" a="1"/>
  <c r="M2025" i="4" s="1"/>
  <c r="J2025" i="4" a="1"/>
  <c r="J2025" i="4" s="1"/>
  <c r="I2025" i="4" a="1"/>
  <c r="I2025" i="4" s="1"/>
  <c r="L2025" i="4" a="1"/>
  <c r="L2025" i="4" s="1"/>
  <c r="H2025" i="4" l="1" a="1"/>
  <c r="H2025" i="4" s="1"/>
  <c r="E2025" i="4" a="1"/>
  <c r="E2025" i="4" s="1"/>
  <c r="G2025" i="4" a="1"/>
  <c r="G2025" i="4" s="1"/>
  <c r="C2027" i="4"/>
  <c r="F2026" i="4" a="1"/>
  <c r="F2026" i="4" s="1"/>
  <c r="L2026" i="4" a="1"/>
  <c r="L2026" i="4" s="1"/>
  <c r="N2026" i="4" a="1"/>
  <c r="N2026" i="4" s="1"/>
  <c r="J2026" i="4" a="1"/>
  <c r="J2026" i="4" s="1"/>
  <c r="O2026" i="4" a="1"/>
  <c r="O2026" i="4" s="1"/>
  <c r="I2026" i="4" a="1"/>
  <c r="I2026" i="4" s="1"/>
  <c r="K2026" i="4" a="1"/>
  <c r="K2026" i="4" s="1"/>
  <c r="M2026" i="4" a="1"/>
  <c r="M2026" i="4" s="1"/>
  <c r="G2026" i="4" l="1" a="1"/>
  <c r="G2026" i="4" s="1"/>
  <c r="H2026" i="4" a="1"/>
  <c r="H2026" i="4" s="1"/>
  <c r="E2026" i="4" a="1"/>
  <c r="E2026" i="4" s="1"/>
  <c r="C2028" i="4"/>
  <c r="F2027" i="4" a="1"/>
  <c r="F2027" i="4" s="1"/>
  <c r="J2027" i="4" a="1"/>
  <c r="J2027" i="4" s="1"/>
  <c r="N2027" i="4" a="1"/>
  <c r="N2027" i="4" s="1"/>
  <c r="O2027" i="4" a="1"/>
  <c r="O2027" i="4" s="1"/>
  <c r="L2027" i="4" a="1"/>
  <c r="L2027" i="4" s="1"/>
  <c r="M2027" i="4" a="1"/>
  <c r="M2027" i="4" s="1"/>
  <c r="K2027" i="4" a="1"/>
  <c r="K2027" i="4" s="1"/>
  <c r="I2027" i="4" a="1"/>
  <c r="I2027" i="4" s="1"/>
  <c r="H2027" i="4" l="1" a="1"/>
  <c r="H2027" i="4" s="1"/>
  <c r="G2027" i="4" a="1"/>
  <c r="G2027" i="4" s="1"/>
  <c r="E2027" i="4" a="1"/>
  <c r="E2027" i="4" s="1"/>
  <c r="C2029" i="4"/>
  <c r="F2028" i="4" a="1"/>
  <c r="F2028" i="4" s="1"/>
  <c r="J2028" i="4" a="1"/>
  <c r="J2028" i="4" s="1"/>
  <c r="M2028" i="4" a="1"/>
  <c r="M2028" i="4" s="1"/>
  <c r="K2028" i="4" a="1"/>
  <c r="K2028" i="4" s="1"/>
  <c r="O2028" i="4" a="1"/>
  <c r="O2028" i="4" s="1"/>
  <c r="I2028" i="4" a="1"/>
  <c r="I2028" i="4" s="1"/>
  <c r="L2028" i="4" a="1"/>
  <c r="L2028" i="4" s="1"/>
  <c r="N2028" i="4" a="1"/>
  <c r="N2028" i="4" s="1"/>
  <c r="H2028" i="4" l="1" a="1"/>
  <c r="H2028" i="4" s="1"/>
  <c r="G2028" i="4" a="1"/>
  <c r="G2028" i="4" s="1"/>
  <c r="E2028" i="4" a="1"/>
  <c r="E2028" i="4" s="1"/>
  <c r="C2030" i="4"/>
  <c r="F2029" i="4" a="1"/>
  <c r="F2029" i="4" s="1"/>
  <c r="K2029" i="4" a="1"/>
  <c r="K2029" i="4" s="1"/>
  <c r="O2029" i="4" a="1"/>
  <c r="O2029" i="4" s="1"/>
  <c r="I2029" i="4" a="1"/>
  <c r="I2029" i="4" s="1"/>
  <c r="M2029" i="4" a="1"/>
  <c r="M2029" i="4" s="1"/>
  <c r="N2029" i="4" a="1"/>
  <c r="N2029" i="4" s="1"/>
  <c r="L2029" i="4" a="1"/>
  <c r="L2029" i="4" s="1"/>
  <c r="J2029" i="4" a="1"/>
  <c r="J2029" i="4" s="1"/>
  <c r="C2031" i="4" l="1"/>
  <c r="F2030" i="4" a="1"/>
  <c r="F2030" i="4" s="1"/>
  <c r="J2030" i="4" a="1"/>
  <c r="J2030" i="4" s="1"/>
  <c r="K2030" i="4" a="1"/>
  <c r="K2030" i="4" s="1"/>
  <c r="L2030" i="4" a="1"/>
  <c r="L2030" i="4" s="1"/>
  <c r="O2030" i="4" a="1"/>
  <c r="O2030" i="4" s="1"/>
  <c r="I2030" i="4" a="1"/>
  <c r="I2030" i="4" s="1"/>
  <c r="M2030" i="4" a="1"/>
  <c r="M2030" i="4" s="1"/>
  <c r="N2030" i="4" a="1"/>
  <c r="N2030" i="4" s="1"/>
  <c r="G2029" i="4" a="1"/>
  <c r="G2029" i="4" s="1"/>
  <c r="E2029" i="4" a="1"/>
  <c r="E2029" i="4" s="1"/>
  <c r="H2029" i="4" a="1"/>
  <c r="H2029" i="4" s="1"/>
  <c r="G2030" i="4" l="1" a="1"/>
  <c r="G2030" i="4" s="1"/>
  <c r="H2030" i="4" a="1"/>
  <c r="H2030" i="4" s="1"/>
  <c r="E2030" i="4" a="1"/>
  <c r="E2030" i="4" s="1"/>
  <c r="C2032" i="4"/>
  <c r="F2031" i="4" a="1"/>
  <c r="F2031" i="4" s="1"/>
  <c r="J2031" i="4" a="1"/>
  <c r="J2031" i="4" s="1"/>
  <c r="O2031" i="4" a="1"/>
  <c r="O2031" i="4" s="1"/>
  <c r="I2031" i="4" a="1"/>
  <c r="I2031" i="4" s="1"/>
  <c r="M2031" i="4" a="1"/>
  <c r="M2031" i="4" s="1"/>
  <c r="N2031" i="4" a="1"/>
  <c r="N2031" i="4" s="1"/>
  <c r="L2031" i="4" a="1"/>
  <c r="L2031" i="4" s="1"/>
  <c r="K2031" i="4" a="1"/>
  <c r="K2031" i="4" s="1"/>
  <c r="C2033" i="4" l="1"/>
  <c r="F2032" i="4" a="1"/>
  <c r="F2032" i="4" s="1"/>
  <c r="K2032" i="4" a="1"/>
  <c r="K2032" i="4" s="1"/>
  <c r="M2032" i="4" a="1"/>
  <c r="M2032" i="4" s="1"/>
  <c r="L2032" i="4" a="1"/>
  <c r="L2032" i="4" s="1"/>
  <c r="I2032" i="4" a="1"/>
  <c r="I2032" i="4" s="1"/>
  <c r="J2032" i="4" a="1"/>
  <c r="J2032" i="4" s="1"/>
  <c r="N2032" i="4" a="1"/>
  <c r="N2032" i="4" s="1"/>
  <c r="O2032" i="4" a="1"/>
  <c r="O2032" i="4" s="1"/>
  <c r="H2031" i="4" a="1"/>
  <c r="H2031" i="4" s="1"/>
  <c r="E2031" i="4" a="1"/>
  <c r="E2031" i="4" s="1"/>
  <c r="G2031" i="4" a="1"/>
  <c r="G2031" i="4" s="1"/>
  <c r="G2032" i="4" l="1" a="1"/>
  <c r="G2032" i="4" s="1"/>
  <c r="H2032" i="4" a="1"/>
  <c r="H2032" i="4" s="1"/>
  <c r="E2032" i="4" a="1"/>
  <c r="E2032" i="4" s="1"/>
  <c r="C2034" i="4"/>
  <c r="F2033" i="4" a="1"/>
  <c r="F2033" i="4" s="1"/>
  <c r="K2033" i="4" a="1"/>
  <c r="K2033" i="4" s="1"/>
  <c r="O2033" i="4" a="1"/>
  <c r="O2033" i="4" s="1"/>
  <c r="I2033" i="4" a="1"/>
  <c r="I2033" i="4" s="1"/>
  <c r="M2033" i="4" a="1"/>
  <c r="M2033" i="4" s="1"/>
  <c r="N2033" i="4" a="1"/>
  <c r="N2033" i="4" s="1"/>
  <c r="L2033" i="4" a="1"/>
  <c r="L2033" i="4" s="1"/>
  <c r="J2033" i="4" a="1"/>
  <c r="J2033" i="4" s="1"/>
  <c r="G2033" i="4" l="1" a="1"/>
  <c r="G2033" i="4" s="1"/>
  <c r="E2033" i="4" a="1"/>
  <c r="E2033" i="4" s="1"/>
  <c r="H2033" i="4" a="1"/>
  <c r="H2033" i="4" s="1"/>
  <c r="C2035" i="4"/>
  <c r="F2034" i="4" a="1"/>
  <c r="F2034" i="4" s="1"/>
  <c r="M2034" i="4" a="1"/>
  <c r="M2034" i="4" s="1"/>
  <c r="O2034" i="4" a="1"/>
  <c r="O2034" i="4" s="1"/>
  <c r="L2034" i="4" a="1"/>
  <c r="L2034" i="4" s="1"/>
  <c r="J2034" i="4" a="1"/>
  <c r="J2034" i="4" s="1"/>
  <c r="K2034" i="4" a="1"/>
  <c r="K2034" i="4" s="1"/>
  <c r="N2034" i="4" a="1"/>
  <c r="N2034" i="4" s="1"/>
  <c r="I2034" i="4" a="1"/>
  <c r="I2034" i="4" s="1"/>
  <c r="H2034" i="4" l="1" a="1"/>
  <c r="H2034" i="4" s="1"/>
  <c r="G2034" i="4" a="1"/>
  <c r="G2034" i="4" s="1"/>
  <c r="E2034" i="4" a="1"/>
  <c r="E2034" i="4" s="1"/>
  <c r="C2036" i="4"/>
  <c r="F2035" i="4" a="1"/>
  <c r="F2035" i="4" s="1"/>
  <c r="L2035" i="4" a="1"/>
  <c r="L2035" i="4" s="1"/>
  <c r="K2035" i="4" a="1"/>
  <c r="K2035" i="4" s="1"/>
  <c r="O2035" i="4" a="1"/>
  <c r="O2035" i="4" s="1"/>
  <c r="I2035" i="4" a="1"/>
  <c r="I2035" i="4" s="1"/>
  <c r="M2035" i="4" a="1"/>
  <c r="M2035" i="4" s="1"/>
  <c r="N2035" i="4" a="1"/>
  <c r="N2035" i="4" s="1"/>
  <c r="J2035" i="4" a="1"/>
  <c r="J2035" i="4" s="1"/>
  <c r="G2035" i="4" l="1" a="1"/>
  <c r="G2035" i="4" s="1"/>
  <c r="E2035" i="4" a="1"/>
  <c r="E2035" i="4" s="1"/>
  <c r="H2035" i="4" a="1"/>
  <c r="H2035" i="4" s="1"/>
  <c r="C2037" i="4"/>
  <c r="F2036" i="4" a="1"/>
  <c r="F2036" i="4" s="1"/>
  <c r="L2036" i="4" a="1"/>
  <c r="L2036" i="4" s="1"/>
  <c r="O2036" i="4" a="1"/>
  <c r="O2036" i="4" s="1"/>
  <c r="N2036" i="4" a="1"/>
  <c r="N2036" i="4" s="1"/>
  <c r="K2036" i="4" a="1"/>
  <c r="K2036" i="4" s="1"/>
  <c r="M2036" i="4" a="1"/>
  <c r="M2036" i="4" s="1"/>
  <c r="I2036" i="4" a="1"/>
  <c r="I2036" i="4" s="1"/>
  <c r="J2036" i="4" a="1"/>
  <c r="J2036" i="4" s="1"/>
  <c r="E2036" i="4" l="1" a="1"/>
  <c r="E2036" i="4" s="1"/>
  <c r="G2036" i="4" a="1"/>
  <c r="G2036" i="4" s="1"/>
  <c r="H2036" i="4" a="1"/>
  <c r="H2036" i="4" s="1"/>
  <c r="C2038" i="4"/>
  <c r="F2037" i="4" a="1"/>
  <c r="F2037" i="4" s="1"/>
  <c r="J2037" i="4" a="1"/>
  <c r="J2037" i="4" s="1"/>
  <c r="N2037" i="4" a="1"/>
  <c r="N2037" i="4" s="1"/>
  <c r="I2037" i="4" a="1"/>
  <c r="I2037" i="4" s="1"/>
  <c r="K2037" i="4" a="1"/>
  <c r="K2037" i="4" s="1"/>
  <c r="O2037" i="4" a="1"/>
  <c r="O2037" i="4" s="1"/>
  <c r="L2037" i="4" a="1"/>
  <c r="L2037" i="4" s="1"/>
  <c r="M2037" i="4" a="1"/>
  <c r="M2037" i="4" s="1"/>
  <c r="E2037" i="4" l="1" a="1"/>
  <c r="E2037" i="4" s="1"/>
  <c r="H2037" i="4" a="1"/>
  <c r="H2037" i="4" s="1"/>
  <c r="G2037" i="4" a="1"/>
  <c r="G2037" i="4" s="1"/>
  <c r="C2039" i="4"/>
  <c r="F2038" i="4" a="1"/>
  <c r="F2038" i="4" s="1"/>
  <c r="O2038" i="4" a="1"/>
  <c r="O2038" i="4" s="1"/>
  <c r="K2038" i="4" a="1"/>
  <c r="K2038" i="4" s="1"/>
  <c r="M2038" i="4" a="1"/>
  <c r="M2038" i="4" s="1"/>
  <c r="I2038" i="4" a="1"/>
  <c r="I2038" i="4" s="1"/>
  <c r="L2038" i="4" a="1"/>
  <c r="L2038" i="4" s="1"/>
  <c r="N2038" i="4" a="1"/>
  <c r="N2038" i="4" s="1"/>
  <c r="J2038" i="4" a="1"/>
  <c r="J2038" i="4" s="1"/>
  <c r="G2038" i="4" l="1" a="1"/>
  <c r="G2038" i="4" s="1"/>
  <c r="H2038" i="4" a="1"/>
  <c r="H2038" i="4" s="1"/>
  <c r="E2038" i="4" a="1"/>
  <c r="E2038" i="4" s="1"/>
  <c r="C2040" i="4"/>
  <c r="F2039" i="4" a="1"/>
  <c r="F2039" i="4" s="1"/>
  <c r="M2039" i="4" a="1"/>
  <c r="M2039" i="4" s="1"/>
  <c r="K2039" i="4" a="1"/>
  <c r="K2039" i="4" s="1"/>
  <c r="O2039" i="4" a="1"/>
  <c r="O2039" i="4" s="1"/>
  <c r="I2039" i="4" a="1"/>
  <c r="I2039" i="4" s="1"/>
  <c r="L2039" i="4" a="1"/>
  <c r="L2039" i="4" s="1"/>
  <c r="N2039" i="4" a="1"/>
  <c r="N2039" i="4" s="1"/>
  <c r="J2039" i="4" a="1"/>
  <c r="J2039" i="4" s="1"/>
  <c r="G2039" i="4" l="1" a="1"/>
  <c r="G2039" i="4" s="1"/>
  <c r="E2039" i="4" a="1"/>
  <c r="E2039" i="4" s="1"/>
  <c r="H2039" i="4" a="1"/>
  <c r="H2039" i="4" s="1"/>
  <c r="C2041" i="4"/>
  <c r="F2040" i="4" a="1"/>
  <c r="F2040" i="4" s="1"/>
  <c r="I2040" i="4" a="1"/>
  <c r="I2040" i="4" s="1"/>
  <c r="N2040" i="4" a="1"/>
  <c r="N2040" i="4" s="1"/>
  <c r="O2040" i="4" a="1"/>
  <c r="O2040" i="4" s="1"/>
  <c r="M2040" i="4" a="1"/>
  <c r="M2040" i="4" s="1"/>
  <c r="J2040" i="4" a="1"/>
  <c r="J2040" i="4" s="1"/>
  <c r="K2040" i="4" a="1"/>
  <c r="K2040" i="4" s="1"/>
  <c r="L2040" i="4" a="1"/>
  <c r="L2040" i="4" s="1"/>
  <c r="H2040" i="4" l="1" a="1"/>
  <c r="H2040" i="4" s="1"/>
  <c r="E2040" i="4" a="1"/>
  <c r="E2040" i="4" s="1"/>
  <c r="G2040" i="4" a="1"/>
  <c r="G2040" i="4" s="1"/>
  <c r="C2042" i="4"/>
  <c r="F2041" i="4" a="1"/>
  <c r="F2041" i="4" s="1"/>
  <c r="N2041" i="4" a="1"/>
  <c r="N2041" i="4" s="1"/>
  <c r="I2041" i="4" a="1"/>
  <c r="I2041" i="4" s="1"/>
  <c r="K2041" i="4" a="1"/>
  <c r="K2041" i="4" s="1"/>
  <c r="O2041" i="4" a="1"/>
  <c r="O2041" i="4" s="1"/>
  <c r="J2041" i="4" a="1"/>
  <c r="J2041" i="4" s="1"/>
  <c r="M2041" i="4" a="1"/>
  <c r="M2041" i="4" s="1"/>
  <c r="L2041" i="4" a="1"/>
  <c r="L2041" i="4" s="1"/>
  <c r="H2041" i="4" l="1" a="1"/>
  <c r="H2041" i="4" s="1"/>
  <c r="E2041" i="4" a="1"/>
  <c r="E2041" i="4" s="1"/>
  <c r="G2041" i="4" a="1"/>
  <c r="G2041" i="4" s="1"/>
  <c r="C2043" i="4"/>
  <c r="F2042" i="4" a="1"/>
  <c r="F2042" i="4" s="1"/>
  <c r="O2042" i="4" a="1"/>
  <c r="O2042" i="4" s="1"/>
  <c r="K2042" i="4" a="1"/>
  <c r="K2042" i="4" s="1"/>
  <c r="I2042" i="4" a="1"/>
  <c r="I2042" i="4" s="1"/>
  <c r="M2042" i="4" a="1"/>
  <c r="M2042" i="4" s="1"/>
  <c r="N2042" i="4" a="1"/>
  <c r="N2042" i="4" s="1"/>
  <c r="J2042" i="4" a="1"/>
  <c r="J2042" i="4" s="1"/>
  <c r="L2042" i="4" a="1"/>
  <c r="L2042" i="4" s="1"/>
  <c r="H2042" i="4" l="1" a="1"/>
  <c r="H2042" i="4" s="1"/>
  <c r="G2042" i="4" a="1"/>
  <c r="G2042" i="4" s="1"/>
  <c r="E2042" i="4" a="1"/>
  <c r="E2042" i="4" s="1"/>
  <c r="C2044" i="4"/>
  <c r="F2043" i="4" a="1"/>
  <c r="F2043" i="4" s="1"/>
  <c r="L2043" i="4" a="1"/>
  <c r="L2043" i="4" s="1"/>
  <c r="I2043" i="4" a="1"/>
  <c r="I2043" i="4" s="1"/>
  <c r="O2043" i="4" a="1"/>
  <c r="O2043" i="4" s="1"/>
  <c r="J2043" i="4" a="1"/>
  <c r="J2043" i="4" s="1"/>
  <c r="M2043" i="4" a="1"/>
  <c r="M2043" i="4" s="1"/>
  <c r="N2043" i="4" a="1"/>
  <c r="N2043" i="4" s="1"/>
  <c r="K2043" i="4" a="1"/>
  <c r="K2043" i="4" s="1"/>
  <c r="H2043" i="4" l="1" a="1"/>
  <c r="H2043" i="4" s="1"/>
  <c r="G2043" i="4" a="1"/>
  <c r="G2043" i="4" s="1"/>
  <c r="E2043" i="4" a="1"/>
  <c r="E2043" i="4" s="1"/>
  <c r="C2045" i="4"/>
  <c r="F2044" i="4" a="1"/>
  <c r="F2044" i="4" s="1"/>
  <c r="O2044" i="4" a="1"/>
  <c r="O2044" i="4" s="1"/>
  <c r="J2044" i="4" a="1"/>
  <c r="J2044" i="4" s="1"/>
  <c r="I2044" i="4" a="1"/>
  <c r="I2044" i="4" s="1"/>
  <c r="M2044" i="4" a="1"/>
  <c r="M2044" i="4" s="1"/>
  <c r="N2044" i="4" a="1"/>
  <c r="N2044" i="4" s="1"/>
  <c r="K2044" i="4" a="1"/>
  <c r="K2044" i="4" s="1"/>
  <c r="L2044" i="4" a="1"/>
  <c r="L2044" i="4" s="1"/>
  <c r="H2044" i="4" l="1" a="1"/>
  <c r="H2044" i="4" s="1"/>
  <c r="G2044" i="4" a="1"/>
  <c r="G2044" i="4" s="1"/>
  <c r="E2044" i="4" a="1"/>
  <c r="E2044" i="4" s="1"/>
  <c r="C2046" i="4"/>
  <c r="F2045" i="4" a="1"/>
  <c r="F2045" i="4" s="1"/>
  <c r="I2045" i="4" a="1"/>
  <c r="I2045" i="4" s="1"/>
  <c r="L2045" i="4" a="1"/>
  <c r="L2045" i="4" s="1"/>
  <c r="K2045" i="4" a="1"/>
  <c r="K2045" i="4" s="1"/>
  <c r="O2045" i="4" a="1"/>
  <c r="O2045" i="4" s="1"/>
  <c r="J2045" i="4" a="1"/>
  <c r="J2045" i="4" s="1"/>
  <c r="M2045" i="4" a="1"/>
  <c r="M2045" i="4" s="1"/>
  <c r="N2045" i="4" a="1"/>
  <c r="N2045" i="4" s="1"/>
  <c r="G2045" i="4" l="1" a="1"/>
  <c r="G2045" i="4" s="1"/>
  <c r="E2045" i="4" a="1"/>
  <c r="E2045" i="4" s="1"/>
  <c r="H2045" i="4" a="1"/>
  <c r="H2045" i="4" s="1"/>
  <c r="C2047" i="4"/>
  <c r="F2046" i="4" a="1"/>
  <c r="F2046" i="4" s="1"/>
  <c r="O2046" i="4" a="1"/>
  <c r="O2046" i="4" s="1"/>
  <c r="K2046" i="4" a="1"/>
  <c r="K2046" i="4" s="1"/>
  <c r="J2046" i="4" a="1"/>
  <c r="J2046" i="4" s="1"/>
  <c r="N2046" i="4" a="1"/>
  <c r="N2046" i="4" s="1"/>
  <c r="I2046" i="4" a="1"/>
  <c r="I2046" i="4" s="1"/>
  <c r="M2046" i="4" a="1"/>
  <c r="M2046" i="4" s="1"/>
  <c r="L2046" i="4" a="1"/>
  <c r="L2046" i="4" s="1"/>
  <c r="H2046" i="4" l="1" a="1"/>
  <c r="H2046" i="4" s="1"/>
  <c r="G2046" i="4" a="1"/>
  <c r="G2046" i="4" s="1"/>
  <c r="E2046" i="4" a="1"/>
  <c r="E2046" i="4" s="1"/>
  <c r="C2048" i="4"/>
  <c r="F2047" i="4" a="1"/>
  <c r="F2047" i="4" s="1"/>
  <c r="J2047" i="4" a="1"/>
  <c r="J2047" i="4" s="1"/>
  <c r="M2047" i="4" a="1"/>
  <c r="M2047" i="4" s="1"/>
  <c r="K2047" i="4" a="1"/>
  <c r="K2047" i="4" s="1"/>
  <c r="O2047" i="4" a="1"/>
  <c r="O2047" i="4" s="1"/>
  <c r="I2047" i="4" a="1"/>
  <c r="I2047" i="4" s="1"/>
  <c r="L2047" i="4" a="1"/>
  <c r="L2047" i="4" s="1"/>
  <c r="N2047" i="4" a="1"/>
  <c r="N2047" i="4" s="1"/>
  <c r="E2047" i="4" l="1" a="1"/>
  <c r="E2047" i="4" s="1"/>
  <c r="G2047" i="4" a="1"/>
  <c r="G2047" i="4" s="1"/>
  <c r="H2047" i="4" a="1"/>
  <c r="H2047" i="4" s="1"/>
  <c r="C2049" i="4"/>
  <c r="F2048" i="4" a="1"/>
  <c r="F2048" i="4" s="1"/>
  <c r="K2048" i="4" a="1"/>
  <c r="K2048" i="4" s="1"/>
  <c r="L2048" i="4" a="1"/>
  <c r="L2048" i="4" s="1"/>
  <c r="J2048" i="4" a="1"/>
  <c r="J2048" i="4" s="1"/>
  <c r="O2048" i="4" a="1"/>
  <c r="O2048" i="4" s="1"/>
  <c r="N2048" i="4" a="1"/>
  <c r="N2048" i="4" s="1"/>
  <c r="I2048" i="4" a="1"/>
  <c r="I2048" i="4" s="1"/>
  <c r="M2048" i="4" a="1"/>
  <c r="M2048" i="4" s="1"/>
  <c r="E2048" i="4" l="1" a="1"/>
  <c r="E2048" i="4" s="1"/>
  <c r="H2048" i="4" a="1"/>
  <c r="H2048" i="4" s="1"/>
  <c r="G2048" i="4" a="1"/>
  <c r="G2048" i="4" s="1"/>
  <c r="C2050" i="4"/>
  <c r="F2049" i="4" a="1"/>
  <c r="F2049" i="4" s="1"/>
  <c r="K2049" i="4" a="1"/>
  <c r="K2049" i="4" s="1"/>
  <c r="L2049" i="4" a="1"/>
  <c r="L2049" i="4" s="1"/>
  <c r="J2049" i="4" a="1"/>
  <c r="J2049" i="4" s="1"/>
  <c r="O2049" i="4" a="1"/>
  <c r="O2049" i="4" s="1"/>
  <c r="I2049" i="4" a="1"/>
  <c r="I2049" i="4" s="1"/>
  <c r="M2049" i="4" a="1"/>
  <c r="M2049" i="4" s="1"/>
  <c r="N2049" i="4" a="1"/>
  <c r="N2049" i="4" s="1"/>
  <c r="H2049" i="4" l="1" a="1"/>
  <c r="H2049" i="4" s="1"/>
  <c r="G2049" i="4" a="1"/>
  <c r="G2049" i="4" s="1"/>
  <c r="E2049" i="4" a="1"/>
  <c r="E2049" i="4" s="1"/>
  <c r="C2051" i="4"/>
  <c r="F2050" i="4" a="1"/>
  <c r="F2050" i="4" s="1"/>
  <c r="M2050" i="4" a="1"/>
  <c r="M2050" i="4" s="1"/>
  <c r="J2050" i="4" a="1"/>
  <c r="J2050" i="4" s="1"/>
  <c r="N2050" i="4" a="1"/>
  <c r="N2050" i="4" s="1"/>
  <c r="I2050" i="4" a="1"/>
  <c r="I2050" i="4" s="1"/>
  <c r="K2050" i="4" a="1"/>
  <c r="K2050" i="4" s="1"/>
  <c r="L2050" i="4" a="1"/>
  <c r="L2050" i="4" s="1"/>
  <c r="O2050" i="4" a="1"/>
  <c r="O2050" i="4" s="1"/>
  <c r="G2050" i="4" l="1" a="1"/>
  <c r="G2050" i="4" s="1"/>
  <c r="H2050" i="4" a="1"/>
  <c r="H2050" i="4" s="1"/>
  <c r="E2050" i="4" a="1"/>
  <c r="E2050" i="4" s="1"/>
  <c r="C2052" i="4"/>
  <c r="F2051" i="4" a="1"/>
  <c r="F2051" i="4" s="1"/>
  <c r="M2051" i="4" a="1"/>
  <c r="M2051" i="4" s="1"/>
  <c r="L2051" i="4" a="1"/>
  <c r="L2051" i="4" s="1"/>
  <c r="J2051" i="4" a="1"/>
  <c r="J2051" i="4" s="1"/>
  <c r="O2051" i="4" a="1"/>
  <c r="O2051" i="4" s="1"/>
  <c r="I2051" i="4" a="1"/>
  <c r="I2051" i="4" s="1"/>
  <c r="K2051" i="4" a="1"/>
  <c r="K2051" i="4" s="1"/>
  <c r="N2051" i="4" a="1"/>
  <c r="N2051" i="4" s="1"/>
  <c r="G2051" i="4" l="1" a="1"/>
  <c r="G2051" i="4" s="1"/>
  <c r="E2051" i="4" a="1"/>
  <c r="E2051" i="4" s="1"/>
  <c r="H2051" i="4" a="1"/>
  <c r="H2051" i="4" s="1"/>
  <c r="C2053" i="4"/>
  <c r="F2052" i="4" a="1"/>
  <c r="F2052" i="4" s="1"/>
  <c r="K2052" i="4" a="1"/>
  <c r="K2052" i="4" s="1"/>
  <c r="N2052" i="4" a="1"/>
  <c r="N2052" i="4" s="1"/>
  <c r="J2052" i="4" a="1"/>
  <c r="J2052" i="4" s="1"/>
  <c r="O2052" i="4" a="1"/>
  <c r="O2052" i="4" s="1"/>
  <c r="M2052" i="4" a="1"/>
  <c r="M2052" i="4" s="1"/>
  <c r="I2052" i="4" a="1"/>
  <c r="I2052" i="4" s="1"/>
  <c r="L2052" i="4" a="1"/>
  <c r="L2052" i="4" s="1"/>
  <c r="H2052" i="4" l="1" a="1"/>
  <c r="H2052" i="4" s="1"/>
  <c r="G2052" i="4" a="1"/>
  <c r="G2052" i="4" s="1"/>
  <c r="E2052" i="4" a="1"/>
  <c r="E2052" i="4" s="1"/>
  <c r="C2054" i="4"/>
  <c r="F2053" i="4" a="1"/>
  <c r="F2053" i="4" s="1"/>
  <c r="J2053" i="4" a="1"/>
  <c r="J2053" i="4" s="1"/>
  <c r="K2053" i="4" a="1"/>
  <c r="K2053" i="4" s="1"/>
  <c r="L2053" i="4" a="1"/>
  <c r="L2053" i="4" s="1"/>
  <c r="O2053" i="4" a="1"/>
  <c r="O2053" i="4" s="1"/>
  <c r="I2053" i="4" a="1"/>
  <c r="I2053" i="4" s="1"/>
  <c r="M2053" i="4" a="1"/>
  <c r="M2053" i="4" s="1"/>
  <c r="N2053" i="4" a="1"/>
  <c r="N2053" i="4" s="1"/>
  <c r="H2053" i="4" l="1" a="1"/>
  <c r="H2053" i="4" s="1"/>
  <c r="G2053" i="4" a="1"/>
  <c r="G2053" i="4" s="1"/>
  <c r="E2053" i="4" a="1"/>
  <c r="E2053" i="4" s="1"/>
  <c r="C2055" i="4"/>
  <c r="F2054" i="4" a="1"/>
  <c r="F2054" i="4" s="1"/>
  <c r="M2054" i="4" a="1"/>
  <c r="M2054" i="4" s="1"/>
  <c r="J2054" i="4" a="1"/>
  <c r="J2054" i="4" s="1"/>
  <c r="N2054" i="4" a="1"/>
  <c r="N2054" i="4" s="1"/>
  <c r="I2054" i="4" a="1"/>
  <c r="I2054" i="4" s="1"/>
  <c r="L2054" i="4" a="1"/>
  <c r="L2054" i="4" s="1"/>
  <c r="K2054" i="4" a="1"/>
  <c r="K2054" i="4" s="1"/>
  <c r="O2054" i="4" a="1"/>
  <c r="O2054" i="4" s="1"/>
  <c r="H2054" i="4" l="1" a="1"/>
  <c r="H2054" i="4" s="1"/>
  <c r="G2054" i="4" a="1"/>
  <c r="G2054" i="4" s="1"/>
  <c r="E2054" i="4" a="1"/>
  <c r="E2054" i="4" s="1"/>
  <c r="C2056" i="4"/>
  <c r="F2055" i="4" a="1"/>
  <c r="F2055" i="4" s="1"/>
  <c r="J2055" i="4" a="1"/>
  <c r="J2055" i="4" s="1"/>
  <c r="L2055" i="4" a="1"/>
  <c r="L2055" i="4" s="1"/>
  <c r="K2055" i="4" a="1"/>
  <c r="K2055" i="4" s="1"/>
  <c r="O2055" i="4" a="1"/>
  <c r="O2055" i="4" s="1"/>
  <c r="I2055" i="4" a="1"/>
  <c r="I2055" i="4" s="1"/>
  <c r="M2055" i="4" a="1"/>
  <c r="M2055" i="4" s="1"/>
  <c r="N2055" i="4" a="1"/>
  <c r="N2055" i="4" s="1"/>
  <c r="H2055" i="4" l="1" a="1"/>
  <c r="H2055" i="4" s="1"/>
  <c r="E2055" i="4" a="1"/>
  <c r="E2055" i="4" s="1"/>
  <c r="G2055" i="4" a="1"/>
  <c r="G2055" i="4" s="1"/>
  <c r="C2057" i="4"/>
  <c r="F2056" i="4" a="1"/>
  <c r="F2056" i="4" s="1"/>
  <c r="N2056" i="4" a="1"/>
  <c r="N2056" i="4" s="1"/>
  <c r="J2056" i="4" a="1"/>
  <c r="J2056" i="4" s="1"/>
  <c r="M2056" i="4" a="1"/>
  <c r="M2056" i="4" s="1"/>
  <c r="K2056" i="4" a="1"/>
  <c r="K2056" i="4" s="1"/>
  <c r="O2056" i="4" a="1"/>
  <c r="O2056" i="4" s="1"/>
  <c r="L2056" i="4" a="1"/>
  <c r="L2056" i="4" s="1"/>
  <c r="I2056" i="4" a="1"/>
  <c r="I2056" i="4" s="1"/>
  <c r="H2056" i="4" l="1" a="1"/>
  <c r="H2056" i="4" s="1"/>
  <c r="G2056" i="4" a="1"/>
  <c r="G2056" i="4" s="1"/>
  <c r="E2056" i="4" a="1"/>
  <c r="E2056" i="4" s="1"/>
  <c r="C2058" i="4"/>
  <c r="F2057" i="4" a="1"/>
  <c r="F2057" i="4" s="1"/>
  <c r="K2057" i="4" a="1"/>
  <c r="K2057" i="4" s="1"/>
  <c r="N2057" i="4" a="1"/>
  <c r="N2057" i="4" s="1"/>
  <c r="L2057" i="4" a="1"/>
  <c r="L2057" i="4" s="1"/>
  <c r="I2057" i="4" a="1"/>
  <c r="I2057" i="4" s="1"/>
  <c r="J2057" i="4" a="1"/>
  <c r="J2057" i="4" s="1"/>
  <c r="M2057" i="4" a="1"/>
  <c r="M2057" i="4" s="1"/>
  <c r="O2057" i="4" a="1"/>
  <c r="O2057" i="4" s="1"/>
  <c r="G2057" i="4" l="1" a="1"/>
  <c r="G2057" i="4" s="1"/>
  <c r="E2057" i="4" a="1"/>
  <c r="E2057" i="4" s="1"/>
  <c r="H2057" i="4" a="1"/>
  <c r="H2057" i="4" s="1"/>
  <c r="C2059" i="4"/>
  <c r="F2058" i="4" a="1"/>
  <c r="F2058" i="4" s="1"/>
  <c r="N2058" i="4" a="1"/>
  <c r="N2058" i="4" s="1"/>
  <c r="I2058" i="4" a="1"/>
  <c r="I2058" i="4" s="1"/>
  <c r="L2058" i="4" a="1"/>
  <c r="L2058" i="4" s="1"/>
  <c r="K2058" i="4" a="1"/>
  <c r="K2058" i="4" s="1"/>
  <c r="M2058" i="4" a="1"/>
  <c r="M2058" i="4" s="1"/>
  <c r="O2058" i="4" a="1"/>
  <c r="O2058" i="4" s="1"/>
  <c r="J2058" i="4" a="1"/>
  <c r="J2058" i="4" s="1"/>
  <c r="H2058" i="4" l="1" a="1"/>
  <c r="H2058" i="4" s="1"/>
  <c r="G2058" i="4" a="1"/>
  <c r="G2058" i="4" s="1"/>
  <c r="E2058" i="4" a="1"/>
  <c r="E2058" i="4" s="1"/>
  <c r="C2060" i="4"/>
  <c r="F2059" i="4" a="1"/>
  <c r="F2059" i="4" s="1"/>
  <c r="L2059" i="4" a="1"/>
  <c r="L2059" i="4" s="1"/>
  <c r="N2059" i="4" a="1"/>
  <c r="N2059" i="4" s="1"/>
  <c r="K2059" i="4" a="1"/>
  <c r="K2059" i="4" s="1"/>
  <c r="I2059" i="4" a="1"/>
  <c r="I2059" i="4" s="1"/>
  <c r="J2059" i="4" a="1"/>
  <c r="J2059" i="4" s="1"/>
  <c r="M2059" i="4" a="1"/>
  <c r="M2059" i="4" s="1"/>
  <c r="O2059" i="4" a="1"/>
  <c r="O2059" i="4" s="1"/>
  <c r="G2059" i="4" l="1" a="1"/>
  <c r="G2059" i="4" s="1"/>
  <c r="E2059" i="4" a="1"/>
  <c r="E2059" i="4" s="1"/>
  <c r="H2059" i="4" a="1"/>
  <c r="H2059" i="4" s="1"/>
  <c r="C2061" i="4"/>
  <c r="F2060" i="4" a="1"/>
  <c r="F2060" i="4" s="1"/>
  <c r="N2060" i="4" a="1"/>
  <c r="N2060" i="4" s="1"/>
  <c r="I2060" i="4" a="1"/>
  <c r="I2060" i="4" s="1"/>
  <c r="L2060" i="4" a="1"/>
  <c r="L2060" i="4" s="1"/>
  <c r="K2060" i="4" a="1"/>
  <c r="K2060" i="4" s="1"/>
  <c r="M2060" i="4" a="1"/>
  <c r="M2060" i="4" s="1"/>
  <c r="O2060" i="4" a="1"/>
  <c r="O2060" i="4" s="1"/>
  <c r="J2060" i="4" a="1"/>
  <c r="J2060" i="4" s="1"/>
  <c r="H2060" i="4" l="1" a="1"/>
  <c r="H2060" i="4" s="1"/>
  <c r="G2060" i="4" a="1"/>
  <c r="G2060" i="4" s="1"/>
  <c r="E2060" i="4" a="1"/>
  <c r="E2060" i="4" s="1"/>
  <c r="C2062" i="4"/>
  <c r="F2061" i="4" a="1"/>
  <c r="F2061" i="4" s="1"/>
  <c r="L2061" i="4" a="1"/>
  <c r="L2061" i="4" s="1"/>
  <c r="N2061" i="4" a="1"/>
  <c r="N2061" i="4" s="1"/>
  <c r="M2061" i="4" a="1"/>
  <c r="M2061" i="4" s="1"/>
  <c r="J2061" i="4" a="1"/>
  <c r="J2061" i="4" s="1"/>
  <c r="K2061" i="4" a="1"/>
  <c r="K2061" i="4" s="1"/>
  <c r="O2061" i="4" a="1"/>
  <c r="O2061" i="4" s="1"/>
  <c r="I2061" i="4" a="1"/>
  <c r="I2061" i="4" s="1"/>
  <c r="G2061" i="4" l="1" a="1"/>
  <c r="G2061" i="4" s="1"/>
  <c r="E2061" i="4" a="1"/>
  <c r="E2061" i="4" s="1"/>
  <c r="H2061" i="4" a="1"/>
  <c r="H2061" i="4" s="1"/>
  <c r="C2063" i="4"/>
  <c r="F2062" i="4" a="1"/>
  <c r="F2062" i="4" s="1"/>
  <c r="N2062" i="4" a="1"/>
  <c r="N2062" i="4" s="1"/>
  <c r="I2062" i="4" a="1"/>
  <c r="I2062" i="4" s="1"/>
  <c r="L2062" i="4" a="1"/>
  <c r="L2062" i="4" s="1"/>
  <c r="K2062" i="4" a="1"/>
  <c r="K2062" i="4" s="1"/>
  <c r="M2062" i="4" a="1"/>
  <c r="M2062" i="4" s="1"/>
  <c r="O2062" i="4" a="1"/>
  <c r="O2062" i="4" s="1"/>
  <c r="J2062" i="4" a="1"/>
  <c r="J2062" i="4" s="1"/>
  <c r="H2062" i="4" l="1" a="1"/>
  <c r="H2062" i="4" s="1"/>
  <c r="G2062" i="4" a="1"/>
  <c r="G2062" i="4" s="1"/>
  <c r="E2062" i="4" a="1"/>
  <c r="E2062" i="4" s="1"/>
  <c r="C2064" i="4"/>
  <c r="F2063" i="4" a="1"/>
  <c r="F2063" i="4" s="1"/>
  <c r="I2063" i="4" a="1"/>
  <c r="I2063" i="4" s="1"/>
  <c r="N2063" i="4" a="1"/>
  <c r="N2063" i="4" s="1"/>
  <c r="M2063" i="4" a="1"/>
  <c r="M2063" i="4" s="1"/>
  <c r="K2063" i="4" a="1"/>
  <c r="K2063" i="4" s="1"/>
  <c r="L2063" i="4" a="1"/>
  <c r="L2063" i="4" s="1"/>
  <c r="O2063" i="4" a="1"/>
  <c r="O2063" i="4" s="1"/>
  <c r="J2063" i="4" a="1"/>
  <c r="J2063" i="4" s="1"/>
  <c r="G2063" i="4" l="1" a="1"/>
  <c r="G2063" i="4" s="1"/>
  <c r="E2063" i="4" a="1"/>
  <c r="E2063" i="4" s="1"/>
  <c r="H2063" i="4" a="1"/>
  <c r="H2063" i="4" s="1"/>
  <c r="C2065" i="4"/>
  <c r="F2064" i="4" a="1"/>
  <c r="F2064" i="4" s="1"/>
  <c r="M2064" i="4" a="1"/>
  <c r="M2064" i="4" s="1"/>
  <c r="N2064" i="4" a="1"/>
  <c r="N2064" i="4" s="1"/>
  <c r="K2064" i="4" a="1"/>
  <c r="K2064" i="4" s="1"/>
  <c r="L2064" i="4" a="1"/>
  <c r="L2064" i="4" s="1"/>
  <c r="J2064" i="4" a="1"/>
  <c r="J2064" i="4" s="1"/>
  <c r="I2064" i="4" a="1"/>
  <c r="I2064" i="4" s="1"/>
  <c r="O2064" i="4" a="1"/>
  <c r="O2064" i="4" s="1"/>
  <c r="H2064" i="4" l="1" a="1"/>
  <c r="H2064" i="4" s="1"/>
  <c r="E2064" i="4" a="1"/>
  <c r="E2064" i="4" s="1"/>
  <c r="G2064" i="4" a="1"/>
  <c r="G2064" i="4" s="1"/>
  <c r="C2066" i="4"/>
  <c r="F2065" i="4" a="1"/>
  <c r="F2065" i="4" s="1"/>
  <c r="N2065" i="4" a="1"/>
  <c r="N2065" i="4" s="1"/>
  <c r="K2065" i="4" a="1"/>
  <c r="K2065" i="4" s="1"/>
  <c r="M2065" i="4" a="1"/>
  <c r="M2065" i="4" s="1"/>
  <c r="I2065" i="4" a="1"/>
  <c r="I2065" i="4" s="1"/>
  <c r="L2065" i="4" a="1"/>
  <c r="L2065" i="4" s="1"/>
  <c r="O2065" i="4" a="1"/>
  <c r="O2065" i="4" s="1"/>
  <c r="J2065" i="4" a="1"/>
  <c r="J2065" i="4" s="1"/>
  <c r="G2065" i="4" l="1" a="1"/>
  <c r="G2065" i="4" s="1"/>
  <c r="H2065" i="4" a="1"/>
  <c r="H2065" i="4" s="1"/>
  <c r="E2065" i="4" a="1"/>
  <c r="E2065" i="4" s="1"/>
  <c r="C2067" i="4"/>
  <c r="F2066" i="4" a="1"/>
  <c r="F2066" i="4" s="1"/>
  <c r="K2066" i="4" a="1"/>
  <c r="K2066" i="4" s="1"/>
  <c r="M2066" i="4" a="1"/>
  <c r="M2066" i="4" s="1"/>
  <c r="L2066" i="4" a="1"/>
  <c r="L2066" i="4" s="1"/>
  <c r="I2066" i="4" a="1"/>
  <c r="I2066" i="4" s="1"/>
  <c r="O2066" i="4" a="1"/>
  <c r="O2066" i="4" s="1"/>
  <c r="N2066" i="4" a="1"/>
  <c r="N2066" i="4" s="1"/>
  <c r="J2066" i="4" a="1"/>
  <c r="J2066" i="4" s="1"/>
  <c r="G2066" i="4" l="1" a="1"/>
  <c r="G2066" i="4" s="1"/>
  <c r="H2066" i="4" a="1"/>
  <c r="H2066" i="4" s="1"/>
  <c r="E2066" i="4" a="1"/>
  <c r="E2066" i="4" s="1"/>
  <c r="C2068" i="4"/>
  <c r="F2067" i="4" a="1"/>
  <c r="F2067" i="4" s="1"/>
  <c r="I2067" i="4" a="1"/>
  <c r="I2067" i="4" s="1"/>
  <c r="K2067" i="4" a="1"/>
  <c r="K2067" i="4" s="1"/>
  <c r="O2067" i="4" a="1"/>
  <c r="O2067" i="4" s="1"/>
  <c r="M2067" i="4" a="1"/>
  <c r="M2067" i="4" s="1"/>
  <c r="N2067" i="4" a="1"/>
  <c r="N2067" i="4" s="1"/>
  <c r="J2067" i="4" a="1"/>
  <c r="J2067" i="4" s="1"/>
  <c r="L2067" i="4" a="1"/>
  <c r="L2067" i="4" s="1"/>
  <c r="G2067" i="4" l="1" a="1"/>
  <c r="G2067" i="4" s="1"/>
  <c r="E2067" i="4" a="1"/>
  <c r="E2067" i="4" s="1"/>
  <c r="H2067" i="4" a="1"/>
  <c r="H2067" i="4" s="1"/>
  <c r="C2069" i="4"/>
  <c r="F2068" i="4" a="1"/>
  <c r="F2068" i="4" s="1"/>
  <c r="M2068" i="4" a="1"/>
  <c r="M2068" i="4" s="1"/>
  <c r="N2068" i="4" a="1"/>
  <c r="N2068" i="4" s="1"/>
  <c r="I2068" i="4" a="1"/>
  <c r="I2068" i="4" s="1"/>
  <c r="L2068" i="4" a="1"/>
  <c r="L2068" i="4" s="1"/>
  <c r="J2068" i="4" a="1"/>
  <c r="J2068" i="4" s="1"/>
  <c r="K2068" i="4" a="1"/>
  <c r="K2068" i="4" s="1"/>
  <c r="O2068" i="4" a="1"/>
  <c r="O2068" i="4" s="1"/>
  <c r="H2068" i="4" l="1" a="1"/>
  <c r="H2068" i="4" s="1"/>
  <c r="G2068" i="4" a="1"/>
  <c r="G2068" i="4" s="1"/>
  <c r="E2068" i="4" a="1"/>
  <c r="E2068" i="4" s="1"/>
  <c r="C2070" i="4"/>
  <c r="F2069" i="4" a="1"/>
  <c r="F2069" i="4" s="1"/>
  <c r="O2069" i="4" a="1"/>
  <c r="O2069" i="4" s="1"/>
  <c r="J2069" i="4" a="1"/>
  <c r="J2069" i="4" s="1"/>
  <c r="I2069" i="4" a="1"/>
  <c r="I2069" i="4" s="1"/>
  <c r="M2069" i="4" a="1"/>
  <c r="M2069" i="4" s="1"/>
  <c r="N2069" i="4" a="1"/>
  <c r="N2069" i="4" s="1"/>
  <c r="K2069" i="4" a="1"/>
  <c r="K2069" i="4" s="1"/>
  <c r="L2069" i="4" a="1"/>
  <c r="L2069" i="4" s="1"/>
  <c r="E2069" i="4" l="1" a="1"/>
  <c r="E2069" i="4" s="1"/>
  <c r="G2069" i="4" a="1"/>
  <c r="G2069" i="4" s="1"/>
  <c r="H2069" i="4" a="1"/>
  <c r="H2069" i="4" s="1"/>
  <c r="C2071" i="4"/>
  <c r="F2070" i="4" a="1"/>
  <c r="F2070" i="4" s="1"/>
  <c r="I2070" i="4" a="1"/>
  <c r="I2070" i="4" s="1"/>
  <c r="K2070" i="4" a="1"/>
  <c r="K2070" i="4" s="1"/>
  <c r="M2070" i="4" a="1"/>
  <c r="M2070" i="4" s="1"/>
  <c r="N2070" i="4" a="1"/>
  <c r="N2070" i="4" s="1"/>
  <c r="O2070" i="4" a="1"/>
  <c r="O2070" i="4" s="1"/>
  <c r="L2070" i="4" a="1"/>
  <c r="L2070" i="4" s="1"/>
  <c r="J2070" i="4" a="1"/>
  <c r="J2070" i="4" s="1"/>
  <c r="E2070" i="4" l="1" a="1"/>
  <c r="E2070" i="4" s="1"/>
  <c r="G2070" i="4" a="1"/>
  <c r="G2070" i="4" s="1"/>
  <c r="H2070" i="4" a="1"/>
  <c r="H2070" i="4" s="1"/>
  <c r="C2072" i="4"/>
  <c r="F2071" i="4" a="1"/>
  <c r="F2071" i="4" s="1"/>
  <c r="O2071" i="4" a="1"/>
  <c r="O2071" i="4" s="1"/>
  <c r="K2071" i="4" a="1"/>
  <c r="K2071" i="4" s="1"/>
  <c r="N2071" i="4" a="1"/>
  <c r="N2071" i="4" s="1"/>
  <c r="I2071" i="4" a="1"/>
  <c r="I2071" i="4" s="1"/>
  <c r="M2071" i="4" a="1"/>
  <c r="M2071" i="4" s="1"/>
  <c r="J2071" i="4" a="1"/>
  <c r="J2071" i="4" s="1"/>
  <c r="L2071" i="4" a="1"/>
  <c r="L2071" i="4" s="1"/>
  <c r="G2071" i="4" l="1" a="1"/>
  <c r="G2071" i="4" s="1"/>
  <c r="E2071" i="4" a="1"/>
  <c r="E2071" i="4" s="1"/>
  <c r="H2071" i="4" a="1"/>
  <c r="H2071" i="4" s="1"/>
  <c r="C2073" i="4"/>
  <c r="F2072" i="4" a="1"/>
  <c r="F2072" i="4" s="1"/>
  <c r="J2072" i="4" a="1"/>
  <c r="J2072" i="4" s="1"/>
  <c r="M2072" i="4" a="1"/>
  <c r="M2072" i="4" s="1"/>
  <c r="N2072" i="4" a="1"/>
  <c r="N2072" i="4" s="1"/>
  <c r="I2072" i="4" a="1"/>
  <c r="I2072" i="4" s="1"/>
  <c r="L2072" i="4" a="1"/>
  <c r="L2072" i="4" s="1"/>
  <c r="K2072" i="4" a="1"/>
  <c r="K2072" i="4" s="1"/>
  <c r="O2072" i="4" a="1"/>
  <c r="O2072" i="4" s="1"/>
  <c r="H2072" i="4" l="1" a="1"/>
  <c r="H2072" i="4" s="1"/>
  <c r="G2072" i="4" a="1"/>
  <c r="G2072" i="4" s="1"/>
  <c r="E2072" i="4" a="1"/>
  <c r="E2072" i="4" s="1"/>
  <c r="C2074" i="4"/>
  <c r="F2073" i="4" a="1"/>
  <c r="F2073" i="4" s="1"/>
  <c r="J2073" i="4" a="1"/>
  <c r="J2073" i="4" s="1"/>
  <c r="K2073" i="4" a="1"/>
  <c r="K2073" i="4" s="1"/>
  <c r="I2073" i="4" a="1"/>
  <c r="I2073" i="4" s="1"/>
  <c r="N2073" i="4" a="1"/>
  <c r="N2073" i="4" s="1"/>
  <c r="O2073" i="4" a="1"/>
  <c r="O2073" i="4" s="1"/>
  <c r="L2073" i="4" a="1"/>
  <c r="L2073" i="4" s="1"/>
  <c r="M2073" i="4" a="1"/>
  <c r="M2073" i="4" s="1"/>
  <c r="G2073" i="4" l="1" a="1"/>
  <c r="G2073" i="4" s="1"/>
  <c r="H2073" i="4" a="1"/>
  <c r="H2073" i="4" s="1"/>
  <c r="E2073" i="4" a="1"/>
  <c r="E2073" i="4" s="1"/>
  <c r="C2075" i="4"/>
  <c r="F2074" i="4" a="1"/>
  <c r="F2074" i="4" s="1"/>
  <c r="O2074" i="4" a="1"/>
  <c r="O2074" i="4" s="1"/>
  <c r="L2074" i="4" a="1"/>
  <c r="L2074" i="4" s="1"/>
  <c r="N2074" i="4" a="1"/>
  <c r="N2074" i="4" s="1"/>
  <c r="J2074" i="4" a="1"/>
  <c r="J2074" i="4" s="1"/>
  <c r="M2074" i="4" a="1"/>
  <c r="M2074" i="4" s="1"/>
  <c r="K2074" i="4" a="1"/>
  <c r="K2074" i="4" s="1"/>
  <c r="I2074" i="4" a="1"/>
  <c r="I2074" i="4" s="1"/>
  <c r="H2074" i="4" l="1" a="1"/>
  <c r="H2074" i="4" s="1"/>
  <c r="G2074" i="4" a="1"/>
  <c r="G2074" i="4" s="1"/>
  <c r="E2074" i="4" a="1"/>
  <c r="E2074" i="4" s="1"/>
  <c r="C2076" i="4"/>
  <c r="F2075" i="4" a="1"/>
  <c r="F2075" i="4" s="1"/>
  <c r="J2075" i="4" a="1"/>
  <c r="J2075" i="4" s="1"/>
  <c r="K2075" i="4" a="1"/>
  <c r="K2075" i="4" s="1"/>
  <c r="O2075" i="4" a="1"/>
  <c r="O2075" i="4" s="1"/>
  <c r="N2075" i="4" a="1"/>
  <c r="N2075" i="4" s="1"/>
  <c r="I2075" i="4" a="1"/>
  <c r="I2075" i="4" s="1"/>
  <c r="L2075" i="4" a="1"/>
  <c r="L2075" i="4" s="1"/>
  <c r="M2075" i="4" a="1"/>
  <c r="M2075" i="4" s="1"/>
  <c r="G2075" i="4" l="1" a="1"/>
  <c r="G2075" i="4" s="1"/>
  <c r="H2075" i="4" a="1"/>
  <c r="H2075" i="4" s="1"/>
  <c r="E2075" i="4" a="1"/>
  <c r="E2075" i="4" s="1"/>
  <c r="C2077" i="4"/>
  <c r="F2076" i="4" a="1"/>
  <c r="F2076" i="4" s="1"/>
  <c r="I2076" i="4" a="1"/>
  <c r="I2076" i="4" s="1"/>
  <c r="L2076" i="4" a="1"/>
  <c r="L2076" i="4" s="1"/>
  <c r="N2076" i="4" a="1"/>
  <c r="N2076" i="4" s="1"/>
  <c r="J2076" i="4" a="1"/>
  <c r="J2076" i="4" s="1"/>
  <c r="O2076" i="4" a="1"/>
  <c r="O2076" i="4" s="1"/>
  <c r="M2076" i="4" a="1"/>
  <c r="M2076" i="4" s="1"/>
  <c r="K2076" i="4" a="1"/>
  <c r="K2076" i="4" s="1"/>
  <c r="G2076" i="4" l="1" a="1"/>
  <c r="G2076" i="4" s="1"/>
  <c r="H2076" i="4" a="1"/>
  <c r="H2076" i="4" s="1"/>
  <c r="E2076" i="4" a="1"/>
  <c r="E2076" i="4" s="1"/>
  <c r="C2078" i="4"/>
  <c r="F2077" i="4" a="1"/>
  <c r="F2077" i="4" s="1"/>
  <c r="J2077" i="4" a="1"/>
  <c r="J2077" i="4" s="1"/>
  <c r="M2077" i="4" a="1"/>
  <c r="M2077" i="4" s="1"/>
  <c r="K2077" i="4" a="1"/>
  <c r="K2077" i="4" s="1"/>
  <c r="O2077" i="4" a="1"/>
  <c r="O2077" i="4" s="1"/>
  <c r="I2077" i="4" a="1"/>
  <c r="I2077" i="4" s="1"/>
  <c r="L2077" i="4" a="1"/>
  <c r="L2077" i="4" s="1"/>
  <c r="N2077" i="4" a="1"/>
  <c r="N2077" i="4" s="1"/>
  <c r="H2077" i="4" l="1" a="1"/>
  <c r="H2077" i="4" s="1"/>
  <c r="G2077" i="4" a="1"/>
  <c r="G2077" i="4" s="1"/>
  <c r="E2077" i="4" a="1"/>
  <c r="E2077" i="4" s="1"/>
  <c r="C2079" i="4"/>
  <c r="F2078" i="4" a="1"/>
  <c r="F2078" i="4" s="1"/>
  <c r="I2078" i="4" a="1"/>
  <c r="I2078" i="4" s="1"/>
  <c r="M2078" i="4" a="1"/>
  <c r="M2078" i="4" s="1"/>
  <c r="O2078" i="4" a="1"/>
  <c r="O2078" i="4" s="1"/>
  <c r="L2078" i="4" a="1"/>
  <c r="L2078" i="4" s="1"/>
  <c r="K2078" i="4" a="1"/>
  <c r="K2078" i="4" s="1"/>
  <c r="N2078" i="4" a="1"/>
  <c r="N2078" i="4" s="1"/>
  <c r="J2078" i="4" a="1"/>
  <c r="J2078" i="4" s="1"/>
  <c r="E2078" i="4" l="1" a="1"/>
  <c r="E2078" i="4" s="1"/>
  <c r="H2078" i="4" a="1"/>
  <c r="H2078" i="4" s="1"/>
  <c r="G2078" i="4" a="1"/>
  <c r="G2078" i="4" s="1"/>
  <c r="C2080" i="4"/>
  <c r="F2079" i="4" a="1"/>
  <c r="F2079" i="4" s="1"/>
  <c r="K2079" i="4" a="1"/>
  <c r="K2079" i="4" s="1"/>
  <c r="L2079" i="4" a="1"/>
  <c r="L2079" i="4" s="1"/>
  <c r="J2079" i="4" a="1"/>
  <c r="J2079" i="4" s="1"/>
  <c r="O2079" i="4" a="1"/>
  <c r="O2079" i="4" s="1"/>
  <c r="I2079" i="4" a="1"/>
  <c r="I2079" i="4" s="1"/>
  <c r="M2079" i="4" a="1"/>
  <c r="M2079" i="4" s="1"/>
  <c r="N2079" i="4" a="1"/>
  <c r="N2079" i="4" s="1"/>
  <c r="G2079" i="4" l="1" a="1"/>
  <c r="G2079" i="4" s="1"/>
  <c r="E2079" i="4" a="1"/>
  <c r="E2079" i="4" s="1"/>
  <c r="H2079" i="4" a="1"/>
  <c r="H2079" i="4" s="1"/>
  <c r="C2081" i="4"/>
  <c r="F2080" i="4" a="1"/>
  <c r="F2080" i="4" s="1"/>
  <c r="J2080" i="4" a="1"/>
  <c r="J2080" i="4" s="1"/>
  <c r="M2080" i="4" a="1"/>
  <c r="M2080" i="4" s="1"/>
  <c r="O2080" i="4" a="1"/>
  <c r="O2080" i="4" s="1"/>
  <c r="K2080" i="4" a="1"/>
  <c r="K2080" i="4" s="1"/>
  <c r="I2080" i="4" a="1"/>
  <c r="I2080" i="4" s="1"/>
  <c r="N2080" i="4" a="1"/>
  <c r="N2080" i="4" s="1"/>
  <c r="L2080" i="4" a="1"/>
  <c r="L2080" i="4" s="1"/>
  <c r="H2080" i="4" l="1" a="1"/>
  <c r="H2080" i="4" s="1"/>
  <c r="G2080" i="4" a="1"/>
  <c r="G2080" i="4" s="1"/>
  <c r="E2080" i="4" a="1"/>
  <c r="E2080" i="4" s="1"/>
  <c r="C2082" i="4"/>
  <c r="F2081" i="4" a="1"/>
  <c r="F2081" i="4" s="1"/>
  <c r="I2081" i="4" a="1"/>
  <c r="I2081" i="4" s="1"/>
  <c r="L2081" i="4" a="1"/>
  <c r="L2081" i="4" s="1"/>
  <c r="K2081" i="4" a="1"/>
  <c r="K2081" i="4" s="1"/>
  <c r="O2081" i="4" a="1"/>
  <c r="O2081" i="4" s="1"/>
  <c r="J2081" i="4" a="1"/>
  <c r="J2081" i="4" s="1"/>
  <c r="M2081" i="4" a="1"/>
  <c r="M2081" i="4" s="1"/>
  <c r="N2081" i="4" a="1"/>
  <c r="N2081" i="4" s="1"/>
  <c r="H2081" i="4" l="1" a="1"/>
  <c r="H2081" i="4" s="1"/>
  <c r="E2081" i="4" a="1"/>
  <c r="E2081" i="4" s="1"/>
  <c r="G2081" i="4" a="1"/>
  <c r="G2081" i="4" s="1"/>
  <c r="C2083" i="4"/>
  <c r="F2082" i="4" a="1"/>
  <c r="F2082" i="4" s="1"/>
  <c r="I2082" i="4" a="1"/>
  <c r="I2082" i="4" s="1"/>
  <c r="J2082" i="4" a="1"/>
  <c r="J2082" i="4" s="1"/>
  <c r="M2082" i="4" a="1"/>
  <c r="M2082" i="4" s="1"/>
  <c r="O2082" i="4" a="1"/>
  <c r="O2082" i="4" s="1"/>
  <c r="L2082" i="4" a="1"/>
  <c r="L2082" i="4" s="1"/>
  <c r="K2082" i="4" a="1"/>
  <c r="K2082" i="4" s="1"/>
  <c r="N2082" i="4" a="1"/>
  <c r="N2082" i="4" s="1"/>
  <c r="G2082" i="4" l="1" a="1"/>
  <c r="G2082" i="4" s="1"/>
  <c r="H2082" i="4" a="1"/>
  <c r="H2082" i="4" s="1"/>
  <c r="E2082" i="4" a="1"/>
  <c r="E2082" i="4" s="1"/>
  <c r="C2084" i="4"/>
  <c r="F2083" i="4" a="1"/>
  <c r="F2083" i="4" s="1"/>
  <c r="K2083" i="4" a="1"/>
  <c r="K2083" i="4" s="1"/>
  <c r="I2083" i="4" a="1"/>
  <c r="I2083" i="4" s="1"/>
  <c r="L2083" i="4" a="1"/>
  <c r="L2083" i="4" s="1"/>
  <c r="O2083" i="4" a="1"/>
  <c r="O2083" i="4" s="1"/>
  <c r="J2083" i="4" a="1"/>
  <c r="J2083" i="4" s="1"/>
  <c r="M2083" i="4" a="1"/>
  <c r="M2083" i="4" s="1"/>
  <c r="N2083" i="4" a="1"/>
  <c r="N2083" i="4" s="1"/>
  <c r="G2083" i="4" l="1" a="1"/>
  <c r="G2083" i="4" s="1"/>
  <c r="E2083" i="4" a="1"/>
  <c r="E2083" i="4" s="1"/>
  <c r="H2083" i="4" a="1"/>
  <c r="H2083" i="4" s="1"/>
  <c r="C2085" i="4"/>
  <c r="F2084" i="4" a="1"/>
  <c r="F2084" i="4" s="1"/>
  <c r="K2084" i="4" a="1"/>
  <c r="K2084" i="4" s="1"/>
  <c r="I2084" i="4" a="1"/>
  <c r="I2084" i="4" s="1"/>
  <c r="L2084" i="4" a="1"/>
  <c r="L2084" i="4" s="1"/>
  <c r="J2084" i="4" a="1"/>
  <c r="J2084" i="4" s="1"/>
  <c r="M2084" i="4" a="1"/>
  <c r="M2084" i="4" s="1"/>
  <c r="O2084" i="4" a="1"/>
  <c r="O2084" i="4" s="1"/>
  <c r="N2084" i="4" a="1"/>
  <c r="N2084" i="4" s="1"/>
  <c r="E2084" i="4" l="1" a="1"/>
  <c r="E2084" i="4" s="1"/>
  <c r="G2084" i="4" a="1"/>
  <c r="G2084" i="4" s="1"/>
  <c r="H2084" i="4" a="1"/>
  <c r="H2084" i="4" s="1"/>
  <c r="C2086" i="4"/>
  <c r="F2085" i="4" a="1"/>
  <c r="F2085" i="4" s="1"/>
  <c r="J2085" i="4" a="1"/>
  <c r="J2085" i="4" s="1"/>
  <c r="L2085" i="4" a="1"/>
  <c r="L2085" i="4" s="1"/>
  <c r="I2085" i="4" a="1"/>
  <c r="I2085" i="4" s="1"/>
  <c r="O2085" i="4" a="1"/>
  <c r="O2085" i="4" s="1"/>
  <c r="K2085" i="4" a="1"/>
  <c r="K2085" i="4" s="1"/>
  <c r="M2085" i="4" a="1"/>
  <c r="M2085" i="4" s="1"/>
  <c r="N2085" i="4" a="1"/>
  <c r="N2085" i="4" s="1"/>
  <c r="H2085" i="4" l="1" a="1"/>
  <c r="H2085" i="4" s="1"/>
  <c r="G2085" i="4" a="1"/>
  <c r="G2085" i="4" s="1"/>
  <c r="E2085" i="4" a="1"/>
  <c r="E2085" i="4" s="1"/>
  <c r="C2087" i="4"/>
  <c r="F2086" i="4" a="1"/>
  <c r="F2086" i="4" s="1"/>
  <c r="L2086" i="4" a="1"/>
  <c r="L2086" i="4" s="1"/>
  <c r="N2086" i="4" a="1"/>
  <c r="N2086" i="4" s="1"/>
  <c r="K2086" i="4" a="1"/>
  <c r="K2086" i="4" s="1"/>
  <c r="J2086" i="4" a="1"/>
  <c r="J2086" i="4" s="1"/>
  <c r="M2086" i="4" a="1"/>
  <c r="M2086" i="4" s="1"/>
  <c r="O2086" i="4" a="1"/>
  <c r="O2086" i="4" s="1"/>
  <c r="I2086" i="4" a="1"/>
  <c r="I2086" i="4" s="1"/>
  <c r="H2086" i="4" l="1" a="1"/>
  <c r="H2086" i="4" s="1"/>
  <c r="E2086" i="4" a="1"/>
  <c r="E2086" i="4" s="1"/>
  <c r="G2086" i="4" a="1"/>
  <c r="G2086" i="4" s="1"/>
  <c r="C2088" i="4"/>
  <c r="F2087" i="4" a="1"/>
  <c r="F2087" i="4" s="1"/>
  <c r="L2087" i="4" a="1"/>
  <c r="L2087" i="4" s="1"/>
  <c r="M2087" i="4" a="1"/>
  <c r="M2087" i="4" s="1"/>
  <c r="K2087" i="4" a="1"/>
  <c r="K2087" i="4" s="1"/>
  <c r="N2087" i="4" a="1"/>
  <c r="N2087" i="4" s="1"/>
  <c r="I2087" i="4" a="1"/>
  <c r="I2087" i="4" s="1"/>
  <c r="J2087" i="4" a="1"/>
  <c r="J2087" i="4" s="1"/>
  <c r="O2087" i="4" a="1"/>
  <c r="O2087" i="4" s="1"/>
  <c r="G2087" i="4" l="1" a="1"/>
  <c r="G2087" i="4" s="1"/>
  <c r="E2087" i="4" a="1"/>
  <c r="E2087" i="4" s="1"/>
  <c r="H2087" i="4" a="1"/>
  <c r="H2087" i="4" s="1"/>
  <c r="C2089" i="4"/>
  <c r="F2088" i="4" a="1"/>
  <c r="F2088" i="4" s="1"/>
  <c r="O2088" i="4" a="1"/>
  <c r="O2088" i="4" s="1"/>
  <c r="I2088" i="4" a="1"/>
  <c r="I2088" i="4" s="1"/>
  <c r="M2088" i="4" a="1"/>
  <c r="M2088" i="4" s="1"/>
  <c r="J2088" i="4" a="1"/>
  <c r="J2088" i="4" s="1"/>
  <c r="L2088" i="4" a="1"/>
  <c r="L2088" i="4" s="1"/>
  <c r="N2088" i="4" a="1"/>
  <c r="N2088" i="4" s="1"/>
  <c r="K2088" i="4" a="1"/>
  <c r="K2088" i="4" s="1"/>
  <c r="E2088" i="4" l="1" a="1"/>
  <c r="E2088" i="4" s="1"/>
  <c r="H2088" i="4" a="1"/>
  <c r="H2088" i="4" s="1"/>
  <c r="G2088" i="4" a="1"/>
  <c r="G2088" i="4" s="1"/>
  <c r="C2090" i="4"/>
  <c r="F2089" i="4" a="1"/>
  <c r="F2089" i="4" s="1"/>
  <c r="K2089" i="4" a="1"/>
  <c r="K2089" i="4" s="1"/>
  <c r="M2089" i="4" a="1"/>
  <c r="M2089" i="4" s="1"/>
  <c r="N2089" i="4" a="1"/>
  <c r="N2089" i="4" s="1"/>
  <c r="L2089" i="4" a="1"/>
  <c r="L2089" i="4" s="1"/>
  <c r="J2089" i="4" a="1"/>
  <c r="J2089" i="4" s="1"/>
  <c r="I2089" i="4" a="1"/>
  <c r="I2089" i="4" s="1"/>
  <c r="O2089" i="4" a="1"/>
  <c r="O2089" i="4" s="1"/>
  <c r="H2089" i="4" l="1" a="1"/>
  <c r="H2089" i="4" s="1"/>
  <c r="E2089" i="4" a="1"/>
  <c r="E2089" i="4" s="1"/>
  <c r="G2089" i="4" a="1"/>
  <c r="G2089" i="4" s="1"/>
  <c r="C2091" i="4"/>
  <c r="F2090" i="4" a="1"/>
  <c r="F2090" i="4" s="1"/>
  <c r="I2090" i="4" a="1"/>
  <c r="I2090" i="4" s="1"/>
  <c r="K2090" i="4" a="1"/>
  <c r="K2090" i="4" s="1"/>
  <c r="L2090" i="4" a="1"/>
  <c r="L2090" i="4" s="1"/>
  <c r="J2090" i="4" a="1"/>
  <c r="J2090" i="4" s="1"/>
  <c r="N2090" i="4" a="1"/>
  <c r="N2090" i="4" s="1"/>
  <c r="O2090" i="4" a="1"/>
  <c r="O2090" i="4" s="1"/>
  <c r="M2090" i="4" a="1"/>
  <c r="M2090" i="4" s="1"/>
  <c r="G2090" i="4" l="1" a="1"/>
  <c r="G2090" i="4" s="1"/>
  <c r="E2090" i="4" a="1"/>
  <c r="E2090" i="4" s="1"/>
  <c r="H2090" i="4" a="1"/>
  <c r="H2090" i="4" s="1"/>
  <c r="C2092" i="4"/>
  <c r="F2091" i="4" a="1"/>
  <c r="F2091" i="4" s="1"/>
  <c r="J2091" i="4" a="1"/>
  <c r="J2091" i="4" s="1"/>
  <c r="O2091" i="4" a="1"/>
  <c r="O2091" i="4" s="1"/>
  <c r="I2091" i="4" a="1"/>
  <c r="I2091" i="4" s="1"/>
  <c r="L2091" i="4" a="1"/>
  <c r="L2091" i="4" s="1"/>
  <c r="K2091" i="4" a="1"/>
  <c r="K2091" i="4" s="1"/>
  <c r="M2091" i="4" a="1"/>
  <c r="M2091" i="4" s="1"/>
  <c r="N2091" i="4" a="1"/>
  <c r="N2091" i="4" s="1"/>
  <c r="G2091" i="4" l="1" a="1"/>
  <c r="G2091" i="4" s="1"/>
  <c r="E2091" i="4" a="1"/>
  <c r="E2091" i="4" s="1"/>
  <c r="H2091" i="4" a="1"/>
  <c r="H2091" i="4" s="1"/>
  <c r="C2093" i="4"/>
  <c r="F2092" i="4" a="1"/>
  <c r="F2092" i="4" s="1"/>
  <c r="J2092" i="4" a="1"/>
  <c r="J2092" i="4" s="1"/>
  <c r="O2092" i="4" a="1"/>
  <c r="O2092" i="4" s="1"/>
  <c r="L2092" i="4" a="1"/>
  <c r="L2092" i="4" s="1"/>
  <c r="M2092" i="4" a="1"/>
  <c r="M2092" i="4" s="1"/>
  <c r="I2092" i="4" a="1"/>
  <c r="I2092" i="4" s="1"/>
  <c r="K2092" i="4" a="1"/>
  <c r="K2092" i="4" s="1"/>
  <c r="N2092" i="4" a="1"/>
  <c r="N2092" i="4" s="1"/>
  <c r="E2092" i="4" l="1" a="1"/>
  <c r="E2092" i="4" s="1"/>
  <c r="H2092" i="4" a="1"/>
  <c r="H2092" i="4" s="1"/>
  <c r="G2092" i="4" a="1"/>
  <c r="G2092" i="4" s="1"/>
  <c r="C2094" i="4"/>
  <c r="F2093" i="4" a="1"/>
  <c r="F2093" i="4" s="1"/>
  <c r="L2093" i="4" a="1"/>
  <c r="L2093" i="4" s="1"/>
  <c r="K2093" i="4" a="1"/>
  <c r="K2093" i="4" s="1"/>
  <c r="I2093" i="4" a="1"/>
  <c r="I2093" i="4" s="1"/>
  <c r="O2093" i="4" a="1"/>
  <c r="O2093" i="4" s="1"/>
  <c r="J2093" i="4" a="1"/>
  <c r="J2093" i="4" s="1"/>
  <c r="M2093" i="4" a="1"/>
  <c r="M2093" i="4" s="1"/>
  <c r="N2093" i="4" a="1"/>
  <c r="N2093" i="4" s="1"/>
  <c r="G2093" i="4" l="1" a="1"/>
  <c r="G2093" i="4" s="1"/>
  <c r="H2093" i="4" a="1"/>
  <c r="H2093" i="4" s="1"/>
  <c r="E2093" i="4" a="1"/>
  <c r="E2093" i="4" s="1"/>
  <c r="C2095" i="4"/>
  <c r="F2094" i="4" a="1"/>
  <c r="F2094" i="4" s="1"/>
  <c r="O2094" i="4" a="1"/>
  <c r="O2094" i="4" s="1"/>
  <c r="I2094" i="4" a="1"/>
  <c r="I2094" i="4" s="1"/>
  <c r="M2094" i="4" a="1"/>
  <c r="M2094" i="4" s="1"/>
  <c r="N2094" i="4" a="1"/>
  <c r="N2094" i="4" s="1"/>
  <c r="L2094" i="4" a="1"/>
  <c r="L2094" i="4" s="1"/>
  <c r="J2094" i="4" a="1"/>
  <c r="J2094" i="4" s="1"/>
  <c r="K2094" i="4" a="1"/>
  <c r="K2094" i="4" s="1"/>
  <c r="G2094" i="4" l="1" a="1"/>
  <c r="G2094" i="4" s="1"/>
  <c r="H2094" i="4" a="1"/>
  <c r="H2094" i="4" s="1"/>
  <c r="E2094" i="4" a="1"/>
  <c r="E2094" i="4" s="1"/>
  <c r="C2096" i="4"/>
  <c r="F2095" i="4" a="1"/>
  <c r="F2095" i="4" s="1"/>
  <c r="L2095" i="4" a="1"/>
  <c r="L2095" i="4" s="1"/>
  <c r="M2095" i="4" a="1"/>
  <c r="M2095" i="4" s="1"/>
  <c r="I2095" i="4" a="1"/>
  <c r="I2095" i="4" s="1"/>
  <c r="N2095" i="4" a="1"/>
  <c r="N2095" i="4" s="1"/>
  <c r="K2095" i="4" a="1"/>
  <c r="K2095" i="4" s="1"/>
  <c r="O2095" i="4" a="1"/>
  <c r="O2095" i="4" s="1"/>
  <c r="J2095" i="4" a="1"/>
  <c r="J2095" i="4" s="1"/>
  <c r="H2095" i="4" l="1" a="1"/>
  <c r="H2095" i="4" s="1"/>
  <c r="G2095" i="4" a="1"/>
  <c r="G2095" i="4" s="1"/>
  <c r="E2095" i="4" a="1"/>
  <c r="E2095" i="4" s="1"/>
  <c r="C2097" i="4"/>
  <c r="F2096" i="4" a="1"/>
  <c r="F2096" i="4" s="1"/>
  <c r="I2096" i="4" a="1"/>
  <c r="I2096" i="4" s="1"/>
  <c r="L2096" i="4" a="1"/>
  <c r="L2096" i="4" s="1"/>
  <c r="O2096" i="4" a="1"/>
  <c r="O2096" i="4" s="1"/>
  <c r="K2096" i="4" a="1"/>
  <c r="K2096" i="4" s="1"/>
  <c r="N2096" i="4" a="1"/>
  <c r="N2096" i="4" s="1"/>
  <c r="J2096" i="4" a="1"/>
  <c r="J2096" i="4" s="1"/>
  <c r="M2096" i="4" a="1"/>
  <c r="M2096" i="4" s="1"/>
  <c r="E2096" i="4" l="1" a="1"/>
  <c r="E2096" i="4" s="1"/>
  <c r="H2096" i="4" a="1"/>
  <c r="H2096" i="4" s="1"/>
  <c r="G2096" i="4" a="1"/>
  <c r="G2096" i="4" s="1"/>
  <c r="C2098" i="4"/>
  <c r="F2097" i="4" a="1"/>
  <c r="F2097" i="4" s="1"/>
  <c r="K2097" i="4" a="1"/>
  <c r="K2097" i="4" s="1"/>
  <c r="M2097" i="4" a="1"/>
  <c r="M2097" i="4" s="1"/>
  <c r="N2097" i="4" a="1"/>
  <c r="N2097" i="4" s="1"/>
  <c r="J2097" i="4" a="1"/>
  <c r="J2097" i="4" s="1"/>
  <c r="L2097" i="4" a="1"/>
  <c r="L2097" i="4" s="1"/>
  <c r="O2097" i="4" a="1"/>
  <c r="O2097" i="4" s="1"/>
  <c r="I2097" i="4" a="1"/>
  <c r="I2097" i="4" s="1"/>
  <c r="H2097" i="4" l="1" a="1"/>
  <c r="H2097" i="4" s="1"/>
  <c r="E2097" i="4" a="1"/>
  <c r="E2097" i="4" s="1"/>
  <c r="G2097" i="4" a="1"/>
  <c r="G2097" i="4" s="1"/>
  <c r="C2099" i="4"/>
  <c r="F2098" i="4" a="1"/>
  <c r="F2098" i="4" s="1"/>
  <c r="N2098" i="4" a="1"/>
  <c r="N2098" i="4" s="1"/>
  <c r="O2098" i="4" a="1"/>
  <c r="O2098" i="4" s="1"/>
  <c r="K2098" i="4" a="1"/>
  <c r="K2098" i="4" s="1"/>
  <c r="M2098" i="4" a="1"/>
  <c r="M2098" i="4" s="1"/>
  <c r="J2098" i="4" a="1"/>
  <c r="J2098" i="4" s="1"/>
  <c r="L2098" i="4" a="1"/>
  <c r="L2098" i="4" s="1"/>
  <c r="I2098" i="4" a="1"/>
  <c r="I2098" i="4" s="1"/>
  <c r="G2098" i="4" l="1" a="1"/>
  <c r="G2098" i="4" s="1"/>
  <c r="H2098" i="4" a="1"/>
  <c r="H2098" i="4" s="1"/>
  <c r="E2098" i="4" a="1"/>
  <c r="E2098" i="4" s="1"/>
  <c r="C2100" i="4"/>
  <c r="F2099" i="4" a="1"/>
  <c r="F2099" i="4" s="1"/>
  <c r="K2099" i="4" a="1"/>
  <c r="K2099" i="4" s="1"/>
  <c r="O2099" i="4" a="1"/>
  <c r="O2099" i="4" s="1"/>
  <c r="J2099" i="4" a="1"/>
  <c r="J2099" i="4" s="1"/>
  <c r="M2099" i="4" a="1"/>
  <c r="M2099" i="4" s="1"/>
  <c r="N2099" i="4" a="1"/>
  <c r="N2099" i="4" s="1"/>
  <c r="I2099" i="4" a="1"/>
  <c r="I2099" i="4" s="1"/>
  <c r="L2099" i="4" a="1"/>
  <c r="L2099" i="4" s="1"/>
  <c r="G2099" i="4" l="1" a="1"/>
  <c r="G2099" i="4" s="1"/>
  <c r="E2099" i="4" a="1"/>
  <c r="E2099" i="4" s="1"/>
  <c r="H2099" i="4" a="1"/>
  <c r="H2099" i="4" s="1"/>
  <c r="C2101" i="4"/>
  <c r="F2100" i="4" a="1"/>
  <c r="F2100" i="4" s="1"/>
  <c r="L2100" i="4" a="1"/>
  <c r="L2100" i="4" s="1"/>
  <c r="J2100" i="4" a="1"/>
  <c r="J2100" i="4" s="1"/>
  <c r="N2100" i="4" a="1"/>
  <c r="N2100" i="4" s="1"/>
  <c r="O2100" i="4" a="1"/>
  <c r="O2100" i="4" s="1"/>
  <c r="K2100" i="4" a="1"/>
  <c r="K2100" i="4" s="1"/>
  <c r="M2100" i="4" a="1"/>
  <c r="M2100" i="4" s="1"/>
  <c r="I2100" i="4" a="1"/>
  <c r="I2100" i="4" s="1"/>
  <c r="H2100" i="4" l="1" a="1"/>
  <c r="H2100" i="4" s="1"/>
  <c r="G2100" i="4" a="1"/>
  <c r="G2100" i="4" s="1"/>
  <c r="E2100" i="4" a="1"/>
  <c r="E2100" i="4" s="1"/>
  <c r="C2102" i="4"/>
  <c r="F2101" i="4" a="1"/>
  <c r="F2101" i="4" s="1"/>
  <c r="I2101" i="4" a="1"/>
  <c r="I2101" i="4" s="1"/>
  <c r="M2101" i="4" a="1"/>
  <c r="M2101" i="4" s="1"/>
  <c r="K2101" i="4" a="1"/>
  <c r="K2101" i="4" s="1"/>
  <c r="O2101" i="4" a="1"/>
  <c r="O2101" i="4" s="1"/>
  <c r="J2101" i="4" a="1"/>
  <c r="J2101" i="4" s="1"/>
  <c r="L2101" i="4" a="1"/>
  <c r="L2101" i="4" s="1"/>
  <c r="N2101" i="4" a="1"/>
  <c r="N2101" i="4" s="1"/>
  <c r="G2101" i="4" l="1" a="1"/>
  <c r="G2101" i="4" s="1"/>
  <c r="H2101" i="4" a="1"/>
  <c r="H2101" i="4" s="1"/>
  <c r="E2101" i="4" a="1"/>
  <c r="E2101" i="4" s="1"/>
  <c r="C2103" i="4"/>
  <c r="F2102" i="4" a="1"/>
  <c r="F2102" i="4" s="1"/>
  <c r="J2102" i="4" a="1"/>
  <c r="J2102" i="4" s="1"/>
  <c r="M2102" i="4" a="1"/>
  <c r="M2102" i="4" s="1"/>
  <c r="I2102" i="4" a="1"/>
  <c r="I2102" i="4" s="1"/>
  <c r="K2102" i="4" a="1"/>
  <c r="K2102" i="4" s="1"/>
  <c r="O2102" i="4" a="1"/>
  <c r="O2102" i="4" s="1"/>
  <c r="L2102" i="4" a="1"/>
  <c r="L2102" i="4" s="1"/>
  <c r="N2102" i="4" a="1"/>
  <c r="N2102" i="4" s="1"/>
  <c r="C2104" i="4" l="1"/>
  <c r="F2103" i="4" a="1"/>
  <c r="F2103" i="4" s="1"/>
  <c r="L2103" i="4" a="1"/>
  <c r="L2103" i="4" s="1"/>
  <c r="J2103" i="4" a="1"/>
  <c r="J2103" i="4" s="1"/>
  <c r="M2103" i="4" a="1"/>
  <c r="M2103" i="4" s="1"/>
  <c r="N2103" i="4" a="1"/>
  <c r="N2103" i="4" s="1"/>
  <c r="K2103" i="4" a="1"/>
  <c r="K2103" i="4" s="1"/>
  <c r="I2103" i="4" a="1"/>
  <c r="I2103" i="4" s="1"/>
  <c r="O2103" i="4" a="1"/>
  <c r="O2103" i="4" s="1"/>
  <c r="E2102" i="4" a="1"/>
  <c r="E2102" i="4" s="1"/>
  <c r="G2102" i="4" a="1"/>
  <c r="G2102" i="4" s="1"/>
  <c r="H2102" i="4" a="1"/>
  <c r="H2102" i="4" s="1"/>
  <c r="G2103" i="4" l="1" a="1"/>
  <c r="G2103" i="4" s="1"/>
  <c r="E2103" i="4" a="1"/>
  <c r="E2103" i="4" s="1"/>
  <c r="H2103" i="4" a="1"/>
  <c r="H2103" i="4" s="1"/>
  <c r="C2105" i="4"/>
  <c r="F2104" i="4" a="1"/>
  <c r="F2104" i="4" s="1"/>
  <c r="L2104" i="4" a="1"/>
  <c r="L2104" i="4" s="1"/>
  <c r="N2104" i="4" a="1"/>
  <c r="N2104" i="4" s="1"/>
  <c r="I2104" i="4" a="1"/>
  <c r="I2104" i="4" s="1"/>
  <c r="M2104" i="4" a="1"/>
  <c r="M2104" i="4" s="1"/>
  <c r="K2104" i="4" a="1"/>
  <c r="K2104" i="4" s="1"/>
  <c r="O2104" i="4" a="1"/>
  <c r="O2104" i="4" s="1"/>
  <c r="J2104" i="4" a="1"/>
  <c r="J2104" i="4" s="1"/>
  <c r="H2104" i="4" l="1" a="1"/>
  <c r="H2104" i="4" s="1"/>
  <c r="G2104" i="4" a="1"/>
  <c r="G2104" i="4" s="1"/>
  <c r="E2104" i="4" a="1"/>
  <c r="E2104" i="4" s="1"/>
  <c r="C2106" i="4"/>
  <c r="F2105" i="4" a="1"/>
  <c r="F2105" i="4" s="1"/>
  <c r="I2105" i="4" a="1"/>
  <c r="I2105" i="4" s="1"/>
  <c r="L2105" i="4" a="1"/>
  <c r="L2105" i="4" s="1"/>
  <c r="N2105" i="4" a="1"/>
  <c r="N2105" i="4" s="1"/>
  <c r="K2105" i="4" a="1"/>
  <c r="K2105" i="4" s="1"/>
  <c r="M2105" i="4" a="1"/>
  <c r="M2105" i="4" s="1"/>
  <c r="J2105" i="4" a="1"/>
  <c r="J2105" i="4" s="1"/>
  <c r="O2105" i="4" a="1"/>
  <c r="O2105" i="4" s="1"/>
  <c r="G2105" i="4" l="1" a="1"/>
  <c r="G2105" i="4" s="1"/>
  <c r="E2105" i="4" a="1"/>
  <c r="E2105" i="4" s="1"/>
  <c r="H2105" i="4" a="1"/>
  <c r="H2105" i="4" s="1"/>
  <c r="C2107" i="4"/>
  <c r="F2106" i="4" a="1"/>
  <c r="F2106" i="4" s="1"/>
  <c r="O2106" i="4" a="1"/>
  <c r="O2106" i="4" s="1"/>
  <c r="I2106" i="4" a="1"/>
  <c r="I2106" i="4" s="1"/>
  <c r="M2106" i="4" a="1"/>
  <c r="M2106" i="4" s="1"/>
  <c r="N2106" i="4" a="1"/>
  <c r="N2106" i="4" s="1"/>
  <c r="J2106" i="4" a="1"/>
  <c r="J2106" i="4" s="1"/>
  <c r="L2106" i="4" a="1"/>
  <c r="L2106" i="4" s="1"/>
  <c r="K2106" i="4" a="1"/>
  <c r="K2106" i="4" s="1"/>
  <c r="H2106" i="4" l="1" a="1"/>
  <c r="H2106" i="4" s="1"/>
  <c r="G2106" i="4" a="1"/>
  <c r="G2106" i="4" s="1"/>
  <c r="E2106" i="4" a="1"/>
  <c r="E2106" i="4" s="1"/>
  <c r="C2108" i="4"/>
  <c r="F2107" i="4" a="1"/>
  <c r="F2107" i="4" s="1"/>
  <c r="J2107" i="4" a="1"/>
  <c r="J2107" i="4" s="1"/>
  <c r="O2107" i="4" a="1"/>
  <c r="O2107" i="4" s="1"/>
  <c r="I2107" i="4" a="1"/>
  <c r="I2107" i="4" s="1"/>
  <c r="L2107" i="4" a="1"/>
  <c r="L2107" i="4" s="1"/>
  <c r="N2107" i="4" a="1"/>
  <c r="N2107" i="4" s="1"/>
  <c r="K2107" i="4" a="1"/>
  <c r="K2107" i="4" s="1"/>
  <c r="M2107" i="4" a="1"/>
  <c r="M2107" i="4" s="1"/>
  <c r="H2107" i="4" l="1" a="1"/>
  <c r="H2107" i="4" s="1"/>
  <c r="E2107" i="4" a="1"/>
  <c r="E2107" i="4" s="1"/>
  <c r="G2107" i="4" a="1"/>
  <c r="G2107" i="4" s="1"/>
  <c r="C2109" i="4"/>
  <c r="F2108" i="4" a="1"/>
  <c r="F2108" i="4" s="1"/>
  <c r="J2108" i="4" a="1"/>
  <c r="J2108" i="4" s="1"/>
  <c r="M2108" i="4" a="1"/>
  <c r="M2108" i="4" s="1"/>
  <c r="K2108" i="4" a="1"/>
  <c r="K2108" i="4" s="1"/>
  <c r="O2108" i="4" a="1"/>
  <c r="O2108" i="4" s="1"/>
  <c r="I2108" i="4" a="1"/>
  <c r="I2108" i="4" s="1"/>
  <c r="L2108" i="4" a="1"/>
  <c r="L2108" i="4" s="1"/>
  <c r="N2108" i="4" a="1"/>
  <c r="N2108" i="4" s="1"/>
  <c r="E2108" i="4" l="1" a="1"/>
  <c r="E2108" i="4" s="1"/>
  <c r="H2108" i="4" a="1"/>
  <c r="H2108" i="4" s="1"/>
  <c r="G2108" i="4" a="1"/>
  <c r="G2108" i="4" s="1"/>
  <c r="C2110" i="4"/>
  <c r="F2109" i="4" a="1"/>
  <c r="F2109" i="4" s="1"/>
  <c r="L2109" i="4" a="1"/>
  <c r="L2109" i="4" s="1"/>
  <c r="N2109" i="4" a="1"/>
  <c r="N2109" i="4" s="1"/>
  <c r="K2109" i="4" a="1"/>
  <c r="K2109" i="4" s="1"/>
  <c r="I2109" i="4" a="1"/>
  <c r="I2109" i="4" s="1"/>
  <c r="J2109" i="4" a="1"/>
  <c r="J2109" i="4" s="1"/>
  <c r="O2109" i="4" a="1"/>
  <c r="O2109" i="4" s="1"/>
  <c r="M2109" i="4" a="1"/>
  <c r="M2109" i="4" s="1"/>
  <c r="G2109" i="4" l="1" a="1"/>
  <c r="G2109" i="4" s="1"/>
  <c r="E2109" i="4" a="1"/>
  <c r="E2109" i="4" s="1"/>
  <c r="H2109" i="4" a="1"/>
  <c r="H2109" i="4" s="1"/>
  <c r="C2111" i="4"/>
  <c r="F2110" i="4" a="1"/>
  <c r="F2110" i="4" s="1"/>
  <c r="K2110" i="4" a="1"/>
  <c r="K2110" i="4" s="1"/>
  <c r="M2110" i="4" a="1"/>
  <c r="M2110" i="4" s="1"/>
  <c r="J2110" i="4" a="1"/>
  <c r="J2110" i="4" s="1"/>
  <c r="O2110" i="4" a="1"/>
  <c r="O2110" i="4" s="1"/>
  <c r="I2110" i="4" a="1"/>
  <c r="I2110" i="4" s="1"/>
  <c r="L2110" i="4" a="1"/>
  <c r="L2110" i="4" s="1"/>
  <c r="N2110" i="4" a="1"/>
  <c r="N2110" i="4" s="1"/>
  <c r="E2110" i="4" l="1" a="1"/>
  <c r="E2110" i="4" s="1"/>
  <c r="G2110" i="4" a="1"/>
  <c r="G2110" i="4" s="1"/>
  <c r="H2110" i="4" a="1"/>
  <c r="H2110" i="4" s="1"/>
  <c r="C2112" i="4"/>
  <c r="F2111" i="4" a="1"/>
  <c r="F2111" i="4" s="1"/>
  <c r="L2111" i="4" a="1"/>
  <c r="L2111" i="4" s="1"/>
  <c r="O2111" i="4" a="1"/>
  <c r="O2111" i="4" s="1"/>
  <c r="K2111" i="4" a="1"/>
  <c r="K2111" i="4" s="1"/>
  <c r="I2111" i="4" a="1"/>
  <c r="I2111" i="4" s="1"/>
  <c r="M2111" i="4" a="1"/>
  <c r="M2111" i="4" s="1"/>
  <c r="J2111" i="4" a="1"/>
  <c r="J2111" i="4" s="1"/>
  <c r="N2111" i="4" a="1"/>
  <c r="N2111" i="4" s="1"/>
  <c r="G2111" i="4" l="1" a="1"/>
  <c r="G2111" i="4" s="1"/>
  <c r="E2111" i="4" a="1"/>
  <c r="E2111" i="4" s="1"/>
  <c r="H2111" i="4" a="1"/>
  <c r="H2111" i="4" s="1"/>
  <c r="C2113" i="4"/>
  <c r="F2112" i="4" a="1"/>
  <c r="F2112" i="4" s="1"/>
  <c r="L2112" i="4" a="1"/>
  <c r="L2112" i="4" s="1"/>
  <c r="K2112" i="4" a="1"/>
  <c r="K2112" i="4" s="1"/>
  <c r="M2112" i="4" a="1"/>
  <c r="M2112" i="4" s="1"/>
  <c r="J2112" i="4" a="1"/>
  <c r="J2112" i="4" s="1"/>
  <c r="I2112" i="4" a="1"/>
  <c r="I2112" i="4" s="1"/>
  <c r="N2112" i="4" a="1"/>
  <c r="N2112" i="4" s="1"/>
  <c r="O2112" i="4" a="1"/>
  <c r="O2112" i="4" s="1"/>
  <c r="G2112" i="4" l="1" a="1"/>
  <c r="G2112" i="4" s="1"/>
  <c r="H2112" i="4" a="1"/>
  <c r="H2112" i="4" s="1"/>
  <c r="E2112" i="4" a="1"/>
  <c r="E2112" i="4" s="1"/>
  <c r="C2114" i="4"/>
  <c r="F2113" i="4" a="1"/>
  <c r="F2113" i="4" s="1"/>
  <c r="J2113" i="4" a="1"/>
  <c r="J2113" i="4" s="1"/>
  <c r="L2113" i="4" a="1"/>
  <c r="L2113" i="4" s="1"/>
  <c r="O2113" i="4" a="1"/>
  <c r="O2113" i="4" s="1"/>
  <c r="M2113" i="4" a="1"/>
  <c r="M2113" i="4" s="1"/>
  <c r="K2113" i="4" a="1"/>
  <c r="K2113" i="4" s="1"/>
  <c r="I2113" i="4" a="1"/>
  <c r="I2113" i="4" s="1"/>
  <c r="N2113" i="4" a="1"/>
  <c r="N2113" i="4" s="1"/>
  <c r="G2113" i="4" l="1" a="1"/>
  <c r="G2113" i="4" s="1"/>
  <c r="E2113" i="4" a="1"/>
  <c r="E2113" i="4" s="1"/>
  <c r="H2113" i="4" a="1"/>
  <c r="H2113" i="4" s="1"/>
  <c r="C2115" i="4"/>
  <c r="F2114" i="4" a="1"/>
  <c r="F2114" i="4" s="1"/>
  <c r="K2114" i="4" a="1"/>
  <c r="K2114" i="4" s="1"/>
  <c r="M2114" i="4" a="1"/>
  <c r="M2114" i="4" s="1"/>
  <c r="L2114" i="4" a="1"/>
  <c r="L2114" i="4" s="1"/>
  <c r="J2114" i="4" a="1"/>
  <c r="J2114" i="4" s="1"/>
  <c r="I2114" i="4" a="1"/>
  <c r="I2114" i="4" s="1"/>
  <c r="N2114" i="4" a="1"/>
  <c r="N2114" i="4" s="1"/>
  <c r="O2114" i="4" a="1"/>
  <c r="O2114" i="4" s="1"/>
  <c r="H2114" i="4" l="1" a="1"/>
  <c r="H2114" i="4" s="1"/>
  <c r="G2114" i="4" a="1"/>
  <c r="G2114" i="4" s="1"/>
  <c r="E2114" i="4" a="1"/>
  <c r="E2114" i="4" s="1"/>
  <c r="C2116" i="4"/>
  <c r="F2115" i="4" a="1"/>
  <c r="F2115" i="4" s="1"/>
  <c r="J2115" i="4" a="1"/>
  <c r="J2115" i="4" s="1"/>
  <c r="M2115" i="4" a="1"/>
  <c r="M2115" i="4" s="1"/>
  <c r="N2115" i="4" a="1"/>
  <c r="N2115" i="4" s="1"/>
  <c r="L2115" i="4" a="1"/>
  <c r="L2115" i="4" s="1"/>
  <c r="O2115" i="4" a="1"/>
  <c r="O2115" i="4" s="1"/>
  <c r="K2115" i="4" a="1"/>
  <c r="K2115" i="4" s="1"/>
  <c r="I2115" i="4" a="1"/>
  <c r="I2115" i="4" s="1"/>
  <c r="G2115" i="4" l="1" a="1"/>
  <c r="G2115" i="4" s="1"/>
  <c r="E2115" i="4" a="1"/>
  <c r="E2115" i="4" s="1"/>
  <c r="H2115" i="4" a="1"/>
  <c r="H2115" i="4" s="1"/>
  <c r="C2117" i="4"/>
  <c r="F2116" i="4" a="1"/>
  <c r="F2116" i="4" s="1"/>
  <c r="J2116" i="4" a="1"/>
  <c r="J2116" i="4" s="1"/>
  <c r="O2116" i="4" a="1"/>
  <c r="O2116" i="4" s="1"/>
  <c r="M2116" i="4" a="1"/>
  <c r="M2116" i="4" s="1"/>
  <c r="K2116" i="4" a="1"/>
  <c r="K2116" i="4" s="1"/>
  <c r="I2116" i="4" a="1"/>
  <c r="I2116" i="4" s="1"/>
  <c r="N2116" i="4" a="1"/>
  <c r="N2116" i="4" s="1"/>
  <c r="L2116" i="4" a="1"/>
  <c r="L2116" i="4" s="1"/>
  <c r="E2116" i="4" l="1" a="1"/>
  <c r="E2116" i="4" s="1"/>
  <c r="G2116" i="4" a="1"/>
  <c r="G2116" i="4" s="1"/>
  <c r="H2116" i="4" a="1"/>
  <c r="H2116" i="4" s="1"/>
  <c r="C2118" i="4"/>
  <c r="F2117" i="4" a="1"/>
  <c r="F2117" i="4" s="1"/>
  <c r="K2117" i="4" a="1"/>
  <c r="K2117" i="4" s="1"/>
  <c r="J2117" i="4" a="1"/>
  <c r="J2117" i="4" s="1"/>
  <c r="O2117" i="4" a="1"/>
  <c r="O2117" i="4" s="1"/>
  <c r="I2117" i="4" a="1"/>
  <c r="I2117" i="4" s="1"/>
  <c r="M2117" i="4" a="1"/>
  <c r="M2117" i="4" s="1"/>
  <c r="L2117" i="4" a="1"/>
  <c r="L2117" i="4" s="1"/>
  <c r="N2117" i="4" a="1"/>
  <c r="N2117" i="4" s="1"/>
  <c r="H2117" i="4" l="1" a="1"/>
  <c r="H2117" i="4" s="1"/>
  <c r="E2117" i="4" a="1"/>
  <c r="E2117" i="4" s="1"/>
  <c r="G2117" i="4" a="1"/>
  <c r="G2117" i="4" s="1"/>
  <c r="C2119" i="4"/>
  <c r="F2118" i="4" a="1"/>
  <c r="F2118" i="4" s="1"/>
  <c r="J2118" i="4" a="1"/>
  <c r="J2118" i="4" s="1"/>
  <c r="M2118" i="4" a="1"/>
  <c r="M2118" i="4" s="1"/>
  <c r="N2118" i="4" a="1"/>
  <c r="N2118" i="4" s="1"/>
  <c r="K2118" i="4" a="1"/>
  <c r="K2118" i="4" s="1"/>
  <c r="I2118" i="4" a="1"/>
  <c r="I2118" i="4" s="1"/>
  <c r="O2118" i="4" a="1"/>
  <c r="O2118" i="4" s="1"/>
  <c r="L2118" i="4" a="1"/>
  <c r="L2118" i="4" s="1"/>
  <c r="G2118" i="4" l="1" a="1"/>
  <c r="G2118" i="4" s="1"/>
  <c r="E2118" i="4" a="1"/>
  <c r="E2118" i="4" s="1"/>
  <c r="H2118" i="4" a="1"/>
  <c r="H2118" i="4" s="1"/>
  <c r="C2120" i="4"/>
  <c r="F2119" i="4" a="1"/>
  <c r="F2119" i="4" s="1"/>
  <c r="O2119" i="4" a="1"/>
  <c r="O2119" i="4" s="1"/>
  <c r="J2119" i="4" a="1"/>
  <c r="J2119" i="4" s="1"/>
  <c r="K2119" i="4" a="1"/>
  <c r="K2119" i="4" s="1"/>
  <c r="N2119" i="4" a="1"/>
  <c r="N2119" i="4" s="1"/>
  <c r="M2119" i="4" a="1"/>
  <c r="M2119" i="4" s="1"/>
  <c r="L2119" i="4" a="1"/>
  <c r="L2119" i="4" s="1"/>
  <c r="I2119" i="4" a="1"/>
  <c r="I2119" i="4" s="1"/>
  <c r="H2119" i="4" l="1" a="1"/>
  <c r="H2119" i="4" s="1"/>
  <c r="G2119" i="4" a="1"/>
  <c r="G2119" i="4" s="1"/>
  <c r="E2119" i="4" a="1"/>
  <c r="E2119" i="4" s="1"/>
  <c r="C2121" i="4"/>
  <c r="F2120" i="4" a="1"/>
  <c r="F2120" i="4" s="1"/>
  <c r="M2120" i="4" a="1"/>
  <c r="M2120" i="4" s="1"/>
  <c r="O2120" i="4" a="1"/>
  <c r="O2120" i="4" s="1"/>
  <c r="J2120" i="4" a="1"/>
  <c r="J2120" i="4" s="1"/>
  <c r="L2120" i="4" a="1"/>
  <c r="L2120" i="4" s="1"/>
  <c r="N2120" i="4" a="1"/>
  <c r="N2120" i="4" s="1"/>
  <c r="I2120" i="4" a="1"/>
  <c r="I2120" i="4" s="1"/>
  <c r="K2120" i="4" a="1"/>
  <c r="K2120" i="4" s="1"/>
  <c r="E2120" i="4" l="1" a="1"/>
  <c r="E2120" i="4" s="1"/>
  <c r="G2120" i="4" a="1"/>
  <c r="G2120" i="4" s="1"/>
  <c r="H2120" i="4" a="1"/>
  <c r="H2120" i="4" s="1"/>
  <c r="C2122" i="4"/>
  <c r="F2121" i="4" a="1"/>
  <c r="F2121" i="4" s="1"/>
  <c r="I2121" i="4" a="1"/>
  <c r="I2121" i="4" s="1"/>
  <c r="N2121" i="4" a="1"/>
  <c r="N2121" i="4" s="1"/>
  <c r="L2121" i="4" a="1"/>
  <c r="L2121" i="4" s="1"/>
  <c r="K2121" i="4" a="1"/>
  <c r="K2121" i="4" s="1"/>
  <c r="M2121" i="4" a="1"/>
  <c r="M2121" i="4" s="1"/>
  <c r="J2121" i="4" a="1"/>
  <c r="J2121" i="4" s="1"/>
  <c r="O2121" i="4" a="1"/>
  <c r="O2121" i="4" s="1"/>
  <c r="G2121" i="4" l="1" a="1"/>
  <c r="G2121" i="4" s="1"/>
  <c r="H2121" i="4" a="1"/>
  <c r="H2121" i="4" s="1"/>
  <c r="E2121" i="4" a="1"/>
  <c r="E2121" i="4" s="1"/>
  <c r="C2123" i="4"/>
  <c r="F2122" i="4" a="1"/>
  <c r="F2122" i="4" s="1"/>
  <c r="N2122" i="4" a="1"/>
  <c r="N2122" i="4" s="1"/>
  <c r="K2122" i="4" a="1"/>
  <c r="K2122" i="4" s="1"/>
  <c r="I2122" i="4" a="1"/>
  <c r="I2122" i="4" s="1"/>
  <c r="O2122" i="4" a="1"/>
  <c r="O2122" i="4" s="1"/>
  <c r="L2122" i="4" a="1"/>
  <c r="L2122" i="4" s="1"/>
  <c r="J2122" i="4" a="1"/>
  <c r="J2122" i="4" s="1"/>
  <c r="M2122" i="4" a="1"/>
  <c r="M2122" i="4" s="1"/>
  <c r="H2122" i="4" l="1" a="1"/>
  <c r="H2122" i="4" s="1"/>
  <c r="G2122" i="4" a="1"/>
  <c r="G2122" i="4" s="1"/>
  <c r="E2122" i="4" a="1"/>
  <c r="E2122" i="4" s="1"/>
  <c r="C2124" i="4"/>
  <c r="F2123" i="4" a="1"/>
  <c r="F2123" i="4" s="1"/>
  <c r="K2123" i="4" a="1"/>
  <c r="K2123" i="4" s="1"/>
  <c r="I2123" i="4" a="1"/>
  <c r="I2123" i="4" s="1"/>
  <c r="J2123" i="4" a="1"/>
  <c r="J2123" i="4" s="1"/>
  <c r="L2123" i="4" a="1"/>
  <c r="L2123" i="4" s="1"/>
  <c r="M2123" i="4" a="1"/>
  <c r="M2123" i="4" s="1"/>
  <c r="N2123" i="4" a="1"/>
  <c r="N2123" i="4" s="1"/>
  <c r="O2123" i="4" a="1"/>
  <c r="O2123" i="4" s="1"/>
  <c r="G2123" i="4" l="1" a="1"/>
  <c r="G2123" i="4" s="1"/>
  <c r="E2123" i="4" a="1"/>
  <c r="E2123" i="4" s="1"/>
  <c r="H2123" i="4" a="1"/>
  <c r="H2123" i="4" s="1"/>
  <c r="C2125" i="4"/>
  <c r="F2124" i="4" a="1"/>
  <c r="F2124" i="4" s="1"/>
  <c r="J2124" i="4" a="1"/>
  <c r="J2124" i="4" s="1"/>
  <c r="O2124" i="4" a="1"/>
  <c r="O2124" i="4" s="1"/>
  <c r="K2124" i="4" a="1"/>
  <c r="K2124" i="4" s="1"/>
  <c r="M2124" i="4" a="1"/>
  <c r="M2124" i="4" s="1"/>
  <c r="I2124" i="4" a="1"/>
  <c r="I2124" i="4" s="1"/>
  <c r="N2124" i="4" a="1"/>
  <c r="N2124" i="4" s="1"/>
  <c r="L2124" i="4" a="1"/>
  <c r="L2124" i="4" s="1"/>
  <c r="H2124" i="4" l="1" a="1"/>
  <c r="H2124" i="4" s="1"/>
  <c r="G2124" i="4" a="1"/>
  <c r="G2124" i="4" s="1"/>
  <c r="E2124" i="4" a="1"/>
  <c r="E2124" i="4" s="1"/>
  <c r="C2126" i="4"/>
  <c r="F2125" i="4" a="1"/>
  <c r="F2125" i="4" s="1"/>
  <c r="M2125" i="4" a="1"/>
  <c r="M2125" i="4" s="1"/>
  <c r="N2125" i="4" a="1"/>
  <c r="N2125" i="4" s="1"/>
  <c r="J2125" i="4" a="1"/>
  <c r="J2125" i="4" s="1"/>
  <c r="K2125" i="4" a="1"/>
  <c r="K2125" i="4" s="1"/>
  <c r="L2125" i="4" a="1"/>
  <c r="L2125" i="4" s="1"/>
  <c r="I2125" i="4" a="1"/>
  <c r="I2125" i="4" s="1"/>
  <c r="O2125" i="4" a="1"/>
  <c r="O2125" i="4" s="1"/>
  <c r="G2125" i="4" l="1" a="1"/>
  <c r="G2125" i="4" s="1"/>
  <c r="E2125" i="4" a="1"/>
  <c r="E2125" i="4" s="1"/>
  <c r="H2125" i="4" a="1"/>
  <c r="H2125" i="4" s="1"/>
  <c r="C2127" i="4"/>
  <c r="F2126" i="4" a="1"/>
  <c r="F2126" i="4" s="1"/>
  <c r="K2126" i="4" a="1"/>
  <c r="K2126" i="4" s="1"/>
  <c r="O2126" i="4" a="1"/>
  <c r="O2126" i="4" s="1"/>
  <c r="L2126" i="4" a="1"/>
  <c r="L2126" i="4" s="1"/>
  <c r="N2126" i="4" a="1"/>
  <c r="N2126" i="4" s="1"/>
  <c r="I2126" i="4" a="1"/>
  <c r="I2126" i="4" s="1"/>
  <c r="J2126" i="4" a="1"/>
  <c r="J2126" i="4" s="1"/>
  <c r="M2126" i="4" a="1"/>
  <c r="M2126" i="4" s="1"/>
  <c r="H2126" i="4" l="1" a="1"/>
  <c r="H2126" i="4" s="1"/>
  <c r="E2126" i="4" a="1"/>
  <c r="E2126" i="4" s="1"/>
  <c r="G2126" i="4" a="1"/>
  <c r="G2126" i="4" s="1"/>
  <c r="C2128" i="4"/>
  <c r="F2127" i="4" a="1"/>
  <c r="F2127" i="4" s="1"/>
  <c r="K2127" i="4" a="1"/>
  <c r="K2127" i="4" s="1"/>
  <c r="N2127" i="4" a="1"/>
  <c r="N2127" i="4" s="1"/>
  <c r="I2127" i="4" a="1"/>
  <c r="I2127" i="4" s="1"/>
  <c r="M2127" i="4" a="1"/>
  <c r="M2127" i="4" s="1"/>
  <c r="L2127" i="4" a="1"/>
  <c r="L2127" i="4" s="1"/>
  <c r="J2127" i="4" a="1"/>
  <c r="J2127" i="4" s="1"/>
  <c r="O2127" i="4" a="1"/>
  <c r="O2127" i="4" s="1"/>
  <c r="H2127" i="4" l="1" a="1"/>
  <c r="H2127" i="4" s="1"/>
  <c r="G2127" i="4" a="1"/>
  <c r="G2127" i="4" s="1"/>
  <c r="E2127" i="4" a="1"/>
  <c r="E2127" i="4" s="1"/>
  <c r="C2129" i="4"/>
  <c r="F2128" i="4" a="1"/>
  <c r="F2128" i="4" s="1"/>
  <c r="J2128" i="4" a="1"/>
  <c r="J2128" i="4" s="1"/>
  <c r="I2128" i="4" a="1"/>
  <c r="I2128" i="4" s="1"/>
  <c r="L2128" i="4" a="1"/>
  <c r="L2128" i="4" s="1"/>
  <c r="O2128" i="4" a="1"/>
  <c r="O2128" i="4" s="1"/>
  <c r="M2128" i="4" a="1"/>
  <c r="M2128" i="4" s="1"/>
  <c r="K2128" i="4" a="1"/>
  <c r="K2128" i="4" s="1"/>
  <c r="N2128" i="4" a="1"/>
  <c r="N2128" i="4" s="1"/>
  <c r="E2128" i="4" l="1" a="1"/>
  <c r="E2128" i="4" s="1"/>
  <c r="G2128" i="4" a="1"/>
  <c r="G2128" i="4" s="1"/>
  <c r="H2128" i="4" a="1"/>
  <c r="H2128" i="4" s="1"/>
  <c r="C2130" i="4"/>
  <c r="F2129" i="4" a="1"/>
  <c r="F2129" i="4" s="1"/>
  <c r="J2129" i="4" a="1"/>
  <c r="J2129" i="4" s="1"/>
  <c r="K2129" i="4" a="1"/>
  <c r="K2129" i="4" s="1"/>
  <c r="N2129" i="4" a="1"/>
  <c r="N2129" i="4" s="1"/>
  <c r="I2129" i="4" a="1"/>
  <c r="I2129" i="4" s="1"/>
  <c r="O2129" i="4" a="1"/>
  <c r="O2129" i="4" s="1"/>
  <c r="L2129" i="4" a="1"/>
  <c r="L2129" i="4" s="1"/>
  <c r="M2129" i="4" a="1"/>
  <c r="M2129" i="4" s="1"/>
  <c r="G2129" i="4" l="1" a="1"/>
  <c r="G2129" i="4" s="1"/>
  <c r="E2129" i="4" a="1"/>
  <c r="E2129" i="4" s="1"/>
  <c r="H2129" i="4" a="1"/>
  <c r="H2129" i="4" s="1"/>
  <c r="C2131" i="4"/>
  <c r="F2130" i="4" a="1"/>
  <c r="F2130" i="4" s="1"/>
  <c r="N2130" i="4" a="1"/>
  <c r="N2130" i="4" s="1"/>
  <c r="J2130" i="4" a="1"/>
  <c r="J2130" i="4" s="1"/>
  <c r="I2130" i="4" a="1"/>
  <c r="I2130" i="4" s="1"/>
  <c r="O2130" i="4" a="1"/>
  <c r="O2130" i="4" s="1"/>
  <c r="M2130" i="4" a="1"/>
  <c r="M2130" i="4" s="1"/>
  <c r="K2130" i="4" a="1"/>
  <c r="K2130" i="4" s="1"/>
  <c r="L2130" i="4" a="1"/>
  <c r="L2130" i="4" s="1"/>
  <c r="G2130" i="4" l="1" a="1"/>
  <c r="G2130" i="4" s="1"/>
  <c r="H2130" i="4" a="1"/>
  <c r="H2130" i="4" s="1"/>
  <c r="E2130" i="4" a="1"/>
  <c r="E2130" i="4" s="1"/>
  <c r="C2132" i="4"/>
  <c r="F2131" i="4" a="1"/>
  <c r="F2131" i="4" s="1"/>
  <c r="J2131" i="4" a="1"/>
  <c r="J2131" i="4" s="1"/>
  <c r="I2131" i="4" a="1"/>
  <c r="I2131" i="4" s="1"/>
  <c r="L2131" i="4" a="1"/>
  <c r="L2131" i="4" s="1"/>
  <c r="K2131" i="4" a="1"/>
  <c r="K2131" i="4" s="1"/>
  <c r="N2131" i="4" a="1"/>
  <c r="N2131" i="4" s="1"/>
  <c r="O2131" i="4" a="1"/>
  <c r="O2131" i="4" s="1"/>
  <c r="M2131" i="4" a="1"/>
  <c r="M2131" i="4" s="1"/>
  <c r="G2131" i="4" l="1" a="1"/>
  <c r="G2131" i="4" s="1"/>
  <c r="H2131" i="4" a="1"/>
  <c r="H2131" i="4" s="1"/>
  <c r="E2131" i="4" a="1"/>
  <c r="E2131" i="4" s="1"/>
  <c r="C2133" i="4"/>
  <c r="F2132" i="4" a="1"/>
  <c r="F2132" i="4" s="1"/>
  <c r="I2132" i="4" a="1"/>
  <c r="I2132" i="4" s="1"/>
  <c r="J2132" i="4" a="1"/>
  <c r="J2132" i="4" s="1"/>
  <c r="N2132" i="4" a="1"/>
  <c r="N2132" i="4" s="1"/>
  <c r="O2132" i="4" a="1"/>
  <c r="O2132" i="4" s="1"/>
  <c r="M2132" i="4" a="1"/>
  <c r="M2132" i="4" s="1"/>
  <c r="K2132" i="4" a="1"/>
  <c r="K2132" i="4" s="1"/>
  <c r="L2132" i="4" a="1"/>
  <c r="L2132" i="4" s="1"/>
  <c r="H2132" i="4" l="1" a="1"/>
  <c r="H2132" i="4" s="1"/>
  <c r="G2132" i="4" a="1"/>
  <c r="G2132" i="4" s="1"/>
  <c r="E2132" i="4" a="1"/>
  <c r="E2132" i="4" s="1"/>
  <c r="C2134" i="4"/>
  <c r="F2133" i="4" a="1"/>
  <c r="F2133" i="4" s="1"/>
  <c r="K2133" i="4" a="1"/>
  <c r="K2133" i="4" s="1"/>
  <c r="I2133" i="4" a="1"/>
  <c r="I2133" i="4" s="1"/>
  <c r="L2133" i="4" a="1"/>
  <c r="L2133" i="4" s="1"/>
  <c r="J2133" i="4" a="1"/>
  <c r="J2133" i="4" s="1"/>
  <c r="M2133" i="4" a="1"/>
  <c r="M2133" i="4" s="1"/>
  <c r="O2133" i="4" a="1"/>
  <c r="O2133" i="4" s="1"/>
  <c r="N2133" i="4" a="1"/>
  <c r="N2133" i="4" s="1"/>
  <c r="G2133" i="4" l="1" a="1"/>
  <c r="G2133" i="4" s="1"/>
  <c r="E2133" i="4" a="1"/>
  <c r="E2133" i="4" s="1"/>
  <c r="H2133" i="4" a="1"/>
  <c r="H2133" i="4" s="1"/>
  <c r="C2135" i="4"/>
  <c r="F2134" i="4" a="1"/>
  <c r="F2134" i="4" s="1"/>
  <c r="J2134" i="4" a="1"/>
  <c r="J2134" i="4" s="1"/>
  <c r="K2134" i="4" a="1"/>
  <c r="K2134" i="4" s="1"/>
  <c r="I2134" i="4" a="1"/>
  <c r="I2134" i="4" s="1"/>
  <c r="O2134" i="4" a="1"/>
  <c r="O2134" i="4" s="1"/>
  <c r="N2134" i="4" a="1"/>
  <c r="N2134" i="4" s="1"/>
  <c r="L2134" i="4" a="1"/>
  <c r="L2134" i="4" s="1"/>
  <c r="M2134" i="4" a="1"/>
  <c r="M2134" i="4" s="1"/>
  <c r="H2134" i="4" l="1" a="1"/>
  <c r="H2134" i="4" s="1"/>
  <c r="G2134" i="4" a="1"/>
  <c r="G2134" i="4" s="1"/>
  <c r="E2134" i="4" a="1"/>
  <c r="E2134" i="4" s="1"/>
  <c r="C2136" i="4"/>
  <c r="F2135" i="4" a="1"/>
  <c r="F2135" i="4" s="1"/>
  <c r="L2135" i="4" a="1"/>
  <c r="L2135" i="4" s="1"/>
  <c r="N2135" i="4" a="1"/>
  <c r="N2135" i="4" s="1"/>
  <c r="O2135" i="4" a="1"/>
  <c r="O2135" i="4" s="1"/>
  <c r="M2135" i="4" a="1"/>
  <c r="M2135" i="4" s="1"/>
  <c r="I2135" i="4" a="1"/>
  <c r="I2135" i="4" s="1"/>
  <c r="J2135" i="4" a="1"/>
  <c r="J2135" i="4" s="1"/>
  <c r="K2135" i="4" a="1"/>
  <c r="K2135" i="4" s="1"/>
  <c r="E2135" i="4" l="1" a="1"/>
  <c r="E2135" i="4" s="1"/>
  <c r="H2135" i="4" a="1"/>
  <c r="H2135" i="4" s="1"/>
  <c r="G2135" i="4" a="1"/>
  <c r="G2135" i="4" s="1"/>
  <c r="C2137" i="4"/>
  <c r="F2136" i="4" a="1"/>
  <c r="F2136" i="4" s="1"/>
  <c r="M2136" i="4" a="1"/>
  <c r="M2136" i="4" s="1"/>
  <c r="N2136" i="4" a="1"/>
  <c r="N2136" i="4" s="1"/>
  <c r="J2136" i="4" a="1"/>
  <c r="J2136" i="4" s="1"/>
  <c r="L2136" i="4" a="1"/>
  <c r="L2136" i="4" s="1"/>
  <c r="O2136" i="4" a="1"/>
  <c r="O2136" i="4" s="1"/>
  <c r="I2136" i="4" a="1"/>
  <c r="I2136" i="4" s="1"/>
  <c r="K2136" i="4" a="1"/>
  <c r="K2136" i="4" s="1"/>
  <c r="H2136" i="4" l="1" a="1"/>
  <c r="H2136" i="4" s="1"/>
  <c r="G2136" i="4" a="1"/>
  <c r="G2136" i="4" s="1"/>
  <c r="E2136" i="4" a="1"/>
  <c r="E2136" i="4" s="1"/>
  <c r="C2138" i="4"/>
  <c r="F2137" i="4" a="1"/>
  <c r="F2137" i="4" s="1"/>
  <c r="K2137" i="4" a="1"/>
  <c r="K2137" i="4" s="1"/>
  <c r="N2137" i="4" a="1"/>
  <c r="N2137" i="4" s="1"/>
  <c r="I2137" i="4" a="1"/>
  <c r="I2137" i="4" s="1"/>
  <c r="O2137" i="4" a="1"/>
  <c r="O2137" i="4" s="1"/>
  <c r="J2137" i="4" a="1"/>
  <c r="J2137" i="4" s="1"/>
  <c r="L2137" i="4" a="1"/>
  <c r="L2137" i="4" s="1"/>
  <c r="M2137" i="4" a="1"/>
  <c r="M2137" i="4" s="1"/>
  <c r="G2137" i="4" l="1" a="1"/>
  <c r="G2137" i="4" s="1"/>
  <c r="E2137" i="4" a="1"/>
  <c r="E2137" i="4" s="1"/>
  <c r="H2137" i="4" a="1"/>
  <c r="H2137" i="4" s="1"/>
  <c r="C2139" i="4"/>
  <c r="F2138" i="4" a="1"/>
  <c r="F2138" i="4" s="1"/>
  <c r="J2138" i="4" a="1"/>
  <c r="J2138" i="4" s="1"/>
  <c r="L2138" i="4" a="1"/>
  <c r="L2138" i="4" s="1"/>
  <c r="K2138" i="4" a="1"/>
  <c r="K2138" i="4" s="1"/>
  <c r="O2138" i="4" a="1"/>
  <c r="O2138" i="4" s="1"/>
  <c r="I2138" i="4" a="1"/>
  <c r="I2138" i="4" s="1"/>
  <c r="M2138" i="4" a="1"/>
  <c r="M2138" i="4" s="1"/>
  <c r="N2138" i="4" a="1"/>
  <c r="N2138" i="4" s="1"/>
  <c r="G2138" i="4" l="1" a="1"/>
  <c r="G2138" i="4" s="1"/>
  <c r="H2138" i="4" a="1"/>
  <c r="H2138" i="4" s="1"/>
  <c r="E2138" i="4" a="1"/>
  <c r="E2138" i="4" s="1"/>
  <c r="C2140" i="4"/>
  <c r="F2139" i="4" a="1"/>
  <c r="F2139" i="4" s="1"/>
  <c r="L2139" i="4" a="1"/>
  <c r="L2139" i="4" s="1"/>
  <c r="O2139" i="4" a="1"/>
  <c r="O2139" i="4" s="1"/>
  <c r="J2139" i="4" a="1"/>
  <c r="J2139" i="4" s="1"/>
  <c r="I2139" i="4" a="1"/>
  <c r="I2139" i="4" s="1"/>
  <c r="K2139" i="4" a="1"/>
  <c r="K2139" i="4" s="1"/>
  <c r="M2139" i="4" a="1"/>
  <c r="M2139" i="4" s="1"/>
  <c r="N2139" i="4" a="1"/>
  <c r="N2139" i="4" s="1"/>
  <c r="H2139" i="4" l="1" a="1"/>
  <c r="H2139" i="4" s="1"/>
  <c r="G2139" i="4" a="1"/>
  <c r="G2139" i="4" s="1"/>
  <c r="E2139" i="4" a="1"/>
  <c r="E2139" i="4" s="1"/>
  <c r="C2141" i="4"/>
  <c r="F2140" i="4" a="1"/>
  <c r="F2140" i="4" s="1"/>
  <c r="I2140" i="4" a="1"/>
  <c r="I2140" i="4" s="1"/>
  <c r="M2140" i="4" a="1"/>
  <c r="M2140" i="4" s="1"/>
  <c r="K2140" i="4" a="1"/>
  <c r="K2140" i="4" s="1"/>
  <c r="L2140" i="4" a="1"/>
  <c r="L2140" i="4" s="1"/>
  <c r="O2140" i="4" a="1"/>
  <c r="O2140" i="4" s="1"/>
  <c r="J2140" i="4" a="1"/>
  <c r="J2140" i="4" s="1"/>
  <c r="N2140" i="4" a="1"/>
  <c r="N2140" i="4" s="1"/>
  <c r="E2140" i="4" l="1" a="1"/>
  <c r="E2140" i="4" s="1"/>
  <c r="H2140" i="4" a="1"/>
  <c r="H2140" i="4" s="1"/>
  <c r="G2140" i="4" a="1"/>
  <c r="G2140" i="4" s="1"/>
  <c r="C2142" i="4"/>
  <c r="F2141" i="4" a="1"/>
  <c r="F2141" i="4" s="1"/>
  <c r="O2141" i="4" a="1"/>
  <c r="O2141" i="4" s="1"/>
  <c r="L2141" i="4" a="1"/>
  <c r="L2141" i="4" s="1"/>
  <c r="I2141" i="4" a="1"/>
  <c r="I2141" i="4" s="1"/>
  <c r="K2141" i="4" a="1"/>
  <c r="K2141" i="4" s="1"/>
  <c r="J2141" i="4" a="1"/>
  <c r="J2141" i="4" s="1"/>
  <c r="M2141" i="4" a="1"/>
  <c r="M2141" i="4" s="1"/>
  <c r="N2141" i="4" a="1"/>
  <c r="N2141" i="4" s="1"/>
  <c r="H2141" i="4" l="1" a="1"/>
  <c r="H2141" i="4" s="1"/>
  <c r="G2141" i="4" a="1"/>
  <c r="G2141" i="4" s="1"/>
  <c r="E2141" i="4" a="1"/>
  <c r="E2141" i="4" s="1"/>
  <c r="C2143" i="4"/>
  <c r="F2142" i="4" a="1"/>
  <c r="F2142" i="4" s="1"/>
  <c r="I2142" i="4" a="1"/>
  <c r="I2142" i="4" s="1"/>
  <c r="L2142" i="4" a="1"/>
  <c r="L2142" i="4" s="1"/>
  <c r="K2142" i="4" a="1"/>
  <c r="K2142" i="4" s="1"/>
  <c r="O2142" i="4" a="1"/>
  <c r="O2142" i="4" s="1"/>
  <c r="J2142" i="4" a="1"/>
  <c r="J2142" i="4" s="1"/>
  <c r="M2142" i="4" a="1"/>
  <c r="M2142" i="4" s="1"/>
  <c r="N2142" i="4" a="1"/>
  <c r="N2142" i="4" s="1"/>
  <c r="E2142" i="4" l="1" a="1"/>
  <c r="E2142" i="4" s="1"/>
  <c r="G2142" i="4" a="1"/>
  <c r="G2142" i="4" s="1"/>
  <c r="H2142" i="4" a="1"/>
  <c r="H2142" i="4" s="1"/>
  <c r="C2144" i="4"/>
  <c r="F2143" i="4" a="1"/>
  <c r="F2143" i="4" s="1"/>
  <c r="N2143" i="4" a="1"/>
  <c r="N2143" i="4" s="1"/>
  <c r="I2143" i="4" a="1"/>
  <c r="I2143" i="4" s="1"/>
  <c r="L2143" i="4" a="1"/>
  <c r="L2143" i="4" s="1"/>
  <c r="O2143" i="4" a="1"/>
  <c r="O2143" i="4" s="1"/>
  <c r="J2143" i="4" a="1"/>
  <c r="J2143" i="4" s="1"/>
  <c r="K2143" i="4" a="1"/>
  <c r="K2143" i="4" s="1"/>
  <c r="M2143" i="4" a="1"/>
  <c r="M2143" i="4" s="1"/>
  <c r="G2143" i="4" l="1" a="1"/>
  <c r="G2143" i="4" s="1"/>
  <c r="H2143" i="4" a="1"/>
  <c r="H2143" i="4" s="1"/>
  <c r="E2143" i="4" a="1"/>
  <c r="E2143" i="4" s="1"/>
  <c r="C2145" i="4"/>
  <c r="F2144" i="4" a="1"/>
  <c r="F2144" i="4" s="1"/>
  <c r="L2144" i="4" a="1"/>
  <c r="L2144" i="4" s="1"/>
  <c r="N2144" i="4" a="1"/>
  <c r="N2144" i="4" s="1"/>
  <c r="J2144" i="4" a="1"/>
  <c r="J2144" i="4" s="1"/>
  <c r="O2144" i="4" a="1"/>
  <c r="O2144" i="4" s="1"/>
  <c r="K2144" i="4" a="1"/>
  <c r="K2144" i="4" s="1"/>
  <c r="I2144" i="4" a="1"/>
  <c r="I2144" i="4" s="1"/>
  <c r="M2144" i="4" a="1"/>
  <c r="M2144" i="4" s="1"/>
  <c r="E2144" i="4" l="1" a="1"/>
  <c r="E2144" i="4" s="1"/>
  <c r="G2144" i="4" a="1"/>
  <c r="G2144" i="4" s="1"/>
  <c r="H2144" i="4" a="1"/>
  <c r="H2144" i="4" s="1"/>
  <c r="C2146" i="4"/>
  <c r="F2145" i="4" a="1"/>
  <c r="F2145" i="4" s="1"/>
  <c r="L2145" i="4" a="1"/>
  <c r="L2145" i="4" s="1"/>
  <c r="M2145" i="4" a="1"/>
  <c r="M2145" i="4" s="1"/>
  <c r="I2145" i="4" a="1"/>
  <c r="I2145" i="4" s="1"/>
  <c r="K2145" i="4" a="1"/>
  <c r="K2145" i="4" s="1"/>
  <c r="O2145" i="4" a="1"/>
  <c r="O2145" i="4" s="1"/>
  <c r="N2145" i="4" a="1"/>
  <c r="N2145" i="4" s="1"/>
  <c r="J2145" i="4" a="1"/>
  <c r="J2145" i="4" s="1"/>
  <c r="G2145" i="4" l="1" a="1"/>
  <c r="G2145" i="4" s="1"/>
  <c r="E2145" i="4" a="1"/>
  <c r="E2145" i="4" s="1"/>
  <c r="H2145" i="4" a="1"/>
  <c r="H2145" i="4" s="1"/>
  <c r="C2147" i="4"/>
  <c r="F2146" i="4" a="1"/>
  <c r="F2146" i="4" s="1"/>
  <c r="J2146" i="4" a="1"/>
  <c r="J2146" i="4" s="1"/>
  <c r="M2146" i="4" a="1"/>
  <c r="M2146" i="4" s="1"/>
  <c r="I2146" i="4" a="1"/>
  <c r="I2146" i="4" s="1"/>
  <c r="O2146" i="4" a="1"/>
  <c r="O2146" i="4" s="1"/>
  <c r="K2146" i="4" a="1"/>
  <c r="K2146" i="4" s="1"/>
  <c r="L2146" i="4" a="1"/>
  <c r="L2146" i="4" s="1"/>
  <c r="N2146" i="4" a="1"/>
  <c r="N2146" i="4" s="1"/>
  <c r="H2146" i="4" l="1" a="1"/>
  <c r="H2146" i="4" s="1"/>
  <c r="G2146" i="4" a="1"/>
  <c r="G2146" i="4" s="1"/>
  <c r="E2146" i="4" a="1"/>
  <c r="E2146" i="4" s="1"/>
  <c r="C2148" i="4"/>
  <c r="F2147" i="4" a="1"/>
  <c r="F2147" i="4" s="1"/>
  <c r="L2147" i="4" a="1"/>
  <c r="L2147" i="4" s="1"/>
  <c r="N2147" i="4" a="1"/>
  <c r="N2147" i="4" s="1"/>
  <c r="I2147" i="4" a="1"/>
  <c r="I2147" i="4" s="1"/>
  <c r="K2147" i="4" a="1"/>
  <c r="K2147" i="4" s="1"/>
  <c r="M2147" i="4" a="1"/>
  <c r="M2147" i="4" s="1"/>
  <c r="O2147" i="4" a="1"/>
  <c r="O2147" i="4" s="1"/>
  <c r="J2147" i="4" a="1"/>
  <c r="J2147" i="4" s="1"/>
  <c r="H2147" i="4" l="1" a="1"/>
  <c r="H2147" i="4" s="1"/>
  <c r="G2147" i="4" a="1"/>
  <c r="G2147" i="4" s="1"/>
  <c r="E2147" i="4" a="1"/>
  <c r="E2147" i="4" s="1"/>
  <c r="C2149" i="4"/>
  <c r="F2148" i="4" a="1"/>
  <c r="F2148" i="4" s="1"/>
  <c r="J2148" i="4" a="1"/>
  <c r="J2148" i="4" s="1"/>
  <c r="M2148" i="4" a="1"/>
  <c r="M2148" i="4" s="1"/>
  <c r="K2148" i="4" a="1"/>
  <c r="K2148" i="4" s="1"/>
  <c r="O2148" i="4" a="1"/>
  <c r="O2148" i="4" s="1"/>
  <c r="I2148" i="4" a="1"/>
  <c r="I2148" i="4" s="1"/>
  <c r="L2148" i="4" a="1"/>
  <c r="L2148" i="4" s="1"/>
  <c r="N2148" i="4" a="1"/>
  <c r="N2148" i="4" s="1"/>
  <c r="G2148" i="4" l="1" a="1"/>
  <c r="G2148" i="4" s="1"/>
  <c r="H2148" i="4" a="1"/>
  <c r="H2148" i="4" s="1"/>
  <c r="E2148" i="4" a="1"/>
  <c r="E2148" i="4" s="1"/>
  <c r="C2150" i="4"/>
  <c r="F2149" i="4" a="1"/>
  <c r="F2149" i="4" s="1"/>
  <c r="K2149" i="4" a="1"/>
  <c r="K2149" i="4" s="1"/>
  <c r="N2149" i="4" a="1"/>
  <c r="N2149" i="4" s="1"/>
  <c r="I2149" i="4" a="1"/>
  <c r="I2149" i="4" s="1"/>
  <c r="L2149" i="4" a="1"/>
  <c r="L2149" i="4" s="1"/>
  <c r="O2149" i="4" a="1"/>
  <c r="O2149" i="4" s="1"/>
  <c r="J2149" i="4" a="1"/>
  <c r="J2149" i="4" s="1"/>
  <c r="M2149" i="4" a="1"/>
  <c r="M2149" i="4" s="1"/>
  <c r="G2149" i="4" l="1" a="1"/>
  <c r="G2149" i="4" s="1"/>
  <c r="E2149" i="4" a="1"/>
  <c r="E2149" i="4" s="1"/>
  <c r="H2149" i="4" a="1"/>
  <c r="H2149" i="4" s="1"/>
  <c r="C2151" i="4"/>
  <c r="F2150" i="4" a="1"/>
  <c r="F2150" i="4" s="1"/>
  <c r="M2150" i="4" a="1"/>
  <c r="M2150" i="4" s="1"/>
  <c r="K2150" i="4" a="1"/>
  <c r="K2150" i="4" s="1"/>
  <c r="N2150" i="4" a="1"/>
  <c r="N2150" i="4" s="1"/>
  <c r="J2150" i="4" a="1"/>
  <c r="J2150" i="4" s="1"/>
  <c r="O2150" i="4" a="1"/>
  <c r="O2150" i="4" s="1"/>
  <c r="I2150" i="4" a="1"/>
  <c r="I2150" i="4" s="1"/>
  <c r="L2150" i="4" a="1"/>
  <c r="L2150" i="4" s="1"/>
  <c r="E2150" i="4" l="1" a="1"/>
  <c r="E2150" i="4" s="1"/>
  <c r="H2150" i="4" a="1"/>
  <c r="H2150" i="4" s="1"/>
  <c r="G2150" i="4" a="1"/>
  <c r="G2150" i="4" s="1"/>
  <c r="C2152" i="4"/>
  <c r="F2151" i="4" a="1"/>
  <c r="F2151" i="4" s="1"/>
  <c r="K2151" i="4" a="1"/>
  <c r="K2151" i="4" s="1"/>
  <c r="M2151" i="4" a="1"/>
  <c r="M2151" i="4" s="1"/>
  <c r="I2151" i="4" a="1"/>
  <c r="I2151" i="4" s="1"/>
  <c r="L2151" i="4" a="1"/>
  <c r="L2151" i="4" s="1"/>
  <c r="O2151" i="4" a="1"/>
  <c r="O2151" i="4" s="1"/>
  <c r="J2151" i="4" a="1"/>
  <c r="J2151" i="4" s="1"/>
  <c r="N2151" i="4" a="1"/>
  <c r="N2151" i="4" s="1"/>
  <c r="G2151" i="4" l="1" a="1"/>
  <c r="G2151" i="4" s="1"/>
  <c r="E2151" i="4" a="1"/>
  <c r="E2151" i="4" s="1"/>
  <c r="H2151" i="4" a="1"/>
  <c r="H2151" i="4" s="1"/>
  <c r="C2153" i="4"/>
  <c r="F2152" i="4" a="1"/>
  <c r="F2152" i="4" s="1"/>
  <c r="I2152" i="4" a="1"/>
  <c r="I2152" i="4" s="1"/>
  <c r="K2152" i="4" a="1"/>
  <c r="K2152" i="4" s="1"/>
  <c r="J2152" i="4" a="1"/>
  <c r="J2152" i="4" s="1"/>
  <c r="O2152" i="4" a="1"/>
  <c r="O2152" i="4" s="1"/>
  <c r="L2152" i="4" a="1"/>
  <c r="L2152" i="4" s="1"/>
  <c r="M2152" i="4" a="1"/>
  <c r="M2152" i="4" s="1"/>
  <c r="N2152" i="4" a="1"/>
  <c r="N2152" i="4" s="1"/>
  <c r="G2152" i="4" l="1" a="1"/>
  <c r="G2152" i="4" s="1"/>
  <c r="H2152" i="4" a="1"/>
  <c r="H2152" i="4" s="1"/>
  <c r="E2152" i="4" a="1"/>
  <c r="E2152" i="4" s="1"/>
  <c r="C2154" i="4"/>
  <c r="F2153" i="4" a="1"/>
  <c r="F2153" i="4" s="1"/>
  <c r="I2153" i="4" a="1"/>
  <c r="I2153" i="4" s="1"/>
  <c r="M2153" i="4" a="1"/>
  <c r="M2153" i="4" s="1"/>
  <c r="N2153" i="4" a="1"/>
  <c r="N2153" i="4" s="1"/>
  <c r="J2153" i="4" a="1"/>
  <c r="J2153" i="4" s="1"/>
  <c r="L2153" i="4" a="1"/>
  <c r="L2153" i="4" s="1"/>
  <c r="K2153" i="4" a="1"/>
  <c r="K2153" i="4" s="1"/>
  <c r="O2153" i="4" a="1"/>
  <c r="O2153" i="4" s="1"/>
  <c r="G2153" i="4" l="1" a="1"/>
  <c r="G2153" i="4" s="1"/>
  <c r="H2153" i="4" a="1"/>
  <c r="H2153" i="4" s="1"/>
  <c r="E2153" i="4" a="1"/>
  <c r="E2153" i="4" s="1"/>
  <c r="C2155" i="4"/>
  <c r="F2154" i="4" a="1"/>
  <c r="F2154" i="4" s="1"/>
  <c r="K2154" i="4" a="1"/>
  <c r="K2154" i="4" s="1"/>
  <c r="M2154" i="4" a="1"/>
  <c r="M2154" i="4" s="1"/>
  <c r="N2154" i="4" a="1"/>
  <c r="N2154" i="4" s="1"/>
  <c r="J2154" i="4" a="1"/>
  <c r="J2154" i="4" s="1"/>
  <c r="O2154" i="4" a="1"/>
  <c r="O2154" i="4" s="1"/>
  <c r="L2154" i="4" a="1"/>
  <c r="L2154" i="4" s="1"/>
  <c r="I2154" i="4" a="1"/>
  <c r="I2154" i="4" s="1"/>
  <c r="G2154" i="4" l="1" a="1"/>
  <c r="G2154" i="4" s="1"/>
  <c r="H2154" i="4" a="1"/>
  <c r="H2154" i="4" s="1"/>
  <c r="E2154" i="4" a="1"/>
  <c r="E2154" i="4" s="1"/>
  <c r="C2156" i="4"/>
  <c r="F2155" i="4" a="1"/>
  <c r="F2155" i="4" s="1"/>
  <c r="K2155" i="4" a="1"/>
  <c r="K2155" i="4" s="1"/>
  <c r="O2155" i="4" a="1"/>
  <c r="O2155" i="4" s="1"/>
  <c r="I2155" i="4" a="1"/>
  <c r="I2155" i="4" s="1"/>
  <c r="M2155" i="4" a="1"/>
  <c r="M2155" i="4" s="1"/>
  <c r="N2155" i="4" a="1"/>
  <c r="N2155" i="4" s="1"/>
  <c r="L2155" i="4" a="1"/>
  <c r="L2155" i="4" s="1"/>
  <c r="J2155" i="4" a="1"/>
  <c r="J2155" i="4" s="1"/>
  <c r="G2155" i="4" l="1" a="1"/>
  <c r="G2155" i="4" s="1"/>
  <c r="E2155" i="4" a="1"/>
  <c r="E2155" i="4" s="1"/>
  <c r="H2155" i="4" a="1"/>
  <c r="H2155" i="4" s="1"/>
  <c r="C2157" i="4"/>
  <c r="F2156" i="4" a="1"/>
  <c r="F2156" i="4" s="1"/>
  <c r="O2156" i="4" a="1"/>
  <c r="O2156" i="4" s="1"/>
  <c r="K2156" i="4" a="1"/>
  <c r="K2156" i="4" s="1"/>
  <c r="J2156" i="4" a="1"/>
  <c r="J2156" i="4" s="1"/>
  <c r="N2156" i="4" a="1"/>
  <c r="N2156" i="4" s="1"/>
  <c r="I2156" i="4" a="1"/>
  <c r="I2156" i="4" s="1"/>
  <c r="M2156" i="4" a="1"/>
  <c r="M2156" i="4" s="1"/>
  <c r="L2156" i="4" a="1"/>
  <c r="L2156" i="4" s="1"/>
  <c r="H2156" i="4" l="1" a="1"/>
  <c r="H2156" i="4" s="1"/>
  <c r="G2156" i="4" a="1"/>
  <c r="G2156" i="4" s="1"/>
  <c r="E2156" i="4" a="1"/>
  <c r="E2156" i="4" s="1"/>
  <c r="C2158" i="4"/>
  <c r="F2157" i="4" a="1"/>
  <c r="F2157" i="4" s="1"/>
  <c r="K2157" i="4" a="1"/>
  <c r="K2157" i="4" s="1"/>
  <c r="O2157" i="4" a="1"/>
  <c r="O2157" i="4" s="1"/>
  <c r="I2157" i="4" a="1"/>
  <c r="I2157" i="4" s="1"/>
  <c r="L2157" i="4" a="1"/>
  <c r="L2157" i="4" s="1"/>
  <c r="N2157" i="4" a="1"/>
  <c r="N2157" i="4" s="1"/>
  <c r="M2157" i="4" a="1"/>
  <c r="M2157" i="4" s="1"/>
  <c r="J2157" i="4" a="1"/>
  <c r="J2157" i="4" s="1"/>
  <c r="G2157" i="4" l="1" a="1"/>
  <c r="G2157" i="4" s="1"/>
  <c r="H2157" i="4" a="1"/>
  <c r="H2157" i="4" s="1"/>
  <c r="E2157" i="4" a="1"/>
  <c r="E2157" i="4" s="1"/>
  <c r="C2159" i="4"/>
  <c r="F2158" i="4" a="1"/>
  <c r="F2158" i="4" s="1"/>
  <c r="M2158" i="4" a="1"/>
  <c r="M2158" i="4" s="1"/>
  <c r="O2158" i="4" a="1"/>
  <c r="O2158" i="4" s="1"/>
  <c r="J2158" i="4" a="1"/>
  <c r="J2158" i="4" s="1"/>
  <c r="L2158" i="4" a="1"/>
  <c r="L2158" i="4" s="1"/>
  <c r="I2158" i="4" a="1"/>
  <c r="I2158" i="4" s="1"/>
  <c r="N2158" i="4" a="1"/>
  <c r="N2158" i="4" s="1"/>
  <c r="K2158" i="4" a="1"/>
  <c r="K2158" i="4" s="1"/>
  <c r="G2158" i="4" l="1" a="1"/>
  <c r="G2158" i="4" s="1"/>
  <c r="H2158" i="4" a="1"/>
  <c r="H2158" i="4" s="1"/>
  <c r="E2158" i="4" a="1"/>
  <c r="E2158" i="4" s="1"/>
  <c r="C2160" i="4"/>
  <c r="F2159" i="4" a="1"/>
  <c r="F2159" i="4" s="1"/>
  <c r="I2159" i="4" a="1"/>
  <c r="I2159" i="4" s="1"/>
  <c r="N2159" i="4" a="1"/>
  <c r="N2159" i="4" s="1"/>
  <c r="K2159" i="4" a="1"/>
  <c r="K2159" i="4" s="1"/>
  <c r="O2159" i="4" a="1"/>
  <c r="O2159" i="4" s="1"/>
  <c r="J2159" i="4" a="1"/>
  <c r="J2159" i="4" s="1"/>
  <c r="M2159" i="4" a="1"/>
  <c r="M2159" i="4" s="1"/>
  <c r="L2159" i="4" a="1"/>
  <c r="L2159" i="4" s="1"/>
  <c r="G2159" i="4" l="1" a="1"/>
  <c r="G2159" i="4" s="1"/>
  <c r="H2159" i="4" a="1"/>
  <c r="H2159" i="4" s="1"/>
  <c r="E2159" i="4" a="1"/>
  <c r="E2159" i="4" s="1"/>
  <c r="C2161" i="4"/>
  <c r="F2160" i="4" a="1"/>
  <c r="F2160" i="4" s="1"/>
  <c r="L2160" i="4" a="1"/>
  <c r="L2160" i="4" s="1"/>
  <c r="K2160" i="4" a="1"/>
  <c r="K2160" i="4" s="1"/>
  <c r="I2160" i="4" a="1"/>
  <c r="I2160" i="4" s="1"/>
  <c r="M2160" i="4" a="1"/>
  <c r="M2160" i="4" s="1"/>
  <c r="J2160" i="4" a="1"/>
  <c r="J2160" i="4" s="1"/>
  <c r="O2160" i="4" a="1"/>
  <c r="O2160" i="4" s="1"/>
  <c r="N2160" i="4" a="1"/>
  <c r="N2160" i="4" s="1"/>
  <c r="C2162" i="4" l="1"/>
  <c r="F2161" i="4" a="1"/>
  <c r="F2161" i="4" s="1"/>
  <c r="M2161" i="4" a="1"/>
  <c r="M2161" i="4" s="1"/>
  <c r="I2161" i="4" a="1"/>
  <c r="I2161" i="4" s="1"/>
  <c r="K2161" i="4" a="1"/>
  <c r="K2161" i="4" s="1"/>
  <c r="O2161" i="4" a="1"/>
  <c r="O2161" i="4" s="1"/>
  <c r="L2161" i="4" a="1"/>
  <c r="L2161" i="4" s="1"/>
  <c r="N2161" i="4" a="1"/>
  <c r="N2161" i="4" s="1"/>
  <c r="J2161" i="4" a="1"/>
  <c r="J2161" i="4" s="1"/>
  <c r="E2160" i="4" a="1"/>
  <c r="E2160" i="4" s="1"/>
  <c r="H2160" i="4" a="1"/>
  <c r="H2160" i="4" s="1"/>
  <c r="G2160" i="4" a="1"/>
  <c r="G2160" i="4" s="1"/>
  <c r="E2161" i="4" l="1" a="1"/>
  <c r="E2161" i="4" s="1"/>
  <c r="H2161" i="4" a="1"/>
  <c r="H2161" i="4" s="1"/>
  <c r="G2161" i="4" a="1"/>
  <c r="G2161" i="4" s="1"/>
  <c r="C2163" i="4"/>
  <c r="F2162" i="4" a="1"/>
  <c r="F2162" i="4" s="1"/>
  <c r="L2162" i="4" a="1"/>
  <c r="L2162" i="4" s="1"/>
  <c r="I2162" i="4" a="1"/>
  <c r="I2162" i="4" s="1"/>
  <c r="K2162" i="4" a="1"/>
  <c r="K2162" i="4" s="1"/>
  <c r="N2162" i="4" a="1"/>
  <c r="N2162" i="4" s="1"/>
  <c r="J2162" i="4" a="1"/>
  <c r="J2162" i="4" s="1"/>
  <c r="M2162" i="4" a="1"/>
  <c r="M2162" i="4" s="1"/>
  <c r="O2162" i="4" a="1"/>
  <c r="O2162" i="4" s="1"/>
  <c r="H2162" i="4" l="1" a="1"/>
  <c r="H2162" i="4" s="1"/>
  <c r="G2162" i="4" a="1"/>
  <c r="G2162" i="4" s="1"/>
  <c r="E2162" i="4" a="1"/>
  <c r="E2162" i="4" s="1"/>
  <c r="C2164" i="4"/>
  <c r="F2163" i="4" a="1"/>
  <c r="F2163" i="4" s="1"/>
  <c r="M2163" i="4" a="1"/>
  <c r="M2163" i="4" s="1"/>
  <c r="K2163" i="4" a="1"/>
  <c r="K2163" i="4" s="1"/>
  <c r="O2163" i="4" a="1"/>
  <c r="O2163" i="4" s="1"/>
  <c r="I2163" i="4" a="1"/>
  <c r="I2163" i="4" s="1"/>
  <c r="L2163" i="4" a="1"/>
  <c r="L2163" i="4" s="1"/>
  <c r="N2163" i="4" a="1"/>
  <c r="N2163" i="4" s="1"/>
  <c r="J2163" i="4" a="1"/>
  <c r="J2163" i="4" s="1"/>
  <c r="G2163" i="4" l="1" a="1"/>
  <c r="G2163" i="4" s="1"/>
  <c r="H2163" i="4" a="1"/>
  <c r="H2163" i="4" s="1"/>
  <c r="E2163" i="4" a="1"/>
  <c r="E2163" i="4" s="1"/>
  <c r="C2165" i="4"/>
  <c r="F2164" i="4" a="1"/>
  <c r="F2164" i="4" s="1"/>
  <c r="M2164" i="4" a="1"/>
  <c r="M2164" i="4" s="1"/>
  <c r="N2164" i="4" a="1"/>
  <c r="N2164" i="4" s="1"/>
  <c r="L2164" i="4" a="1"/>
  <c r="L2164" i="4" s="1"/>
  <c r="J2164" i="4" a="1"/>
  <c r="J2164" i="4" s="1"/>
  <c r="O2164" i="4" a="1"/>
  <c r="O2164" i="4" s="1"/>
  <c r="K2164" i="4" a="1"/>
  <c r="K2164" i="4" s="1"/>
  <c r="I2164" i="4" a="1"/>
  <c r="I2164" i="4" s="1"/>
  <c r="E2164" i="4" l="1" a="1"/>
  <c r="E2164" i="4" s="1"/>
  <c r="G2164" i="4" a="1"/>
  <c r="G2164" i="4" s="1"/>
  <c r="H2164" i="4" a="1"/>
  <c r="H2164" i="4" s="1"/>
  <c r="C2166" i="4"/>
  <c r="F2165" i="4" a="1"/>
  <c r="F2165" i="4" s="1"/>
  <c r="L2165" i="4" a="1"/>
  <c r="L2165" i="4" s="1"/>
  <c r="J2165" i="4" a="1"/>
  <c r="J2165" i="4" s="1"/>
  <c r="O2165" i="4" a="1"/>
  <c r="O2165" i="4" s="1"/>
  <c r="I2165" i="4" a="1"/>
  <c r="I2165" i="4" s="1"/>
  <c r="M2165" i="4" a="1"/>
  <c r="M2165" i="4" s="1"/>
  <c r="N2165" i="4" a="1"/>
  <c r="N2165" i="4" s="1"/>
  <c r="K2165" i="4" a="1"/>
  <c r="K2165" i="4" s="1"/>
  <c r="E2165" i="4" l="1" a="1"/>
  <c r="E2165" i="4" s="1"/>
  <c r="G2165" i="4" a="1"/>
  <c r="G2165" i="4" s="1"/>
  <c r="H2165" i="4" a="1"/>
  <c r="H2165" i="4" s="1"/>
  <c r="C2167" i="4"/>
  <c r="F2166" i="4" a="1"/>
  <c r="F2166" i="4" s="1"/>
  <c r="O2166" i="4" a="1"/>
  <c r="O2166" i="4" s="1"/>
  <c r="J2166" i="4" a="1"/>
  <c r="J2166" i="4" s="1"/>
  <c r="L2166" i="4" a="1"/>
  <c r="L2166" i="4" s="1"/>
  <c r="M2166" i="4" a="1"/>
  <c r="M2166" i="4" s="1"/>
  <c r="N2166" i="4" a="1"/>
  <c r="N2166" i="4" s="1"/>
  <c r="K2166" i="4" a="1"/>
  <c r="K2166" i="4" s="1"/>
  <c r="I2166" i="4" a="1"/>
  <c r="I2166" i="4" s="1"/>
  <c r="E2166" i="4" l="1" a="1"/>
  <c r="E2166" i="4" s="1"/>
  <c r="H2166" i="4" a="1"/>
  <c r="H2166" i="4" s="1"/>
  <c r="G2166" i="4" a="1"/>
  <c r="G2166" i="4" s="1"/>
  <c r="C2168" i="4"/>
  <c r="F2167" i="4" a="1"/>
  <c r="F2167" i="4" s="1"/>
  <c r="K2167" i="4" a="1"/>
  <c r="K2167" i="4" s="1"/>
  <c r="M2167" i="4" a="1"/>
  <c r="M2167" i="4" s="1"/>
  <c r="I2167" i="4" a="1"/>
  <c r="I2167" i="4" s="1"/>
  <c r="O2167" i="4" a="1"/>
  <c r="O2167" i="4" s="1"/>
  <c r="J2167" i="4" a="1"/>
  <c r="J2167" i="4" s="1"/>
  <c r="L2167" i="4" a="1"/>
  <c r="L2167" i="4" s="1"/>
  <c r="N2167" i="4" a="1"/>
  <c r="N2167" i="4" s="1"/>
  <c r="G2167" i="4" l="1" a="1"/>
  <c r="G2167" i="4" s="1"/>
  <c r="E2167" i="4" a="1"/>
  <c r="E2167" i="4" s="1"/>
  <c r="H2167" i="4" a="1"/>
  <c r="H2167" i="4" s="1"/>
  <c r="C2169" i="4"/>
  <c r="F2168" i="4" a="1"/>
  <c r="F2168" i="4" s="1"/>
  <c r="N2168" i="4" a="1"/>
  <c r="N2168" i="4" s="1"/>
  <c r="J2168" i="4" a="1"/>
  <c r="J2168" i="4" s="1"/>
  <c r="O2168" i="4" a="1"/>
  <c r="O2168" i="4" s="1"/>
  <c r="L2168" i="4" a="1"/>
  <c r="L2168" i="4" s="1"/>
  <c r="I2168" i="4" a="1"/>
  <c r="I2168" i="4" s="1"/>
  <c r="K2168" i="4" a="1"/>
  <c r="K2168" i="4" s="1"/>
  <c r="M2168" i="4" a="1"/>
  <c r="M2168" i="4" s="1"/>
  <c r="E2168" i="4" l="1" a="1"/>
  <c r="E2168" i="4" s="1"/>
  <c r="G2168" i="4" a="1"/>
  <c r="G2168" i="4" s="1"/>
  <c r="H2168" i="4" a="1"/>
  <c r="H2168" i="4" s="1"/>
  <c r="C2170" i="4"/>
  <c r="F2169" i="4" a="1"/>
  <c r="F2169" i="4" s="1"/>
  <c r="I2169" i="4" a="1"/>
  <c r="I2169" i="4" s="1"/>
  <c r="K2169" i="4" a="1"/>
  <c r="K2169" i="4" s="1"/>
  <c r="J2169" i="4" a="1"/>
  <c r="J2169" i="4" s="1"/>
  <c r="O2169" i="4" a="1"/>
  <c r="O2169" i="4" s="1"/>
  <c r="L2169" i="4" a="1"/>
  <c r="L2169" i="4" s="1"/>
  <c r="M2169" i="4" a="1"/>
  <c r="M2169" i="4" s="1"/>
  <c r="N2169" i="4" a="1"/>
  <c r="N2169" i="4" s="1"/>
  <c r="H2169" i="4" l="1" a="1"/>
  <c r="H2169" i="4" s="1"/>
  <c r="G2169" i="4" a="1"/>
  <c r="G2169" i="4" s="1"/>
  <c r="E2169" i="4" a="1"/>
  <c r="E2169" i="4" s="1"/>
  <c r="C2171" i="4"/>
  <c r="F2170" i="4" a="1"/>
  <c r="F2170" i="4" s="1"/>
  <c r="I2170" i="4" a="1"/>
  <c r="I2170" i="4" s="1"/>
  <c r="N2170" i="4" a="1"/>
  <c r="N2170" i="4" s="1"/>
  <c r="L2170" i="4" a="1"/>
  <c r="L2170" i="4" s="1"/>
  <c r="O2170" i="4" a="1"/>
  <c r="O2170" i="4" s="1"/>
  <c r="K2170" i="4" a="1"/>
  <c r="K2170" i="4" s="1"/>
  <c r="J2170" i="4" a="1"/>
  <c r="J2170" i="4" s="1"/>
  <c r="M2170" i="4" a="1"/>
  <c r="M2170" i="4" s="1"/>
  <c r="G2170" i="4" l="1" a="1"/>
  <c r="G2170" i="4" s="1"/>
  <c r="H2170" i="4" a="1"/>
  <c r="H2170" i="4" s="1"/>
  <c r="E2170" i="4" a="1"/>
  <c r="E2170" i="4" s="1"/>
  <c r="C2172" i="4"/>
  <c r="F2171" i="4" a="1"/>
  <c r="F2171" i="4" s="1"/>
  <c r="I2171" i="4" a="1"/>
  <c r="I2171" i="4" s="1"/>
  <c r="L2171" i="4" a="1"/>
  <c r="L2171" i="4" s="1"/>
  <c r="J2171" i="4" a="1"/>
  <c r="J2171" i="4" s="1"/>
  <c r="O2171" i="4" a="1"/>
  <c r="O2171" i="4" s="1"/>
  <c r="M2171" i="4" a="1"/>
  <c r="M2171" i="4" s="1"/>
  <c r="K2171" i="4" a="1"/>
  <c r="K2171" i="4" s="1"/>
  <c r="N2171" i="4" a="1"/>
  <c r="N2171" i="4" s="1"/>
  <c r="E2171" i="4" l="1" a="1"/>
  <c r="E2171" i="4" s="1"/>
  <c r="G2171" i="4" a="1"/>
  <c r="G2171" i="4" s="1"/>
  <c r="H2171" i="4" a="1"/>
  <c r="H2171" i="4" s="1"/>
  <c r="C2173" i="4"/>
  <c r="F2172" i="4" a="1"/>
  <c r="F2172" i="4" s="1"/>
  <c r="L2172" i="4" a="1"/>
  <c r="L2172" i="4" s="1"/>
  <c r="N2172" i="4" a="1"/>
  <c r="N2172" i="4" s="1"/>
  <c r="I2172" i="4" a="1"/>
  <c r="I2172" i="4" s="1"/>
  <c r="O2172" i="4" a="1"/>
  <c r="O2172" i="4" s="1"/>
  <c r="M2172" i="4" a="1"/>
  <c r="M2172" i="4" s="1"/>
  <c r="K2172" i="4" a="1"/>
  <c r="K2172" i="4" s="1"/>
  <c r="J2172" i="4" a="1"/>
  <c r="J2172" i="4" s="1"/>
  <c r="H2172" i="4" l="1" a="1"/>
  <c r="H2172" i="4" s="1"/>
  <c r="G2172" i="4" a="1"/>
  <c r="G2172" i="4" s="1"/>
  <c r="E2172" i="4" a="1"/>
  <c r="E2172" i="4" s="1"/>
  <c r="C2174" i="4"/>
  <c r="F2173" i="4" a="1"/>
  <c r="F2173" i="4" s="1"/>
  <c r="K2173" i="4" a="1"/>
  <c r="K2173" i="4" s="1"/>
  <c r="O2173" i="4" a="1"/>
  <c r="O2173" i="4" s="1"/>
  <c r="M2173" i="4" a="1"/>
  <c r="M2173" i="4" s="1"/>
  <c r="J2173" i="4" a="1"/>
  <c r="J2173" i="4" s="1"/>
  <c r="N2173" i="4" a="1"/>
  <c r="N2173" i="4" s="1"/>
  <c r="I2173" i="4" a="1"/>
  <c r="I2173" i="4" s="1"/>
  <c r="L2173" i="4" a="1"/>
  <c r="L2173" i="4" s="1"/>
  <c r="H2173" i="4" l="1" a="1"/>
  <c r="H2173" i="4" s="1"/>
  <c r="G2173" i="4" a="1"/>
  <c r="G2173" i="4" s="1"/>
  <c r="E2173" i="4" a="1"/>
  <c r="E2173" i="4" s="1"/>
  <c r="C2175" i="4"/>
  <c r="F2174" i="4" a="1"/>
  <c r="F2174" i="4" s="1"/>
  <c r="K2174" i="4" a="1"/>
  <c r="K2174" i="4" s="1"/>
  <c r="L2174" i="4" a="1"/>
  <c r="L2174" i="4" s="1"/>
  <c r="I2174" i="4" a="1"/>
  <c r="I2174" i="4" s="1"/>
  <c r="J2174" i="4" a="1"/>
  <c r="J2174" i="4" s="1"/>
  <c r="N2174" i="4" a="1"/>
  <c r="N2174" i="4" s="1"/>
  <c r="O2174" i="4" a="1"/>
  <c r="O2174" i="4" s="1"/>
  <c r="M2174" i="4" a="1"/>
  <c r="M2174" i="4" s="1"/>
  <c r="G2174" i="4" l="1" a="1"/>
  <c r="G2174" i="4" s="1"/>
  <c r="H2174" i="4" a="1"/>
  <c r="H2174" i="4" s="1"/>
  <c r="E2174" i="4" a="1"/>
  <c r="E2174" i="4" s="1"/>
  <c r="C2176" i="4"/>
  <c r="F2175" i="4" a="1"/>
  <c r="F2175" i="4" s="1"/>
  <c r="I2175" i="4" a="1"/>
  <c r="I2175" i="4" s="1"/>
  <c r="L2175" i="4" a="1"/>
  <c r="L2175" i="4" s="1"/>
  <c r="J2175" i="4" a="1"/>
  <c r="J2175" i="4" s="1"/>
  <c r="N2175" i="4" a="1"/>
  <c r="N2175" i="4" s="1"/>
  <c r="O2175" i="4" a="1"/>
  <c r="O2175" i="4" s="1"/>
  <c r="K2175" i="4" a="1"/>
  <c r="K2175" i="4" s="1"/>
  <c r="M2175" i="4" a="1"/>
  <c r="M2175" i="4" s="1"/>
  <c r="H2175" i="4" l="1" a="1"/>
  <c r="H2175" i="4" s="1"/>
  <c r="E2175" i="4" a="1"/>
  <c r="E2175" i="4" s="1"/>
  <c r="G2175" i="4" a="1"/>
  <c r="G2175" i="4" s="1"/>
  <c r="C2177" i="4"/>
  <c r="F2176" i="4" a="1"/>
  <c r="F2176" i="4" s="1"/>
  <c r="J2176" i="4" a="1"/>
  <c r="J2176" i="4" s="1"/>
  <c r="M2176" i="4" a="1"/>
  <c r="M2176" i="4" s="1"/>
  <c r="K2176" i="4" a="1"/>
  <c r="K2176" i="4" s="1"/>
  <c r="I2176" i="4" a="1"/>
  <c r="I2176" i="4" s="1"/>
  <c r="N2176" i="4" a="1"/>
  <c r="N2176" i="4" s="1"/>
  <c r="O2176" i="4" a="1"/>
  <c r="O2176" i="4" s="1"/>
  <c r="L2176" i="4" a="1"/>
  <c r="L2176" i="4" s="1"/>
  <c r="G2176" i="4" l="1" a="1"/>
  <c r="G2176" i="4" s="1"/>
  <c r="H2176" i="4" a="1"/>
  <c r="H2176" i="4" s="1"/>
  <c r="E2176" i="4" a="1"/>
  <c r="E2176" i="4" s="1"/>
  <c r="C2178" i="4"/>
  <c r="F2177" i="4" a="1"/>
  <c r="F2177" i="4" s="1"/>
  <c r="K2177" i="4" a="1"/>
  <c r="K2177" i="4" s="1"/>
  <c r="N2177" i="4" a="1"/>
  <c r="N2177" i="4" s="1"/>
  <c r="L2177" i="4" a="1"/>
  <c r="L2177" i="4" s="1"/>
  <c r="I2177" i="4" a="1"/>
  <c r="I2177" i="4" s="1"/>
  <c r="J2177" i="4" a="1"/>
  <c r="J2177" i="4" s="1"/>
  <c r="M2177" i="4" a="1"/>
  <c r="M2177" i="4" s="1"/>
  <c r="O2177" i="4" a="1"/>
  <c r="O2177" i="4" s="1"/>
  <c r="H2177" i="4" l="1" a="1"/>
  <c r="H2177" i="4" s="1"/>
  <c r="G2177" i="4" a="1"/>
  <c r="G2177" i="4" s="1"/>
  <c r="E2177" i="4" a="1"/>
  <c r="E2177" i="4" s="1"/>
  <c r="C2179" i="4"/>
  <c r="F2178" i="4" a="1"/>
  <c r="F2178" i="4" s="1"/>
  <c r="M2178" i="4" a="1"/>
  <c r="M2178" i="4" s="1"/>
  <c r="L2178" i="4" a="1"/>
  <c r="L2178" i="4" s="1"/>
  <c r="N2178" i="4" a="1"/>
  <c r="N2178" i="4" s="1"/>
  <c r="I2178" i="4" a="1"/>
  <c r="I2178" i="4" s="1"/>
  <c r="O2178" i="4" a="1"/>
  <c r="O2178" i="4" s="1"/>
  <c r="J2178" i="4" a="1"/>
  <c r="J2178" i="4" s="1"/>
  <c r="K2178" i="4" a="1"/>
  <c r="K2178" i="4" s="1"/>
  <c r="H2178" i="4" l="1" a="1"/>
  <c r="H2178" i="4" s="1"/>
  <c r="G2178" i="4" a="1"/>
  <c r="G2178" i="4" s="1"/>
  <c r="E2178" i="4" a="1"/>
  <c r="E2178" i="4" s="1"/>
  <c r="C2180" i="4"/>
  <c r="F2179" i="4" a="1"/>
  <c r="F2179" i="4" s="1"/>
  <c r="L2179" i="4" a="1"/>
  <c r="L2179" i="4" s="1"/>
  <c r="O2179" i="4" a="1"/>
  <c r="O2179" i="4" s="1"/>
  <c r="J2179" i="4" a="1"/>
  <c r="J2179" i="4" s="1"/>
  <c r="M2179" i="4" a="1"/>
  <c r="M2179" i="4" s="1"/>
  <c r="I2179" i="4" a="1"/>
  <c r="I2179" i="4" s="1"/>
  <c r="K2179" i="4" a="1"/>
  <c r="K2179" i="4" s="1"/>
  <c r="N2179" i="4" a="1"/>
  <c r="N2179" i="4" s="1"/>
  <c r="E2179" i="4" l="1" a="1"/>
  <c r="E2179" i="4" s="1"/>
  <c r="H2179" i="4" a="1"/>
  <c r="H2179" i="4" s="1"/>
  <c r="G2179" i="4" a="1"/>
  <c r="G2179" i="4" s="1"/>
  <c r="C2181" i="4"/>
  <c r="F2180" i="4" a="1"/>
  <c r="F2180" i="4" s="1"/>
  <c r="M2180" i="4" a="1"/>
  <c r="M2180" i="4" s="1"/>
  <c r="J2180" i="4" a="1"/>
  <c r="J2180" i="4" s="1"/>
  <c r="N2180" i="4" a="1"/>
  <c r="N2180" i="4" s="1"/>
  <c r="I2180" i="4" a="1"/>
  <c r="I2180" i="4" s="1"/>
  <c r="L2180" i="4" a="1"/>
  <c r="L2180" i="4" s="1"/>
  <c r="K2180" i="4" a="1"/>
  <c r="K2180" i="4" s="1"/>
  <c r="O2180" i="4" a="1"/>
  <c r="O2180" i="4" s="1"/>
  <c r="H2180" i="4" l="1" a="1"/>
  <c r="H2180" i="4" s="1"/>
  <c r="G2180" i="4" a="1"/>
  <c r="G2180" i="4" s="1"/>
  <c r="E2180" i="4" a="1"/>
  <c r="E2180" i="4" s="1"/>
  <c r="C2182" i="4"/>
  <c r="F2181" i="4" a="1"/>
  <c r="F2181" i="4" s="1"/>
  <c r="L2181" i="4" a="1"/>
  <c r="L2181" i="4" s="1"/>
  <c r="N2181" i="4" a="1"/>
  <c r="N2181" i="4" s="1"/>
  <c r="M2181" i="4" a="1"/>
  <c r="M2181" i="4" s="1"/>
  <c r="J2181" i="4" a="1"/>
  <c r="J2181" i="4" s="1"/>
  <c r="K2181" i="4" a="1"/>
  <c r="K2181" i="4" s="1"/>
  <c r="O2181" i="4" a="1"/>
  <c r="O2181" i="4" s="1"/>
  <c r="I2181" i="4" a="1"/>
  <c r="I2181" i="4" s="1"/>
  <c r="G2181" i="4" l="1" a="1"/>
  <c r="G2181" i="4" s="1"/>
  <c r="H2181" i="4" a="1"/>
  <c r="H2181" i="4" s="1"/>
  <c r="E2181" i="4" a="1"/>
  <c r="E2181" i="4" s="1"/>
  <c r="C2183" i="4"/>
  <c r="F2182" i="4" a="1"/>
  <c r="F2182" i="4" s="1"/>
  <c r="K2182" i="4" a="1"/>
  <c r="K2182" i="4" s="1"/>
  <c r="I2182" i="4" a="1"/>
  <c r="I2182" i="4" s="1"/>
  <c r="M2182" i="4" a="1"/>
  <c r="M2182" i="4" s="1"/>
  <c r="N2182" i="4" a="1"/>
  <c r="N2182" i="4" s="1"/>
  <c r="O2182" i="4" a="1"/>
  <c r="O2182" i="4" s="1"/>
  <c r="J2182" i="4" a="1"/>
  <c r="J2182" i="4" s="1"/>
  <c r="L2182" i="4" a="1"/>
  <c r="L2182" i="4" s="1"/>
  <c r="H2182" i="4" l="1" a="1"/>
  <c r="H2182" i="4" s="1"/>
  <c r="G2182" i="4" a="1"/>
  <c r="G2182" i="4" s="1"/>
  <c r="E2182" i="4" a="1"/>
  <c r="E2182" i="4" s="1"/>
  <c r="C2184" i="4"/>
  <c r="F2183" i="4" a="1"/>
  <c r="F2183" i="4" s="1"/>
  <c r="M2183" i="4" a="1"/>
  <c r="M2183" i="4" s="1"/>
  <c r="O2183" i="4" a="1"/>
  <c r="O2183" i="4" s="1"/>
  <c r="N2183" i="4" a="1"/>
  <c r="N2183" i="4" s="1"/>
  <c r="K2183" i="4" a="1"/>
  <c r="K2183" i="4" s="1"/>
  <c r="L2183" i="4" a="1"/>
  <c r="L2183" i="4" s="1"/>
  <c r="I2183" i="4" a="1"/>
  <c r="I2183" i="4" s="1"/>
  <c r="J2183" i="4" a="1"/>
  <c r="J2183" i="4" s="1"/>
  <c r="G2183" i="4" l="1" a="1"/>
  <c r="G2183" i="4" s="1"/>
  <c r="E2183" i="4" a="1"/>
  <c r="E2183" i="4" s="1"/>
  <c r="H2183" i="4" a="1"/>
  <c r="H2183" i="4" s="1"/>
  <c r="C2185" i="4"/>
  <c r="F2184" i="4" a="1"/>
  <c r="F2184" i="4" s="1"/>
  <c r="N2184" i="4" a="1"/>
  <c r="N2184" i="4" s="1"/>
  <c r="J2184" i="4" a="1"/>
  <c r="J2184" i="4" s="1"/>
  <c r="L2184" i="4" a="1"/>
  <c r="L2184" i="4" s="1"/>
  <c r="O2184" i="4" a="1"/>
  <c r="O2184" i="4" s="1"/>
  <c r="M2184" i="4" a="1"/>
  <c r="M2184" i="4" s="1"/>
  <c r="K2184" i="4" a="1"/>
  <c r="K2184" i="4" s="1"/>
  <c r="I2184" i="4" a="1"/>
  <c r="I2184" i="4" s="1"/>
  <c r="E2184" i="4" l="1" a="1"/>
  <c r="E2184" i="4" s="1"/>
  <c r="H2184" i="4" a="1"/>
  <c r="H2184" i="4" s="1"/>
  <c r="G2184" i="4" a="1"/>
  <c r="G2184" i="4" s="1"/>
  <c r="C2186" i="4"/>
  <c r="F2185" i="4" a="1"/>
  <c r="F2185" i="4" s="1"/>
  <c r="J2185" i="4" a="1"/>
  <c r="J2185" i="4" s="1"/>
  <c r="I2185" i="4" a="1"/>
  <c r="I2185" i="4" s="1"/>
  <c r="M2185" i="4" a="1"/>
  <c r="M2185" i="4" s="1"/>
  <c r="O2185" i="4" a="1"/>
  <c r="O2185" i="4" s="1"/>
  <c r="L2185" i="4" a="1"/>
  <c r="L2185" i="4" s="1"/>
  <c r="N2185" i="4" a="1"/>
  <c r="N2185" i="4" s="1"/>
  <c r="K2185" i="4" a="1"/>
  <c r="K2185" i="4" s="1"/>
  <c r="C2187" i="4" l="1"/>
  <c r="F2186" i="4" a="1"/>
  <c r="F2186" i="4" s="1"/>
  <c r="M2186" i="4" a="1"/>
  <c r="M2186" i="4" s="1"/>
  <c r="N2186" i="4" a="1"/>
  <c r="N2186" i="4" s="1"/>
  <c r="J2186" i="4" a="1"/>
  <c r="J2186" i="4" s="1"/>
  <c r="L2186" i="4" a="1"/>
  <c r="L2186" i="4" s="1"/>
  <c r="O2186" i="4" a="1"/>
  <c r="O2186" i="4" s="1"/>
  <c r="K2186" i="4" a="1"/>
  <c r="K2186" i="4" s="1"/>
  <c r="I2186" i="4" a="1"/>
  <c r="I2186" i="4" s="1"/>
  <c r="H2185" i="4" a="1"/>
  <c r="H2185" i="4" s="1"/>
  <c r="E2185" i="4" a="1"/>
  <c r="E2185" i="4" s="1"/>
  <c r="G2185" i="4" a="1"/>
  <c r="G2185" i="4" s="1"/>
  <c r="G2186" i="4" l="1" a="1"/>
  <c r="G2186" i="4" s="1"/>
  <c r="H2186" i="4" a="1"/>
  <c r="H2186" i="4" s="1"/>
  <c r="E2186" i="4" a="1"/>
  <c r="E2186" i="4" s="1"/>
  <c r="C2188" i="4"/>
  <c r="F2187" i="4" a="1"/>
  <c r="F2187" i="4" s="1"/>
  <c r="O2187" i="4" a="1"/>
  <c r="O2187" i="4" s="1"/>
  <c r="J2187" i="4" a="1"/>
  <c r="J2187" i="4" s="1"/>
  <c r="I2187" i="4" a="1"/>
  <c r="I2187" i="4" s="1"/>
  <c r="M2187" i="4" a="1"/>
  <c r="M2187" i="4" s="1"/>
  <c r="N2187" i="4" a="1"/>
  <c r="N2187" i="4" s="1"/>
  <c r="K2187" i="4" a="1"/>
  <c r="K2187" i="4" s="1"/>
  <c r="L2187" i="4" a="1"/>
  <c r="L2187" i="4" s="1"/>
  <c r="G2187" i="4" l="1" a="1"/>
  <c r="G2187" i="4" s="1"/>
  <c r="E2187" i="4" a="1"/>
  <c r="E2187" i="4" s="1"/>
  <c r="H2187" i="4" a="1"/>
  <c r="H2187" i="4" s="1"/>
  <c r="C2189" i="4"/>
  <c r="F2188" i="4" a="1"/>
  <c r="F2188" i="4" s="1"/>
  <c r="M2188" i="4" a="1"/>
  <c r="M2188" i="4" s="1"/>
  <c r="N2188" i="4" a="1"/>
  <c r="N2188" i="4" s="1"/>
  <c r="J2188" i="4" a="1"/>
  <c r="J2188" i="4" s="1"/>
  <c r="L2188" i="4" a="1"/>
  <c r="L2188" i="4" s="1"/>
  <c r="I2188" i="4" a="1"/>
  <c r="I2188" i="4" s="1"/>
  <c r="K2188" i="4" a="1"/>
  <c r="K2188" i="4" s="1"/>
  <c r="O2188" i="4" a="1"/>
  <c r="O2188" i="4" s="1"/>
  <c r="H2188" i="4" l="1" a="1"/>
  <c r="H2188" i="4" s="1"/>
  <c r="G2188" i="4" a="1"/>
  <c r="G2188" i="4" s="1"/>
  <c r="E2188" i="4" a="1"/>
  <c r="E2188" i="4" s="1"/>
  <c r="C2190" i="4"/>
  <c r="F2189" i="4" a="1"/>
  <c r="F2189" i="4" s="1"/>
  <c r="J2189" i="4" a="1"/>
  <c r="J2189" i="4" s="1"/>
  <c r="M2189" i="4" a="1"/>
  <c r="M2189" i="4" s="1"/>
  <c r="K2189" i="4" a="1"/>
  <c r="K2189" i="4" s="1"/>
  <c r="O2189" i="4" a="1"/>
  <c r="O2189" i="4" s="1"/>
  <c r="I2189" i="4" a="1"/>
  <c r="I2189" i="4" s="1"/>
  <c r="L2189" i="4" a="1"/>
  <c r="L2189" i="4" s="1"/>
  <c r="N2189" i="4" a="1"/>
  <c r="N2189" i="4" s="1"/>
  <c r="G2189" i="4" l="1" a="1"/>
  <c r="G2189" i="4" s="1"/>
  <c r="H2189" i="4" a="1"/>
  <c r="H2189" i="4" s="1"/>
  <c r="E2189" i="4" a="1"/>
  <c r="E2189" i="4" s="1"/>
  <c r="C2191" i="4"/>
  <c r="F2190" i="4" a="1"/>
  <c r="F2190" i="4" s="1"/>
  <c r="M2190" i="4" a="1"/>
  <c r="M2190" i="4" s="1"/>
  <c r="N2190" i="4" a="1"/>
  <c r="N2190" i="4" s="1"/>
  <c r="J2190" i="4" a="1"/>
  <c r="J2190" i="4" s="1"/>
  <c r="I2190" i="4" a="1"/>
  <c r="I2190" i="4" s="1"/>
  <c r="K2190" i="4" a="1"/>
  <c r="K2190" i="4" s="1"/>
  <c r="L2190" i="4" a="1"/>
  <c r="L2190" i="4" s="1"/>
  <c r="O2190" i="4" a="1"/>
  <c r="O2190" i="4" s="1"/>
  <c r="G2190" i="4" l="1" a="1"/>
  <c r="G2190" i="4" s="1"/>
  <c r="H2190" i="4" a="1"/>
  <c r="H2190" i="4" s="1"/>
  <c r="E2190" i="4" a="1"/>
  <c r="E2190" i="4" s="1"/>
  <c r="C2192" i="4"/>
  <c r="F2191" i="4" a="1"/>
  <c r="F2191" i="4" s="1"/>
  <c r="K2191" i="4" a="1"/>
  <c r="K2191" i="4" s="1"/>
  <c r="L2191" i="4" a="1"/>
  <c r="L2191" i="4" s="1"/>
  <c r="J2191" i="4" a="1"/>
  <c r="J2191" i="4" s="1"/>
  <c r="O2191" i="4" a="1"/>
  <c r="O2191" i="4" s="1"/>
  <c r="I2191" i="4" a="1"/>
  <c r="I2191" i="4" s="1"/>
  <c r="M2191" i="4" a="1"/>
  <c r="M2191" i="4" s="1"/>
  <c r="N2191" i="4" a="1"/>
  <c r="N2191" i="4" s="1"/>
  <c r="H2191" i="4" l="1" a="1"/>
  <c r="H2191" i="4" s="1"/>
  <c r="G2191" i="4" a="1"/>
  <c r="G2191" i="4" s="1"/>
  <c r="E2191" i="4" a="1"/>
  <c r="E2191" i="4" s="1"/>
  <c r="C2193" i="4"/>
  <c r="F2192" i="4" a="1"/>
  <c r="F2192" i="4" s="1"/>
  <c r="M2192" i="4" a="1"/>
  <c r="M2192" i="4" s="1"/>
  <c r="N2192" i="4" a="1"/>
  <c r="N2192" i="4" s="1"/>
  <c r="J2192" i="4" a="1"/>
  <c r="J2192" i="4" s="1"/>
  <c r="I2192" i="4" a="1"/>
  <c r="I2192" i="4" s="1"/>
  <c r="L2192" i="4" a="1"/>
  <c r="L2192" i="4" s="1"/>
  <c r="K2192" i="4" a="1"/>
  <c r="K2192" i="4" s="1"/>
  <c r="O2192" i="4" a="1"/>
  <c r="O2192" i="4" s="1"/>
  <c r="E2192" i="4" l="1" a="1"/>
  <c r="E2192" i="4" s="1"/>
  <c r="G2192" i="4" a="1"/>
  <c r="G2192" i="4" s="1"/>
  <c r="H2192" i="4" a="1"/>
  <c r="H2192" i="4" s="1"/>
  <c r="C2194" i="4"/>
  <c r="F2193" i="4" a="1"/>
  <c r="F2193" i="4" s="1"/>
  <c r="J2193" i="4" a="1"/>
  <c r="J2193" i="4" s="1"/>
  <c r="M2193" i="4" a="1"/>
  <c r="M2193" i="4" s="1"/>
  <c r="K2193" i="4" a="1"/>
  <c r="K2193" i="4" s="1"/>
  <c r="O2193" i="4" a="1"/>
  <c r="O2193" i="4" s="1"/>
  <c r="I2193" i="4" a="1"/>
  <c r="I2193" i="4" s="1"/>
  <c r="L2193" i="4" a="1"/>
  <c r="L2193" i="4" s="1"/>
  <c r="N2193" i="4" a="1"/>
  <c r="N2193" i="4" s="1"/>
  <c r="H2193" i="4" l="1" a="1"/>
  <c r="H2193" i="4" s="1"/>
  <c r="E2193" i="4" a="1"/>
  <c r="E2193" i="4" s="1"/>
  <c r="G2193" i="4" a="1"/>
  <c r="G2193" i="4" s="1"/>
  <c r="C2195" i="4"/>
  <c r="F2194" i="4" a="1"/>
  <c r="F2194" i="4" s="1"/>
  <c r="N2194" i="4" a="1"/>
  <c r="N2194" i="4" s="1"/>
  <c r="O2194" i="4" a="1"/>
  <c r="O2194" i="4" s="1"/>
  <c r="K2194" i="4" a="1"/>
  <c r="K2194" i="4" s="1"/>
  <c r="L2194" i="4" a="1"/>
  <c r="L2194" i="4" s="1"/>
  <c r="J2194" i="4" a="1"/>
  <c r="J2194" i="4" s="1"/>
  <c r="M2194" i="4" a="1"/>
  <c r="M2194" i="4" s="1"/>
  <c r="I2194" i="4" a="1"/>
  <c r="I2194" i="4" s="1"/>
  <c r="C2196" i="4" l="1"/>
  <c r="F2195" i="4" a="1"/>
  <c r="F2195" i="4" s="1"/>
  <c r="M2195" i="4" a="1"/>
  <c r="M2195" i="4" s="1"/>
  <c r="N2195" i="4" a="1"/>
  <c r="N2195" i="4" s="1"/>
  <c r="J2195" i="4" a="1"/>
  <c r="J2195" i="4" s="1"/>
  <c r="K2195" i="4" a="1"/>
  <c r="K2195" i="4" s="1"/>
  <c r="O2195" i="4" a="1"/>
  <c r="O2195" i="4" s="1"/>
  <c r="I2195" i="4" a="1"/>
  <c r="I2195" i="4" s="1"/>
  <c r="L2195" i="4" a="1"/>
  <c r="L2195" i="4" s="1"/>
  <c r="G2194" i="4" a="1"/>
  <c r="G2194" i="4" s="1"/>
  <c r="E2194" i="4" a="1"/>
  <c r="E2194" i="4" s="1"/>
  <c r="H2194" i="4" a="1"/>
  <c r="H2194" i="4" s="1"/>
  <c r="H2195" i="4" l="1" a="1"/>
  <c r="H2195" i="4" s="1"/>
  <c r="G2195" i="4" a="1"/>
  <c r="G2195" i="4" s="1"/>
  <c r="E2195" i="4" a="1"/>
  <c r="E2195" i="4" s="1"/>
  <c r="C2197" i="4"/>
  <c r="F2196" i="4" a="1"/>
  <c r="F2196" i="4" s="1"/>
  <c r="I2196" i="4" a="1"/>
  <c r="I2196" i="4" s="1"/>
  <c r="L2196" i="4" a="1"/>
  <c r="L2196" i="4" s="1"/>
  <c r="O2196" i="4" a="1"/>
  <c r="O2196" i="4" s="1"/>
  <c r="N2196" i="4" a="1"/>
  <c r="N2196" i="4" s="1"/>
  <c r="J2196" i="4" a="1"/>
  <c r="J2196" i="4" s="1"/>
  <c r="K2196" i="4" a="1"/>
  <c r="K2196" i="4" s="1"/>
  <c r="M2196" i="4" a="1"/>
  <c r="M2196" i="4" s="1"/>
  <c r="G2196" i="4" l="1" a="1"/>
  <c r="G2196" i="4" s="1"/>
  <c r="H2196" i="4" a="1"/>
  <c r="H2196" i="4" s="1"/>
  <c r="E2196" i="4" a="1"/>
  <c r="E2196" i="4" s="1"/>
  <c r="C2198" i="4"/>
  <c r="F2197" i="4" a="1"/>
  <c r="F2197" i="4" s="1"/>
  <c r="J2197" i="4" a="1"/>
  <c r="J2197" i="4" s="1"/>
  <c r="M2197" i="4" a="1"/>
  <c r="M2197" i="4" s="1"/>
  <c r="K2197" i="4" a="1"/>
  <c r="K2197" i="4" s="1"/>
  <c r="O2197" i="4" a="1"/>
  <c r="O2197" i="4" s="1"/>
  <c r="I2197" i="4" a="1"/>
  <c r="I2197" i="4" s="1"/>
  <c r="L2197" i="4" a="1"/>
  <c r="L2197" i="4" s="1"/>
  <c r="N2197" i="4" a="1"/>
  <c r="N2197" i="4" s="1"/>
  <c r="G2197" i="4" l="1" a="1"/>
  <c r="G2197" i="4" s="1"/>
  <c r="E2197" i="4" a="1"/>
  <c r="E2197" i="4" s="1"/>
  <c r="H2197" i="4" a="1"/>
  <c r="H2197" i="4" s="1"/>
  <c r="C2199" i="4"/>
  <c r="F2198" i="4" a="1"/>
  <c r="F2198" i="4" s="1"/>
  <c r="J2198" i="4" a="1"/>
  <c r="J2198" i="4" s="1"/>
  <c r="M2198" i="4" a="1"/>
  <c r="M2198" i="4" s="1"/>
  <c r="O2198" i="4" a="1"/>
  <c r="O2198" i="4" s="1"/>
  <c r="K2198" i="4" a="1"/>
  <c r="K2198" i="4" s="1"/>
  <c r="N2198" i="4" a="1"/>
  <c r="N2198" i="4" s="1"/>
  <c r="I2198" i="4" a="1"/>
  <c r="I2198" i="4" s="1"/>
  <c r="L2198" i="4" a="1"/>
  <c r="L2198" i="4" s="1"/>
  <c r="H2198" i="4" l="1" a="1"/>
  <c r="H2198" i="4" s="1"/>
  <c r="G2198" i="4" a="1"/>
  <c r="G2198" i="4" s="1"/>
  <c r="E2198" i="4" a="1"/>
  <c r="E2198" i="4" s="1"/>
  <c r="C2200" i="4"/>
  <c r="F2199" i="4" a="1"/>
  <c r="F2199" i="4" s="1"/>
  <c r="L2199" i="4" a="1"/>
  <c r="L2199" i="4" s="1"/>
  <c r="K2199" i="4" a="1"/>
  <c r="K2199" i="4" s="1"/>
  <c r="J2199" i="4" a="1"/>
  <c r="J2199" i="4" s="1"/>
  <c r="O2199" i="4" a="1"/>
  <c r="O2199" i="4" s="1"/>
  <c r="I2199" i="4" a="1"/>
  <c r="I2199" i="4" s="1"/>
  <c r="M2199" i="4" a="1"/>
  <c r="M2199" i="4" s="1"/>
  <c r="N2199" i="4" a="1"/>
  <c r="N2199" i="4" s="1"/>
  <c r="H2199" i="4" l="1" a="1"/>
  <c r="H2199" i="4" s="1"/>
  <c r="G2199" i="4" a="1"/>
  <c r="G2199" i="4" s="1"/>
  <c r="E2199" i="4" a="1"/>
  <c r="E2199" i="4" s="1"/>
  <c r="C2201" i="4"/>
  <c r="F2200" i="4" a="1"/>
  <c r="F2200" i="4" s="1"/>
  <c r="K2200" i="4" a="1"/>
  <c r="K2200" i="4" s="1"/>
  <c r="O2200" i="4" a="1"/>
  <c r="O2200" i="4" s="1"/>
  <c r="J2200" i="4" a="1"/>
  <c r="J2200" i="4" s="1"/>
  <c r="I2200" i="4" a="1"/>
  <c r="I2200" i="4" s="1"/>
  <c r="N2200" i="4" a="1"/>
  <c r="N2200" i="4" s="1"/>
  <c r="L2200" i="4" a="1"/>
  <c r="L2200" i="4" s="1"/>
  <c r="M2200" i="4" a="1"/>
  <c r="M2200" i="4" s="1"/>
  <c r="E2200" i="4" l="1" a="1"/>
  <c r="E2200" i="4" s="1"/>
  <c r="G2200" i="4" a="1"/>
  <c r="G2200" i="4" s="1"/>
  <c r="H2200" i="4" a="1"/>
  <c r="H2200" i="4" s="1"/>
  <c r="C2202" i="4"/>
  <c r="F2201" i="4" a="1"/>
  <c r="F2201" i="4" s="1"/>
  <c r="J2201" i="4" a="1"/>
  <c r="J2201" i="4" s="1"/>
  <c r="M2201" i="4" a="1"/>
  <c r="M2201" i="4" s="1"/>
  <c r="K2201" i="4" a="1"/>
  <c r="K2201" i="4" s="1"/>
  <c r="O2201" i="4" a="1"/>
  <c r="O2201" i="4" s="1"/>
  <c r="I2201" i="4" a="1"/>
  <c r="I2201" i="4" s="1"/>
  <c r="L2201" i="4" a="1"/>
  <c r="L2201" i="4" s="1"/>
  <c r="N2201" i="4" a="1"/>
  <c r="N2201" i="4" s="1"/>
  <c r="E2201" i="4" l="1" a="1"/>
  <c r="E2201" i="4" s="1"/>
  <c r="G2201" i="4" a="1"/>
  <c r="G2201" i="4" s="1"/>
  <c r="H2201" i="4" a="1"/>
  <c r="H2201" i="4" s="1"/>
  <c r="C2203" i="4"/>
  <c r="F2202" i="4" a="1"/>
  <c r="F2202" i="4" s="1"/>
  <c r="L2202" i="4" a="1"/>
  <c r="L2202" i="4" s="1"/>
  <c r="N2202" i="4" a="1"/>
  <c r="N2202" i="4" s="1"/>
  <c r="J2202" i="4" a="1"/>
  <c r="J2202" i="4" s="1"/>
  <c r="K2202" i="4" a="1"/>
  <c r="K2202" i="4" s="1"/>
  <c r="I2202" i="4" a="1"/>
  <c r="I2202" i="4" s="1"/>
  <c r="O2202" i="4" a="1"/>
  <c r="O2202" i="4" s="1"/>
  <c r="M2202" i="4" a="1"/>
  <c r="M2202" i="4" s="1"/>
  <c r="H2202" i="4" l="1" a="1"/>
  <c r="H2202" i="4" s="1"/>
  <c r="G2202" i="4" a="1"/>
  <c r="G2202" i="4" s="1"/>
  <c r="E2202" i="4" a="1"/>
  <c r="E2202" i="4" s="1"/>
  <c r="C2204" i="4"/>
  <c r="F2203" i="4" a="1"/>
  <c r="F2203" i="4" s="1"/>
  <c r="K2203" i="4" a="1"/>
  <c r="K2203" i="4" s="1"/>
  <c r="L2203" i="4" a="1"/>
  <c r="L2203" i="4" s="1"/>
  <c r="J2203" i="4" a="1"/>
  <c r="J2203" i="4" s="1"/>
  <c r="O2203" i="4" a="1"/>
  <c r="O2203" i="4" s="1"/>
  <c r="I2203" i="4" a="1"/>
  <c r="I2203" i="4" s="1"/>
  <c r="M2203" i="4" a="1"/>
  <c r="M2203" i="4" s="1"/>
  <c r="N2203" i="4" a="1"/>
  <c r="N2203" i="4" s="1"/>
  <c r="G2203" i="4" l="1" a="1"/>
  <c r="G2203" i="4" s="1"/>
  <c r="E2203" i="4" a="1"/>
  <c r="E2203" i="4" s="1"/>
  <c r="H2203" i="4" a="1"/>
  <c r="H2203" i="4" s="1"/>
  <c r="C2205" i="4"/>
  <c r="F2204" i="4" a="1"/>
  <c r="F2204" i="4" s="1"/>
  <c r="M2204" i="4" a="1"/>
  <c r="M2204" i="4" s="1"/>
  <c r="N2204" i="4" a="1"/>
  <c r="N2204" i="4" s="1"/>
  <c r="J2204" i="4" a="1"/>
  <c r="J2204" i="4" s="1"/>
  <c r="L2204" i="4" a="1"/>
  <c r="L2204" i="4" s="1"/>
  <c r="K2204" i="4" a="1"/>
  <c r="K2204" i="4" s="1"/>
  <c r="O2204" i="4" a="1"/>
  <c r="O2204" i="4" s="1"/>
  <c r="I2204" i="4" a="1"/>
  <c r="I2204" i="4" s="1"/>
  <c r="G2204" i="4" l="1" a="1"/>
  <c r="G2204" i="4" s="1"/>
  <c r="H2204" i="4" a="1"/>
  <c r="H2204" i="4" s="1"/>
  <c r="E2204" i="4" a="1"/>
  <c r="E2204" i="4" s="1"/>
  <c r="C2206" i="4"/>
  <c r="F2205" i="4" a="1"/>
  <c r="F2205" i="4" s="1"/>
  <c r="J2205" i="4" a="1"/>
  <c r="J2205" i="4" s="1"/>
  <c r="L2205" i="4" a="1"/>
  <c r="L2205" i="4" s="1"/>
  <c r="K2205" i="4" a="1"/>
  <c r="K2205" i="4" s="1"/>
  <c r="O2205" i="4" a="1"/>
  <c r="O2205" i="4" s="1"/>
  <c r="I2205" i="4" a="1"/>
  <c r="I2205" i="4" s="1"/>
  <c r="M2205" i="4" a="1"/>
  <c r="M2205" i="4" s="1"/>
  <c r="N2205" i="4" a="1"/>
  <c r="N2205" i="4" s="1"/>
  <c r="H2205" i="4" l="1" a="1"/>
  <c r="H2205" i="4" s="1"/>
  <c r="E2205" i="4" a="1"/>
  <c r="E2205" i="4" s="1"/>
  <c r="G2205" i="4" a="1"/>
  <c r="G2205" i="4" s="1"/>
  <c r="C2207" i="4"/>
  <c r="F2206" i="4" a="1"/>
  <c r="F2206" i="4" s="1"/>
  <c r="I2206" i="4" a="1"/>
  <c r="I2206" i="4" s="1"/>
  <c r="M2206" i="4" a="1"/>
  <c r="M2206" i="4" s="1"/>
  <c r="N2206" i="4" a="1"/>
  <c r="N2206" i="4" s="1"/>
  <c r="J2206" i="4" a="1"/>
  <c r="J2206" i="4" s="1"/>
  <c r="L2206" i="4" a="1"/>
  <c r="L2206" i="4" s="1"/>
  <c r="O2206" i="4" a="1"/>
  <c r="O2206" i="4" s="1"/>
  <c r="K2206" i="4" a="1"/>
  <c r="K2206" i="4" s="1"/>
  <c r="E2206" i="4" l="1" a="1"/>
  <c r="E2206" i="4" s="1"/>
  <c r="G2206" i="4" a="1"/>
  <c r="G2206" i="4" s="1"/>
  <c r="H2206" i="4" a="1"/>
  <c r="H2206" i="4" s="1"/>
  <c r="C2208" i="4"/>
  <c r="F2207" i="4" a="1"/>
  <c r="F2207" i="4" s="1"/>
  <c r="K2207" i="4" a="1"/>
  <c r="K2207" i="4" s="1"/>
  <c r="L2207" i="4" a="1"/>
  <c r="L2207" i="4" s="1"/>
  <c r="J2207" i="4" a="1"/>
  <c r="J2207" i="4" s="1"/>
  <c r="O2207" i="4" a="1"/>
  <c r="O2207" i="4" s="1"/>
  <c r="I2207" i="4" a="1"/>
  <c r="I2207" i="4" s="1"/>
  <c r="M2207" i="4" a="1"/>
  <c r="M2207" i="4" s="1"/>
  <c r="N2207" i="4" a="1"/>
  <c r="N2207" i="4" s="1"/>
  <c r="G2207" i="4" l="1" a="1"/>
  <c r="G2207" i="4" s="1"/>
  <c r="E2207" i="4" a="1"/>
  <c r="E2207" i="4" s="1"/>
  <c r="H2207" i="4" a="1"/>
  <c r="H2207" i="4" s="1"/>
  <c r="C2209" i="4"/>
  <c r="F2208" i="4" a="1"/>
  <c r="F2208" i="4" s="1"/>
  <c r="M2208" i="4" a="1"/>
  <c r="M2208" i="4" s="1"/>
  <c r="N2208" i="4" a="1"/>
  <c r="N2208" i="4" s="1"/>
  <c r="J2208" i="4" a="1"/>
  <c r="J2208" i="4" s="1"/>
  <c r="L2208" i="4" a="1"/>
  <c r="L2208" i="4" s="1"/>
  <c r="O2208" i="4" a="1"/>
  <c r="O2208" i="4" s="1"/>
  <c r="I2208" i="4" a="1"/>
  <c r="I2208" i="4" s="1"/>
  <c r="K2208" i="4" a="1"/>
  <c r="K2208" i="4" s="1"/>
  <c r="E2208" i="4" l="1" a="1"/>
  <c r="E2208" i="4" s="1"/>
  <c r="H2208" i="4" a="1"/>
  <c r="H2208" i="4" s="1"/>
  <c r="G2208" i="4" a="1"/>
  <c r="G2208" i="4" s="1"/>
  <c r="C2210" i="4"/>
  <c r="F2209" i="4" a="1"/>
  <c r="F2209" i="4" s="1"/>
  <c r="J2209" i="4" a="1"/>
  <c r="J2209" i="4" s="1"/>
  <c r="M2209" i="4" a="1"/>
  <c r="M2209" i="4" s="1"/>
  <c r="I2209" i="4" a="1"/>
  <c r="I2209" i="4" s="1"/>
  <c r="L2209" i="4" a="1"/>
  <c r="L2209" i="4" s="1"/>
  <c r="O2209" i="4" a="1"/>
  <c r="O2209" i="4" s="1"/>
  <c r="K2209" i="4" a="1"/>
  <c r="K2209" i="4" s="1"/>
  <c r="N2209" i="4" a="1"/>
  <c r="N2209" i="4" s="1"/>
  <c r="H2209" i="4" l="1" a="1"/>
  <c r="H2209" i="4" s="1"/>
  <c r="E2209" i="4" a="1"/>
  <c r="E2209" i="4" s="1"/>
  <c r="G2209" i="4" a="1"/>
  <c r="G2209" i="4" s="1"/>
  <c r="C2211" i="4"/>
  <c r="F2210" i="4" a="1"/>
  <c r="F2210" i="4" s="1"/>
  <c r="N2210" i="4" a="1"/>
  <c r="N2210" i="4" s="1"/>
  <c r="O2210" i="4" a="1"/>
  <c r="O2210" i="4" s="1"/>
  <c r="K2210" i="4" a="1"/>
  <c r="K2210" i="4" s="1"/>
  <c r="M2210" i="4" a="1"/>
  <c r="M2210" i="4" s="1"/>
  <c r="I2210" i="4" a="1"/>
  <c r="I2210" i="4" s="1"/>
  <c r="J2210" i="4" a="1"/>
  <c r="J2210" i="4" s="1"/>
  <c r="L2210" i="4" a="1"/>
  <c r="L2210" i="4" s="1"/>
  <c r="E2210" i="4" l="1" a="1"/>
  <c r="E2210" i="4" s="1"/>
  <c r="G2210" i="4" a="1"/>
  <c r="G2210" i="4" s="1"/>
  <c r="H2210" i="4" a="1"/>
  <c r="H2210" i="4" s="1"/>
  <c r="C2212" i="4"/>
  <c r="F2211" i="4" a="1"/>
  <c r="F2211" i="4" s="1"/>
  <c r="I2211" i="4" a="1"/>
  <c r="I2211" i="4" s="1"/>
  <c r="L2211" i="4" a="1"/>
  <c r="L2211" i="4" s="1"/>
  <c r="J2211" i="4" a="1"/>
  <c r="J2211" i="4" s="1"/>
  <c r="O2211" i="4" a="1"/>
  <c r="O2211" i="4" s="1"/>
  <c r="K2211" i="4" a="1"/>
  <c r="K2211" i="4" s="1"/>
  <c r="M2211" i="4" a="1"/>
  <c r="M2211" i="4" s="1"/>
  <c r="N2211" i="4" a="1"/>
  <c r="N2211" i="4" s="1"/>
  <c r="E2211" i="4" l="1" a="1"/>
  <c r="E2211" i="4" s="1"/>
  <c r="H2211" i="4" a="1"/>
  <c r="H2211" i="4" s="1"/>
  <c r="G2211" i="4" a="1"/>
  <c r="G2211" i="4" s="1"/>
  <c r="C2213" i="4"/>
  <c r="F2212" i="4" a="1"/>
  <c r="F2212" i="4" s="1"/>
  <c r="O2212" i="4" a="1"/>
  <c r="O2212" i="4" s="1"/>
  <c r="I2212" i="4" a="1"/>
  <c r="I2212" i="4" s="1"/>
  <c r="L2212" i="4" a="1"/>
  <c r="L2212" i="4" s="1"/>
  <c r="M2212" i="4" a="1"/>
  <c r="M2212" i="4" s="1"/>
  <c r="K2212" i="4" a="1"/>
  <c r="K2212" i="4" s="1"/>
  <c r="J2212" i="4" a="1"/>
  <c r="J2212" i="4" s="1"/>
  <c r="N2212" i="4" a="1"/>
  <c r="N2212" i="4" s="1"/>
  <c r="H2212" i="4" l="1" a="1"/>
  <c r="H2212" i="4" s="1"/>
  <c r="E2212" i="4" a="1"/>
  <c r="E2212" i="4" s="1"/>
  <c r="G2212" i="4" a="1"/>
  <c r="G2212" i="4" s="1"/>
  <c r="C2214" i="4"/>
  <c r="F2213" i="4" a="1"/>
  <c r="F2213" i="4" s="1"/>
  <c r="K2213" i="4" a="1"/>
  <c r="K2213" i="4" s="1"/>
  <c r="N2213" i="4" a="1"/>
  <c r="N2213" i="4" s="1"/>
  <c r="J2213" i="4" a="1"/>
  <c r="J2213" i="4" s="1"/>
  <c r="O2213" i="4" a="1"/>
  <c r="O2213" i="4" s="1"/>
  <c r="I2213" i="4" a="1"/>
  <c r="I2213" i="4" s="1"/>
  <c r="L2213" i="4" a="1"/>
  <c r="L2213" i="4" s="1"/>
  <c r="M2213" i="4" a="1"/>
  <c r="M2213" i="4" s="1"/>
  <c r="H2213" i="4" l="1" a="1"/>
  <c r="H2213" i="4" s="1"/>
  <c r="G2213" i="4" a="1"/>
  <c r="G2213" i="4" s="1"/>
  <c r="E2213" i="4" a="1"/>
  <c r="E2213" i="4" s="1"/>
  <c r="C2215" i="4"/>
  <c r="F2214" i="4" a="1"/>
  <c r="F2214" i="4" s="1"/>
  <c r="I2214" i="4" a="1"/>
  <c r="I2214" i="4" s="1"/>
  <c r="O2214" i="4" a="1"/>
  <c r="O2214" i="4" s="1"/>
  <c r="K2214" i="4" a="1"/>
  <c r="K2214" i="4" s="1"/>
  <c r="M2214" i="4" a="1"/>
  <c r="M2214" i="4" s="1"/>
  <c r="N2214" i="4" a="1"/>
  <c r="N2214" i="4" s="1"/>
  <c r="J2214" i="4" a="1"/>
  <c r="J2214" i="4" s="1"/>
  <c r="L2214" i="4" a="1"/>
  <c r="L2214" i="4" s="1"/>
  <c r="E2214" i="4" l="1" a="1"/>
  <c r="E2214" i="4" s="1"/>
  <c r="H2214" i="4" a="1"/>
  <c r="H2214" i="4" s="1"/>
  <c r="G2214" i="4" a="1"/>
  <c r="G2214" i="4" s="1"/>
  <c r="C2216" i="4"/>
  <c r="F2215" i="4" a="1"/>
  <c r="F2215" i="4" s="1"/>
  <c r="K2215" i="4" a="1"/>
  <c r="K2215" i="4" s="1"/>
  <c r="M2215" i="4" a="1"/>
  <c r="M2215" i="4" s="1"/>
  <c r="J2215" i="4" a="1"/>
  <c r="J2215" i="4" s="1"/>
  <c r="I2215" i="4" a="1"/>
  <c r="I2215" i="4" s="1"/>
  <c r="L2215" i="4" a="1"/>
  <c r="L2215" i="4" s="1"/>
  <c r="N2215" i="4" a="1"/>
  <c r="N2215" i="4" s="1"/>
  <c r="O2215" i="4" a="1"/>
  <c r="O2215" i="4" s="1"/>
  <c r="G2215" i="4" l="1" a="1"/>
  <c r="G2215" i="4" s="1"/>
  <c r="E2215" i="4" a="1"/>
  <c r="E2215" i="4" s="1"/>
  <c r="H2215" i="4" a="1"/>
  <c r="H2215" i="4" s="1"/>
  <c r="C2217" i="4"/>
  <c r="F2216" i="4" a="1"/>
  <c r="F2216" i="4" s="1"/>
  <c r="K2216" i="4" a="1"/>
  <c r="K2216" i="4" s="1"/>
  <c r="O2216" i="4" a="1"/>
  <c r="O2216" i="4" s="1"/>
  <c r="J2216" i="4" a="1"/>
  <c r="J2216" i="4" s="1"/>
  <c r="M2216" i="4" a="1"/>
  <c r="M2216" i="4" s="1"/>
  <c r="N2216" i="4" a="1"/>
  <c r="N2216" i="4" s="1"/>
  <c r="L2216" i="4" a="1"/>
  <c r="L2216" i="4" s="1"/>
  <c r="I2216" i="4" a="1"/>
  <c r="I2216" i="4" s="1"/>
  <c r="G2216" i="4" l="1" a="1"/>
  <c r="G2216" i="4" s="1"/>
  <c r="H2216" i="4" a="1"/>
  <c r="H2216" i="4" s="1"/>
  <c r="E2216" i="4" a="1"/>
  <c r="E2216" i="4" s="1"/>
  <c r="C2218" i="4"/>
  <c r="F2217" i="4" a="1"/>
  <c r="F2217" i="4" s="1"/>
  <c r="N2217" i="4" a="1"/>
  <c r="N2217" i="4" s="1"/>
  <c r="I2217" i="4" a="1"/>
  <c r="I2217" i="4" s="1"/>
  <c r="K2217" i="4" a="1"/>
  <c r="K2217" i="4" s="1"/>
  <c r="M2217" i="4" a="1"/>
  <c r="M2217" i="4" s="1"/>
  <c r="J2217" i="4" a="1"/>
  <c r="J2217" i="4" s="1"/>
  <c r="L2217" i="4" a="1"/>
  <c r="L2217" i="4" s="1"/>
  <c r="O2217" i="4" a="1"/>
  <c r="O2217" i="4" s="1"/>
  <c r="G2217" i="4" l="1" a="1"/>
  <c r="G2217" i="4" s="1"/>
  <c r="E2217" i="4" a="1"/>
  <c r="E2217" i="4" s="1"/>
  <c r="H2217" i="4" a="1"/>
  <c r="H2217" i="4" s="1"/>
  <c r="C2219" i="4"/>
  <c r="F2218" i="4" a="1"/>
  <c r="F2218" i="4" s="1"/>
  <c r="J2218" i="4" a="1"/>
  <c r="J2218" i="4" s="1"/>
  <c r="O2218" i="4" a="1"/>
  <c r="O2218" i="4" s="1"/>
  <c r="I2218" i="4" a="1"/>
  <c r="I2218" i="4" s="1"/>
  <c r="L2218" i="4" a="1"/>
  <c r="L2218" i="4" s="1"/>
  <c r="N2218" i="4" a="1"/>
  <c r="N2218" i="4" s="1"/>
  <c r="M2218" i="4" a="1"/>
  <c r="M2218" i="4" s="1"/>
  <c r="K2218" i="4" a="1"/>
  <c r="K2218" i="4" s="1"/>
  <c r="G2218" i="4" l="1" a="1"/>
  <c r="G2218" i="4" s="1"/>
  <c r="H2218" i="4" a="1"/>
  <c r="H2218" i="4" s="1"/>
  <c r="E2218" i="4" a="1"/>
  <c r="E2218" i="4" s="1"/>
  <c r="C2220" i="4"/>
  <c r="F2219" i="4" a="1"/>
  <c r="F2219" i="4" s="1"/>
  <c r="M2219" i="4" a="1"/>
  <c r="M2219" i="4" s="1"/>
  <c r="I2219" i="4" a="1"/>
  <c r="I2219" i="4" s="1"/>
  <c r="N2219" i="4" a="1"/>
  <c r="N2219" i="4" s="1"/>
  <c r="K2219" i="4" a="1"/>
  <c r="K2219" i="4" s="1"/>
  <c r="L2219" i="4" a="1"/>
  <c r="L2219" i="4" s="1"/>
  <c r="J2219" i="4" a="1"/>
  <c r="J2219" i="4" s="1"/>
  <c r="O2219" i="4" a="1"/>
  <c r="O2219" i="4" s="1"/>
  <c r="H2219" i="4" l="1" a="1"/>
  <c r="H2219" i="4" s="1"/>
  <c r="G2219" i="4" a="1"/>
  <c r="G2219" i="4" s="1"/>
  <c r="E2219" i="4" a="1"/>
  <c r="E2219" i="4" s="1"/>
  <c r="C2221" i="4"/>
  <c r="F2220" i="4" a="1"/>
  <c r="F2220" i="4" s="1"/>
  <c r="I2220" i="4" a="1"/>
  <c r="I2220" i="4" s="1"/>
  <c r="O2220" i="4" a="1"/>
  <c r="O2220" i="4" s="1"/>
  <c r="K2220" i="4" a="1"/>
  <c r="K2220" i="4" s="1"/>
  <c r="M2220" i="4" a="1"/>
  <c r="M2220" i="4" s="1"/>
  <c r="N2220" i="4" a="1"/>
  <c r="N2220" i="4" s="1"/>
  <c r="L2220" i="4" a="1"/>
  <c r="L2220" i="4" s="1"/>
  <c r="J2220" i="4" a="1"/>
  <c r="J2220" i="4" s="1"/>
  <c r="G2220" i="4" l="1" a="1"/>
  <c r="G2220" i="4" s="1"/>
  <c r="H2220" i="4" a="1"/>
  <c r="H2220" i="4" s="1"/>
  <c r="E2220" i="4" a="1"/>
  <c r="E2220" i="4" s="1"/>
  <c r="C2222" i="4"/>
  <c r="F2221" i="4" a="1"/>
  <c r="F2221" i="4" s="1"/>
  <c r="N2221" i="4" a="1"/>
  <c r="N2221" i="4" s="1"/>
  <c r="J2221" i="4" a="1"/>
  <c r="J2221" i="4" s="1"/>
  <c r="O2221" i="4" a="1"/>
  <c r="O2221" i="4" s="1"/>
  <c r="L2221" i="4" a="1"/>
  <c r="L2221" i="4" s="1"/>
  <c r="M2221" i="4" a="1"/>
  <c r="M2221" i="4" s="1"/>
  <c r="K2221" i="4" a="1"/>
  <c r="K2221" i="4" s="1"/>
  <c r="I2221" i="4" a="1"/>
  <c r="I2221" i="4" s="1"/>
  <c r="G2221" i="4" l="1" a="1"/>
  <c r="G2221" i="4" s="1"/>
  <c r="E2221" i="4" a="1"/>
  <c r="E2221" i="4" s="1"/>
  <c r="H2221" i="4" a="1"/>
  <c r="H2221" i="4" s="1"/>
  <c r="C2223" i="4"/>
  <c r="F2222" i="4" a="1"/>
  <c r="F2222" i="4" s="1"/>
  <c r="M2222" i="4" a="1"/>
  <c r="M2222" i="4" s="1"/>
  <c r="K2222" i="4" a="1"/>
  <c r="K2222" i="4" s="1"/>
  <c r="O2222" i="4" a="1"/>
  <c r="O2222" i="4" s="1"/>
  <c r="J2222" i="4" a="1"/>
  <c r="J2222" i="4" s="1"/>
  <c r="L2222" i="4" a="1"/>
  <c r="L2222" i="4" s="1"/>
  <c r="N2222" i="4" a="1"/>
  <c r="N2222" i="4" s="1"/>
  <c r="I2222" i="4" a="1"/>
  <c r="I2222" i="4" s="1"/>
  <c r="H2222" i="4" l="1" a="1"/>
  <c r="H2222" i="4" s="1"/>
  <c r="G2222" i="4" a="1"/>
  <c r="G2222" i="4" s="1"/>
  <c r="E2222" i="4" a="1"/>
  <c r="E2222" i="4" s="1"/>
  <c r="C2224" i="4"/>
  <c r="F2223" i="4" a="1"/>
  <c r="F2223" i="4" s="1"/>
  <c r="I2223" i="4" a="1"/>
  <c r="I2223" i="4" s="1"/>
  <c r="M2223" i="4" a="1"/>
  <c r="M2223" i="4" s="1"/>
  <c r="K2223" i="4" a="1"/>
  <c r="K2223" i="4" s="1"/>
  <c r="O2223" i="4" a="1"/>
  <c r="O2223" i="4" s="1"/>
  <c r="L2223" i="4" a="1"/>
  <c r="L2223" i="4" s="1"/>
  <c r="J2223" i="4" a="1"/>
  <c r="J2223" i="4" s="1"/>
  <c r="N2223" i="4" a="1"/>
  <c r="N2223" i="4" s="1"/>
  <c r="H2223" i="4" l="1" a="1"/>
  <c r="H2223" i="4" s="1"/>
  <c r="E2223" i="4" a="1"/>
  <c r="E2223" i="4" s="1"/>
  <c r="G2223" i="4" a="1"/>
  <c r="G2223" i="4" s="1"/>
  <c r="C2225" i="4"/>
  <c r="F2224" i="4" a="1"/>
  <c r="F2224" i="4" s="1"/>
  <c r="M2224" i="4" a="1"/>
  <c r="M2224" i="4" s="1"/>
  <c r="K2224" i="4" a="1"/>
  <c r="K2224" i="4" s="1"/>
  <c r="O2224" i="4" a="1"/>
  <c r="O2224" i="4" s="1"/>
  <c r="I2224" i="4" a="1"/>
  <c r="I2224" i="4" s="1"/>
  <c r="L2224" i="4" a="1"/>
  <c r="L2224" i="4" s="1"/>
  <c r="N2224" i="4" a="1"/>
  <c r="N2224" i="4" s="1"/>
  <c r="J2224" i="4" a="1"/>
  <c r="J2224" i="4" s="1"/>
  <c r="H2224" i="4" l="1" a="1"/>
  <c r="H2224" i="4" s="1"/>
  <c r="G2224" i="4" a="1"/>
  <c r="G2224" i="4" s="1"/>
  <c r="E2224" i="4" a="1"/>
  <c r="E2224" i="4" s="1"/>
  <c r="C2226" i="4"/>
  <c r="F2225" i="4" a="1"/>
  <c r="F2225" i="4" s="1"/>
  <c r="O2225" i="4" a="1"/>
  <c r="O2225" i="4" s="1"/>
  <c r="J2225" i="4" a="1"/>
  <c r="J2225" i="4" s="1"/>
  <c r="I2225" i="4" a="1"/>
  <c r="I2225" i="4" s="1"/>
  <c r="M2225" i="4" a="1"/>
  <c r="M2225" i="4" s="1"/>
  <c r="N2225" i="4" a="1"/>
  <c r="N2225" i="4" s="1"/>
  <c r="K2225" i="4" a="1"/>
  <c r="K2225" i="4" s="1"/>
  <c r="L2225" i="4" a="1"/>
  <c r="L2225" i="4" s="1"/>
  <c r="G2225" i="4" l="1" a="1"/>
  <c r="G2225" i="4" s="1"/>
  <c r="E2225" i="4" a="1"/>
  <c r="E2225" i="4" s="1"/>
  <c r="H2225" i="4" a="1"/>
  <c r="H2225" i="4" s="1"/>
  <c r="C2227" i="4"/>
  <c r="F2226" i="4" a="1"/>
  <c r="F2226" i="4" s="1"/>
  <c r="L2226" i="4" a="1"/>
  <c r="L2226" i="4" s="1"/>
  <c r="I2226" i="4" a="1"/>
  <c r="I2226" i="4" s="1"/>
  <c r="O2226" i="4" a="1"/>
  <c r="O2226" i="4" s="1"/>
  <c r="J2226" i="4" a="1"/>
  <c r="J2226" i="4" s="1"/>
  <c r="M2226" i="4" a="1"/>
  <c r="M2226" i="4" s="1"/>
  <c r="N2226" i="4" a="1"/>
  <c r="N2226" i="4" s="1"/>
  <c r="K2226" i="4" a="1"/>
  <c r="K2226" i="4" s="1"/>
  <c r="H2226" i="4" l="1" a="1"/>
  <c r="H2226" i="4" s="1"/>
  <c r="G2226" i="4" a="1"/>
  <c r="G2226" i="4" s="1"/>
  <c r="E2226" i="4" a="1"/>
  <c r="E2226" i="4" s="1"/>
  <c r="C2228" i="4"/>
  <c r="F2227" i="4" a="1"/>
  <c r="F2227" i="4" s="1"/>
  <c r="I2227" i="4" a="1"/>
  <c r="I2227" i="4" s="1"/>
  <c r="J2227" i="4" a="1"/>
  <c r="J2227" i="4" s="1"/>
  <c r="N2227" i="4" a="1"/>
  <c r="N2227" i="4" s="1"/>
  <c r="M2227" i="4" a="1"/>
  <c r="M2227" i="4" s="1"/>
  <c r="K2227" i="4" a="1"/>
  <c r="K2227" i="4" s="1"/>
  <c r="O2227" i="4" a="1"/>
  <c r="O2227" i="4" s="1"/>
  <c r="L2227" i="4" a="1"/>
  <c r="L2227" i="4" s="1"/>
  <c r="H2227" i="4" l="1" a="1"/>
  <c r="H2227" i="4" s="1"/>
  <c r="G2227" i="4" a="1"/>
  <c r="G2227" i="4" s="1"/>
  <c r="E2227" i="4" a="1"/>
  <c r="E2227" i="4" s="1"/>
  <c r="C2229" i="4"/>
  <c r="F2228" i="4" a="1"/>
  <c r="F2228" i="4" s="1"/>
  <c r="M2228" i="4" a="1"/>
  <c r="M2228" i="4" s="1"/>
  <c r="K2228" i="4" a="1"/>
  <c r="K2228" i="4" s="1"/>
  <c r="O2228" i="4" a="1"/>
  <c r="O2228" i="4" s="1"/>
  <c r="I2228" i="4" a="1"/>
  <c r="I2228" i="4" s="1"/>
  <c r="L2228" i="4" a="1"/>
  <c r="L2228" i="4" s="1"/>
  <c r="N2228" i="4" a="1"/>
  <c r="N2228" i="4" s="1"/>
  <c r="J2228" i="4" a="1"/>
  <c r="J2228" i="4" s="1"/>
  <c r="H2228" i="4" l="1" a="1"/>
  <c r="H2228" i="4" s="1"/>
  <c r="E2228" i="4" a="1"/>
  <c r="E2228" i="4" s="1"/>
  <c r="G2228" i="4" a="1"/>
  <c r="G2228" i="4" s="1"/>
  <c r="C2230" i="4"/>
  <c r="F2229" i="4" a="1"/>
  <c r="F2229" i="4" s="1"/>
  <c r="J2229" i="4" a="1"/>
  <c r="J2229" i="4" s="1"/>
  <c r="L2229" i="4" a="1"/>
  <c r="L2229" i="4" s="1"/>
  <c r="O2229" i="4" a="1"/>
  <c r="O2229" i="4" s="1"/>
  <c r="N2229" i="4" a="1"/>
  <c r="N2229" i="4" s="1"/>
  <c r="K2229" i="4" a="1"/>
  <c r="K2229" i="4" s="1"/>
  <c r="I2229" i="4" a="1"/>
  <c r="I2229" i="4" s="1"/>
  <c r="M2229" i="4" a="1"/>
  <c r="M2229" i="4" s="1"/>
  <c r="H2229" i="4" l="1" a="1"/>
  <c r="H2229" i="4" s="1"/>
  <c r="G2229" i="4" a="1"/>
  <c r="G2229" i="4" s="1"/>
  <c r="E2229" i="4" a="1"/>
  <c r="E2229" i="4" s="1"/>
  <c r="C2231" i="4"/>
  <c r="F2230" i="4" a="1"/>
  <c r="F2230" i="4" s="1"/>
  <c r="J2230" i="4" a="1"/>
  <c r="J2230" i="4" s="1"/>
  <c r="N2230" i="4" a="1"/>
  <c r="N2230" i="4" s="1"/>
  <c r="I2230" i="4" a="1"/>
  <c r="I2230" i="4" s="1"/>
  <c r="K2230" i="4" a="1"/>
  <c r="K2230" i="4" s="1"/>
  <c r="O2230" i="4" a="1"/>
  <c r="O2230" i="4" s="1"/>
  <c r="L2230" i="4" a="1"/>
  <c r="L2230" i="4" s="1"/>
  <c r="M2230" i="4" a="1"/>
  <c r="M2230" i="4" s="1"/>
  <c r="H2230" i="4" l="1" a="1"/>
  <c r="H2230" i="4" s="1"/>
  <c r="G2230" i="4" a="1"/>
  <c r="G2230" i="4" s="1"/>
  <c r="E2230" i="4" a="1"/>
  <c r="E2230" i="4" s="1"/>
  <c r="C2232" i="4"/>
  <c r="F2231" i="4" a="1"/>
  <c r="F2231" i="4" s="1"/>
  <c r="I2231" i="4" a="1"/>
  <c r="I2231" i="4" s="1"/>
  <c r="L2231" i="4" a="1"/>
  <c r="L2231" i="4" s="1"/>
  <c r="K2231" i="4" a="1"/>
  <c r="K2231" i="4" s="1"/>
  <c r="O2231" i="4" a="1"/>
  <c r="O2231" i="4" s="1"/>
  <c r="M2231" i="4" a="1"/>
  <c r="M2231" i="4" s="1"/>
  <c r="J2231" i="4" a="1"/>
  <c r="J2231" i="4" s="1"/>
  <c r="N2231" i="4" a="1"/>
  <c r="N2231" i="4" s="1"/>
  <c r="H2231" i="4" l="1" a="1"/>
  <c r="H2231" i="4" s="1"/>
  <c r="E2231" i="4" a="1"/>
  <c r="E2231" i="4" s="1"/>
  <c r="G2231" i="4" a="1"/>
  <c r="G2231" i="4" s="1"/>
  <c r="C2233" i="4"/>
  <c r="F2232" i="4" a="1"/>
  <c r="F2232" i="4" s="1"/>
  <c r="J2232" i="4" a="1"/>
  <c r="J2232" i="4" s="1"/>
  <c r="M2232" i="4" a="1"/>
  <c r="M2232" i="4" s="1"/>
  <c r="K2232" i="4" a="1"/>
  <c r="K2232" i="4" s="1"/>
  <c r="O2232" i="4" a="1"/>
  <c r="O2232" i="4" s="1"/>
  <c r="I2232" i="4" a="1"/>
  <c r="I2232" i="4" s="1"/>
  <c r="L2232" i="4" a="1"/>
  <c r="L2232" i="4" s="1"/>
  <c r="N2232" i="4" a="1"/>
  <c r="N2232" i="4" s="1"/>
  <c r="G2232" i="4" l="1" a="1"/>
  <c r="G2232" i="4" s="1"/>
  <c r="H2232" i="4" a="1"/>
  <c r="H2232" i="4" s="1"/>
  <c r="E2232" i="4" a="1"/>
  <c r="E2232" i="4" s="1"/>
  <c r="C2234" i="4"/>
  <c r="F2233" i="4" a="1"/>
  <c r="F2233" i="4" s="1"/>
  <c r="K2233" i="4" a="1"/>
  <c r="K2233" i="4" s="1"/>
  <c r="M2233" i="4" a="1"/>
  <c r="M2233" i="4" s="1"/>
  <c r="J2233" i="4" a="1"/>
  <c r="J2233" i="4" s="1"/>
  <c r="O2233" i="4" a="1"/>
  <c r="O2233" i="4" s="1"/>
  <c r="L2233" i="4" a="1"/>
  <c r="L2233" i="4" s="1"/>
  <c r="N2233" i="4" a="1"/>
  <c r="N2233" i="4" s="1"/>
  <c r="I2233" i="4" a="1"/>
  <c r="I2233" i="4" s="1"/>
  <c r="G2233" i="4" l="1" a="1"/>
  <c r="G2233" i="4" s="1"/>
  <c r="H2233" i="4" a="1"/>
  <c r="H2233" i="4" s="1"/>
  <c r="E2233" i="4" a="1"/>
  <c r="E2233" i="4" s="1"/>
  <c r="C2235" i="4"/>
  <c r="F2234" i="4" a="1"/>
  <c r="F2234" i="4" s="1"/>
  <c r="L2234" i="4" a="1"/>
  <c r="L2234" i="4" s="1"/>
  <c r="J2234" i="4" a="1"/>
  <c r="J2234" i="4" s="1"/>
  <c r="O2234" i="4" a="1"/>
  <c r="O2234" i="4" s="1"/>
  <c r="K2234" i="4" a="1"/>
  <c r="K2234" i="4" s="1"/>
  <c r="I2234" i="4" a="1"/>
  <c r="I2234" i="4" s="1"/>
  <c r="M2234" i="4" a="1"/>
  <c r="M2234" i="4" s="1"/>
  <c r="N2234" i="4" a="1"/>
  <c r="N2234" i="4" s="1"/>
  <c r="G2234" i="4" l="1" a="1"/>
  <c r="G2234" i="4" s="1"/>
  <c r="H2234" i="4" a="1"/>
  <c r="H2234" i="4" s="1"/>
  <c r="E2234" i="4" a="1"/>
  <c r="E2234" i="4" s="1"/>
  <c r="C2236" i="4"/>
  <c r="F2235" i="4" a="1"/>
  <c r="F2235" i="4" s="1"/>
  <c r="M2235" i="4" a="1"/>
  <c r="M2235" i="4" s="1"/>
  <c r="L2235" i="4" a="1"/>
  <c r="L2235" i="4" s="1"/>
  <c r="J2235" i="4" a="1"/>
  <c r="J2235" i="4" s="1"/>
  <c r="O2235" i="4" a="1"/>
  <c r="O2235" i="4" s="1"/>
  <c r="I2235" i="4" a="1"/>
  <c r="I2235" i="4" s="1"/>
  <c r="N2235" i="4" a="1"/>
  <c r="N2235" i="4" s="1"/>
  <c r="K2235" i="4" a="1"/>
  <c r="K2235" i="4" s="1"/>
  <c r="H2235" i="4" l="1" a="1"/>
  <c r="H2235" i="4" s="1"/>
  <c r="G2235" i="4" a="1"/>
  <c r="G2235" i="4" s="1"/>
  <c r="E2235" i="4" a="1"/>
  <c r="E2235" i="4" s="1"/>
  <c r="C2237" i="4"/>
  <c r="F2236" i="4" a="1"/>
  <c r="F2236" i="4" s="1"/>
  <c r="N2236" i="4" a="1"/>
  <c r="N2236" i="4" s="1"/>
  <c r="M2236" i="4" a="1"/>
  <c r="M2236" i="4" s="1"/>
  <c r="K2236" i="4" a="1"/>
  <c r="K2236" i="4" s="1"/>
  <c r="J2236" i="4" a="1"/>
  <c r="J2236" i="4" s="1"/>
  <c r="L2236" i="4" a="1"/>
  <c r="L2236" i="4" s="1"/>
  <c r="O2236" i="4" a="1"/>
  <c r="O2236" i="4" s="1"/>
  <c r="I2236" i="4" a="1"/>
  <c r="I2236" i="4" s="1"/>
  <c r="G2236" i="4" l="1" a="1"/>
  <c r="G2236" i="4" s="1"/>
  <c r="H2236" i="4" a="1"/>
  <c r="H2236" i="4" s="1"/>
  <c r="E2236" i="4" a="1"/>
  <c r="E2236" i="4" s="1"/>
  <c r="C2238" i="4"/>
  <c r="F2237" i="4" a="1"/>
  <c r="F2237" i="4" s="1"/>
  <c r="I2237" i="4" a="1"/>
  <c r="I2237" i="4" s="1"/>
  <c r="M2237" i="4" a="1"/>
  <c r="M2237" i="4" s="1"/>
  <c r="J2237" i="4" a="1"/>
  <c r="J2237" i="4" s="1"/>
  <c r="L2237" i="4" a="1"/>
  <c r="L2237" i="4" s="1"/>
  <c r="K2237" i="4" a="1"/>
  <c r="K2237" i="4" s="1"/>
  <c r="N2237" i="4" a="1"/>
  <c r="N2237" i="4" s="1"/>
  <c r="O2237" i="4" a="1"/>
  <c r="O2237" i="4" s="1"/>
  <c r="G2237" i="4" l="1" a="1"/>
  <c r="G2237" i="4" s="1"/>
  <c r="E2237" i="4" a="1"/>
  <c r="E2237" i="4" s="1"/>
  <c r="H2237" i="4" a="1"/>
  <c r="H2237" i="4" s="1"/>
  <c r="C2239" i="4"/>
  <c r="F2238" i="4" a="1"/>
  <c r="F2238" i="4" s="1"/>
  <c r="M2238" i="4" a="1"/>
  <c r="M2238" i="4" s="1"/>
  <c r="J2238" i="4" a="1"/>
  <c r="J2238" i="4" s="1"/>
  <c r="O2238" i="4" a="1"/>
  <c r="O2238" i="4" s="1"/>
  <c r="K2238" i="4" a="1"/>
  <c r="K2238" i="4" s="1"/>
  <c r="L2238" i="4" a="1"/>
  <c r="L2238" i="4" s="1"/>
  <c r="N2238" i="4" a="1"/>
  <c r="N2238" i="4" s="1"/>
  <c r="I2238" i="4" a="1"/>
  <c r="I2238" i="4" s="1"/>
  <c r="E2238" i="4" l="1" a="1"/>
  <c r="E2238" i="4" s="1"/>
  <c r="G2238" i="4" a="1"/>
  <c r="G2238" i="4" s="1"/>
  <c r="H2238" i="4" a="1"/>
  <c r="H2238" i="4" s="1"/>
  <c r="C2240" i="4"/>
  <c r="F2239" i="4" a="1"/>
  <c r="F2239" i="4" s="1"/>
  <c r="J2239" i="4" a="1"/>
  <c r="J2239" i="4" s="1"/>
  <c r="L2239" i="4" a="1"/>
  <c r="L2239" i="4" s="1"/>
  <c r="I2239" i="4" a="1"/>
  <c r="I2239" i="4" s="1"/>
  <c r="K2239" i="4" a="1"/>
  <c r="K2239" i="4" s="1"/>
  <c r="N2239" i="4" a="1"/>
  <c r="N2239" i="4" s="1"/>
  <c r="O2239" i="4" a="1"/>
  <c r="O2239" i="4" s="1"/>
  <c r="M2239" i="4" a="1"/>
  <c r="M2239" i="4" s="1"/>
  <c r="G2239" i="4" l="1" a="1"/>
  <c r="G2239" i="4" s="1"/>
  <c r="E2239" i="4" a="1"/>
  <c r="E2239" i="4" s="1"/>
  <c r="H2239" i="4" a="1"/>
  <c r="H2239" i="4" s="1"/>
  <c r="C2241" i="4"/>
  <c r="F2240" i="4" a="1"/>
  <c r="F2240" i="4" s="1"/>
  <c r="N2240" i="4" a="1"/>
  <c r="N2240" i="4" s="1"/>
  <c r="I2240" i="4" a="1"/>
  <c r="I2240" i="4" s="1"/>
  <c r="O2240" i="4" a="1"/>
  <c r="O2240" i="4" s="1"/>
  <c r="L2240" i="4" a="1"/>
  <c r="L2240" i="4" s="1"/>
  <c r="M2240" i="4" a="1"/>
  <c r="M2240" i="4" s="1"/>
  <c r="J2240" i="4" a="1"/>
  <c r="J2240" i="4" s="1"/>
  <c r="K2240" i="4" a="1"/>
  <c r="K2240" i="4" s="1"/>
  <c r="E2240" i="4" l="1" a="1"/>
  <c r="E2240" i="4" s="1"/>
  <c r="H2240" i="4" a="1"/>
  <c r="H2240" i="4" s="1"/>
  <c r="G2240" i="4" a="1"/>
  <c r="G2240" i="4" s="1"/>
  <c r="C2242" i="4"/>
  <c r="F2241" i="4" a="1"/>
  <c r="F2241" i="4" s="1"/>
  <c r="N2241" i="4" a="1"/>
  <c r="N2241" i="4" s="1"/>
  <c r="J2241" i="4" a="1"/>
  <c r="J2241" i="4" s="1"/>
  <c r="M2241" i="4" a="1"/>
  <c r="M2241" i="4" s="1"/>
  <c r="I2241" i="4" a="1"/>
  <c r="I2241" i="4" s="1"/>
  <c r="O2241" i="4" a="1"/>
  <c r="O2241" i="4" s="1"/>
  <c r="K2241" i="4" a="1"/>
  <c r="K2241" i="4" s="1"/>
  <c r="L2241" i="4" a="1"/>
  <c r="L2241" i="4" s="1"/>
  <c r="G2241" i="4" l="1" a="1"/>
  <c r="G2241" i="4" s="1"/>
  <c r="E2241" i="4" a="1"/>
  <c r="E2241" i="4" s="1"/>
  <c r="H2241" i="4" a="1"/>
  <c r="H2241" i="4" s="1"/>
  <c r="C2243" i="4"/>
  <c r="F2242" i="4" a="1"/>
  <c r="F2242" i="4" s="1"/>
  <c r="O2242" i="4" a="1"/>
  <c r="O2242" i="4" s="1"/>
  <c r="I2242" i="4" a="1"/>
  <c r="I2242" i="4" s="1"/>
  <c r="N2242" i="4" a="1"/>
  <c r="N2242" i="4" s="1"/>
  <c r="L2242" i="4" a="1"/>
  <c r="L2242" i="4" s="1"/>
  <c r="M2242" i="4" a="1"/>
  <c r="M2242" i="4" s="1"/>
  <c r="J2242" i="4" a="1"/>
  <c r="J2242" i="4" s="1"/>
  <c r="K2242" i="4" a="1"/>
  <c r="K2242" i="4" s="1"/>
  <c r="G2242" i="4" l="1" a="1"/>
  <c r="G2242" i="4" s="1"/>
  <c r="H2242" i="4" a="1"/>
  <c r="H2242" i="4" s="1"/>
  <c r="E2242" i="4" a="1"/>
  <c r="E2242" i="4" s="1"/>
  <c r="C2244" i="4"/>
  <c r="F2243" i="4" a="1"/>
  <c r="F2243" i="4" s="1"/>
  <c r="N2243" i="4" a="1"/>
  <c r="N2243" i="4" s="1"/>
  <c r="J2243" i="4" a="1"/>
  <c r="J2243" i="4" s="1"/>
  <c r="L2243" i="4" a="1"/>
  <c r="L2243" i="4" s="1"/>
  <c r="K2243" i="4" a="1"/>
  <c r="K2243" i="4" s="1"/>
  <c r="M2243" i="4" a="1"/>
  <c r="M2243" i="4" s="1"/>
  <c r="O2243" i="4" a="1"/>
  <c r="O2243" i="4" s="1"/>
  <c r="I2243" i="4" a="1"/>
  <c r="I2243" i="4" s="1"/>
  <c r="H2243" i="4" l="1" a="1"/>
  <c r="H2243" i="4" s="1"/>
  <c r="E2243" i="4" a="1"/>
  <c r="E2243" i="4" s="1"/>
  <c r="G2243" i="4" a="1"/>
  <c r="G2243" i="4" s="1"/>
  <c r="C2245" i="4"/>
  <c r="F2244" i="4" a="1"/>
  <c r="F2244" i="4" s="1"/>
  <c r="N2244" i="4" a="1"/>
  <c r="N2244" i="4" s="1"/>
  <c r="J2244" i="4" a="1"/>
  <c r="J2244" i="4" s="1"/>
  <c r="I2244" i="4" a="1"/>
  <c r="I2244" i="4" s="1"/>
  <c r="M2244" i="4" a="1"/>
  <c r="M2244" i="4" s="1"/>
  <c r="O2244" i="4" a="1"/>
  <c r="O2244" i="4" s="1"/>
  <c r="K2244" i="4" a="1"/>
  <c r="K2244" i="4" s="1"/>
  <c r="L2244" i="4" a="1"/>
  <c r="L2244" i="4" s="1"/>
  <c r="G2244" i="4" l="1" a="1"/>
  <c r="G2244" i="4" s="1"/>
  <c r="H2244" i="4" a="1"/>
  <c r="H2244" i="4" s="1"/>
  <c r="E2244" i="4" a="1"/>
  <c r="E2244" i="4" s="1"/>
  <c r="C2246" i="4"/>
  <c r="F2245" i="4" a="1"/>
  <c r="F2245" i="4" s="1"/>
  <c r="N2245" i="4" a="1"/>
  <c r="N2245" i="4" s="1"/>
  <c r="J2245" i="4" a="1"/>
  <c r="J2245" i="4" s="1"/>
  <c r="M2245" i="4" a="1"/>
  <c r="M2245" i="4" s="1"/>
  <c r="O2245" i="4" a="1"/>
  <c r="O2245" i="4" s="1"/>
  <c r="L2245" i="4" a="1"/>
  <c r="L2245" i="4" s="1"/>
  <c r="K2245" i="4" a="1"/>
  <c r="K2245" i="4" s="1"/>
  <c r="I2245" i="4" a="1"/>
  <c r="I2245" i="4" s="1"/>
  <c r="H2245" i="4" l="1" a="1"/>
  <c r="H2245" i="4" s="1"/>
  <c r="G2245" i="4" a="1"/>
  <c r="G2245" i="4" s="1"/>
  <c r="E2245" i="4" a="1"/>
  <c r="E2245" i="4" s="1"/>
  <c r="C2247" i="4"/>
  <c r="F2246" i="4" a="1"/>
  <c r="F2246" i="4" s="1"/>
  <c r="I2246" i="4" a="1"/>
  <c r="I2246" i="4" s="1"/>
  <c r="K2246" i="4" a="1"/>
  <c r="K2246" i="4" s="1"/>
  <c r="O2246" i="4" a="1"/>
  <c r="O2246" i="4" s="1"/>
  <c r="N2246" i="4" a="1"/>
  <c r="N2246" i="4" s="1"/>
  <c r="J2246" i="4" a="1"/>
  <c r="J2246" i="4" s="1"/>
  <c r="L2246" i="4" a="1"/>
  <c r="L2246" i="4" s="1"/>
  <c r="M2246" i="4" a="1"/>
  <c r="M2246" i="4" s="1"/>
  <c r="G2246" i="4" l="1" a="1"/>
  <c r="G2246" i="4" s="1"/>
  <c r="H2246" i="4" a="1"/>
  <c r="H2246" i="4" s="1"/>
  <c r="E2246" i="4" a="1"/>
  <c r="E2246" i="4" s="1"/>
  <c r="C2248" i="4"/>
  <c r="F2247" i="4" a="1"/>
  <c r="F2247" i="4" s="1"/>
  <c r="M2247" i="4" a="1"/>
  <c r="M2247" i="4" s="1"/>
  <c r="K2247" i="4" a="1"/>
  <c r="K2247" i="4" s="1"/>
  <c r="N2247" i="4" a="1"/>
  <c r="N2247" i="4" s="1"/>
  <c r="O2247" i="4" a="1"/>
  <c r="O2247" i="4" s="1"/>
  <c r="L2247" i="4" a="1"/>
  <c r="L2247" i="4" s="1"/>
  <c r="J2247" i="4" a="1"/>
  <c r="J2247" i="4" s="1"/>
  <c r="I2247" i="4" a="1"/>
  <c r="I2247" i="4" s="1"/>
  <c r="H2247" i="4" l="1" a="1"/>
  <c r="H2247" i="4" s="1"/>
  <c r="E2247" i="4" a="1"/>
  <c r="E2247" i="4" s="1"/>
  <c r="G2247" i="4" a="1"/>
  <c r="G2247" i="4" s="1"/>
  <c r="C2249" i="4"/>
  <c r="F2248" i="4" a="1"/>
  <c r="F2248" i="4" s="1"/>
  <c r="J2248" i="4" a="1"/>
  <c r="J2248" i="4" s="1"/>
  <c r="L2248" i="4" a="1"/>
  <c r="L2248" i="4" s="1"/>
  <c r="I2248" i="4" a="1"/>
  <c r="I2248" i="4" s="1"/>
  <c r="N2248" i="4" a="1"/>
  <c r="N2248" i="4" s="1"/>
  <c r="O2248" i="4" a="1"/>
  <c r="O2248" i="4" s="1"/>
  <c r="K2248" i="4" a="1"/>
  <c r="K2248" i="4" s="1"/>
  <c r="M2248" i="4" a="1"/>
  <c r="M2248" i="4" s="1"/>
  <c r="G2248" i="4" l="1" a="1"/>
  <c r="G2248" i="4" s="1"/>
  <c r="H2248" i="4" a="1"/>
  <c r="H2248" i="4" s="1"/>
  <c r="E2248" i="4" a="1"/>
  <c r="E2248" i="4" s="1"/>
  <c r="C2250" i="4"/>
  <c r="F2249" i="4" a="1"/>
  <c r="F2249" i="4" s="1"/>
  <c r="N2249" i="4" a="1"/>
  <c r="N2249" i="4" s="1"/>
  <c r="M2249" i="4" a="1"/>
  <c r="M2249" i="4" s="1"/>
  <c r="K2249" i="4" a="1"/>
  <c r="K2249" i="4" s="1"/>
  <c r="O2249" i="4" a="1"/>
  <c r="O2249" i="4" s="1"/>
  <c r="L2249" i="4" a="1"/>
  <c r="L2249" i="4" s="1"/>
  <c r="I2249" i="4" a="1"/>
  <c r="I2249" i="4" s="1"/>
  <c r="J2249" i="4" a="1"/>
  <c r="J2249" i="4" s="1"/>
  <c r="H2249" i="4" l="1" a="1"/>
  <c r="H2249" i="4" s="1"/>
  <c r="G2249" i="4" a="1"/>
  <c r="G2249" i="4" s="1"/>
  <c r="E2249" i="4" a="1"/>
  <c r="E2249" i="4" s="1"/>
  <c r="C2251" i="4"/>
  <c r="F2250" i="4" a="1"/>
  <c r="F2250" i="4" s="1"/>
  <c r="M2250" i="4" a="1"/>
  <c r="M2250" i="4" s="1"/>
  <c r="L2250" i="4" a="1"/>
  <c r="L2250" i="4" s="1"/>
  <c r="I2250" i="4" a="1"/>
  <c r="I2250" i="4" s="1"/>
  <c r="K2250" i="4" a="1"/>
  <c r="K2250" i="4" s="1"/>
  <c r="O2250" i="4" a="1"/>
  <c r="O2250" i="4" s="1"/>
  <c r="J2250" i="4" a="1"/>
  <c r="J2250" i="4" s="1"/>
  <c r="N2250" i="4" a="1"/>
  <c r="N2250" i="4" s="1"/>
  <c r="G2250" i="4" l="1" a="1"/>
  <c r="G2250" i="4" s="1"/>
  <c r="H2250" i="4" a="1"/>
  <c r="H2250" i="4" s="1"/>
  <c r="E2250" i="4" a="1"/>
  <c r="E2250" i="4" s="1"/>
  <c r="C2252" i="4"/>
  <c r="F2251" i="4" a="1"/>
  <c r="F2251" i="4" s="1"/>
  <c r="L2251" i="4" a="1"/>
  <c r="L2251" i="4" s="1"/>
  <c r="N2251" i="4" a="1"/>
  <c r="N2251" i="4" s="1"/>
  <c r="J2251" i="4" a="1"/>
  <c r="J2251" i="4" s="1"/>
  <c r="M2251" i="4" a="1"/>
  <c r="M2251" i="4" s="1"/>
  <c r="O2251" i="4" a="1"/>
  <c r="O2251" i="4" s="1"/>
  <c r="I2251" i="4" a="1"/>
  <c r="I2251" i="4" s="1"/>
  <c r="K2251" i="4" a="1"/>
  <c r="K2251" i="4" s="1"/>
  <c r="G2251" i="4" l="1" a="1"/>
  <c r="G2251" i="4" s="1"/>
  <c r="E2251" i="4" a="1"/>
  <c r="E2251" i="4" s="1"/>
  <c r="H2251" i="4" a="1"/>
  <c r="H2251" i="4" s="1"/>
  <c r="C2253" i="4"/>
  <c r="F2252" i="4" a="1"/>
  <c r="F2252" i="4" s="1"/>
  <c r="L2252" i="4" a="1"/>
  <c r="L2252" i="4" s="1"/>
  <c r="K2252" i="4" a="1"/>
  <c r="K2252" i="4" s="1"/>
  <c r="J2252" i="4" a="1"/>
  <c r="J2252" i="4" s="1"/>
  <c r="O2252" i="4" a="1"/>
  <c r="O2252" i="4" s="1"/>
  <c r="I2252" i="4" a="1"/>
  <c r="I2252" i="4" s="1"/>
  <c r="M2252" i="4" a="1"/>
  <c r="M2252" i="4" s="1"/>
  <c r="N2252" i="4" a="1"/>
  <c r="N2252" i="4" s="1"/>
  <c r="G2252" i="4" l="1" a="1"/>
  <c r="G2252" i="4" s="1"/>
  <c r="H2252" i="4" a="1"/>
  <c r="H2252" i="4" s="1"/>
  <c r="E2252" i="4" a="1"/>
  <c r="E2252" i="4" s="1"/>
  <c r="C2254" i="4"/>
  <c r="F2253" i="4" a="1"/>
  <c r="F2253" i="4" s="1"/>
  <c r="J2253" i="4" a="1"/>
  <c r="J2253" i="4" s="1"/>
  <c r="L2253" i="4" a="1"/>
  <c r="L2253" i="4" s="1"/>
  <c r="M2253" i="4" a="1"/>
  <c r="M2253" i="4" s="1"/>
  <c r="N2253" i="4" a="1"/>
  <c r="N2253" i="4" s="1"/>
  <c r="I2253" i="4" a="1"/>
  <c r="I2253" i="4" s="1"/>
  <c r="O2253" i="4" a="1"/>
  <c r="O2253" i="4" s="1"/>
  <c r="K2253" i="4" a="1"/>
  <c r="K2253" i="4" s="1"/>
  <c r="H2253" i="4" l="1" a="1"/>
  <c r="H2253" i="4" s="1"/>
  <c r="E2253" i="4" a="1"/>
  <c r="E2253" i="4" s="1"/>
  <c r="G2253" i="4" a="1"/>
  <c r="G2253" i="4" s="1"/>
  <c r="C2255" i="4"/>
  <c r="F2254" i="4" a="1"/>
  <c r="F2254" i="4" s="1"/>
  <c r="K2254" i="4" a="1"/>
  <c r="K2254" i="4" s="1"/>
  <c r="L2254" i="4" a="1"/>
  <c r="L2254" i="4" s="1"/>
  <c r="I2254" i="4" a="1"/>
  <c r="I2254" i="4" s="1"/>
  <c r="O2254" i="4" a="1"/>
  <c r="O2254" i="4" s="1"/>
  <c r="J2254" i="4" a="1"/>
  <c r="J2254" i="4" s="1"/>
  <c r="M2254" i="4" a="1"/>
  <c r="M2254" i="4" s="1"/>
  <c r="N2254" i="4" a="1"/>
  <c r="N2254" i="4" s="1"/>
  <c r="G2254" i="4" l="1" a="1"/>
  <c r="G2254" i="4" s="1"/>
  <c r="H2254" i="4" a="1"/>
  <c r="H2254" i="4" s="1"/>
  <c r="E2254" i="4" a="1"/>
  <c r="E2254" i="4" s="1"/>
  <c r="C2256" i="4"/>
  <c r="F2255" i="4" a="1"/>
  <c r="F2255" i="4" s="1"/>
  <c r="M2255" i="4" a="1"/>
  <c r="M2255" i="4" s="1"/>
  <c r="N2255" i="4" a="1"/>
  <c r="N2255" i="4" s="1"/>
  <c r="K2255" i="4" a="1"/>
  <c r="K2255" i="4" s="1"/>
  <c r="J2255" i="4" a="1"/>
  <c r="J2255" i="4" s="1"/>
  <c r="I2255" i="4" a="1"/>
  <c r="I2255" i="4" s="1"/>
  <c r="L2255" i="4" a="1"/>
  <c r="L2255" i="4" s="1"/>
  <c r="O2255" i="4" a="1"/>
  <c r="O2255" i="4" s="1"/>
  <c r="G2255" i="4" l="1" a="1"/>
  <c r="G2255" i="4" s="1"/>
  <c r="H2255" i="4" a="1"/>
  <c r="H2255" i="4" s="1"/>
  <c r="E2255" i="4" a="1"/>
  <c r="E2255" i="4" s="1"/>
  <c r="C2257" i="4"/>
  <c r="F2256" i="4" a="1"/>
  <c r="F2256" i="4" s="1"/>
  <c r="K2256" i="4" a="1"/>
  <c r="K2256" i="4" s="1"/>
  <c r="L2256" i="4" a="1"/>
  <c r="L2256" i="4" s="1"/>
  <c r="J2256" i="4" a="1"/>
  <c r="J2256" i="4" s="1"/>
  <c r="O2256" i="4" a="1"/>
  <c r="O2256" i="4" s="1"/>
  <c r="I2256" i="4" a="1"/>
  <c r="I2256" i="4" s="1"/>
  <c r="M2256" i="4" a="1"/>
  <c r="M2256" i="4" s="1"/>
  <c r="N2256" i="4" a="1"/>
  <c r="N2256" i="4" s="1"/>
  <c r="H2256" i="4" l="1" a="1"/>
  <c r="H2256" i="4" s="1"/>
  <c r="G2256" i="4" a="1"/>
  <c r="G2256" i="4" s="1"/>
  <c r="E2256" i="4" a="1"/>
  <c r="E2256" i="4" s="1"/>
  <c r="C2258" i="4"/>
  <c r="F2257" i="4" a="1"/>
  <c r="F2257" i="4" s="1"/>
  <c r="L2257" i="4" a="1"/>
  <c r="L2257" i="4" s="1"/>
  <c r="N2257" i="4" a="1"/>
  <c r="N2257" i="4" s="1"/>
  <c r="K2257" i="4" a="1"/>
  <c r="K2257" i="4" s="1"/>
  <c r="J2257" i="4" a="1"/>
  <c r="J2257" i="4" s="1"/>
  <c r="I2257" i="4" a="1"/>
  <c r="I2257" i="4" s="1"/>
  <c r="M2257" i="4" a="1"/>
  <c r="M2257" i="4" s="1"/>
  <c r="O2257" i="4" a="1"/>
  <c r="O2257" i="4" s="1"/>
  <c r="G2257" i="4" l="1" a="1"/>
  <c r="G2257" i="4" s="1"/>
  <c r="E2257" i="4" a="1"/>
  <c r="E2257" i="4" s="1"/>
  <c r="H2257" i="4" a="1"/>
  <c r="H2257" i="4" s="1"/>
  <c r="C2259" i="4"/>
  <c r="F2258" i="4" a="1"/>
  <c r="F2258" i="4" s="1"/>
  <c r="I2258" i="4" a="1"/>
  <c r="I2258" i="4" s="1"/>
  <c r="M2258" i="4" a="1"/>
  <c r="M2258" i="4" s="1"/>
  <c r="K2258" i="4" a="1"/>
  <c r="K2258" i="4" s="1"/>
  <c r="O2258" i="4" a="1"/>
  <c r="O2258" i="4" s="1"/>
  <c r="J2258" i="4" a="1"/>
  <c r="J2258" i="4" s="1"/>
  <c r="L2258" i="4" a="1"/>
  <c r="L2258" i="4" s="1"/>
  <c r="N2258" i="4" a="1"/>
  <c r="N2258" i="4" s="1"/>
  <c r="H2258" i="4" l="1" a="1"/>
  <c r="H2258" i="4" s="1"/>
  <c r="G2258" i="4" a="1"/>
  <c r="G2258" i="4" s="1"/>
  <c r="E2258" i="4" a="1"/>
  <c r="E2258" i="4" s="1"/>
  <c r="C2260" i="4"/>
  <c r="F2259" i="4" a="1"/>
  <c r="F2259" i="4" s="1"/>
  <c r="J2259" i="4" a="1"/>
  <c r="J2259" i="4" s="1"/>
  <c r="N2259" i="4" a="1"/>
  <c r="N2259" i="4" s="1"/>
  <c r="O2259" i="4" a="1"/>
  <c r="O2259" i="4" s="1"/>
  <c r="L2259" i="4" a="1"/>
  <c r="L2259" i="4" s="1"/>
  <c r="K2259" i="4" a="1"/>
  <c r="K2259" i="4" s="1"/>
  <c r="M2259" i="4" a="1"/>
  <c r="M2259" i="4" s="1"/>
  <c r="I2259" i="4" a="1"/>
  <c r="I2259" i="4" s="1"/>
  <c r="H2259" i="4" l="1" a="1"/>
  <c r="H2259" i="4" s="1"/>
  <c r="E2259" i="4" a="1"/>
  <c r="E2259" i="4" s="1"/>
  <c r="G2259" i="4" a="1"/>
  <c r="G2259" i="4" s="1"/>
  <c r="C2261" i="4"/>
  <c r="F2260" i="4" a="1"/>
  <c r="F2260" i="4" s="1"/>
  <c r="J2260" i="4" a="1"/>
  <c r="J2260" i="4" s="1"/>
  <c r="L2260" i="4" a="1"/>
  <c r="L2260" i="4" s="1"/>
  <c r="K2260" i="4" a="1"/>
  <c r="K2260" i="4" s="1"/>
  <c r="O2260" i="4" a="1"/>
  <c r="O2260" i="4" s="1"/>
  <c r="I2260" i="4" a="1"/>
  <c r="I2260" i="4" s="1"/>
  <c r="M2260" i="4" a="1"/>
  <c r="M2260" i="4" s="1"/>
  <c r="N2260" i="4" a="1"/>
  <c r="N2260" i="4" s="1"/>
  <c r="H2260" i="4" l="1" a="1"/>
  <c r="H2260" i="4" s="1"/>
  <c r="E2260" i="4" a="1"/>
  <c r="E2260" i="4" s="1"/>
  <c r="G2260" i="4" a="1"/>
  <c r="G2260" i="4" s="1"/>
  <c r="C2262" i="4"/>
  <c r="F2261" i="4" a="1"/>
  <c r="F2261" i="4" s="1"/>
  <c r="J2261" i="4" a="1"/>
  <c r="J2261" i="4" s="1"/>
  <c r="L2261" i="4" a="1"/>
  <c r="L2261" i="4" s="1"/>
  <c r="O2261" i="4" a="1"/>
  <c r="O2261" i="4" s="1"/>
  <c r="N2261" i="4" a="1"/>
  <c r="N2261" i="4" s="1"/>
  <c r="M2261" i="4" a="1"/>
  <c r="M2261" i="4" s="1"/>
  <c r="I2261" i="4" a="1"/>
  <c r="I2261" i="4" s="1"/>
  <c r="K2261" i="4" a="1"/>
  <c r="K2261" i="4" s="1"/>
  <c r="G2261" i="4" l="1" a="1"/>
  <c r="G2261" i="4" s="1"/>
  <c r="E2261" i="4" a="1"/>
  <c r="E2261" i="4" s="1"/>
  <c r="H2261" i="4" a="1"/>
  <c r="H2261" i="4" s="1"/>
  <c r="C2263" i="4"/>
  <c r="F2262" i="4" a="1"/>
  <c r="F2262" i="4" s="1"/>
  <c r="J2262" i="4" a="1"/>
  <c r="J2262" i="4" s="1"/>
  <c r="L2262" i="4" a="1"/>
  <c r="L2262" i="4" s="1"/>
  <c r="K2262" i="4" a="1"/>
  <c r="K2262" i="4" s="1"/>
  <c r="O2262" i="4" a="1"/>
  <c r="O2262" i="4" s="1"/>
  <c r="I2262" i="4" a="1"/>
  <c r="I2262" i="4" s="1"/>
  <c r="M2262" i="4" a="1"/>
  <c r="M2262" i="4" s="1"/>
  <c r="N2262" i="4" a="1"/>
  <c r="N2262" i="4" s="1"/>
  <c r="E2262" i="4" l="1" a="1"/>
  <c r="E2262" i="4" s="1"/>
  <c r="H2262" i="4" a="1"/>
  <c r="H2262" i="4" s="1"/>
  <c r="G2262" i="4" a="1"/>
  <c r="G2262" i="4" s="1"/>
  <c r="C2264" i="4"/>
  <c r="F2263" i="4" a="1"/>
  <c r="F2263" i="4" s="1"/>
  <c r="L2263" i="4" a="1"/>
  <c r="L2263" i="4" s="1"/>
  <c r="O2263" i="4" a="1"/>
  <c r="O2263" i="4" s="1"/>
  <c r="J2263" i="4" a="1"/>
  <c r="J2263" i="4" s="1"/>
  <c r="I2263" i="4" a="1"/>
  <c r="I2263" i="4" s="1"/>
  <c r="K2263" i="4" a="1"/>
  <c r="K2263" i="4" s="1"/>
  <c r="N2263" i="4" a="1"/>
  <c r="N2263" i="4" s="1"/>
  <c r="M2263" i="4" a="1"/>
  <c r="M2263" i="4" s="1"/>
  <c r="E2263" i="4" l="1" a="1"/>
  <c r="E2263" i="4" s="1"/>
  <c r="G2263" i="4" a="1"/>
  <c r="G2263" i="4" s="1"/>
  <c r="H2263" i="4" a="1"/>
  <c r="H2263" i="4" s="1"/>
  <c r="C2265" i="4"/>
  <c r="F2264" i="4" a="1"/>
  <c r="F2264" i="4" s="1"/>
  <c r="K2264" i="4" a="1"/>
  <c r="K2264" i="4" s="1"/>
  <c r="N2264" i="4" a="1"/>
  <c r="N2264" i="4" s="1"/>
  <c r="J2264" i="4" a="1"/>
  <c r="J2264" i="4" s="1"/>
  <c r="O2264" i="4" a="1"/>
  <c r="O2264" i="4" s="1"/>
  <c r="I2264" i="4" a="1"/>
  <c r="I2264" i="4" s="1"/>
  <c r="L2264" i="4" a="1"/>
  <c r="L2264" i="4" s="1"/>
  <c r="M2264" i="4" a="1"/>
  <c r="M2264" i="4" s="1"/>
  <c r="G2264" i="4" l="1" a="1"/>
  <c r="G2264" i="4" s="1"/>
  <c r="H2264" i="4" a="1"/>
  <c r="H2264" i="4" s="1"/>
  <c r="E2264" i="4" a="1"/>
  <c r="E2264" i="4" s="1"/>
  <c r="C2266" i="4"/>
  <c r="F2265" i="4" a="1"/>
  <c r="F2265" i="4" s="1"/>
  <c r="O2265" i="4" a="1"/>
  <c r="O2265" i="4" s="1"/>
  <c r="K2265" i="4" a="1"/>
  <c r="K2265" i="4" s="1"/>
  <c r="L2265" i="4" a="1"/>
  <c r="L2265" i="4" s="1"/>
  <c r="J2265" i="4" a="1"/>
  <c r="J2265" i="4" s="1"/>
  <c r="M2265" i="4" a="1"/>
  <c r="M2265" i="4" s="1"/>
  <c r="I2265" i="4" a="1"/>
  <c r="I2265" i="4" s="1"/>
  <c r="N2265" i="4" a="1"/>
  <c r="N2265" i="4" s="1"/>
  <c r="H2265" i="4" l="1" a="1"/>
  <c r="H2265" i="4" s="1"/>
  <c r="G2265" i="4" a="1"/>
  <c r="G2265" i="4" s="1"/>
  <c r="E2265" i="4" a="1"/>
  <c r="E2265" i="4" s="1"/>
  <c r="C2267" i="4"/>
  <c r="F2266" i="4" a="1"/>
  <c r="F2266" i="4" s="1"/>
  <c r="J2266" i="4" a="1"/>
  <c r="J2266" i="4" s="1"/>
  <c r="M2266" i="4" a="1"/>
  <c r="M2266" i="4" s="1"/>
  <c r="I2266" i="4" a="1"/>
  <c r="I2266" i="4" s="1"/>
  <c r="K2266" i="4" a="1"/>
  <c r="K2266" i="4" s="1"/>
  <c r="O2266" i="4" a="1"/>
  <c r="O2266" i="4" s="1"/>
  <c r="L2266" i="4" a="1"/>
  <c r="L2266" i="4" s="1"/>
  <c r="N2266" i="4" a="1"/>
  <c r="N2266" i="4" s="1"/>
  <c r="G2266" i="4" l="1" a="1"/>
  <c r="G2266" i="4" s="1"/>
  <c r="H2266" i="4" a="1"/>
  <c r="H2266" i="4" s="1"/>
  <c r="E2266" i="4" a="1"/>
  <c r="E2266" i="4" s="1"/>
  <c r="C2268" i="4"/>
  <c r="F2267" i="4" a="1"/>
  <c r="F2267" i="4" s="1"/>
  <c r="O2267" i="4" a="1"/>
  <c r="O2267" i="4" s="1"/>
  <c r="L2267" i="4" a="1"/>
  <c r="L2267" i="4" s="1"/>
  <c r="M2267" i="4" a="1"/>
  <c r="M2267" i="4" s="1"/>
  <c r="K2267" i="4" a="1"/>
  <c r="K2267" i="4" s="1"/>
  <c r="N2267" i="4" a="1"/>
  <c r="N2267" i="4" s="1"/>
  <c r="J2267" i="4" a="1"/>
  <c r="J2267" i="4" s="1"/>
  <c r="I2267" i="4" a="1"/>
  <c r="I2267" i="4" s="1"/>
  <c r="H2267" i="4" l="1" a="1"/>
  <c r="H2267" i="4" s="1"/>
  <c r="E2267" i="4" a="1"/>
  <c r="E2267" i="4" s="1"/>
  <c r="G2267" i="4" a="1"/>
  <c r="G2267" i="4" s="1"/>
  <c r="C2269" i="4"/>
  <c r="F2268" i="4" a="1"/>
  <c r="F2268" i="4" s="1"/>
  <c r="J2268" i="4" a="1"/>
  <c r="J2268" i="4" s="1"/>
  <c r="M2268" i="4" a="1"/>
  <c r="M2268" i="4" s="1"/>
  <c r="K2268" i="4" a="1"/>
  <c r="K2268" i="4" s="1"/>
  <c r="O2268" i="4" a="1"/>
  <c r="O2268" i="4" s="1"/>
  <c r="I2268" i="4" a="1"/>
  <c r="I2268" i="4" s="1"/>
  <c r="L2268" i="4" a="1"/>
  <c r="L2268" i="4" s="1"/>
  <c r="N2268" i="4" a="1"/>
  <c r="N2268" i="4" s="1"/>
  <c r="E2268" i="4" l="1" a="1"/>
  <c r="E2268" i="4" s="1"/>
  <c r="H2268" i="4" a="1"/>
  <c r="H2268" i="4" s="1"/>
  <c r="G2268" i="4" a="1"/>
  <c r="G2268" i="4" s="1"/>
  <c r="C2270" i="4"/>
  <c r="F2269" i="4" a="1"/>
  <c r="F2269" i="4" s="1"/>
  <c r="O2269" i="4" a="1"/>
  <c r="O2269" i="4" s="1"/>
  <c r="J2269" i="4" a="1"/>
  <c r="J2269" i="4" s="1"/>
  <c r="M2269" i="4" a="1"/>
  <c r="M2269" i="4" s="1"/>
  <c r="N2269" i="4" a="1"/>
  <c r="N2269" i="4" s="1"/>
  <c r="L2269" i="4" a="1"/>
  <c r="L2269" i="4" s="1"/>
  <c r="K2269" i="4" a="1"/>
  <c r="K2269" i="4" s="1"/>
  <c r="I2269" i="4" a="1"/>
  <c r="I2269" i="4" s="1"/>
  <c r="G2269" i="4" l="1" a="1"/>
  <c r="G2269" i="4" s="1"/>
  <c r="E2269" i="4" a="1"/>
  <c r="E2269" i="4" s="1"/>
  <c r="H2269" i="4" a="1"/>
  <c r="H2269" i="4" s="1"/>
  <c r="C2271" i="4"/>
  <c r="F2270" i="4" a="1"/>
  <c r="F2270" i="4" s="1"/>
  <c r="J2270" i="4" a="1"/>
  <c r="J2270" i="4" s="1"/>
  <c r="L2270" i="4" a="1"/>
  <c r="L2270" i="4" s="1"/>
  <c r="K2270" i="4" a="1"/>
  <c r="K2270" i="4" s="1"/>
  <c r="O2270" i="4" a="1"/>
  <c r="O2270" i="4" s="1"/>
  <c r="I2270" i="4" a="1"/>
  <c r="I2270" i="4" s="1"/>
  <c r="M2270" i="4" a="1"/>
  <c r="M2270" i="4" s="1"/>
  <c r="N2270" i="4" a="1"/>
  <c r="N2270" i="4" s="1"/>
  <c r="E2270" i="4" l="1" a="1"/>
  <c r="E2270" i="4" s="1"/>
  <c r="H2270" i="4" a="1"/>
  <c r="H2270" i="4" s="1"/>
  <c r="G2270" i="4" a="1"/>
  <c r="G2270" i="4" s="1"/>
  <c r="C2272" i="4"/>
  <c r="F2271" i="4" a="1"/>
  <c r="F2271" i="4" s="1"/>
  <c r="K2271" i="4" a="1"/>
  <c r="K2271" i="4" s="1"/>
  <c r="O2271" i="4" a="1"/>
  <c r="O2271" i="4" s="1"/>
  <c r="J2271" i="4" a="1"/>
  <c r="J2271" i="4" s="1"/>
  <c r="L2271" i="4" a="1"/>
  <c r="L2271" i="4" s="1"/>
  <c r="M2271" i="4" a="1"/>
  <c r="M2271" i="4" s="1"/>
  <c r="I2271" i="4" a="1"/>
  <c r="I2271" i="4" s="1"/>
  <c r="N2271" i="4" a="1"/>
  <c r="N2271" i="4" s="1"/>
  <c r="H2271" i="4" l="1" a="1"/>
  <c r="H2271" i="4" s="1"/>
  <c r="G2271" i="4" a="1"/>
  <c r="G2271" i="4" s="1"/>
  <c r="E2271" i="4" a="1"/>
  <c r="E2271" i="4" s="1"/>
  <c r="C2273" i="4"/>
  <c r="F2272" i="4" a="1"/>
  <c r="F2272" i="4" s="1"/>
  <c r="K2272" i="4" a="1"/>
  <c r="K2272" i="4" s="1"/>
  <c r="O2272" i="4" a="1"/>
  <c r="O2272" i="4" s="1"/>
  <c r="L2272" i="4" a="1"/>
  <c r="L2272" i="4" s="1"/>
  <c r="M2272" i="4" a="1"/>
  <c r="M2272" i="4" s="1"/>
  <c r="J2272" i="4" a="1"/>
  <c r="J2272" i="4" s="1"/>
  <c r="N2272" i="4" a="1"/>
  <c r="N2272" i="4" s="1"/>
  <c r="I2272" i="4" a="1"/>
  <c r="I2272" i="4" s="1"/>
  <c r="G2272" i="4" l="1" a="1"/>
  <c r="G2272" i="4" s="1"/>
  <c r="H2272" i="4" a="1"/>
  <c r="H2272" i="4" s="1"/>
  <c r="E2272" i="4" a="1"/>
  <c r="E2272" i="4" s="1"/>
  <c r="C2274" i="4"/>
  <c r="F2273" i="4" a="1"/>
  <c r="F2273" i="4" s="1"/>
  <c r="I2273" i="4" a="1"/>
  <c r="I2273" i="4" s="1"/>
  <c r="K2273" i="4" a="1"/>
  <c r="K2273" i="4" s="1"/>
  <c r="O2273" i="4" a="1"/>
  <c r="O2273" i="4" s="1"/>
  <c r="N2273" i="4" a="1"/>
  <c r="N2273" i="4" s="1"/>
  <c r="J2273" i="4" a="1"/>
  <c r="J2273" i="4" s="1"/>
  <c r="L2273" i="4" a="1"/>
  <c r="L2273" i="4" s="1"/>
  <c r="M2273" i="4" a="1"/>
  <c r="M2273" i="4" s="1"/>
  <c r="G2273" i="4" l="1" a="1"/>
  <c r="G2273" i="4" s="1"/>
  <c r="E2273" i="4" a="1"/>
  <c r="E2273" i="4" s="1"/>
  <c r="H2273" i="4" a="1"/>
  <c r="H2273" i="4" s="1"/>
  <c r="C2275" i="4"/>
  <c r="F2274" i="4" a="1"/>
  <c r="F2274" i="4" s="1"/>
  <c r="M2274" i="4" a="1"/>
  <c r="M2274" i="4" s="1"/>
  <c r="J2274" i="4" a="1"/>
  <c r="J2274" i="4" s="1"/>
  <c r="N2274" i="4" a="1"/>
  <c r="N2274" i="4" s="1"/>
  <c r="O2274" i="4" a="1"/>
  <c r="O2274" i="4" s="1"/>
  <c r="L2274" i="4" a="1"/>
  <c r="L2274" i="4" s="1"/>
  <c r="I2274" i="4" a="1"/>
  <c r="I2274" i="4" s="1"/>
  <c r="K2274" i="4" a="1"/>
  <c r="K2274" i="4" s="1"/>
  <c r="G2274" i="4" l="1" a="1"/>
  <c r="G2274" i="4" s="1"/>
  <c r="E2274" i="4" a="1"/>
  <c r="E2274" i="4" s="1"/>
  <c r="H2274" i="4" a="1"/>
  <c r="H2274" i="4" s="1"/>
  <c r="C2276" i="4"/>
  <c r="F2275" i="4" a="1"/>
  <c r="F2275" i="4" s="1"/>
  <c r="L2275" i="4" a="1"/>
  <c r="L2275" i="4" s="1"/>
  <c r="J2275" i="4" a="1"/>
  <c r="J2275" i="4" s="1"/>
  <c r="I2275" i="4" a="1"/>
  <c r="I2275" i="4" s="1"/>
  <c r="M2275" i="4" a="1"/>
  <c r="M2275" i="4" s="1"/>
  <c r="N2275" i="4" a="1"/>
  <c r="N2275" i="4" s="1"/>
  <c r="K2275" i="4" a="1"/>
  <c r="K2275" i="4" s="1"/>
  <c r="O2275" i="4" a="1"/>
  <c r="O2275" i="4" s="1"/>
  <c r="H2275" i="4" l="1" a="1"/>
  <c r="H2275" i="4" s="1"/>
  <c r="G2275" i="4" a="1"/>
  <c r="G2275" i="4" s="1"/>
  <c r="E2275" i="4" a="1"/>
  <c r="E2275" i="4" s="1"/>
  <c r="C2277" i="4"/>
  <c r="F2276" i="4" a="1"/>
  <c r="F2276" i="4" s="1"/>
  <c r="J2276" i="4" a="1"/>
  <c r="J2276" i="4" s="1"/>
  <c r="I2276" i="4" a="1"/>
  <c r="I2276" i="4" s="1"/>
  <c r="M2276" i="4" a="1"/>
  <c r="M2276" i="4" s="1"/>
  <c r="N2276" i="4" a="1"/>
  <c r="N2276" i="4" s="1"/>
  <c r="O2276" i="4" a="1"/>
  <c r="O2276" i="4" s="1"/>
  <c r="L2276" i="4" a="1"/>
  <c r="L2276" i="4" s="1"/>
  <c r="K2276" i="4" a="1"/>
  <c r="K2276" i="4" s="1"/>
  <c r="E2276" i="4" l="1" a="1"/>
  <c r="E2276" i="4" s="1"/>
  <c r="G2276" i="4" a="1"/>
  <c r="G2276" i="4" s="1"/>
  <c r="H2276" i="4" a="1"/>
  <c r="H2276" i="4" s="1"/>
  <c r="C2278" i="4"/>
  <c r="F2277" i="4" a="1"/>
  <c r="F2277" i="4" s="1"/>
  <c r="I2277" i="4" a="1"/>
  <c r="I2277" i="4" s="1"/>
  <c r="L2277" i="4" a="1"/>
  <c r="L2277" i="4" s="1"/>
  <c r="J2277" i="4" a="1"/>
  <c r="J2277" i="4" s="1"/>
  <c r="K2277" i="4" a="1"/>
  <c r="K2277" i="4" s="1"/>
  <c r="O2277" i="4" a="1"/>
  <c r="O2277" i="4" s="1"/>
  <c r="N2277" i="4" a="1"/>
  <c r="N2277" i="4" s="1"/>
  <c r="M2277" i="4" a="1"/>
  <c r="M2277" i="4" s="1"/>
  <c r="H2277" i="4" l="1" a="1"/>
  <c r="H2277" i="4" s="1"/>
  <c r="E2277" i="4" a="1"/>
  <c r="E2277" i="4" s="1"/>
  <c r="G2277" i="4" a="1"/>
  <c r="G2277" i="4" s="1"/>
  <c r="C2279" i="4"/>
  <c r="F2278" i="4" a="1"/>
  <c r="F2278" i="4" s="1"/>
  <c r="N2278" i="4" a="1"/>
  <c r="N2278" i="4" s="1"/>
  <c r="J2278" i="4" a="1"/>
  <c r="J2278" i="4" s="1"/>
  <c r="O2278" i="4" a="1"/>
  <c r="O2278" i="4" s="1"/>
  <c r="M2278" i="4" a="1"/>
  <c r="M2278" i="4" s="1"/>
  <c r="I2278" i="4" a="1"/>
  <c r="I2278" i="4" s="1"/>
  <c r="K2278" i="4" a="1"/>
  <c r="K2278" i="4" s="1"/>
  <c r="L2278" i="4" a="1"/>
  <c r="L2278" i="4" s="1"/>
  <c r="G2278" i="4" l="1" a="1"/>
  <c r="G2278" i="4" s="1"/>
  <c r="H2278" i="4" a="1"/>
  <c r="H2278" i="4" s="1"/>
  <c r="E2278" i="4" a="1"/>
  <c r="E2278" i="4" s="1"/>
  <c r="C2280" i="4"/>
  <c r="F2279" i="4" a="1"/>
  <c r="F2279" i="4" s="1"/>
  <c r="I2279" i="4" a="1"/>
  <c r="I2279" i="4" s="1"/>
  <c r="K2279" i="4" a="1"/>
  <c r="K2279" i="4" s="1"/>
  <c r="O2279" i="4" a="1"/>
  <c r="O2279" i="4" s="1"/>
  <c r="M2279" i="4" a="1"/>
  <c r="M2279" i="4" s="1"/>
  <c r="N2279" i="4" a="1"/>
  <c r="N2279" i="4" s="1"/>
  <c r="L2279" i="4" a="1"/>
  <c r="L2279" i="4" s="1"/>
  <c r="J2279" i="4" a="1"/>
  <c r="J2279" i="4" s="1"/>
  <c r="G2279" i="4" l="1" a="1"/>
  <c r="G2279" i="4" s="1"/>
  <c r="H2279" i="4" a="1"/>
  <c r="H2279" i="4" s="1"/>
  <c r="E2279" i="4" a="1"/>
  <c r="E2279" i="4" s="1"/>
  <c r="C2281" i="4"/>
  <c r="F2280" i="4" a="1"/>
  <c r="F2280" i="4" s="1"/>
  <c r="I2280" i="4" a="1"/>
  <c r="I2280" i="4" s="1"/>
  <c r="J2280" i="4" a="1"/>
  <c r="J2280" i="4" s="1"/>
  <c r="O2280" i="4" a="1"/>
  <c r="O2280" i="4" s="1"/>
  <c r="M2280" i="4" a="1"/>
  <c r="M2280" i="4" s="1"/>
  <c r="N2280" i="4" a="1"/>
  <c r="N2280" i="4" s="1"/>
  <c r="K2280" i="4" a="1"/>
  <c r="K2280" i="4" s="1"/>
  <c r="L2280" i="4" a="1"/>
  <c r="L2280" i="4" s="1"/>
  <c r="H2280" i="4" l="1" a="1"/>
  <c r="H2280" i="4" s="1"/>
  <c r="E2280" i="4" a="1"/>
  <c r="E2280" i="4" s="1"/>
  <c r="G2280" i="4" a="1"/>
  <c r="G2280" i="4" s="1"/>
  <c r="C2282" i="4"/>
  <c r="F2281" i="4" a="1"/>
  <c r="F2281" i="4" s="1"/>
  <c r="J2281" i="4" a="1"/>
  <c r="J2281" i="4" s="1"/>
  <c r="K2281" i="4" a="1"/>
  <c r="K2281" i="4" s="1"/>
  <c r="L2281" i="4" a="1"/>
  <c r="L2281" i="4" s="1"/>
  <c r="M2281" i="4" a="1"/>
  <c r="M2281" i="4" s="1"/>
  <c r="O2281" i="4" a="1"/>
  <c r="O2281" i="4" s="1"/>
  <c r="I2281" i="4" a="1"/>
  <c r="I2281" i="4" s="1"/>
  <c r="N2281" i="4" a="1"/>
  <c r="N2281" i="4" s="1"/>
  <c r="H2281" i="4" l="1" a="1"/>
  <c r="H2281" i="4" s="1"/>
  <c r="E2281" i="4" a="1"/>
  <c r="E2281" i="4" s="1"/>
  <c r="G2281" i="4" a="1"/>
  <c r="G2281" i="4" s="1"/>
  <c r="C2283" i="4"/>
  <c r="F2282" i="4" a="1"/>
  <c r="F2282" i="4" s="1"/>
  <c r="M2282" i="4" a="1"/>
  <c r="M2282" i="4" s="1"/>
  <c r="L2282" i="4" a="1"/>
  <c r="L2282" i="4" s="1"/>
  <c r="K2282" i="4" a="1"/>
  <c r="K2282" i="4" s="1"/>
  <c r="O2282" i="4" a="1"/>
  <c r="O2282" i="4" s="1"/>
  <c r="I2282" i="4" a="1"/>
  <c r="I2282" i="4" s="1"/>
  <c r="N2282" i="4" a="1"/>
  <c r="N2282" i="4" s="1"/>
  <c r="J2282" i="4" a="1"/>
  <c r="J2282" i="4" s="1"/>
  <c r="E2282" i="4" l="1" a="1"/>
  <c r="E2282" i="4" s="1"/>
  <c r="G2282" i="4" a="1"/>
  <c r="G2282" i="4" s="1"/>
  <c r="H2282" i="4" a="1"/>
  <c r="H2282" i="4" s="1"/>
  <c r="C2284" i="4"/>
  <c r="F2283" i="4" a="1"/>
  <c r="F2283" i="4" s="1"/>
  <c r="O2283" i="4" a="1"/>
  <c r="O2283" i="4" s="1"/>
  <c r="L2283" i="4" a="1"/>
  <c r="L2283" i="4" s="1"/>
  <c r="M2283" i="4" a="1"/>
  <c r="M2283" i="4" s="1"/>
  <c r="I2283" i="4" a="1"/>
  <c r="I2283" i="4" s="1"/>
  <c r="J2283" i="4" a="1"/>
  <c r="J2283" i="4" s="1"/>
  <c r="N2283" i="4" a="1"/>
  <c r="N2283" i="4" s="1"/>
  <c r="K2283" i="4" a="1"/>
  <c r="K2283" i="4" s="1"/>
  <c r="G2283" i="4" l="1" a="1"/>
  <c r="G2283" i="4" s="1"/>
  <c r="H2283" i="4" a="1"/>
  <c r="H2283" i="4" s="1"/>
  <c r="E2283" i="4" a="1"/>
  <c r="E2283" i="4" s="1"/>
  <c r="C2285" i="4"/>
  <c r="F2284" i="4" a="1"/>
  <c r="F2284" i="4" s="1"/>
  <c r="K2284" i="4" a="1"/>
  <c r="K2284" i="4" s="1"/>
  <c r="L2284" i="4" a="1"/>
  <c r="L2284" i="4" s="1"/>
  <c r="I2284" i="4" a="1"/>
  <c r="I2284" i="4" s="1"/>
  <c r="O2284" i="4" a="1"/>
  <c r="O2284" i="4" s="1"/>
  <c r="J2284" i="4" a="1"/>
  <c r="J2284" i="4" s="1"/>
  <c r="N2284" i="4" a="1"/>
  <c r="N2284" i="4" s="1"/>
  <c r="M2284" i="4" a="1"/>
  <c r="M2284" i="4" s="1"/>
  <c r="E2284" i="4" l="1" a="1"/>
  <c r="E2284" i="4" s="1"/>
  <c r="G2284" i="4" a="1"/>
  <c r="G2284" i="4" s="1"/>
  <c r="H2284" i="4" a="1"/>
  <c r="H2284" i="4" s="1"/>
  <c r="C2286" i="4"/>
  <c r="F2285" i="4" a="1"/>
  <c r="F2285" i="4" s="1"/>
  <c r="K2285" i="4" a="1"/>
  <c r="K2285" i="4" s="1"/>
  <c r="I2285" i="4" a="1"/>
  <c r="I2285" i="4" s="1"/>
  <c r="M2285" i="4" a="1"/>
  <c r="M2285" i="4" s="1"/>
  <c r="N2285" i="4" a="1"/>
  <c r="N2285" i="4" s="1"/>
  <c r="L2285" i="4" a="1"/>
  <c r="L2285" i="4" s="1"/>
  <c r="J2285" i="4" a="1"/>
  <c r="J2285" i="4" s="1"/>
  <c r="O2285" i="4" a="1"/>
  <c r="O2285" i="4" s="1"/>
  <c r="G2285" i="4" l="1" a="1"/>
  <c r="G2285" i="4" s="1"/>
  <c r="E2285" i="4" a="1"/>
  <c r="E2285" i="4" s="1"/>
  <c r="H2285" i="4" a="1"/>
  <c r="H2285" i="4" s="1"/>
  <c r="C2287" i="4"/>
  <c r="F2286" i="4" a="1"/>
  <c r="F2286" i="4" s="1"/>
  <c r="J2286" i="4" a="1"/>
  <c r="J2286" i="4" s="1"/>
  <c r="M2286" i="4" a="1"/>
  <c r="M2286" i="4" s="1"/>
  <c r="L2286" i="4" a="1"/>
  <c r="L2286" i="4" s="1"/>
  <c r="O2286" i="4" a="1"/>
  <c r="O2286" i="4" s="1"/>
  <c r="I2286" i="4" a="1"/>
  <c r="I2286" i="4" s="1"/>
  <c r="N2286" i="4" a="1"/>
  <c r="N2286" i="4" s="1"/>
  <c r="K2286" i="4" a="1"/>
  <c r="K2286" i="4" s="1"/>
  <c r="G2286" i="4" l="1" a="1"/>
  <c r="G2286" i="4" s="1"/>
  <c r="H2286" i="4" a="1"/>
  <c r="H2286" i="4" s="1"/>
  <c r="E2286" i="4" a="1"/>
  <c r="E2286" i="4" s="1"/>
  <c r="C2288" i="4"/>
  <c r="F2287" i="4" a="1"/>
  <c r="F2287" i="4" s="1"/>
  <c r="L2287" i="4" a="1"/>
  <c r="L2287" i="4" s="1"/>
  <c r="I2287" i="4" a="1"/>
  <c r="I2287" i="4" s="1"/>
  <c r="N2287" i="4" a="1"/>
  <c r="N2287" i="4" s="1"/>
  <c r="M2287" i="4" a="1"/>
  <c r="M2287" i="4" s="1"/>
  <c r="J2287" i="4" a="1"/>
  <c r="J2287" i="4" s="1"/>
  <c r="K2287" i="4" a="1"/>
  <c r="K2287" i="4" s="1"/>
  <c r="O2287" i="4" a="1"/>
  <c r="O2287" i="4" s="1"/>
  <c r="E2287" i="4" l="1" a="1"/>
  <c r="E2287" i="4" s="1"/>
  <c r="G2287" i="4" a="1"/>
  <c r="G2287" i="4" s="1"/>
  <c r="H2287" i="4" a="1"/>
  <c r="H2287" i="4" s="1"/>
  <c r="C2289" i="4"/>
  <c r="F2288" i="4" a="1"/>
  <c r="F2288" i="4" s="1"/>
  <c r="K2288" i="4" a="1"/>
  <c r="K2288" i="4" s="1"/>
  <c r="N2288" i="4" a="1"/>
  <c r="N2288" i="4" s="1"/>
  <c r="I2288" i="4" a="1"/>
  <c r="I2288" i="4" s="1"/>
  <c r="J2288" i="4" a="1"/>
  <c r="J2288" i="4" s="1"/>
  <c r="O2288" i="4" a="1"/>
  <c r="O2288" i="4" s="1"/>
  <c r="L2288" i="4" a="1"/>
  <c r="L2288" i="4" s="1"/>
  <c r="M2288" i="4" a="1"/>
  <c r="M2288" i="4" s="1"/>
  <c r="H2288" i="4" l="1" a="1"/>
  <c r="H2288" i="4" s="1"/>
  <c r="E2288" i="4" a="1"/>
  <c r="E2288" i="4" s="1"/>
  <c r="G2288" i="4" a="1"/>
  <c r="G2288" i="4" s="1"/>
  <c r="C2290" i="4"/>
  <c r="F2289" i="4" a="1"/>
  <c r="F2289" i="4" s="1"/>
  <c r="J2289" i="4" a="1"/>
  <c r="J2289" i="4" s="1"/>
  <c r="K2289" i="4" a="1"/>
  <c r="K2289" i="4" s="1"/>
  <c r="N2289" i="4" a="1"/>
  <c r="N2289" i="4" s="1"/>
  <c r="M2289" i="4" a="1"/>
  <c r="M2289" i="4" s="1"/>
  <c r="L2289" i="4" a="1"/>
  <c r="L2289" i="4" s="1"/>
  <c r="I2289" i="4" a="1"/>
  <c r="I2289" i="4" s="1"/>
  <c r="O2289" i="4" a="1"/>
  <c r="O2289" i="4" s="1"/>
  <c r="H2289" i="4" l="1" a="1"/>
  <c r="H2289" i="4" s="1"/>
  <c r="E2289" i="4" a="1"/>
  <c r="E2289" i="4" s="1"/>
  <c r="G2289" i="4" a="1"/>
  <c r="G2289" i="4" s="1"/>
  <c r="C2291" i="4"/>
  <c r="F2290" i="4" a="1"/>
  <c r="F2290" i="4" s="1"/>
  <c r="K2290" i="4" a="1"/>
  <c r="K2290" i="4" s="1"/>
  <c r="O2290" i="4" a="1"/>
  <c r="O2290" i="4" s="1"/>
  <c r="L2290" i="4" a="1"/>
  <c r="L2290" i="4" s="1"/>
  <c r="I2290" i="4" a="1"/>
  <c r="I2290" i="4" s="1"/>
  <c r="J2290" i="4" a="1"/>
  <c r="J2290" i="4" s="1"/>
  <c r="M2290" i="4" a="1"/>
  <c r="M2290" i="4" s="1"/>
  <c r="N2290" i="4" a="1"/>
  <c r="N2290" i="4" s="1"/>
  <c r="C2292" i="4" l="1"/>
  <c r="F2291" i="4" a="1"/>
  <c r="F2291" i="4" s="1"/>
  <c r="J2291" i="4" a="1"/>
  <c r="J2291" i="4" s="1"/>
  <c r="O2291" i="4" a="1"/>
  <c r="O2291" i="4" s="1"/>
  <c r="N2291" i="4" a="1"/>
  <c r="N2291" i="4" s="1"/>
  <c r="M2291" i="4" a="1"/>
  <c r="M2291" i="4" s="1"/>
  <c r="I2291" i="4" a="1"/>
  <c r="I2291" i="4" s="1"/>
  <c r="K2291" i="4" a="1"/>
  <c r="K2291" i="4" s="1"/>
  <c r="L2291" i="4" a="1"/>
  <c r="L2291" i="4" s="1"/>
  <c r="H2290" i="4" a="1"/>
  <c r="H2290" i="4" s="1"/>
  <c r="G2290" i="4" a="1"/>
  <c r="G2290" i="4" s="1"/>
  <c r="E2290" i="4" a="1"/>
  <c r="E2290" i="4" s="1"/>
  <c r="G2291" i="4" l="1" a="1"/>
  <c r="G2291" i="4" s="1"/>
  <c r="H2291" i="4" a="1"/>
  <c r="H2291" i="4" s="1"/>
  <c r="E2291" i="4" a="1"/>
  <c r="E2291" i="4" s="1"/>
  <c r="C2293" i="4"/>
  <c r="F2292" i="4" a="1"/>
  <c r="F2292" i="4" s="1"/>
  <c r="K2292" i="4" a="1"/>
  <c r="K2292" i="4" s="1"/>
  <c r="O2292" i="4" a="1"/>
  <c r="O2292" i="4" s="1"/>
  <c r="J2292" i="4" a="1"/>
  <c r="J2292" i="4" s="1"/>
  <c r="L2292" i="4" a="1"/>
  <c r="L2292" i="4" s="1"/>
  <c r="M2292" i="4" a="1"/>
  <c r="M2292" i="4" s="1"/>
  <c r="I2292" i="4" a="1"/>
  <c r="I2292" i="4" s="1"/>
  <c r="N2292" i="4" a="1"/>
  <c r="N2292" i="4" s="1"/>
  <c r="H2292" i="4" l="1" a="1"/>
  <c r="H2292" i="4" s="1"/>
  <c r="G2292" i="4" a="1"/>
  <c r="G2292" i="4" s="1"/>
  <c r="E2292" i="4" a="1"/>
  <c r="E2292" i="4" s="1"/>
  <c r="C2294" i="4"/>
  <c r="F2293" i="4" a="1"/>
  <c r="F2293" i="4" s="1"/>
  <c r="J2293" i="4" a="1"/>
  <c r="J2293" i="4" s="1"/>
  <c r="O2293" i="4" a="1"/>
  <c r="O2293" i="4" s="1"/>
  <c r="N2293" i="4" a="1"/>
  <c r="N2293" i="4" s="1"/>
  <c r="L2293" i="4" a="1"/>
  <c r="L2293" i="4" s="1"/>
  <c r="I2293" i="4" a="1"/>
  <c r="I2293" i="4" s="1"/>
  <c r="K2293" i="4" a="1"/>
  <c r="K2293" i="4" s="1"/>
  <c r="M2293" i="4" a="1"/>
  <c r="M2293" i="4" s="1"/>
  <c r="E2293" i="4" l="1" a="1"/>
  <c r="E2293" i="4" s="1"/>
  <c r="G2293" i="4" a="1"/>
  <c r="G2293" i="4" s="1"/>
  <c r="H2293" i="4" a="1"/>
  <c r="H2293" i="4" s="1"/>
  <c r="C2295" i="4"/>
  <c r="F2294" i="4" a="1"/>
  <c r="F2294" i="4" s="1"/>
  <c r="L2294" i="4" a="1"/>
  <c r="L2294" i="4" s="1"/>
  <c r="O2294" i="4" a="1"/>
  <c r="O2294" i="4" s="1"/>
  <c r="K2294" i="4" a="1"/>
  <c r="K2294" i="4" s="1"/>
  <c r="J2294" i="4" a="1"/>
  <c r="J2294" i="4" s="1"/>
  <c r="M2294" i="4" a="1"/>
  <c r="M2294" i="4" s="1"/>
  <c r="I2294" i="4" a="1"/>
  <c r="I2294" i="4" s="1"/>
  <c r="N2294" i="4" a="1"/>
  <c r="N2294" i="4" s="1"/>
  <c r="E2294" i="4" l="1" a="1"/>
  <c r="E2294" i="4" s="1"/>
  <c r="H2294" i="4" a="1"/>
  <c r="H2294" i="4" s="1"/>
  <c r="G2294" i="4" a="1"/>
  <c r="G2294" i="4" s="1"/>
  <c r="C2296" i="4"/>
  <c r="F2295" i="4" a="1"/>
  <c r="F2295" i="4" s="1"/>
  <c r="K2295" i="4" a="1"/>
  <c r="K2295" i="4" s="1"/>
  <c r="L2295" i="4" a="1"/>
  <c r="L2295" i="4" s="1"/>
  <c r="M2295" i="4" a="1"/>
  <c r="M2295" i="4" s="1"/>
  <c r="I2295" i="4" a="1"/>
  <c r="I2295" i="4" s="1"/>
  <c r="O2295" i="4" a="1"/>
  <c r="O2295" i="4" s="1"/>
  <c r="N2295" i="4" a="1"/>
  <c r="N2295" i="4" s="1"/>
  <c r="J2295" i="4" a="1"/>
  <c r="J2295" i="4" s="1"/>
  <c r="E2295" i="4" l="1" a="1"/>
  <c r="E2295" i="4" s="1"/>
  <c r="G2295" i="4" a="1"/>
  <c r="G2295" i="4" s="1"/>
  <c r="H2295" i="4" a="1"/>
  <c r="H2295" i="4" s="1"/>
  <c r="C2297" i="4"/>
  <c r="F2296" i="4" a="1"/>
  <c r="F2296" i="4" s="1"/>
  <c r="M2296" i="4" a="1"/>
  <c r="M2296" i="4" s="1"/>
  <c r="J2296" i="4" a="1"/>
  <c r="J2296" i="4" s="1"/>
  <c r="I2296" i="4" a="1"/>
  <c r="I2296" i="4" s="1"/>
  <c r="L2296" i="4" a="1"/>
  <c r="L2296" i="4" s="1"/>
  <c r="K2296" i="4" a="1"/>
  <c r="K2296" i="4" s="1"/>
  <c r="N2296" i="4" a="1"/>
  <c r="N2296" i="4" s="1"/>
  <c r="O2296" i="4" a="1"/>
  <c r="O2296" i="4" s="1"/>
  <c r="E2296" i="4" l="1" a="1"/>
  <c r="E2296" i="4" s="1"/>
  <c r="G2296" i="4" a="1"/>
  <c r="G2296" i="4" s="1"/>
  <c r="H2296" i="4" a="1"/>
  <c r="H2296" i="4" s="1"/>
  <c r="C2298" i="4"/>
  <c r="F2297" i="4" a="1"/>
  <c r="F2297" i="4" s="1"/>
  <c r="J2297" i="4" a="1"/>
  <c r="J2297" i="4" s="1"/>
  <c r="M2297" i="4" a="1"/>
  <c r="M2297" i="4" s="1"/>
  <c r="I2297" i="4" a="1"/>
  <c r="I2297" i="4" s="1"/>
  <c r="K2297" i="4" a="1"/>
  <c r="K2297" i="4" s="1"/>
  <c r="O2297" i="4" a="1"/>
  <c r="O2297" i="4" s="1"/>
  <c r="N2297" i="4" a="1"/>
  <c r="N2297" i="4" s="1"/>
  <c r="L2297" i="4" a="1"/>
  <c r="L2297" i="4" s="1"/>
  <c r="H2297" i="4" l="1" a="1"/>
  <c r="H2297" i="4" s="1"/>
  <c r="G2297" i="4" a="1"/>
  <c r="G2297" i="4" s="1"/>
  <c r="E2297" i="4" a="1"/>
  <c r="E2297" i="4" s="1"/>
  <c r="C2299" i="4"/>
  <c r="F2298" i="4" a="1"/>
  <c r="F2298" i="4" s="1"/>
  <c r="O2298" i="4" a="1"/>
  <c r="O2298" i="4" s="1"/>
  <c r="N2298" i="4" a="1"/>
  <c r="N2298" i="4" s="1"/>
  <c r="J2298" i="4" a="1"/>
  <c r="J2298" i="4" s="1"/>
  <c r="K2298" i="4" a="1"/>
  <c r="K2298" i="4" s="1"/>
  <c r="I2298" i="4" a="1"/>
  <c r="I2298" i="4" s="1"/>
  <c r="M2298" i="4" a="1"/>
  <c r="M2298" i="4" s="1"/>
  <c r="L2298" i="4" a="1"/>
  <c r="L2298" i="4" s="1"/>
  <c r="H2298" i="4" l="1" a="1"/>
  <c r="H2298" i="4" s="1"/>
  <c r="E2298" i="4" a="1"/>
  <c r="E2298" i="4" s="1"/>
  <c r="G2298" i="4" a="1"/>
  <c r="G2298" i="4" s="1"/>
  <c r="C2300" i="4"/>
  <c r="F2299" i="4" a="1"/>
  <c r="F2299" i="4" s="1"/>
  <c r="I2299" i="4" a="1"/>
  <c r="I2299" i="4" s="1"/>
  <c r="M2299" i="4" a="1"/>
  <c r="M2299" i="4" s="1"/>
  <c r="J2299" i="4" a="1"/>
  <c r="J2299" i="4" s="1"/>
  <c r="N2299" i="4" a="1"/>
  <c r="N2299" i="4" s="1"/>
  <c r="O2299" i="4" a="1"/>
  <c r="O2299" i="4" s="1"/>
  <c r="K2299" i="4" a="1"/>
  <c r="K2299" i="4" s="1"/>
  <c r="L2299" i="4" a="1"/>
  <c r="L2299" i="4" s="1"/>
  <c r="E2299" i="4" l="1" a="1"/>
  <c r="E2299" i="4" s="1"/>
  <c r="H2299" i="4" a="1"/>
  <c r="H2299" i="4" s="1"/>
  <c r="G2299" i="4" a="1"/>
  <c r="G2299" i="4" s="1"/>
  <c r="C2301" i="4"/>
  <c r="F2300" i="4" a="1"/>
  <c r="F2300" i="4" s="1"/>
  <c r="L2300" i="4" a="1"/>
  <c r="L2300" i="4" s="1"/>
  <c r="I2300" i="4" a="1"/>
  <c r="I2300" i="4" s="1"/>
  <c r="O2300" i="4" a="1"/>
  <c r="O2300" i="4" s="1"/>
  <c r="K2300" i="4" a="1"/>
  <c r="K2300" i="4" s="1"/>
  <c r="J2300" i="4" a="1"/>
  <c r="J2300" i="4" s="1"/>
  <c r="N2300" i="4" a="1"/>
  <c r="N2300" i="4" s="1"/>
  <c r="M2300" i="4" a="1"/>
  <c r="M2300" i="4" s="1"/>
  <c r="E2300" i="4" l="1" a="1"/>
  <c r="E2300" i="4" s="1"/>
  <c r="G2300" i="4" a="1"/>
  <c r="G2300" i="4" s="1"/>
  <c r="H2300" i="4" a="1"/>
  <c r="H2300" i="4" s="1"/>
  <c r="C2302" i="4"/>
  <c r="F2301" i="4" a="1"/>
  <c r="F2301" i="4" s="1"/>
  <c r="L2301" i="4" a="1"/>
  <c r="L2301" i="4" s="1"/>
  <c r="N2301" i="4" a="1"/>
  <c r="N2301" i="4" s="1"/>
  <c r="K2301" i="4" a="1"/>
  <c r="K2301" i="4" s="1"/>
  <c r="M2301" i="4" a="1"/>
  <c r="M2301" i="4" s="1"/>
  <c r="I2301" i="4" a="1"/>
  <c r="I2301" i="4" s="1"/>
  <c r="J2301" i="4" a="1"/>
  <c r="J2301" i="4" s="1"/>
  <c r="O2301" i="4" a="1"/>
  <c r="O2301" i="4" s="1"/>
  <c r="H2301" i="4" l="1" a="1"/>
  <c r="H2301" i="4" s="1"/>
  <c r="E2301" i="4" a="1"/>
  <c r="E2301" i="4" s="1"/>
  <c r="G2301" i="4" a="1"/>
  <c r="G2301" i="4" s="1"/>
  <c r="C2303" i="4"/>
  <c r="F2302" i="4" a="1"/>
  <c r="F2302" i="4" s="1"/>
  <c r="O2302" i="4" a="1"/>
  <c r="O2302" i="4" s="1"/>
  <c r="I2302" i="4" a="1"/>
  <c r="I2302" i="4" s="1"/>
  <c r="M2302" i="4" a="1"/>
  <c r="M2302" i="4" s="1"/>
  <c r="N2302" i="4" a="1"/>
  <c r="N2302" i="4" s="1"/>
  <c r="K2302" i="4" a="1"/>
  <c r="K2302" i="4" s="1"/>
  <c r="L2302" i="4" a="1"/>
  <c r="L2302" i="4" s="1"/>
  <c r="J2302" i="4" a="1"/>
  <c r="J2302" i="4" s="1"/>
  <c r="E2302" i="4" l="1" a="1"/>
  <c r="E2302" i="4" s="1"/>
  <c r="H2302" i="4" a="1"/>
  <c r="H2302" i="4" s="1"/>
  <c r="G2302" i="4" a="1"/>
  <c r="G2302" i="4" s="1"/>
  <c r="C2304" i="4"/>
  <c r="F2303" i="4" a="1"/>
  <c r="F2303" i="4" s="1"/>
  <c r="N2303" i="4" a="1"/>
  <c r="N2303" i="4" s="1"/>
  <c r="M2303" i="4" a="1"/>
  <c r="M2303" i="4" s="1"/>
  <c r="I2303" i="4" a="1"/>
  <c r="I2303" i="4" s="1"/>
  <c r="K2303" i="4" a="1"/>
  <c r="K2303" i="4" s="1"/>
  <c r="J2303" i="4" a="1"/>
  <c r="J2303" i="4" s="1"/>
  <c r="L2303" i="4" a="1"/>
  <c r="L2303" i="4" s="1"/>
  <c r="O2303" i="4" a="1"/>
  <c r="O2303" i="4" s="1"/>
  <c r="H2303" i="4" l="1" a="1"/>
  <c r="H2303" i="4" s="1"/>
  <c r="E2303" i="4" a="1"/>
  <c r="E2303" i="4" s="1"/>
  <c r="G2303" i="4" a="1"/>
  <c r="G2303" i="4" s="1"/>
  <c r="C2305" i="4"/>
  <c r="F2304" i="4" a="1"/>
  <c r="F2304" i="4" s="1"/>
  <c r="I2304" i="4" a="1"/>
  <c r="I2304" i="4" s="1"/>
  <c r="K2304" i="4" a="1"/>
  <c r="K2304" i="4" s="1"/>
  <c r="L2304" i="4" a="1"/>
  <c r="L2304" i="4" s="1"/>
  <c r="J2304" i="4" a="1"/>
  <c r="J2304" i="4" s="1"/>
  <c r="N2304" i="4" a="1"/>
  <c r="N2304" i="4" s="1"/>
  <c r="O2304" i="4" a="1"/>
  <c r="O2304" i="4" s="1"/>
  <c r="M2304" i="4" a="1"/>
  <c r="M2304" i="4" s="1"/>
  <c r="G2304" i="4" l="1" a="1"/>
  <c r="G2304" i="4" s="1"/>
  <c r="H2304" i="4" a="1"/>
  <c r="H2304" i="4" s="1"/>
  <c r="E2304" i="4" a="1"/>
  <c r="E2304" i="4" s="1"/>
  <c r="C2306" i="4"/>
  <c r="F2305" i="4" a="1"/>
  <c r="F2305" i="4" s="1"/>
  <c r="M2305" i="4" a="1"/>
  <c r="M2305" i="4" s="1"/>
  <c r="J2305" i="4" a="1"/>
  <c r="J2305" i="4" s="1"/>
  <c r="O2305" i="4" a="1"/>
  <c r="O2305" i="4" s="1"/>
  <c r="L2305" i="4" a="1"/>
  <c r="L2305" i="4" s="1"/>
  <c r="K2305" i="4" a="1"/>
  <c r="K2305" i="4" s="1"/>
  <c r="N2305" i="4" a="1"/>
  <c r="N2305" i="4" s="1"/>
  <c r="I2305" i="4" a="1"/>
  <c r="I2305" i="4" s="1"/>
  <c r="G2305" i="4" l="1" a="1"/>
  <c r="G2305" i="4" s="1"/>
  <c r="H2305" i="4" a="1"/>
  <c r="H2305" i="4" s="1"/>
  <c r="E2305" i="4" a="1"/>
  <c r="E2305" i="4" s="1"/>
  <c r="C2307" i="4"/>
  <c r="F2306" i="4" a="1"/>
  <c r="F2306" i="4" s="1"/>
  <c r="N2306" i="4" a="1"/>
  <c r="N2306" i="4" s="1"/>
  <c r="I2306" i="4" a="1"/>
  <c r="I2306" i="4" s="1"/>
  <c r="M2306" i="4" a="1"/>
  <c r="M2306" i="4" s="1"/>
  <c r="K2306" i="4" a="1"/>
  <c r="K2306" i="4" s="1"/>
  <c r="O2306" i="4" a="1"/>
  <c r="O2306" i="4" s="1"/>
  <c r="L2306" i="4" a="1"/>
  <c r="L2306" i="4" s="1"/>
  <c r="J2306" i="4" a="1"/>
  <c r="J2306" i="4" s="1"/>
  <c r="G2306" i="4" l="1" a="1"/>
  <c r="G2306" i="4" s="1"/>
  <c r="H2306" i="4" a="1"/>
  <c r="H2306" i="4" s="1"/>
  <c r="E2306" i="4" a="1"/>
  <c r="E2306" i="4" s="1"/>
  <c r="C2308" i="4"/>
  <c r="F2307" i="4" a="1"/>
  <c r="F2307" i="4" s="1"/>
  <c r="M2307" i="4" a="1"/>
  <c r="M2307" i="4" s="1"/>
  <c r="K2307" i="4" a="1"/>
  <c r="K2307" i="4" s="1"/>
  <c r="N2307" i="4" a="1"/>
  <c r="N2307" i="4" s="1"/>
  <c r="I2307" i="4" a="1"/>
  <c r="I2307" i="4" s="1"/>
  <c r="L2307" i="4" a="1"/>
  <c r="L2307" i="4" s="1"/>
  <c r="O2307" i="4" a="1"/>
  <c r="O2307" i="4" s="1"/>
  <c r="J2307" i="4" a="1"/>
  <c r="J2307" i="4" s="1"/>
  <c r="H2307" i="4" l="1" a="1"/>
  <c r="H2307" i="4" s="1"/>
  <c r="E2307" i="4" a="1"/>
  <c r="E2307" i="4" s="1"/>
  <c r="G2307" i="4" a="1"/>
  <c r="G2307" i="4" s="1"/>
  <c r="C2309" i="4"/>
  <c r="F2308" i="4" a="1"/>
  <c r="F2308" i="4" s="1"/>
  <c r="N2308" i="4" a="1"/>
  <c r="N2308" i="4" s="1"/>
  <c r="M2308" i="4" a="1"/>
  <c r="M2308" i="4" s="1"/>
  <c r="L2308" i="4" a="1"/>
  <c r="L2308" i="4" s="1"/>
  <c r="J2308" i="4" a="1"/>
  <c r="J2308" i="4" s="1"/>
  <c r="O2308" i="4" a="1"/>
  <c r="O2308" i="4" s="1"/>
  <c r="K2308" i="4" a="1"/>
  <c r="K2308" i="4" s="1"/>
  <c r="I2308" i="4" a="1"/>
  <c r="I2308" i="4" s="1"/>
  <c r="G2308" i="4" l="1" a="1"/>
  <c r="G2308" i="4" s="1"/>
  <c r="H2308" i="4" a="1"/>
  <c r="H2308" i="4" s="1"/>
  <c r="E2308" i="4" a="1"/>
  <c r="E2308" i="4" s="1"/>
  <c r="C2310" i="4"/>
  <c r="F2309" i="4" a="1"/>
  <c r="F2309" i="4" s="1"/>
  <c r="M2309" i="4" a="1"/>
  <c r="M2309" i="4" s="1"/>
  <c r="I2309" i="4" a="1"/>
  <c r="I2309" i="4" s="1"/>
  <c r="O2309" i="4" a="1"/>
  <c r="O2309" i="4" s="1"/>
  <c r="L2309" i="4" a="1"/>
  <c r="L2309" i="4" s="1"/>
  <c r="N2309" i="4" a="1"/>
  <c r="N2309" i="4" s="1"/>
  <c r="J2309" i="4" a="1"/>
  <c r="J2309" i="4" s="1"/>
  <c r="K2309" i="4" a="1"/>
  <c r="K2309" i="4" s="1"/>
  <c r="E2309" i="4" l="1" a="1"/>
  <c r="E2309" i="4" s="1"/>
  <c r="G2309" i="4" a="1"/>
  <c r="G2309" i="4" s="1"/>
  <c r="H2309" i="4" a="1"/>
  <c r="H2309" i="4" s="1"/>
  <c r="C2311" i="4"/>
  <c r="F2310" i="4" a="1"/>
  <c r="F2310" i="4" s="1"/>
  <c r="M2310" i="4" a="1"/>
  <c r="M2310" i="4" s="1"/>
  <c r="K2310" i="4" a="1"/>
  <c r="K2310" i="4" s="1"/>
  <c r="N2310" i="4" a="1"/>
  <c r="N2310" i="4" s="1"/>
  <c r="L2310" i="4" a="1"/>
  <c r="L2310" i="4" s="1"/>
  <c r="J2310" i="4" a="1"/>
  <c r="J2310" i="4" s="1"/>
  <c r="I2310" i="4" a="1"/>
  <c r="I2310" i="4" s="1"/>
  <c r="O2310" i="4" a="1"/>
  <c r="O2310" i="4" s="1"/>
  <c r="G2310" i="4" l="1" a="1"/>
  <c r="G2310" i="4" s="1"/>
  <c r="E2310" i="4" a="1"/>
  <c r="E2310" i="4" s="1"/>
  <c r="H2310" i="4" a="1"/>
  <c r="H2310" i="4" s="1"/>
  <c r="C2312" i="4"/>
  <c r="F2311" i="4" a="1"/>
  <c r="F2311" i="4" s="1"/>
  <c r="I2311" i="4" a="1"/>
  <c r="I2311" i="4" s="1"/>
  <c r="L2311" i="4" a="1"/>
  <c r="L2311" i="4" s="1"/>
  <c r="O2311" i="4" a="1"/>
  <c r="O2311" i="4" s="1"/>
  <c r="J2311" i="4" a="1"/>
  <c r="J2311" i="4" s="1"/>
  <c r="M2311" i="4" a="1"/>
  <c r="M2311" i="4" s="1"/>
  <c r="N2311" i="4" a="1"/>
  <c r="N2311" i="4" s="1"/>
  <c r="K2311" i="4" a="1"/>
  <c r="K2311" i="4" s="1"/>
  <c r="G2311" i="4" l="1" a="1"/>
  <c r="G2311" i="4" s="1"/>
  <c r="E2311" i="4" a="1"/>
  <c r="E2311" i="4" s="1"/>
  <c r="H2311" i="4" a="1"/>
  <c r="H2311" i="4" s="1"/>
  <c r="C2313" i="4"/>
  <c r="F2312" i="4" a="1"/>
  <c r="F2312" i="4" s="1"/>
  <c r="N2312" i="4" a="1"/>
  <c r="N2312" i="4" s="1"/>
  <c r="K2312" i="4" a="1"/>
  <c r="K2312" i="4" s="1"/>
  <c r="M2312" i="4" a="1"/>
  <c r="M2312" i="4" s="1"/>
  <c r="O2312" i="4" a="1"/>
  <c r="O2312" i="4" s="1"/>
  <c r="L2312" i="4" a="1"/>
  <c r="L2312" i="4" s="1"/>
  <c r="J2312" i="4" a="1"/>
  <c r="J2312" i="4" s="1"/>
  <c r="I2312" i="4" a="1"/>
  <c r="I2312" i="4" s="1"/>
  <c r="H2312" i="4" l="1" a="1"/>
  <c r="H2312" i="4" s="1"/>
  <c r="E2312" i="4" a="1"/>
  <c r="E2312" i="4" s="1"/>
  <c r="G2312" i="4" a="1"/>
  <c r="G2312" i="4" s="1"/>
  <c r="C2314" i="4"/>
  <c r="F2313" i="4" a="1"/>
  <c r="F2313" i="4" s="1"/>
  <c r="I2313" i="4" a="1"/>
  <c r="I2313" i="4" s="1"/>
  <c r="K2313" i="4" a="1"/>
  <c r="K2313" i="4" s="1"/>
  <c r="J2313" i="4" a="1"/>
  <c r="J2313" i="4" s="1"/>
  <c r="N2313" i="4" a="1"/>
  <c r="N2313" i="4" s="1"/>
  <c r="O2313" i="4" a="1"/>
  <c r="O2313" i="4" s="1"/>
  <c r="L2313" i="4" a="1"/>
  <c r="L2313" i="4" s="1"/>
  <c r="M2313" i="4" a="1"/>
  <c r="M2313" i="4" s="1"/>
  <c r="G2313" i="4" l="1" a="1"/>
  <c r="G2313" i="4" s="1"/>
  <c r="E2313" i="4" a="1"/>
  <c r="E2313" i="4" s="1"/>
  <c r="H2313" i="4" a="1"/>
  <c r="H2313" i="4" s="1"/>
  <c r="C2315" i="4"/>
  <c r="F2314" i="4" a="1"/>
  <c r="F2314" i="4" s="1"/>
  <c r="L2314" i="4" a="1"/>
  <c r="L2314" i="4" s="1"/>
  <c r="N2314" i="4" a="1"/>
  <c r="N2314" i="4" s="1"/>
  <c r="K2314" i="4" a="1"/>
  <c r="K2314" i="4" s="1"/>
  <c r="M2314" i="4" a="1"/>
  <c r="M2314" i="4" s="1"/>
  <c r="O2314" i="4" a="1"/>
  <c r="O2314" i="4" s="1"/>
  <c r="I2314" i="4" a="1"/>
  <c r="I2314" i="4" s="1"/>
  <c r="J2314" i="4" a="1"/>
  <c r="J2314" i="4" s="1"/>
  <c r="H2314" i="4" l="1" a="1"/>
  <c r="H2314" i="4" s="1"/>
  <c r="E2314" i="4" a="1"/>
  <c r="E2314" i="4" s="1"/>
  <c r="G2314" i="4" a="1"/>
  <c r="G2314" i="4" s="1"/>
  <c r="C2316" i="4"/>
  <c r="F2315" i="4" a="1"/>
  <c r="F2315" i="4" s="1"/>
  <c r="J2315" i="4" a="1"/>
  <c r="J2315" i="4" s="1"/>
  <c r="M2315" i="4" a="1"/>
  <c r="M2315" i="4" s="1"/>
  <c r="K2315" i="4" a="1"/>
  <c r="K2315" i="4" s="1"/>
  <c r="O2315" i="4" a="1"/>
  <c r="O2315" i="4" s="1"/>
  <c r="I2315" i="4" a="1"/>
  <c r="I2315" i="4" s="1"/>
  <c r="L2315" i="4" a="1"/>
  <c r="L2315" i="4" s="1"/>
  <c r="N2315" i="4" a="1"/>
  <c r="N2315" i="4" s="1"/>
  <c r="C2317" i="4" l="1"/>
  <c r="F2316" i="4" a="1"/>
  <c r="F2316" i="4" s="1"/>
  <c r="M2316" i="4" a="1"/>
  <c r="M2316" i="4" s="1"/>
  <c r="N2316" i="4" a="1"/>
  <c r="N2316" i="4" s="1"/>
  <c r="L2316" i="4" a="1"/>
  <c r="L2316" i="4" s="1"/>
  <c r="I2316" i="4" a="1"/>
  <c r="I2316" i="4" s="1"/>
  <c r="J2316" i="4" a="1"/>
  <c r="J2316" i="4" s="1"/>
  <c r="K2316" i="4" a="1"/>
  <c r="K2316" i="4" s="1"/>
  <c r="O2316" i="4" a="1"/>
  <c r="O2316" i="4" s="1"/>
  <c r="H2315" i="4" a="1"/>
  <c r="H2315" i="4" s="1"/>
  <c r="E2315" i="4" a="1"/>
  <c r="E2315" i="4" s="1"/>
  <c r="G2315" i="4" a="1"/>
  <c r="G2315" i="4" s="1"/>
  <c r="G2316" i="4" l="1" a="1"/>
  <c r="G2316" i="4" s="1"/>
  <c r="E2316" i="4" a="1"/>
  <c r="E2316" i="4" s="1"/>
  <c r="H2316" i="4" a="1"/>
  <c r="H2316" i="4" s="1"/>
  <c r="C2318" i="4"/>
  <c r="F2317" i="4" a="1"/>
  <c r="F2317" i="4" s="1"/>
  <c r="K2317" i="4" a="1"/>
  <c r="K2317" i="4" s="1"/>
  <c r="I2317" i="4" a="1"/>
  <c r="I2317" i="4" s="1"/>
  <c r="N2317" i="4" a="1"/>
  <c r="N2317" i="4" s="1"/>
  <c r="J2317" i="4" a="1"/>
  <c r="J2317" i="4" s="1"/>
  <c r="O2317" i="4" a="1"/>
  <c r="O2317" i="4" s="1"/>
  <c r="L2317" i="4" a="1"/>
  <c r="L2317" i="4" s="1"/>
  <c r="M2317" i="4" a="1"/>
  <c r="M2317" i="4" s="1"/>
  <c r="H2317" i="4" l="1" a="1"/>
  <c r="H2317" i="4" s="1"/>
  <c r="E2317" i="4" a="1"/>
  <c r="E2317" i="4" s="1"/>
  <c r="G2317" i="4" a="1"/>
  <c r="G2317" i="4" s="1"/>
  <c r="C2319" i="4"/>
  <c r="F2318" i="4" a="1"/>
  <c r="F2318" i="4" s="1"/>
  <c r="K2318" i="4" a="1"/>
  <c r="K2318" i="4" s="1"/>
  <c r="N2318" i="4" a="1"/>
  <c r="N2318" i="4" s="1"/>
  <c r="M2318" i="4" a="1"/>
  <c r="M2318" i="4" s="1"/>
  <c r="I2318" i="4" a="1"/>
  <c r="I2318" i="4" s="1"/>
  <c r="J2318" i="4" a="1"/>
  <c r="J2318" i="4" s="1"/>
  <c r="L2318" i="4" a="1"/>
  <c r="L2318" i="4" s="1"/>
  <c r="O2318" i="4" a="1"/>
  <c r="O2318" i="4" s="1"/>
  <c r="H2318" i="4" l="1" a="1"/>
  <c r="H2318" i="4" s="1"/>
  <c r="E2318" i="4" a="1"/>
  <c r="E2318" i="4" s="1"/>
  <c r="G2318" i="4" a="1"/>
  <c r="G2318" i="4" s="1"/>
  <c r="C2320" i="4"/>
  <c r="F2319" i="4" a="1"/>
  <c r="F2319" i="4" s="1"/>
  <c r="J2319" i="4" a="1"/>
  <c r="J2319" i="4" s="1"/>
  <c r="L2319" i="4" a="1"/>
  <c r="L2319" i="4" s="1"/>
  <c r="K2319" i="4" a="1"/>
  <c r="K2319" i="4" s="1"/>
  <c r="O2319" i="4" a="1"/>
  <c r="O2319" i="4" s="1"/>
  <c r="I2319" i="4" a="1"/>
  <c r="I2319" i="4" s="1"/>
  <c r="M2319" i="4" a="1"/>
  <c r="M2319" i="4" s="1"/>
  <c r="N2319" i="4" a="1"/>
  <c r="N2319" i="4" s="1"/>
  <c r="G2319" i="4" l="1" a="1"/>
  <c r="G2319" i="4" s="1"/>
  <c r="H2319" i="4" a="1"/>
  <c r="H2319" i="4" s="1"/>
  <c r="E2319" i="4" a="1"/>
  <c r="E2319" i="4" s="1"/>
  <c r="C2321" i="4"/>
  <c r="F2320" i="4" a="1"/>
  <c r="F2320" i="4" s="1"/>
  <c r="L2320" i="4" a="1"/>
  <c r="L2320" i="4" s="1"/>
  <c r="N2320" i="4" a="1"/>
  <c r="N2320" i="4" s="1"/>
  <c r="M2320" i="4" a="1"/>
  <c r="M2320" i="4" s="1"/>
  <c r="I2320" i="4" a="1"/>
  <c r="I2320" i="4" s="1"/>
  <c r="J2320" i="4" a="1"/>
  <c r="J2320" i="4" s="1"/>
  <c r="K2320" i="4" a="1"/>
  <c r="K2320" i="4" s="1"/>
  <c r="O2320" i="4" a="1"/>
  <c r="O2320" i="4" s="1"/>
  <c r="E2320" i="4" l="1" a="1"/>
  <c r="E2320" i="4" s="1"/>
  <c r="G2320" i="4" a="1"/>
  <c r="G2320" i="4" s="1"/>
  <c r="H2320" i="4" a="1"/>
  <c r="H2320" i="4" s="1"/>
  <c r="C2322" i="4"/>
  <c r="F2321" i="4" a="1"/>
  <c r="F2321" i="4" s="1"/>
  <c r="K2321" i="4" a="1"/>
  <c r="K2321" i="4" s="1"/>
  <c r="M2321" i="4" a="1"/>
  <c r="M2321" i="4" s="1"/>
  <c r="I2321" i="4" a="1"/>
  <c r="I2321" i="4" s="1"/>
  <c r="L2321" i="4" a="1"/>
  <c r="L2321" i="4" s="1"/>
  <c r="O2321" i="4" a="1"/>
  <c r="O2321" i="4" s="1"/>
  <c r="J2321" i="4" a="1"/>
  <c r="J2321" i="4" s="1"/>
  <c r="N2321" i="4" a="1"/>
  <c r="N2321" i="4" s="1"/>
  <c r="H2321" i="4" l="1" a="1"/>
  <c r="H2321" i="4" s="1"/>
  <c r="E2321" i="4" a="1"/>
  <c r="E2321" i="4" s="1"/>
  <c r="G2321" i="4" a="1"/>
  <c r="G2321" i="4" s="1"/>
  <c r="C2323" i="4"/>
  <c r="F2322" i="4" a="1"/>
  <c r="F2322" i="4" s="1"/>
  <c r="M2322" i="4" a="1"/>
  <c r="M2322" i="4" s="1"/>
  <c r="O2322" i="4" a="1"/>
  <c r="O2322" i="4" s="1"/>
  <c r="J2322" i="4" a="1"/>
  <c r="J2322" i="4" s="1"/>
  <c r="L2322" i="4" a="1"/>
  <c r="L2322" i="4" s="1"/>
  <c r="K2322" i="4" a="1"/>
  <c r="K2322" i="4" s="1"/>
  <c r="N2322" i="4" a="1"/>
  <c r="N2322" i="4" s="1"/>
  <c r="I2322" i="4" a="1"/>
  <c r="I2322" i="4" s="1"/>
  <c r="C2324" i="4" l="1"/>
  <c r="F2323" i="4" a="1"/>
  <c r="F2323" i="4" s="1"/>
  <c r="K2323" i="4" a="1"/>
  <c r="K2323" i="4" s="1"/>
  <c r="L2323" i="4" a="1"/>
  <c r="L2323" i="4" s="1"/>
  <c r="J2323" i="4" a="1"/>
  <c r="J2323" i="4" s="1"/>
  <c r="O2323" i="4" a="1"/>
  <c r="O2323" i="4" s="1"/>
  <c r="I2323" i="4" a="1"/>
  <c r="I2323" i="4" s="1"/>
  <c r="M2323" i="4" a="1"/>
  <c r="M2323" i="4" s="1"/>
  <c r="N2323" i="4" a="1"/>
  <c r="N2323" i="4" s="1"/>
  <c r="G2322" i="4" a="1"/>
  <c r="G2322" i="4" s="1"/>
  <c r="E2322" i="4" a="1"/>
  <c r="E2322" i="4" s="1"/>
  <c r="H2322" i="4" a="1"/>
  <c r="H2322" i="4" s="1"/>
  <c r="G2323" i="4" l="1" a="1"/>
  <c r="G2323" i="4" s="1"/>
  <c r="E2323" i="4" a="1"/>
  <c r="E2323" i="4" s="1"/>
  <c r="H2323" i="4" a="1"/>
  <c r="H2323" i="4" s="1"/>
  <c r="C2325" i="4"/>
  <c r="F2324" i="4" a="1"/>
  <c r="F2324" i="4" s="1"/>
  <c r="K2324" i="4" a="1"/>
  <c r="K2324" i="4" s="1"/>
  <c r="L2324" i="4" a="1"/>
  <c r="L2324" i="4" s="1"/>
  <c r="O2324" i="4" a="1"/>
  <c r="O2324" i="4" s="1"/>
  <c r="J2324" i="4" a="1"/>
  <c r="J2324" i="4" s="1"/>
  <c r="M2324" i="4" a="1"/>
  <c r="M2324" i="4" s="1"/>
  <c r="I2324" i="4" a="1"/>
  <c r="I2324" i="4" s="1"/>
  <c r="N2324" i="4" a="1"/>
  <c r="N2324" i="4" s="1"/>
  <c r="H2324" i="4" l="1" a="1"/>
  <c r="H2324" i="4" s="1"/>
  <c r="G2324" i="4" a="1"/>
  <c r="G2324" i="4" s="1"/>
  <c r="E2324" i="4" a="1"/>
  <c r="E2324" i="4" s="1"/>
  <c r="C2326" i="4"/>
  <c r="F2325" i="4" a="1"/>
  <c r="F2325" i="4" s="1"/>
  <c r="M2325" i="4" a="1"/>
  <c r="M2325" i="4" s="1"/>
  <c r="L2325" i="4" a="1"/>
  <c r="L2325" i="4" s="1"/>
  <c r="J2325" i="4" a="1"/>
  <c r="J2325" i="4" s="1"/>
  <c r="O2325" i="4" a="1"/>
  <c r="O2325" i="4" s="1"/>
  <c r="I2325" i="4" a="1"/>
  <c r="I2325" i="4" s="1"/>
  <c r="K2325" i="4" a="1"/>
  <c r="K2325" i="4" s="1"/>
  <c r="N2325" i="4" a="1"/>
  <c r="N2325" i="4" s="1"/>
  <c r="G2325" i="4" l="1" a="1"/>
  <c r="G2325" i="4" s="1"/>
  <c r="H2325" i="4" a="1"/>
  <c r="H2325" i="4" s="1"/>
  <c r="E2325" i="4" a="1"/>
  <c r="E2325" i="4" s="1"/>
  <c r="C2327" i="4"/>
  <c r="F2326" i="4" a="1"/>
  <c r="F2326" i="4" s="1"/>
  <c r="J2326" i="4" a="1"/>
  <c r="J2326" i="4" s="1"/>
  <c r="K2326" i="4" a="1"/>
  <c r="K2326" i="4" s="1"/>
  <c r="O2326" i="4" a="1"/>
  <c r="O2326" i="4" s="1"/>
  <c r="M2326" i="4" a="1"/>
  <c r="M2326" i="4" s="1"/>
  <c r="I2326" i="4" a="1"/>
  <c r="I2326" i="4" s="1"/>
  <c r="N2326" i="4" a="1"/>
  <c r="N2326" i="4" s="1"/>
  <c r="L2326" i="4" a="1"/>
  <c r="L2326" i="4" s="1"/>
  <c r="H2326" i="4" l="1" a="1"/>
  <c r="H2326" i="4" s="1"/>
  <c r="G2326" i="4" a="1"/>
  <c r="G2326" i="4" s="1"/>
  <c r="E2326" i="4" a="1"/>
  <c r="E2326" i="4" s="1"/>
  <c r="C2328" i="4"/>
  <c r="F2327" i="4" a="1"/>
  <c r="F2327" i="4" s="1"/>
  <c r="J2327" i="4" a="1"/>
  <c r="J2327" i="4" s="1"/>
  <c r="M2327" i="4" a="1"/>
  <c r="M2327" i="4" s="1"/>
  <c r="K2327" i="4" a="1"/>
  <c r="K2327" i="4" s="1"/>
  <c r="O2327" i="4" a="1"/>
  <c r="O2327" i="4" s="1"/>
  <c r="I2327" i="4" a="1"/>
  <c r="I2327" i="4" s="1"/>
  <c r="L2327" i="4" a="1"/>
  <c r="L2327" i="4" s="1"/>
  <c r="N2327" i="4" a="1"/>
  <c r="N2327" i="4" s="1"/>
  <c r="H2327" i="4" l="1" a="1"/>
  <c r="H2327" i="4" s="1"/>
  <c r="G2327" i="4" a="1"/>
  <c r="G2327" i="4" s="1"/>
  <c r="E2327" i="4" a="1"/>
  <c r="E2327" i="4" s="1"/>
  <c r="C2329" i="4"/>
  <c r="F2328" i="4" a="1"/>
  <c r="F2328" i="4" s="1"/>
  <c r="K2328" i="4" a="1"/>
  <c r="K2328" i="4" s="1"/>
  <c r="L2328" i="4" a="1"/>
  <c r="L2328" i="4" s="1"/>
  <c r="J2328" i="4" a="1"/>
  <c r="J2328" i="4" s="1"/>
  <c r="O2328" i="4" a="1"/>
  <c r="O2328" i="4" s="1"/>
  <c r="N2328" i="4" a="1"/>
  <c r="N2328" i="4" s="1"/>
  <c r="I2328" i="4" a="1"/>
  <c r="I2328" i="4" s="1"/>
  <c r="M2328" i="4" a="1"/>
  <c r="M2328" i="4" s="1"/>
  <c r="G2328" i="4" l="1" a="1"/>
  <c r="G2328" i="4" s="1"/>
  <c r="H2328" i="4" a="1"/>
  <c r="H2328" i="4" s="1"/>
  <c r="E2328" i="4" a="1"/>
  <c r="E2328" i="4" s="1"/>
  <c r="C2330" i="4"/>
  <c r="F2329" i="4" a="1"/>
  <c r="F2329" i="4" s="1"/>
  <c r="M2329" i="4" a="1"/>
  <c r="M2329" i="4" s="1"/>
  <c r="K2329" i="4" a="1"/>
  <c r="K2329" i="4" s="1"/>
  <c r="J2329" i="4" a="1"/>
  <c r="J2329" i="4" s="1"/>
  <c r="O2329" i="4" a="1"/>
  <c r="O2329" i="4" s="1"/>
  <c r="I2329" i="4" a="1"/>
  <c r="I2329" i="4" s="1"/>
  <c r="L2329" i="4" a="1"/>
  <c r="L2329" i="4" s="1"/>
  <c r="N2329" i="4" a="1"/>
  <c r="N2329" i="4" s="1"/>
  <c r="G2329" i="4" l="1" a="1"/>
  <c r="G2329" i="4" s="1"/>
  <c r="E2329" i="4" a="1"/>
  <c r="E2329" i="4" s="1"/>
  <c r="H2329" i="4" a="1"/>
  <c r="H2329" i="4" s="1"/>
  <c r="C2331" i="4"/>
  <c r="F2330" i="4" a="1"/>
  <c r="F2330" i="4" s="1"/>
  <c r="N2330" i="4" a="1"/>
  <c r="N2330" i="4" s="1"/>
  <c r="J2330" i="4" a="1"/>
  <c r="J2330" i="4" s="1"/>
  <c r="K2330" i="4" a="1"/>
  <c r="K2330" i="4" s="1"/>
  <c r="I2330" i="4" a="1"/>
  <c r="I2330" i="4" s="1"/>
  <c r="L2330" i="4" a="1"/>
  <c r="L2330" i="4" s="1"/>
  <c r="O2330" i="4" a="1"/>
  <c r="O2330" i="4" s="1"/>
  <c r="M2330" i="4" a="1"/>
  <c r="M2330" i="4" s="1"/>
  <c r="G2330" i="4" l="1" a="1"/>
  <c r="G2330" i="4" s="1"/>
  <c r="H2330" i="4" a="1"/>
  <c r="H2330" i="4" s="1"/>
  <c r="E2330" i="4" a="1"/>
  <c r="E2330" i="4" s="1"/>
  <c r="C2332" i="4"/>
  <c r="F2331" i="4" a="1"/>
  <c r="F2331" i="4" s="1"/>
  <c r="J2331" i="4" a="1"/>
  <c r="J2331" i="4" s="1"/>
  <c r="M2331" i="4" a="1"/>
  <c r="M2331" i="4" s="1"/>
  <c r="K2331" i="4" a="1"/>
  <c r="K2331" i="4" s="1"/>
  <c r="O2331" i="4" a="1"/>
  <c r="O2331" i="4" s="1"/>
  <c r="I2331" i="4" a="1"/>
  <c r="I2331" i="4" s="1"/>
  <c r="L2331" i="4" a="1"/>
  <c r="L2331" i="4" s="1"/>
  <c r="N2331" i="4" a="1"/>
  <c r="N2331" i="4" s="1"/>
  <c r="E2331" i="4" l="1" a="1"/>
  <c r="E2331" i="4" s="1"/>
  <c r="G2331" i="4" a="1"/>
  <c r="G2331" i="4" s="1"/>
  <c r="H2331" i="4" a="1"/>
  <c r="H2331" i="4" s="1"/>
  <c r="C2333" i="4"/>
  <c r="F2332" i="4" a="1"/>
  <c r="F2332" i="4" s="1"/>
  <c r="I2332" i="4" a="1"/>
  <c r="I2332" i="4" s="1"/>
  <c r="M2332" i="4" a="1"/>
  <c r="M2332" i="4" s="1"/>
  <c r="N2332" i="4" a="1"/>
  <c r="N2332" i="4" s="1"/>
  <c r="K2332" i="4" a="1"/>
  <c r="K2332" i="4" s="1"/>
  <c r="L2332" i="4" a="1"/>
  <c r="L2332" i="4" s="1"/>
  <c r="J2332" i="4" a="1"/>
  <c r="J2332" i="4" s="1"/>
  <c r="O2332" i="4" a="1"/>
  <c r="O2332" i="4" s="1"/>
  <c r="H2332" i="4" l="1" a="1"/>
  <c r="H2332" i="4" s="1"/>
  <c r="G2332" i="4" a="1"/>
  <c r="G2332" i="4" s="1"/>
  <c r="E2332" i="4" a="1"/>
  <c r="E2332" i="4" s="1"/>
  <c r="C2334" i="4"/>
  <c r="F2333" i="4" a="1"/>
  <c r="F2333" i="4" s="1"/>
  <c r="J2333" i="4" a="1"/>
  <c r="J2333" i="4" s="1"/>
  <c r="M2333" i="4" a="1"/>
  <c r="M2333" i="4" s="1"/>
  <c r="K2333" i="4" a="1"/>
  <c r="K2333" i="4" s="1"/>
  <c r="O2333" i="4" a="1"/>
  <c r="O2333" i="4" s="1"/>
  <c r="I2333" i="4" a="1"/>
  <c r="I2333" i="4" s="1"/>
  <c r="L2333" i="4" a="1"/>
  <c r="L2333" i="4" s="1"/>
  <c r="N2333" i="4" a="1"/>
  <c r="N2333" i="4" s="1"/>
  <c r="G2333" i="4" l="1" a="1"/>
  <c r="G2333" i="4" s="1"/>
  <c r="E2333" i="4" a="1"/>
  <c r="E2333" i="4" s="1"/>
  <c r="H2333" i="4" a="1"/>
  <c r="H2333" i="4" s="1"/>
  <c r="C2335" i="4"/>
  <c r="F2334" i="4" a="1"/>
  <c r="F2334" i="4" s="1"/>
  <c r="N2334" i="4" a="1"/>
  <c r="N2334" i="4" s="1"/>
  <c r="O2334" i="4" a="1"/>
  <c r="O2334" i="4" s="1"/>
  <c r="K2334" i="4" a="1"/>
  <c r="K2334" i="4" s="1"/>
  <c r="M2334" i="4" a="1"/>
  <c r="M2334" i="4" s="1"/>
  <c r="I2334" i="4" a="1"/>
  <c r="I2334" i="4" s="1"/>
  <c r="L2334" i="4" a="1"/>
  <c r="L2334" i="4" s="1"/>
  <c r="J2334" i="4" a="1"/>
  <c r="J2334" i="4" s="1"/>
  <c r="G2334" i="4" l="1" a="1"/>
  <c r="G2334" i="4" s="1"/>
  <c r="H2334" i="4" a="1"/>
  <c r="H2334" i="4" s="1"/>
  <c r="E2334" i="4" a="1"/>
  <c r="E2334" i="4" s="1"/>
  <c r="C2336" i="4"/>
  <c r="F2335" i="4" a="1"/>
  <c r="F2335" i="4" s="1"/>
  <c r="M2335" i="4" a="1"/>
  <c r="M2335" i="4" s="1"/>
  <c r="K2335" i="4" a="1"/>
  <c r="K2335" i="4" s="1"/>
  <c r="J2335" i="4" a="1"/>
  <c r="J2335" i="4" s="1"/>
  <c r="O2335" i="4" a="1"/>
  <c r="O2335" i="4" s="1"/>
  <c r="I2335" i="4" a="1"/>
  <c r="I2335" i="4" s="1"/>
  <c r="L2335" i="4" a="1"/>
  <c r="L2335" i="4" s="1"/>
  <c r="N2335" i="4" a="1"/>
  <c r="N2335" i="4" s="1"/>
  <c r="E2335" i="4" l="1" a="1"/>
  <c r="E2335" i="4" s="1"/>
  <c r="G2335" i="4" a="1"/>
  <c r="G2335" i="4" s="1"/>
  <c r="H2335" i="4" a="1"/>
  <c r="H2335" i="4" s="1"/>
  <c r="C2337" i="4"/>
  <c r="F2336" i="4" a="1"/>
  <c r="F2336" i="4" s="1"/>
  <c r="I2336" i="4" a="1"/>
  <c r="I2336" i="4" s="1"/>
  <c r="L2336" i="4" a="1"/>
  <c r="L2336" i="4" s="1"/>
  <c r="O2336" i="4" a="1"/>
  <c r="O2336" i="4" s="1"/>
  <c r="K2336" i="4" a="1"/>
  <c r="K2336" i="4" s="1"/>
  <c r="M2336" i="4" a="1"/>
  <c r="M2336" i="4" s="1"/>
  <c r="N2336" i="4" a="1"/>
  <c r="N2336" i="4" s="1"/>
  <c r="J2336" i="4" a="1"/>
  <c r="J2336" i="4" s="1"/>
  <c r="G2336" i="4" l="1" a="1"/>
  <c r="G2336" i="4" s="1"/>
  <c r="H2336" i="4" a="1"/>
  <c r="H2336" i="4" s="1"/>
  <c r="E2336" i="4" a="1"/>
  <c r="E2336" i="4" s="1"/>
  <c r="C2338" i="4"/>
  <c r="F2337" i="4" a="1"/>
  <c r="F2337" i="4" s="1"/>
  <c r="I2337" i="4" a="1"/>
  <c r="I2337" i="4" s="1"/>
  <c r="M2337" i="4" a="1"/>
  <c r="M2337" i="4" s="1"/>
  <c r="K2337" i="4" a="1"/>
  <c r="K2337" i="4" s="1"/>
  <c r="O2337" i="4" a="1"/>
  <c r="O2337" i="4" s="1"/>
  <c r="J2337" i="4" a="1"/>
  <c r="J2337" i="4" s="1"/>
  <c r="L2337" i="4" a="1"/>
  <c r="L2337" i="4" s="1"/>
  <c r="N2337" i="4" a="1"/>
  <c r="N2337" i="4" s="1"/>
  <c r="G2337" i="4" l="1" a="1"/>
  <c r="G2337" i="4" s="1"/>
  <c r="E2337" i="4" a="1"/>
  <c r="E2337" i="4" s="1"/>
  <c r="H2337" i="4" a="1"/>
  <c r="H2337" i="4" s="1"/>
  <c r="C2339" i="4"/>
  <c r="F2338" i="4" a="1"/>
  <c r="F2338" i="4" s="1"/>
  <c r="I2338" i="4" a="1"/>
  <c r="I2338" i="4" s="1"/>
  <c r="J2338" i="4" a="1"/>
  <c r="J2338" i="4" s="1"/>
  <c r="M2338" i="4" a="1"/>
  <c r="M2338" i="4" s="1"/>
  <c r="N2338" i="4" a="1"/>
  <c r="N2338" i="4" s="1"/>
  <c r="K2338" i="4" a="1"/>
  <c r="K2338" i="4" s="1"/>
  <c r="O2338" i="4" a="1"/>
  <c r="O2338" i="4" s="1"/>
  <c r="L2338" i="4" a="1"/>
  <c r="L2338" i="4" s="1"/>
  <c r="E2338" i="4" l="1" a="1"/>
  <c r="E2338" i="4" s="1"/>
  <c r="H2338" i="4" a="1"/>
  <c r="H2338" i="4" s="1"/>
  <c r="G2338" i="4" a="1"/>
  <c r="G2338" i="4" s="1"/>
  <c r="C2340" i="4"/>
  <c r="F2339" i="4" a="1"/>
  <c r="F2339" i="4" s="1"/>
  <c r="M2339" i="4" a="1"/>
  <c r="M2339" i="4" s="1"/>
  <c r="L2339" i="4" a="1"/>
  <c r="L2339" i="4" s="1"/>
  <c r="I2339" i="4" a="1"/>
  <c r="I2339" i="4" s="1"/>
  <c r="K2339" i="4" a="1"/>
  <c r="K2339" i="4" s="1"/>
  <c r="O2339" i="4" a="1"/>
  <c r="O2339" i="4" s="1"/>
  <c r="J2339" i="4" a="1"/>
  <c r="J2339" i="4" s="1"/>
  <c r="N2339" i="4" a="1"/>
  <c r="N2339" i="4" s="1"/>
  <c r="H2339" i="4" l="1" a="1"/>
  <c r="H2339" i="4" s="1"/>
  <c r="G2339" i="4" a="1"/>
  <c r="G2339" i="4" s="1"/>
  <c r="E2339" i="4" a="1"/>
  <c r="E2339" i="4" s="1"/>
  <c r="C2341" i="4"/>
  <c r="F2340" i="4" a="1"/>
  <c r="F2340" i="4" s="1"/>
  <c r="J2340" i="4" a="1"/>
  <c r="J2340" i="4" s="1"/>
  <c r="O2340" i="4" a="1"/>
  <c r="O2340" i="4" s="1"/>
  <c r="K2340" i="4" a="1"/>
  <c r="K2340" i="4" s="1"/>
  <c r="M2340" i="4" a="1"/>
  <c r="M2340" i="4" s="1"/>
  <c r="L2340" i="4" a="1"/>
  <c r="L2340" i="4" s="1"/>
  <c r="I2340" i="4" a="1"/>
  <c r="I2340" i="4" s="1"/>
  <c r="N2340" i="4" a="1"/>
  <c r="N2340" i="4" s="1"/>
  <c r="H2340" i="4" l="1" a="1"/>
  <c r="H2340" i="4" s="1"/>
  <c r="G2340" i="4" a="1"/>
  <c r="G2340" i="4" s="1"/>
  <c r="E2340" i="4" a="1"/>
  <c r="E2340" i="4" s="1"/>
  <c r="C2342" i="4"/>
  <c r="F2341" i="4" a="1"/>
  <c r="F2341" i="4" s="1"/>
  <c r="K2341" i="4" a="1"/>
  <c r="K2341" i="4" s="1"/>
  <c r="M2341" i="4" a="1"/>
  <c r="M2341" i="4" s="1"/>
  <c r="J2341" i="4" a="1"/>
  <c r="J2341" i="4" s="1"/>
  <c r="O2341" i="4" a="1"/>
  <c r="O2341" i="4" s="1"/>
  <c r="I2341" i="4" a="1"/>
  <c r="I2341" i="4" s="1"/>
  <c r="L2341" i="4" a="1"/>
  <c r="L2341" i="4" s="1"/>
  <c r="N2341" i="4" a="1"/>
  <c r="N2341" i="4" s="1"/>
  <c r="G2341" i="4" l="1" a="1"/>
  <c r="G2341" i="4" s="1"/>
  <c r="H2341" i="4" a="1"/>
  <c r="H2341" i="4" s="1"/>
  <c r="E2341" i="4" a="1"/>
  <c r="E2341" i="4" s="1"/>
  <c r="C2343" i="4"/>
  <c r="F2342" i="4" a="1"/>
  <c r="F2342" i="4" s="1"/>
  <c r="I2342" i="4" a="1"/>
  <c r="I2342" i="4" s="1"/>
  <c r="K2342" i="4" a="1"/>
  <c r="K2342" i="4" s="1"/>
  <c r="O2342" i="4" a="1"/>
  <c r="O2342" i="4" s="1"/>
  <c r="J2342" i="4" a="1"/>
  <c r="J2342" i="4" s="1"/>
  <c r="N2342" i="4" a="1"/>
  <c r="N2342" i="4" s="1"/>
  <c r="M2342" i="4" a="1"/>
  <c r="M2342" i="4" s="1"/>
  <c r="L2342" i="4" a="1"/>
  <c r="L2342" i="4" s="1"/>
  <c r="E2342" i="4" l="1" a="1"/>
  <c r="E2342" i="4" s="1"/>
  <c r="H2342" i="4" a="1"/>
  <c r="H2342" i="4" s="1"/>
  <c r="G2342" i="4" a="1"/>
  <c r="G2342" i="4" s="1"/>
  <c r="C2344" i="4"/>
  <c r="F2343" i="4" a="1"/>
  <c r="F2343" i="4" s="1"/>
  <c r="N2343" i="4" a="1"/>
  <c r="N2343" i="4" s="1"/>
  <c r="M2343" i="4" a="1"/>
  <c r="M2343" i="4" s="1"/>
  <c r="J2343" i="4" a="1"/>
  <c r="J2343" i="4" s="1"/>
  <c r="L2343" i="4" a="1"/>
  <c r="L2343" i="4" s="1"/>
  <c r="I2343" i="4" a="1"/>
  <c r="I2343" i="4" s="1"/>
  <c r="K2343" i="4" a="1"/>
  <c r="K2343" i="4" s="1"/>
  <c r="O2343" i="4" a="1"/>
  <c r="O2343" i="4" s="1"/>
  <c r="H2343" i="4" l="1" a="1"/>
  <c r="H2343" i="4" s="1"/>
  <c r="E2343" i="4" a="1"/>
  <c r="E2343" i="4" s="1"/>
  <c r="G2343" i="4" a="1"/>
  <c r="G2343" i="4" s="1"/>
  <c r="C2345" i="4"/>
  <c r="F2344" i="4" a="1"/>
  <c r="F2344" i="4" s="1"/>
  <c r="K2344" i="4" a="1"/>
  <c r="K2344" i="4" s="1"/>
  <c r="O2344" i="4" a="1"/>
  <c r="O2344" i="4" s="1"/>
  <c r="J2344" i="4" a="1"/>
  <c r="J2344" i="4" s="1"/>
  <c r="M2344" i="4" a="1"/>
  <c r="M2344" i="4" s="1"/>
  <c r="N2344" i="4" a="1"/>
  <c r="N2344" i="4" s="1"/>
  <c r="L2344" i="4" a="1"/>
  <c r="L2344" i="4" s="1"/>
  <c r="I2344" i="4" a="1"/>
  <c r="I2344" i="4" s="1"/>
  <c r="E2344" i="4" l="1" a="1"/>
  <c r="E2344" i="4" s="1"/>
  <c r="H2344" i="4" a="1"/>
  <c r="H2344" i="4" s="1"/>
  <c r="G2344" i="4" a="1"/>
  <c r="G2344" i="4" s="1"/>
  <c r="C2346" i="4"/>
  <c r="F2345" i="4" a="1"/>
  <c r="F2345" i="4" s="1"/>
  <c r="N2345" i="4" a="1"/>
  <c r="N2345" i="4" s="1"/>
  <c r="I2345" i="4" a="1"/>
  <c r="I2345" i="4" s="1"/>
  <c r="L2345" i="4" a="1"/>
  <c r="L2345" i="4" s="1"/>
  <c r="O2345" i="4" a="1"/>
  <c r="O2345" i="4" s="1"/>
  <c r="K2345" i="4" a="1"/>
  <c r="K2345" i="4" s="1"/>
  <c r="M2345" i="4" a="1"/>
  <c r="M2345" i="4" s="1"/>
  <c r="J2345" i="4" a="1"/>
  <c r="J2345" i="4" s="1"/>
  <c r="H2345" i="4" l="1" a="1"/>
  <c r="H2345" i="4" s="1"/>
  <c r="G2345" i="4" a="1"/>
  <c r="G2345" i="4" s="1"/>
  <c r="E2345" i="4" a="1"/>
  <c r="E2345" i="4" s="1"/>
  <c r="C2347" i="4"/>
  <c r="F2346" i="4" a="1"/>
  <c r="F2346" i="4" s="1"/>
  <c r="I2346" i="4" a="1"/>
  <c r="I2346" i="4" s="1"/>
  <c r="L2346" i="4" a="1"/>
  <c r="L2346" i="4" s="1"/>
  <c r="O2346" i="4" a="1"/>
  <c r="O2346" i="4" s="1"/>
  <c r="J2346" i="4" a="1"/>
  <c r="J2346" i="4" s="1"/>
  <c r="M2346" i="4" a="1"/>
  <c r="M2346" i="4" s="1"/>
  <c r="N2346" i="4" a="1"/>
  <c r="N2346" i="4" s="1"/>
  <c r="K2346" i="4" a="1"/>
  <c r="K2346" i="4" s="1"/>
  <c r="H2346" i="4" l="1" a="1"/>
  <c r="H2346" i="4" s="1"/>
  <c r="G2346" i="4" a="1"/>
  <c r="G2346" i="4" s="1"/>
  <c r="E2346" i="4" a="1"/>
  <c r="E2346" i="4" s="1"/>
  <c r="C2348" i="4"/>
  <c r="F2347" i="4" a="1"/>
  <c r="F2347" i="4" s="1"/>
  <c r="O2347" i="4" a="1"/>
  <c r="O2347" i="4" s="1"/>
  <c r="I2347" i="4" a="1"/>
  <c r="I2347" i="4" s="1"/>
  <c r="N2347" i="4" a="1"/>
  <c r="N2347" i="4" s="1"/>
  <c r="L2347" i="4" a="1"/>
  <c r="L2347" i="4" s="1"/>
  <c r="M2347" i="4" a="1"/>
  <c r="M2347" i="4" s="1"/>
  <c r="K2347" i="4" a="1"/>
  <c r="K2347" i="4" s="1"/>
  <c r="J2347" i="4" a="1"/>
  <c r="J2347" i="4" s="1"/>
  <c r="G2347" i="4" l="1" a="1"/>
  <c r="G2347" i="4" s="1"/>
  <c r="H2347" i="4" a="1"/>
  <c r="H2347" i="4" s="1"/>
  <c r="E2347" i="4" a="1"/>
  <c r="E2347" i="4" s="1"/>
  <c r="C2349" i="4"/>
  <c r="F2348" i="4" a="1"/>
  <c r="F2348" i="4" s="1"/>
  <c r="I2348" i="4" a="1"/>
  <c r="I2348" i="4" s="1"/>
  <c r="O2348" i="4" a="1"/>
  <c r="O2348" i="4" s="1"/>
  <c r="J2348" i="4" a="1"/>
  <c r="J2348" i="4" s="1"/>
  <c r="M2348" i="4" a="1"/>
  <c r="M2348" i="4" s="1"/>
  <c r="N2348" i="4" a="1"/>
  <c r="N2348" i="4" s="1"/>
  <c r="L2348" i="4" a="1"/>
  <c r="L2348" i="4" s="1"/>
  <c r="K2348" i="4" a="1"/>
  <c r="K2348" i="4" s="1"/>
  <c r="H2348" i="4" l="1" a="1"/>
  <c r="H2348" i="4" s="1"/>
  <c r="G2348" i="4" a="1"/>
  <c r="G2348" i="4" s="1"/>
  <c r="E2348" i="4" a="1"/>
  <c r="E2348" i="4" s="1"/>
  <c r="C2350" i="4"/>
  <c r="F2349" i="4" a="1"/>
  <c r="F2349" i="4" s="1"/>
  <c r="K2349" i="4" a="1"/>
  <c r="K2349" i="4" s="1"/>
  <c r="J2349" i="4" a="1"/>
  <c r="J2349" i="4" s="1"/>
  <c r="O2349" i="4" a="1"/>
  <c r="O2349" i="4" s="1"/>
  <c r="M2349" i="4" a="1"/>
  <c r="M2349" i="4" s="1"/>
  <c r="N2349" i="4" a="1"/>
  <c r="N2349" i="4" s="1"/>
  <c r="L2349" i="4" a="1"/>
  <c r="L2349" i="4" s="1"/>
  <c r="I2349" i="4" a="1"/>
  <c r="I2349" i="4" s="1"/>
  <c r="G2349" i="4" l="1" a="1"/>
  <c r="G2349" i="4" s="1"/>
  <c r="E2349" i="4" a="1"/>
  <c r="E2349" i="4" s="1"/>
  <c r="H2349" i="4" a="1"/>
  <c r="H2349" i="4" s="1"/>
  <c r="C2351" i="4"/>
  <c r="F2350" i="4" a="1"/>
  <c r="F2350" i="4" s="1"/>
  <c r="L2350" i="4" a="1"/>
  <c r="L2350" i="4" s="1"/>
  <c r="K2350" i="4" a="1"/>
  <c r="K2350" i="4" s="1"/>
  <c r="O2350" i="4" a="1"/>
  <c r="O2350" i="4" s="1"/>
  <c r="I2350" i="4" a="1"/>
  <c r="I2350" i="4" s="1"/>
  <c r="M2350" i="4" a="1"/>
  <c r="M2350" i="4" s="1"/>
  <c r="N2350" i="4" a="1"/>
  <c r="N2350" i="4" s="1"/>
  <c r="J2350" i="4" a="1"/>
  <c r="J2350" i="4" s="1"/>
  <c r="E2350" i="4" l="1" a="1"/>
  <c r="E2350" i="4" s="1"/>
  <c r="H2350" i="4" a="1"/>
  <c r="H2350" i="4" s="1"/>
  <c r="G2350" i="4" a="1"/>
  <c r="G2350" i="4" s="1"/>
  <c r="C2352" i="4"/>
  <c r="F2351" i="4" a="1"/>
  <c r="F2351" i="4" s="1"/>
  <c r="O2351" i="4" a="1"/>
  <c r="O2351" i="4" s="1"/>
  <c r="K2351" i="4" a="1"/>
  <c r="K2351" i="4" s="1"/>
  <c r="N2351" i="4" a="1"/>
  <c r="N2351" i="4" s="1"/>
  <c r="I2351" i="4" a="1"/>
  <c r="I2351" i="4" s="1"/>
  <c r="M2351" i="4" a="1"/>
  <c r="M2351" i="4" s="1"/>
  <c r="L2351" i="4" a="1"/>
  <c r="L2351" i="4" s="1"/>
  <c r="J2351" i="4" a="1"/>
  <c r="J2351" i="4" s="1"/>
  <c r="H2351" i="4" l="1" a="1"/>
  <c r="H2351" i="4" s="1"/>
  <c r="E2351" i="4" a="1"/>
  <c r="E2351" i="4" s="1"/>
  <c r="G2351" i="4" a="1"/>
  <c r="G2351" i="4" s="1"/>
  <c r="C2353" i="4"/>
  <c r="F2352" i="4" a="1"/>
  <c r="F2352" i="4" s="1"/>
  <c r="M2352" i="4" a="1"/>
  <c r="M2352" i="4" s="1"/>
  <c r="J2352" i="4" a="1"/>
  <c r="J2352" i="4" s="1"/>
  <c r="O2352" i="4" a="1"/>
  <c r="O2352" i="4" s="1"/>
  <c r="I2352" i="4" a="1"/>
  <c r="I2352" i="4" s="1"/>
  <c r="L2352" i="4" a="1"/>
  <c r="L2352" i="4" s="1"/>
  <c r="N2352" i="4" a="1"/>
  <c r="N2352" i="4" s="1"/>
  <c r="K2352" i="4" a="1"/>
  <c r="K2352" i="4" s="1"/>
  <c r="H2352" i="4" l="1" a="1"/>
  <c r="H2352" i="4" s="1"/>
  <c r="E2352" i="4" a="1"/>
  <c r="E2352" i="4" s="1"/>
  <c r="G2352" i="4" a="1"/>
  <c r="G2352" i="4" s="1"/>
  <c r="C2354" i="4"/>
  <c r="F2353" i="4" a="1"/>
  <c r="F2353" i="4" s="1"/>
  <c r="L2353" i="4" a="1"/>
  <c r="L2353" i="4" s="1"/>
  <c r="M2353" i="4" a="1"/>
  <c r="M2353" i="4" s="1"/>
  <c r="J2353" i="4" a="1"/>
  <c r="J2353" i="4" s="1"/>
  <c r="N2353" i="4" a="1"/>
  <c r="N2353" i="4" s="1"/>
  <c r="K2353" i="4" a="1"/>
  <c r="K2353" i="4" s="1"/>
  <c r="O2353" i="4" a="1"/>
  <c r="O2353" i="4" s="1"/>
  <c r="I2353" i="4" a="1"/>
  <c r="I2353" i="4" s="1"/>
  <c r="G2353" i="4" l="1" a="1"/>
  <c r="G2353" i="4" s="1"/>
  <c r="E2353" i="4" a="1"/>
  <c r="E2353" i="4" s="1"/>
  <c r="H2353" i="4" a="1"/>
  <c r="H2353" i="4" s="1"/>
  <c r="C2355" i="4"/>
  <c r="F2354" i="4" a="1"/>
  <c r="F2354" i="4" s="1"/>
  <c r="M2354" i="4" a="1"/>
  <c r="M2354" i="4" s="1"/>
  <c r="K2354" i="4" a="1"/>
  <c r="K2354" i="4" s="1"/>
  <c r="O2354" i="4" a="1"/>
  <c r="O2354" i="4" s="1"/>
  <c r="I2354" i="4" a="1"/>
  <c r="I2354" i="4" s="1"/>
  <c r="L2354" i="4" a="1"/>
  <c r="L2354" i="4" s="1"/>
  <c r="N2354" i="4" a="1"/>
  <c r="N2354" i="4" s="1"/>
  <c r="J2354" i="4" a="1"/>
  <c r="J2354" i="4" s="1"/>
  <c r="H2354" i="4" l="1" a="1"/>
  <c r="H2354" i="4" s="1"/>
  <c r="G2354" i="4" a="1"/>
  <c r="G2354" i="4" s="1"/>
  <c r="E2354" i="4" a="1"/>
  <c r="E2354" i="4" s="1"/>
  <c r="C2356" i="4"/>
  <c r="F2355" i="4" a="1"/>
  <c r="F2355" i="4" s="1"/>
  <c r="K2355" i="4" a="1"/>
  <c r="K2355" i="4" s="1"/>
  <c r="M2355" i="4" a="1"/>
  <c r="M2355" i="4" s="1"/>
  <c r="J2355" i="4" a="1"/>
  <c r="J2355" i="4" s="1"/>
  <c r="O2355" i="4" a="1"/>
  <c r="O2355" i="4" s="1"/>
  <c r="L2355" i="4" a="1"/>
  <c r="L2355" i="4" s="1"/>
  <c r="I2355" i="4" a="1"/>
  <c r="I2355" i="4" s="1"/>
  <c r="N2355" i="4" a="1"/>
  <c r="N2355" i="4" s="1"/>
  <c r="E2355" i="4" l="1" a="1"/>
  <c r="E2355" i="4" s="1"/>
  <c r="H2355" i="4" a="1"/>
  <c r="H2355" i="4" s="1"/>
  <c r="G2355" i="4" a="1"/>
  <c r="G2355" i="4" s="1"/>
  <c r="C2357" i="4"/>
  <c r="F2356" i="4" a="1"/>
  <c r="F2356" i="4" s="1"/>
  <c r="L2356" i="4" a="1"/>
  <c r="L2356" i="4" s="1"/>
  <c r="J2356" i="4" a="1"/>
  <c r="J2356" i="4" s="1"/>
  <c r="K2356" i="4" a="1"/>
  <c r="K2356" i="4" s="1"/>
  <c r="O2356" i="4" a="1"/>
  <c r="O2356" i="4" s="1"/>
  <c r="I2356" i="4" a="1"/>
  <c r="I2356" i="4" s="1"/>
  <c r="N2356" i="4" a="1"/>
  <c r="N2356" i="4" s="1"/>
  <c r="M2356" i="4" a="1"/>
  <c r="M2356" i="4" s="1"/>
  <c r="H2356" i="4" l="1" a="1"/>
  <c r="H2356" i="4" s="1"/>
  <c r="G2356" i="4" a="1"/>
  <c r="G2356" i="4" s="1"/>
  <c r="E2356" i="4" a="1"/>
  <c r="E2356" i="4" s="1"/>
  <c r="C2358" i="4"/>
  <c r="F2357" i="4" a="1"/>
  <c r="F2357" i="4" s="1"/>
  <c r="M2357" i="4" a="1"/>
  <c r="M2357" i="4" s="1"/>
  <c r="K2357" i="4" a="1"/>
  <c r="K2357" i="4" s="1"/>
  <c r="J2357" i="4" a="1"/>
  <c r="J2357" i="4" s="1"/>
  <c r="O2357" i="4" a="1"/>
  <c r="O2357" i="4" s="1"/>
  <c r="L2357" i="4" a="1"/>
  <c r="L2357" i="4" s="1"/>
  <c r="I2357" i="4" a="1"/>
  <c r="I2357" i="4" s="1"/>
  <c r="N2357" i="4" a="1"/>
  <c r="N2357" i="4" s="1"/>
  <c r="G2357" i="4" l="1" a="1"/>
  <c r="G2357" i="4" s="1"/>
  <c r="E2357" i="4" a="1"/>
  <c r="E2357" i="4" s="1"/>
  <c r="H2357" i="4" a="1"/>
  <c r="H2357" i="4" s="1"/>
  <c r="C2359" i="4"/>
  <c r="F2358" i="4" a="1"/>
  <c r="F2358" i="4" s="1"/>
  <c r="M2358" i="4" a="1"/>
  <c r="M2358" i="4" s="1"/>
  <c r="J2358" i="4" a="1"/>
  <c r="J2358" i="4" s="1"/>
  <c r="O2358" i="4" a="1"/>
  <c r="O2358" i="4" s="1"/>
  <c r="I2358" i="4" a="1"/>
  <c r="I2358" i="4" s="1"/>
  <c r="L2358" i="4" a="1"/>
  <c r="L2358" i="4" s="1"/>
  <c r="N2358" i="4" a="1"/>
  <c r="N2358" i="4" s="1"/>
  <c r="K2358" i="4" a="1"/>
  <c r="K2358" i="4" s="1"/>
  <c r="G2358" i="4" l="1" a="1"/>
  <c r="G2358" i="4" s="1"/>
  <c r="H2358" i="4" a="1"/>
  <c r="H2358" i="4" s="1"/>
  <c r="E2358" i="4" a="1"/>
  <c r="E2358" i="4" s="1"/>
  <c r="C2360" i="4"/>
  <c r="F2359" i="4" a="1"/>
  <c r="F2359" i="4" s="1"/>
  <c r="K2359" i="4" a="1"/>
  <c r="K2359" i="4" s="1"/>
  <c r="L2359" i="4" a="1"/>
  <c r="L2359" i="4" s="1"/>
  <c r="J2359" i="4" a="1"/>
  <c r="J2359" i="4" s="1"/>
  <c r="O2359" i="4" a="1"/>
  <c r="O2359" i="4" s="1"/>
  <c r="M2359" i="4" a="1"/>
  <c r="M2359" i="4" s="1"/>
  <c r="I2359" i="4" a="1"/>
  <c r="I2359" i="4" s="1"/>
  <c r="N2359" i="4" a="1"/>
  <c r="N2359" i="4" s="1"/>
  <c r="C2361" i="4" l="1"/>
  <c r="F2360" i="4" a="1"/>
  <c r="F2360" i="4" s="1"/>
  <c r="M2360" i="4" a="1"/>
  <c r="M2360" i="4" s="1"/>
  <c r="O2360" i="4" a="1"/>
  <c r="O2360" i="4" s="1"/>
  <c r="J2360" i="4" a="1"/>
  <c r="J2360" i="4" s="1"/>
  <c r="L2360" i="4" a="1"/>
  <c r="L2360" i="4" s="1"/>
  <c r="I2360" i="4" a="1"/>
  <c r="I2360" i="4" s="1"/>
  <c r="K2360" i="4" a="1"/>
  <c r="K2360" i="4" s="1"/>
  <c r="N2360" i="4" a="1"/>
  <c r="N2360" i="4" s="1"/>
  <c r="G2359" i="4" a="1"/>
  <c r="G2359" i="4" s="1"/>
  <c r="H2359" i="4" a="1"/>
  <c r="H2359" i="4" s="1"/>
  <c r="E2359" i="4" a="1"/>
  <c r="E2359" i="4" s="1"/>
  <c r="G2360" i="4" l="1" a="1"/>
  <c r="G2360" i="4" s="1"/>
  <c r="H2360" i="4" a="1"/>
  <c r="H2360" i="4" s="1"/>
  <c r="E2360" i="4" a="1"/>
  <c r="E2360" i="4" s="1"/>
  <c r="C2362" i="4"/>
  <c r="F2361" i="4" a="1"/>
  <c r="F2361" i="4" s="1"/>
  <c r="J2361" i="4" a="1"/>
  <c r="J2361" i="4" s="1"/>
  <c r="M2361" i="4" a="1"/>
  <c r="M2361" i="4" s="1"/>
  <c r="K2361" i="4" a="1"/>
  <c r="K2361" i="4" s="1"/>
  <c r="O2361" i="4" a="1"/>
  <c r="O2361" i="4" s="1"/>
  <c r="L2361" i="4" a="1"/>
  <c r="L2361" i="4" s="1"/>
  <c r="N2361" i="4" a="1"/>
  <c r="N2361" i="4" s="1"/>
  <c r="I2361" i="4" a="1"/>
  <c r="I2361" i="4" s="1"/>
  <c r="G2361" i="4" l="1" a="1"/>
  <c r="G2361" i="4" s="1"/>
  <c r="E2361" i="4" a="1"/>
  <c r="E2361" i="4" s="1"/>
  <c r="H2361" i="4" a="1"/>
  <c r="H2361" i="4" s="1"/>
  <c r="C2363" i="4"/>
  <c r="F2362" i="4" a="1"/>
  <c r="F2362" i="4" s="1"/>
  <c r="L2362" i="4" a="1"/>
  <c r="L2362" i="4" s="1"/>
  <c r="N2362" i="4" a="1"/>
  <c r="N2362" i="4" s="1"/>
  <c r="M2362" i="4" a="1"/>
  <c r="M2362" i="4" s="1"/>
  <c r="J2362" i="4" a="1"/>
  <c r="J2362" i="4" s="1"/>
  <c r="K2362" i="4" a="1"/>
  <c r="K2362" i="4" s="1"/>
  <c r="O2362" i="4" a="1"/>
  <c r="O2362" i="4" s="1"/>
  <c r="I2362" i="4" a="1"/>
  <c r="I2362" i="4" s="1"/>
  <c r="H2362" i="4" l="1" a="1"/>
  <c r="H2362" i="4" s="1"/>
  <c r="G2362" i="4" a="1"/>
  <c r="G2362" i="4" s="1"/>
  <c r="E2362" i="4" a="1"/>
  <c r="E2362" i="4" s="1"/>
  <c r="C2364" i="4"/>
  <c r="F2363" i="4" a="1"/>
  <c r="F2363" i="4" s="1"/>
  <c r="J2363" i="4" a="1"/>
  <c r="J2363" i="4" s="1"/>
  <c r="L2363" i="4" a="1"/>
  <c r="L2363" i="4" s="1"/>
  <c r="K2363" i="4" a="1"/>
  <c r="K2363" i="4" s="1"/>
  <c r="O2363" i="4" a="1"/>
  <c r="O2363" i="4" s="1"/>
  <c r="I2363" i="4" a="1"/>
  <c r="I2363" i="4" s="1"/>
  <c r="N2363" i="4" a="1"/>
  <c r="N2363" i="4" s="1"/>
  <c r="M2363" i="4" a="1"/>
  <c r="M2363" i="4" s="1"/>
  <c r="E2363" i="4" l="1" a="1"/>
  <c r="E2363" i="4" s="1"/>
  <c r="G2363" i="4" a="1"/>
  <c r="G2363" i="4" s="1"/>
  <c r="H2363" i="4" a="1"/>
  <c r="H2363" i="4" s="1"/>
  <c r="C2365" i="4"/>
  <c r="F2364" i="4" a="1"/>
  <c r="F2364" i="4" s="1"/>
  <c r="M2364" i="4" a="1"/>
  <c r="M2364" i="4" s="1"/>
  <c r="J2364" i="4" a="1"/>
  <c r="J2364" i="4" s="1"/>
  <c r="L2364" i="4" a="1"/>
  <c r="L2364" i="4" s="1"/>
  <c r="N2364" i="4" a="1"/>
  <c r="N2364" i="4" s="1"/>
  <c r="K2364" i="4" a="1"/>
  <c r="K2364" i="4" s="1"/>
  <c r="O2364" i="4" a="1"/>
  <c r="O2364" i="4" s="1"/>
  <c r="I2364" i="4" a="1"/>
  <c r="I2364" i="4" s="1"/>
  <c r="G2364" i="4" l="1" a="1"/>
  <c r="G2364" i="4" s="1"/>
  <c r="H2364" i="4" a="1"/>
  <c r="H2364" i="4" s="1"/>
  <c r="E2364" i="4" a="1"/>
  <c r="E2364" i="4" s="1"/>
  <c r="C2366" i="4"/>
  <c r="F2365" i="4" a="1"/>
  <c r="F2365" i="4" s="1"/>
  <c r="I2365" i="4" a="1"/>
  <c r="I2365" i="4" s="1"/>
  <c r="J2365" i="4" a="1"/>
  <c r="J2365" i="4" s="1"/>
  <c r="M2365" i="4" a="1"/>
  <c r="M2365" i="4" s="1"/>
  <c r="O2365" i="4" a="1"/>
  <c r="O2365" i="4" s="1"/>
  <c r="N2365" i="4" a="1"/>
  <c r="N2365" i="4" s="1"/>
  <c r="K2365" i="4" a="1"/>
  <c r="K2365" i="4" s="1"/>
  <c r="L2365" i="4" a="1"/>
  <c r="L2365" i="4" s="1"/>
  <c r="H2365" i="4" l="1" a="1"/>
  <c r="H2365" i="4" s="1"/>
  <c r="E2365" i="4" a="1"/>
  <c r="E2365" i="4" s="1"/>
  <c r="G2365" i="4" a="1"/>
  <c r="G2365" i="4" s="1"/>
  <c r="C2367" i="4"/>
  <c r="F2366" i="4" a="1"/>
  <c r="F2366" i="4" s="1"/>
  <c r="L2366" i="4" a="1"/>
  <c r="L2366" i="4" s="1"/>
  <c r="N2366" i="4" a="1"/>
  <c r="N2366" i="4" s="1"/>
  <c r="I2366" i="4" a="1"/>
  <c r="I2366" i="4" s="1"/>
  <c r="O2366" i="4" a="1"/>
  <c r="O2366" i="4" s="1"/>
  <c r="M2366" i="4" a="1"/>
  <c r="M2366" i="4" s="1"/>
  <c r="J2366" i="4" a="1"/>
  <c r="J2366" i="4" s="1"/>
  <c r="K2366" i="4" a="1"/>
  <c r="K2366" i="4" s="1"/>
  <c r="H2366" i="4" l="1" a="1"/>
  <c r="H2366" i="4" s="1"/>
  <c r="E2366" i="4" a="1"/>
  <c r="E2366" i="4" s="1"/>
  <c r="G2366" i="4" a="1"/>
  <c r="G2366" i="4" s="1"/>
  <c r="C2368" i="4"/>
  <c r="F2367" i="4" a="1"/>
  <c r="F2367" i="4" s="1"/>
  <c r="J2367" i="4" a="1"/>
  <c r="J2367" i="4" s="1"/>
  <c r="L2367" i="4" a="1"/>
  <c r="L2367" i="4" s="1"/>
  <c r="M2367" i="4" a="1"/>
  <c r="M2367" i="4" s="1"/>
  <c r="N2367" i="4" a="1"/>
  <c r="N2367" i="4" s="1"/>
  <c r="I2367" i="4" a="1"/>
  <c r="I2367" i="4" s="1"/>
  <c r="K2367" i="4" a="1"/>
  <c r="K2367" i="4" s="1"/>
  <c r="O2367" i="4" a="1"/>
  <c r="O2367" i="4" s="1"/>
  <c r="C2369" i="4" l="1"/>
  <c r="F2368" i="4" a="1"/>
  <c r="F2368" i="4" s="1"/>
  <c r="I2368" i="4" a="1"/>
  <c r="I2368" i="4" s="1"/>
  <c r="O2368" i="4" a="1"/>
  <c r="O2368" i="4" s="1"/>
  <c r="K2368" i="4" a="1"/>
  <c r="K2368" i="4" s="1"/>
  <c r="M2368" i="4" a="1"/>
  <c r="M2368" i="4" s="1"/>
  <c r="N2368" i="4" a="1"/>
  <c r="N2368" i="4" s="1"/>
  <c r="J2368" i="4" a="1"/>
  <c r="J2368" i="4" s="1"/>
  <c r="L2368" i="4" a="1"/>
  <c r="L2368" i="4" s="1"/>
  <c r="G2367" i="4" a="1"/>
  <c r="G2367" i="4" s="1"/>
  <c r="E2367" i="4" a="1"/>
  <c r="E2367" i="4" s="1"/>
  <c r="H2367" i="4" a="1"/>
  <c r="H2367" i="4" s="1"/>
  <c r="H2368" i="4" l="1" a="1"/>
  <c r="H2368" i="4" s="1"/>
  <c r="G2368" i="4" a="1"/>
  <c r="G2368" i="4" s="1"/>
  <c r="E2368" i="4" a="1"/>
  <c r="E2368" i="4" s="1"/>
  <c r="C2370" i="4"/>
  <c r="F2369" i="4" a="1"/>
  <c r="F2369" i="4" s="1"/>
  <c r="M2369" i="4" a="1"/>
  <c r="M2369" i="4" s="1"/>
  <c r="N2369" i="4" a="1"/>
  <c r="N2369" i="4" s="1"/>
  <c r="I2369" i="4" a="1"/>
  <c r="I2369" i="4" s="1"/>
  <c r="L2369" i="4" a="1"/>
  <c r="L2369" i="4" s="1"/>
  <c r="O2369" i="4" a="1"/>
  <c r="O2369" i="4" s="1"/>
  <c r="J2369" i="4" a="1"/>
  <c r="J2369" i="4" s="1"/>
  <c r="K2369" i="4" a="1"/>
  <c r="K2369" i="4" s="1"/>
  <c r="G2369" i="4" l="1" a="1"/>
  <c r="G2369" i="4" s="1"/>
  <c r="E2369" i="4" a="1"/>
  <c r="E2369" i="4" s="1"/>
  <c r="H2369" i="4" a="1"/>
  <c r="H2369" i="4" s="1"/>
  <c r="C2371" i="4"/>
  <c r="F2370" i="4" a="1"/>
  <c r="F2370" i="4" s="1"/>
  <c r="I2370" i="4" a="1"/>
  <c r="I2370" i="4" s="1"/>
  <c r="L2370" i="4" a="1"/>
  <c r="L2370" i="4" s="1"/>
  <c r="J2370" i="4" a="1"/>
  <c r="J2370" i="4" s="1"/>
  <c r="N2370" i="4" a="1"/>
  <c r="N2370" i="4" s="1"/>
  <c r="M2370" i="4" a="1"/>
  <c r="M2370" i="4" s="1"/>
  <c r="O2370" i="4" a="1"/>
  <c r="O2370" i="4" s="1"/>
  <c r="K2370" i="4" a="1"/>
  <c r="K2370" i="4" s="1"/>
  <c r="E2370" i="4" l="1" a="1"/>
  <c r="E2370" i="4" s="1"/>
  <c r="H2370" i="4" a="1"/>
  <c r="H2370" i="4" s="1"/>
  <c r="G2370" i="4" a="1"/>
  <c r="G2370" i="4" s="1"/>
  <c r="C2372" i="4"/>
  <c r="F2371" i="4" a="1"/>
  <c r="F2371" i="4" s="1"/>
  <c r="K2371" i="4" a="1"/>
  <c r="K2371" i="4" s="1"/>
  <c r="L2371" i="4" a="1"/>
  <c r="L2371" i="4" s="1"/>
  <c r="M2371" i="4" a="1"/>
  <c r="M2371" i="4" s="1"/>
  <c r="N2371" i="4" a="1"/>
  <c r="N2371" i="4" s="1"/>
  <c r="J2371" i="4" a="1"/>
  <c r="J2371" i="4" s="1"/>
  <c r="I2371" i="4" a="1"/>
  <c r="I2371" i="4" s="1"/>
  <c r="O2371" i="4" a="1"/>
  <c r="O2371" i="4" s="1"/>
  <c r="G2371" i="4" l="1" a="1"/>
  <c r="G2371" i="4" s="1"/>
  <c r="H2371" i="4" a="1"/>
  <c r="H2371" i="4" s="1"/>
  <c r="E2371" i="4" a="1"/>
  <c r="E2371" i="4" s="1"/>
  <c r="C2373" i="4"/>
  <c r="F2372" i="4" a="1"/>
  <c r="F2372" i="4" s="1"/>
  <c r="N2372" i="4" a="1"/>
  <c r="N2372" i="4" s="1"/>
  <c r="I2372" i="4" a="1"/>
  <c r="I2372" i="4" s="1"/>
  <c r="L2372" i="4" a="1"/>
  <c r="L2372" i="4" s="1"/>
  <c r="O2372" i="4" a="1"/>
  <c r="O2372" i="4" s="1"/>
  <c r="K2372" i="4" a="1"/>
  <c r="K2372" i="4" s="1"/>
  <c r="M2372" i="4" a="1"/>
  <c r="M2372" i="4" s="1"/>
  <c r="J2372" i="4" a="1"/>
  <c r="J2372" i="4" s="1"/>
  <c r="E2372" i="4" l="1" a="1"/>
  <c r="E2372" i="4" s="1"/>
  <c r="H2372" i="4" a="1"/>
  <c r="H2372" i="4" s="1"/>
  <c r="G2372" i="4" a="1"/>
  <c r="G2372" i="4" s="1"/>
  <c r="C2374" i="4"/>
  <c r="F2373" i="4" a="1"/>
  <c r="F2373" i="4" s="1"/>
  <c r="K2373" i="4" a="1"/>
  <c r="K2373" i="4" s="1"/>
  <c r="O2373" i="4" a="1"/>
  <c r="O2373" i="4" s="1"/>
  <c r="L2373" i="4" a="1"/>
  <c r="L2373" i="4" s="1"/>
  <c r="N2373" i="4" a="1"/>
  <c r="N2373" i="4" s="1"/>
  <c r="J2373" i="4" a="1"/>
  <c r="J2373" i="4" s="1"/>
  <c r="I2373" i="4" a="1"/>
  <c r="I2373" i="4" s="1"/>
  <c r="M2373" i="4" a="1"/>
  <c r="M2373" i="4" s="1"/>
  <c r="G2373" i="4" l="1" a="1"/>
  <c r="G2373" i="4" s="1"/>
  <c r="E2373" i="4" a="1"/>
  <c r="E2373" i="4" s="1"/>
  <c r="H2373" i="4" a="1"/>
  <c r="H2373" i="4" s="1"/>
  <c r="C2375" i="4"/>
  <c r="F2374" i="4" a="1"/>
  <c r="F2374" i="4" s="1"/>
  <c r="J2374" i="4" a="1"/>
  <c r="J2374" i="4" s="1"/>
  <c r="O2374" i="4" a="1"/>
  <c r="O2374" i="4" s="1"/>
  <c r="I2374" i="4" a="1"/>
  <c r="I2374" i="4" s="1"/>
  <c r="L2374" i="4" a="1"/>
  <c r="L2374" i="4" s="1"/>
  <c r="N2374" i="4" a="1"/>
  <c r="N2374" i="4" s="1"/>
  <c r="M2374" i="4" a="1"/>
  <c r="M2374" i="4" s="1"/>
  <c r="K2374" i="4" a="1"/>
  <c r="K2374" i="4" s="1"/>
  <c r="C2376" i="4" l="1"/>
  <c r="F2375" i="4" a="1"/>
  <c r="F2375" i="4" s="1"/>
  <c r="N2375" i="4" a="1"/>
  <c r="N2375" i="4" s="1"/>
  <c r="J2375" i="4" a="1"/>
  <c r="J2375" i="4" s="1"/>
  <c r="O2375" i="4" a="1"/>
  <c r="O2375" i="4" s="1"/>
  <c r="I2375" i="4" a="1"/>
  <c r="I2375" i="4" s="1"/>
  <c r="L2375" i="4" a="1"/>
  <c r="L2375" i="4" s="1"/>
  <c r="M2375" i="4" a="1"/>
  <c r="M2375" i="4" s="1"/>
  <c r="K2375" i="4" a="1"/>
  <c r="K2375" i="4" s="1"/>
  <c r="G2374" i="4" a="1"/>
  <c r="G2374" i="4" s="1"/>
  <c r="H2374" i="4" a="1"/>
  <c r="H2374" i="4" s="1"/>
  <c r="E2374" i="4" a="1"/>
  <c r="E2374" i="4" s="1"/>
  <c r="G2375" i="4" l="1" a="1"/>
  <c r="G2375" i="4" s="1"/>
  <c r="H2375" i="4" a="1"/>
  <c r="H2375" i="4" s="1"/>
  <c r="E2375" i="4" a="1"/>
  <c r="E2375" i="4" s="1"/>
  <c r="C2377" i="4"/>
  <c r="F2376" i="4" a="1"/>
  <c r="F2376" i="4" s="1"/>
  <c r="J2376" i="4" a="1"/>
  <c r="J2376" i="4" s="1"/>
  <c r="M2376" i="4" a="1"/>
  <c r="M2376" i="4" s="1"/>
  <c r="I2376" i="4" a="1"/>
  <c r="I2376" i="4" s="1"/>
  <c r="L2376" i="4" a="1"/>
  <c r="L2376" i="4" s="1"/>
  <c r="O2376" i="4" a="1"/>
  <c r="O2376" i="4" s="1"/>
  <c r="K2376" i="4" a="1"/>
  <c r="K2376" i="4" s="1"/>
  <c r="N2376" i="4" a="1"/>
  <c r="N2376" i="4" s="1"/>
  <c r="E2376" i="4" l="1" a="1"/>
  <c r="E2376" i="4" s="1"/>
  <c r="G2376" i="4" a="1"/>
  <c r="G2376" i="4" s="1"/>
  <c r="H2376" i="4" a="1"/>
  <c r="H2376" i="4" s="1"/>
  <c r="C2378" i="4"/>
  <c r="F2377" i="4" a="1"/>
  <c r="F2377" i="4" s="1"/>
  <c r="N2377" i="4" a="1"/>
  <c r="N2377" i="4" s="1"/>
  <c r="M2377" i="4" a="1"/>
  <c r="M2377" i="4" s="1"/>
  <c r="J2377" i="4" a="1"/>
  <c r="J2377" i="4" s="1"/>
  <c r="L2377" i="4" a="1"/>
  <c r="L2377" i="4" s="1"/>
  <c r="I2377" i="4" a="1"/>
  <c r="I2377" i="4" s="1"/>
  <c r="K2377" i="4" a="1"/>
  <c r="K2377" i="4" s="1"/>
  <c r="O2377" i="4" a="1"/>
  <c r="O2377" i="4" s="1"/>
  <c r="G2377" i="4" l="1" a="1"/>
  <c r="G2377" i="4" s="1"/>
  <c r="H2377" i="4" a="1"/>
  <c r="H2377" i="4" s="1"/>
  <c r="E2377" i="4" a="1"/>
  <c r="E2377" i="4" s="1"/>
  <c r="C2379" i="4"/>
  <c r="F2378" i="4" a="1"/>
  <c r="F2378" i="4" s="1"/>
  <c r="N2378" i="4" a="1"/>
  <c r="N2378" i="4" s="1"/>
  <c r="J2378" i="4" a="1"/>
  <c r="J2378" i="4" s="1"/>
  <c r="M2378" i="4" a="1"/>
  <c r="M2378" i="4" s="1"/>
  <c r="I2378" i="4" a="1"/>
  <c r="I2378" i="4" s="1"/>
  <c r="K2378" i="4" a="1"/>
  <c r="K2378" i="4" s="1"/>
  <c r="O2378" i="4" a="1"/>
  <c r="O2378" i="4" s="1"/>
  <c r="L2378" i="4" a="1"/>
  <c r="L2378" i="4" s="1"/>
  <c r="E2378" i="4" l="1" a="1"/>
  <c r="E2378" i="4" s="1"/>
  <c r="H2378" i="4" a="1"/>
  <c r="H2378" i="4" s="1"/>
  <c r="G2378" i="4" a="1"/>
  <c r="G2378" i="4" s="1"/>
  <c r="C2380" i="4"/>
  <c r="F2379" i="4" a="1"/>
  <c r="F2379" i="4" s="1"/>
  <c r="M2379" i="4" a="1"/>
  <c r="M2379" i="4" s="1"/>
  <c r="I2379" i="4" a="1"/>
  <c r="I2379" i="4" s="1"/>
  <c r="L2379" i="4" a="1"/>
  <c r="L2379" i="4" s="1"/>
  <c r="O2379" i="4" a="1"/>
  <c r="O2379" i="4" s="1"/>
  <c r="K2379" i="4" a="1"/>
  <c r="K2379" i="4" s="1"/>
  <c r="N2379" i="4" a="1"/>
  <c r="N2379" i="4" s="1"/>
  <c r="J2379" i="4" a="1"/>
  <c r="J2379" i="4" s="1"/>
  <c r="G2379" i="4" l="1" a="1"/>
  <c r="G2379" i="4" s="1"/>
  <c r="H2379" i="4" a="1"/>
  <c r="H2379" i="4" s="1"/>
  <c r="E2379" i="4" a="1"/>
  <c r="E2379" i="4" s="1"/>
  <c r="C2381" i="4"/>
  <c r="F2380" i="4" a="1"/>
  <c r="F2380" i="4" s="1"/>
  <c r="O2380" i="4" a="1"/>
  <c r="O2380" i="4" s="1"/>
  <c r="J2380" i="4" a="1"/>
  <c r="J2380" i="4" s="1"/>
  <c r="N2380" i="4" a="1"/>
  <c r="N2380" i="4" s="1"/>
  <c r="K2380" i="4" a="1"/>
  <c r="K2380" i="4" s="1"/>
  <c r="M2380" i="4" a="1"/>
  <c r="M2380" i="4" s="1"/>
  <c r="I2380" i="4" a="1"/>
  <c r="I2380" i="4" s="1"/>
  <c r="L2380" i="4" a="1"/>
  <c r="L2380" i="4" s="1"/>
  <c r="H2380" i="4" l="1" a="1"/>
  <c r="H2380" i="4" s="1"/>
  <c r="G2380" i="4" a="1"/>
  <c r="G2380" i="4" s="1"/>
  <c r="E2380" i="4" a="1"/>
  <c r="E2380" i="4" s="1"/>
  <c r="C2382" i="4"/>
  <c r="F2381" i="4" a="1"/>
  <c r="F2381" i="4" s="1"/>
  <c r="K2381" i="4" a="1"/>
  <c r="K2381" i="4" s="1"/>
  <c r="L2381" i="4" a="1"/>
  <c r="L2381" i="4" s="1"/>
  <c r="N2381" i="4" a="1"/>
  <c r="N2381" i="4" s="1"/>
  <c r="J2381" i="4" a="1"/>
  <c r="J2381" i="4" s="1"/>
  <c r="M2381" i="4" a="1"/>
  <c r="M2381" i="4" s="1"/>
  <c r="I2381" i="4" a="1"/>
  <c r="I2381" i="4" s="1"/>
  <c r="O2381" i="4" a="1"/>
  <c r="O2381" i="4" s="1"/>
  <c r="H2381" i="4" l="1" a="1"/>
  <c r="H2381" i="4" s="1"/>
  <c r="E2381" i="4" a="1"/>
  <c r="E2381" i="4" s="1"/>
  <c r="G2381" i="4" a="1"/>
  <c r="G2381" i="4" s="1"/>
  <c r="C2383" i="4"/>
  <c r="F2382" i="4" a="1"/>
  <c r="F2382" i="4" s="1"/>
  <c r="K2382" i="4" a="1"/>
  <c r="K2382" i="4" s="1"/>
  <c r="O2382" i="4" a="1"/>
  <c r="O2382" i="4" s="1"/>
  <c r="I2382" i="4" a="1"/>
  <c r="I2382" i="4" s="1"/>
  <c r="M2382" i="4" a="1"/>
  <c r="M2382" i="4" s="1"/>
  <c r="N2382" i="4" a="1"/>
  <c r="N2382" i="4" s="1"/>
  <c r="J2382" i="4" a="1"/>
  <c r="J2382" i="4" s="1"/>
  <c r="L2382" i="4" a="1"/>
  <c r="L2382" i="4" s="1"/>
  <c r="E2382" i="4" l="1" a="1"/>
  <c r="E2382" i="4" s="1"/>
  <c r="G2382" i="4" a="1"/>
  <c r="G2382" i="4" s="1"/>
  <c r="H2382" i="4" a="1"/>
  <c r="H2382" i="4" s="1"/>
  <c r="C2384" i="4"/>
  <c r="F2383" i="4" a="1"/>
  <c r="F2383" i="4" s="1"/>
  <c r="O2383" i="4" a="1"/>
  <c r="O2383" i="4" s="1"/>
  <c r="L2383" i="4" a="1"/>
  <c r="L2383" i="4" s="1"/>
  <c r="N2383" i="4" a="1"/>
  <c r="N2383" i="4" s="1"/>
  <c r="K2383" i="4" a="1"/>
  <c r="K2383" i="4" s="1"/>
  <c r="M2383" i="4" a="1"/>
  <c r="M2383" i="4" s="1"/>
  <c r="J2383" i="4" a="1"/>
  <c r="J2383" i="4" s="1"/>
  <c r="I2383" i="4" a="1"/>
  <c r="I2383" i="4" s="1"/>
  <c r="H2383" i="4" l="1" a="1"/>
  <c r="H2383" i="4" s="1"/>
  <c r="E2383" i="4" a="1"/>
  <c r="E2383" i="4" s="1"/>
  <c r="G2383" i="4" a="1"/>
  <c r="G2383" i="4" s="1"/>
  <c r="C2385" i="4"/>
  <c r="F2384" i="4" a="1"/>
  <c r="F2384" i="4" s="1"/>
  <c r="J2384" i="4" a="1"/>
  <c r="J2384" i="4" s="1"/>
  <c r="M2384" i="4" a="1"/>
  <c r="M2384" i="4" s="1"/>
  <c r="K2384" i="4" a="1"/>
  <c r="K2384" i="4" s="1"/>
  <c r="O2384" i="4" a="1"/>
  <c r="O2384" i="4" s="1"/>
  <c r="I2384" i="4" a="1"/>
  <c r="I2384" i="4" s="1"/>
  <c r="L2384" i="4" a="1"/>
  <c r="L2384" i="4" s="1"/>
  <c r="N2384" i="4" a="1"/>
  <c r="N2384" i="4" s="1"/>
  <c r="H2384" i="4" l="1" a="1"/>
  <c r="H2384" i="4" s="1"/>
  <c r="G2384" i="4" a="1"/>
  <c r="G2384" i="4" s="1"/>
  <c r="E2384" i="4" a="1"/>
  <c r="E2384" i="4" s="1"/>
  <c r="C2386" i="4"/>
  <c r="F2385" i="4" a="1"/>
  <c r="F2385" i="4" s="1"/>
  <c r="O2385" i="4" a="1"/>
  <c r="O2385" i="4" s="1"/>
  <c r="K2385" i="4" a="1"/>
  <c r="K2385" i="4" s="1"/>
  <c r="I2385" i="4" a="1"/>
  <c r="I2385" i="4" s="1"/>
  <c r="M2385" i="4" a="1"/>
  <c r="M2385" i="4" s="1"/>
  <c r="N2385" i="4" a="1"/>
  <c r="N2385" i="4" s="1"/>
  <c r="J2385" i="4" a="1"/>
  <c r="J2385" i="4" s="1"/>
  <c r="L2385" i="4" a="1"/>
  <c r="L2385" i="4" s="1"/>
  <c r="G2385" i="4" l="1" a="1"/>
  <c r="G2385" i="4" s="1"/>
  <c r="H2385" i="4" a="1"/>
  <c r="H2385" i="4" s="1"/>
  <c r="E2385" i="4" a="1"/>
  <c r="E2385" i="4" s="1"/>
  <c r="C2387" i="4"/>
  <c r="F2386" i="4" a="1"/>
  <c r="F2386" i="4" s="1"/>
  <c r="M2386" i="4" a="1"/>
  <c r="M2386" i="4" s="1"/>
  <c r="K2386" i="4" a="1"/>
  <c r="K2386" i="4" s="1"/>
  <c r="I2386" i="4" a="1"/>
  <c r="I2386" i="4" s="1"/>
  <c r="N2386" i="4" a="1"/>
  <c r="N2386" i="4" s="1"/>
  <c r="O2386" i="4" a="1"/>
  <c r="O2386" i="4" s="1"/>
  <c r="L2386" i="4" a="1"/>
  <c r="L2386" i="4" s="1"/>
  <c r="J2386" i="4" a="1"/>
  <c r="J2386" i="4" s="1"/>
  <c r="E2386" i="4" l="1" a="1"/>
  <c r="E2386" i="4" s="1"/>
  <c r="H2386" i="4" a="1"/>
  <c r="H2386" i="4" s="1"/>
  <c r="G2386" i="4" a="1"/>
  <c r="G2386" i="4" s="1"/>
  <c r="C2388" i="4"/>
  <c r="F2387" i="4" a="1"/>
  <c r="F2387" i="4" s="1"/>
  <c r="J2387" i="4" a="1"/>
  <c r="J2387" i="4" s="1"/>
  <c r="K2387" i="4" a="1"/>
  <c r="K2387" i="4" s="1"/>
  <c r="I2387" i="4" a="1"/>
  <c r="I2387" i="4" s="1"/>
  <c r="N2387" i="4" a="1"/>
  <c r="N2387" i="4" s="1"/>
  <c r="L2387" i="4" a="1"/>
  <c r="L2387" i="4" s="1"/>
  <c r="O2387" i="4" a="1"/>
  <c r="O2387" i="4" s="1"/>
  <c r="M2387" i="4" a="1"/>
  <c r="M2387" i="4" s="1"/>
  <c r="G2387" i="4" l="1" a="1"/>
  <c r="G2387" i="4" s="1"/>
  <c r="E2387" i="4" a="1"/>
  <c r="E2387" i="4" s="1"/>
  <c r="H2387" i="4" a="1"/>
  <c r="H2387" i="4" s="1"/>
  <c r="C2389" i="4"/>
  <c r="F2388" i="4" a="1"/>
  <c r="F2388" i="4" s="1"/>
  <c r="I2388" i="4" a="1"/>
  <c r="I2388" i="4" s="1"/>
  <c r="L2388" i="4" a="1"/>
  <c r="L2388" i="4" s="1"/>
  <c r="N2388" i="4" a="1"/>
  <c r="N2388" i="4" s="1"/>
  <c r="K2388" i="4" a="1"/>
  <c r="K2388" i="4" s="1"/>
  <c r="M2388" i="4" a="1"/>
  <c r="M2388" i="4" s="1"/>
  <c r="J2388" i="4" a="1"/>
  <c r="J2388" i="4" s="1"/>
  <c r="O2388" i="4" a="1"/>
  <c r="O2388" i="4" s="1"/>
  <c r="H2388" i="4" l="1" a="1"/>
  <c r="H2388" i="4" s="1"/>
  <c r="G2388" i="4" a="1"/>
  <c r="G2388" i="4" s="1"/>
  <c r="E2388" i="4" a="1"/>
  <c r="E2388" i="4" s="1"/>
  <c r="C2390" i="4"/>
  <c r="F2389" i="4" a="1"/>
  <c r="F2389" i="4" s="1"/>
  <c r="M2389" i="4" a="1"/>
  <c r="M2389" i="4" s="1"/>
  <c r="N2389" i="4" a="1"/>
  <c r="N2389" i="4" s="1"/>
  <c r="K2389" i="4" a="1"/>
  <c r="K2389" i="4" s="1"/>
  <c r="L2389" i="4" a="1"/>
  <c r="L2389" i="4" s="1"/>
  <c r="O2389" i="4" a="1"/>
  <c r="O2389" i="4" s="1"/>
  <c r="J2389" i="4" a="1"/>
  <c r="J2389" i="4" s="1"/>
  <c r="I2389" i="4" a="1"/>
  <c r="I2389" i="4" s="1"/>
  <c r="H2389" i="4" l="1" a="1"/>
  <c r="H2389" i="4" s="1"/>
  <c r="G2389" i="4" a="1"/>
  <c r="G2389" i="4" s="1"/>
  <c r="E2389" i="4" a="1"/>
  <c r="E2389" i="4" s="1"/>
  <c r="C2391" i="4"/>
  <c r="F2390" i="4" a="1"/>
  <c r="F2390" i="4" s="1"/>
  <c r="I2390" i="4" a="1"/>
  <c r="I2390" i="4" s="1"/>
  <c r="K2390" i="4" a="1"/>
  <c r="K2390" i="4" s="1"/>
  <c r="O2390" i="4" a="1"/>
  <c r="O2390" i="4" s="1"/>
  <c r="L2390" i="4" a="1"/>
  <c r="L2390" i="4" s="1"/>
  <c r="N2390" i="4" a="1"/>
  <c r="N2390" i="4" s="1"/>
  <c r="J2390" i="4" a="1"/>
  <c r="J2390" i="4" s="1"/>
  <c r="M2390" i="4" a="1"/>
  <c r="M2390" i="4" s="1"/>
  <c r="E2390" i="4" l="1" a="1"/>
  <c r="E2390" i="4" s="1"/>
  <c r="G2390" i="4" a="1"/>
  <c r="G2390" i="4" s="1"/>
  <c r="H2390" i="4" a="1"/>
  <c r="H2390" i="4" s="1"/>
  <c r="C2392" i="4"/>
  <c r="F2391" i="4" a="1"/>
  <c r="F2391" i="4" s="1"/>
  <c r="L2391" i="4" a="1"/>
  <c r="L2391" i="4" s="1"/>
  <c r="O2391" i="4" a="1"/>
  <c r="O2391" i="4" s="1"/>
  <c r="J2391" i="4" a="1"/>
  <c r="J2391" i="4" s="1"/>
  <c r="N2391" i="4" a="1"/>
  <c r="N2391" i="4" s="1"/>
  <c r="K2391" i="4" a="1"/>
  <c r="K2391" i="4" s="1"/>
  <c r="M2391" i="4" a="1"/>
  <c r="M2391" i="4" s="1"/>
  <c r="I2391" i="4" a="1"/>
  <c r="I2391" i="4" s="1"/>
  <c r="H2391" i="4" l="1" a="1"/>
  <c r="H2391" i="4" s="1"/>
  <c r="E2391" i="4" a="1"/>
  <c r="E2391" i="4" s="1"/>
  <c r="G2391" i="4" a="1"/>
  <c r="G2391" i="4" s="1"/>
  <c r="C2393" i="4"/>
  <c r="F2392" i="4" a="1"/>
  <c r="F2392" i="4" s="1"/>
  <c r="J2392" i="4" a="1"/>
  <c r="J2392" i="4" s="1"/>
  <c r="L2392" i="4" a="1"/>
  <c r="L2392" i="4" s="1"/>
  <c r="K2392" i="4" a="1"/>
  <c r="K2392" i="4" s="1"/>
  <c r="O2392" i="4" a="1"/>
  <c r="O2392" i="4" s="1"/>
  <c r="I2392" i="4" a="1"/>
  <c r="I2392" i="4" s="1"/>
  <c r="M2392" i="4" a="1"/>
  <c r="M2392" i="4" s="1"/>
  <c r="N2392" i="4" a="1"/>
  <c r="N2392" i="4" s="1"/>
  <c r="G2392" i="4" l="1" a="1"/>
  <c r="G2392" i="4" s="1"/>
  <c r="H2392" i="4" a="1"/>
  <c r="H2392" i="4" s="1"/>
  <c r="E2392" i="4" a="1"/>
  <c r="E2392" i="4" s="1"/>
  <c r="C2394" i="4"/>
  <c r="F2393" i="4" a="1"/>
  <c r="F2393" i="4" s="1"/>
  <c r="K2393" i="4" a="1"/>
  <c r="K2393" i="4" s="1"/>
  <c r="L2393" i="4" a="1"/>
  <c r="L2393" i="4" s="1"/>
  <c r="I2393" i="4" a="1"/>
  <c r="I2393" i="4" s="1"/>
  <c r="O2393" i="4" a="1"/>
  <c r="O2393" i="4" s="1"/>
  <c r="J2393" i="4" a="1"/>
  <c r="J2393" i="4" s="1"/>
  <c r="M2393" i="4" a="1"/>
  <c r="M2393" i="4" s="1"/>
  <c r="N2393" i="4" a="1"/>
  <c r="N2393" i="4" s="1"/>
  <c r="G2393" i="4" l="1" a="1"/>
  <c r="G2393" i="4" s="1"/>
  <c r="E2393" i="4" a="1"/>
  <c r="E2393" i="4" s="1"/>
  <c r="H2393" i="4" a="1"/>
  <c r="H2393" i="4" s="1"/>
  <c r="C2395" i="4"/>
  <c r="F2394" i="4" a="1"/>
  <c r="F2394" i="4" s="1"/>
  <c r="M2394" i="4" a="1"/>
  <c r="M2394" i="4" s="1"/>
  <c r="K2394" i="4" a="1"/>
  <c r="K2394" i="4" s="1"/>
  <c r="N2394" i="4" a="1"/>
  <c r="N2394" i="4" s="1"/>
  <c r="J2394" i="4" a="1"/>
  <c r="J2394" i="4" s="1"/>
  <c r="O2394" i="4" a="1"/>
  <c r="O2394" i="4" s="1"/>
  <c r="I2394" i="4" a="1"/>
  <c r="I2394" i="4" s="1"/>
  <c r="L2394" i="4" a="1"/>
  <c r="L2394" i="4" s="1"/>
  <c r="H2394" i="4" l="1" a="1"/>
  <c r="H2394" i="4" s="1"/>
  <c r="G2394" i="4" a="1"/>
  <c r="G2394" i="4" s="1"/>
  <c r="E2394" i="4" a="1"/>
  <c r="E2394" i="4" s="1"/>
  <c r="C2396" i="4"/>
  <c r="F2395" i="4" a="1"/>
  <c r="F2395" i="4" s="1"/>
  <c r="M2395" i="4" a="1"/>
  <c r="M2395" i="4" s="1"/>
  <c r="N2395" i="4" a="1"/>
  <c r="N2395" i="4" s="1"/>
  <c r="K2395" i="4" a="1"/>
  <c r="K2395" i="4" s="1"/>
  <c r="L2395" i="4" a="1"/>
  <c r="L2395" i="4" s="1"/>
  <c r="J2395" i="4" a="1"/>
  <c r="J2395" i="4" s="1"/>
  <c r="O2395" i="4" a="1"/>
  <c r="O2395" i="4" s="1"/>
  <c r="I2395" i="4" a="1"/>
  <c r="I2395" i="4" s="1"/>
  <c r="H2395" i="4" l="1" a="1"/>
  <c r="H2395" i="4" s="1"/>
  <c r="E2395" i="4" a="1"/>
  <c r="E2395" i="4" s="1"/>
  <c r="G2395" i="4" a="1"/>
  <c r="G2395" i="4" s="1"/>
  <c r="C2397" i="4"/>
  <c r="F2396" i="4" a="1"/>
  <c r="F2396" i="4" s="1"/>
  <c r="K2396" i="4" a="1"/>
  <c r="K2396" i="4" s="1"/>
  <c r="N2396" i="4" a="1"/>
  <c r="N2396" i="4" s="1"/>
  <c r="O2396" i="4" a="1"/>
  <c r="O2396" i="4" s="1"/>
  <c r="J2396" i="4" a="1"/>
  <c r="J2396" i="4" s="1"/>
  <c r="L2396" i="4" a="1"/>
  <c r="L2396" i="4" s="1"/>
  <c r="M2396" i="4" a="1"/>
  <c r="M2396" i="4" s="1"/>
  <c r="I2396" i="4" a="1"/>
  <c r="I2396" i="4" s="1"/>
  <c r="E2396" i="4" l="1" a="1"/>
  <c r="E2396" i="4" s="1"/>
  <c r="H2396" i="4" a="1"/>
  <c r="H2396" i="4" s="1"/>
  <c r="G2396" i="4" a="1"/>
  <c r="G2396" i="4" s="1"/>
  <c r="C2398" i="4"/>
  <c r="F2397" i="4" a="1"/>
  <c r="F2397" i="4" s="1"/>
  <c r="O2397" i="4" a="1"/>
  <c r="O2397" i="4" s="1"/>
  <c r="I2397" i="4" a="1"/>
  <c r="I2397" i="4" s="1"/>
  <c r="M2397" i="4" a="1"/>
  <c r="M2397" i="4" s="1"/>
  <c r="N2397" i="4" a="1"/>
  <c r="N2397" i="4" s="1"/>
  <c r="K2397" i="4" a="1"/>
  <c r="K2397" i="4" s="1"/>
  <c r="L2397" i="4" a="1"/>
  <c r="L2397" i="4" s="1"/>
  <c r="J2397" i="4" a="1"/>
  <c r="J2397" i="4" s="1"/>
  <c r="H2397" i="4" l="1" a="1"/>
  <c r="H2397" i="4" s="1"/>
  <c r="E2397" i="4" a="1"/>
  <c r="E2397" i="4" s="1"/>
  <c r="G2397" i="4" a="1"/>
  <c r="G2397" i="4" s="1"/>
  <c r="C2399" i="4"/>
  <c r="F2398" i="4" a="1"/>
  <c r="F2398" i="4" s="1"/>
  <c r="I2398" i="4" a="1"/>
  <c r="I2398" i="4" s="1"/>
  <c r="M2398" i="4" a="1"/>
  <c r="M2398" i="4" s="1"/>
  <c r="J2398" i="4" a="1"/>
  <c r="J2398" i="4" s="1"/>
  <c r="L2398" i="4" a="1"/>
  <c r="L2398" i="4" s="1"/>
  <c r="N2398" i="4" a="1"/>
  <c r="N2398" i="4" s="1"/>
  <c r="O2398" i="4" a="1"/>
  <c r="O2398" i="4" s="1"/>
  <c r="K2398" i="4" a="1"/>
  <c r="K2398" i="4" s="1"/>
  <c r="H2398" i="4" l="1" a="1"/>
  <c r="H2398" i="4" s="1"/>
  <c r="G2398" i="4" a="1"/>
  <c r="G2398" i="4" s="1"/>
  <c r="E2398" i="4" a="1"/>
  <c r="E2398" i="4" s="1"/>
  <c r="C2400" i="4"/>
  <c r="F2399" i="4" a="1"/>
  <c r="F2399" i="4" s="1"/>
  <c r="L2399" i="4" a="1"/>
  <c r="L2399" i="4" s="1"/>
  <c r="K2399" i="4" a="1"/>
  <c r="K2399" i="4" s="1"/>
  <c r="O2399" i="4" a="1"/>
  <c r="O2399" i="4" s="1"/>
  <c r="J2399" i="4" a="1"/>
  <c r="J2399" i="4" s="1"/>
  <c r="M2399" i="4" a="1"/>
  <c r="M2399" i="4" s="1"/>
  <c r="N2399" i="4" a="1"/>
  <c r="N2399" i="4" s="1"/>
  <c r="I2399" i="4" a="1"/>
  <c r="I2399" i="4" s="1"/>
  <c r="G2399" i="4" l="1" a="1"/>
  <c r="G2399" i="4" s="1"/>
  <c r="E2399" i="4" a="1"/>
  <c r="E2399" i="4" s="1"/>
  <c r="H2399" i="4" a="1"/>
  <c r="H2399" i="4" s="1"/>
  <c r="C2401" i="4"/>
  <c r="F2400" i="4" a="1"/>
  <c r="F2400" i="4" s="1"/>
  <c r="M2400" i="4" a="1"/>
  <c r="M2400" i="4" s="1"/>
  <c r="I2400" i="4" a="1"/>
  <c r="I2400" i="4" s="1"/>
  <c r="N2400" i="4" a="1"/>
  <c r="N2400" i="4" s="1"/>
  <c r="K2400" i="4" a="1"/>
  <c r="K2400" i="4" s="1"/>
  <c r="L2400" i="4" a="1"/>
  <c r="L2400" i="4" s="1"/>
  <c r="O2400" i="4" a="1"/>
  <c r="O2400" i="4" s="1"/>
  <c r="J2400" i="4" a="1"/>
  <c r="J2400" i="4" s="1"/>
  <c r="G2400" i="4" l="1" a="1"/>
  <c r="G2400" i="4" s="1"/>
  <c r="H2400" i="4" a="1"/>
  <c r="H2400" i="4" s="1"/>
  <c r="E2400" i="4" a="1"/>
  <c r="E2400" i="4" s="1"/>
  <c r="C2402" i="4"/>
  <c r="F2401" i="4" a="1"/>
  <c r="F2401" i="4" s="1"/>
  <c r="I2401" i="4" a="1"/>
  <c r="I2401" i="4" s="1"/>
  <c r="L2401" i="4" a="1"/>
  <c r="L2401" i="4" s="1"/>
  <c r="K2401" i="4" a="1"/>
  <c r="K2401" i="4" s="1"/>
  <c r="O2401" i="4" a="1"/>
  <c r="O2401" i="4" s="1"/>
  <c r="J2401" i="4" a="1"/>
  <c r="J2401" i="4" s="1"/>
  <c r="M2401" i="4" a="1"/>
  <c r="M2401" i="4" s="1"/>
  <c r="N2401" i="4" a="1"/>
  <c r="N2401" i="4" s="1"/>
  <c r="G2401" i="4" l="1" a="1"/>
  <c r="G2401" i="4" s="1"/>
  <c r="E2401" i="4" a="1"/>
  <c r="E2401" i="4" s="1"/>
  <c r="H2401" i="4" a="1"/>
  <c r="H2401" i="4" s="1"/>
  <c r="C2403" i="4"/>
  <c r="F2402" i="4" a="1"/>
  <c r="F2402" i="4" s="1"/>
  <c r="J2402" i="4" a="1"/>
  <c r="J2402" i="4" s="1"/>
  <c r="I2402" i="4" a="1"/>
  <c r="I2402" i="4" s="1"/>
  <c r="N2402" i="4" a="1"/>
  <c r="N2402" i="4" s="1"/>
  <c r="K2402" i="4" a="1"/>
  <c r="K2402" i="4" s="1"/>
  <c r="O2402" i="4" a="1"/>
  <c r="O2402" i="4" s="1"/>
  <c r="L2402" i="4" a="1"/>
  <c r="L2402" i="4" s="1"/>
  <c r="M2402" i="4" a="1"/>
  <c r="M2402" i="4" s="1"/>
  <c r="H2402" i="4" l="1" a="1"/>
  <c r="H2402" i="4" s="1"/>
  <c r="G2402" i="4" a="1"/>
  <c r="G2402" i="4" s="1"/>
  <c r="E2402" i="4" a="1"/>
  <c r="E2402" i="4" s="1"/>
  <c r="C2404" i="4"/>
  <c r="F2403" i="4" a="1"/>
  <c r="F2403" i="4" s="1"/>
  <c r="L2403" i="4" a="1"/>
  <c r="L2403" i="4" s="1"/>
  <c r="N2403" i="4" a="1"/>
  <c r="N2403" i="4" s="1"/>
  <c r="J2403" i="4" a="1"/>
  <c r="J2403" i="4" s="1"/>
  <c r="M2403" i="4" a="1"/>
  <c r="M2403" i="4" s="1"/>
  <c r="K2403" i="4" a="1"/>
  <c r="K2403" i="4" s="1"/>
  <c r="O2403" i="4" a="1"/>
  <c r="O2403" i="4" s="1"/>
  <c r="I2403" i="4" a="1"/>
  <c r="I2403" i="4" s="1"/>
  <c r="H2403" i="4" l="1" a="1"/>
  <c r="H2403" i="4" s="1"/>
  <c r="G2403" i="4" a="1"/>
  <c r="G2403" i="4" s="1"/>
  <c r="E2403" i="4" a="1"/>
  <c r="E2403" i="4" s="1"/>
  <c r="C2405" i="4"/>
  <c r="F2404" i="4" a="1"/>
  <c r="F2404" i="4" s="1"/>
  <c r="L2404" i="4" a="1"/>
  <c r="L2404" i="4" s="1"/>
  <c r="O2404" i="4" a="1"/>
  <c r="O2404" i="4" s="1"/>
  <c r="K2404" i="4" a="1"/>
  <c r="K2404" i="4" s="1"/>
  <c r="I2404" i="4" a="1"/>
  <c r="I2404" i="4" s="1"/>
  <c r="J2404" i="4" a="1"/>
  <c r="J2404" i="4" s="1"/>
  <c r="N2404" i="4" a="1"/>
  <c r="N2404" i="4" s="1"/>
  <c r="M2404" i="4" a="1"/>
  <c r="M2404" i="4" s="1"/>
  <c r="H2404" i="4" l="1" a="1"/>
  <c r="H2404" i="4" s="1"/>
  <c r="G2404" i="4" a="1"/>
  <c r="G2404" i="4" s="1"/>
  <c r="E2404" i="4" a="1"/>
  <c r="E2404" i="4" s="1"/>
  <c r="C2406" i="4"/>
  <c r="F2405" i="4" a="1"/>
  <c r="F2405" i="4" s="1"/>
  <c r="O2405" i="4" a="1"/>
  <c r="O2405" i="4" s="1"/>
  <c r="I2405" i="4" a="1"/>
  <c r="I2405" i="4" s="1"/>
  <c r="M2405" i="4" a="1"/>
  <c r="M2405" i="4" s="1"/>
  <c r="N2405" i="4" a="1"/>
  <c r="N2405" i="4" s="1"/>
  <c r="J2405" i="4" a="1"/>
  <c r="J2405" i="4" s="1"/>
  <c r="L2405" i="4" a="1"/>
  <c r="L2405" i="4" s="1"/>
  <c r="K2405" i="4" a="1"/>
  <c r="K2405" i="4" s="1"/>
  <c r="G2405" i="4" l="1" a="1"/>
  <c r="G2405" i="4" s="1"/>
  <c r="E2405" i="4" a="1"/>
  <c r="E2405" i="4" s="1"/>
  <c r="H2405" i="4" a="1"/>
  <c r="H2405" i="4" s="1"/>
  <c r="C2407" i="4"/>
  <c r="F2406" i="4" a="1"/>
  <c r="F2406" i="4" s="1"/>
  <c r="J2406" i="4" a="1"/>
  <c r="J2406" i="4" s="1"/>
  <c r="M2406" i="4" a="1"/>
  <c r="M2406" i="4" s="1"/>
  <c r="O2406" i="4" a="1"/>
  <c r="O2406" i="4" s="1"/>
  <c r="K2406" i="4" a="1"/>
  <c r="K2406" i="4" s="1"/>
  <c r="N2406" i="4" a="1"/>
  <c r="N2406" i="4" s="1"/>
  <c r="I2406" i="4" a="1"/>
  <c r="I2406" i="4" s="1"/>
  <c r="L2406" i="4" a="1"/>
  <c r="L2406" i="4" s="1"/>
  <c r="E2406" i="4" l="1" a="1"/>
  <c r="E2406" i="4" s="1"/>
  <c r="H2406" i="4" a="1"/>
  <c r="H2406" i="4" s="1"/>
  <c r="G2406" i="4" a="1"/>
  <c r="G2406" i="4" s="1"/>
  <c r="C2408" i="4"/>
  <c r="F2407" i="4" a="1"/>
  <c r="F2407" i="4" s="1"/>
  <c r="N2407" i="4" a="1"/>
  <c r="N2407" i="4" s="1"/>
  <c r="J2407" i="4" a="1"/>
  <c r="J2407" i="4" s="1"/>
  <c r="M2407" i="4" a="1"/>
  <c r="M2407" i="4" s="1"/>
  <c r="I2407" i="4" a="1"/>
  <c r="I2407" i="4" s="1"/>
  <c r="L2407" i="4" a="1"/>
  <c r="L2407" i="4" s="1"/>
  <c r="O2407" i="4" a="1"/>
  <c r="O2407" i="4" s="1"/>
  <c r="K2407" i="4" a="1"/>
  <c r="K2407" i="4" s="1"/>
  <c r="G2407" i="4" l="1" a="1"/>
  <c r="G2407" i="4" s="1"/>
  <c r="E2407" i="4" a="1"/>
  <c r="E2407" i="4" s="1"/>
  <c r="H2407" i="4" a="1"/>
  <c r="H2407" i="4" s="1"/>
  <c r="C2409" i="4"/>
  <c r="F2408" i="4" a="1"/>
  <c r="F2408" i="4" s="1"/>
  <c r="K2408" i="4" a="1"/>
  <c r="K2408" i="4" s="1"/>
  <c r="M2408" i="4" a="1"/>
  <c r="M2408" i="4" s="1"/>
  <c r="I2408" i="4" a="1"/>
  <c r="I2408" i="4" s="1"/>
  <c r="L2408" i="4" a="1"/>
  <c r="L2408" i="4" s="1"/>
  <c r="N2408" i="4" a="1"/>
  <c r="N2408" i="4" s="1"/>
  <c r="J2408" i="4" a="1"/>
  <c r="J2408" i="4" s="1"/>
  <c r="O2408" i="4" a="1"/>
  <c r="O2408" i="4" s="1"/>
  <c r="H2408" i="4" l="1" a="1"/>
  <c r="H2408" i="4" s="1"/>
  <c r="G2408" i="4" a="1"/>
  <c r="G2408" i="4" s="1"/>
  <c r="E2408" i="4" a="1"/>
  <c r="E2408" i="4" s="1"/>
  <c r="C2410" i="4"/>
  <c r="F2409" i="4" a="1"/>
  <c r="F2409" i="4" s="1"/>
  <c r="M2409" i="4" a="1"/>
  <c r="M2409" i="4" s="1"/>
  <c r="I2409" i="4" a="1"/>
  <c r="I2409" i="4" s="1"/>
  <c r="L2409" i="4" a="1"/>
  <c r="L2409" i="4" s="1"/>
  <c r="O2409" i="4" a="1"/>
  <c r="O2409" i="4" s="1"/>
  <c r="K2409" i="4" a="1"/>
  <c r="K2409" i="4" s="1"/>
  <c r="N2409" i="4" a="1"/>
  <c r="N2409" i="4" s="1"/>
  <c r="J2409" i="4" a="1"/>
  <c r="J2409" i="4" s="1"/>
  <c r="H2409" i="4" l="1" a="1"/>
  <c r="H2409" i="4" s="1"/>
  <c r="G2409" i="4" a="1"/>
  <c r="G2409" i="4" s="1"/>
  <c r="E2409" i="4" a="1"/>
  <c r="E2409" i="4" s="1"/>
  <c r="C2411" i="4"/>
  <c r="F2410" i="4" a="1"/>
  <c r="F2410" i="4" s="1"/>
  <c r="N2410" i="4" a="1"/>
  <c r="N2410" i="4" s="1"/>
  <c r="J2410" i="4" a="1"/>
  <c r="J2410" i="4" s="1"/>
  <c r="M2410" i="4" a="1"/>
  <c r="M2410" i="4" s="1"/>
  <c r="I2410" i="4" a="1"/>
  <c r="I2410" i="4" s="1"/>
  <c r="K2410" i="4" a="1"/>
  <c r="K2410" i="4" s="1"/>
  <c r="L2410" i="4" a="1"/>
  <c r="L2410" i="4" s="1"/>
  <c r="O2410" i="4" a="1"/>
  <c r="O2410" i="4" s="1"/>
  <c r="H2410" i="4" l="1" a="1"/>
  <c r="H2410" i="4" s="1"/>
  <c r="G2410" i="4" a="1"/>
  <c r="G2410" i="4" s="1"/>
  <c r="E2410" i="4" a="1"/>
  <c r="E2410" i="4" s="1"/>
  <c r="C2412" i="4"/>
  <c r="F2411" i="4" a="1"/>
  <c r="F2411" i="4" s="1"/>
  <c r="J2411" i="4" a="1"/>
  <c r="J2411" i="4" s="1"/>
  <c r="M2411" i="4" a="1"/>
  <c r="M2411" i="4" s="1"/>
  <c r="I2411" i="4" a="1"/>
  <c r="I2411" i="4" s="1"/>
  <c r="L2411" i="4" a="1"/>
  <c r="L2411" i="4" s="1"/>
  <c r="K2411" i="4" a="1"/>
  <c r="K2411" i="4" s="1"/>
  <c r="N2411" i="4" a="1"/>
  <c r="N2411" i="4" s="1"/>
  <c r="O2411" i="4" a="1"/>
  <c r="O2411" i="4" s="1"/>
  <c r="G2411" i="4" l="1" a="1"/>
  <c r="G2411" i="4" s="1"/>
  <c r="H2411" i="4" a="1"/>
  <c r="H2411" i="4" s="1"/>
  <c r="E2411" i="4" a="1"/>
  <c r="E2411" i="4" s="1"/>
  <c r="C2413" i="4"/>
  <c r="F2412" i="4" a="1"/>
  <c r="F2412" i="4" s="1"/>
  <c r="L2412" i="4" a="1"/>
  <c r="L2412" i="4" s="1"/>
  <c r="M2412" i="4" a="1"/>
  <c r="M2412" i="4" s="1"/>
  <c r="O2412" i="4" a="1"/>
  <c r="O2412" i="4" s="1"/>
  <c r="N2412" i="4" a="1"/>
  <c r="N2412" i="4" s="1"/>
  <c r="I2412" i="4" a="1"/>
  <c r="I2412" i="4" s="1"/>
  <c r="J2412" i="4" a="1"/>
  <c r="J2412" i="4" s="1"/>
  <c r="K2412" i="4" a="1"/>
  <c r="K2412" i="4" s="1"/>
  <c r="G2412" i="4" l="1" a="1"/>
  <c r="G2412" i="4" s="1"/>
  <c r="H2412" i="4" a="1"/>
  <c r="H2412" i="4" s="1"/>
  <c r="E2412" i="4" a="1"/>
  <c r="E2412" i="4" s="1"/>
  <c r="C2414" i="4"/>
  <c r="F2413" i="4" a="1"/>
  <c r="F2413" i="4" s="1"/>
  <c r="O2413" i="4" a="1"/>
  <c r="O2413" i="4" s="1"/>
  <c r="I2413" i="4" a="1"/>
  <c r="I2413" i="4" s="1"/>
  <c r="K2413" i="4" a="1"/>
  <c r="K2413" i="4" s="1"/>
  <c r="M2413" i="4" a="1"/>
  <c r="M2413" i="4" s="1"/>
  <c r="N2413" i="4" a="1"/>
  <c r="N2413" i="4" s="1"/>
  <c r="J2413" i="4" a="1"/>
  <c r="J2413" i="4" s="1"/>
  <c r="L2413" i="4" a="1"/>
  <c r="L2413" i="4" s="1"/>
  <c r="G2413" i="4" l="1" a="1"/>
  <c r="G2413" i="4" s="1"/>
  <c r="H2413" i="4" a="1"/>
  <c r="H2413" i="4" s="1"/>
  <c r="E2413" i="4" a="1"/>
  <c r="E2413" i="4" s="1"/>
  <c r="C2415" i="4"/>
  <c r="F2414" i="4" a="1"/>
  <c r="F2414" i="4" s="1"/>
  <c r="L2414" i="4" a="1"/>
  <c r="L2414" i="4" s="1"/>
  <c r="M2414" i="4" a="1"/>
  <c r="M2414" i="4" s="1"/>
  <c r="O2414" i="4" a="1"/>
  <c r="O2414" i="4" s="1"/>
  <c r="I2414" i="4" a="1"/>
  <c r="I2414" i="4" s="1"/>
  <c r="N2414" i="4" a="1"/>
  <c r="N2414" i="4" s="1"/>
  <c r="K2414" i="4" a="1"/>
  <c r="K2414" i="4" s="1"/>
  <c r="J2414" i="4" a="1"/>
  <c r="J2414" i="4" s="1"/>
  <c r="H2414" i="4" l="1" a="1"/>
  <c r="H2414" i="4" s="1"/>
  <c r="G2414" i="4" a="1"/>
  <c r="G2414" i="4" s="1"/>
  <c r="E2414" i="4" a="1"/>
  <c r="E2414" i="4" s="1"/>
  <c r="C2416" i="4"/>
  <c r="F2415" i="4" a="1"/>
  <c r="F2415" i="4" s="1"/>
  <c r="L2415" i="4" a="1"/>
  <c r="L2415" i="4" s="1"/>
  <c r="O2415" i="4" a="1"/>
  <c r="O2415" i="4" s="1"/>
  <c r="I2415" i="4" a="1"/>
  <c r="I2415" i="4" s="1"/>
  <c r="J2415" i="4" a="1"/>
  <c r="J2415" i="4" s="1"/>
  <c r="K2415" i="4" a="1"/>
  <c r="K2415" i="4" s="1"/>
  <c r="N2415" i="4" a="1"/>
  <c r="N2415" i="4" s="1"/>
  <c r="M2415" i="4" a="1"/>
  <c r="M2415" i="4" s="1"/>
  <c r="G2415" i="4" l="1" a="1"/>
  <c r="G2415" i="4" s="1"/>
  <c r="E2415" i="4" a="1"/>
  <c r="E2415" i="4" s="1"/>
  <c r="H2415" i="4" a="1"/>
  <c r="H2415" i="4" s="1"/>
  <c r="C2417" i="4"/>
  <c r="F2416" i="4" a="1"/>
  <c r="F2416" i="4" s="1"/>
  <c r="I2416" i="4" a="1"/>
  <c r="I2416" i="4" s="1"/>
  <c r="O2416" i="4" a="1"/>
  <c r="O2416" i="4" s="1"/>
  <c r="L2416" i="4" a="1"/>
  <c r="L2416" i="4" s="1"/>
  <c r="N2416" i="4" a="1"/>
  <c r="N2416" i="4" s="1"/>
  <c r="J2416" i="4" a="1"/>
  <c r="J2416" i="4" s="1"/>
  <c r="M2416" i="4" a="1"/>
  <c r="M2416" i="4" s="1"/>
  <c r="K2416" i="4" a="1"/>
  <c r="K2416" i="4" s="1"/>
  <c r="E2416" i="4" l="1" a="1"/>
  <c r="E2416" i="4" s="1"/>
  <c r="G2416" i="4" a="1"/>
  <c r="G2416" i="4" s="1"/>
  <c r="H2416" i="4" a="1"/>
  <c r="H2416" i="4" s="1"/>
  <c r="C2418" i="4"/>
  <c r="F2417" i="4" a="1"/>
  <c r="F2417" i="4" s="1"/>
  <c r="I2417" i="4" a="1"/>
  <c r="I2417" i="4" s="1"/>
  <c r="L2417" i="4" a="1"/>
  <c r="L2417" i="4" s="1"/>
  <c r="N2417" i="4" a="1"/>
  <c r="N2417" i="4" s="1"/>
  <c r="O2417" i="4" a="1"/>
  <c r="O2417" i="4" s="1"/>
  <c r="K2417" i="4" a="1"/>
  <c r="K2417" i="4" s="1"/>
  <c r="J2417" i="4" a="1"/>
  <c r="J2417" i="4" s="1"/>
  <c r="M2417" i="4" a="1"/>
  <c r="M2417" i="4" s="1"/>
  <c r="E2417" i="4" l="1" a="1"/>
  <c r="E2417" i="4" s="1"/>
  <c r="G2417" i="4" a="1"/>
  <c r="G2417" i="4" s="1"/>
  <c r="H2417" i="4" a="1"/>
  <c r="H2417" i="4" s="1"/>
  <c r="C2419" i="4"/>
  <c r="F2418" i="4" a="1"/>
  <c r="F2418" i="4" s="1"/>
  <c r="N2418" i="4" a="1"/>
  <c r="N2418" i="4" s="1"/>
  <c r="M2418" i="4" a="1"/>
  <c r="M2418" i="4" s="1"/>
  <c r="I2418" i="4" a="1"/>
  <c r="I2418" i="4" s="1"/>
  <c r="O2418" i="4" a="1"/>
  <c r="O2418" i="4" s="1"/>
  <c r="L2418" i="4" a="1"/>
  <c r="L2418" i="4" s="1"/>
  <c r="K2418" i="4" a="1"/>
  <c r="K2418" i="4" s="1"/>
  <c r="J2418" i="4" a="1"/>
  <c r="J2418" i="4" s="1"/>
  <c r="G2418" i="4" l="1" a="1"/>
  <c r="G2418" i="4" s="1"/>
  <c r="H2418" i="4" a="1"/>
  <c r="H2418" i="4" s="1"/>
  <c r="E2418" i="4" a="1"/>
  <c r="E2418" i="4" s="1"/>
  <c r="C2420" i="4"/>
  <c r="F2419" i="4" a="1"/>
  <c r="F2419" i="4" s="1"/>
  <c r="I2419" i="4" a="1"/>
  <c r="I2419" i="4" s="1"/>
  <c r="K2419" i="4" a="1"/>
  <c r="K2419" i="4" s="1"/>
  <c r="L2419" i="4" a="1"/>
  <c r="L2419" i="4" s="1"/>
  <c r="M2419" i="4" a="1"/>
  <c r="M2419" i="4" s="1"/>
  <c r="O2419" i="4" a="1"/>
  <c r="O2419" i="4" s="1"/>
  <c r="N2419" i="4" a="1"/>
  <c r="N2419" i="4" s="1"/>
  <c r="J2419" i="4" a="1"/>
  <c r="J2419" i="4" s="1"/>
  <c r="H2419" i="4" l="1" a="1"/>
  <c r="H2419" i="4" s="1"/>
  <c r="G2419" i="4" a="1"/>
  <c r="G2419" i="4" s="1"/>
  <c r="E2419" i="4" a="1"/>
  <c r="E2419" i="4" s="1"/>
  <c r="C2421" i="4"/>
  <c r="F2420" i="4" a="1"/>
  <c r="F2420" i="4" s="1"/>
  <c r="I2420" i="4" a="1"/>
  <c r="I2420" i="4" s="1"/>
  <c r="L2420" i="4" a="1"/>
  <c r="L2420" i="4" s="1"/>
  <c r="N2420" i="4" a="1"/>
  <c r="N2420" i="4" s="1"/>
  <c r="J2420" i="4" a="1"/>
  <c r="J2420" i="4" s="1"/>
  <c r="K2420" i="4" a="1"/>
  <c r="K2420" i="4" s="1"/>
  <c r="M2420" i="4" a="1"/>
  <c r="M2420" i="4" s="1"/>
  <c r="O2420" i="4" a="1"/>
  <c r="O2420" i="4" s="1"/>
  <c r="G2420" i="4" l="1" a="1"/>
  <c r="G2420" i="4" s="1"/>
  <c r="H2420" i="4" a="1"/>
  <c r="H2420" i="4" s="1"/>
  <c r="E2420" i="4" a="1"/>
  <c r="E2420" i="4" s="1"/>
  <c r="C2422" i="4"/>
  <c r="F2421" i="4" a="1"/>
  <c r="F2421" i="4" s="1"/>
  <c r="I2421" i="4" a="1"/>
  <c r="I2421" i="4" s="1"/>
  <c r="K2421" i="4" a="1"/>
  <c r="K2421" i="4" s="1"/>
  <c r="M2421" i="4" a="1"/>
  <c r="M2421" i="4" s="1"/>
  <c r="N2421" i="4" a="1"/>
  <c r="N2421" i="4" s="1"/>
  <c r="L2421" i="4" a="1"/>
  <c r="L2421" i="4" s="1"/>
  <c r="O2421" i="4" a="1"/>
  <c r="O2421" i="4" s="1"/>
  <c r="J2421" i="4" a="1"/>
  <c r="J2421" i="4" s="1"/>
  <c r="E2421" i="4" l="1" a="1"/>
  <c r="E2421" i="4" s="1"/>
  <c r="G2421" i="4" a="1"/>
  <c r="G2421" i="4" s="1"/>
  <c r="H2421" i="4" a="1"/>
  <c r="H2421" i="4" s="1"/>
  <c r="C2423" i="4"/>
  <c r="F2422" i="4" a="1"/>
  <c r="F2422" i="4" s="1"/>
  <c r="L2422" i="4" a="1"/>
  <c r="L2422" i="4" s="1"/>
  <c r="I2422" i="4" a="1"/>
  <c r="I2422" i="4" s="1"/>
  <c r="K2422" i="4" a="1"/>
  <c r="K2422" i="4" s="1"/>
  <c r="N2422" i="4" a="1"/>
  <c r="N2422" i="4" s="1"/>
  <c r="M2422" i="4" a="1"/>
  <c r="M2422" i="4" s="1"/>
  <c r="J2422" i="4" a="1"/>
  <c r="J2422" i="4" s="1"/>
  <c r="O2422" i="4" a="1"/>
  <c r="O2422" i="4" s="1"/>
  <c r="H2422" i="4" l="1" a="1"/>
  <c r="H2422" i="4" s="1"/>
  <c r="E2422" i="4" a="1"/>
  <c r="E2422" i="4" s="1"/>
  <c r="G2422" i="4" a="1"/>
  <c r="G2422" i="4" s="1"/>
  <c r="C2424" i="4"/>
  <c r="F2423" i="4" a="1"/>
  <c r="F2423" i="4" s="1"/>
  <c r="I2423" i="4" a="1"/>
  <c r="I2423" i="4" s="1"/>
  <c r="K2423" i="4" a="1"/>
  <c r="K2423" i="4" s="1"/>
  <c r="N2423" i="4" a="1"/>
  <c r="N2423" i="4" s="1"/>
  <c r="J2423" i="4" a="1"/>
  <c r="J2423" i="4" s="1"/>
  <c r="M2423" i="4" a="1"/>
  <c r="M2423" i="4" s="1"/>
  <c r="O2423" i="4" a="1"/>
  <c r="O2423" i="4" s="1"/>
  <c r="L2423" i="4" a="1"/>
  <c r="L2423" i="4" s="1"/>
  <c r="G2423" i="4" l="1" a="1"/>
  <c r="G2423" i="4" s="1"/>
  <c r="E2423" i="4" a="1"/>
  <c r="E2423" i="4" s="1"/>
  <c r="H2423" i="4" a="1"/>
  <c r="H2423" i="4" s="1"/>
  <c r="C2425" i="4"/>
  <c r="F2424" i="4" a="1"/>
  <c r="F2424" i="4" s="1"/>
  <c r="J2424" i="4" a="1"/>
  <c r="J2424" i="4" s="1"/>
  <c r="K2424" i="4" a="1"/>
  <c r="K2424" i="4" s="1"/>
  <c r="M2424" i="4" a="1"/>
  <c r="M2424" i="4" s="1"/>
  <c r="N2424" i="4" a="1"/>
  <c r="N2424" i="4" s="1"/>
  <c r="I2424" i="4" a="1"/>
  <c r="I2424" i="4" s="1"/>
  <c r="L2424" i="4" a="1"/>
  <c r="L2424" i="4" s="1"/>
  <c r="O2424" i="4" a="1"/>
  <c r="O2424" i="4" s="1"/>
  <c r="H2424" i="4" l="1" a="1"/>
  <c r="H2424" i="4" s="1"/>
  <c r="E2424" i="4" a="1"/>
  <c r="E2424" i="4" s="1"/>
  <c r="G2424" i="4" a="1"/>
  <c r="G2424" i="4" s="1"/>
  <c r="C2426" i="4"/>
  <c r="F2425" i="4" a="1"/>
  <c r="F2425" i="4" s="1"/>
  <c r="M2425" i="4" a="1"/>
  <c r="M2425" i="4" s="1"/>
  <c r="I2425" i="4" a="1"/>
  <c r="I2425" i="4" s="1"/>
  <c r="O2425" i="4" a="1"/>
  <c r="O2425" i="4" s="1"/>
  <c r="K2425" i="4" a="1"/>
  <c r="K2425" i="4" s="1"/>
  <c r="N2425" i="4" a="1"/>
  <c r="N2425" i="4" s="1"/>
  <c r="L2425" i="4" a="1"/>
  <c r="L2425" i="4" s="1"/>
  <c r="J2425" i="4" a="1"/>
  <c r="J2425" i="4" s="1"/>
  <c r="E2425" i="4" l="1" a="1"/>
  <c r="E2425" i="4" s="1"/>
  <c r="H2425" i="4" a="1"/>
  <c r="H2425" i="4" s="1"/>
  <c r="G2425" i="4" a="1"/>
  <c r="G2425" i="4" s="1"/>
  <c r="C2427" i="4"/>
  <c r="F2426" i="4" a="1"/>
  <c r="F2426" i="4" s="1"/>
  <c r="I2426" i="4" a="1"/>
  <c r="I2426" i="4" s="1"/>
  <c r="N2426" i="4" a="1"/>
  <c r="N2426" i="4" s="1"/>
  <c r="M2426" i="4" a="1"/>
  <c r="M2426" i="4" s="1"/>
  <c r="J2426" i="4" a="1"/>
  <c r="J2426" i="4" s="1"/>
  <c r="K2426" i="4" a="1"/>
  <c r="K2426" i="4" s="1"/>
  <c r="O2426" i="4" a="1"/>
  <c r="O2426" i="4" s="1"/>
  <c r="L2426" i="4" a="1"/>
  <c r="L2426" i="4" s="1"/>
  <c r="H2426" i="4" l="1" a="1"/>
  <c r="H2426" i="4" s="1"/>
  <c r="G2426" i="4" a="1"/>
  <c r="G2426" i="4" s="1"/>
  <c r="E2426" i="4" a="1"/>
  <c r="E2426" i="4" s="1"/>
  <c r="C2428" i="4"/>
  <c r="F2427" i="4" a="1"/>
  <c r="F2427" i="4" s="1"/>
  <c r="J2427" i="4" a="1"/>
  <c r="J2427" i="4" s="1"/>
  <c r="K2427" i="4" a="1"/>
  <c r="K2427" i="4" s="1"/>
  <c r="O2427" i="4" a="1"/>
  <c r="O2427" i="4" s="1"/>
  <c r="N2427" i="4" a="1"/>
  <c r="N2427" i="4" s="1"/>
  <c r="I2427" i="4" a="1"/>
  <c r="I2427" i="4" s="1"/>
  <c r="M2427" i="4" a="1"/>
  <c r="M2427" i="4" s="1"/>
  <c r="L2427" i="4" a="1"/>
  <c r="L2427" i="4" s="1"/>
  <c r="G2427" i="4" l="1" a="1"/>
  <c r="G2427" i="4" s="1"/>
  <c r="H2427" i="4" a="1"/>
  <c r="H2427" i="4" s="1"/>
  <c r="E2427" i="4" a="1"/>
  <c r="E2427" i="4" s="1"/>
  <c r="C2429" i="4"/>
  <c r="F2428" i="4" a="1"/>
  <c r="F2428" i="4" s="1"/>
  <c r="M2428" i="4" a="1"/>
  <c r="M2428" i="4" s="1"/>
  <c r="J2428" i="4" a="1"/>
  <c r="J2428" i="4" s="1"/>
  <c r="K2428" i="4" a="1"/>
  <c r="K2428" i="4" s="1"/>
  <c r="O2428" i="4" a="1"/>
  <c r="O2428" i="4" s="1"/>
  <c r="L2428" i="4" a="1"/>
  <c r="L2428" i="4" s="1"/>
  <c r="N2428" i="4" a="1"/>
  <c r="N2428" i="4" s="1"/>
  <c r="I2428" i="4" a="1"/>
  <c r="I2428" i="4" s="1"/>
  <c r="G2428" i="4" l="1" a="1"/>
  <c r="G2428" i="4" s="1"/>
  <c r="H2428" i="4" a="1"/>
  <c r="H2428" i="4" s="1"/>
  <c r="E2428" i="4" a="1"/>
  <c r="E2428" i="4" s="1"/>
  <c r="C2430" i="4"/>
  <c r="F2429" i="4" a="1"/>
  <c r="F2429" i="4" s="1"/>
  <c r="K2429" i="4" a="1"/>
  <c r="K2429" i="4" s="1"/>
  <c r="L2429" i="4" a="1"/>
  <c r="L2429" i="4" s="1"/>
  <c r="I2429" i="4" a="1"/>
  <c r="I2429" i="4" s="1"/>
  <c r="M2429" i="4" a="1"/>
  <c r="M2429" i="4" s="1"/>
  <c r="N2429" i="4" a="1"/>
  <c r="N2429" i="4" s="1"/>
  <c r="J2429" i="4" a="1"/>
  <c r="J2429" i="4" s="1"/>
  <c r="O2429" i="4" a="1"/>
  <c r="O2429" i="4" s="1"/>
  <c r="E2429" i="4" l="1" a="1"/>
  <c r="E2429" i="4" s="1"/>
  <c r="H2429" i="4" a="1"/>
  <c r="H2429" i="4" s="1"/>
  <c r="G2429" i="4" a="1"/>
  <c r="G2429" i="4" s="1"/>
  <c r="C2431" i="4"/>
  <c r="F2430" i="4" a="1"/>
  <c r="F2430" i="4" s="1"/>
  <c r="O2430" i="4" a="1"/>
  <c r="O2430" i="4" s="1"/>
  <c r="I2430" i="4" a="1"/>
  <c r="I2430" i="4" s="1"/>
  <c r="L2430" i="4" a="1"/>
  <c r="L2430" i="4" s="1"/>
  <c r="N2430" i="4" a="1"/>
  <c r="N2430" i="4" s="1"/>
  <c r="J2430" i="4" a="1"/>
  <c r="J2430" i="4" s="1"/>
  <c r="K2430" i="4" a="1"/>
  <c r="K2430" i="4" s="1"/>
  <c r="M2430" i="4" a="1"/>
  <c r="M2430" i="4" s="1"/>
  <c r="E2430" i="4" l="1" a="1"/>
  <c r="E2430" i="4" s="1"/>
  <c r="G2430" i="4" a="1"/>
  <c r="G2430" i="4" s="1"/>
  <c r="H2430" i="4" a="1"/>
  <c r="H2430" i="4" s="1"/>
  <c r="C2432" i="4"/>
  <c r="F2431" i="4" a="1"/>
  <c r="F2431" i="4" s="1"/>
  <c r="O2431" i="4" a="1"/>
  <c r="O2431" i="4" s="1"/>
  <c r="L2431" i="4" a="1"/>
  <c r="L2431" i="4" s="1"/>
  <c r="J2431" i="4" a="1"/>
  <c r="J2431" i="4" s="1"/>
  <c r="K2431" i="4" a="1"/>
  <c r="K2431" i="4" s="1"/>
  <c r="N2431" i="4" a="1"/>
  <c r="N2431" i="4" s="1"/>
  <c r="M2431" i="4" a="1"/>
  <c r="M2431" i="4" s="1"/>
  <c r="I2431" i="4" a="1"/>
  <c r="I2431" i="4" s="1"/>
  <c r="H2431" i="4" l="1" a="1"/>
  <c r="H2431" i="4" s="1"/>
  <c r="G2431" i="4" a="1"/>
  <c r="G2431" i="4" s="1"/>
  <c r="E2431" i="4" a="1"/>
  <c r="E2431" i="4" s="1"/>
  <c r="C2433" i="4"/>
  <c r="F2432" i="4" a="1"/>
  <c r="F2432" i="4" s="1"/>
  <c r="N2432" i="4" a="1"/>
  <c r="N2432" i="4" s="1"/>
  <c r="I2432" i="4" a="1"/>
  <c r="I2432" i="4" s="1"/>
  <c r="J2432" i="4" a="1"/>
  <c r="J2432" i="4" s="1"/>
  <c r="M2432" i="4" a="1"/>
  <c r="M2432" i="4" s="1"/>
  <c r="K2432" i="4" a="1"/>
  <c r="K2432" i="4" s="1"/>
  <c r="O2432" i="4" a="1"/>
  <c r="O2432" i="4" s="1"/>
  <c r="L2432" i="4" a="1"/>
  <c r="L2432" i="4" s="1"/>
  <c r="H2432" i="4" l="1" a="1"/>
  <c r="H2432" i="4" s="1"/>
  <c r="E2432" i="4" a="1"/>
  <c r="E2432" i="4" s="1"/>
  <c r="G2432" i="4" a="1"/>
  <c r="G2432" i="4" s="1"/>
  <c r="C2434" i="4"/>
  <c r="F2433" i="4" a="1"/>
  <c r="F2433" i="4" s="1"/>
  <c r="O2433" i="4" a="1"/>
  <c r="O2433" i="4" s="1"/>
  <c r="L2433" i="4" a="1"/>
  <c r="L2433" i="4" s="1"/>
  <c r="M2433" i="4" a="1"/>
  <c r="M2433" i="4" s="1"/>
  <c r="K2433" i="4" a="1"/>
  <c r="K2433" i="4" s="1"/>
  <c r="I2433" i="4" a="1"/>
  <c r="I2433" i="4" s="1"/>
  <c r="N2433" i="4" a="1"/>
  <c r="N2433" i="4" s="1"/>
  <c r="J2433" i="4" a="1"/>
  <c r="J2433" i="4" s="1"/>
  <c r="E2433" i="4" l="1" a="1"/>
  <c r="E2433" i="4" s="1"/>
  <c r="G2433" i="4" a="1"/>
  <c r="G2433" i="4" s="1"/>
  <c r="H2433" i="4" a="1"/>
  <c r="H2433" i="4" s="1"/>
  <c r="C2435" i="4"/>
  <c r="F2434" i="4" a="1"/>
  <c r="F2434" i="4" s="1"/>
  <c r="I2434" i="4" a="1"/>
  <c r="I2434" i="4" s="1"/>
  <c r="L2434" i="4" a="1"/>
  <c r="L2434" i="4" s="1"/>
  <c r="O2434" i="4" a="1"/>
  <c r="O2434" i="4" s="1"/>
  <c r="J2434" i="4" a="1"/>
  <c r="J2434" i="4" s="1"/>
  <c r="N2434" i="4" a="1"/>
  <c r="N2434" i="4" s="1"/>
  <c r="K2434" i="4" a="1"/>
  <c r="K2434" i="4" s="1"/>
  <c r="M2434" i="4" a="1"/>
  <c r="M2434" i="4" s="1"/>
  <c r="G2434" i="4" l="1" a="1"/>
  <c r="G2434" i="4" s="1"/>
  <c r="H2434" i="4" a="1"/>
  <c r="H2434" i="4" s="1"/>
  <c r="E2434" i="4" a="1"/>
  <c r="E2434" i="4" s="1"/>
  <c r="C2436" i="4"/>
  <c r="F2435" i="4" a="1"/>
  <c r="F2435" i="4" s="1"/>
  <c r="I2435" i="4" a="1"/>
  <c r="I2435" i="4" s="1"/>
  <c r="N2435" i="4" a="1"/>
  <c r="N2435" i="4" s="1"/>
  <c r="L2435" i="4" a="1"/>
  <c r="L2435" i="4" s="1"/>
  <c r="O2435" i="4" a="1"/>
  <c r="O2435" i="4" s="1"/>
  <c r="K2435" i="4" a="1"/>
  <c r="K2435" i="4" s="1"/>
  <c r="M2435" i="4" a="1"/>
  <c r="M2435" i="4" s="1"/>
  <c r="J2435" i="4" a="1"/>
  <c r="J2435" i="4" s="1"/>
  <c r="H2435" i="4" l="1" a="1"/>
  <c r="H2435" i="4" s="1"/>
  <c r="G2435" i="4" a="1"/>
  <c r="G2435" i="4" s="1"/>
  <c r="E2435" i="4" a="1"/>
  <c r="E2435" i="4" s="1"/>
  <c r="C2437" i="4"/>
  <c r="F2436" i="4" a="1"/>
  <c r="F2436" i="4" s="1"/>
  <c r="O2436" i="4" a="1"/>
  <c r="O2436" i="4" s="1"/>
  <c r="K2436" i="4" a="1"/>
  <c r="K2436" i="4" s="1"/>
  <c r="N2436" i="4" a="1"/>
  <c r="N2436" i="4" s="1"/>
  <c r="I2436" i="4" a="1"/>
  <c r="I2436" i="4" s="1"/>
  <c r="J2436" i="4" a="1"/>
  <c r="J2436" i="4" s="1"/>
  <c r="M2436" i="4" a="1"/>
  <c r="M2436" i="4" s="1"/>
  <c r="L2436" i="4" a="1"/>
  <c r="L2436" i="4" s="1"/>
  <c r="E2436" i="4" l="1" a="1"/>
  <c r="E2436" i="4" s="1"/>
  <c r="G2436" i="4" a="1"/>
  <c r="G2436" i="4" s="1"/>
  <c r="H2436" i="4" a="1"/>
  <c r="H2436" i="4" s="1"/>
  <c r="C2438" i="4"/>
  <c r="F2437" i="4" a="1"/>
  <c r="F2437" i="4" s="1"/>
  <c r="M2437" i="4" a="1"/>
  <c r="M2437" i="4" s="1"/>
  <c r="I2437" i="4" a="1"/>
  <c r="I2437" i="4" s="1"/>
  <c r="L2437" i="4" a="1"/>
  <c r="L2437" i="4" s="1"/>
  <c r="O2437" i="4" a="1"/>
  <c r="O2437" i="4" s="1"/>
  <c r="K2437" i="4" a="1"/>
  <c r="K2437" i="4" s="1"/>
  <c r="N2437" i="4" a="1"/>
  <c r="N2437" i="4" s="1"/>
  <c r="J2437" i="4" a="1"/>
  <c r="J2437" i="4" s="1"/>
  <c r="G2437" i="4" l="1" a="1"/>
  <c r="G2437" i="4" s="1"/>
  <c r="H2437" i="4" a="1"/>
  <c r="H2437" i="4" s="1"/>
  <c r="E2437" i="4" a="1"/>
  <c r="E2437" i="4" s="1"/>
  <c r="C2439" i="4"/>
  <c r="F2438" i="4" a="1"/>
  <c r="F2438" i="4" s="1"/>
  <c r="L2438" i="4" a="1"/>
  <c r="L2438" i="4" s="1"/>
  <c r="N2438" i="4" a="1"/>
  <c r="N2438" i="4" s="1"/>
  <c r="J2438" i="4" a="1"/>
  <c r="J2438" i="4" s="1"/>
  <c r="M2438" i="4" a="1"/>
  <c r="M2438" i="4" s="1"/>
  <c r="I2438" i="4" a="1"/>
  <c r="I2438" i="4" s="1"/>
  <c r="K2438" i="4" a="1"/>
  <c r="K2438" i="4" s="1"/>
  <c r="O2438" i="4" a="1"/>
  <c r="O2438" i="4" s="1"/>
  <c r="E2438" i="4" l="1" a="1"/>
  <c r="E2438" i="4" s="1"/>
  <c r="G2438" i="4" a="1"/>
  <c r="G2438" i="4" s="1"/>
  <c r="H2438" i="4" a="1"/>
  <c r="H2438" i="4" s="1"/>
  <c r="C2440" i="4"/>
  <c r="F2439" i="4" a="1"/>
  <c r="F2439" i="4" s="1"/>
  <c r="J2439" i="4" a="1"/>
  <c r="J2439" i="4" s="1"/>
  <c r="N2439" i="4" a="1"/>
  <c r="N2439" i="4" s="1"/>
  <c r="M2439" i="4" a="1"/>
  <c r="M2439" i="4" s="1"/>
  <c r="K2439" i="4" a="1"/>
  <c r="K2439" i="4" s="1"/>
  <c r="L2439" i="4" a="1"/>
  <c r="L2439" i="4" s="1"/>
  <c r="O2439" i="4" a="1"/>
  <c r="O2439" i="4" s="1"/>
  <c r="I2439" i="4" a="1"/>
  <c r="I2439" i="4" s="1"/>
  <c r="G2439" i="4" l="1" a="1"/>
  <c r="G2439" i="4" s="1"/>
  <c r="H2439" i="4" a="1"/>
  <c r="H2439" i="4" s="1"/>
  <c r="E2439" i="4" a="1"/>
  <c r="E2439" i="4" s="1"/>
  <c r="C2441" i="4"/>
  <c r="F2440" i="4" a="1"/>
  <c r="F2440" i="4" s="1"/>
  <c r="L2440" i="4" a="1"/>
  <c r="L2440" i="4" s="1"/>
  <c r="I2440" i="4" a="1"/>
  <c r="I2440" i="4" s="1"/>
  <c r="N2440" i="4" a="1"/>
  <c r="N2440" i="4" s="1"/>
  <c r="O2440" i="4" a="1"/>
  <c r="O2440" i="4" s="1"/>
  <c r="M2440" i="4" a="1"/>
  <c r="M2440" i="4" s="1"/>
  <c r="J2440" i="4" a="1"/>
  <c r="J2440" i="4" s="1"/>
  <c r="K2440" i="4" a="1"/>
  <c r="K2440" i="4" s="1"/>
  <c r="E2440" i="4" l="1" a="1"/>
  <c r="E2440" i="4" s="1"/>
  <c r="H2440" i="4" a="1"/>
  <c r="H2440" i="4" s="1"/>
  <c r="G2440" i="4" a="1"/>
  <c r="G2440" i="4" s="1"/>
  <c r="C2442" i="4"/>
  <c r="F2441" i="4" a="1"/>
  <c r="F2441" i="4" s="1"/>
  <c r="K2441" i="4" a="1"/>
  <c r="K2441" i="4" s="1"/>
  <c r="L2441" i="4" a="1"/>
  <c r="L2441" i="4" s="1"/>
  <c r="I2441" i="4" a="1"/>
  <c r="I2441" i="4" s="1"/>
  <c r="O2441" i="4" a="1"/>
  <c r="O2441" i="4" s="1"/>
  <c r="N2441" i="4" a="1"/>
  <c r="N2441" i="4" s="1"/>
  <c r="J2441" i="4" a="1"/>
  <c r="J2441" i="4" s="1"/>
  <c r="M2441" i="4" a="1"/>
  <c r="M2441" i="4" s="1"/>
  <c r="H2441" i="4" l="1" a="1"/>
  <c r="H2441" i="4" s="1"/>
  <c r="G2441" i="4" a="1"/>
  <c r="G2441" i="4" s="1"/>
  <c r="E2441" i="4" a="1"/>
  <c r="E2441" i="4" s="1"/>
  <c r="C2443" i="4"/>
  <c r="F2442" i="4" a="1"/>
  <c r="F2442" i="4" s="1"/>
  <c r="J2442" i="4" a="1"/>
  <c r="J2442" i="4" s="1"/>
  <c r="M2442" i="4" a="1"/>
  <c r="M2442" i="4" s="1"/>
  <c r="I2442" i="4" a="1"/>
  <c r="I2442" i="4" s="1"/>
  <c r="K2442" i="4" a="1"/>
  <c r="K2442" i="4" s="1"/>
  <c r="N2442" i="4" a="1"/>
  <c r="N2442" i="4" s="1"/>
  <c r="O2442" i="4" a="1"/>
  <c r="O2442" i="4" s="1"/>
  <c r="L2442" i="4" a="1"/>
  <c r="L2442" i="4" s="1"/>
  <c r="H2442" i="4" l="1" a="1"/>
  <c r="H2442" i="4" s="1"/>
  <c r="G2442" i="4" a="1"/>
  <c r="G2442" i="4" s="1"/>
  <c r="E2442" i="4" a="1"/>
  <c r="E2442" i="4" s="1"/>
  <c r="C2444" i="4"/>
  <c r="F2443" i="4" a="1"/>
  <c r="F2443" i="4" s="1"/>
  <c r="J2443" i="4" a="1"/>
  <c r="J2443" i="4" s="1"/>
  <c r="I2443" i="4" a="1"/>
  <c r="I2443" i="4" s="1"/>
  <c r="N2443" i="4" a="1"/>
  <c r="N2443" i="4" s="1"/>
  <c r="K2443" i="4" a="1"/>
  <c r="K2443" i="4" s="1"/>
  <c r="M2443" i="4" a="1"/>
  <c r="M2443" i="4" s="1"/>
  <c r="L2443" i="4" a="1"/>
  <c r="L2443" i="4" s="1"/>
  <c r="O2443" i="4" a="1"/>
  <c r="O2443" i="4" s="1"/>
  <c r="H2443" i="4" l="1" a="1"/>
  <c r="H2443" i="4" s="1"/>
  <c r="G2443" i="4" a="1"/>
  <c r="G2443" i="4" s="1"/>
  <c r="E2443" i="4" a="1"/>
  <c r="E2443" i="4" s="1"/>
  <c r="C2445" i="4"/>
  <c r="F2444" i="4" a="1"/>
  <c r="F2444" i="4" s="1"/>
  <c r="I2444" i="4" a="1"/>
  <c r="I2444" i="4" s="1"/>
  <c r="M2444" i="4" a="1"/>
  <c r="M2444" i="4" s="1"/>
  <c r="K2444" i="4" a="1"/>
  <c r="K2444" i="4" s="1"/>
  <c r="J2444" i="4" a="1"/>
  <c r="J2444" i="4" s="1"/>
  <c r="O2444" i="4" a="1"/>
  <c r="O2444" i="4" s="1"/>
  <c r="L2444" i="4" a="1"/>
  <c r="L2444" i="4" s="1"/>
  <c r="N2444" i="4" a="1"/>
  <c r="N2444" i="4" s="1"/>
  <c r="H2444" i="4" l="1" a="1"/>
  <c r="H2444" i="4" s="1"/>
  <c r="G2444" i="4" a="1"/>
  <c r="G2444" i="4" s="1"/>
  <c r="E2444" i="4" a="1"/>
  <c r="E2444" i="4" s="1"/>
  <c r="C2446" i="4"/>
  <c r="F2445" i="4" a="1"/>
  <c r="F2445" i="4" s="1"/>
  <c r="K2445" i="4" a="1"/>
  <c r="K2445" i="4" s="1"/>
  <c r="O2445" i="4" a="1"/>
  <c r="O2445" i="4" s="1"/>
  <c r="I2445" i="4" a="1"/>
  <c r="I2445" i="4" s="1"/>
  <c r="N2445" i="4" a="1"/>
  <c r="N2445" i="4" s="1"/>
  <c r="J2445" i="4" a="1"/>
  <c r="J2445" i="4" s="1"/>
  <c r="L2445" i="4" a="1"/>
  <c r="L2445" i="4" s="1"/>
  <c r="M2445" i="4" a="1"/>
  <c r="M2445" i="4" s="1"/>
  <c r="C2447" i="4" l="1"/>
  <c r="F2446" i="4" a="1"/>
  <c r="F2446" i="4" s="1"/>
  <c r="I2446" i="4" a="1"/>
  <c r="I2446" i="4" s="1"/>
  <c r="N2446" i="4" a="1"/>
  <c r="N2446" i="4" s="1"/>
  <c r="J2446" i="4" a="1"/>
  <c r="J2446" i="4" s="1"/>
  <c r="L2446" i="4" a="1"/>
  <c r="L2446" i="4" s="1"/>
  <c r="O2446" i="4" a="1"/>
  <c r="O2446" i="4" s="1"/>
  <c r="K2446" i="4" a="1"/>
  <c r="K2446" i="4" s="1"/>
  <c r="M2446" i="4" a="1"/>
  <c r="M2446" i="4" s="1"/>
  <c r="G2445" i="4" a="1"/>
  <c r="G2445" i="4" s="1"/>
  <c r="E2445" i="4" a="1"/>
  <c r="E2445" i="4" s="1"/>
  <c r="H2445" i="4" a="1"/>
  <c r="H2445" i="4" s="1"/>
  <c r="G2446" i="4" l="1" a="1"/>
  <c r="G2446" i="4" s="1"/>
  <c r="H2446" i="4" a="1"/>
  <c r="H2446" i="4" s="1"/>
  <c r="E2446" i="4" a="1"/>
  <c r="E2446" i="4" s="1"/>
  <c r="C2448" i="4"/>
  <c r="F2447" i="4" a="1"/>
  <c r="F2447" i="4" s="1"/>
  <c r="K2447" i="4" a="1"/>
  <c r="K2447" i="4" s="1"/>
  <c r="M2447" i="4" a="1"/>
  <c r="M2447" i="4" s="1"/>
  <c r="L2447" i="4" a="1"/>
  <c r="L2447" i="4" s="1"/>
  <c r="O2447" i="4" a="1"/>
  <c r="O2447" i="4" s="1"/>
  <c r="I2447" i="4" a="1"/>
  <c r="I2447" i="4" s="1"/>
  <c r="J2447" i="4" a="1"/>
  <c r="J2447" i="4" s="1"/>
  <c r="N2447" i="4" a="1"/>
  <c r="N2447" i="4" s="1"/>
  <c r="H2447" i="4" l="1" a="1"/>
  <c r="H2447" i="4" s="1"/>
  <c r="G2447" i="4" a="1"/>
  <c r="G2447" i="4" s="1"/>
  <c r="E2447" i="4" a="1"/>
  <c r="E2447" i="4" s="1"/>
  <c r="C2449" i="4"/>
  <c r="F2448" i="4" a="1"/>
  <c r="F2448" i="4" s="1"/>
  <c r="M2448" i="4" a="1"/>
  <c r="M2448" i="4" s="1"/>
  <c r="J2448" i="4" a="1"/>
  <c r="J2448" i="4" s="1"/>
  <c r="L2448" i="4" a="1"/>
  <c r="L2448" i="4" s="1"/>
  <c r="O2448" i="4" a="1"/>
  <c r="O2448" i="4" s="1"/>
  <c r="K2448" i="4" a="1"/>
  <c r="K2448" i="4" s="1"/>
  <c r="N2448" i="4" a="1"/>
  <c r="N2448" i="4" s="1"/>
  <c r="I2448" i="4" a="1"/>
  <c r="I2448" i="4" s="1"/>
  <c r="E2448" i="4" l="1" a="1"/>
  <c r="E2448" i="4" s="1"/>
  <c r="H2448" i="4" a="1"/>
  <c r="H2448" i="4" s="1"/>
  <c r="G2448" i="4" a="1"/>
  <c r="G2448" i="4" s="1"/>
  <c r="C2450" i="4"/>
  <c r="F2449" i="4" a="1"/>
  <c r="F2449" i="4" s="1"/>
  <c r="I2449" i="4" a="1"/>
  <c r="I2449" i="4" s="1"/>
  <c r="L2449" i="4" a="1"/>
  <c r="L2449" i="4" s="1"/>
  <c r="N2449" i="4" a="1"/>
  <c r="N2449" i="4" s="1"/>
  <c r="J2449" i="4" a="1"/>
  <c r="J2449" i="4" s="1"/>
  <c r="O2449" i="4" a="1"/>
  <c r="O2449" i="4" s="1"/>
  <c r="K2449" i="4" a="1"/>
  <c r="K2449" i="4" s="1"/>
  <c r="M2449" i="4" a="1"/>
  <c r="M2449" i="4" s="1"/>
  <c r="G2449" i="4" l="1" a="1"/>
  <c r="G2449" i="4" s="1"/>
  <c r="E2449" i="4" a="1"/>
  <c r="E2449" i="4" s="1"/>
  <c r="H2449" i="4" a="1"/>
  <c r="H2449" i="4" s="1"/>
  <c r="C2451" i="4"/>
  <c r="F2450" i="4" a="1"/>
  <c r="F2450" i="4" s="1"/>
  <c r="M2450" i="4" a="1"/>
  <c r="M2450" i="4" s="1"/>
  <c r="K2450" i="4" a="1"/>
  <c r="K2450" i="4" s="1"/>
  <c r="O2450" i="4" a="1"/>
  <c r="O2450" i="4" s="1"/>
  <c r="I2450" i="4" a="1"/>
  <c r="I2450" i="4" s="1"/>
  <c r="L2450" i="4" a="1"/>
  <c r="L2450" i="4" s="1"/>
  <c r="N2450" i="4" a="1"/>
  <c r="N2450" i="4" s="1"/>
  <c r="J2450" i="4" a="1"/>
  <c r="J2450" i="4" s="1"/>
  <c r="H2450" i="4" l="1" a="1"/>
  <c r="H2450" i="4" s="1"/>
  <c r="E2450" i="4" a="1"/>
  <c r="E2450" i="4" s="1"/>
  <c r="G2450" i="4" a="1"/>
  <c r="G2450" i="4" s="1"/>
  <c r="C2452" i="4"/>
  <c r="F2451" i="4" a="1"/>
  <c r="F2451" i="4" s="1"/>
  <c r="K2451" i="4" a="1"/>
  <c r="K2451" i="4" s="1"/>
  <c r="N2451" i="4" a="1"/>
  <c r="N2451" i="4" s="1"/>
  <c r="J2451" i="4" a="1"/>
  <c r="J2451" i="4" s="1"/>
  <c r="O2451" i="4" a="1"/>
  <c r="O2451" i="4" s="1"/>
  <c r="I2451" i="4" a="1"/>
  <c r="I2451" i="4" s="1"/>
  <c r="L2451" i="4" a="1"/>
  <c r="L2451" i="4" s="1"/>
  <c r="M2451" i="4" a="1"/>
  <c r="M2451" i="4" s="1"/>
  <c r="G2451" i="4" l="1" a="1"/>
  <c r="G2451" i="4" s="1"/>
  <c r="H2451" i="4" a="1"/>
  <c r="H2451" i="4" s="1"/>
  <c r="E2451" i="4" a="1"/>
  <c r="E2451" i="4" s="1"/>
  <c r="C2453" i="4"/>
  <c r="F2452" i="4" a="1"/>
  <c r="F2452" i="4" s="1"/>
  <c r="L2452" i="4" a="1"/>
  <c r="L2452" i="4" s="1"/>
  <c r="O2452" i="4" a="1"/>
  <c r="O2452" i="4" s="1"/>
  <c r="K2452" i="4" a="1"/>
  <c r="K2452" i="4" s="1"/>
  <c r="N2452" i="4" a="1"/>
  <c r="N2452" i="4" s="1"/>
  <c r="I2452" i="4" a="1"/>
  <c r="I2452" i="4" s="1"/>
  <c r="J2452" i="4" a="1"/>
  <c r="J2452" i="4" s="1"/>
  <c r="M2452" i="4" a="1"/>
  <c r="M2452" i="4" s="1"/>
  <c r="G2452" i="4" l="1" a="1"/>
  <c r="G2452" i="4" s="1"/>
  <c r="E2452" i="4" a="1"/>
  <c r="E2452" i="4" s="1"/>
  <c r="H2452" i="4" a="1"/>
  <c r="H2452" i="4" s="1"/>
  <c r="C2454" i="4"/>
  <c r="F2453" i="4" a="1"/>
  <c r="F2453" i="4" s="1"/>
  <c r="K2453" i="4" a="1"/>
  <c r="K2453" i="4" s="1"/>
  <c r="N2453" i="4" a="1"/>
  <c r="N2453" i="4" s="1"/>
  <c r="J2453" i="4" a="1"/>
  <c r="J2453" i="4" s="1"/>
  <c r="O2453" i="4" a="1"/>
  <c r="O2453" i="4" s="1"/>
  <c r="I2453" i="4" a="1"/>
  <c r="I2453" i="4" s="1"/>
  <c r="L2453" i="4" a="1"/>
  <c r="L2453" i="4" s="1"/>
  <c r="M2453" i="4" a="1"/>
  <c r="M2453" i="4" s="1"/>
  <c r="E2453" i="4" l="1" a="1"/>
  <c r="E2453" i="4" s="1"/>
  <c r="H2453" i="4" a="1"/>
  <c r="H2453" i="4" s="1"/>
  <c r="G2453" i="4" a="1"/>
  <c r="G2453" i="4" s="1"/>
  <c r="C2455" i="4"/>
  <c r="F2454" i="4" a="1"/>
  <c r="F2454" i="4" s="1"/>
  <c r="O2454" i="4" a="1"/>
  <c r="O2454" i="4" s="1"/>
  <c r="K2454" i="4" a="1"/>
  <c r="K2454" i="4" s="1"/>
  <c r="N2454" i="4" a="1"/>
  <c r="N2454" i="4" s="1"/>
  <c r="I2454" i="4" a="1"/>
  <c r="I2454" i="4" s="1"/>
  <c r="L2454" i="4" a="1"/>
  <c r="L2454" i="4" s="1"/>
  <c r="J2454" i="4" a="1"/>
  <c r="J2454" i="4" s="1"/>
  <c r="M2454" i="4" a="1"/>
  <c r="M2454" i="4" s="1"/>
  <c r="E2454" i="4" l="1" a="1"/>
  <c r="E2454" i="4" s="1"/>
  <c r="H2454" i="4" a="1"/>
  <c r="H2454" i="4" s="1"/>
  <c r="G2454" i="4" a="1"/>
  <c r="G2454" i="4" s="1"/>
  <c r="C2456" i="4"/>
  <c r="F2455" i="4" a="1"/>
  <c r="F2455" i="4" s="1"/>
  <c r="I2455" i="4" a="1"/>
  <c r="I2455" i="4" s="1"/>
  <c r="L2455" i="4" a="1"/>
  <c r="L2455" i="4" s="1"/>
  <c r="J2455" i="4" a="1"/>
  <c r="J2455" i="4" s="1"/>
  <c r="N2455" i="4" a="1"/>
  <c r="N2455" i="4" s="1"/>
  <c r="O2455" i="4" a="1"/>
  <c r="O2455" i="4" s="1"/>
  <c r="K2455" i="4" a="1"/>
  <c r="K2455" i="4" s="1"/>
  <c r="M2455" i="4" a="1"/>
  <c r="M2455" i="4" s="1"/>
  <c r="G2455" i="4" l="1" a="1"/>
  <c r="G2455" i="4" s="1"/>
  <c r="E2455" i="4" a="1"/>
  <c r="E2455" i="4" s="1"/>
  <c r="H2455" i="4" a="1"/>
  <c r="H2455" i="4" s="1"/>
  <c r="C2457" i="4"/>
  <c r="F2456" i="4" a="1"/>
  <c r="F2456" i="4" s="1"/>
  <c r="K2456" i="4" a="1"/>
  <c r="K2456" i="4" s="1"/>
  <c r="N2456" i="4" a="1"/>
  <c r="N2456" i="4" s="1"/>
  <c r="J2456" i="4" a="1"/>
  <c r="J2456" i="4" s="1"/>
  <c r="O2456" i="4" a="1"/>
  <c r="O2456" i="4" s="1"/>
  <c r="I2456" i="4" a="1"/>
  <c r="I2456" i="4" s="1"/>
  <c r="L2456" i="4" a="1"/>
  <c r="L2456" i="4" s="1"/>
  <c r="M2456" i="4" a="1"/>
  <c r="M2456" i="4" s="1"/>
  <c r="G2456" i="4" l="1" a="1"/>
  <c r="G2456" i="4" s="1"/>
  <c r="H2456" i="4" a="1"/>
  <c r="H2456" i="4" s="1"/>
  <c r="E2456" i="4" a="1"/>
  <c r="E2456" i="4" s="1"/>
  <c r="C2458" i="4"/>
  <c r="F2457" i="4" a="1"/>
  <c r="F2457" i="4" s="1"/>
  <c r="L2457" i="4" a="1"/>
  <c r="L2457" i="4" s="1"/>
  <c r="I2457" i="4" a="1"/>
  <c r="I2457" i="4" s="1"/>
  <c r="K2457" i="4" a="1"/>
  <c r="K2457" i="4" s="1"/>
  <c r="O2457" i="4" a="1"/>
  <c r="O2457" i="4" s="1"/>
  <c r="J2457" i="4" a="1"/>
  <c r="J2457" i="4" s="1"/>
  <c r="M2457" i="4" a="1"/>
  <c r="M2457" i="4" s="1"/>
  <c r="N2457" i="4" a="1"/>
  <c r="N2457" i="4" s="1"/>
  <c r="H2457" i="4" l="1" a="1"/>
  <c r="H2457" i="4" s="1"/>
  <c r="G2457" i="4" a="1"/>
  <c r="G2457" i="4" s="1"/>
  <c r="E2457" i="4" a="1"/>
  <c r="E2457" i="4" s="1"/>
  <c r="C2459" i="4"/>
  <c r="F2458" i="4" a="1"/>
  <c r="F2458" i="4" s="1"/>
  <c r="I2458" i="4" a="1"/>
  <c r="I2458" i="4" s="1"/>
  <c r="K2458" i="4" a="1"/>
  <c r="K2458" i="4" s="1"/>
  <c r="O2458" i="4" a="1"/>
  <c r="O2458" i="4" s="1"/>
  <c r="N2458" i="4" a="1"/>
  <c r="N2458" i="4" s="1"/>
  <c r="L2458" i="4" a="1"/>
  <c r="L2458" i="4" s="1"/>
  <c r="M2458" i="4" a="1"/>
  <c r="M2458" i="4" s="1"/>
  <c r="J2458" i="4" a="1"/>
  <c r="J2458" i="4" s="1"/>
  <c r="H2458" i="4" l="1" a="1"/>
  <c r="H2458" i="4" s="1"/>
  <c r="E2458" i="4" a="1"/>
  <c r="E2458" i="4" s="1"/>
  <c r="G2458" i="4" a="1"/>
  <c r="G2458" i="4" s="1"/>
  <c r="C2460" i="4"/>
  <c r="F2459" i="4" a="1"/>
  <c r="F2459" i="4" s="1"/>
  <c r="I2459" i="4" a="1"/>
  <c r="I2459" i="4" s="1"/>
  <c r="N2459" i="4" a="1"/>
  <c r="N2459" i="4" s="1"/>
  <c r="K2459" i="4" a="1"/>
  <c r="K2459" i="4" s="1"/>
  <c r="L2459" i="4" a="1"/>
  <c r="L2459" i="4" s="1"/>
  <c r="O2459" i="4" a="1"/>
  <c r="O2459" i="4" s="1"/>
  <c r="J2459" i="4" a="1"/>
  <c r="J2459" i="4" s="1"/>
  <c r="M2459" i="4" a="1"/>
  <c r="M2459" i="4" s="1"/>
  <c r="E2459" i="4" l="1" a="1"/>
  <c r="E2459" i="4" s="1"/>
  <c r="G2459" i="4" a="1"/>
  <c r="G2459" i="4" s="1"/>
  <c r="H2459" i="4" a="1"/>
  <c r="H2459" i="4" s="1"/>
  <c r="C2461" i="4"/>
  <c r="F2460" i="4" a="1"/>
  <c r="F2460" i="4" s="1"/>
  <c r="L2460" i="4" a="1"/>
  <c r="L2460" i="4" s="1"/>
  <c r="I2460" i="4" a="1"/>
  <c r="I2460" i="4" s="1"/>
  <c r="J2460" i="4" a="1"/>
  <c r="J2460" i="4" s="1"/>
  <c r="N2460" i="4" a="1"/>
  <c r="N2460" i="4" s="1"/>
  <c r="K2460" i="4" a="1"/>
  <c r="K2460" i="4" s="1"/>
  <c r="M2460" i="4" a="1"/>
  <c r="M2460" i="4" s="1"/>
  <c r="O2460" i="4" a="1"/>
  <c r="O2460" i="4" s="1"/>
  <c r="E2460" i="4" l="1" a="1"/>
  <c r="E2460" i="4" s="1"/>
  <c r="H2460" i="4" a="1"/>
  <c r="H2460" i="4" s="1"/>
  <c r="G2460" i="4" a="1"/>
  <c r="G2460" i="4" s="1"/>
  <c r="C2462" i="4"/>
  <c r="F2461" i="4" a="1"/>
  <c r="F2461" i="4" s="1"/>
  <c r="J2461" i="4" a="1"/>
  <c r="J2461" i="4" s="1"/>
  <c r="L2461" i="4" a="1"/>
  <c r="L2461" i="4" s="1"/>
  <c r="O2461" i="4" a="1"/>
  <c r="O2461" i="4" s="1"/>
  <c r="I2461" i="4" a="1"/>
  <c r="I2461" i="4" s="1"/>
  <c r="M2461" i="4" a="1"/>
  <c r="M2461" i="4" s="1"/>
  <c r="N2461" i="4" a="1"/>
  <c r="N2461" i="4" s="1"/>
  <c r="K2461" i="4" a="1"/>
  <c r="K2461" i="4" s="1"/>
  <c r="E2461" i="4" l="1" a="1"/>
  <c r="E2461" i="4" s="1"/>
  <c r="G2461" i="4" a="1"/>
  <c r="G2461" i="4" s="1"/>
  <c r="H2461" i="4" a="1"/>
  <c r="H2461" i="4" s="1"/>
  <c r="C2463" i="4"/>
  <c r="F2462" i="4" a="1"/>
  <c r="F2462" i="4" s="1"/>
  <c r="N2462" i="4" a="1"/>
  <c r="N2462" i="4" s="1"/>
  <c r="K2462" i="4" a="1"/>
  <c r="K2462" i="4" s="1"/>
  <c r="L2462" i="4" a="1"/>
  <c r="L2462" i="4" s="1"/>
  <c r="I2462" i="4" a="1"/>
  <c r="I2462" i="4" s="1"/>
  <c r="M2462" i="4" a="1"/>
  <c r="M2462" i="4" s="1"/>
  <c r="O2462" i="4" a="1"/>
  <c r="O2462" i="4" s="1"/>
  <c r="J2462" i="4" a="1"/>
  <c r="J2462" i="4" s="1"/>
  <c r="E2462" i="4" l="1" a="1"/>
  <c r="E2462" i="4" s="1"/>
  <c r="G2462" i="4" a="1"/>
  <c r="G2462" i="4" s="1"/>
  <c r="H2462" i="4" a="1"/>
  <c r="H2462" i="4" s="1"/>
  <c r="C2464" i="4"/>
  <c r="F2463" i="4" a="1"/>
  <c r="F2463" i="4" s="1"/>
  <c r="K2463" i="4" a="1"/>
  <c r="K2463" i="4" s="1"/>
  <c r="O2463" i="4" a="1"/>
  <c r="O2463" i="4" s="1"/>
  <c r="L2463" i="4" a="1"/>
  <c r="L2463" i="4" s="1"/>
  <c r="N2463" i="4" a="1"/>
  <c r="N2463" i="4" s="1"/>
  <c r="M2463" i="4" a="1"/>
  <c r="M2463" i="4" s="1"/>
  <c r="J2463" i="4" a="1"/>
  <c r="J2463" i="4" s="1"/>
  <c r="I2463" i="4" a="1"/>
  <c r="I2463" i="4" s="1"/>
  <c r="G2463" i="4" l="1" a="1"/>
  <c r="G2463" i="4" s="1"/>
  <c r="E2463" i="4" a="1"/>
  <c r="E2463" i="4" s="1"/>
  <c r="H2463" i="4" a="1"/>
  <c r="H2463" i="4" s="1"/>
  <c r="C2465" i="4"/>
  <c r="F2464" i="4" a="1"/>
  <c r="F2464" i="4" s="1"/>
  <c r="O2464" i="4" a="1"/>
  <c r="O2464" i="4" s="1"/>
  <c r="J2464" i="4" a="1"/>
  <c r="J2464" i="4" s="1"/>
  <c r="I2464" i="4" a="1"/>
  <c r="I2464" i="4" s="1"/>
  <c r="N2464" i="4" a="1"/>
  <c r="N2464" i="4" s="1"/>
  <c r="M2464" i="4" a="1"/>
  <c r="M2464" i="4" s="1"/>
  <c r="K2464" i="4" a="1"/>
  <c r="K2464" i="4" s="1"/>
  <c r="L2464" i="4" a="1"/>
  <c r="L2464" i="4" s="1"/>
  <c r="G2464" i="4" l="1" a="1"/>
  <c r="G2464" i="4" s="1"/>
  <c r="E2464" i="4" a="1"/>
  <c r="E2464" i="4" s="1"/>
  <c r="H2464" i="4" a="1"/>
  <c r="H2464" i="4" s="1"/>
  <c r="C2466" i="4"/>
  <c r="F2465" i="4" a="1"/>
  <c r="F2465" i="4" s="1"/>
  <c r="O2465" i="4" a="1"/>
  <c r="O2465" i="4" s="1"/>
  <c r="K2465" i="4" a="1"/>
  <c r="K2465" i="4" s="1"/>
  <c r="M2465" i="4" a="1"/>
  <c r="M2465" i="4" s="1"/>
  <c r="I2465" i="4" a="1"/>
  <c r="I2465" i="4" s="1"/>
  <c r="L2465" i="4" a="1"/>
  <c r="L2465" i="4" s="1"/>
  <c r="J2465" i="4" a="1"/>
  <c r="J2465" i="4" s="1"/>
  <c r="N2465" i="4" a="1"/>
  <c r="N2465" i="4" s="1"/>
  <c r="G2465" i="4" l="1" a="1"/>
  <c r="G2465" i="4" s="1"/>
  <c r="E2465" i="4" a="1"/>
  <c r="E2465" i="4" s="1"/>
  <c r="H2465" i="4" a="1"/>
  <c r="H2465" i="4" s="1"/>
  <c r="C2467" i="4"/>
  <c r="F2466" i="4" a="1"/>
  <c r="F2466" i="4" s="1"/>
  <c r="N2466" i="4" a="1"/>
  <c r="N2466" i="4" s="1"/>
  <c r="K2466" i="4" a="1"/>
  <c r="K2466" i="4" s="1"/>
  <c r="J2466" i="4" a="1"/>
  <c r="J2466" i="4" s="1"/>
  <c r="O2466" i="4" a="1"/>
  <c r="O2466" i="4" s="1"/>
  <c r="I2466" i="4" a="1"/>
  <c r="I2466" i="4" s="1"/>
  <c r="L2466" i="4" a="1"/>
  <c r="L2466" i="4" s="1"/>
  <c r="M2466" i="4" a="1"/>
  <c r="M2466" i="4" s="1"/>
  <c r="G2466" i="4" l="1" a="1"/>
  <c r="G2466" i="4" s="1"/>
  <c r="H2466" i="4" a="1"/>
  <c r="H2466" i="4" s="1"/>
  <c r="E2466" i="4" a="1"/>
  <c r="E2466" i="4" s="1"/>
  <c r="C2468" i="4"/>
  <c r="F2467" i="4" a="1"/>
  <c r="F2467" i="4" s="1"/>
  <c r="N2467" i="4" a="1"/>
  <c r="N2467" i="4" s="1"/>
  <c r="L2467" i="4" a="1"/>
  <c r="L2467" i="4" s="1"/>
  <c r="I2467" i="4" a="1"/>
  <c r="I2467" i="4" s="1"/>
  <c r="M2467" i="4" a="1"/>
  <c r="M2467" i="4" s="1"/>
  <c r="K2467" i="4" a="1"/>
  <c r="K2467" i="4" s="1"/>
  <c r="O2467" i="4" a="1"/>
  <c r="O2467" i="4" s="1"/>
  <c r="J2467" i="4" a="1"/>
  <c r="J2467" i="4" s="1"/>
  <c r="H2467" i="4" l="1" a="1"/>
  <c r="H2467" i="4" s="1"/>
  <c r="G2467" i="4" a="1"/>
  <c r="G2467" i="4" s="1"/>
  <c r="E2467" i="4" a="1"/>
  <c r="E2467" i="4" s="1"/>
  <c r="C2469" i="4"/>
  <c r="F2468" i="4" a="1"/>
  <c r="F2468" i="4" s="1"/>
  <c r="N2468" i="4" a="1"/>
  <c r="N2468" i="4" s="1"/>
  <c r="L2468" i="4" a="1"/>
  <c r="L2468" i="4" s="1"/>
  <c r="I2468" i="4" a="1"/>
  <c r="I2468" i="4" s="1"/>
  <c r="K2468" i="4" a="1"/>
  <c r="K2468" i="4" s="1"/>
  <c r="O2468" i="4" a="1"/>
  <c r="O2468" i="4" s="1"/>
  <c r="J2468" i="4" a="1"/>
  <c r="J2468" i="4" s="1"/>
  <c r="M2468" i="4" a="1"/>
  <c r="M2468" i="4" s="1"/>
  <c r="E2468" i="4" l="1" a="1"/>
  <c r="E2468" i="4" s="1"/>
  <c r="G2468" i="4" a="1"/>
  <c r="G2468" i="4" s="1"/>
  <c r="H2468" i="4" a="1"/>
  <c r="H2468" i="4" s="1"/>
  <c r="C2470" i="4"/>
  <c r="F2469" i="4" a="1"/>
  <c r="F2469" i="4" s="1"/>
  <c r="N2469" i="4" a="1"/>
  <c r="N2469" i="4" s="1"/>
  <c r="I2469" i="4" a="1"/>
  <c r="I2469" i="4" s="1"/>
  <c r="M2469" i="4" a="1"/>
  <c r="M2469" i="4" s="1"/>
  <c r="J2469" i="4" a="1"/>
  <c r="J2469" i="4" s="1"/>
  <c r="L2469" i="4" a="1"/>
  <c r="L2469" i="4" s="1"/>
  <c r="O2469" i="4" a="1"/>
  <c r="O2469" i="4" s="1"/>
  <c r="K2469" i="4" a="1"/>
  <c r="K2469" i="4" s="1"/>
  <c r="G2469" i="4" l="1" a="1"/>
  <c r="G2469" i="4" s="1"/>
  <c r="H2469" i="4" a="1"/>
  <c r="H2469" i="4" s="1"/>
  <c r="E2469" i="4" a="1"/>
  <c r="E2469" i="4" s="1"/>
  <c r="C2471" i="4"/>
  <c r="F2470" i="4" a="1"/>
  <c r="F2470" i="4" s="1"/>
  <c r="L2470" i="4" a="1"/>
  <c r="L2470" i="4" s="1"/>
  <c r="O2470" i="4" a="1"/>
  <c r="O2470" i="4" s="1"/>
  <c r="J2470" i="4" a="1"/>
  <c r="J2470" i="4" s="1"/>
  <c r="N2470" i="4" a="1"/>
  <c r="N2470" i="4" s="1"/>
  <c r="K2470" i="4" a="1"/>
  <c r="K2470" i="4" s="1"/>
  <c r="M2470" i="4" a="1"/>
  <c r="M2470" i="4" s="1"/>
  <c r="I2470" i="4" a="1"/>
  <c r="I2470" i="4" s="1"/>
  <c r="G2470" i="4" l="1" a="1"/>
  <c r="G2470" i="4" s="1"/>
  <c r="E2470" i="4" a="1"/>
  <c r="E2470" i="4" s="1"/>
  <c r="H2470" i="4" a="1"/>
  <c r="H2470" i="4" s="1"/>
  <c r="C2472" i="4"/>
  <c r="F2471" i="4" a="1"/>
  <c r="F2471" i="4" s="1"/>
  <c r="J2471" i="4" a="1"/>
  <c r="J2471" i="4" s="1"/>
  <c r="N2471" i="4" a="1"/>
  <c r="N2471" i="4" s="1"/>
  <c r="K2471" i="4" a="1"/>
  <c r="K2471" i="4" s="1"/>
  <c r="M2471" i="4" a="1"/>
  <c r="M2471" i="4" s="1"/>
  <c r="I2471" i="4" a="1"/>
  <c r="I2471" i="4" s="1"/>
  <c r="L2471" i="4" a="1"/>
  <c r="L2471" i="4" s="1"/>
  <c r="O2471" i="4" a="1"/>
  <c r="O2471" i="4" s="1"/>
  <c r="G2471" i="4" l="1" a="1"/>
  <c r="G2471" i="4" s="1"/>
  <c r="H2471" i="4" a="1"/>
  <c r="H2471" i="4" s="1"/>
  <c r="E2471" i="4" a="1"/>
  <c r="E2471" i="4" s="1"/>
  <c r="C2473" i="4"/>
  <c r="F2472" i="4" a="1"/>
  <c r="F2472" i="4" s="1"/>
  <c r="J2472" i="4" a="1"/>
  <c r="J2472" i="4" s="1"/>
  <c r="L2472" i="4" a="1"/>
  <c r="L2472" i="4" s="1"/>
  <c r="O2472" i="4" a="1"/>
  <c r="O2472" i="4" s="1"/>
  <c r="K2472" i="4" a="1"/>
  <c r="K2472" i="4" s="1"/>
  <c r="N2472" i="4" a="1"/>
  <c r="N2472" i="4" s="1"/>
  <c r="I2472" i="4" a="1"/>
  <c r="I2472" i="4" s="1"/>
  <c r="M2472" i="4" a="1"/>
  <c r="M2472" i="4" s="1"/>
  <c r="E2472" i="4" l="1" a="1"/>
  <c r="E2472" i="4" s="1"/>
  <c r="H2472" i="4" a="1"/>
  <c r="H2472" i="4" s="1"/>
  <c r="G2472" i="4" a="1"/>
  <c r="G2472" i="4" s="1"/>
  <c r="C2474" i="4"/>
  <c r="F2473" i="4" a="1"/>
  <c r="F2473" i="4" s="1"/>
  <c r="I2473" i="4" a="1"/>
  <c r="I2473" i="4" s="1"/>
  <c r="N2473" i="4" a="1"/>
  <c r="N2473" i="4" s="1"/>
  <c r="K2473" i="4" a="1"/>
  <c r="K2473" i="4" s="1"/>
  <c r="M2473" i="4" a="1"/>
  <c r="M2473" i="4" s="1"/>
  <c r="J2473" i="4" a="1"/>
  <c r="J2473" i="4" s="1"/>
  <c r="L2473" i="4" a="1"/>
  <c r="L2473" i="4" s="1"/>
  <c r="O2473" i="4" a="1"/>
  <c r="O2473" i="4" s="1"/>
  <c r="H2473" i="4" l="1" a="1"/>
  <c r="H2473" i="4" s="1"/>
  <c r="G2473" i="4" a="1"/>
  <c r="G2473" i="4" s="1"/>
  <c r="E2473" i="4" a="1"/>
  <c r="E2473" i="4" s="1"/>
  <c r="C2475" i="4"/>
  <c r="F2474" i="4" a="1"/>
  <c r="F2474" i="4" s="1"/>
  <c r="K2474" i="4" a="1"/>
  <c r="K2474" i="4" s="1"/>
  <c r="O2474" i="4" a="1"/>
  <c r="O2474" i="4" s="1"/>
  <c r="L2474" i="4" a="1"/>
  <c r="L2474" i="4" s="1"/>
  <c r="N2474" i="4" a="1"/>
  <c r="N2474" i="4" s="1"/>
  <c r="J2474" i="4" a="1"/>
  <c r="J2474" i="4" s="1"/>
  <c r="I2474" i="4" a="1"/>
  <c r="I2474" i="4" s="1"/>
  <c r="M2474" i="4" a="1"/>
  <c r="M2474" i="4" s="1"/>
  <c r="G2474" i="4" l="1" a="1"/>
  <c r="G2474" i="4" s="1"/>
  <c r="H2474" i="4" a="1"/>
  <c r="H2474" i="4" s="1"/>
  <c r="E2474" i="4" a="1"/>
  <c r="E2474" i="4" s="1"/>
  <c r="C2476" i="4"/>
  <c r="F2475" i="4" a="1"/>
  <c r="F2475" i="4" s="1"/>
  <c r="N2475" i="4" a="1"/>
  <c r="N2475" i="4" s="1"/>
  <c r="K2475" i="4" a="1"/>
  <c r="K2475" i="4" s="1"/>
  <c r="L2475" i="4" a="1"/>
  <c r="L2475" i="4" s="1"/>
  <c r="J2475" i="4" a="1"/>
  <c r="J2475" i="4" s="1"/>
  <c r="I2475" i="4" a="1"/>
  <c r="I2475" i="4" s="1"/>
  <c r="M2475" i="4" a="1"/>
  <c r="M2475" i="4" s="1"/>
  <c r="O2475" i="4" a="1"/>
  <c r="O2475" i="4" s="1"/>
  <c r="E2475" i="4" l="1" a="1"/>
  <c r="E2475" i="4" s="1"/>
  <c r="G2475" i="4" a="1"/>
  <c r="G2475" i="4" s="1"/>
  <c r="H2475" i="4" a="1"/>
  <c r="H2475" i="4" s="1"/>
  <c r="C2477" i="4"/>
  <c r="F2476" i="4" a="1"/>
  <c r="F2476" i="4" s="1"/>
  <c r="K2476" i="4" a="1"/>
  <c r="K2476" i="4" s="1"/>
  <c r="M2476" i="4" a="1"/>
  <c r="M2476" i="4" s="1"/>
  <c r="I2476" i="4" a="1"/>
  <c r="I2476" i="4" s="1"/>
  <c r="O2476" i="4" a="1"/>
  <c r="O2476" i="4" s="1"/>
  <c r="N2476" i="4" a="1"/>
  <c r="N2476" i="4" s="1"/>
  <c r="J2476" i="4" a="1"/>
  <c r="J2476" i="4" s="1"/>
  <c r="L2476" i="4" a="1"/>
  <c r="L2476" i="4" s="1"/>
  <c r="C2478" i="4" l="1"/>
  <c r="F2477" i="4" a="1"/>
  <c r="F2477" i="4" s="1"/>
  <c r="L2477" i="4" a="1"/>
  <c r="L2477" i="4" s="1"/>
  <c r="O2477" i="4" a="1"/>
  <c r="O2477" i="4" s="1"/>
  <c r="J2477" i="4" a="1"/>
  <c r="J2477" i="4" s="1"/>
  <c r="N2477" i="4" a="1"/>
  <c r="N2477" i="4" s="1"/>
  <c r="K2477" i="4" a="1"/>
  <c r="K2477" i="4" s="1"/>
  <c r="M2477" i="4" a="1"/>
  <c r="M2477" i="4" s="1"/>
  <c r="I2477" i="4" a="1"/>
  <c r="I2477" i="4" s="1"/>
  <c r="E2476" i="4" a="1"/>
  <c r="E2476" i="4" s="1"/>
  <c r="G2476" i="4" a="1"/>
  <c r="G2476" i="4" s="1"/>
  <c r="H2476" i="4" a="1"/>
  <c r="H2476" i="4" s="1"/>
  <c r="H2477" i="4" l="1" a="1"/>
  <c r="H2477" i="4" s="1"/>
  <c r="E2477" i="4" a="1"/>
  <c r="E2477" i="4" s="1"/>
  <c r="G2477" i="4" a="1"/>
  <c r="G2477" i="4" s="1"/>
  <c r="C2479" i="4"/>
  <c r="F2478" i="4" a="1"/>
  <c r="F2478" i="4" s="1"/>
  <c r="M2478" i="4" a="1"/>
  <c r="M2478" i="4" s="1"/>
  <c r="N2478" i="4" a="1"/>
  <c r="N2478" i="4" s="1"/>
  <c r="I2478" i="4" a="1"/>
  <c r="I2478" i="4" s="1"/>
  <c r="L2478" i="4" a="1"/>
  <c r="L2478" i="4" s="1"/>
  <c r="K2478" i="4" a="1"/>
  <c r="K2478" i="4" s="1"/>
  <c r="O2478" i="4" a="1"/>
  <c r="O2478" i="4" s="1"/>
  <c r="J2478" i="4" a="1"/>
  <c r="J2478" i="4" s="1"/>
  <c r="H2478" i="4" l="1" a="1"/>
  <c r="H2478" i="4" s="1"/>
  <c r="E2478" i="4" a="1"/>
  <c r="E2478" i="4" s="1"/>
  <c r="G2478" i="4" a="1"/>
  <c r="G2478" i="4" s="1"/>
  <c r="C2480" i="4"/>
  <c r="F2479" i="4" a="1"/>
  <c r="F2479" i="4" s="1"/>
  <c r="J2479" i="4" a="1"/>
  <c r="J2479" i="4" s="1"/>
  <c r="I2479" i="4" a="1"/>
  <c r="I2479" i="4" s="1"/>
  <c r="M2479" i="4" a="1"/>
  <c r="M2479" i="4" s="1"/>
  <c r="N2479" i="4" a="1"/>
  <c r="N2479" i="4" s="1"/>
  <c r="K2479" i="4" a="1"/>
  <c r="K2479" i="4" s="1"/>
  <c r="L2479" i="4" a="1"/>
  <c r="L2479" i="4" s="1"/>
  <c r="O2479" i="4" a="1"/>
  <c r="O2479" i="4" s="1"/>
  <c r="E2479" i="4" l="1" a="1"/>
  <c r="E2479" i="4" s="1"/>
  <c r="G2479" i="4" a="1"/>
  <c r="G2479" i="4" s="1"/>
  <c r="H2479" i="4" a="1"/>
  <c r="H2479" i="4" s="1"/>
  <c r="C2481" i="4"/>
  <c r="F2480" i="4" a="1"/>
  <c r="F2480" i="4" s="1"/>
  <c r="I2480" i="4" a="1"/>
  <c r="I2480" i="4" s="1"/>
  <c r="N2480" i="4" a="1"/>
  <c r="N2480" i="4" s="1"/>
  <c r="J2480" i="4" a="1"/>
  <c r="J2480" i="4" s="1"/>
  <c r="M2480" i="4" a="1"/>
  <c r="M2480" i="4" s="1"/>
  <c r="L2480" i="4" a="1"/>
  <c r="L2480" i="4" s="1"/>
  <c r="O2480" i="4" a="1"/>
  <c r="O2480" i="4" s="1"/>
  <c r="K2480" i="4" a="1"/>
  <c r="K2480" i="4" s="1"/>
  <c r="E2480" i="4" l="1" a="1"/>
  <c r="E2480" i="4" s="1"/>
  <c r="G2480" i="4" a="1"/>
  <c r="G2480" i="4" s="1"/>
  <c r="H2480" i="4" a="1"/>
  <c r="H2480" i="4" s="1"/>
  <c r="C2482" i="4"/>
  <c r="F2481" i="4" a="1"/>
  <c r="F2481" i="4" s="1"/>
  <c r="I2481" i="4" a="1"/>
  <c r="I2481" i="4" s="1"/>
  <c r="M2481" i="4" a="1"/>
  <c r="M2481" i="4" s="1"/>
  <c r="O2481" i="4" a="1"/>
  <c r="O2481" i="4" s="1"/>
  <c r="L2481" i="4" a="1"/>
  <c r="L2481" i="4" s="1"/>
  <c r="N2481" i="4" a="1"/>
  <c r="N2481" i="4" s="1"/>
  <c r="J2481" i="4" a="1"/>
  <c r="J2481" i="4" s="1"/>
  <c r="K2481" i="4" a="1"/>
  <c r="K2481" i="4" s="1"/>
  <c r="H2481" i="4" l="1" a="1"/>
  <c r="H2481" i="4" s="1"/>
  <c r="G2481" i="4" a="1"/>
  <c r="G2481" i="4" s="1"/>
  <c r="E2481" i="4" a="1"/>
  <c r="E2481" i="4" s="1"/>
  <c r="C2483" i="4"/>
  <c r="F2482" i="4" a="1"/>
  <c r="F2482" i="4" s="1"/>
  <c r="L2482" i="4" a="1"/>
  <c r="L2482" i="4" s="1"/>
  <c r="N2482" i="4" a="1"/>
  <c r="N2482" i="4" s="1"/>
  <c r="I2482" i="4" a="1"/>
  <c r="I2482" i="4" s="1"/>
  <c r="K2482" i="4" a="1"/>
  <c r="K2482" i="4" s="1"/>
  <c r="O2482" i="4" a="1"/>
  <c r="O2482" i="4" s="1"/>
  <c r="J2482" i="4" a="1"/>
  <c r="J2482" i="4" s="1"/>
  <c r="M2482" i="4" a="1"/>
  <c r="M2482" i="4" s="1"/>
  <c r="H2482" i="4" l="1" a="1"/>
  <c r="H2482" i="4" s="1"/>
  <c r="G2482" i="4" a="1"/>
  <c r="G2482" i="4" s="1"/>
  <c r="E2482" i="4" a="1"/>
  <c r="E2482" i="4" s="1"/>
  <c r="C2484" i="4"/>
  <c r="F2483" i="4" a="1"/>
  <c r="F2483" i="4" s="1"/>
  <c r="N2483" i="4" a="1"/>
  <c r="N2483" i="4" s="1"/>
  <c r="L2483" i="4" a="1"/>
  <c r="L2483" i="4" s="1"/>
  <c r="M2483" i="4" a="1"/>
  <c r="M2483" i="4" s="1"/>
  <c r="I2483" i="4" a="1"/>
  <c r="I2483" i="4" s="1"/>
  <c r="J2483" i="4" a="1"/>
  <c r="J2483" i="4" s="1"/>
  <c r="K2483" i="4" a="1"/>
  <c r="K2483" i="4" s="1"/>
  <c r="O2483" i="4" a="1"/>
  <c r="O2483" i="4" s="1"/>
  <c r="E2483" i="4" l="1" a="1"/>
  <c r="E2483" i="4" s="1"/>
  <c r="G2483" i="4" a="1"/>
  <c r="G2483" i="4" s="1"/>
  <c r="H2483" i="4" a="1"/>
  <c r="H2483" i="4" s="1"/>
  <c r="C2485" i="4"/>
  <c r="F2484" i="4" a="1"/>
  <c r="F2484" i="4" s="1"/>
  <c r="I2484" i="4" a="1"/>
  <c r="I2484" i="4" s="1"/>
  <c r="N2484" i="4" a="1"/>
  <c r="N2484" i="4" s="1"/>
  <c r="J2484" i="4" a="1"/>
  <c r="J2484" i="4" s="1"/>
  <c r="L2484" i="4" a="1"/>
  <c r="L2484" i="4" s="1"/>
  <c r="O2484" i="4" a="1"/>
  <c r="O2484" i="4" s="1"/>
  <c r="K2484" i="4" a="1"/>
  <c r="K2484" i="4" s="1"/>
  <c r="M2484" i="4" a="1"/>
  <c r="M2484" i="4" s="1"/>
  <c r="H2484" i="4" l="1" a="1"/>
  <c r="H2484" i="4" s="1"/>
  <c r="G2484" i="4" a="1"/>
  <c r="G2484" i="4" s="1"/>
  <c r="E2484" i="4" a="1"/>
  <c r="E2484" i="4" s="1"/>
  <c r="C2486" i="4"/>
  <c r="F2485" i="4" a="1"/>
  <c r="F2485" i="4" s="1"/>
  <c r="L2485" i="4" a="1"/>
  <c r="L2485" i="4" s="1"/>
  <c r="N2485" i="4" a="1"/>
  <c r="N2485" i="4" s="1"/>
  <c r="I2485" i="4" a="1"/>
  <c r="I2485" i="4" s="1"/>
  <c r="O2485" i="4" a="1"/>
  <c r="O2485" i="4" s="1"/>
  <c r="K2485" i="4" a="1"/>
  <c r="K2485" i="4" s="1"/>
  <c r="M2485" i="4" a="1"/>
  <c r="M2485" i="4" s="1"/>
  <c r="J2485" i="4" a="1"/>
  <c r="J2485" i="4" s="1"/>
  <c r="H2485" i="4" l="1" a="1"/>
  <c r="H2485" i="4" s="1"/>
  <c r="G2485" i="4" a="1"/>
  <c r="G2485" i="4" s="1"/>
  <c r="E2485" i="4" a="1"/>
  <c r="E2485" i="4" s="1"/>
  <c r="C2487" i="4"/>
  <c r="F2486" i="4" a="1"/>
  <c r="F2486" i="4" s="1"/>
  <c r="I2486" i="4" a="1"/>
  <c r="I2486" i="4" s="1"/>
  <c r="M2486" i="4" a="1"/>
  <c r="M2486" i="4" s="1"/>
  <c r="J2486" i="4" a="1"/>
  <c r="J2486" i="4" s="1"/>
  <c r="K2486" i="4" a="1"/>
  <c r="K2486" i="4" s="1"/>
  <c r="O2486" i="4" a="1"/>
  <c r="O2486" i="4" s="1"/>
  <c r="L2486" i="4" a="1"/>
  <c r="L2486" i="4" s="1"/>
  <c r="N2486" i="4" a="1"/>
  <c r="N2486" i="4" s="1"/>
  <c r="E2486" i="4" l="1" a="1"/>
  <c r="E2486" i="4" s="1"/>
  <c r="H2486" i="4" a="1"/>
  <c r="H2486" i="4" s="1"/>
  <c r="G2486" i="4" a="1"/>
  <c r="G2486" i="4" s="1"/>
  <c r="C2488" i="4"/>
  <c r="F2487" i="4" a="1"/>
  <c r="F2487" i="4" s="1"/>
  <c r="N2487" i="4" a="1"/>
  <c r="N2487" i="4" s="1"/>
  <c r="I2487" i="4" a="1"/>
  <c r="I2487" i="4" s="1"/>
  <c r="L2487" i="4" a="1"/>
  <c r="L2487" i="4" s="1"/>
  <c r="M2487" i="4" a="1"/>
  <c r="M2487" i="4" s="1"/>
  <c r="K2487" i="4" a="1"/>
  <c r="K2487" i="4" s="1"/>
  <c r="O2487" i="4" a="1"/>
  <c r="O2487" i="4" s="1"/>
  <c r="J2487" i="4" a="1"/>
  <c r="J2487" i="4" s="1"/>
  <c r="H2487" i="4" l="1" a="1"/>
  <c r="H2487" i="4" s="1"/>
  <c r="G2487" i="4" a="1"/>
  <c r="G2487" i="4" s="1"/>
  <c r="E2487" i="4" a="1"/>
  <c r="E2487" i="4" s="1"/>
  <c r="C2489" i="4"/>
  <c r="F2488" i="4" a="1"/>
  <c r="F2488" i="4" s="1"/>
  <c r="I2488" i="4" a="1"/>
  <c r="I2488" i="4" s="1"/>
  <c r="M2488" i="4" a="1"/>
  <c r="M2488" i="4" s="1"/>
  <c r="J2488" i="4" a="1"/>
  <c r="J2488" i="4" s="1"/>
  <c r="K2488" i="4" a="1"/>
  <c r="K2488" i="4" s="1"/>
  <c r="O2488" i="4" a="1"/>
  <c r="O2488" i="4" s="1"/>
  <c r="L2488" i="4" a="1"/>
  <c r="L2488" i="4" s="1"/>
  <c r="N2488" i="4" a="1"/>
  <c r="N2488" i="4" s="1"/>
  <c r="G2488" i="4" l="1" a="1"/>
  <c r="G2488" i="4" s="1"/>
  <c r="H2488" i="4" a="1"/>
  <c r="H2488" i="4" s="1"/>
  <c r="E2488" i="4" a="1"/>
  <c r="E2488" i="4" s="1"/>
  <c r="C2490" i="4"/>
  <c r="F2489" i="4" a="1"/>
  <c r="F2489" i="4" s="1"/>
  <c r="M2489" i="4" a="1"/>
  <c r="M2489" i="4" s="1"/>
  <c r="I2489" i="4" a="1"/>
  <c r="I2489" i="4" s="1"/>
  <c r="K2489" i="4" a="1"/>
  <c r="K2489" i="4" s="1"/>
  <c r="L2489" i="4" a="1"/>
  <c r="L2489" i="4" s="1"/>
  <c r="J2489" i="4" a="1"/>
  <c r="J2489" i="4" s="1"/>
  <c r="N2489" i="4" a="1"/>
  <c r="N2489" i="4" s="1"/>
  <c r="O2489" i="4" a="1"/>
  <c r="O2489" i="4" s="1"/>
  <c r="G2489" i="4" l="1" a="1"/>
  <c r="G2489" i="4" s="1"/>
  <c r="H2489" i="4" a="1"/>
  <c r="H2489" i="4" s="1"/>
  <c r="E2489" i="4" a="1"/>
  <c r="E2489" i="4" s="1"/>
  <c r="C2491" i="4"/>
  <c r="F2490" i="4" a="1"/>
  <c r="F2490" i="4" s="1"/>
  <c r="I2490" i="4" a="1"/>
  <c r="I2490" i="4" s="1"/>
  <c r="M2490" i="4" a="1"/>
  <c r="M2490" i="4" s="1"/>
  <c r="J2490" i="4" a="1"/>
  <c r="J2490" i="4" s="1"/>
  <c r="L2490" i="4" a="1"/>
  <c r="L2490" i="4" s="1"/>
  <c r="O2490" i="4" a="1"/>
  <c r="O2490" i="4" s="1"/>
  <c r="K2490" i="4" a="1"/>
  <c r="K2490" i="4" s="1"/>
  <c r="N2490" i="4" a="1"/>
  <c r="N2490" i="4" s="1"/>
  <c r="E2490" i="4" l="1" a="1"/>
  <c r="E2490" i="4" s="1"/>
  <c r="G2490" i="4" a="1"/>
  <c r="G2490" i="4" s="1"/>
  <c r="H2490" i="4" a="1"/>
  <c r="H2490" i="4" s="1"/>
  <c r="C2492" i="4"/>
  <c r="F2491" i="4" a="1"/>
  <c r="F2491" i="4" s="1"/>
  <c r="O2491" i="4" a="1"/>
  <c r="O2491" i="4" s="1"/>
  <c r="K2491" i="4" a="1"/>
  <c r="K2491" i="4" s="1"/>
  <c r="I2491" i="4" a="1"/>
  <c r="I2491" i="4" s="1"/>
  <c r="L2491" i="4" a="1"/>
  <c r="L2491" i="4" s="1"/>
  <c r="N2491" i="4" a="1"/>
  <c r="N2491" i="4" s="1"/>
  <c r="J2491" i="4" a="1"/>
  <c r="J2491" i="4" s="1"/>
  <c r="M2491" i="4" a="1"/>
  <c r="M2491" i="4" s="1"/>
  <c r="H2491" i="4" l="1" a="1"/>
  <c r="H2491" i="4" s="1"/>
  <c r="G2491" i="4" a="1"/>
  <c r="G2491" i="4" s="1"/>
  <c r="E2491" i="4" a="1"/>
  <c r="E2491" i="4" s="1"/>
  <c r="C2493" i="4"/>
  <c r="F2492" i="4" a="1"/>
  <c r="F2492" i="4" s="1"/>
  <c r="N2492" i="4" a="1"/>
  <c r="N2492" i="4" s="1"/>
  <c r="K2492" i="4" a="1"/>
  <c r="K2492" i="4" s="1"/>
  <c r="M2492" i="4" a="1"/>
  <c r="M2492" i="4" s="1"/>
  <c r="I2492" i="4" a="1"/>
  <c r="I2492" i="4" s="1"/>
  <c r="L2492" i="4" a="1"/>
  <c r="L2492" i="4" s="1"/>
  <c r="O2492" i="4" a="1"/>
  <c r="O2492" i="4" s="1"/>
  <c r="J2492" i="4" a="1"/>
  <c r="J2492" i="4" s="1"/>
  <c r="E2492" i="4" l="1" a="1"/>
  <c r="E2492" i="4" s="1"/>
  <c r="H2492" i="4" a="1"/>
  <c r="H2492" i="4" s="1"/>
  <c r="G2492" i="4" a="1"/>
  <c r="G2492" i="4" s="1"/>
  <c r="C2494" i="4"/>
  <c r="F2493" i="4" a="1"/>
  <c r="F2493" i="4" s="1"/>
  <c r="J2493" i="4" a="1"/>
  <c r="J2493" i="4" s="1"/>
  <c r="M2493" i="4" a="1"/>
  <c r="M2493" i="4" s="1"/>
  <c r="K2493" i="4" a="1"/>
  <c r="K2493" i="4" s="1"/>
  <c r="O2493" i="4" a="1"/>
  <c r="O2493" i="4" s="1"/>
  <c r="I2493" i="4" a="1"/>
  <c r="I2493" i="4" s="1"/>
  <c r="N2493" i="4" a="1"/>
  <c r="N2493" i="4" s="1"/>
  <c r="L2493" i="4" a="1"/>
  <c r="L2493" i="4" s="1"/>
  <c r="H2493" i="4" l="1" a="1"/>
  <c r="H2493" i="4" s="1"/>
  <c r="E2493" i="4" a="1"/>
  <c r="E2493" i="4" s="1"/>
  <c r="G2493" i="4" a="1"/>
  <c r="G2493" i="4" s="1"/>
  <c r="C2495" i="4"/>
  <c r="F2494" i="4" a="1"/>
  <c r="F2494" i="4" s="1"/>
  <c r="M2494" i="4" a="1"/>
  <c r="M2494" i="4" s="1"/>
  <c r="J2494" i="4" a="1"/>
  <c r="J2494" i="4" s="1"/>
  <c r="I2494" i="4" a="1"/>
  <c r="I2494" i="4" s="1"/>
  <c r="N2494" i="4" a="1"/>
  <c r="N2494" i="4" s="1"/>
  <c r="K2494" i="4" a="1"/>
  <c r="K2494" i="4" s="1"/>
  <c r="L2494" i="4" a="1"/>
  <c r="L2494" i="4" s="1"/>
  <c r="O2494" i="4" a="1"/>
  <c r="O2494" i="4" s="1"/>
  <c r="H2494" i="4" l="1" a="1"/>
  <c r="H2494" i="4" s="1"/>
  <c r="E2494" i="4" a="1"/>
  <c r="E2494" i="4" s="1"/>
  <c r="G2494" i="4" a="1"/>
  <c r="G2494" i="4" s="1"/>
  <c r="C2496" i="4"/>
  <c r="F2495" i="4" a="1"/>
  <c r="F2495" i="4" s="1"/>
  <c r="J2495" i="4" a="1"/>
  <c r="J2495" i="4" s="1"/>
  <c r="N2495" i="4" a="1"/>
  <c r="N2495" i="4" s="1"/>
  <c r="I2495" i="4" a="1"/>
  <c r="I2495" i="4" s="1"/>
  <c r="L2495" i="4" a="1"/>
  <c r="L2495" i="4" s="1"/>
  <c r="O2495" i="4" a="1"/>
  <c r="O2495" i="4" s="1"/>
  <c r="K2495" i="4" a="1"/>
  <c r="K2495" i="4" s="1"/>
  <c r="M2495" i="4" a="1"/>
  <c r="M2495" i="4" s="1"/>
  <c r="G2495" i="4" l="1" a="1"/>
  <c r="G2495" i="4" s="1"/>
  <c r="H2495" i="4" a="1"/>
  <c r="H2495" i="4" s="1"/>
  <c r="E2495" i="4" a="1"/>
  <c r="E2495" i="4" s="1"/>
  <c r="C2497" i="4"/>
  <c r="F2496" i="4" a="1"/>
  <c r="F2496" i="4" s="1"/>
  <c r="L2496" i="4" a="1"/>
  <c r="L2496" i="4" s="1"/>
  <c r="J2496" i="4" a="1"/>
  <c r="J2496" i="4" s="1"/>
  <c r="M2496" i="4" a="1"/>
  <c r="M2496" i="4" s="1"/>
  <c r="O2496" i="4" a="1"/>
  <c r="O2496" i="4" s="1"/>
  <c r="K2496" i="4" a="1"/>
  <c r="K2496" i="4" s="1"/>
  <c r="N2496" i="4" a="1"/>
  <c r="N2496" i="4" s="1"/>
  <c r="I2496" i="4" a="1"/>
  <c r="I2496" i="4" s="1"/>
  <c r="H2496" i="4" l="1" a="1"/>
  <c r="H2496" i="4" s="1"/>
  <c r="G2496" i="4" a="1"/>
  <c r="G2496" i="4" s="1"/>
  <c r="E2496" i="4" a="1"/>
  <c r="E2496" i="4" s="1"/>
  <c r="C2498" i="4"/>
  <c r="F2497" i="4" a="1"/>
  <c r="F2497" i="4" s="1"/>
  <c r="I2497" i="4" a="1"/>
  <c r="I2497" i="4" s="1"/>
  <c r="L2497" i="4" a="1"/>
  <c r="L2497" i="4" s="1"/>
  <c r="K2497" i="4" a="1"/>
  <c r="K2497" i="4" s="1"/>
  <c r="O2497" i="4" a="1"/>
  <c r="O2497" i="4" s="1"/>
  <c r="J2497" i="4" a="1"/>
  <c r="J2497" i="4" s="1"/>
  <c r="M2497" i="4" a="1"/>
  <c r="M2497" i="4" s="1"/>
  <c r="N2497" i="4" a="1"/>
  <c r="N2497" i="4" s="1"/>
  <c r="G2497" i="4" l="1" a="1"/>
  <c r="G2497" i="4" s="1"/>
  <c r="E2497" i="4" a="1"/>
  <c r="E2497" i="4" s="1"/>
  <c r="H2497" i="4" a="1"/>
  <c r="H2497" i="4" s="1"/>
  <c r="C2499" i="4"/>
  <c r="F2498" i="4" a="1"/>
  <c r="F2498" i="4" s="1"/>
  <c r="M2498" i="4" a="1"/>
  <c r="M2498" i="4" s="1"/>
  <c r="O2498" i="4" a="1"/>
  <c r="O2498" i="4" s="1"/>
  <c r="L2498" i="4" a="1"/>
  <c r="L2498" i="4" s="1"/>
  <c r="K2498" i="4" a="1"/>
  <c r="K2498" i="4" s="1"/>
  <c r="I2498" i="4" a="1"/>
  <c r="I2498" i="4" s="1"/>
  <c r="J2498" i="4" a="1"/>
  <c r="J2498" i="4" s="1"/>
  <c r="N2498" i="4" a="1"/>
  <c r="N2498" i="4" s="1"/>
  <c r="G2498" i="4" l="1" a="1"/>
  <c r="G2498" i="4" s="1"/>
  <c r="E2498" i="4" a="1"/>
  <c r="E2498" i="4" s="1"/>
  <c r="H2498" i="4" a="1"/>
  <c r="H2498" i="4" s="1"/>
  <c r="C2500" i="4"/>
  <c r="F2499" i="4" a="1"/>
  <c r="F2499" i="4" s="1"/>
  <c r="L2499" i="4" a="1"/>
  <c r="L2499" i="4" s="1"/>
  <c r="I2499" i="4" a="1"/>
  <c r="I2499" i="4" s="1"/>
  <c r="K2499" i="4" a="1"/>
  <c r="K2499" i="4" s="1"/>
  <c r="O2499" i="4" a="1"/>
  <c r="O2499" i="4" s="1"/>
  <c r="J2499" i="4" a="1"/>
  <c r="J2499" i="4" s="1"/>
  <c r="M2499" i="4" a="1"/>
  <c r="M2499" i="4" s="1"/>
  <c r="N2499" i="4" a="1"/>
  <c r="N2499" i="4" s="1"/>
  <c r="C2501" i="4" l="1"/>
  <c r="F2500" i="4" a="1"/>
  <c r="F2500" i="4" s="1"/>
  <c r="I2500" i="4" a="1"/>
  <c r="I2500" i="4" s="1"/>
  <c r="J2500" i="4" a="1"/>
  <c r="J2500" i="4" s="1"/>
  <c r="O2500" i="4" a="1"/>
  <c r="O2500" i="4" s="1"/>
  <c r="M2500" i="4" a="1"/>
  <c r="M2500" i="4" s="1"/>
  <c r="K2500" i="4" a="1"/>
  <c r="K2500" i="4" s="1"/>
  <c r="L2500" i="4" a="1"/>
  <c r="L2500" i="4" s="1"/>
  <c r="N2500" i="4" a="1"/>
  <c r="N2500" i="4" s="1"/>
  <c r="G2499" i="4" a="1"/>
  <c r="G2499" i="4" s="1"/>
  <c r="H2499" i="4" a="1"/>
  <c r="H2499" i="4" s="1"/>
  <c r="E2499" i="4" a="1"/>
  <c r="E2499" i="4" s="1"/>
  <c r="G2500" i="4" l="1" a="1"/>
  <c r="G2500" i="4" s="1"/>
  <c r="E2500" i="4" a="1"/>
  <c r="E2500" i="4" s="1"/>
  <c r="H2500" i="4" a="1"/>
  <c r="H2500" i="4" s="1"/>
  <c r="C2502" i="4"/>
  <c r="F2501" i="4" a="1"/>
  <c r="F2501" i="4" s="1"/>
  <c r="I2501" i="4" a="1"/>
  <c r="I2501" i="4" s="1"/>
  <c r="N2501" i="4" a="1"/>
  <c r="N2501" i="4" s="1"/>
  <c r="J2501" i="4" a="1"/>
  <c r="J2501" i="4" s="1"/>
  <c r="L2501" i="4" a="1"/>
  <c r="L2501" i="4" s="1"/>
  <c r="O2501" i="4" a="1"/>
  <c r="O2501" i="4" s="1"/>
  <c r="K2501" i="4" a="1"/>
  <c r="K2501" i="4" s="1"/>
  <c r="M2501" i="4" a="1"/>
  <c r="M2501" i="4" s="1"/>
  <c r="H2501" i="4" l="1" a="1"/>
  <c r="H2501" i="4" s="1"/>
  <c r="E2501" i="4" a="1"/>
  <c r="E2501" i="4" s="1"/>
  <c r="G2501" i="4" a="1"/>
  <c r="G2501" i="4" s="1"/>
  <c r="C2503" i="4"/>
  <c r="F2502" i="4" a="1"/>
  <c r="F2502" i="4" s="1"/>
  <c r="M2502" i="4" a="1"/>
  <c r="M2502" i="4" s="1"/>
  <c r="I2502" i="4" a="1"/>
  <c r="I2502" i="4" s="1"/>
  <c r="K2502" i="4" a="1"/>
  <c r="K2502" i="4" s="1"/>
  <c r="O2502" i="4" a="1"/>
  <c r="O2502" i="4" s="1"/>
  <c r="L2502" i="4" a="1"/>
  <c r="L2502" i="4" s="1"/>
  <c r="J2502" i="4" a="1"/>
  <c r="J2502" i="4" s="1"/>
  <c r="N2502" i="4" a="1"/>
  <c r="N2502" i="4" s="1"/>
  <c r="H2502" i="4" l="1" a="1"/>
  <c r="H2502" i="4" s="1"/>
  <c r="E2502" i="4" a="1"/>
  <c r="E2502" i="4" s="1"/>
  <c r="G2502" i="4" a="1"/>
  <c r="G2502" i="4" s="1"/>
  <c r="C2504" i="4"/>
  <c r="F2503" i="4" a="1"/>
  <c r="F2503" i="4" s="1"/>
  <c r="K2503" i="4" a="1"/>
  <c r="K2503" i="4" s="1"/>
  <c r="O2503" i="4" a="1"/>
  <c r="O2503" i="4" s="1"/>
  <c r="I2503" i="4" a="1"/>
  <c r="I2503" i="4" s="1"/>
  <c r="L2503" i="4" a="1"/>
  <c r="L2503" i="4" s="1"/>
  <c r="N2503" i="4" a="1"/>
  <c r="N2503" i="4" s="1"/>
  <c r="J2503" i="4" a="1"/>
  <c r="J2503" i="4" s="1"/>
  <c r="M2503" i="4" a="1"/>
  <c r="M2503" i="4" s="1"/>
  <c r="G2503" i="4" l="1" a="1"/>
  <c r="G2503" i="4" s="1"/>
  <c r="H2503" i="4" a="1"/>
  <c r="H2503" i="4" s="1"/>
  <c r="E2503" i="4" a="1"/>
  <c r="E2503" i="4" s="1"/>
  <c r="C2505" i="4"/>
  <c r="F2504" i="4" a="1"/>
  <c r="F2504" i="4" s="1"/>
  <c r="O2504" i="4" a="1"/>
  <c r="O2504" i="4" s="1"/>
  <c r="K2504" i="4" a="1"/>
  <c r="K2504" i="4" s="1"/>
  <c r="M2504" i="4" a="1"/>
  <c r="M2504" i="4" s="1"/>
  <c r="I2504" i="4" a="1"/>
  <c r="I2504" i="4" s="1"/>
  <c r="N2504" i="4" a="1"/>
  <c r="N2504" i="4" s="1"/>
  <c r="J2504" i="4" a="1"/>
  <c r="J2504" i="4" s="1"/>
  <c r="L2504" i="4" a="1"/>
  <c r="L2504" i="4" s="1"/>
  <c r="H2504" i="4" l="1" a="1"/>
  <c r="H2504" i="4" s="1"/>
  <c r="G2504" i="4" a="1"/>
  <c r="G2504" i="4" s="1"/>
  <c r="E2504" i="4" a="1"/>
  <c r="E2504" i="4" s="1"/>
  <c r="C2506" i="4"/>
  <c r="F2505" i="4" a="1"/>
  <c r="F2505" i="4" s="1"/>
  <c r="J2505" i="4" a="1"/>
  <c r="J2505" i="4" s="1"/>
  <c r="L2505" i="4" a="1"/>
  <c r="L2505" i="4" s="1"/>
  <c r="O2505" i="4" a="1"/>
  <c r="O2505" i="4" s="1"/>
  <c r="K2505" i="4" a="1"/>
  <c r="K2505" i="4" s="1"/>
  <c r="N2505" i="4" a="1"/>
  <c r="N2505" i="4" s="1"/>
  <c r="I2505" i="4" a="1"/>
  <c r="I2505" i="4" s="1"/>
  <c r="M2505" i="4" a="1"/>
  <c r="M2505" i="4" s="1"/>
  <c r="E2505" i="4" l="1" a="1"/>
  <c r="E2505" i="4" s="1"/>
  <c r="H2505" i="4" a="1"/>
  <c r="H2505" i="4" s="1"/>
  <c r="G2505" i="4" a="1"/>
  <c r="G2505" i="4" s="1"/>
  <c r="C2507" i="4"/>
  <c r="F2506" i="4" a="1"/>
  <c r="F2506" i="4" s="1"/>
  <c r="K2506" i="4" a="1"/>
  <c r="K2506" i="4" s="1"/>
  <c r="O2506" i="4" a="1"/>
  <c r="O2506" i="4" s="1"/>
  <c r="I2506" i="4" a="1"/>
  <c r="I2506" i="4" s="1"/>
  <c r="N2506" i="4" a="1"/>
  <c r="N2506" i="4" s="1"/>
  <c r="M2506" i="4" a="1"/>
  <c r="M2506" i="4" s="1"/>
  <c r="J2506" i="4" a="1"/>
  <c r="J2506" i="4" s="1"/>
  <c r="L2506" i="4" a="1"/>
  <c r="L2506" i="4" s="1"/>
  <c r="H2506" i="4" l="1" a="1"/>
  <c r="H2506" i="4" s="1"/>
  <c r="E2506" i="4" a="1"/>
  <c r="E2506" i="4" s="1"/>
  <c r="G2506" i="4" a="1"/>
  <c r="G2506" i="4" s="1"/>
  <c r="C2508" i="4"/>
  <c r="F2507" i="4" a="1"/>
  <c r="F2507" i="4" s="1"/>
  <c r="O2507" i="4" a="1"/>
  <c r="O2507" i="4" s="1"/>
  <c r="K2507" i="4" a="1"/>
  <c r="K2507" i="4" s="1"/>
  <c r="M2507" i="4" a="1"/>
  <c r="M2507" i="4" s="1"/>
  <c r="J2507" i="4" a="1"/>
  <c r="J2507" i="4" s="1"/>
  <c r="L2507" i="4" a="1"/>
  <c r="L2507" i="4" s="1"/>
  <c r="N2507" i="4" a="1"/>
  <c r="N2507" i="4" s="1"/>
  <c r="I2507" i="4" a="1"/>
  <c r="I2507" i="4" s="1"/>
  <c r="H2507" i="4" l="1" a="1"/>
  <c r="H2507" i="4" s="1"/>
  <c r="E2507" i="4" a="1"/>
  <c r="E2507" i="4" s="1"/>
  <c r="G2507" i="4" a="1"/>
  <c r="G2507" i="4" s="1"/>
  <c r="C2509" i="4"/>
  <c r="F2508" i="4" a="1"/>
  <c r="F2508" i="4" s="1"/>
  <c r="I2508" i="4" a="1"/>
  <c r="I2508" i="4" s="1"/>
  <c r="M2508" i="4" a="1"/>
  <c r="M2508" i="4" s="1"/>
  <c r="N2508" i="4" a="1"/>
  <c r="N2508" i="4" s="1"/>
  <c r="K2508" i="4" a="1"/>
  <c r="K2508" i="4" s="1"/>
  <c r="O2508" i="4" a="1"/>
  <c r="O2508" i="4" s="1"/>
  <c r="J2508" i="4" a="1"/>
  <c r="J2508" i="4" s="1"/>
  <c r="L2508" i="4" a="1"/>
  <c r="L2508" i="4" s="1"/>
  <c r="G2508" i="4" l="1" a="1"/>
  <c r="G2508" i="4" s="1"/>
  <c r="H2508" i="4" a="1"/>
  <c r="H2508" i="4" s="1"/>
  <c r="E2508" i="4" a="1"/>
  <c r="E2508" i="4" s="1"/>
  <c r="C2510" i="4"/>
  <c r="F2509" i="4" a="1"/>
  <c r="F2509" i="4" s="1"/>
  <c r="L2509" i="4" a="1"/>
  <c r="L2509" i="4" s="1"/>
  <c r="M2509" i="4" a="1"/>
  <c r="M2509" i="4" s="1"/>
  <c r="J2509" i="4" a="1"/>
  <c r="J2509" i="4" s="1"/>
  <c r="I2509" i="4" a="1"/>
  <c r="I2509" i="4" s="1"/>
  <c r="N2509" i="4" a="1"/>
  <c r="N2509" i="4" s="1"/>
  <c r="K2509" i="4" a="1"/>
  <c r="K2509" i="4" s="1"/>
  <c r="O2509" i="4" a="1"/>
  <c r="O2509" i="4" s="1"/>
  <c r="G2509" i="4" l="1" a="1"/>
  <c r="G2509" i="4" s="1"/>
  <c r="E2509" i="4" a="1"/>
  <c r="E2509" i="4" s="1"/>
  <c r="H2509" i="4" a="1"/>
  <c r="H2509" i="4" s="1"/>
  <c r="C2511" i="4"/>
  <c r="F2510" i="4" a="1"/>
  <c r="F2510" i="4" s="1"/>
  <c r="J2510" i="4" a="1"/>
  <c r="J2510" i="4" s="1"/>
  <c r="L2510" i="4" a="1"/>
  <c r="L2510" i="4" s="1"/>
  <c r="I2510" i="4" a="1"/>
  <c r="I2510" i="4" s="1"/>
  <c r="K2510" i="4" a="1"/>
  <c r="K2510" i="4" s="1"/>
  <c r="O2510" i="4" a="1"/>
  <c r="O2510" i="4" s="1"/>
  <c r="N2510" i="4" a="1"/>
  <c r="N2510" i="4" s="1"/>
  <c r="M2510" i="4" a="1"/>
  <c r="M2510" i="4" s="1"/>
  <c r="G2510" i="4" l="1" a="1"/>
  <c r="G2510" i="4" s="1"/>
  <c r="E2510" i="4" a="1"/>
  <c r="E2510" i="4" s="1"/>
  <c r="H2510" i="4" a="1"/>
  <c r="H2510" i="4" s="1"/>
  <c r="C2512" i="4"/>
  <c r="F2511" i="4" a="1"/>
  <c r="F2511" i="4" s="1"/>
  <c r="M2511" i="4" a="1"/>
  <c r="M2511" i="4" s="1"/>
  <c r="J2511" i="4" a="1"/>
  <c r="J2511" i="4" s="1"/>
  <c r="N2511" i="4" a="1"/>
  <c r="N2511" i="4" s="1"/>
  <c r="I2511" i="4" a="1"/>
  <c r="I2511" i="4" s="1"/>
  <c r="L2511" i="4" a="1"/>
  <c r="L2511" i="4" s="1"/>
  <c r="K2511" i="4" a="1"/>
  <c r="K2511" i="4" s="1"/>
  <c r="O2511" i="4" a="1"/>
  <c r="O2511" i="4" s="1"/>
  <c r="E2511" i="4" l="1" a="1"/>
  <c r="E2511" i="4" s="1"/>
  <c r="G2511" i="4" a="1"/>
  <c r="G2511" i="4" s="1"/>
  <c r="H2511" i="4" a="1"/>
  <c r="H2511" i="4" s="1"/>
  <c r="C2513" i="4"/>
  <c r="F2512" i="4" a="1"/>
  <c r="F2512" i="4" s="1"/>
  <c r="M2512" i="4" a="1"/>
  <c r="M2512" i="4" s="1"/>
  <c r="N2512" i="4" a="1"/>
  <c r="N2512" i="4" s="1"/>
  <c r="J2512" i="4" a="1"/>
  <c r="J2512" i="4" s="1"/>
  <c r="O2512" i="4" a="1"/>
  <c r="O2512" i="4" s="1"/>
  <c r="I2512" i="4" a="1"/>
  <c r="I2512" i="4" s="1"/>
  <c r="L2512" i="4" a="1"/>
  <c r="L2512" i="4" s="1"/>
  <c r="K2512" i="4" a="1"/>
  <c r="K2512" i="4" s="1"/>
  <c r="H2512" i="4" l="1" a="1"/>
  <c r="H2512" i="4" s="1"/>
  <c r="G2512" i="4" a="1"/>
  <c r="G2512" i="4" s="1"/>
  <c r="E2512" i="4" a="1"/>
  <c r="E2512" i="4" s="1"/>
  <c r="C2514" i="4"/>
  <c r="F2513" i="4" a="1"/>
  <c r="F2513" i="4" s="1"/>
  <c r="K2513" i="4" a="1"/>
  <c r="K2513" i="4" s="1"/>
  <c r="M2513" i="4" a="1"/>
  <c r="M2513" i="4" s="1"/>
  <c r="N2513" i="4" a="1"/>
  <c r="N2513" i="4" s="1"/>
  <c r="J2513" i="4" a="1"/>
  <c r="J2513" i="4" s="1"/>
  <c r="O2513" i="4" a="1"/>
  <c r="O2513" i="4" s="1"/>
  <c r="I2513" i="4" a="1"/>
  <c r="I2513" i="4" s="1"/>
  <c r="L2513" i="4" a="1"/>
  <c r="L2513" i="4" s="1"/>
  <c r="G2513" i="4" l="1" a="1"/>
  <c r="G2513" i="4" s="1"/>
  <c r="E2513" i="4" a="1"/>
  <c r="E2513" i="4" s="1"/>
  <c r="H2513" i="4" a="1"/>
  <c r="H2513" i="4" s="1"/>
  <c r="C2515" i="4"/>
  <c r="F2514" i="4" a="1"/>
  <c r="F2514" i="4" s="1"/>
  <c r="J2514" i="4" a="1"/>
  <c r="J2514" i="4" s="1"/>
  <c r="I2514" i="4" a="1"/>
  <c r="I2514" i="4" s="1"/>
  <c r="M2514" i="4" a="1"/>
  <c r="M2514" i="4" s="1"/>
  <c r="K2514" i="4" a="1"/>
  <c r="K2514" i="4" s="1"/>
  <c r="N2514" i="4" a="1"/>
  <c r="N2514" i="4" s="1"/>
  <c r="O2514" i="4" a="1"/>
  <c r="O2514" i="4" s="1"/>
  <c r="L2514" i="4" a="1"/>
  <c r="L2514" i="4" s="1"/>
  <c r="E2514" i="4" l="1" a="1"/>
  <c r="E2514" i="4" s="1"/>
  <c r="H2514" i="4" a="1"/>
  <c r="H2514" i="4" s="1"/>
  <c r="G2514" i="4" a="1"/>
  <c r="G2514" i="4" s="1"/>
  <c r="C2516" i="4"/>
  <c r="F2515" i="4" a="1"/>
  <c r="F2515" i="4" s="1"/>
  <c r="I2515" i="4" a="1"/>
  <c r="I2515" i="4" s="1"/>
  <c r="N2515" i="4" a="1"/>
  <c r="N2515" i="4" s="1"/>
  <c r="K2515" i="4" a="1"/>
  <c r="K2515" i="4" s="1"/>
  <c r="J2515" i="4" a="1"/>
  <c r="J2515" i="4" s="1"/>
  <c r="O2515" i="4" a="1"/>
  <c r="O2515" i="4" s="1"/>
  <c r="L2515" i="4" a="1"/>
  <c r="L2515" i="4" s="1"/>
  <c r="M2515" i="4" a="1"/>
  <c r="M2515" i="4" s="1"/>
  <c r="H2515" i="4" l="1" a="1"/>
  <c r="H2515" i="4" s="1"/>
  <c r="G2515" i="4" a="1"/>
  <c r="G2515" i="4" s="1"/>
  <c r="E2515" i="4" a="1"/>
  <c r="E2515" i="4" s="1"/>
  <c r="C2517" i="4"/>
  <c r="F2516" i="4" a="1"/>
  <c r="F2516" i="4" s="1"/>
  <c r="O2516" i="4" a="1"/>
  <c r="O2516" i="4" s="1"/>
  <c r="L2516" i="4" a="1"/>
  <c r="L2516" i="4" s="1"/>
  <c r="I2516" i="4" a="1"/>
  <c r="I2516" i="4" s="1"/>
  <c r="K2516" i="4" a="1"/>
  <c r="K2516" i="4" s="1"/>
  <c r="N2516" i="4" a="1"/>
  <c r="N2516" i="4" s="1"/>
  <c r="J2516" i="4" a="1"/>
  <c r="J2516" i="4" s="1"/>
  <c r="M2516" i="4" a="1"/>
  <c r="M2516" i="4" s="1"/>
  <c r="E2516" i="4" l="1" a="1"/>
  <c r="E2516" i="4" s="1"/>
  <c r="H2516" i="4" a="1"/>
  <c r="H2516" i="4" s="1"/>
  <c r="G2516" i="4" a="1"/>
  <c r="G2516" i="4" s="1"/>
  <c r="C2518" i="4"/>
  <c r="F2517" i="4" a="1"/>
  <c r="F2517" i="4" s="1"/>
  <c r="L2517" i="4" a="1"/>
  <c r="L2517" i="4" s="1"/>
  <c r="M2517" i="4" a="1"/>
  <c r="M2517" i="4" s="1"/>
  <c r="K2517" i="4" a="1"/>
  <c r="K2517" i="4" s="1"/>
  <c r="O2517" i="4" a="1"/>
  <c r="O2517" i="4" s="1"/>
  <c r="J2517" i="4" a="1"/>
  <c r="J2517" i="4" s="1"/>
  <c r="I2517" i="4" a="1"/>
  <c r="I2517" i="4" s="1"/>
  <c r="N2517" i="4" a="1"/>
  <c r="N2517" i="4" s="1"/>
  <c r="E2517" i="4" l="1" a="1"/>
  <c r="E2517" i="4" s="1"/>
  <c r="H2517" i="4" a="1"/>
  <c r="H2517" i="4" s="1"/>
  <c r="G2517" i="4" a="1"/>
  <c r="G2517" i="4" s="1"/>
  <c r="C2519" i="4"/>
  <c r="F2518" i="4" a="1"/>
  <c r="F2518" i="4" s="1"/>
  <c r="M2518" i="4" a="1"/>
  <c r="M2518" i="4" s="1"/>
  <c r="I2518" i="4" a="1"/>
  <c r="I2518" i="4" s="1"/>
  <c r="N2518" i="4" a="1"/>
  <c r="N2518" i="4" s="1"/>
  <c r="J2518" i="4" a="1"/>
  <c r="J2518" i="4" s="1"/>
  <c r="K2518" i="4" a="1"/>
  <c r="K2518" i="4" s="1"/>
  <c r="L2518" i="4" a="1"/>
  <c r="L2518" i="4" s="1"/>
  <c r="O2518" i="4" a="1"/>
  <c r="O2518" i="4" s="1"/>
  <c r="E2518" i="4" l="1" a="1"/>
  <c r="E2518" i="4" s="1"/>
  <c r="G2518" i="4" a="1"/>
  <c r="G2518" i="4" s="1"/>
  <c r="H2518" i="4" a="1"/>
  <c r="H2518" i="4" s="1"/>
  <c r="C2520" i="4"/>
  <c r="F2519" i="4" a="1"/>
  <c r="F2519" i="4" s="1"/>
  <c r="M2519" i="4" a="1"/>
  <c r="M2519" i="4" s="1"/>
  <c r="I2519" i="4" a="1"/>
  <c r="I2519" i="4" s="1"/>
  <c r="L2519" i="4" a="1"/>
  <c r="L2519" i="4" s="1"/>
  <c r="N2519" i="4" a="1"/>
  <c r="N2519" i="4" s="1"/>
  <c r="O2519" i="4" a="1"/>
  <c r="O2519" i="4" s="1"/>
  <c r="J2519" i="4" a="1"/>
  <c r="J2519" i="4" s="1"/>
  <c r="K2519" i="4" a="1"/>
  <c r="K2519" i="4" s="1"/>
  <c r="E2519" i="4" l="1" a="1"/>
  <c r="E2519" i="4" s="1"/>
  <c r="G2519" i="4" a="1"/>
  <c r="G2519" i="4" s="1"/>
  <c r="H2519" i="4" a="1"/>
  <c r="H2519" i="4" s="1"/>
  <c r="C2521" i="4"/>
  <c r="F2520" i="4" a="1"/>
  <c r="F2520" i="4" s="1"/>
  <c r="O2520" i="4" a="1"/>
  <c r="O2520" i="4" s="1"/>
  <c r="J2520" i="4" a="1"/>
  <c r="J2520" i="4" s="1"/>
  <c r="M2520" i="4" a="1"/>
  <c r="M2520" i="4" s="1"/>
  <c r="K2520" i="4" a="1"/>
  <c r="K2520" i="4" s="1"/>
  <c r="I2520" i="4" a="1"/>
  <c r="I2520" i="4" s="1"/>
  <c r="L2520" i="4" a="1"/>
  <c r="L2520" i="4" s="1"/>
  <c r="N2520" i="4" a="1"/>
  <c r="N2520" i="4" s="1"/>
  <c r="G2520" i="4" l="1" a="1"/>
  <c r="G2520" i="4" s="1"/>
  <c r="H2520" i="4" a="1"/>
  <c r="H2520" i="4" s="1"/>
  <c r="E2520" i="4" a="1"/>
  <c r="E2520" i="4" s="1"/>
  <c r="C2522" i="4"/>
  <c r="F2521" i="4" a="1"/>
  <c r="F2521" i="4" s="1"/>
  <c r="I2521" i="4" a="1"/>
  <c r="I2521" i="4" s="1"/>
  <c r="L2521" i="4" a="1"/>
  <c r="L2521" i="4" s="1"/>
  <c r="O2521" i="4" a="1"/>
  <c r="O2521" i="4" s="1"/>
  <c r="J2521" i="4" a="1"/>
  <c r="J2521" i="4" s="1"/>
  <c r="K2521" i="4" a="1"/>
  <c r="K2521" i="4" s="1"/>
  <c r="M2521" i="4" a="1"/>
  <c r="M2521" i="4" s="1"/>
  <c r="N2521" i="4" a="1"/>
  <c r="N2521" i="4" s="1"/>
  <c r="H2521" i="4" l="1" a="1"/>
  <c r="H2521" i="4" s="1"/>
  <c r="E2521" i="4" a="1"/>
  <c r="E2521" i="4" s="1"/>
  <c r="G2521" i="4" a="1"/>
  <c r="G2521" i="4" s="1"/>
  <c r="C2523" i="4"/>
  <c r="F2522" i="4" a="1"/>
  <c r="F2522" i="4" s="1"/>
  <c r="N2522" i="4" a="1"/>
  <c r="N2522" i="4" s="1"/>
  <c r="K2522" i="4" a="1"/>
  <c r="K2522" i="4" s="1"/>
  <c r="O2522" i="4" a="1"/>
  <c r="O2522" i="4" s="1"/>
  <c r="J2522" i="4" a="1"/>
  <c r="J2522" i="4" s="1"/>
  <c r="M2522" i="4" a="1"/>
  <c r="M2522" i="4" s="1"/>
  <c r="L2522" i="4" a="1"/>
  <c r="L2522" i="4" s="1"/>
  <c r="I2522" i="4" a="1"/>
  <c r="I2522" i="4" s="1"/>
  <c r="G2522" i="4" l="1" a="1"/>
  <c r="G2522" i="4" s="1"/>
  <c r="E2522" i="4" a="1"/>
  <c r="E2522" i="4" s="1"/>
  <c r="H2522" i="4" a="1"/>
  <c r="H2522" i="4" s="1"/>
  <c r="C2524" i="4"/>
  <c r="F2523" i="4" a="1"/>
  <c r="F2523" i="4" s="1"/>
  <c r="N2523" i="4" a="1"/>
  <c r="N2523" i="4" s="1"/>
  <c r="K2523" i="4" a="1"/>
  <c r="K2523" i="4" s="1"/>
  <c r="M2523" i="4" a="1"/>
  <c r="M2523" i="4" s="1"/>
  <c r="I2523" i="4" a="1"/>
  <c r="I2523" i="4" s="1"/>
  <c r="L2523" i="4" a="1"/>
  <c r="L2523" i="4" s="1"/>
  <c r="J2523" i="4" a="1"/>
  <c r="J2523" i="4" s="1"/>
  <c r="O2523" i="4" a="1"/>
  <c r="O2523" i="4" s="1"/>
  <c r="C2525" i="4" l="1"/>
  <c r="F2524" i="4" a="1"/>
  <c r="F2524" i="4" s="1"/>
  <c r="M2524" i="4" a="1"/>
  <c r="M2524" i="4" s="1"/>
  <c r="N2524" i="4" a="1"/>
  <c r="N2524" i="4" s="1"/>
  <c r="I2524" i="4" a="1"/>
  <c r="I2524" i="4" s="1"/>
  <c r="K2524" i="4" a="1"/>
  <c r="K2524" i="4" s="1"/>
  <c r="O2524" i="4" a="1"/>
  <c r="O2524" i="4" s="1"/>
  <c r="L2524" i="4" a="1"/>
  <c r="L2524" i="4" s="1"/>
  <c r="J2524" i="4" a="1"/>
  <c r="J2524" i="4" s="1"/>
  <c r="H2523" i="4" a="1"/>
  <c r="H2523" i="4" s="1"/>
  <c r="E2523" i="4" a="1"/>
  <c r="E2523" i="4" s="1"/>
  <c r="G2523" i="4" a="1"/>
  <c r="G2523" i="4" s="1"/>
  <c r="G2524" i="4" l="1" a="1"/>
  <c r="G2524" i="4" s="1"/>
  <c r="H2524" i="4" a="1"/>
  <c r="H2524" i="4" s="1"/>
  <c r="E2524" i="4" a="1"/>
  <c r="E2524" i="4" s="1"/>
  <c r="C2526" i="4"/>
  <c r="F2525" i="4" a="1"/>
  <c r="F2525" i="4" s="1"/>
  <c r="K2525" i="4" a="1"/>
  <c r="K2525" i="4" s="1"/>
  <c r="O2525" i="4" a="1"/>
  <c r="O2525" i="4" s="1"/>
  <c r="L2525" i="4" a="1"/>
  <c r="L2525" i="4" s="1"/>
  <c r="N2525" i="4" a="1"/>
  <c r="N2525" i="4" s="1"/>
  <c r="M2525" i="4" a="1"/>
  <c r="M2525" i="4" s="1"/>
  <c r="I2525" i="4" a="1"/>
  <c r="I2525" i="4" s="1"/>
  <c r="J2525" i="4" a="1"/>
  <c r="J2525" i="4" s="1"/>
  <c r="G2525" i="4" l="1" a="1"/>
  <c r="G2525" i="4" s="1"/>
  <c r="E2525" i="4" a="1"/>
  <c r="E2525" i="4" s="1"/>
  <c r="H2525" i="4" a="1"/>
  <c r="H2525" i="4" s="1"/>
  <c r="C2527" i="4"/>
  <c r="F2526" i="4" a="1"/>
  <c r="F2526" i="4" s="1"/>
  <c r="N2526" i="4" a="1"/>
  <c r="N2526" i="4" s="1"/>
  <c r="I2526" i="4" a="1"/>
  <c r="I2526" i="4" s="1"/>
  <c r="M2526" i="4" a="1"/>
  <c r="M2526" i="4" s="1"/>
  <c r="J2526" i="4" a="1"/>
  <c r="J2526" i="4" s="1"/>
  <c r="O2526" i="4" a="1"/>
  <c r="O2526" i="4" s="1"/>
  <c r="K2526" i="4" a="1"/>
  <c r="K2526" i="4" s="1"/>
  <c r="L2526" i="4" a="1"/>
  <c r="L2526" i="4" s="1"/>
  <c r="E2526" i="4" l="1" a="1"/>
  <c r="E2526" i="4" s="1"/>
  <c r="G2526" i="4" a="1"/>
  <c r="G2526" i="4" s="1"/>
  <c r="H2526" i="4" a="1"/>
  <c r="H2526" i="4" s="1"/>
  <c r="C2528" i="4"/>
  <c r="F2527" i="4" a="1"/>
  <c r="F2527" i="4" s="1"/>
  <c r="K2527" i="4" a="1"/>
  <c r="K2527" i="4" s="1"/>
  <c r="M2527" i="4" a="1"/>
  <c r="M2527" i="4" s="1"/>
  <c r="I2527" i="4" a="1"/>
  <c r="I2527" i="4" s="1"/>
  <c r="L2527" i="4" a="1"/>
  <c r="L2527" i="4" s="1"/>
  <c r="J2527" i="4" a="1"/>
  <c r="J2527" i="4" s="1"/>
  <c r="N2527" i="4" a="1"/>
  <c r="N2527" i="4" s="1"/>
  <c r="O2527" i="4" a="1"/>
  <c r="O2527" i="4" s="1"/>
  <c r="C2529" i="4" l="1"/>
  <c r="F2528" i="4" a="1"/>
  <c r="F2528" i="4" s="1"/>
  <c r="J2528" i="4" a="1"/>
  <c r="J2528" i="4" s="1"/>
  <c r="L2528" i="4" a="1"/>
  <c r="L2528" i="4" s="1"/>
  <c r="N2528" i="4" a="1"/>
  <c r="N2528" i="4" s="1"/>
  <c r="I2528" i="4" a="1"/>
  <c r="I2528" i="4" s="1"/>
  <c r="K2528" i="4" a="1"/>
  <c r="K2528" i="4" s="1"/>
  <c r="O2528" i="4" a="1"/>
  <c r="O2528" i="4" s="1"/>
  <c r="M2528" i="4" a="1"/>
  <c r="M2528" i="4" s="1"/>
  <c r="H2527" i="4" a="1"/>
  <c r="H2527" i="4" s="1"/>
  <c r="G2527" i="4" a="1"/>
  <c r="G2527" i="4" s="1"/>
  <c r="E2527" i="4" a="1"/>
  <c r="E2527" i="4" s="1"/>
  <c r="E2528" i="4" l="1" a="1"/>
  <c r="E2528" i="4" s="1"/>
  <c r="H2528" i="4" a="1"/>
  <c r="H2528" i="4" s="1"/>
  <c r="G2528" i="4" a="1"/>
  <c r="G2528" i="4" s="1"/>
  <c r="C2530" i="4"/>
  <c r="F2529" i="4" a="1"/>
  <c r="F2529" i="4" s="1"/>
  <c r="J2529" i="4" a="1"/>
  <c r="J2529" i="4" s="1"/>
  <c r="N2529" i="4" a="1"/>
  <c r="N2529" i="4" s="1"/>
  <c r="I2529" i="4" a="1"/>
  <c r="I2529" i="4" s="1"/>
  <c r="L2529" i="4" a="1"/>
  <c r="L2529" i="4" s="1"/>
  <c r="O2529" i="4" a="1"/>
  <c r="O2529" i="4" s="1"/>
  <c r="K2529" i="4" a="1"/>
  <c r="K2529" i="4" s="1"/>
  <c r="M2529" i="4" a="1"/>
  <c r="M2529" i="4" s="1"/>
  <c r="G2529" i="4" l="1" a="1"/>
  <c r="G2529" i="4" s="1"/>
  <c r="H2529" i="4" a="1"/>
  <c r="H2529" i="4" s="1"/>
  <c r="E2529" i="4" a="1"/>
  <c r="E2529" i="4" s="1"/>
  <c r="C2531" i="4"/>
  <c r="F2530" i="4" a="1"/>
  <c r="F2530" i="4" s="1"/>
  <c r="J2530" i="4" a="1"/>
  <c r="J2530" i="4" s="1"/>
  <c r="N2530" i="4" a="1"/>
  <c r="N2530" i="4" s="1"/>
  <c r="K2530" i="4" a="1"/>
  <c r="K2530" i="4" s="1"/>
  <c r="L2530" i="4" a="1"/>
  <c r="L2530" i="4" s="1"/>
  <c r="M2530" i="4" a="1"/>
  <c r="M2530" i="4" s="1"/>
  <c r="O2530" i="4" a="1"/>
  <c r="O2530" i="4" s="1"/>
  <c r="I2530" i="4" a="1"/>
  <c r="I2530" i="4" s="1"/>
  <c r="E2530" i="4" l="1" a="1"/>
  <c r="E2530" i="4" s="1"/>
  <c r="G2530" i="4" a="1"/>
  <c r="G2530" i="4" s="1"/>
  <c r="H2530" i="4" a="1"/>
  <c r="H2530" i="4" s="1"/>
  <c r="C2532" i="4"/>
  <c r="F2531" i="4" a="1"/>
  <c r="F2531" i="4" s="1"/>
  <c r="M2531" i="4" a="1"/>
  <c r="M2531" i="4" s="1"/>
  <c r="I2531" i="4" a="1"/>
  <c r="I2531" i="4" s="1"/>
  <c r="K2531" i="4" a="1"/>
  <c r="K2531" i="4" s="1"/>
  <c r="O2531" i="4" a="1"/>
  <c r="O2531" i="4" s="1"/>
  <c r="L2531" i="4" a="1"/>
  <c r="L2531" i="4" s="1"/>
  <c r="N2531" i="4" a="1"/>
  <c r="N2531" i="4" s="1"/>
  <c r="J2531" i="4" a="1"/>
  <c r="J2531" i="4" s="1"/>
  <c r="G2531" i="4" l="1" a="1"/>
  <c r="G2531" i="4" s="1"/>
  <c r="H2531" i="4" a="1"/>
  <c r="H2531" i="4" s="1"/>
  <c r="E2531" i="4" a="1"/>
  <c r="E2531" i="4" s="1"/>
  <c r="C2533" i="4"/>
  <c r="F2532" i="4" a="1"/>
  <c r="F2532" i="4" s="1"/>
  <c r="J2532" i="4" a="1"/>
  <c r="J2532" i="4" s="1"/>
  <c r="M2532" i="4" a="1"/>
  <c r="M2532" i="4" s="1"/>
  <c r="K2532" i="4" a="1"/>
  <c r="K2532" i="4" s="1"/>
  <c r="O2532" i="4" a="1"/>
  <c r="O2532" i="4" s="1"/>
  <c r="L2532" i="4" a="1"/>
  <c r="L2532" i="4" s="1"/>
  <c r="I2532" i="4" a="1"/>
  <c r="I2532" i="4" s="1"/>
  <c r="N2532" i="4" a="1"/>
  <c r="N2532" i="4" s="1"/>
  <c r="C2534" i="4" l="1"/>
  <c r="F2533" i="4" a="1"/>
  <c r="F2533" i="4" s="1"/>
  <c r="L2533" i="4" a="1"/>
  <c r="L2533" i="4" s="1"/>
  <c r="O2533" i="4" a="1"/>
  <c r="O2533" i="4" s="1"/>
  <c r="K2533" i="4" a="1"/>
  <c r="K2533" i="4" s="1"/>
  <c r="N2533" i="4" a="1"/>
  <c r="N2533" i="4" s="1"/>
  <c r="J2533" i="4" a="1"/>
  <c r="J2533" i="4" s="1"/>
  <c r="I2533" i="4" a="1"/>
  <c r="I2533" i="4" s="1"/>
  <c r="M2533" i="4" a="1"/>
  <c r="M2533" i="4" s="1"/>
  <c r="E2532" i="4" a="1"/>
  <c r="E2532" i="4" s="1"/>
  <c r="G2532" i="4" a="1"/>
  <c r="G2532" i="4" s="1"/>
  <c r="H2532" i="4" a="1"/>
  <c r="H2532" i="4" s="1"/>
  <c r="H2533" i="4" l="1" a="1"/>
  <c r="H2533" i="4" s="1"/>
  <c r="E2533" i="4" a="1"/>
  <c r="E2533" i="4" s="1"/>
  <c r="G2533" i="4" a="1"/>
  <c r="G2533" i="4" s="1"/>
  <c r="C2535" i="4"/>
  <c r="F2534" i="4" a="1"/>
  <c r="F2534" i="4" s="1"/>
  <c r="J2534" i="4" a="1"/>
  <c r="J2534" i="4" s="1"/>
  <c r="N2534" i="4" a="1"/>
  <c r="N2534" i="4" s="1"/>
  <c r="K2534" i="4" a="1"/>
  <c r="K2534" i="4" s="1"/>
  <c r="L2534" i="4" a="1"/>
  <c r="L2534" i="4" s="1"/>
  <c r="O2534" i="4" a="1"/>
  <c r="O2534" i="4" s="1"/>
  <c r="I2534" i="4" a="1"/>
  <c r="I2534" i="4" s="1"/>
  <c r="M2534" i="4" a="1"/>
  <c r="M2534" i="4" s="1"/>
  <c r="E2534" i="4" l="1" a="1"/>
  <c r="E2534" i="4" s="1"/>
  <c r="G2534" i="4" a="1"/>
  <c r="G2534" i="4" s="1"/>
  <c r="H2534" i="4" a="1"/>
  <c r="H2534" i="4" s="1"/>
  <c r="C2536" i="4"/>
  <c r="F2535" i="4" a="1"/>
  <c r="F2535" i="4" s="1"/>
  <c r="K2535" i="4" a="1"/>
  <c r="K2535" i="4" s="1"/>
  <c r="O2535" i="4" a="1"/>
  <c r="O2535" i="4" s="1"/>
  <c r="L2535" i="4" a="1"/>
  <c r="L2535" i="4" s="1"/>
  <c r="N2535" i="4" a="1"/>
  <c r="N2535" i="4" s="1"/>
  <c r="M2535" i="4" a="1"/>
  <c r="M2535" i="4" s="1"/>
  <c r="I2535" i="4" a="1"/>
  <c r="I2535" i="4" s="1"/>
  <c r="J2535" i="4" a="1"/>
  <c r="J2535" i="4" s="1"/>
  <c r="G2535" i="4" l="1" a="1"/>
  <c r="G2535" i="4" s="1"/>
  <c r="H2535" i="4" a="1"/>
  <c r="H2535" i="4" s="1"/>
  <c r="E2535" i="4" a="1"/>
  <c r="E2535" i="4" s="1"/>
  <c r="C2537" i="4"/>
  <c r="F2536" i="4" a="1"/>
  <c r="F2536" i="4" s="1"/>
  <c r="L2536" i="4" a="1"/>
  <c r="L2536" i="4" s="1"/>
  <c r="O2536" i="4" a="1"/>
  <c r="O2536" i="4" s="1"/>
  <c r="K2536" i="4" a="1"/>
  <c r="K2536" i="4" s="1"/>
  <c r="N2536" i="4" a="1"/>
  <c r="N2536" i="4" s="1"/>
  <c r="J2536" i="4" a="1"/>
  <c r="J2536" i="4" s="1"/>
  <c r="M2536" i="4" a="1"/>
  <c r="M2536" i="4" s="1"/>
  <c r="I2536" i="4" a="1"/>
  <c r="I2536" i="4" s="1"/>
  <c r="H2536" i="4" l="1" a="1"/>
  <c r="H2536" i="4" s="1"/>
  <c r="E2536" i="4" a="1"/>
  <c r="E2536" i="4" s="1"/>
  <c r="G2536" i="4" a="1"/>
  <c r="G2536" i="4" s="1"/>
  <c r="C2538" i="4"/>
  <c r="F2537" i="4" a="1"/>
  <c r="F2537" i="4" s="1"/>
  <c r="K2537" i="4" a="1"/>
  <c r="K2537" i="4" s="1"/>
  <c r="M2537" i="4" a="1"/>
  <c r="M2537" i="4" s="1"/>
  <c r="I2537" i="4" a="1"/>
  <c r="I2537" i="4" s="1"/>
  <c r="O2537" i="4" a="1"/>
  <c r="O2537" i="4" s="1"/>
  <c r="N2537" i="4" a="1"/>
  <c r="N2537" i="4" s="1"/>
  <c r="L2537" i="4" a="1"/>
  <c r="L2537" i="4" s="1"/>
  <c r="J2537" i="4" a="1"/>
  <c r="J2537" i="4" s="1"/>
  <c r="H2537" i="4" l="1" a="1"/>
  <c r="H2537" i="4" s="1"/>
  <c r="E2537" i="4" a="1"/>
  <c r="E2537" i="4" s="1"/>
  <c r="G2537" i="4" a="1"/>
  <c r="G2537" i="4" s="1"/>
  <c r="C2539" i="4"/>
  <c r="F2538" i="4" a="1"/>
  <c r="F2538" i="4" s="1"/>
  <c r="M2538" i="4" a="1"/>
  <c r="M2538" i="4" s="1"/>
  <c r="I2538" i="4" a="1"/>
  <c r="I2538" i="4" s="1"/>
  <c r="L2538" i="4" a="1"/>
  <c r="L2538" i="4" s="1"/>
  <c r="O2538" i="4" a="1"/>
  <c r="O2538" i="4" s="1"/>
  <c r="K2538" i="4" a="1"/>
  <c r="K2538" i="4" s="1"/>
  <c r="N2538" i="4" a="1"/>
  <c r="N2538" i="4" s="1"/>
  <c r="J2538" i="4" a="1"/>
  <c r="J2538" i="4" s="1"/>
  <c r="E2538" i="4" l="1" a="1"/>
  <c r="E2538" i="4" s="1"/>
  <c r="H2538" i="4" a="1"/>
  <c r="H2538" i="4" s="1"/>
  <c r="G2538" i="4" a="1"/>
  <c r="G2538" i="4" s="1"/>
  <c r="C2540" i="4"/>
  <c r="F2539" i="4" a="1"/>
  <c r="F2539" i="4" s="1"/>
  <c r="N2539" i="4" a="1"/>
  <c r="N2539" i="4" s="1"/>
  <c r="J2539" i="4" a="1"/>
  <c r="J2539" i="4" s="1"/>
  <c r="M2539" i="4" a="1"/>
  <c r="M2539" i="4" s="1"/>
  <c r="O2539" i="4" a="1"/>
  <c r="O2539" i="4" s="1"/>
  <c r="L2539" i="4" a="1"/>
  <c r="L2539" i="4" s="1"/>
  <c r="I2539" i="4" a="1"/>
  <c r="I2539" i="4" s="1"/>
  <c r="K2539" i="4" a="1"/>
  <c r="K2539" i="4" s="1"/>
  <c r="G2539" i="4" l="1" a="1"/>
  <c r="G2539" i="4" s="1"/>
  <c r="E2539" i="4" a="1"/>
  <c r="E2539" i="4" s="1"/>
  <c r="H2539" i="4" a="1"/>
  <c r="H2539" i="4" s="1"/>
  <c r="C2541" i="4"/>
  <c r="F2540" i="4" a="1"/>
  <c r="F2540" i="4" s="1"/>
  <c r="N2540" i="4" a="1"/>
  <c r="N2540" i="4" s="1"/>
  <c r="M2540" i="4" a="1"/>
  <c r="M2540" i="4" s="1"/>
  <c r="K2540" i="4" a="1"/>
  <c r="K2540" i="4" s="1"/>
  <c r="O2540" i="4" a="1"/>
  <c r="O2540" i="4" s="1"/>
  <c r="I2540" i="4" a="1"/>
  <c r="I2540" i="4" s="1"/>
  <c r="L2540" i="4" a="1"/>
  <c r="L2540" i="4" s="1"/>
  <c r="J2540" i="4" a="1"/>
  <c r="J2540" i="4" s="1"/>
  <c r="E2540" i="4" l="1" a="1"/>
  <c r="E2540" i="4" s="1"/>
  <c r="G2540" i="4" a="1"/>
  <c r="G2540" i="4" s="1"/>
  <c r="H2540" i="4" a="1"/>
  <c r="H2540" i="4" s="1"/>
  <c r="C2542" i="4"/>
  <c r="F2541" i="4" a="1"/>
  <c r="F2541" i="4" s="1"/>
  <c r="K2541" i="4" a="1"/>
  <c r="K2541" i="4" s="1"/>
  <c r="O2541" i="4" a="1"/>
  <c r="O2541" i="4" s="1"/>
  <c r="J2541" i="4" a="1"/>
  <c r="J2541" i="4" s="1"/>
  <c r="I2541" i="4" a="1"/>
  <c r="I2541" i="4" s="1"/>
  <c r="N2541" i="4" a="1"/>
  <c r="N2541" i="4" s="1"/>
  <c r="M2541" i="4" a="1"/>
  <c r="M2541" i="4" s="1"/>
  <c r="L2541" i="4" a="1"/>
  <c r="L2541" i="4" s="1"/>
  <c r="G2541" i="4" l="1" a="1"/>
  <c r="G2541" i="4" s="1"/>
  <c r="H2541" i="4" a="1"/>
  <c r="H2541" i="4" s="1"/>
  <c r="E2541" i="4" a="1"/>
  <c r="E2541" i="4" s="1"/>
  <c r="C2543" i="4"/>
  <c r="F2542" i="4" a="1"/>
  <c r="F2542" i="4" s="1"/>
  <c r="I2542" i="4" a="1"/>
  <c r="I2542" i="4" s="1"/>
  <c r="L2542" i="4" a="1"/>
  <c r="L2542" i="4" s="1"/>
  <c r="K2542" i="4" a="1"/>
  <c r="K2542" i="4" s="1"/>
  <c r="J2542" i="4" a="1"/>
  <c r="J2542" i="4" s="1"/>
  <c r="N2542" i="4" a="1"/>
  <c r="N2542" i="4" s="1"/>
  <c r="M2542" i="4" a="1"/>
  <c r="M2542" i="4" s="1"/>
  <c r="O2542" i="4" a="1"/>
  <c r="O2542" i="4" s="1"/>
  <c r="H2542" i="4" l="1" a="1"/>
  <c r="H2542" i="4" s="1"/>
  <c r="E2542" i="4" a="1"/>
  <c r="E2542" i="4" s="1"/>
  <c r="G2542" i="4" a="1"/>
  <c r="G2542" i="4" s="1"/>
  <c r="C2544" i="4"/>
  <c r="F2543" i="4" a="1"/>
  <c r="F2543" i="4" s="1"/>
  <c r="L2543" i="4" a="1"/>
  <c r="L2543" i="4" s="1"/>
  <c r="O2543" i="4" a="1"/>
  <c r="O2543" i="4" s="1"/>
  <c r="K2543" i="4" a="1"/>
  <c r="K2543" i="4" s="1"/>
  <c r="M2543" i="4" a="1"/>
  <c r="M2543" i="4" s="1"/>
  <c r="N2543" i="4" a="1"/>
  <c r="N2543" i="4" s="1"/>
  <c r="I2543" i="4" a="1"/>
  <c r="I2543" i="4" s="1"/>
  <c r="J2543" i="4" a="1"/>
  <c r="J2543" i="4" s="1"/>
  <c r="H2543" i="4" l="1" a="1"/>
  <c r="H2543" i="4" s="1"/>
  <c r="G2543" i="4" a="1"/>
  <c r="G2543" i="4" s="1"/>
  <c r="E2543" i="4" a="1"/>
  <c r="E2543" i="4" s="1"/>
  <c r="C2545" i="4"/>
  <c r="F2544" i="4" a="1"/>
  <c r="F2544" i="4" s="1"/>
  <c r="J2544" i="4" a="1"/>
  <c r="J2544" i="4" s="1"/>
  <c r="M2544" i="4" a="1"/>
  <c r="M2544" i="4" s="1"/>
  <c r="K2544" i="4" a="1"/>
  <c r="K2544" i="4" s="1"/>
  <c r="L2544" i="4" a="1"/>
  <c r="L2544" i="4" s="1"/>
  <c r="O2544" i="4" a="1"/>
  <c r="O2544" i="4" s="1"/>
  <c r="I2544" i="4" a="1"/>
  <c r="I2544" i="4" s="1"/>
  <c r="N2544" i="4" a="1"/>
  <c r="N2544" i="4" s="1"/>
  <c r="E2544" i="4" l="1" a="1"/>
  <c r="E2544" i="4" s="1"/>
  <c r="G2544" i="4" a="1"/>
  <c r="G2544" i="4" s="1"/>
  <c r="H2544" i="4" a="1"/>
  <c r="H2544" i="4" s="1"/>
  <c r="C2546" i="4"/>
  <c r="F2545" i="4" a="1"/>
  <c r="F2545" i="4" s="1"/>
  <c r="K2545" i="4" a="1"/>
  <c r="K2545" i="4" s="1"/>
  <c r="O2545" i="4" a="1"/>
  <c r="O2545" i="4" s="1"/>
  <c r="L2545" i="4" a="1"/>
  <c r="L2545" i="4" s="1"/>
  <c r="N2545" i="4" a="1"/>
  <c r="N2545" i="4" s="1"/>
  <c r="J2545" i="4" a="1"/>
  <c r="J2545" i="4" s="1"/>
  <c r="M2545" i="4" a="1"/>
  <c r="M2545" i="4" s="1"/>
  <c r="I2545" i="4" a="1"/>
  <c r="I2545" i="4" s="1"/>
  <c r="G2545" i="4" l="1" a="1"/>
  <c r="G2545" i="4" s="1"/>
  <c r="H2545" i="4" a="1"/>
  <c r="H2545" i="4" s="1"/>
  <c r="E2545" i="4" a="1"/>
  <c r="E2545" i="4" s="1"/>
  <c r="C2547" i="4"/>
  <c r="F2546" i="4" a="1"/>
  <c r="F2546" i="4" s="1"/>
  <c r="L2546" i="4" a="1"/>
  <c r="L2546" i="4" s="1"/>
  <c r="K2546" i="4" a="1"/>
  <c r="K2546" i="4" s="1"/>
  <c r="O2546" i="4" a="1"/>
  <c r="O2546" i="4" s="1"/>
  <c r="N2546" i="4" a="1"/>
  <c r="N2546" i="4" s="1"/>
  <c r="M2546" i="4" a="1"/>
  <c r="M2546" i="4" s="1"/>
  <c r="I2546" i="4" a="1"/>
  <c r="I2546" i="4" s="1"/>
  <c r="J2546" i="4" a="1"/>
  <c r="J2546" i="4" s="1"/>
  <c r="E2546" i="4" l="1" a="1"/>
  <c r="E2546" i="4" s="1"/>
  <c r="H2546" i="4" a="1"/>
  <c r="H2546" i="4" s="1"/>
  <c r="G2546" i="4" a="1"/>
  <c r="G2546" i="4" s="1"/>
  <c r="C2548" i="4"/>
  <c r="F2547" i="4" a="1"/>
  <c r="F2547" i="4" s="1"/>
  <c r="M2547" i="4" a="1"/>
  <c r="M2547" i="4" s="1"/>
  <c r="K2547" i="4" a="1"/>
  <c r="K2547" i="4" s="1"/>
  <c r="N2547" i="4" a="1"/>
  <c r="N2547" i="4" s="1"/>
  <c r="I2547" i="4" a="1"/>
  <c r="I2547" i="4" s="1"/>
  <c r="J2547" i="4" a="1"/>
  <c r="J2547" i="4" s="1"/>
  <c r="O2547" i="4" a="1"/>
  <c r="O2547" i="4" s="1"/>
  <c r="L2547" i="4" a="1"/>
  <c r="L2547" i="4" s="1"/>
  <c r="H2547" i="4" l="1" a="1"/>
  <c r="H2547" i="4" s="1"/>
  <c r="E2547" i="4" a="1"/>
  <c r="E2547" i="4" s="1"/>
  <c r="G2547" i="4" a="1"/>
  <c r="G2547" i="4" s="1"/>
  <c r="C2549" i="4"/>
  <c r="F2548" i="4" a="1"/>
  <c r="F2548" i="4" s="1"/>
  <c r="J2548" i="4" a="1"/>
  <c r="J2548" i="4" s="1"/>
  <c r="N2548" i="4" a="1"/>
  <c r="N2548" i="4" s="1"/>
  <c r="K2548" i="4" a="1"/>
  <c r="K2548" i="4" s="1"/>
  <c r="M2548" i="4" a="1"/>
  <c r="M2548" i="4" s="1"/>
  <c r="L2548" i="4" a="1"/>
  <c r="L2548" i="4" s="1"/>
  <c r="O2548" i="4" a="1"/>
  <c r="O2548" i="4" s="1"/>
  <c r="I2548" i="4" a="1"/>
  <c r="I2548" i="4" s="1"/>
  <c r="E2548" i="4" l="1" a="1"/>
  <c r="E2548" i="4" s="1"/>
  <c r="G2548" i="4" a="1"/>
  <c r="G2548" i="4" s="1"/>
  <c r="H2548" i="4" a="1"/>
  <c r="H2548" i="4" s="1"/>
  <c r="C2550" i="4"/>
  <c r="F2549" i="4" a="1"/>
  <c r="F2549" i="4" s="1"/>
  <c r="I2549" i="4" a="1"/>
  <c r="I2549" i="4" s="1"/>
  <c r="M2549" i="4" a="1"/>
  <c r="M2549" i="4" s="1"/>
  <c r="O2549" i="4" a="1"/>
  <c r="O2549" i="4" s="1"/>
  <c r="L2549" i="4" a="1"/>
  <c r="L2549" i="4" s="1"/>
  <c r="J2549" i="4" a="1"/>
  <c r="J2549" i="4" s="1"/>
  <c r="K2549" i="4" a="1"/>
  <c r="K2549" i="4" s="1"/>
  <c r="N2549" i="4" a="1"/>
  <c r="N2549" i="4" s="1"/>
  <c r="H2549" i="4" l="1" a="1"/>
  <c r="H2549" i="4" s="1"/>
  <c r="G2549" i="4" a="1"/>
  <c r="G2549" i="4" s="1"/>
  <c r="E2549" i="4" a="1"/>
  <c r="E2549" i="4" s="1"/>
  <c r="C2551" i="4"/>
  <c r="F2550" i="4" a="1"/>
  <c r="F2550" i="4" s="1"/>
  <c r="O2550" i="4" a="1"/>
  <c r="O2550" i="4" s="1"/>
  <c r="J2550" i="4" a="1"/>
  <c r="J2550" i="4" s="1"/>
  <c r="N2550" i="4" a="1"/>
  <c r="N2550" i="4" s="1"/>
  <c r="K2550" i="4" a="1"/>
  <c r="K2550" i="4" s="1"/>
  <c r="L2550" i="4" a="1"/>
  <c r="L2550" i="4" s="1"/>
  <c r="I2550" i="4" a="1"/>
  <c r="I2550" i="4" s="1"/>
  <c r="M2550" i="4" a="1"/>
  <c r="M2550" i="4" s="1"/>
  <c r="E2550" i="4" l="1" a="1"/>
  <c r="E2550" i="4" s="1"/>
  <c r="G2550" i="4" a="1"/>
  <c r="G2550" i="4" s="1"/>
  <c r="H2550" i="4" a="1"/>
  <c r="H2550" i="4" s="1"/>
  <c r="C2552" i="4"/>
  <c r="F2551" i="4" a="1"/>
  <c r="F2551" i="4" s="1"/>
  <c r="O2551" i="4" a="1"/>
  <c r="O2551" i="4" s="1"/>
  <c r="I2551" i="4" a="1"/>
  <c r="I2551" i="4" s="1"/>
  <c r="M2551" i="4" a="1"/>
  <c r="M2551" i="4" s="1"/>
  <c r="L2551" i="4" a="1"/>
  <c r="L2551" i="4" s="1"/>
  <c r="J2551" i="4" a="1"/>
  <c r="J2551" i="4" s="1"/>
  <c r="N2551" i="4" a="1"/>
  <c r="N2551" i="4" s="1"/>
  <c r="K2551" i="4" a="1"/>
  <c r="K2551" i="4" s="1"/>
  <c r="H2551" i="4" l="1" a="1"/>
  <c r="H2551" i="4" s="1"/>
  <c r="G2551" i="4" a="1"/>
  <c r="G2551" i="4" s="1"/>
  <c r="E2551" i="4" a="1"/>
  <c r="E2551" i="4" s="1"/>
  <c r="C2553" i="4"/>
  <c r="F2552" i="4" a="1"/>
  <c r="F2552" i="4" s="1"/>
  <c r="L2552" i="4" a="1"/>
  <c r="L2552" i="4" s="1"/>
  <c r="J2552" i="4" a="1"/>
  <c r="J2552" i="4" s="1"/>
  <c r="M2552" i="4" a="1"/>
  <c r="M2552" i="4" s="1"/>
  <c r="I2552" i="4" a="1"/>
  <c r="I2552" i="4" s="1"/>
  <c r="N2552" i="4" a="1"/>
  <c r="N2552" i="4" s="1"/>
  <c r="O2552" i="4" a="1"/>
  <c r="O2552" i="4" s="1"/>
  <c r="K2552" i="4" a="1"/>
  <c r="K2552" i="4" s="1"/>
  <c r="G2552" i="4" l="1" a="1"/>
  <c r="G2552" i="4" s="1"/>
  <c r="E2552" i="4" a="1"/>
  <c r="E2552" i="4" s="1"/>
  <c r="H2552" i="4" a="1"/>
  <c r="H2552" i="4" s="1"/>
  <c r="C2554" i="4"/>
  <c r="F2553" i="4" a="1"/>
  <c r="F2553" i="4" s="1"/>
  <c r="O2553" i="4" a="1"/>
  <c r="O2553" i="4" s="1"/>
  <c r="K2553" i="4" a="1"/>
  <c r="K2553" i="4" s="1"/>
  <c r="L2553" i="4" a="1"/>
  <c r="L2553" i="4" s="1"/>
  <c r="N2553" i="4" a="1"/>
  <c r="N2553" i="4" s="1"/>
  <c r="J2553" i="4" a="1"/>
  <c r="J2553" i="4" s="1"/>
  <c r="M2553" i="4" a="1"/>
  <c r="M2553" i="4" s="1"/>
  <c r="I2553" i="4" a="1"/>
  <c r="I2553" i="4" s="1"/>
  <c r="E2553" i="4" l="1" a="1"/>
  <c r="E2553" i="4" s="1"/>
  <c r="H2553" i="4" a="1"/>
  <c r="H2553" i="4" s="1"/>
  <c r="G2553" i="4" a="1"/>
  <c r="G2553" i="4" s="1"/>
  <c r="C2555" i="4"/>
  <c r="F2554" i="4" a="1"/>
  <c r="F2554" i="4" s="1"/>
  <c r="L2554" i="4" a="1"/>
  <c r="L2554" i="4" s="1"/>
  <c r="I2554" i="4" a="1"/>
  <c r="I2554" i="4" s="1"/>
  <c r="J2554" i="4" a="1"/>
  <c r="J2554" i="4" s="1"/>
  <c r="N2554" i="4" a="1"/>
  <c r="N2554" i="4" s="1"/>
  <c r="O2554" i="4" a="1"/>
  <c r="O2554" i="4" s="1"/>
  <c r="M2554" i="4" a="1"/>
  <c r="M2554" i="4" s="1"/>
  <c r="K2554" i="4" a="1"/>
  <c r="K2554" i="4" s="1"/>
  <c r="E2554" i="4" l="1" a="1"/>
  <c r="E2554" i="4" s="1"/>
  <c r="G2554" i="4" a="1"/>
  <c r="G2554" i="4" s="1"/>
  <c r="H2554" i="4" a="1"/>
  <c r="H2554" i="4" s="1"/>
  <c r="C2556" i="4"/>
  <c r="F2555" i="4" a="1"/>
  <c r="F2555" i="4" s="1"/>
  <c r="M2555" i="4" a="1"/>
  <c r="M2555" i="4" s="1"/>
  <c r="I2555" i="4" a="1"/>
  <c r="I2555" i="4" s="1"/>
  <c r="L2555" i="4" a="1"/>
  <c r="L2555" i="4" s="1"/>
  <c r="O2555" i="4" a="1"/>
  <c r="O2555" i="4" s="1"/>
  <c r="K2555" i="4" a="1"/>
  <c r="K2555" i="4" s="1"/>
  <c r="J2555" i="4" a="1"/>
  <c r="J2555" i="4" s="1"/>
  <c r="N2555" i="4" a="1"/>
  <c r="N2555" i="4" s="1"/>
  <c r="G2555" i="4" l="1" a="1"/>
  <c r="G2555" i="4" s="1"/>
  <c r="E2555" i="4" a="1"/>
  <c r="E2555" i="4" s="1"/>
  <c r="H2555" i="4" a="1"/>
  <c r="H2555" i="4" s="1"/>
  <c r="C2557" i="4"/>
  <c r="F2556" i="4" a="1"/>
  <c r="F2556" i="4" s="1"/>
  <c r="I2556" i="4" a="1"/>
  <c r="I2556" i="4" s="1"/>
  <c r="M2556" i="4" a="1"/>
  <c r="M2556" i="4" s="1"/>
  <c r="J2556" i="4" a="1"/>
  <c r="J2556" i="4" s="1"/>
  <c r="L2556" i="4" a="1"/>
  <c r="L2556" i="4" s="1"/>
  <c r="O2556" i="4" a="1"/>
  <c r="O2556" i="4" s="1"/>
  <c r="K2556" i="4" a="1"/>
  <c r="K2556" i="4" s="1"/>
  <c r="N2556" i="4" a="1"/>
  <c r="N2556" i="4" s="1"/>
  <c r="H2556" i="4" l="1" a="1"/>
  <c r="H2556" i="4" s="1"/>
  <c r="G2556" i="4" a="1"/>
  <c r="G2556" i="4" s="1"/>
  <c r="E2556" i="4" a="1"/>
  <c r="E2556" i="4" s="1"/>
  <c r="C2558" i="4"/>
  <c r="F2557" i="4" a="1"/>
  <c r="F2557" i="4" s="1"/>
  <c r="J2557" i="4" a="1"/>
  <c r="J2557" i="4" s="1"/>
  <c r="O2557" i="4" a="1"/>
  <c r="O2557" i="4" s="1"/>
  <c r="K2557" i="4" a="1"/>
  <c r="K2557" i="4" s="1"/>
  <c r="L2557" i="4" a="1"/>
  <c r="L2557" i="4" s="1"/>
  <c r="N2557" i="4" a="1"/>
  <c r="N2557" i="4" s="1"/>
  <c r="I2557" i="4" a="1"/>
  <c r="I2557" i="4" s="1"/>
  <c r="M2557" i="4" a="1"/>
  <c r="M2557" i="4" s="1"/>
  <c r="H2557" i="4" l="1" a="1"/>
  <c r="H2557" i="4" s="1"/>
  <c r="E2557" i="4" a="1"/>
  <c r="E2557" i="4" s="1"/>
  <c r="G2557" i="4" a="1"/>
  <c r="G2557" i="4" s="1"/>
  <c r="C2559" i="4"/>
  <c r="F2558" i="4" a="1"/>
  <c r="F2558" i="4" s="1"/>
  <c r="J2558" i="4" a="1"/>
  <c r="J2558" i="4" s="1"/>
  <c r="N2558" i="4" a="1"/>
  <c r="N2558" i="4" s="1"/>
  <c r="K2558" i="4" a="1"/>
  <c r="K2558" i="4" s="1"/>
  <c r="M2558" i="4" a="1"/>
  <c r="M2558" i="4" s="1"/>
  <c r="I2558" i="4" a="1"/>
  <c r="I2558" i="4" s="1"/>
  <c r="L2558" i="4" a="1"/>
  <c r="L2558" i="4" s="1"/>
  <c r="O2558" i="4" a="1"/>
  <c r="O2558" i="4" s="1"/>
  <c r="G2558" i="4" l="1" a="1"/>
  <c r="G2558" i="4" s="1"/>
  <c r="E2558" i="4" a="1"/>
  <c r="E2558" i="4" s="1"/>
  <c r="H2558" i="4" a="1"/>
  <c r="H2558" i="4" s="1"/>
  <c r="C2560" i="4"/>
  <c r="F2559" i="4" a="1"/>
  <c r="F2559" i="4" s="1"/>
  <c r="J2559" i="4" a="1"/>
  <c r="J2559" i="4" s="1"/>
  <c r="M2559" i="4" a="1"/>
  <c r="M2559" i="4" s="1"/>
  <c r="O2559" i="4" a="1"/>
  <c r="O2559" i="4" s="1"/>
  <c r="I2559" i="4" a="1"/>
  <c r="I2559" i="4" s="1"/>
  <c r="K2559" i="4" a="1"/>
  <c r="K2559" i="4" s="1"/>
  <c r="N2559" i="4" a="1"/>
  <c r="N2559" i="4" s="1"/>
  <c r="L2559" i="4" a="1"/>
  <c r="L2559" i="4" s="1"/>
  <c r="E2559" i="4" l="1" a="1"/>
  <c r="E2559" i="4" s="1"/>
  <c r="H2559" i="4" a="1"/>
  <c r="H2559" i="4" s="1"/>
  <c r="G2559" i="4" a="1"/>
  <c r="G2559" i="4" s="1"/>
  <c r="C2561" i="4"/>
  <c r="F2560" i="4" a="1"/>
  <c r="F2560" i="4" s="1"/>
  <c r="K2560" i="4" a="1"/>
  <c r="K2560" i="4" s="1"/>
  <c r="O2560" i="4" a="1"/>
  <c r="O2560" i="4" s="1"/>
  <c r="J2560" i="4" a="1"/>
  <c r="J2560" i="4" s="1"/>
  <c r="M2560" i="4" a="1"/>
  <c r="M2560" i="4" s="1"/>
  <c r="I2560" i="4" a="1"/>
  <c r="I2560" i="4" s="1"/>
  <c r="L2560" i="4" a="1"/>
  <c r="L2560" i="4" s="1"/>
  <c r="N2560" i="4" a="1"/>
  <c r="N2560" i="4" s="1"/>
  <c r="E2560" i="4" l="1" a="1"/>
  <c r="E2560" i="4" s="1"/>
  <c r="H2560" i="4" a="1"/>
  <c r="H2560" i="4" s="1"/>
  <c r="G2560" i="4" a="1"/>
  <c r="G2560" i="4" s="1"/>
  <c r="C2562" i="4"/>
  <c r="F2561" i="4" a="1"/>
  <c r="F2561" i="4" s="1"/>
  <c r="I2561" i="4" a="1"/>
  <c r="I2561" i="4" s="1"/>
  <c r="N2561" i="4" a="1"/>
  <c r="N2561" i="4" s="1"/>
  <c r="L2561" i="4" a="1"/>
  <c r="L2561" i="4" s="1"/>
  <c r="O2561" i="4" a="1"/>
  <c r="O2561" i="4" s="1"/>
  <c r="J2561" i="4" a="1"/>
  <c r="J2561" i="4" s="1"/>
  <c r="M2561" i="4" a="1"/>
  <c r="M2561" i="4" s="1"/>
  <c r="K2561" i="4" a="1"/>
  <c r="K2561" i="4" s="1"/>
  <c r="E2561" i="4" l="1" a="1"/>
  <c r="E2561" i="4" s="1"/>
  <c r="H2561" i="4" a="1"/>
  <c r="H2561" i="4" s="1"/>
  <c r="G2561" i="4" a="1"/>
  <c r="G2561" i="4" s="1"/>
  <c r="C2563" i="4"/>
  <c r="F2562" i="4" a="1"/>
  <c r="F2562" i="4" s="1"/>
  <c r="L2562" i="4" a="1"/>
  <c r="L2562" i="4" s="1"/>
  <c r="I2562" i="4" a="1"/>
  <c r="I2562" i="4" s="1"/>
  <c r="K2562" i="4" a="1"/>
  <c r="K2562" i="4" s="1"/>
  <c r="N2562" i="4" a="1"/>
  <c r="N2562" i="4" s="1"/>
  <c r="J2562" i="4" a="1"/>
  <c r="J2562" i="4" s="1"/>
  <c r="M2562" i="4" a="1"/>
  <c r="M2562" i="4" s="1"/>
  <c r="O2562" i="4" a="1"/>
  <c r="O2562" i="4" s="1"/>
  <c r="G2562" i="4" l="1" a="1"/>
  <c r="G2562" i="4" s="1"/>
  <c r="E2562" i="4" a="1"/>
  <c r="E2562" i="4" s="1"/>
  <c r="H2562" i="4" a="1"/>
  <c r="H2562" i="4" s="1"/>
  <c r="C2564" i="4"/>
  <c r="F2563" i="4" a="1"/>
  <c r="F2563" i="4" s="1"/>
  <c r="I2563" i="4" a="1"/>
  <c r="I2563" i="4" s="1"/>
  <c r="O2563" i="4" a="1"/>
  <c r="O2563" i="4" s="1"/>
  <c r="J2563" i="4" a="1"/>
  <c r="J2563" i="4" s="1"/>
  <c r="M2563" i="4" a="1"/>
  <c r="M2563" i="4" s="1"/>
  <c r="K2563" i="4" a="1"/>
  <c r="K2563" i="4" s="1"/>
  <c r="N2563" i="4" a="1"/>
  <c r="N2563" i="4" s="1"/>
  <c r="L2563" i="4" a="1"/>
  <c r="L2563" i="4" s="1"/>
  <c r="H2563" i="4" l="1" a="1"/>
  <c r="H2563" i="4" s="1"/>
  <c r="G2563" i="4" a="1"/>
  <c r="G2563" i="4" s="1"/>
  <c r="E2563" i="4" a="1"/>
  <c r="E2563" i="4" s="1"/>
  <c r="C2565" i="4"/>
  <c r="F2564" i="4" a="1"/>
  <c r="F2564" i="4" s="1"/>
  <c r="M2564" i="4" a="1"/>
  <c r="M2564" i="4" s="1"/>
  <c r="O2564" i="4" a="1"/>
  <c r="O2564" i="4" s="1"/>
  <c r="J2564" i="4" a="1"/>
  <c r="J2564" i="4" s="1"/>
  <c r="I2564" i="4" a="1"/>
  <c r="I2564" i="4" s="1"/>
  <c r="L2564" i="4" a="1"/>
  <c r="L2564" i="4" s="1"/>
  <c r="K2564" i="4" a="1"/>
  <c r="K2564" i="4" s="1"/>
  <c r="N2564" i="4" a="1"/>
  <c r="N2564" i="4" s="1"/>
  <c r="E2564" i="4" l="1" a="1"/>
  <c r="E2564" i="4" s="1"/>
  <c r="G2564" i="4" a="1"/>
  <c r="G2564" i="4" s="1"/>
  <c r="H2564" i="4" a="1"/>
  <c r="H2564" i="4" s="1"/>
  <c r="C2566" i="4"/>
  <c r="F2565" i="4" a="1"/>
  <c r="F2565" i="4" s="1"/>
  <c r="J2565" i="4" a="1"/>
  <c r="J2565" i="4" s="1"/>
  <c r="N2565" i="4" a="1"/>
  <c r="N2565" i="4" s="1"/>
  <c r="I2565" i="4" a="1"/>
  <c r="I2565" i="4" s="1"/>
  <c r="M2565" i="4" a="1"/>
  <c r="M2565" i="4" s="1"/>
  <c r="O2565" i="4" a="1"/>
  <c r="O2565" i="4" s="1"/>
  <c r="L2565" i="4" a="1"/>
  <c r="L2565" i="4" s="1"/>
  <c r="K2565" i="4" a="1"/>
  <c r="K2565" i="4" s="1"/>
  <c r="H2565" i="4" l="1" a="1"/>
  <c r="H2565" i="4" s="1"/>
  <c r="G2565" i="4" a="1"/>
  <c r="G2565" i="4" s="1"/>
  <c r="E2565" i="4" a="1"/>
  <c r="E2565" i="4" s="1"/>
  <c r="C2567" i="4"/>
  <c r="F2566" i="4" a="1"/>
  <c r="F2566" i="4" s="1"/>
  <c r="M2566" i="4" a="1"/>
  <c r="M2566" i="4" s="1"/>
  <c r="K2566" i="4" a="1"/>
  <c r="K2566" i="4" s="1"/>
  <c r="L2566" i="4" a="1"/>
  <c r="L2566" i="4" s="1"/>
  <c r="O2566" i="4" a="1"/>
  <c r="O2566" i="4" s="1"/>
  <c r="N2566" i="4" a="1"/>
  <c r="N2566" i="4" s="1"/>
  <c r="I2566" i="4" a="1"/>
  <c r="I2566" i="4" s="1"/>
  <c r="J2566" i="4" a="1"/>
  <c r="J2566" i="4" s="1"/>
  <c r="H2566" i="4" l="1" a="1"/>
  <c r="H2566" i="4" s="1"/>
  <c r="G2566" i="4" a="1"/>
  <c r="G2566" i="4" s="1"/>
  <c r="E2566" i="4" a="1"/>
  <c r="E2566" i="4" s="1"/>
  <c r="C2568" i="4"/>
  <c r="F2567" i="4" a="1"/>
  <c r="F2567" i="4" s="1"/>
  <c r="J2567" i="4" a="1"/>
  <c r="J2567" i="4" s="1"/>
  <c r="O2567" i="4" a="1"/>
  <c r="O2567" i="4" s="1"/>
  <c r="I2567" i="4" a="1"/>
  <c r="I2567" i="4" s="1"/>
  <c r="K2567" i="4" a="1"/>
  <c r="K2567" i="4" s="1"/>
  <c r="N2567" i="4" a="1"/>
  <c r="N2567" i="4" s="1"/>
  <c r="L2567" i="4" a="1"/>
  <c r="L2567" i="4" s="1"/>
  <c r="M2567" i="4" a="1"/>
  <c r="M2567" i="4" s="1"/>
  <c r="E2567" i="4" l="1" a="1"/>
  <c r="E2567" i="4" s="1"/>
  <c r="G2567" i="4" a="1"/>
  <c r="G2567" i="4" s="1"/>
  <c r="H2567" i="4" a="1"/>
  <c r="H2567" i="4" s="1"/>
  <c r="C2569" i="4"/>
  <c r="F2568" i="4" a="1"/>
  <c r="F2568" i="4" s="1"/>
  <c r="M2568" i="4" a="1"/>
  <c r="M2568" i="4" s="1"/>
  <c r="K2568" i="4" a="1"/>
  <c r="K2568" i="4" s="1"/>
  <c r="N2568" i="4" a="1"/>
  <c r="N2568" i="4" s="1"/>
  <c r="O2568" i="4" a="1"/>
  <c r="O2568" i="4" s="1"/>
  <c r="L2568" i="4" a="1"/>
  <c r="L2568" i="4" s="1"/>
  <c r="I2568" i="4" a="1"/>
  <c r="I2568" i="4" s="1"/>
  <c r="J2568" i="4" a="1"/>
  <c r="J2568" i="4" s="1"/>
  <c r="G2568" i="4" l="1" a="1"/>
  <c r="G2568" i="4" s="1"/>
  <c r="H2568" i="4" a="1"/>
  <c r="H2568" i="4" s="1"/>
  <c r="E2568" i="4" a="1"/>
  <c r="E2568" i="4" s="1"/>
  <c r="C2570" i="4"/>
  <c r="F2569" i="4" a="1"/>
  <c r="F2569" i="4" s="1"/>
  <c r="I2569" i="4" a="1"/>
  <c r="I2569" i="4" s="1"/>
  <c r="N2569" i="4" a="1"/>
  <c r="N2569" i="4" s="1"/>
  <c r="K2569" i="4" a="1"/>
  <c r="K2569" i="4" s="1"/>
  <c r="L2569" i="4" a="1"/>
  <c r="L2569" i="4" s="1"/>
  <c r="O2569" i="4" a="1"/>
  <c r="O2569" i="4" s="1"/>
  <c r="M2569" i="4" a="1"/>
  <c r="M2569" i="4" s="1"/>
  <c r="J2569" i="4" a="1"/>
  <c r="J2569" i="4" s="1"/>
  <c r="H2569" i="4" l="1" a="1"/>
  <c r="H2569" i="4" s="1"/>
  <c r="G2569" i="4" a="1"/>
  <c r="G2569" i="4" s="1"/>
  <c r="E2569" i="4" a="1"/>
  <c r="E2569" i="4" s="1"/>
  <c r="C2571" i="4"/>
  <c r="F2570" i="4" a="1"/>
  <c r="F2570" i="4" s="1"/>
  <c r="M2570" i="4" a="1"/>
  <c r="M2570" i="4" s="1"/>
  <c r="J2570" i="4" a="1"/>
  <c r="J2570" i="4" s="1"/>
  <c r="L2570" i="4" a="1"/>
  <c r="L2570" i="4" s="1"/>
  <c r="K2570" i="4" a="1"/>
  <c r="K2570" i="4" s="1"/>
  <c r="O2570" i="4" a="1"/>
  <c r="O2570" i="4" s="1"/>
  <c r="I2570" i="4" a="1"/>
  <c r="I2570" i="4" s="1"/>
  <c r="N2570" i="4" a="1"/>
  <c r="N2570" i="4" s="1"/>
  <c r="E2570" i="4" l="1" a="1"/>
  <c r="E2570" i="4" s="1"/>
  <c r="G2570" i="4" a="1"/>
  <c r="G2570" i="4" s="1"/>
  <c r="H2570" i="4" a="1"/>
  <c r="H2570" i="4" s="1"/>
  <c r="C2572" i="4"/>
  <c r="F2571" i="4" a="1"/>
  <c r="F2571" i="4" s="1"/>
  <c r="I2571" i="4" a="1"/>
  <c r="I2571" i="4" s="1"/>
  <c r="M2571" i="4" a="1"/>
  <c r="M2571" i="4" s="1"/>
  <c r="J2571" i="4" a="1"/>
  <c r="J2571" i="4" s="1"/>
  <c r="K2571" i="4" a="1"/>
  <c r="K2571" i="4" s="1"/>
  <c r="O2571" i="4" a="1"/>
  <c r="O2571" i="4" s="1"/>
  <c r="L2571" i="4" a="1"/>
  <c r="L2571" i="4" s="1"/>
  <c r="N2571" i="4" a="1"/>
  <c r="N2571" i="4" s="1"/>
  <c r="H2571" i="4" l="1" a="1"/>
  <c r="H2571" i="4" s="1"/>
  <c r="G2571" i="4" a="1"/>
  <c r="G2571" i="4" s="1"/>
  <c r="E2571" i="4" a="1"/>
  <c r="E2571" i="4" s="1"/>
  <c r="C2573" i="4"/>
  <c r="F2572" i="4" a="1"/>
  <c r="F2572" i="4" s="1"/>
  <c r="O2572" i="4" a="1"/>
  <c r="O2572" i="4" s="1"/>
  <c r="J2572" i="4" a="1"/>
  <c r="J2572" i="4" s="1"/>
  <c r="N2572" i="4" a="1"/>
  <c r="N2572" i="4" s="1"/>
  <c r="K2572" i="4" a="1"/>
  <c r="K2572" i="4" s="1"/>
  <c r="I2572" i="4" a="1"/>
  <c r="I2572" i="4" s="1"/>
  <c r="L2572" i="4" a="1"/>
  <c r="L2572" i="4" s="1"/>
  <c r="M2572" i="4" a="1"/>
  <c r="M2572" i="4" s="1"/>
  <c r="H2572" i="4" l="1" a="1"/>
  <c r="H2572" i="4" s="1"/>
  <c r="E2572" i="4" a="1"/>
  <c r="E2572" i="4" s="1"/>
  <c r="G2572" i="4" a="1"/>
  <c r="G2572" i="4" s="1"/>
  <c r="C2574" i="4"/>
  <c r="F2573" i="4" a="1"/>
  <c r="F2573" i="4" s="1"/>
  <c r="N2573" i="4" a="1"/>
  <c r="N2573" i="4" s="1"/>
  <c r="J2573" i="4" a="1"/>
  <c r="J2573" i="4" s="1"/>
  <c r="L2573" i="4" a="1"/>
  <c r="L2573" i="4" s="1"/>
  <c r="O2573" i="4" a="1"/>
  <c r="O2573" i="4" s="1"/>
  <c r="K2573" i="4" a="1"/>
  <c r="K2573" i="4" s="1"/>
  <c r="M2573" i="4" a="1"/>
  <c r="M2573" i="4" s="1"/>
  <c r="I2573" i="4" a="1"/>
  <c r="I2573" i="4" s="1"/>
  <c r="E2573" i="4" l="1" a="1"/>
  <c r="E2573" i="4" s="1"/>
  <c r="H2573" i="4" a="1"/>
  <c r="H2573" i="4" s="1"/>
  <c r="G2573" i="4" a="1"/>
  <c r="G2573" i="4" s="1"/>
  <c r="C2575" i="4"/>
  <c r="F2574" i="4" a="1"/>
  <c r="F2574" i="4" s="1"/>
  <c r="K2574" i="4" a="1"/>
  <c r="K2574" i="4" s="1"/>
  <c r="O2574" i="4" a="1"/>
  <c r="O2574" i="4" s="1"/>
  <c r="L2574" i="4" a="1"/>
  <c r="L2574" i="4" s="1"/>
  <c r="M2574" i="4" a="1"/>
  <c r="M2574" i="4" s="1"/>
  <c r="N2574" i="4" a="1"/>
  <c r="N2574" i="4" s="1"/>
  <c r="I2574" i="4" a="1"/>
  <c r="I2574" i="4" s="1"/>
  <c r="J2574" i="4" a="1"/>
  <c r="J2574" i="4" s="1"/>
  <c r="E2574" i="4" l="1" a="1"/>
  <c r="E2574" i="4" s="1"/>
  <c r="G2574" i="4" a="1"/>
  <c r="G2574" i="4" s="1"/>
  <c r="H2574" i="4" a="1"/>
  <c r="H2574" i="4" s="1"/>
  <c r="C2576" i="4"/>
  <c r="F2575" i="4" a="1"/>
  <c r="F2575" i="4" s="1"/>
  <c r="J2575" i="4" a="1"/>
  <c r="J2575" i="4" s="1"/>
  <c r="L2575" i="4" a="1"/>
  <c r="L2575" i="4" s="1"/>
  <c r="O2575" i="4" a="1"/>
  <c r="O2575" i="4" s="1"/>
  <c r="K2575" i="4" a="1"/>
  <c r="K2575" i="4" s="1"/>
  <c r="N2575" i="4" a="1"/>
  <c r="N2575" i="4" s="1"/>
  <c r="I2575" i="4" a="1"/>
  <c r="I2575" i="4" s="1"/>
  <c r="M2575" i="4" a="1"/>
  <c r="M2575" i="4" s="1"/>
  <c r="E2575" i="4" l="1" a="1"/>
  <c r="E2575" i="4" s="1"/>
  <c r="G2575" i="4" a="1"/>
  <c r="G2575" i="4" s="1"/>
  <c r="H2575" i="4" a="1"/>
  <c r="H2575" i="4" s="1"/>
  <c r="C2577" i="4"/>
  <c r="F2576" i="4" a="1"/>
  <c r="F2576" i="4" s="1"/>
  <c r="L2576" i="4" a="1"/>
  <c r="L2576" i="4" s="1"/>
  <c r="N2576" i="4" a="1"/>
  <c r="N2576" i="4" s="1"/>
  <c r="J2576" i="4" a="1"/>
  <c r="J2576" i="4" s="1"/>
  <c r="I2576" i="4" a="1"/>
  <c r="I2576" i="4" s="1"/>
  <c r="M2576" i="4" a="1"/>
  <c r="M2576" i="4" s="1"/>
  <c r="K2576" i="4" a="1"/>
  <c r="K2576" i="4" s="1"/>
  <c r="O2576" i="4" a="1"/>
  <c r="O2576" i="4" s="1"/>
  <c r="H2576" i="4" l="1" a="1"/>
  <c r="H2576" i="4" s="1"/>
  <c r="E2576" i="4" a="1"/>
  <c r="E2576" i="4" s="1"/>
  <c r="G2576" i="4" a="1"/>
  <c r="G2576" i="4" s="1"/>
  <c r="C2578" i="4"/>
  <c r="F2577" i="4" a="1"/>
  <c r="F2577" i="4" s="1"/>
  <c r="K2577" i="4" a="1"/>
  <c r="K2577" i="4" s="1"/>
  <c r="O2577" i="4" a="1"/>
  <c r="O2577" i="4" s="1"/>
  <c r="L2577" i="4" a="1"/>
  <c r="L2577" i="4" s="1"/>
  <c r="M2577" i="4" a="1"/>
  <c r="M2577" i="4" s="1"/>
  <c r="I2577" i="4" a="1"/>
  <c r="I2577" i="4" s="1"/>
  <c r="J2577" i="4" a="1"/>
  <c r="J2577" i="4" s="1"/>
  <c r="N2577" i="4" a="1"/>
  <c r="N2577" i="4" s="1"/>
  <c r="G2577" i="4" l="1" a="1"/>
  <c r="G2577" i="4" s="1"/>
  <c r="H2577" i="4" a="1"/>
  <c r="H2577" i="4" s="1"/>
  <c r="E2577" i="4" a="1"/>
  <c r="E2577" i="4" s="1"/>
  <c r="C2579" i="4"/>
  <c r="F2578" i="4" a="1"/>
  <c r="F2578" i="4" s="1"/>
  <c r="L2578" i="4" a="1"/>
  <c r="L2578" i="4" s="1"/>
  <c r="O2578" i="4" a="1"/>
  <c r="O2578" i="4" s="1"/>
  <c r="I2578" i="4" a="1"/>
  <c r="I2578" i="4" s="1"/>
  <c r="M2578" i="4" a="1"/>
  <c r="M2578" i="4" s="1"/>
  <c r="J2578" i="4" a="1"/>
  <c r="J2578" i="4" s="1"/>
  <c r="K2578" i="4" a="1"/>
  <c r="K2578" i="4" s="1"/>
  <c r="N2578" i="4" a="1"/>
  <c r="N2578" i="4" s="1"/>
  <c r="E2578" i="4" l="1" a="1"/>
  <c r="E2578" i="4" s="1"/>
  <c r="H2578" i="4" a="1"/>
  <c r="H2578" i="4" s="1"/>
  <c r="G2578" i="4" a="1"/>
  <c r="G2578" i="4" s="1"/>
  <c r="C2580" i="4"/>
  <c r="F2579" i="4" a="1"/>
  <c r="F2579" i="4" s="1"/>
  <c r="M2579" i="4" a="1"/>
  <c r="M2579" i="4" s="1"/>
  <c r="N2579" i="4" a="1"/>
  <c r="N2579" i="4" s="1"/>
  <c r="J2579" i="4" a="1"/>
  <c r="J2579" i="4" s="1"/>
  <c r="O2579" i="4" a="1"/>
  <c r="O2579" i="4" s="1"/>
  <c r="I2579" i="4" a="1"/>
  <c r="I2579" i="4" s="1"/>
  <c r="L2579" i="4" a="1"/>
  <c r="L2579" i="4" s="1"/>
  <c r="K2579" i="4" a="1"/>
  <c r="K2579" i="4" s="1"/>
  <c r="H2579" i="4" l="1" a="1"/>
  <c r="H2579" i="4" s="1"/>
  <c r="G2579" i="4" a="1"/>
  <c r="G2579" i="4" s="1"/>
  <c r="E2579" i="4" a="1"/>
  <c r="E2579" i="4" s="1"/>
  <c r="C2581" i="4"/>
  <c r="F2580" i="4" a="1"/>
  <c r="F2580" i="4" s="1"/>
  <c r="L2580" i="4" a="1"/>
  <c r="L2580" i="4" s="1"/>
  <c r="I2580" i="4" a="1"/>
  <c r="I2580" i="4" s="1"/>
  <c r="N2580" i="4" a="1"/>
  <c r="N2580" i="4" s="1"/>
  <c r="K2580" i="4" a="1"/>
  <c r="K2580" i="4" s="1"/>
  <c r="J2580" i="4" a="1"/>
  <c r="J2580" i="4" s="1"/>
  <c r="M2580" i="4" a="1"/>
  <c r="M2580" i="4" s="1"/>
  <c r="O2580" i="4" a="1"/>
  <c r="O2580" i="4" s="1"/>
  <c r="E2580" i="4" l="1" a="1"/>
  <c r="E2580" i="4" s="1"/>
  <c r="H2580" i="4" a="1"/>
  <c r="H2580" i="4" s="1"/>
  <c r="G2580" i="4" a="1"/>
  <c r="G2580" i="4" s="1"/>
  <c r="C2582" i="4"/>
  <c r="F2581" i="4" a="1"/>
  <c r="F2581" i="4" s="1"/>
  <c r="M2581" i="4" a="1"/>
  <c r="M2581" i="4" s="1"/>
  <c r="I2581" i="4" a="1"/>
  <c r="I2581" i="4" s="1"/>
  <c r="L2581" i="4" a="1"/>
  <c r="L2581" i="4" s="1"/>
  <c r="O2581" i="4" a="1"/>
  <c r="O2581" i="4" s="1"/>
  <c r="N2581" i="4" a="1"/>
  <c r="N2581" i="4" s="1"/>
  <c r="J2581" i="4" a="1"/>
  <c r="J2581" i="4" s="1"/>
  <c r="K2581" i="4" a="1"/>
  <c r="K2581" i="4" s="1"/>
  <c r="H2581" i="4" l="1" a="1"/>
  <c r="H2581" i="4" s="1"/>
  <c r="G2581" i="4" a="1"/>
  <c r="G2581" i="4" s="1"/>
  <c r="E2581" i="4" a="1"/>
  <c r="E2581" i="4" s="1"/>
  <c r="C2583" i="4"/>
  <c r="F2582" i="4" a="1"/>
  <c r="F2582" i="4" s="1"/>
  <c r="J2582" i="4" a="1"/>
  <c r="J2582" i="4" s="1"/>
  <c r="I2582" i="4" a="1"/>
  <c r="I2582" i="4" s="1"/>
  <c r="K2582" i="4" a="1"/>
  <c r="K2582" i="4" s="1"/>
  <c r="O2582" i="4" a="1"/>
  <c r="O2582" i="4" s="1"/>
  <c r="L2582" i="4" a="1"/>
  <c r="L2582" i="4" s="1"/>
  <c r="M2582" i="4" a="1"/>
  <c r="M2582" i="4" s="1"/>
  <c r="N2582" i="4" a="1"/>
  <c r="N2582" i="4" s="1"/>
  <c r="H2582" i="4" l="1" a="1"/>
  <c r="H2582" i="4" s="1"/>
  <c r="G2582" i="4" a="1"/>
  <c r="G2582" i="4" s="1"/>
  <c r="E2582" i="4" a="1"/>
  <c r="E2582" i="4" s="1"/>
  <c r="C2584" i="4"/>
  <c r="F2583" i="4" a="1"/>
  <c r="F2583" i="4" s="1"/>
  <c r="I2583" i="4" a="1"/>
  <c r="I2583" i="4" s="1"/>
  <c r="O2583" i="4" a="1"/>
  <c r="O2583" i="4" s="1"/>
  <c r="M2583" i="4" a="1"/>
  <c r="M2583" i="4" s="1"/>
  <c r="J2583" i="4" a="1"/>
  <c r="J2583" i="4" s="1"/>
  <c r="K2583" i="4" a="1"/>
  <c r="K2583" i="4" s="1"/>
  <c r="N2583" i="4" a="1"/>
  <c r="N2583" i="4" s="1"/>
  <c r="L2583" i="4" a="1"/>
  <c r="L2583" i="4" s="1"/>
  <c r="G2583" i="4" l="1" a="1"/>
  <c r="G2583" i="4" s="1"/>
  <c r="E2583" i="4" a="1"/>
  <c r="E2583" i="4" s="1"/>
  <c r="H2583" i="4" a="1"/>
  <c r="H2583" i="4" s="1"/>
  <c r="C2585" i="4"/>
  <c r="F2584" i="4" a="1"/>
  <c r="F2584" i="4" s="1"/>
  <c r="L2584" i="4" a="1"/>
  <c r="L2584" i="4" s="1"/>
  <c r="O2584" i="4" a="1"/>
  <c r="O2584" i="4" s="1"/>
  <c r="I2584" i="4" a="1"/>
  <c r="I2584" i="4" s="1"/>
  <c r="N2584" i="4" a="1"/>
  <c r="N2584" i="4" s="1"/>
  <c r="J2584" i="4" a="1"/>
  <c r="J2584" i="4" s="1"/>
  <c r="M2584" i="4" a="1"/>
  <c r="M2584" i="4" s="1"/>
  <c r="K2584" i="4" a="1"/>
  <c r="K2584" i="4" s="1"/>
  <c r="G2584" i="4" l="1" a="1"/>
  <c r="G2584" i="4" s="1"/>
  <c r="E2584" i="4" a="1"/>
  <c r="E2584" i="4" s="1"/>
  <c r="H2584" i="4" a="1"/>
  <c r="H2584" i="4" s="1"/>
  <c r="C2586" i="4"/>
  <c r="F2585" i="4" a="1"/>
  <c r="F2585" i="4" s="1"/>
  <c r="I2585" i="4" a="1"/>
  <c r="I2585" i="4" s="1"/>
  <c r="J2585" i="4" a="1"/>
  <c r="J2585" i="4" s="1"/>
  <c r="M2585" i="4" a="1"/>
  <c r="M2585" i="4" s="1"/>
  <c r="N2585" i="4" a="1"/>
  <c r="N2585" i="4" s="1"/>
  <c r="L2585" i="4" a="1"/>
  <c r="L2585" i="4" s="1"/>
  <c r="K2585" i="4" a="1"/>
  <c r="K2585" i="4" s="1"/>
  <c r="O2585" i="4" a="1"/>
  <c r="O2585" i="4" s="1"/>
  <c r="G2585" i="4" l="1" a="1"/>
  <c r="G2585" i="4" s="1"/>
  <c r="E2585" i="4" a="1"/>
  <c r="E2585" i="4" s="1"/>
  <c r="H2585" i="4" a="1"/>
  <c r="H2585" i="4" s="1"/>
  <c r="C2587" i="4"/>
  <c r="F2586" i="4" a="1"/>
  <c r="F2586" i="4" s="1"/>
  <c r="J2586" i="4" a="1"/>
  <c r="J2586" i="4" s="1"/>
  <c r="M2586" i="4" a="1"/>
  <c r="M2586" i="4" s="1"/>
  <c r="K2586" i="4" a="1"/>
  <c r="K2586" i="4" s="1"/>
  <c r="O2586" i="4" a="1"/>
  <c r="O2586" i="4" s="1"/>
  <c r="I2586" i="4" a="1"/>
  <c r="I2586" i="4" s="1"/>
  <c r="L2586" i="4" a="1"/>
  <c r="L2586" i="4" s="1"/>
  <c r="N2586" i="4" a="1"/>
  <c r="N2586" i="4" s="1"/>
  <c r="H2586" i="4" l="1" a="1"/>
  <c r="H2586" i="4" s="1"/>
  <c r="G2586" i="4" a="1"/>
  <c r="G2586" i="4" s="1"/>
  <c r="E2586" i="4" a="1"/>
  <c r="E2586" i="4" s="1"/>
  <c r="C2588" i="4"/>
  <c r="F2587" i="4" a="1"/>
  <c r="F2587" i="4" s="1"/>
  <c r="J2587" i="4" a="1"/>
  <c r="J2587" i="4" s="1"/>
  <c r="I2587" i="4" a="1"/>
  <c r="I2587" i="4" s="1"/>
  <c r="N2587" i="4" a="1"/>
  <c r="N2587" i="4" s="1"/>
  <c r="K2587" i="4" a="1"/>
  <c r="K2587" i="4" s="1"/>
  <c r="L2587" i="4" a="1"/>
  <c r="L2587" i="4" s="1"/>
  <c r="O2587" i="4" a="1"/>
  <c r="O2587" i="4" s="1"/>
  <c r="M2587" i="4" a="1"/>
  <c r="M2587" i="4" s="1"/>
  <c r="G2587" i="4" l="1" a="1"/>
  <c r="G2587" i="4" s="1"/>
  <c r="H2587" i="4" a="1"/>
  <c r="H2587" i="4" s="1"/>
  <c r="E2587" i="4" a="1"/>
  <c r="E2587" i="4" s="1"/>
  <c r="C2589" i="4"/>
  <c r="F2588" i="4" a="1"/>
  <c r="F2588" i="4" s="1"/>
  <c r="K2588" i="4" a="1"/>
  <c r="K2588" i="4" s="1"/>
  <c r="L2588" i="4" a="1"/>
  <c r="L2588" i="4" s="1"/>
  <c r="M2588" i="4" a="1"/>
  <c r="M2588" i="4" s="1"/>
  <c r="O2588" i="4" a="1"/>
  <c r="O2588" i="4" s="1"/>
  <c r="J2588" i="4" a="1"/>
  <c r="J2588" i="4" s="1"/>
  <c r="I2588" i="4" a="1"/>
  <c r="I2588" i="4" s="1"/>
  <c r="N2588" i="4" a="1"/>
  <c r="N2588" i="4" s="1"/>
  <c r="E2588" i="4" l="1" a="1"/>
  <c r="E2588" i="4" s="1"/>
  <c r="H2588" i="4" a="1"/>
  <c r="H2588" i="4" s="1"/>
  <c r="G2588" i="4" a="1"/>
  <c r="G2588" i="4" s="1"/>
  <c r="C2590" i="4"/>
  <c r="F2589" i="4" a="1"/>
  <c r="F2589" i="4" s="1"/>
  <c r="N2589" i="4" a="1"/>
  <c r="N2589" i="4" s="1"/>
  <c r="K2589" i="4" a="1"/>
  <c r="K2589" i="4" s="1"/>
  <c r="J2589" i="4" a="1"/>
  <c r="J2589" i="4" s="1"/>
  <c r="M2589" i="4" a="1"/>
  <c r="M2589" i="4" s="1"/>
  <c r="L2589" i="4" a="1"/>
  <c r="L2589" i="4" s="1"/>
  <c r="I2589" i="4" a="1"/>
  <c r="I2589" i="4" s="1"/>
  <c r="O2589" i="4" a="1"/>
  <c r="O2589" i="4" s="1"/>
  <c r="C2591" i="4" l="1"/>
  <c r="F2590" i="4" a="1"/>
  <c r="F2590" i="4" s="1"/>
  <c r="L2590" i="4" a="1"/>
  <c r="L2590" i="4" s="1"/>
  <c r="K2590" i="4" a="1"/>
  <c r="K2590" i="4" s="1"/>
  <c r="N2590" i="4" a="1"/>
  <c r="N2590" i="4" s="1"/>
  <c r="O2590" i="4" a="1"/>
  <c r="O2590" i="4" s="1"/>
  <c r="I2590" i="4" a="1"/>
  <c r="I2590" i="4" s="1"/>
  <c r="J2590" i="4" a="1"/>
  <c r="J2590" i="4" s="1"/>
  <c r="M2590" i="4" a="1"/>
  <c r="M2590" i="4" s="1"/>
  <c r="G2589" i="4" a="1"/>
  <c r="G2589" i="4" s="1"/>
  <c r="E2589" i="4" a="1"/>
  <c r="E2589" i="4" s="1"/>
  <c r="H2589" i="4" a="1"/>
  <c r="H2589" i="4" s="1"/>
  <c r="E2590" i="4" l="1" a="1"/>
  <c r="E2590" i="4" s="1"/>
  <c r="H2590" i="4" a="1"/>
  <c r="H2590" i="4" s="1"/>
  <c r="G2590" i="4" a="1"/>
  <c r="G2590" i="4" s="1"/>
  <c r="C2592" i="4"/>
  <c r="F2591" i="4" a="1"/>
  <c r="F2591" i="4" s="1"/>
  <c r="K2591" i="4" a="1"/>
  <c r="K2591" i="4" s="1"/>
  <c r="L2591" i="4" a="1"/>
  <c r="L2591" i="4" s="1"/>
  <c r="N2591" i="4" a="1"/>
  <c r="N2591" i="4" s="1"/>
  <c r="M2591" i="4" a="1"/>
  <c r="M2591" i="4" s="1"/>
  <c r="O2591" i="4" a="1"/>
  <c r="O2591" i="4" s="1"/>
  <c r="J2591" i="4" a="1"/>
  <c r="J2591" i="4" s="1"/>
  <c r="I2591" i="4" a="1"/>
  <c r="I2591" i="4" s="1"/>
  <c r="E2591" i="4" l="1" a="1"/>
  <c r="E2591" i="4" s="1"/>
  <c r="H2591" i="4" a="1"/>
  <c r="H2591" i="4" s="1"/>
  <c r="G2591" i="4" a="1"/>
  <c r="G2591" i="4" s="1"/>
  <c r="C2593" i="4"/>
  <c r="F2592" i="4" a="1"/>
  <c r="F2592" i="4" s="1"/>
  <c r="L2592" i="4" a="1"/>
  <c r="L2592" i="4" s="1"/>
  <c r="M2592" i="4" a="1"/>
  <c r="M2592" i="4" s="1"/>
  <c r="N2592" i="4" a="1"/>
  <c r="N2592" i="4" s="1"/>
  <c r="J2592" i="4" a="1"/>
  <c r="J2592" i="4" s="1"/>
  <c r="O2592" i="4" a="1"/>
  <c r="O2592" i="4" s="1"/>
  <c r="I2592" i="4" a="1"/>
  <c r="I2592" i="4" s="1"/>
  <c r="K2592" i="4" a="1"/>
  <c r="K2592" i="4" s="1"/>
  <c r="H2592" i="4" l="1" a="1"/>
  <c r="H2592" i="4" s="1"/>
  <c r="G2592" i="4" a="1"/>
  <c r="G2592" i="4" s="1"/>
  <c r="E2592" i="4" a="1"/>
  <c r="E2592" i="4" s="1"/>
  <c r="C2594" i="4"/>
  <c r="F2593" i="4" a="1"/>
  <c r="F2593" i="4" s="1"/>
  <c r="I2593" i="4" a="1"/>
  <c r="I2593" i="4" s="1"/>
  <c r="N2593" i="4" a="1"/>
  <c r="N2593" i="4" s="1"/>
  <c r="O2593" i="4" a="1"/>
  <c r="O2593" i="4" s="1"/>
  <c r="M2593" i="4" a="1"/>
  <c r="M2593" i="4" s="1"/>
  <c r="J2593" i="4" a="1"/>
  <c r="J2593" i="4" s="1"/>
  <c r="L2593" i="4" a="1"/>
  <c r="L2593" i="4" s="1"/>
  <c r="K2593" i="4" a="1"/>
  <c r="K2593" i="4" s="1"/>
  <c r="H2593" i="4" l="1" a="1"/>
  <c r="H2593" i="4" s="1"/>
  <c r="G2593" i="4" a="1"/>
  <c r="G2593" i="4" s="1"/>
  <c r="E2593" i="4" a="1"/>
  <c r="E2593" i="4" s="1"/>
  <c r="C2595" i="4"/>
  <c r="F2594" i="4" a="1"/>
  <c r="F2594" i="4" s="1"/>
  <c r="O2594" i="4" a="1"/>
  <c r="O2594" i="4" s="1"/>
  <c r="K2594" i="4" a="1"/>
  <c r="K2594" i="4" s="1"/>
  <c r="I2594" i="4" a="1"/>
  <c r="I2594" i="4" s="1"/>
  <c r="J2594" i="4" a="1"/>
  <c r="J2594" i="4" s="1"/>
  <c r="N2594" i="4" a="1"/>
  <c r="N2594" i="4" s="1"/>
  <c r="L2594" i="4" a="1"/>
  <c r="L2594" i="4" s="1"/>
  <c r="M2594" i="4" a="1"/>
  <c r="M2594" i="4" s="1"/>
  <c r="E2594" i="4" l="1" a="1"/>
  <c r="E2594" i="4" s="1"/>
  <c r="H2594" i="4" a="1"/>
  <c r="H2594" i="4" s="1"/>
  <c r="G2594" i="4" a="1"/>
  <c r="G2594" i="4" s="1"/>
  <c r="C2596" i="4"/>
  <c r="F2595" i="4" a="1"/>
  <c r="F2595" i="4" s="1"/>
  <c r="N2595" i="4" a="1"/>
  <c r="N2595" i="4" s="1"/>
  <c r="J2595" i="4" a="1"/>
  <c r="J2595" i="4" s="1"/>
  <c r="M2595" i="4" a="1"/>
  <c r="M2595" i="4" s="1"/>
  <c r="O2595" i="4" a="1"/>
  <c r="O2595" i="4" s="1"/>
  <c r="I2595" i="4" a="1"/>
  <c r="I2595" i="4" s="1"/>
  <c r="K2595" i="4" a="1"/>
  <c r="K2595" i="4" s="1"/>
  <c r="L2595" i="4" a="1"/>
  <c r="L2595" i="4" s="1"/>
  <c r="H2595" i="4" l="1" a="1"/>
  <c r="H2595" i="4" s="1"/>
  <c r="E2595" i="4" a="1"/>
  <c r="E2595" i="4" s="1"/>
  <c r="G2595" i="4" a="1"/>
  <c r="G2595" i="4" s="1"/>
  <c r="C2597" i="4"/>
  <c r="F2596" i="4" a="1"/>
  <c r="F2596" i="4" s="1"/>
  <c r="I2596" i="4" a="1"/>
  <c r="I2596" i="4" s="1"/>
  <c r="M2596" i="4" a="1"/>
  <c r="M2596" i="4" s="1"/>
  <c r="J2596" i="4" a="1"/>
  <c r="J2596" i="4" s="1"/>
  <c r="K2596" i="4" a="1"/>
  <c r="K2596" i="4" s="1"/>
  <c r="O2596" i="4" a="1"/>
  <c r="O2596" i="4" s="1"/>
  <c r="L2596" i="4" a="1"/>
  <c r="L2596" i="4" s="1"/>
  <c r="N2596" i="4" a="1"/>
  <c r="N2596" i="4" s="1"/>
  <c r="C2598" i="4" l="1"/>
  <c r="F2597" i="4" a="1"/>
  <c r="F2597" i="4" s="1"/>
  <c r="N2597" i="4" a="1"/>
  <c r="N2597" i="4" s="1"/>
  <c r="K2597" i="4" a="1"/>
  <c r="K2597" i="4" s="1"/>
  <c r="M2597" i="4" a="1"/>
  <c r="M2597" i="4" s="1"/>
  <c r="J2597" i="4" a="1"/>
  <c r="J2597" i="4" s="1"/>
  <c r="L2597" i="4" a="1"/>
  <c r="L2597" i="4" s="1"/>
  <c r="O2597" i="4" a="1"/>
  <c r="O2597" i="4" s="1"/>
  <c r="I2597" i="4" a="1"/>
  <c r="I2597" i="4" s="1"/>
  <c r="E2596" i="4" a="1"/>
  <c r="E2596" i="4" s="1"/>
  <c r="H2596" i="4" a="1"/>
  <c r="H2596" i="4" s="1"/>
  <c r="G2596" i="4" a="1"/>
  <c r="G2596" i="4" s="1"/>
  <c r="H2597" i="4" l="1" a="1"/>
  <c r="H2597" i="4" s="1"/>
  <c r="G2597" i="4" a="1"/>
  <c r="G2597" i="4" s="1"/>
  <c r="E2597" i="4" a="1"/>
  <c r="E2597" i="4" s="1"/>
  <c r="C2599" i="4"/>
  <c r="F2598" i="4" a="1"/>
  <c r="F2598" i="4" s="1"/>
  <c r="K2598" i="4" a="1"/>
  <c r="K2598" i="4" s="1"/>
  <c r="O2598" i="4" a="1"/>
  <c r="O2598" i="4" s="1"/>
  <c r="M2598" i="4" a="1"/>
  <c r="M2598" i="4" s="1"/>
  <c r="J2598" i="4" a="1"/>
  <c r="J2598" i="4" s="1"/>
  <c r="L2598" i="4" a="1"/>
  <c r="L2598" i="4" s="1"/>
  <c r="N2598" i="4" a="1"/>
  <c r="N2598" i="4" s="1"/>
  <c r="I2598" i="4" a="1"/>
  <c r="I2598" i="4" s="1"/>
  <c r="C2600" i="4" l="1"/>
  <c r="F2599" i="4" a="1"/>
  <c r="F2599" i="4" s="1"/>
  <c r="N2599" i="4" a="1"/>
  <c r="N2599" i="4" s="1"/>
  <c r="I2599" i="4" a="1"/>
  <c r="I2599" i="4" s="1"/>
  <c r="M2599" i="4" a="1"/>
  <c r="M2599" i="4" s="1"/>
  <c r="K2599" i="4" a="1"/>
  <c r="K2599" i="4" s="1"/>
  <c r="L2599" i="4" a="1"/>
  <c r="L2599" i="4" s="1"/>
  <c r="O2599" i="4" a="1"/>
  <c r="O2599" i="4" s="1"/>
  <c r="J2599" i="4" a="1"/>
  <c r="J2599" i="4" s="1"/>
  <c r="H2598" i="4" a="1"/>
  <c r="H2598" i="4" s="1"/>
  <c r="G2598" i="4" a="1"/>
  <c r="G2598" i="4" s="1"/>
  <c r="E2598" i="4" a="1"/>
  <c r="E2598" i="4" s="1"/>
  <c r="G2599" i="4" l="1" a="1"/>
  <c r="G2599" i="4" s="1"/>
  <c r="H2599" i="4" a="1"/>
  <c r="H2599" i="4" s="1"/>
  <c r="E2599" i="4" a="1"/>
  <c r="E2599" i="4" s="1"/>
  <c r="C2601" i="4"/>
  <c r="F2600" i="4" a="1"/>
  <c r="F2600" i="4" s="1"/>
  <c r="M2600" i="4" a="1"/>
  <c r="M2600" i="4" s="1"/>
  <c r="I2600" i="4" a="1"/>
  <c r="I2600" i="4" s="1"/>
  <c r="N2600" i="4" a="1"/>
  <c r="N2600" i="4" s="1"/>
  <c r="O2600" i="4" a="1"/>
  <c r="O2600" i="4" s="1"/>
  <c r="K2600" i="4" a="1"/>
  <c r="K2600" i="4" s="1"/>
  <c r="L2600" i="4" a="1"/>
  <c r="L2600" i="4" s="1"/>
  <c r="J2600" i="4" a="1"/>
  <c r="J2600" i="4" s="1"/>
  <c r="G2600" i="4" l="1" a="1"/>
  <c r="G2600" i="4" s="1"/>
  <c r="H2600" i="4" a="1"/>
  <c r="H2600" i="4" s="1"/>
  <c r="E2600" i="4" a="1"/>
  <c r="E2600" i="4" s="1"/>
  <c r="C2602" i="4"/>
  <c r="F2601" i="4" a="1"/>
  <c r="F2601" i="4" s="1"/>
  <c r="N2601" i="4" a="1"/>
  <c r="N2601" i="4" s="1"/>
  <c r="K2601" i="4" a="1"/>
  <c r="K2601" i="4" s="1"/>
  <c r="O2601" i="4" a="1"/>
  <c r="O2601" i="4" s="1"/>
  <c r="M2601" i="4" a="1"/>
  <c r="M2601" i="4" s="1"/>
  <c r="L2601" i="4" a="1"/>
  <c r="L2601" i="4" s="1"/>
  <c r="J2601" i="4" a="1"/>
  <c r="J2601" i="4" s="1"/>
  <c r="I2601" i="4" a="1"/>
  <c r="I2601" i="4" s="1"/>
  <c r="E2601" i="4" l="1" a="1"/>
  <c r="E2601" i="4" s="1"/>
  <c r="H2601" i="4" a="1"/>
  <c r="H2601" i="4" s="1"/>
  <c r="G2601" i="4" a="1"/>
  <c r="G2601" i="4" s="1"/>
  <c r="C2603" i="4"/>
  <c r="F2602" i="4" a="1"/>
  <c r="F2602" i="4" s="1"/>
  <c r="N2602" i="4" a="1"/>
  <c r="N2602" i="4" s="1"/>
  <c r="J2602" i="4" a="1"/>
  <c r="J2602" i="4" s="1"/>
  <c r="M2602" i="4" a="1"/>
  <c r="M2602" i="4" s="1"/>
  <c r="I2602" i="4" a="1"/>
  <c r="I2602" i="4" s="1"/>
  <c r="L2602" i="4" a="1"/>
  <c r="L2602" i="4" s="1"/>
  <c r="O2602" i="4" a="1"/>
  <c r="O2602" i="4" s="1"/>
  <c r="K2602" i="4" a="1"/>
  <c r="K2602" i="4" s="1"/>
  <c r="H2602" i="4" l="1" a="1"/>
  <c r="H2602" i="4" s="1"/>
  <c r="E2602" i="4" a="1"/>
  <c r="E2602" i="4" s="1"/>
  <c r="G2602" i="4" a="1"/>
  <c r="G2602" i="4" s="1"/>
  <c r="C2604" i="4"/>
  <c r="F2603" i="4" a="1"/>
  <c r="F2603" i="4" s="1"/>
  <c r="M2603" i="4" a="1"/>
  <c r="M2603" i="4" s="1"/>
  <c r="I2603" i="4" a="1"/>
  <c r="I2603" i="4" s="1"/>
  <c r="K2603" i="4" a="1"/>
  <c r="K2603" i="4" s="1"/>
  <c r="J2603" i="4" a="1"/>
  <c r="J2603" i="4" s="1"/>
  <c r="N2603" i="4" a="1"/>
  <c r="N2603" i="4" s="1"/>
  <c r="L2603" i="4" a="1"/>
  <c r="L2603" i="4" s="1"/>
  <c r="O2603" i="4" a="1"/>
  <c r="O2603" i="4" s="1"/>
  <c r="G2603" i="4" l="1" a="1"/>
  <c r="G2603" i="4" s="1"/>
  <c r="H2603" i="4" a="1"/>
  <c r="H2603" i="4" s="1"/>
  <c r="E2603" i="4" a="1"/>
  <c r="E2603" i="4" s="1"/>
  <c r="C2605" i="4"/>
  <c r="F2604" i="4" a="1"/>
  <c r="F2604" i="4" s="1"/>
  <c r="M2604" i="4" a="1"/>
  <c r="M2604" i="4" s="1"/>
  <c r="J2604" i="4" a="1"/>
  <c r="J2604" i="4" s="1"/>
  <c r="N2604" i="4" a="1"/>
  <c r="N2604" i="4" s="1"/>
  <c r="I2604" i="4" a="1"/>
  <c r="I2604" i="4" s="1"/>
  <c r="L2604" i="4" a="1"/>
  <c r="L2604" i="4" s="1"/>
  <c r="O2604" i="4" a="1"/>
  <c r="O2604" i="4" s="1"/>
  <c r="K2604" i="4" a="1"/>
  <c r="K2604" i="4" s="1"/>
  <c r="H2604" i="4" l="1" a="1"/>
  <c r="H2604" i="4" s="1"/>
  <c r="G2604" i="4" a="1"/>
  <c r="G2604" i="4" s="1"/>
  <c r="E2604" i="4" a="1"/>
  <c r="E2604" i="4" s="1"/>
  <c r="C2606" i="4"/>
  <c r="F2605" i="4" a="1"/>
  <c r="F2605" i="4" s="1"/>
  <c r="K2605" i="4" a="1"/>
  <c r="K2605" i="4" s="1"/>
  <c r="N2605" i="4" a="1"/>
  <c r="N2605" i="4" s="1"/>
  <c r="L2605" i="4" a="1"/>
  <c r="L2605" i="4" s="1"/>
  <c r="J2605" i="4" a="1"/>
  <c r="J2605" i="4" s="1"/>
  <c r="O2605" i="4" a="1"/>
  <c r="O2605" i="4" s="1"/>
  <c r="M2605" i="4" a="1"/>
  <c r="M2605" i="4" s="1"/>
  <c r="I2605" i="4" a="1"/>
  <c r="I2605" i="4" s="1"/>
  <c r="G2605" i="4" l="1" a="1"/>
  <c r="G2605" i="4" s="1"/>
  <c r="E2605" i="4" a="1"/>
  <c r="E2605" i="4" s="1"/>
  <c r="H2605" i="4" a="1"/>
  <c r="H2605" i="4" s="1"/>
  <c r="C2607" i="4"/>
  <c r="F2606" i="4" a="1"/>
  <c r="F2606" i="4" s="1"/>
  <c r="M2606" i="4" a="1"/>
  <c r="M2606" i="4" s="1"/>
  <c r="K2606" i="4" a="1"/>
  <c r="K2606" i="4" s="1"/>
  <c r="N2606" i="4" a="1"/>
  <c r="N2606" i="4" s="1"/>
  <c r="I2606" i="4" a="1"/>
  <c r="I2606" i="4" s="1"/>
  <c r="L2606" i="4" a="1"/>
  <c r="L2606" i="4" s="1"/>
  <c r="O2606" i="4" a="1"/>
  <c r="O2606" i="4" s="1"/>
  <c r="J2606" i="4" a="1"/>
  <c r="J2606" i="4" s="1"/>
  <c r="C2608" i="4" l="1"/>
  <c r="F2607" i="4" a="1"/>
  <c r="F2607" i="4" s="1"/>
  <c r="K2607" i="4" a="1"/>
  <c r="K2607" i="4" s="1"/>
  <c r="N2607" i="4" a="1"/>
  <c r="N2607" i="4" s="1"/>
  <c r="I2607" i="4" a="1"/>
  <c r="I2607" i="4" s="1"/>
  <c r="J2607" i="4" a="1"/>
  <c r="J2607" i="4" s="1"/>
  <c r="L2607" i="4" a="1"/>
  <c r="L2607" i="4" s="1"/>
  <c r="M2607" i="4" a="1"/>
  <c r="M2607" i="4" s="1"/>
  <c r="O2607" i="4" a="1"/>
  <c r="O2607" i="4" s="1"/>
  <c r="G2606" i="4" a="1"/>
  <c r="G2606" i="4" s="1"/>
  <c r="H2606" i="4" a="1"/>
  <c r="H2606" i="4" s="1"/>
  <c r="E2606" i="4" a="1"/>
  <c r="E2606" i="4" s="1"/>
  <c r="G2607" i="4" l="1" a="1"/>
  <c r="G2607" i="4" s="1"/>
  <c r="H2607" i="4" a="1"/>
  <c r="H2607" i="4" s="1"/>
  <c r="E2607" i="4" a="1"/>
  <c r="E2607" i="4" s="1"/>
  <c r="C2609" i="4"/>
  <c r="F2608" i="4" a="1"/>
  <c r="F2608" i="4" s="1"/>
  <c r="N2608" i="4" a="1"/>
  <c r="N2608" i="4" s="1"/>
  <c r="K2608" i="4" a="1"/>
  <c r="K2608" i="4" s="1"/>
  <c r="O2608" i="4" a="1"/>
  <c r="O2608" i="4" s="1"/>
  <c r="J2608" i="4" a="1"/>
  <c r="J2608" i="4" s="1"/>
  <c r="M2608" i="4" a="1"/>
  <c r="M2608" i="4" s="1"/>
  <c r="I2608" i="4" a="1"/>
  <c r="I2608" i="4" s="1"/>
  <c r="L2608" i="4" a="1"/>
  <c r="L2608" i="4" s="1"/>
  <c r="H2608" i="4" l="1" a="1"/>
  <c r="H2608" i="4" s="1"/>
  <c r="E2608" i="4" a="1"/>
  <c r="E2608" i="4" s="1"/>
  <c r="G2608" i="4" a="1"/>
  <c r="G2608" i="4" s="1"/>
  <c r="C2610" i="4"/>
  <c r="F2609" i="4" a="1"/>
  <c r="F2609" i="4" s="1"/>
  <c r="L2609" i="4" a="1"/>
  <c r="L2609" i="4" s="1"/>
  <c r="M2609" i="4" a="1"/>
  <c r="M2609" i="4" s="1"/>
  <c r="J2609" i="4" a="1"/>
  <c r="J2609" i="4" s="1"/>
  <c r="N2609" i="4" a="1"/>
  <c r="N2609" i="4" s="1"/>
  <c r="O2609" i="4" a="1"/>
  <c r="O2609" i="4" s="1"/>
  <c r="I2609" i="4" a="1"/>
  <c r="I2609" i="4" s="1"/>
  <c r="K2609" i="4" a="1"/>
  <c r="K2609" i="4" s="1"/>
  <c r="E2609" i="4" l="1" a="1"/>
  <c r="E2609" i="4" s="1"/>
  <c r="G2609" i="4" a="1"/>
  <c r="G2609" i="4" s="1"/>
  <c r="H2609" i="4" a="1"/>
  <c r="H2609" i="4" s="1"/>
  <c r="C2611" i="4"/>
  <c r="F2610" i="4" a="1"/>
  <c r="F2610" i="4" s="1"/>
  <c r="O2610" i="4" a="1"/>
  <c r="O2610" i="4" s="1"/>
  <c r="L2610" i="4" a="1"/>
  <c r="L2610" i="4" s="1"/>
  <c r="I2610" i="4" a="1"/>
  <c r="I2610" i="4" s="1"/>
  <c r="J2610" i="4" a="1"/>
  <c r="J2610" i="4" s="1"/>
  <c r="N2610" i="4" a="1"/>
  <c r="N2610" i="4" s="1"/>
  <c r="K2610" i="4" a="1"/>
  <c r="K2610" i="4" s="1"/>
  <c r="M2610" i="4" a="1"/>
  <c r="M2610" i="4" s="1"/>
  <c r="H2610" i="4" l="1" a="1"/>
  <c r="H2610" i="4" s="1"/>
  <c r="G2610" i="4" a="1"/>
  <c r="G2610" i="4" s="1"/>
  <c r="E2610" i="4" a="1"/>
  <c r="E2610" i="4" s="1"/>
  <c r="C2612" i="4"/>
  <c r="F2611" i="4" a="1"/>
  <c r="F2611" i="4" s="1"/>
  <c r="K2611" i="4" a="1"/>
  <c r="K2611" i="4" s="1"/>
  <c r="M2611" i="4" a="1"/>
  <c r="M2611" i="4" s="1"/>
  <c r="N2611" i="4" a="1"/>
  <c r="N2611" i="4" s="1"/>
  <c r="O2611" i="4" a="1"/>
  <c r="O2611" i="4" s="1"/>
  <c r="I2611" i="4" a="1"/>
  <c r="I2611" i="4" s="1"/>
  <c r="L2611" i="4" a="1"/>
  <c r="L2611" i="4" s="1"/>
  <c r="J2611" i="4" a="1"/>
  <c r="J2611" i="4" s="1"/>
  <c r="C2613" i="4" l="1"/>
  <c r="F2612" i="4" a="1"/>
  <c r="F2612" i="4" s="1"/>
  <c r="J2612" i="4" a="1"/>
  <c r="J2612" i="4" s="1"/>
  <c r="M2612" i="4" a="1"/>
  <c r="M2612" i="4" s="1"/>
  <c r="I2612" i="4" a="1"/>
  <c r="I2612" i="4" s="1"/>
  <c r="L2612" i="4" a="1"/>
  <c r="L2612" i="4" s="1"/>
  <c r="O2612" i="4" a="1"/>
  <c r="O2612" i="4" s="1"/>
  <c r="K2612" i="4" a="1"/>
  <c r="K2612" i="4" s="1"/>
  <c r="N2612" i="4" a="1"/>
  <c r="N2612" i="4" s="1"/>
  <c r="E2611" i="4" a="1"/>
  <c r="E2611" i="4" s="1"/>
  <c r="G2611" i="4" a="1"/>
  <c r="G2611" i="4" s="1"/>
  <c r="H2611" i="4" a="1"/>
  <c r="H2611" i="4" s="1"/>
  <c r="G2612" i="4" l="1" a="1"/>
  <c r="G2612" i="4" s="1"/>
  <c r="E2612" i="4" a="1"/>
  <c r="E2612" i="4" s="1"/>
  <c r="H2612" i="4" a="1"/>
  <c r="H2612" i="4" s="1"/>
  <c r="C2614" i="4"/>
  <c r="F2613" i="4" a="1"/>
  <c r="F2613" i="4" s="1"/>
  <c r="I2613" i="4" a="1"/>
  <c r="I2613" i="4" s="1"/>
  <c r="M2613" i="4" a="1"/>
  <c r="M2613" i="4" s="1"/>
  <c r="N2613" i="4" a="1"/>
  <c r="N2613" i="4" s="1"/>
  <c r="K2613" i="4" a="1"/>
  <c r="K2613" i="4" s="1"/>
  <c r="L2613" i="4" a="1"/>
  <c r="L2613" i="4" s="1"/>
  <c r="J2613" i="4" a="1"/>
  <c r="J2613" i="4" s="1"/>
  <c r="O2613" i="4" a="1"/>
  <c r="O2613" i="4" s="1"/>
  <c r="E2613" i="4" l="1" a="1"/>
  <c r="E2613" i="4" s="1"/>
  <c r="G2613" i="4" a="1"/>
  <c r="G2613" i="4" s="1"/>
  <c r="H2613" i="4" a="1"/>
  <c r="H2613" i="4" s="1"/>
  <c r="C2615" i="4"/>
  <c r="F2614" i="4" a="1"/>
  <c r="F2614" i="4" s="1"/>
  <c r="I2614" i="4" a="1"/>
  <c r="I2614" i="4" s="1"/>
  <c r="M2614" i="4" a="1"/>
  <c r="M2614" i="4" s="1"/>
  <c r="J2614" i="4" a="1"/>
  <c r="J2614" i="4" s="1"/>
  <c r="L2614" i="4" a="1"/>
  <c r="L2614" i="4" s="1"/>
  <c r="O2614" i="4" a="1"/>
  <c r="O2614" i="4" s="1"/>
  <c r="K2614" i="4" a="1"/>
  <c r="K2614" i="4" s="1"/>
  <c r="N2614" i="4" a="1"/>
  <c r="N2614" i="4" s="1"/>
  <c r="H2614" i="4" l="1" a="1"/>
  <c r="H2614" i="4" s="1"/>
  <c r="G2614" i="4" a="1"/>
  <c r="G2614" i="4" s="1"/>
  <c r="E2614" i="4" a="1"/>
  <c r="E2614" i="4" s="1"/>
  <c r="C2616" i="4"/>
  <c r="F2615" i="4" a="1"/>
  <c r="F2615" i="4" s="1"/>
  <c r="I2615" i="4" a="1"/>
  <c r="I2615" i="4" s="1"/>
  <c r="M2615" i="4" a="1"/>
  <c r="M2615" i="4" s="1"/>
  <c r="O2615" i="4" a="1"/>
  <c r="O2615" i="4" s="1"/>
  <c r="L2615" i="4" a="1"/>
  <c r="L2615" i="4" s="1"/>
  <c r="K2615" i="4" a="1"/>
  <c r="K2615" i="4" s="1"/>
  <c r="N2615" i="4" a="1"/>
  <c r="N2615" i="4" s="1"/>
  <c r="J2615" i="4" a="1"/>
  <c r="J2615" i="4" s="1"/>
  <c r="E2615" i="4" l="1" a="1"/>
  <c r="E2615" i="4" s="1"/>
  <c r="H2615" i="4" a="1"/>
  <c r="H2615" i="4" s="1"/>
  <c r="G2615" i="4" a="1"/>
  <c r="G2615" i="4" s="1"/>
  <c r="C2617" i="4"/>
  <c r="F2616" i="4" a="1"/>
  <c r="F2616" i="4" s="1"/>
  <c r="I2616" i="4" a="1"/>
  <c r="I2616" i="4" s="1"/>
  <c r="M2616" i="4" a="1"/>
  <c r="M2616" i="4" s="1"/>
  <c r="J2616" i="4" a="1"/>
  <c r="J2616" i="4" s="1"/>
  <c r="K2616" i="4" a="1"/>
  <c r="K2616" i="4" s="1"/>
  <c r="O2616" i="4" a="1"/>
  <c r="O2616" i="4" s="1"/>
  <c r="L2616" i="4" a="1"/>
  <c r="L2616" i="4" s="1"/>
  <c r="N2616" i="4" a="1"/>
  <c r="N2616" i="4" s="1"/>
  <c r="H2616" i="4" l="1" a="1"/>
  <c r="H2616" i="4" s="1"/>
  <c r="E2616" i="4" a="1"/>
  <c r="E2616" i="4" s="1"/>
  <c r="G2616" i="4" a="1"/>
  <c r="G2616" i="4" s="1"/>
  <c r="C2618" i="4"/>
  <c r="F2617" i="4" a="1"/>
  <c r="F2617" i="4" s="1"/>
  <c r="K2617" i="4" a="1"/>
  <c r="K2617" i="4" s="1"/>
  <c r="O2617" i="4" a="1"/>
  <c r="O2617" i="4" s="1"/>
  <c r="J2617" i="4" a="1"/>
  <c r="J2617" i="4" s="1"/>
  <c r="I2617" i="4" a="1"/>
  <c r="I2617" i="4" s="1"/>
  <c r="N2617" i="4" a="1"/>
  <c r="N2617" i="4" s="1"/>
  <c r="M2617" i="4" a="1"/>
  <c r="M2617" i="4" s="1"/>
  <c r="L2617" i="4" a="1"/>
  <c r="L2617" i="4" s="1"/>
  <c r="C2619" i="4" l="1"/>
  <c r="F2618" i="4" a="1"/>
  <c r="F2618" i="4" s="1"/>
  <c r="K2618" i="4" a="1"/>
  <c r="K2618" i="4" s="1"/>
  <c r="N2618" i="4" a="1"/>
  <c r="N2618" i="4" s="1"/>
  <c r="I2618" i="4" a="1"/>
  <c r="I2618" i="4" s="1"/>
  <c r="L2618" i="4" a="1"/>
  <c r="L2618" i="4" s="1"/>
  <c r="O2618" i="4" a="1"/>
  <c r="O2618" i="4" s="1"/>
  <c r="J2618" i="4" a="1"/>
  <c r="J2618" i="4" s="1"/>
  <c r="M2618" i="4" a="1"/>
  <c r="M2618" i="4" s="1"/>
  <c r="H2617" i="4" a="1"/>
  <c r="H2617" i="4" s="1"/>
  <c r="E2617" i="4" a="1"/>
  <c r="E2617" i="4" s="1"/>
  <c r="G2617" i="4" a="1"/>
  <c r="G2617" i="4" s="1"/>
  <c r="H2618" i="4" l="1" a="1"/>
  <c r="H2618" i="4" s="1"/>
  <c r="G2618" i="4" a="1"/>
  <c r="G2618" i="4" s="1"/>
  <c r="E2618" i="4" a="1"/>
  <c r="E2618" i="4" s="1"/>
  <c r="C2620" i="4"/>
  <c r="F2619" i="4" a="1"/>
  <c r="F2619" i="4" s="1"/>
  <c r="L2619" i="4" a="1"/>
  <c r="L2619" i="4" s="1"/>
  <c r="O2619" i="4" a="1"/>
  <c r="O2619" i="4" s="1"/>
  <c r="K2619" i="4" a="1"/>
  <c r="K2619" i="4" s="1"/>
  <c r="J2619" i="4" a="1"/>
  <c r="J2619" i="4" s="1"/>
  <c r="I2619" i="4" a="1"/>
  <c r="I2619" i="4" s="1"/>
  <c r="N2619" i="4" a="1"/>
  <c r="N2619" i="4" s="1"/>
  <c r="M2619" i="4" a="1"/>
  <c r="M2619" i="4" s="1"/>
  <c r="E2619" i="4" l="1" a="1"/>
  <c r="E2619" i="4" s="1"/>
  <c r="H2619" i="4" a="1"/>
  <c r="H2619" i="4" s="1"/>
  <c r="G2619" i="4" a="1"/>
  <c r="G2619" i="4" s="1"/>
  <c r="C2621" i="4"/>
  <c r="F2620" i="4" a="1"/>
  <c r="F2620" i="4" s="1"/>
  <c r="I2620" i="4" a="1"/>
  <c r="I2620" i="4" s="1"/>
  <c r="M2620" i="4" a="1"/>
  <c r="M2620" i="4" s="1"/>
  <c r="J2620" i="4" a="1"/>
  <c r="J2620" i="4" s="1"/>
  <c r="O2620" i="4" a="1"/>
  <c r="O2620" i="4" s="1"/>
  <c r="L2620" i="4" a="1"/>
  <c r="L2620" i="4" s="1"/>
  <c r="K2620" i="4" a="1"/>
  <c r="K2620" i="4" s="1"/>
  <c r="N2620" i="4" a="1"/>
  <c r="N2620" i="4" s="1"/>
  <c r="H2620" i="4" l="1" a="1"/>
  <c r="H2620" i="4" s="1"/>
  <c r="E2620" i="4" a="1"/>
  <c r="E2620" i="4" s="1"/>
  <c r="G2620" i="4" a="1"/>
  <c r="G2620" i="4" s="1"/>
  <c r="C2622" i="4"/>
  <c r="F2621" i="4" a="1"/>
  <c r="F2621" i="4" s="1"/>
  <c r="M2621" i="4" a="1"/>
  <c r="M2621" i="4" s="1"/>
  <c r="I2621" i="4" a="1"/>
  <c r="I2621" i="4" s="1"/>
  <c r="L2621" i="4" a="1"/>
  <c r="L2621" i="4" s="1"/>
  <c r="K2621" i="4" a="1"/>
  <c r="K2621" i="4" s="1"/>
  <c r="J2621" i="4" a="1"/>
  <c r="J2621" i="4" s="1"/>
  <c r="O2621" i="4" a="1"/>
  <c r="O2621" i="4" s="1"/>
  <c r="N2621" i="4" a="1"/>
  <c r="N2621" i="4" s="1"/>
  <c r="E2621" i="4" l="1" a="1"/>
  <c r="E2621" i="4" s="1"/>
  <c r="H2621" i="4" a="1"/>
  <c r="H2621" i="4" s="1"/>
  <c r="G2621" i="4" a="1"/>
  <c r="G2621" i="4" s="1"/>
  <c r="C2623" i="4"/>
  <c r="F2622" i="4" a="1"/>
  <c r="F2622" i="4" s="1"/>
  <c r="N2622" i="4" a="1"/>
  <c r="N2622" i="4" s="1"/>
  <c r="L2622" i="4" a="1"/>
  <c r="L2622" i="4" s="1"/>
  <c r="I2622" i="4" a="1"/>
  <c r="I2622" i="4" s="1"/>
  <c r="J2622" i="4" a="1"/>
  <c r="J2622" i="4" s="1"/>
  <c r="O2622" i="4" a="1"/>
  <c r="O2622" i="4" s="1"/>
  <c r="K2622" i="4" a="1"/>
  <c r="K2622" i="4" s="1"/>
  <c r="M2622" i="4" a="1"/>
  <c r="M2622" i="4" s="1"/>
  <c r="G2622" i="4" l="1" a="1"/>
  <c r="G2622" i="4" s="1"/>
  <c r="E2622" i="4" a="1"/>
  <c r="E2622" i="4" s="1"/>
  <c r="H2622" i="4" a="1"/>
  <c r="H2622" i="4" s="1"/>
  <c r="C2624" i="4"/>
  <c r="F2623" i="4" a="1"/>
  <c r="F2623" i="4" s="1"/>
  <c r="K2623" i="4" a="1"/>
  <c r="K2623" i="4" s="1"/>
  <c r="N2623" i="4" a="1"/>
  <c r="N2623" i="4" s="1"/>
  <c r="J2623" i="4" a="1"/>
  <c r="J2623" i="4" s="1"/>
  <c r="L2623" i="4" a="1"/>
  <c r="L2623" i="4" s="1"/>
  <c r="M2623" i="4" a="1"/>
  <c r="M2623" i="4" s="1"/>
  <c r="O2623" i="4" a="1"/>
  <c r="O2623" i="4" s="1"/>
  <c r="I2623" i="4" a="1"/>
  <c r="I2623" i="4" s="1"/>
  <c r="E2623" i="4" l="1" a="1"/>
  <c r="E2623" i="4" s="1"/>
  <c r="H2623" i="4" a="1"/>
  <c r="H2623" i="4" s="1"/>
  <c r="G2623" i="4" a="1"/>
  <c r="G2623" i="4" s="1"/>
  <c r="C2625" i="4"/>
  <c r="F2624" i="4" a="1"/>
  <c r="F2624" i="4" s="1"/>
  <c r="I2624" i="4" a="1"/>
  <c r="I2624" i="4" s="1"/>
  <c r="L2624" i="4" a="1"/>
  <c r="L2624" i="4" s="1"/>
  <c r="N2624" i="4" a="1"/>
  <c r="N2624" i="4" s="1"/>
  <c r="J2624" i="4" a="1"/>
  <c r="J2624" i="4" s="1"/>
  <c r="O2624" i="4" a="1"/>
  <c r="O2624" i="4" s="1"/>
  <c r="K2624" i="4" a="1"/>
  <c r="K2624" i="4" s="1"/>
  <c r="M2624" i="4" a="1"/>
  <c r="M2624" i="4" s="1"/>
  <c r="G2624" i="4" l="1" a="1"/>
  <c r="G2624" i="4" s="1"/>
  <c r="E2624" i="4" a="1"/>
  <c r="E2624" i="4" s="1"/>
  <c r="H2624" i="4" a="1"/>
  <c r="H2624" i="4" s="1"/>
  <c r="C2626" i="4"/>
  <c r="F2625" i="4" a="1"/>
  <c r="F2625" i="4" s="1"/>
  <c r="O2625" i="4" a="1"/>
  <c r="O2625" i="4" s="1"/>
  <c r="K2625" i="4" a="1"/>
  <c r="K2625" i="4" s="1"/>
  <c r="M2625" i="4" a="1"/>
  <c r="M2625" i="4" s="1"/>
  <c r="N2625" i="4" a="1"/>
  <c r="N2625" i="4" s="1"/>
  <c r="I2625" i="4" a="1"/>
  <c r="I2625" i="4" s="1"/>
  <c r="J2625" i="4" a="1"/>
  <c r="J2625" i="4" s="1"/>
  <c r="L2625" i="4" a="1"/>
  <c r="L2625" i="4" s="1"/>
  <c r="E2625" i="4" l="1" a="1"/>
  <c r="E2625" i="4" s="1"/>
  <c r="G2625" i="4" a="1"/>
  <c r="G2625" i="4" s="1"/>
  <c r="H2625" i="4" a="1"/>
  <c r="H2625" i="4" s="1"/>
  <c r="C2627" i="4"/>
  <c r="F2626" i="4" a="1"/>
  <c r="F2626" i="4" s="1"/>
  <c r="O2626" i="4" a="1"/>
  <c r="O2626" i="4" s="1"/>
  <c r="L2626" i="4" a="1"/>
  <c r="L2626" i="4" s="1"/>
  <c r="I2626" i="4" a="1"/>
  <c r="I2626" i="4" s="1"/>
  <c r="J2626" i="4" a="1"/>
  <c r="J2626" i="4" s="1"/>
  <c r="N2626" i="4" a="1"/>
  <c r="N2626" i="4" s="1"/>
  <c r="K2626" i="4" a="1"/>
  <c r="K2626" i="4" s="1"/>
  <c r="M2626" i="4" a="1"/>
  <c r="M2626" i="4" s="1"/>
  <c r="H2626" i="4" l="1" a="1"/>
  <c r="H2626" i="4" s="1"/>
  <c r="G2626" i="4" a="1"/>
  <c r="G2626" i="4" s="1"/>
  <c r="E2626" i="4" a="1"/>
  <c r="E2626" i="4" s="1"/>
  <c r="C2628" i="4"/>
  <c r="F2627" i="4" a="1"/>
  <c r="F2627" i="4" s="1"/>
  <c r="L2627" i="4" a="1"/>
  <c r="L2627" i="4" s="1"/>
  <c r="O2627" i="4" a="1"/>
  <c r="O2627" i="4" s="1"/>
  <c r="K2627" i="4" a="1"/>
  <c r="K2627" i="4" s="1"/>
  <c r="N2627" i="4" a="1"/>
  <c r="N2627" i="4" s="1"/>
  <c r="I2627" i="4" a="1"/>
  <c r="I2627" i="4" s="1"/>
  <c r="J2627" i="4" a="1"/>
  <c r="J2627" i="4" s="1"/>
  <c r="M2627" i="4" a="1"/>
  <c r="M2627" i="4" s="1"/>
  <c r="G2627" i="4" l="1" a="1"/>
  <c r="G2627" i="4" s="1"/>
  <c r="H2627" i="4" a="1"/>
  <c r="H2627" i="4" s="1"/>
  <c r="E2627" i="4" a="1"/>
  <c r="E2627" i="4" s="1"/>
  <c r="C2629" i="4"/>
  <c r="F2628" i="4" a="1"/>
  <c r="F2628" i="4" s="1"/>
  <c r="O2628" i="4" a="1"/>
  <c r="O2628" i="4" s="1"/>
  <c r="L2628" i="4" a="1"/>
  <c r="L2628" i="4" s="1"/>
  <c r="I2628" i="4" a="1"/>
  <c r="I2628" i="4" s="1"/>
  <c r="K2628" i="4" a="1"/>
  <c r="K2628" i="4" s="1"/>
  <c r="N2628" i="4" a="1"/>
  <c r="N2628" i="4" s="1"/>
  <c r="J2628" i="4" a="1"/>
  <c r="J2628" i="4" s="1"/>
  <c r="M2628" i="4" a="1"/>
  <c r="M2628" i="4" s="1"/>
  <c r="G2628" i="4" l="1" a="1"/>
  <c r="G2628" i="4" s="1"/>
  <c r="H2628" i="4" a="1"/>
  <c r="H2628" i="4" s="1"/>
  <c r="E2628" i="4" a="1"/>
  <c r="E2628" i="4" s="1"/>
  <c r="C2630" i="4"/>
  <c r="F2629" i="4" a="1"/>
  <c r="F2629" i="4" s="1"/>
  <c r="K2629" i="4" a="1"/>
  <c r="K2629" i="4" s="1"/>
  <c r="O2629" i="4" a="1"/>
  <c r="O2629" i="4" s="1"/>
  <c r="L2629" i="4" a="1"/>
  <c r="L2629" i="4" s="1"/>
  <c r="N2629" i="4" a="1"/>
  <c r="N2629" i="4" s="1"/>
  <c r="I2629" i="4" a="1"/>
  <c r="I2629" i="4" s="1"/>
  <c r="J2629" i="4" a="1"/>
  <c r="J2629" i="4" s="1"/>
  <c r="M2629" i="4" a="1"/>
  <c r="M2629" i="4" s="1"/>
  <c r="G2629" i="4" l="1" a="1"/>
  <c r="G2629" i="4" s="1"/>
  <c r="H2629" i="4" a="1"/>
  <c r="H2629" i="4" s="1"/>
  <c r="E2629" i="4" a="1"/>
  <c r="E2629" i="4" s="1"/>
  <c r="C2631" i="4"/>
  <c r="F2630" i="4" a="1"/>
  <c r="F2630" i="4" s="1"/>
  <c r="K2630" i="4" a="1"/>
  <c r="K2630" i="4" s="1"/>
  <c r="N2630" i="4" a="1"/>
  <c r="N2630" i="4" s="1"/>
  <c r="J2630" i="4" a="1"/>
  <c r="J2630" i="4" s="1"/>
  <c r="M2630" i="4" a="1"/>
  <c r="M2630" i="4" s="1"/>
  <c r="I2630" i="4" a="1"/>
  <c r="I2630" i="4" s="1"/>
  <c r="O2630" i="4" a="1"/>
  <c r="O2630" i="4" s="1"/>
  <c r="L2630" i="4" a="1"/>
  <c r="L2630" i="4" s="1"/>
  <c r="E2630" i="4" l="1" a="1"/>
  <c r="E2630" i="4" s="1"/>
  <c r="H2630" i="4" a="1"/>
  <c r="H2630" i="4" s="1"/>
  <c r="G2630" i="4" a="1"/>
  <c r="G2630" i="4" s="1"/>
  <c r="C2632" i="4"/>
  <c r="F2631" i="4" a="1"/>
  <c r="F2631" i="4" s="1"/>
  <c r="I2631" i="4" a="1"/>
  <c r="I2631" i="4" s="1"/>
  <c r="L2631" i="4" a="1"/>
  <c r="L2631" i="4" s="1"/>
  <c r="O2631" i="4" a="1"/>
  <c r="O2631" i="4" s="1"/>
  <c r="K2631" i="4" a="1"/>
  <c r="K2631" i="4" s="1"/>
  <c r="M2631" i="4" a="1"/>
  <c r="M2631" i="4" s="1"/>
  <c r="J2631" i="4" a="1"/>
  <c r="J2631" i="4" s="1"/>
  <c r="N2631" i="4" a="1"/>
  <c r="N2631" i="4" s="1"/>
  <c r="E2631" i="4" l="1" a="1"/>
  <c r="E2631" i="4" s="1"/>
  <c r="G2631" i="4" a="1"/>
  <c r="G2631" i="4" s="1"/>
  <c r="H2631" i="4" a="1"/>
  <c r="H2631" i="4" s="1"/>
  <c r="C2633" i="4"/>
  <c r="F2632" i="4" a="1"/>
  <c r="F2632" i="4" s="1"/>
  <c r="K2632" i="4" a="1"/>
  <c r="K2632" i="4" s="1"/>
  <c r="O2632" i="4" a="1"/>
  <c r="O2632" i="4" s="1"/>
  <c r="L2632" i="4" a="1"/>
  <c r="L2632" i="4" s="1"/>
  <c r="M2632" i="4" a="1"/>
  <c r="M2632" i="4" s="1"/>
  <c r="J2632" i="4" a="1"/>
  <c r="J2632" i="4" s="1"/>
  <c r="N2632" i="4" a="1"/>
  <c r="N2632" i="4" s="1"/>
  <c r="I2632" i="4" a="1"/>
  <c r="I2632" i="4" s="1"/>
  <c r="H2632" i="4" l="1" a="1"/>
  <c r="H2632" i="4" s="1"/>
  <c r="E2632" i="4" a="1"/>
  <c r="E2632" i="4" s="1"/>
  <c r="G2632" i="4" a="1"/>
  <c r="G2632" i="4" s="1"/>
  <c r="C2634" i="4"/>
  <c r="F2633" i="4" a="1"/>
  <c r="F2633" i="4" s="1"/>
  <c r="K2633" i="4" a="1"/>
  <c r="K2633" i="4" s="1"/>
  <c r="L2633" i="4" a="1"/>
  <c r="L2633" i="4" s="1"/>
  <c r="N2633" i="4" a="1"/>
  <c r="N2633" i="4" s="1"/>
  <c r="I2633" i="4" a="1"/>
  <c r="I2633" i="4" s="1"/>
  <c r="M2633" i="4" a="1"/>
  <c r="M2633" i="4" s="1"/>
  <c r="O2633" i="4" a="1"/>
  <c r="O2633" i="4" s="1"/>
  <c r="J2633" i="4" a="1"/>
  <c r="J2633" i="4" s="1"/>
  <c r="E2633" i="4" l="1" a="1"/>
  <c r="E2633" i="4" s="1"/>
  <c r="H2633" i="4" a="1"/>
  <c r="H2633" i="4" s="1"/>
  <c r="G2633" i="4" a="1"/>
  <c r="G2633" i="4" s="1"/>
  <c r="C2635" i="4"/>
  <c r="F2634" i="4" a="1"/>
  <c r="F2634" i="4" s="1"/>
  <c r="N2634" i="4" a="1"/>
  <c r="N2634" i="4" s="1"/>
  <c r="J2634" i="4" a="1"/>
  <c r="J2634" i="4" s="1"/>
  <c r="L2634" i="4" a="1"/>
  <c r="L2634" i="4" s="1"/>
  <c r="M2634" i="4" a="1"/>
  <c r="M2634" i="4" s="1"/>
  <c r="I2634" i="4" a="1"/>
  <c r="I2634" i="4" s="1"/>
  <c r="K2634" i="4" a="1"/>
  <c r="K2634" i="4" s="1"/>
  <c r="O2634" i="4" a="1"/>
  <c r="O2634" i="4" s="1"/>
  <c r="E2634" i="4" l="1" a="1"/>
  <c r="E2634" i="4" s="1"/>
  <c r="H2634" i="4" a="1"/>
  <c r="H2634" i="4" s="1"/>
  <c r="G2634" i="4" a="1"/>
  <c r="G2634" i="4" s="1"/>
  <c r="C2636" i="4"/>
  <c r="F2635" i="4" a="1"/>
  <c r="F2635" i="4" s="1"/>
  <c r="I2635" i="4" a="1"/>
  <c r="I2635" i="4" s="1"/>
  <c r="K2635" i="4" a="1"/>
  <c r="K2635" i="4" s="1"/>
  <c r="J2635" i="4" a="1"/>
  <c r="J2635" i="4" s="1"/>
  <c r="O2635" i="4" a="1"/>
  <c r="O2635" i="4" s="1"/>
  <c r="L2635" i="4" a="1"/>
  <c r="L2635" i="4" s="1"/>
  <c r="M2635" i="4" a="1"/>
  <c r="M2635" i="4" s="1"/>
  <c r="N2635" i="4" a="1"/>
  <c r="N2635" i="4" s="1"/>
  <c r="C2637" i="4" l="1"/>
  <c r="F2636" i="4" a="1"/>
  <c r="F2636" i="4" s="1"/>
  <c r="K2636" i="4" a="1"/>
  <c r="K2636" i="4" s="1"/>
  <c r="N2636" i="4" a="1"/>
  <c r="N2636" i="4" s="1"/>
  <c r="I2636" i="4" a="1"/>
  <c r="I2636" i="4" s="1"/>
  <c r="M2636" i="4" a="1"/>
  <c r="M2636" i="4" s="1"/>
  <c r="L2636" i="4" a="1"/>
  <c r="L2636" i="4" s="1"/>
  <c r="J2636" i="4" a="1"/>
  <c r="J2636" i="4" s="1"/>
  <c r="O2636" i="4" a="1"/>
  <c r="O2636" i="4" s="1"/>
  <c r="E2635" i="4" a="1"/>
  <c r="E2635" i="4" s="1"/>
  <c r="H2635" i="4" a="1"/>
  <c r="H2635" i="4" s="1"/>
  <c r="G2635" i="4" a="1"/>
  <c r="G2635" i="4" s="1"/>
  <c r="G2636" i="4" l="1" a="1"/>
  <c r="G2636" i="4" s="1"/>
  <c r="E2636" i="4" a="1"/>
  <c r="E2636" i="4" s="1"/>
  <c r="H2636" i="4" a="1"/>
  <c r="H2636" i="4" s="1"/>
  <c r="C2638" i="4"/>
  <c r="F2637" i="4" a="1"/>
  <c r="F2637" i="4" s="1"/>
  <c r="K2637" i="4" a="1"/>
  <c r="K2637" i="4" s="1"/>
  <c r="N2637" i="4" a="1"/>
  <c r="N2637" i="4" s="1"/>
  <c r="J2637" i="4" a="1"/>
  <c r="J2637" i="4" s="1"/>
  <c r="M2637" i="4" a="1"/>
  <c r="M2637" i="4" s="1"/>
  <c r="I2637" i="4" a="1"/>
  <c r="I2637" i="4" s="1"/>
  <c r="L2637" i="4" a="1"/>
  <c r="L2637" i="4" s="1"/>
  <c r="O2637" i="4" a="1"/>
  <c r="O2637" i="4" s="1"/>
  <c r="G2637" i="4" l="1" a="1"/>
  <c r="G2637" i="4" s="1"/>
  <c r="E2637" i="4" a="1"/>
  <c r="E2637" i="4" s="1"/>
  <c r="H2637" i="4" a="1"/>
  <c r="H2637" i="4" s="1"/>
  <c r="C2639" i="4"/>
  <c r="F2638" i="4" a="1"/>
  <c r="F2638" i="4" s="1"/>
  <c r="M2638" i="4" a="1"/>
  <c r="M2638" i="4" s="1"/>
  <c r="I2638" i="4" a="1"/>
  <c r="I2638" i="4" s="1"/>
  <c r="K2638" i="4" a="1"/>
  <c r="K2638" i="4" s="1"/>
  <c r="N2638" i="4" a="1"/>
  <c r="N2638" i="4" s="1"/>
  <c r="L2638" i="4" a="1"/>
  <c r="L2638" i="4" s="1"/>
  <c r="O2638" i="4" a="1"/>
  <c r="O2638" i="4" s="1"/>
  <c r="J2638" i="4" a="1"/>
  <c r="J2638" i="4" s="1"/>
  <c r="G2638" i="4" l="1" a="1"/>
  <c r="G2638" i="4" s="1"/>
  <c r="H2638" i="4" a="1"/>
  <c r="H2638" i="4" s="1"/>
  <c r="E2638" i="4" a="1"/>
  <c r="E2638" i="4" s="1"/>
  <c r="C2640" i="4"/>
  <c r="F2639" i="4" a="1"/>
  <c r="F2639" i="4" s="1"/>
  <c r="K2639" i="4" a="1"/>
  <c r="K2639" i="4" s="1"/>
  <c r="O2639" i="4" a="1"/>
  <c r="O2639" i="4" s="1"/>
  <c r="L2639" i="4" a="1"/>
  <c r="L2639" i="4" s="1"/>
  <c r="N2639" i="4" a="1"/>
  <c r="N2639" i="4" s="1"/>
  <c r="J2639" i="4" a="1"/>
  <c r="J2639" i="4" s="1"/>
  <c r="M2639" i="4" a="1"/>
  <c r="M2639" i="4" s="1"/>
  <c r="I2639" i="4" a="1"/>
  <c r="I2639" i="4" s="1"/>
  <c r="C2641" i="4" l="1"/>
  <c r="F2640" i="4" a="1"/>
  <c r="F2640" i="4" s="1"/>
  <c r="O2640" i="4" a="1"/>
  <c r="O2640" i="4" s="1"/>
  <c r="J2640" i="4" a="1"/>
  <c r="J2640" i="4" s="1"/>
  <c r="M2640" i="4" a="1"/>
  <c r="M2640" i="4" s="1"/>
  <c r="I2640" i="4" a="1"/>
  <c r="I2640" i="4" s="1"/>
  <c r="N2640" i="4" a="1"/>
  <c r="N2640" i="4" s="1"/>
  <c r="L2640" i="4" a="1"/>
  <c r="L2640" i="4" s="1"/>
  <c r="K2640" i="4" a="1"/>
  <c r="K2640" i="4" s="1"/>
  <c r="E2639" i="4" a="1"/>
  <c r="E2639" i="4" s="1"/>
  <c r="H2639" i="4" a="1"/>
  <c r="H2639" i="4" s="1"/>
  <c r="G2639" i="4" a="1"/>
  <c r="G2639" i="4" s="1"/>
  <c r="G2640" i="4" l="1" a="1"/>
  <c r="G2640" i="4" s="1"/>
  <c r="E2640" i="4" a="1"/>
  <c r="E2640" i="4" s="1"/>
  <c r="H2640" i="4" a="1"/>
  <c r="H2640" i="4" s="1"/>
  <c r="C2642" i="4"/>
  <c r="F2641" i="4" a="1"/>
  <c r="F2641" i="4" s="1"/>
  <c r="L2641" i="4" a="1"/>
  <c r="L2641" i="4" s="1"/>
  <c r="K2641" i="4" a="1"/>
  <c r="K2641" i="4" s="1"/>
  <c r="O2641" i="4" a="1"/>
  <c r="O2641" i="4" s="1"/>
  <c r="J2641" i="4" a="1"/>
  <c r="J2641" i="4" s="1"/>
  <c r="M2641" i="4" a="1"/>
  <c r="M2641" i="4" s="1"/>
  <c r="I2641" i="4" a="1"/>
  <c r="I2641" i="4" s="1"/>
  <c r="N2641" i="4" a="1"/>
  <c r="N2641" i="4" s="1"/>
  <c r="E2641" i="4" l="1" a="1"/>
  <c r="E2641" i="4" s="1"/>
  <c r="H2641" i="4" a="1"/>
  <c r="H2641" i="4" s="1"/>
  <c r="G2641" i="4" a="1"/>
  <c r="G2641" i="4" s="1"/>
  <c r="C2643" i="4"/>
  <c r="F2642" i="4" a="1"/>
  <c r="F2642" i="4" s="1"/>
  <c r="O2642" i="4" a="1"/>
  <c r="O2642" i="4" s="1"/>
  <c r="L2642" i="4" a="1"/>
  <c r="L2642" i="4" s="1"/>
  <c r="I2642" i="4" a="1"/>
  <c r="I2642" i="4" s="1"/>
  <c r="K2642" i="4" a="1"/>
  <c r="K2642" i="4" s="1"/>
  <c r="N2642" i="4" a="1"/>
  <c r="N2642" i="4" s="1"/>
  <c r="J2642" i="4" a="1"/>
  <c r="J2642" i="4" s="1"/>
  <c r="M2642" i="4" a="1"/>
  <c r="M2642" i="4" s="1"/>
  <c r="H2642" i="4" l="1" a="1"/>
  <c r="H2642" i="4" s="1"/>
  <c r="E2642" i="4" a="1"/>
  <c r="E2642" i="4" s="1"/>
  <c r="G2642" i="4" a="1"/>
  <c r="G2642" i="4" s="1"/>
  <c r="C2644" i="4"/>
  <c r="F2643" i="4" a="1"/>
  <c r="F2643" i="4" s="1"/>
  <c r="J2643" i="4" a="1"/>
  <c r="J2643" i="4" s="1"/>
  <c r="L2643" i="4" a="1"/>
  <c r="L2643" i="4" s="1"/>
  <c r="K2643" i="4" a="1"/>
  <c r="K2643" i="4" s="1"/>
  <c r="O2643" i="4" a="1"/>
  <c r="O2643" i="4" s="1"/>
  <c r="I2643" i="4" a="1"/>
  <c r="I2643" i="4" s="1"/>
  <c r="M2643" i="4" a="1"/>
  <c r="M2643" i="4" s="1"/>
  <c r="N2643" i="4" a="1"/>
  <c r="N2643" i="4" s="1"/>
  <c r="H2643" i="4" l="1" a="1"/>
  <c r="H2643" i="4" s="1"/>
  <c r="G2643" i="4" a="1"/>
  <c r="G2643" i="4" s="1"/>
  <c r="E2643" i="4" a="1"/>
  <c r="E2643" i="4" s="1"/>
  <c r="C2645" i="4"/>
  <c r="F2644" i="4" a="1"/>
  <c r="F2644" i="4" s="1"/>
  <c r="M2644" i="4" a="1"/>
  <c r="M2644" i="4" s="1"/>
  <c r="O2644" i="4" a="1"/>
  <c r="O2644" i="4" s="1"/>
  <c r="K2644" i="4" a="1"/>
  <c r="K2644" i="4" s="1"/>
  <c r="J2644" i="4" a="1"/>
  <c r="J2644" i="4" s="1"/>
  <c r="L2644" i="4" a="1"/>
  <c r="L2644" i="4" s="1"/>
  <c r="N2644" i="4" a="1"/>
  <c r="N2644" i="4" s="1"/>
  <c r="I2644" i="4" a="1"/>
  <c r="I2644" i="4" s="1"/>
  <c r="G2644" i="4" l="1" a="1"/>
  <c r="G2644" i="4" s="1"/>
  <c r="E2644" i="4" a="1"/>
  <c r="E2644" i="4" s="1"/>
  <c r="H2644" i="4" a="1"/>
  <c r="H2644" i="4" s="1"/>
  <c r="C2646" i="4"/>
  <c r="F2645" i="4" a="1"/>
  <c r="F2645" i="4" s="1"/>
  <c r="K2645" i="4" a="1"/>
  <c r="K2645" i="4" s="1"/>
  <c r="M2645" i="4" a="1"/>
  <c r="M2645" i="4" s="1"/>
  <c r="J2645" i="4" a="1"/>
  <c r="J2645" i="4" s="1"/>
  <c r="N2645" i="4" a="1"/>
  <c r="N2645" i="4" s="1"/>
  <c r="I2645" i="4" a="1"/>
  <c r="I2645" i="4" s="1"/>
  <c r="L2645" i="4" a="1"/>
  <c r="L2645" i="4" s="1"/>
  <c r="O2645" i="4" a="1"/>
  <c r="O2645" i="4" s="1"/>
  <c r="E2645" i="4" l="1" a="1"/>
  <c r="E2645" i="4" s="1"/>
  <c r="H2645" i="4" a="1"/>
  <c r="H2645" i="4" s="1"/>
  <c r="G2645" i="4" a="1"/>
  <c r="G2645" i="4" s="1"/>
  <c r="C2647" i="4"/>
  <c r="F2646" i="4" a="1"/>
  <c r="F2646" i="4" s="1"/>
  <c r="O2646" i="4" a="1"/>
  <c r="O2646" i="4" s="1"/>
  <c r="L2646" i="4" a="1"/>
  <c r="L2646" i="4" s="1"/>
  <c r="N2646" i="4" a="1"/>
  <c r="N2646" i="4" s="1"/>
  <c r="J2646" i="4" a="1"/>
  <c r="J2646" i="4" s="1"/>
  <c r="M2646" i="4" a="1"/>
  <c r="M2646" i="4" s="1"/>
  <c r="I2646" i="4" a="1"/>
  <c r="I2646" i="4" s="1"/>
  <c r="K2646" i="4" a="1"/>
  <c r="K2646" i="4" s="1"/>
  <c r="H2646" i="4" l="1" a="1"/>
  <c r="H2646" i="4" s="1"/>
  <c r="G2646" i="4" a="1"/>
  <c r="G2646" i="4" s="1"/>
  <c r="E2646" i="4" a="1"/>
  <c r="E2646" i="4" s="1"/>
  <c r="C2648" i="4"/>
  <c r="F2647" i="4" a="1"/>
  <c r="F2647" i="4" s="1"/>
  <c r="L2647" i="4" a="1"/>
  <c r="L2647" i="4" s="1"/>
  <c r="I2647" i="4" a="1"/>
  <c r="I2647" i="4" s="1"/>
  <c r="M2647" i="4" a="1"/>
  <c r="M2647" i="4" s="1"/>
  <c r="O2647" i="4" a="1"/>
  <c r="O2647" i="4" s="1"/>
  <c r="K2647" i="4" a="1"/>
  <c r="K2647" i="4" s="1"/>
  <c r="N2647" i="4" a="1"/>
  <c r="N2647" i="4" s="1"/>
  <c r="J2647" i="4" a="1"/>
  <c r="J2647" i="4" s="1"/>
  <c r="H2647" i="4" l="1" a="1"/>
  <c r="H2647" i="4" s="1"/>
  <c r="G2647" i="4" a="1"/>
  <c r="G2647" i="4" s="1"/>
  <c r="E2647" i="4" a="1"/>
  <c r="E2647" i="4" s="1"/>
  <c r="C2649" i="4"/>
  <c r="F2648" i="4" a="1"/>
  <c r="F2648" i="4" s="1"/>
  <c r="J2648" i="4" a="1"/>
  <c r="J2648" i="4" s="1"/>
  <c r="L2648" i="4" a="1"/>
  <c r="L2648" i="4" s="1"/>
  <c r="O2648" i="4" a="1"/>
  <c r="O2648" i="4" s="1"/>
  <c r="K2648" i="4" a="1"/>
  <c r="K2648" i="4" s="1"/>
  <c r="N2648" i="4" a="1"/>
  <c r="N2648" i="4" s="1"/>
  <c r="M2648" i="4" a="1"/>
  <c r="M2648" i="4" s="1"/>
  <c r="I2648" i="4" a="1"/>
  <c r="I2648" i="4" s="1"/>
  <c r="E2648" i="4" l="1" a="1"/>
  <c r="E2648" i="4" s="1"/>
  <c r="H2648" i="4" a="1"/>
  <c r="H2648" i="4" s="1"/>
  <c r="G2648" i="4" a="1"/>
  <c r="G2648" i="4" s="1"/>
  <c r="C2650" i="4"/>
  <c r="F2649" i="4" a="1"/>
  <c r="F2649" i="4" s="1"/>
  <c r="J2649" i="4" a="1"/>
  <c r="J2649" i="4" s="1"/>
  <c r="L2649" i="4" a="1"/>
  <c r="L2649" i="4" s="1"/>
  <c r="O2649" i="4" a="1"/>
  <c r="O2649" i="4" s="1"/>
  <c r="K2649" i="4" a="1"/>
  <c r="K2649" i="4" s="1"/>
  <c r="M2649" i="4" a="1"/>
  <c r="M2649" i="4" s="1"/>
  <c r="I2649" i="4" a="1"/>
  <c r="I2649" i="4" s="1"/>
  <c r="N2649" i="4" a="1"/>
  <c r="N2649" i="4" s="1"/>
  <c r="C2651" i="4" l="1"/>
  <c r="F2650" i="4" a="1"/>
  <c r="F2650" i="4" s="1"/>
  <c r="M2650" i="4" a="1"/>
  <c r="M2650" i="4" s="1"/>
  <c r="J2650" i="4" a="1"/>
  <c r="J2650" i="4" s="1"/>
  <c r="L2650" i="4" a="1"/>
  <c r="L2650" i="4" s="1"/>
  <c r="O2650" i="4" a="1"/>
  <c r="O2650" i="4" s="1"/>
  <c r="I2650" i="4" a="1"/>
  <c r="I2650" i="4" s="1"/>
  <c r="K2650" i="4" a="1"/>
  <c r="K2650" i="4" s="1"/>
  <c r="N2650" i="4" a="1"/>
  <c r="N2650" i="4" s="1"/>
  <c r="E2649" i="4" a="1"/>
  <c r="E2649" i="4" s="1"/>
  <c r="H2649" i="4" a="1"/>
  <c r="H2649" i="4" s="1"/>
  <c r="G2649" i="4" a="1"/>
  <c r="G2649" i="4" s="1"/>
  <c r="H2650" i="4" l="1" a="1"/>
  <c r="H2650" i="4" s="1"/>
  <c r="G2650" i="4" a="1"/>
  <c r="G2650" i="4" s="1"/>
  <c r="E2650" i="4" a="1"/>
  <c r="E2650" i="4" s="1"/>
  <c r="C2652" i="4"/>
  <c r="F2651" i="4" a="1"/>
  <c r="F2651" i="4" s="1"/>
  <c r="K2651" i="4" a="1"/>
  <c r="K2651" i="4" s="1"/>
  <c r="I2651" i="4" a="1"/>
  <c r="I2651" i="4" s="1"/>
  <c r="N2651" i="4" a="1"/>
  <c r="N2651" i="4" s="1"/>
  <c r="O2651" i="4" a="1"/>
  <c r="O2651" i="4" s="1"/>
  <c r="M2651" i="4" a="1"/>
  <c r="M2651" i="4" s="1"/>
  <c r="J2651" i="4" a="1"/>
  <c r="J2651" i="4" s="1"/>
  <c r="L2651" i="4" a="1"/>
  <c r="L2651" i="4" s="1"/>
  <c r="E2651" i="4" l="1" a="1"/>
  <c r="E2651" i="4" s="1"/>
  <c r="G2651" i="4" a="1"/>
  <c r="G2651" i="4" s="1"/>
  <c r="H2651" i="4" a="1"/>
  <c r="H2651" i="4" s="1"/>
  <c r="C2653" i="4"/>
  <c r="F2652" i="4" a="1"/>
  <c r="F2652" i="4" s="1"/>
  <c r="N2652" i="4" a="1"/>
  <c r="N2652" i="4" s="1"/>
  <c r="I2652" i="4" a="1"/>
  <c r="I2652" i="4" s="1"/>
  <c r="M2652" i="4" a="1"/>
  <c r="M2652" i="4" s="1"/>
  <c r="J2652" i="4" a="1"/>
  <c r="J2652" i="4" s="1"/>
  <c r="L2652" i="4" a="1"/>
  <c r="L2652" i="4" s="1"/>
  <c r="O2652" i="4" a="1"/>
  <c r="O2652" i="4" s="1"/>
  <c r="K2652" i="4" a="1"/>
  <c r="K2652" i="4" s="1"/>
  <c r="H2652" i="4" l="1" a="1"/>
  <c r="H2652" i="4" s="1"/>
  <c r="E2652" i="4" a="1"/>
  <c r="E2652" i="4" s="1"/>
  <c r="G2652" i="4" a="1"/>
  <c r="G2652" i="4" s="1"/>
  <c r="C2654" i="4"/>
  <c r="F2653" i="4" a="1"/>
  <c r="F2653" i="4" s="1"/>
  <c r="J2653" i="4" a="1"/>
  <c r="J2653" i="4" s="1"/>
  <c r="L2653" i="4" a="1"/>
  <c r="L2653" i="4" s="1"/>
  <c r="O2653" i="4" a="1"/>
  <c r="O2653" i="4" s="1"/>
  <c r="K2653" i="4" a="1"/>
  <c r="K2653" i="4" s="1"/>
  <c r="M2653" i="4" a="1"/>
  <c r="M2653" i="4" s="1"/>
  <c r="N2653" i="4" a="1"/>
  <c r="N2653" i="4" s="1"/>
  <c r="I2653" i="4" a="1"/>
  <c r="I2653" i="4" s="1"/>
  <c r="E2653" i="4" l="1" a="1"/>
  <c r="E2653" i="4" s="1"/>
  <c r="H2653" i="4" a="1"/>
  <c r="H2653" i="4" s="1"/>
  <c r="G2653" i="4" a="1"/>
  <c r="G2653" i="4" s="1"/>
  <c r="C2655" i="4"/>
  <c r="F2654" i="4" a="1"/>
  <c r="F2654" i="4" s="1"/>
  <c r="O2654" i="4" a="1"/>
  <c r="O2654" i="4" s="1"/>
  <c r="L2654" i="4" a="1"/>
  <c r="L2654" i="4" s="1"/>
  <c r="N2654" i="4" a="1"/>
  <c r="N2654" i="4" s="1"/>
  <c r="J2654" i="4" a="1"/>
  <c r="J2654" i="4" s="1"/>
  <c r="M2654" i="4" a="1"/>
  <c r="M2654" i="4" s="1"/>
  <c r="I2654" i="4" a="1"/>
  <c r="I2654" i="4" s="1"/>
  <c r="K2654" i="4" a="1"/>
  <c r="K2654" i="4" s="1"/>
  <c r="H2654" i="4" l="1" a="1"/>
  <c r="H2654" i="4" s="1"/>
  <c r="G2654" i="4" a="1"/>
  <c r="G2654" i="4" s="1"/>
  <c r="E2654" i="4" a="1"/>
  <c r="E2654" i="4" s="1"/>
  <c r="C2656" i="4"/>
  <c r="F2655" i="4" a="1"/>
  <c r="F2655" i="4" s="1"/>
  <c r="I2655" i="4" a="1"/>
  <c r="I2655" i="4" s="1"/>
  <c r="M2655" i="4" a="1"/>
  <c r="M2655" i="4" s="1"/>
  <c r="J2655" i="4" a="1"/>
  <c r="J2655" i="4" s="1"/>
  <c r="L2655" i="4" a="1"/>
  <c r="L2655" i="4" s="1"/>
  <c r="N2655" i="4" a="1"/>
  <c r="N2655" i="4" s="1"/>
  <c r="K2655" i="4" a="1"/>
  <c r="K2655" i="4" s="1"/>
  <c r="O2655" i="4" a="1"/>
  <c r="O2655" i="4" s="1"/>
  <c r="G2655" i="4" l="1" a="1"/>
  <c r="G2655" i="4" s="1"/>
  <c r="E2655" i="4" a="1"/>
  <c r="E2655" i="4" s="1"/>
  <c r="H2655" i="4" a="1"/>
  <c r="H2655" i="4" s="1"/>
  <c r="C2657" i="4"/>
  <c r="F2656" i="4" a="1"/>
  <c r="F2656" i="4" s="1"/>
  <c r="I2656" i="4" a="1"/>
  <c r="I2656" i="4" s="1"/>
  <c r="L2656" i="4" a="1"/>
  <c r="L2656" i="4" s="1"/>
  <c r="O2656" i="4" a="1"/>
  <c r="O2656" i="4" s="1"/>
  <c r="K2656" i="4" a="1"/>
  <c r="K2656" i="4" s="1"/>
  <c r="M2656" i="4" a="1"/>
  <c r="M2656" i="4" s="1"/>
  <c r="J2656" i="4" a="1"/>
  <c r="J2656" i="4" s="1"/>
  <c r="N2656" i="4" a="1"/>
  <c r="N2656" i="4" s="1"/>
  <c r="H2656" i="4" l="1" a="1"/>
  <c r="H2656" i="4" s="1"/>
  <c r="E2656" i="4" a="1"/>
  <c r="E2656" i="4" s="1"/>
  <c r="G2656" i="4" a="1"/>
  <c r="G2656" i="4" s="1"/>
  <c r="C2658" i="4"/>
  <c r="F2657" i="4" a="1"/>
  <c r="F2657" i="4" s="1"/>
  <c r="L2657" i="4" a="1"/>
  <c r="L2657" i="4" s="1"/>
  <c r="J2657" i="4" a="1"/>
  <c r="J2657" i="4" s="1"/>
  <c r="N2657" i="4" a="1"/>
  <c r="N2657" i="4" s="1"/>
  <c r="O2657" i="4" a="1"/>
  <c r="O2657" i="4" s="1"/>
  <c r="K2657" i="4" a="1"/>
  <c r="K2657" i="4" s="1"/>
  <c r="I2657" i="4" a="1"/>
  <c r="I2657" i="4" s="1"/>
  <c r="M2657" i="4" a="1"/>
  <c r="M2657" i="4" s="1"/>
  <c r="G2657" i="4" l="1" a="1"/>
  <c r="G2657" i="4" s="1"/>
  <c r="H2657" i="4" a="1"/>
  <c r="H2657" i="4" s="1"/>
  <c r="E2657" i="4" a="1"/>
  <c r="E2657" i="4" s="1"/>
  <c r="C2659" i="4"/>
  <c r="F2658" i="4" a="1"/>
  <c r="F2658" i="4" s="1"/>
  <c r="I2658" i="4" a="1"/>
  <c r="I2658" i="4" s="1"/>
  <c r="L2658" i="4" a="1"/>
  <c r="L2658" i="4" s="1"/>
  <c r="K2658" i="4" a="1"/>
  <c r="K2658" i="4" s="1"/>
  <c r="O2658" i="4" a="1"/>
  <c r="O2658" i="4" s="1"/>
  <c r="J2658" i="4" a="1"/>
  <c r="J2658" i="4" s="1"/>
  <c r="M2658" i="4" a="1"/>
  <c r="M2658" i="4" s="1"/>
  <c r="N2658" i="4" a="1"/>
  <c r="N2658" i="4" s="1"/>
  <c r="H2658" i="4" l="1" a="1"/>
  <c r="H2658" i="4" s="1"/>
  <c r="G2658" i="4" a="1"/>
  <c r="G2658" i="4" s="1"/>
  <c r="E2658" i="4" a="1"/>
  <c r="E2658" i="4" s="1"/>
  <c r="C2660" i="4"/>
  <c r="F2659" i="4" a="1"/>
  <c r="F2659" i="4" s="1"/>
  <c r="I2659" i="4" a="1"/>
  <c r="I2659" i="4" s="1"/>
  <c r="M2659" i="4" a="1"/>
  <c r="M2659" i="4" s="1"/>
  <c r="J2659" i="4" a="1"/>
  <c r="J2659" i="4" s="1"/>
  <c r="K2659" i="4" a="1"/>
  <c r="K2659" i="4" s="1"/>
  <c r="O2659" i="4" a="1"/>
  <c r="O2659" i="4" s="1"/>
  <c r="L2659" i="4" a="1"/>
  <c r="L2659" i="4" s="1"/>
  <c r="N2659" i="4" a="1"/>
  <c r="N2659" i="4" s="1"/>
  <c r="H2659" i="4" l="1" a="1"/>
  <c r="H2659" i="4" s="1"/>
  <c r="E2659" i="4" a="1"/>
  <c r="E2659" i="4" s="1"/>
  <c r="G2659" i="4" a="1"/>
  <c r="G2659" i="4" s="1"/>
  <c r="C2661" i="4"/>
  <c r="F2660" i="4" a="1"/>
  <c r="F2660" i="4" s="1"/>
  <c r="N2660" i="4" a="1"/>
  <c r="N2660" i="4" s="1"/>
  <c r="I2660" i="4" a="1"/>
  <c r="I2660" i="4" s="1"/>
  <c r="M2660" i="4" a="1"/>
  <c r="M2660" i="4" s="1"/>
  <c r="J2660" i="4" a="1"/>
  <c r="J2660" i="4" s="1"/>
  <c r="L2660" i="4" a="1"/>
  <c r="L2660" i="4" s="1"/>
  <c r="O2660" i="4" a="1"/>
  <c r="O2660" i="4" s="1"/>
  <c r="K2660" i="4" a="1"/>
  <c r="K2660" i="4" s="1"/>
  <c r="C2662" i="4" l="1"/>
  <c r="F2661" i="4" a="1"/>
  <c r="F2661" i="4" s="1"/>
  <c r="L2661" i="4" a="1"/>
  <c r="L2661" i="4" s="1"/>
  <c r="N2661" i="4" a="1"/>
  <c r="N2661" i="4" s="1"/>
  <c r="J2661" i="4" a="1"/>
  <c r="J2661" i="4" s="1"/>
  <c r="M2661" i="4" a="1"/>
  <c r="M2661" i="4" s="1"/>
  <c r="I2661" i="4" a="1"/>
  <c r="I2661" i="4" s="1"/>
  <c r="K2661" i="4" a="1"/>
  <c r="K2661" i="4" s="1"/>
  <c r="O2661" i="4" a="1"/>
  <c r="O2661" i="4" s="1"/>
  <c r="H2660" i="4" a="1"/>
  <c r="H2660" i="4" s="1"/>
  <c r="G2660" i="4" a="1"/>
  <c r="G2660" i="4" s="1"/>
  <c r="E2660" i="4" a="1"/>
  <c r="E2660" i="4" s="1"/>
  <c r="E2661" i="4" l="1" a="1"/>
  <c r="E2661" i="4" s="1"/>
  <c r="H2661" i="4" a="1"/>
  <c r="H2661" i="4" s="1"/>
  <c r="G2661" i="4" a="1"/>
  <c r="G2661" i="4" s="1"/>
  <c r="C2663" i="4"/>
  <c r="F2662" i="4" a="1"/>
  <c r="F2662" i="4" s="1"/>
  <c r="J2662" i="4" a="1"/>
  <c r="J2662" i="4" s="1"/>
  <c r="O2662" i="4" a="1"/>
  <c r="O2662" i="4" s="1"/>
  <c r="I2662" i="4" a="1"/>
  <c r="I2662" i="4" s="1"/>
  <c r="L2662" i="4" a="1"/>
  <c r="L2662" i="4" s="1"/>
  <c r="M2662" i="4" a="1"/>
  <c r="M2662" i="4" s="1"/>
  <c r="N2662" i="4" a="1"/>
  <c r="N2662" i="4" s="1"/>
  <c r="K2662" i="4" a="1"/>
  <c r="K2662" i="4" s="1"/>
  <c r="G2662" i="4" l="1" a="1"/>
  <c r="G2662" i="4" s="1"/>
  <c r="E2662" i="4" a="1"/>
  <c r="E2662" i="4" s="1"/>
  <c r="H2662" i="4" a="1"/>
  <c r="H2662" i="4" s="1"/>
  <c r="C2664" i="4"/>
  <c r="F2663" i="4" a="1"/>
  <c r="F2663" i="4" s="1"/>
  <c r="K2663" i="4" a="1"/>
  <c r="K2663" i="4" s="1"/>
  <c r="O2663" i="4" a="1"/>
  <c r="O2663" i="4" s="1"/>
  <c r="J2663" i="4" a="1"/>
  <c r="J2663" i="4" s="1"/>
  <c r="M2663" i="4" a="1"/>
  <c r="M2663" i="4" s="1"/>
  <c r="N2663" i="4" a="1"/>
  <c r="N2663" i="4" s="1"/>
  <c r="I2663" i="4" a="1"/>
  <c r="I2663" i="4" s="1"/>
  <c r="L2663" i="4" a="1"/>
  <c r="L2663" i="4" s="1"/>
  <c r="E2663" i="4" l="1" a="1"/>
  <c r="E2663" i="4" s="1"/>
  <c r="G2663" i="4" a="1"/>
  <c r="G2663" i="4" s="1"/>
  <c r="H2663" i="4" a="1"/>
  <c r="H2663" i="4" s="1"/>
  <c r="C2665" i="4"/>
  <c r="F2664" i="4" a="1"/>
  <c r="F2664" i="4" s="1"/>
  <c r="M2664" i="4" a="1"/>
  <c r="M2664" i="4" s="1"/>
  <c r="I2664" i="4" a="1"/>
  <c r="I2664" i="4" s="1"/>
  <c r="N2664" i="4" a="1"/>
  <c r="N2664" i="4" s="1"/>
  <c r="O2664" i="4" a="1"/>
  <c r="O2664" i="4" s="1"/>
  <c r="K2664" i="4" a="1"/>
  <c r="K2664" i="4" s="1"/>
  <c r="L2664" i="4" a="1"/>
  <c r="L2664" i="4" s="1"/>
  <c r="J2664" i="4" a="1"/>
  <c r="J2664" i="4" s="1"/>
  <c r="C2666" i="4" l="1"/>
  <c r="F2665" i="4" a="1"/>
  <c r="F2665" i="4" s="1"/>
  <c r="M2665" i="4" a="1"/>
  <c r="M2665" i="4" s="1"/>
  <c r="N2665" i="4" a="1"/>
  <c r="N2665" i="4" s="1"/>
  <c r="I2665" i="4" a="1"/>
  <c r="I2665" i="4" s="1"/>
  <c r="J2665" i="4" a="1"/>
  <c r="J2665" i="4" s="1"/>
  <c r="L2665" i="4" a="1"/>
  <c r="L2665" i="4" s="1"/>
  <c r="K2665" i="4" a="1"/>
  <c r="K2665" i="4" s="1"/>
  <c r="O2665" i="4" a="1"/>
  <c r="O2665" i="4" s="1"/>
  <c r="G2664" i="4" a="1"/>
  <c r="G2664" i="4" s="1"/>
  <c r="H2664" i="4" a="1"/>
  <c r="H2664" i="4" s="1"/>
  <c r="E2664" i="4" a="1"/>
  <c r="E2664" i="4" s="1"/>
  <c r="H2665" i="4" l="1" a="1"/>
  <c r="H2665" i="4" s="1"/>
  <c r="E2665" i="4" a="1"/>
  <c r="E2665" i="4" s="1"/>
  <c r="G2665" i="4" a="1"/>
  <c r="G2665" i="4" s="1"/>
  <c r="C2667" i="4"/>
  <c r="F2666" i="4" a="1"/>
  <c r="F2666" i="4" s="1"/>
  <c r="O2666" i="4" a="1"/>
  <c r="O2666" i="4" s="1"/>
  <c r="K2666" i="4" a="1"/>
  <c r="K2666" i="4" s="1"/>
  <c r="N2666" i="4" a="1"/>
  <c r="N2666" i="4" s="1"/>
  <c r="J2666" i="4" a="1"/>
  <c r="J2666" i="4" s="1"/>
  <c r="M2666" i="4" a="1"/>
  <c r="M2666" i="4" s="1"/>
  <c r="I2666" i="4" a="1"/>
  <c r="I2666" i="4" s="1"/>
  <c r="L2666" i="4" a="1"/>
  <c r="L2666" i="4" s="1"/>
  <c r="C2668" i="4" l="1"/>
  <c r="F2667" i="4" a="1"/>
  <c r="F2667" i="4" s="1"/>
  <c r="M2667" i="4" a="1"/>
  <c r="M2667" i="4" s="1"/>
  <c r="J2667" i="4" a="1"/>
  <c r="J2667" i="4" s="1"/>
  <c r="K2667" i="4" a="1"/>
  <c r="K2667" i="4" s="1"/>
  <c r="O2667" i="4" a="1"/>
  <c r="O2667" i="4" s="1"/>
  <c r="N2667" i="4" a="1"/>
  <c r="N2667" i="4" s="1"/>
  <c r="I2667" i="4" a="1"/>
  <c r="I2667" i="4" s="1"/>
  <c r="L2667" i="4" a="1"/>
  <c r="L2667" i="4" s="1"/>
  <c r="E2666" i="4" a="1"/>
  <c r="E2666" i="4" s="1"/>
  <c r="G2666" i="4" a="1"/>
  <c r="G2666" i="4" s="1"/>
  <c r="H2666" i="4" a="1"/>
  <c r="H2666" i="4" s="1"/>
  <c r="G2667" i="4" l="1" a="1"/>
  <c r="G2667" i="4" s="1"/>
  <c r="E2667" i="4" a="1"/>
  <c r="E2667" i="4" s="1"/>
  <c r="H2667" i="4" a="1"/>
  <c r="H2667" i="4" s="1"/>
  <c r="C2669" i="4"/>
  <c r="F2668" i="4" a="1"/>
  <c r="F2668" i="4" s="1"/>
  <c r="I2668" i="4" a="1"/>
  <c r="I2668" i="4" s="1"/>
  <c r="K2668" i="4" a="1"/>
  <c r="K2668" i="4" s="1"/>
  <c r="N2668" i="4" a="1"/>
  <c r="N2668" i="4" s="1"/>
  <c r="J2668" i="4" a="1"/>
  <c r="J2668" i="4" s="1"/>
  <c r="L2668" i="4" a="1"/>
  <c r="L2668" i="4" s="1"/>
  <c r="M2668" i="4" a="1"/>
  <c r="M2668" i="4" s="1"/>
  <c r="O2668" i="4" a="1"/>
  <c r="O2668" i="4" s="1"/>
  <c r="G2668" i="4" l="1" a="1"/>
  <c r="G2668" i="4" s="1"/>
  <c r="E2668" i="4" a="1"/>
  <c r="E2668" i="4" s="1"/>
  <c r="H2668" i="4" a="1"/>
  <c r="H2668" i="4" s="1"/>
  <c r="C2670" i="4"/>
  <c r="F2669" i="4" a="1"/>
  <c r="F2669" i="4" s="1"/>
  <c r="K2669" i="4" a="1"/>
  <c r="K2669" i="4" s="1"/>
  <c r="N2669" i="4" a="1"/>
  <c r="N2669" i="4" s="1"/>
  <c r="J2669" i="4" a="1"/>
  <c r="J2669" i="4" s="1"/>
  <c r="O2669" i="4" a="1"/>
  <c r="O2669" i="4" s="1"/>
  <c r="I2669" i="4" a="1"/>
  <c r="I2669" i="4" s="1"/>
  <c r="L2669" i="4" a="1"/>
  <c r="L2669" i="4" s="1"/>
  <c r="M2669" i="4" a="1"/>
  <c r="M2669" i="4" s="1"/>
  <c r="E2669" i="4" l="1" a="1"/>
  <c r="E2669" i="4" s="1"/>
  <c r="G2669" i="4" a="1"/>
  <c r="G2669" i="4" s="1"/>
  <c r="H2669" i="4" a="1"/>
  <c r="H2669" i="4" s="1"/>
  <c r="C2671" i="4"/>
  <c r="F2670" i="4" a="1"/>
  <c r="F2670" i="4" s="1"/>
  <c r="K2670" i="4" a="1"/>
  <c r="K2670" i="4" s="1"/>
  <c r="N2670" i="4" a="1"/>
  <c r="N2670" i="4" s="1"/>
  <c r="M2670" i="4" a="1"/>
  <c r="M2670" i="4" s="1"/>
  <c r="O2670" i="4" a="1"/>
  <c r="O2670" i="4" s="1"/>
  <c r="J2670" i="4" a="1"/>
  <c r="J2670" i="4" s="1"/>
  <c r="I2670" i="4" a="1"/>
  <c r="I2670" i="4" s="1"/>
  <c r="L2670" i="4" a="1"/>
  <c r="L2670" i="4" s="1"/>
  <c r="C2672" i="4" l="1"/>
  <c r="F2671" i="4" a="1"/>
  <c r="F2671" i="4" s="1"/>
  <c r="I2671" i="4" a="1"/>
  <c r="I2671" i="4" s="1"/>
  <c r="M2671" i="4" a="1"/>
  <c r="M2671" i="4" s="1"/>
  <c r="J2671" i="4" a="1"/>
  <c r="J2671" i="4" s="1"/>
  <c r="K2671" i="4" a="1"/>
  <c r="K2671" i="4" s="1"/>
  <c r="O2671" i="4" a="1"/>
  <c r="O2671" i="4" s="1"/>
  <c r="L2671" i="4" a="1"/>
  <c r="L2671" i="4" s="1"/>
  <c r="N2671" i="4" a="1"/>
  <c r="N2671" i="4" s="1"/>
  <c r="G2670" i="4" a="1"/>
  <c r="G2670" i="4" s="1"/>
  <c r="E2670" i="4" a="1"/>
  <c r="E2670" i="4" s="1"/>
  <c r="H2670" i="4" a="1"/>
  <c r="H2670" i="4" s="1"/>
  <c r="E2671" i="4" l="1" a="1"/>
  <c r="E2671" i="4" s="1"/>
  <c r="H2671" i="4" a="1"/>
  <c r="H2671" i="4" s="1"/>
  <c r="G2671" i="4" a="1"/>
  <c r="G2671" i="4" s="1"/>
  <c r="C2673" i="4"/>
  <c r="F2672" i="4" a="1"/>
  <c r="F2672" i="4" s="1"/>
  <c r="I2672" i="4" a="1"/>
  <c r="I2672" i="4" s="1"/>
  <c r="M2672" i="4" a="1"/>
  <c r="M2672" i="4" s="1"/>
  <c r="J2672" i="4" a="1"/>
  <c r="J2672" i="4" s="1"/>
  <c r="K2672" i="4" a="1"/>
  <c r="K2672" i="4" s="1"/>
  <c r="N2672" i="4" a="1"/>
  <c r="N2672" i="4" s="1"/>
  <c r="O2672" i="4" a="1"/>
  <c r="O2672" i="4" s="1"/>
  <c r="L2672" i="4" a="1"/>
  <c r="L2672" i="4" s="1"/>
  <c r="G2672" i="4" l="1" a="1"/>
  <c r="G2672" i="4" s="1"/>
  <c r="E2672" i="4" a="1"/>
  <c r="E2672" i="4" s="1"/>
  <c r="H2672" i="4" a="1"/>
  <c r="H2672" i="4" s="1"/>
  <c r="C2674" i="4"/>
  <c r="F2673" i="4" a="1"/>
  <c r="F2673" i="4" s="1"/>
  <c r="L2673" i="4" a="1"/>
  <c r="L2673" i="4" s="1"/>
  <c r="N2673" i="4" a="1"/>
  <c r="N2673" i="4" s="1"/>
  <c r="J2673" i="4" a="1"/>
  <c r="J2673" i="4" s="1"/>
  <c r="M2673" i="4" a="1"/>
  <c r="M2673" i="4" s="1"/>
  <c r="I2673" i="4" a="1"/>
  <c r="I2673" i="4" s="1"/>
  <c r="K2673" i="4" a="1"/>
  <c r="K2673" i="4" s="1"/>
  <c r="O2673" i="4" a="1"/>
  <c r="O2673" i="4" s="1"/>
  <c r="C2675" i="4" l="1"/>
  <c r="F2674" i="4" a="1"/>
  <c r="F2674" i="4" s="1"/>
  <c r="J2674" i="4" a="1"/>
  <c r="J2674" i="4" s="1"/>
  <c r="M2674" i="4" a="1"/>
  <c r="M2674" i="4" s="1"/>
  <c r="I2674" i="4" a="1"/>
  <c r="I2674" i="4" s="1"/>
  <c r="L2674" i="4" a="1"/>
  <c r="L2674" i="4" s="1"/>
  <c r="K2674" i="4" a="1"/>
  <c r="K2674" i="4" s="1"/>
  <c r="O2674" i="4" a="1"/>
  <c r="O2674" i="4" s="1"/>
  <c r="N2674" i="4" a="1"/>
  <c r="N2674" i="4" s="1"/>
  <c r="E2673" i="4" a="1"/>
  <c r="E2673" i="4" s="1"/>
  <c r="H2673" i="4" a="1"/>
  <c r="H2673" i="4" s="1"/>
  <c r="G2673" i="4" a="1"/>
  <c r="G2673" i="4" s="1"/>
  <c r="H2674" i="4" l="1" a="1"/>
  <c r="H2674" i="4" s="1"/>
  <c r="E2674" i="4" a="1"/>
  <c r="E2674" i="4" s="1"/>
  <c r="G2674" i="4" a="1"/>
  <c r="G2674" i="4" s="1"/>
  <c r="C2676" i="4"/>
  <c r="F2675" i="4" a="1"/>
  <c r="F2675" i="4" s="1"/>
  <c r="J2675" i="4" a="1"/>
  <c r="J2675" i="4" s="1"/>
  <c r="O2675" i="4" a="1"/>
  <c r="O2675" i="4" s="1"/>
  <c r="I2675" i="4" a="1"/>
  <c r="I2675" i="4" s="1"/>
  <c r="K2675" i="4" a="1"/>
  <c r="K2675" i="4" s="1"/>
  <c r="M2675" i="4" a="1"/>
  <c r="M2675" i="4" s="1"/>
  <c r="L2675" i="4" a="1"/>
  <c r="L2675" i="4" s="1"/>
  <c r="N2675" i="4" a="1"/>
  <c r="N2675" i="4" s="1"/>
  <c r="E2675" i="4" l="1" a="1"/>
  <c r="E2675" i="4" s="1"/>
  <c r="G2675" i="4" a="1"/>
  <c r="G2675" i="4" s="1"/>
  <c r="H2675" i="4" a="1"/>
  <c r="H2675" i="4" s="1"/>
  <c r="C2677" i="4"/>
  <c r="F2676" i="4" a="1"/>
  <c r="F2676" i="4" s="1"/>
  <c r="J2676" i="4" a="1"/>
  <c r="J2676" i="4" s="1"/>
  <c r="M2676" i="4" a="1"/>
  <c r="M2676" i="4" s="1"/>
  <c r="I2676" i="4" a="1"/>
  <c r="I2676" i="4" s="1"/>
  <c r="L2676" i="4" a="1"/>
  <c r="L2676" i="4" s="1"/>
  <c r="O2676" i="4" a="1"/>
  <c r="O2676" i="4" s="1"/>
  <c r="K2676" i="4" a="1"/>
  <c r="K2676" i="4" s="1"/>
  <c r="N2676" i="4" a="1"/>
  <c r="N2676" i="4" s="1"/>
  <c r="E2676" i="4" l="1" a="1"/>
  <c r="E2676" i="4" s="1"/>
  <c r="H2676" i="4" a="1"/>
  <c r="H2676" i="4" s="1"/>
  <c r="G2676" i="4" a="1"/>
  <c r="G2676" i="4" s="1"/>
  <c r="C2678" i="4"/>
  <c r="F2677" i="4" a="1"/>
  <c r="F2677" i="4" s="1"/>
  <c r="J2677" i="4" a="1"/>
  <c r="J2677" i="4" s="1"/>
  <c r="O2677" i="4" a="1"/>
  <c r="O2677" i="4" s="1"/>
  <c r="M2677" i="4" a="1"/>
  <c r="M2677" i="4" s="1"/>
  <c r="K2677" i="4" a="1"/>
  <c r="K2677" i="4" s="1"/>
  <c r="I2677" i="4" a="1"/>
  <c r="I2677" i="4" s="1"/>
  <c r="N2677" i="4" a="1"/>
  <c r="N2677" i="4" s="1"/>
  <c r="L2677" i="4" a="1"/>
  <c r="L2677" i="4" s="1"/>
  <c r="G2677" i="4" l="1" a="1"/>
  <c r="G2677" i="4" s="1"/>
  <c r="H2677" i="4" a="1"/>
  <c r="H2677" i="4" s="1"/>
  <c r="E2677" i="4" a="1"/>
  <c r="E2677" i="4" s="1"/>
  <c r="C2679" i="4"/>
  <c r="F2678" i="4" a="1"/>
  <c r="F2678" i="4" s="1"/>
  <c r="M2678" i="4" a="1"/>
  <c r="M2678" i="4" s="1"/>
  <c r="I2678" i="4" a="1"/>
  <c r="I2678" i="4" s="1"/>
  <c r="L2678" i="4" a="1"/>
  <c r="L2678" i="4" s="1"/>
  <c r="O2678" i="4" a="1"/>
  <c r="O2678" i="4" s="1"/>
  <c r="J2678" i="4" a="1"/>
  <c r="J2678" i="4" s="1"/>
  <c r="N2678" i="4" a="1"/>
  <c r="N2678" i="4" s="1"/>
  <c r="K2678" i="4" a="1"/>
  <c r="K2678" i="4" s="1"/>
  <c r="C2680" i="4" l="1"/>
  <c r="F2679" i="4" a="1"/>
  <c r="F2679" i="4" s="1"/>
  <c r="O2679" i="4" a="1"/>
  <c r="O2679" i="4" s="1"/>
  <c r="I2679" i="4" a="1"/>
  <c r="I2679" i="4" s="1"/>
  <c r="K2679" i="4" a="1"/>
  <c r="K2679" i="4" s="1"/>
  <c r="L2679" i="4" a="1"/>
  <c r="L2679" i="4" s="1"/>
  <c r="J2679" i="4" a="1"/>
  <c r="J2679" i="4" s="1"/>
  <c r="M2679" i="4" a="1"/>
  <c r="M2679" i="4" s="1"/>
  <c r="N2679" i="4" a="1"/>
  <c r="N2679" i="4" s="1"/>
  <c r="E2678" i="4" a="1"/>
  <c r="E2678" i="4" s="1"/>
  <c r="H2678" i="4" a="1"/>
  <c r="H2678" i="4" s="1"/>
  <c r="G2678" i="4" a="1"/>
  <c r="G2678" i="4" s="1"/>
  <c r="E2679" i="4" l="1" a="1"/>
  <c r="E2679" i="4" s="1"/>
  <c r="H2679" i="4" a="1"/>
  <c r="H2679" i="4" s="1"/>
  <c r="G2679" i="4" a="1"/>
  <c r="G2679" i="4" s="1"/>
  <c r="C2681" i="4"/>
  <c r="F2680" i="4" a="1"/>
  <c r="F2680" i="4" s="1"/>
  <c r="I2680" i="4" a="1"/>
  <c r="I2680" i="4" s="1"/>
  <c r="N2680" i="4" a="1"/>
  <c r="N2680" i="4" s="1"/>
  <c r="J2680" i="4" a="1"/>
  <c r="J2680" i="4" s="1"/>
  <c r="M2680" i="4" a="1"/>
  <c r="M2680" i="4" s="1"/>
  <c r="K2680" i="4" a="1"/>
  <c r="K2680" i="4" s="1"/>
  <c r="L2680" i="4" a="1"/>
  <c r="L2680" i="4" s="1"/>
  <c r="O2680" i="4" a="1"/>
  <c r="O2680" i="4" s="1"/>
  <c r="E2680" i="4" l="1" a="1"/>
  <c r="E2680" i="4" s="1"/>
  <c r="H2680" i="4" a="1"/>
  <c r="H2680" i="4" s="1"/>
  <c r="G2680" i="4" a="1"/>
  <c r="G2680" i="4" s="1"/>
  <c r="C2682" i="4"/>
  <c r="F2681" i="4" a="1"/>
  <c r="F2681" i="4" s="1"/>
  <c r="I2681" i="4" a="1"/>
  <c r="I2681" i="4" s="1"/>
  <c r="N2681" i="4" a="1"/>
  <c r="N2681" i="4" s="1"/>
  <c r="O2681" i="4" a="1"/>
  <c r="O2681" i="4" s="1"/>
  <c r="J2681" i="4" a="1"/>
  <c r="J2681" i="4" s="1"/>
  <c r="M2681" i="4" a="1"/>
  <c r="M2681" i="4" s="1"/>
  <c r="L2681" i="4" a="1"/>
  <c r="L2681" i="4" s="1"/>
  <c r="K2681" i="4" a="1"/>
  <c r="K2681" i="4" s="1"/>
  <c r="E2681" i="4" l="1" a="1"/>
  <c r="E2681" i="4" s="1"/>
  <c r="H2681" i="4" a="1"/>
  <c r="H2681" i="4" s="1"/>
  <c r="G2681" i="4" a="1"/>
  <c r="G2681" i="4" s="1"/>
  <c r="C2683" i="4"/>
  <c r="F2682" i="4" a="1"/>
  <c r="F2682" i="4" s="1"/>
  <c r="J2682" i="4" a="1"/>
  <c r="J2682" i="4" s="1"/>
  <c r="O2682" i="4" a="1"/>
  <c r="O2682" i="4" s="1"/>
  <c r="K2682" i="4" a="1"/>
  <c r="K2682" i="4" s="1"/>
  <c r="N2682" i="4" a="1"/>
  <c r="N2682" i="4" s="1"/>
  <c r="M2682" i="4" a="1"/>
  <c r="M2682" i="4" s="1"/>
  <c r="L2682" i="4" a="1"/>
  <c r="L2682" i="4" s="1"/>
  <c r="I2682" i="4" a="1"/>
  <c r="I2682" i="4" s="1"/>
  <c r="E2682" i="4" l="1" a="1"/>
  <c r="E2682" i="4" s="1"/>
  <c r="H2682" i="4" a="1"/>
  <c r="H2682" i="4" s="1"/>
  <c r="G2682" i="4" a="1"/>
  <c r="G2682" i="4" s="1"/>
  <c r="C2684" i="4"/>
  <c r="F2683" i="4" a="1"/>
  <c r="F2683" i="4" s="1"/>
  <c r="O2683" i="4" a="1"/>
  <c r="O2683" i="4" s="1"/>
  <c r="K2683" i="4" a="1"/>
  <c r="K2683" i="4" s="1"/>
  <c r="L2683" i="4" a="1"/>
  <c r="L2683" i="4" s="1"/>
  <c r="N2683" i="4" a="1"/>
  <c r="N2683" i="4" s="1"/>
  <c r="I2683" i="4" a="1"/>
  <c r="I2683" i="4" s="1"/>
  <c r="M2683" i="4" a="1"/>
  <c r="M2683" i="4" s="1"/>
  <c r="J2683" i="4" a="1"/>
  <c r="J2683" i="4" s="1"/>
  <c r="E2683" i="4" l="1" a="1"/>
  <c r="E2683" i="4" s="1"/>
  <c r="G2683" i="4" a="1"/>
  <c r="G2683" i="4" s="1"/>
  <c r="H2683" i="4" a="1"/>
  <c r="H2683" i="4" s="1"/>
  <c r="C2685" i="4"/>
  <c r="F2684" i="4" a="1"/>
  <c r="F2684" i="4" s="1"/>
  <c r="I2684" i="4" a="1"/>
  <c r="I2684" i="4" s="1"/>
  <c r="O2684" i="4" a="1"/>
  <c r="O2684" i="4" s="1"/>
  <c r="K2684" i="4" a="1"/>
  <c r="K2684" i="4" s="1"/>
  <c r="M2684" i="4" a="1"/>
  <c r="M2684" i="4" s="1"/>
  <c r="N2684" i="4" a="1"/>
  <c r="N2684" i="4" s="1"/>
  <c r="L2684" i="4" a="1"/>
  <c r="L2684" i="4" s="1"/>
  <c r="J2684" i="4" a="1"/>
  <c r="J2684" i="4" s="1"/>
  <c r="H2684" i="4" l="1" a="1"/>
  <c r="H2684" i="4" s="1"/>
  <c r="E2684" i="4" a="1"/>
  <c r="E2684" i="4" s="1"/>
  <c r="G2684" i="4" a="1"/>
  <c r="G2684" i="4" s="1"/>
  <c r="C2686" i="4"/>
  <c r="F2685" i="4" a="1"/>
  <c r="F2685" i="4" s="1"/>
  <c r="L2685" i="4" a="1"/>
  <c r="L2685" i="4" s="1"/>
  <c r="N2685" i="4" a="1"/>
  <c r="N2685" i="4" s="1"/>
  <c r="K2685" i="4" a="1"/>
  <c r="K2685" i="4" s="1"/>
  <c r="I2685" i="4" a="1"/>
  <c r="I2685" i="4" s="1"/>
  <c r="J2685" i="4" a="1"/>
  <c r="J2685" i="4" s="1"/>
  <c r="M2685" i="4" a="1"/>
  <c r="M2685" i="4" s="1"/>
  <c r="O2685" i="4" a="1"/>
  <c r="O2685" i="4" s="1"/>
  <c r="G2685" i="4" l="1" a="1"/>
  <c r="G2685" i="4" s="1"/>
  <c r="H2685" i="4" a="1"/>
  <c r="H2685" i="4" s="1"/>
  <c r="E2685" i="4" a="1"/>
  <c r="E2685" i="4" s="1"/>
  <c r="C2687" i="4"/>
  <c r="F2686" i="4" a="1"/>
  <c r="F2686" i="4" s="1"/>
  <c r="N2686" i="4" a="1"/>
  <c r="N2686" i="4" s="1"/>
  <c r="L2686" i="4" a="1"/>
  <c r="L2686" i="4" s="1"/>
  <c r="K2686" i="4" a="1"/>
  <c r="K2686" i="4" s="1"/>
  <c r="I2686" i="4" a="1"/>
  <c r="I2686" i="4" s="1"/>
  <c r="M2686" i="4" a="1"/>
  <c r="M2686" i="4" s="1"/>
  <c r="O2686" i="4" a="1"/>
  <c r="O2686" i="4" s="1"/>
  <c r="J2686" i="4" a="1"/>
  <c r="J2686" i="4" s="1"/>
  <c r="H2686" i="4" l="1" a="1"/>
  <c r="H2686" i="4" s="1"/>
  <c r="G2686" i="4" a="1"/>
  <c r="G2686" i="4" s="1"/>
  <c r="E2686" i="4" a="1"/>
  <c r="E2686" i="4" s="1"/>
  <c r="C2688" i="4"/>
  <c r="F2687" i="4" a="1"/>
  <c r="F2687" i="4" s="1"/>
  <c r="M2687" i="4" a="1"/>
  <c r="M2687" i="4" s="1"/>
  <c r="L2687" i="4" a="1"/>
  <c r="L2687" i="4" s="1"/>
  <c r="N2687" i="4" a="1"/>
  <c r="N2687" i="4" s="1"/>
  <c r="O2687" i="4" a="1"/>
  <c r="O2687" i="4" s="1"/>
  <c r="I2687" i="4" a="1"/>
  <c r="I2687" i="4" s="1"/>
  <c r="J2687" i="4" a="1"/>
  <c r="J2687" i="4" s="1"/>
  <c r="K2687" i="4" a="1"/>
  <c r="K2687" i="4" s="1"/>
  <c r="E2687" i="4" l="1" a="1"/>
  <c r="E2687" i="4" s="1"/>
  <c r="H2687" i="4" a="1"/>
  <c r="H2687" i="4" s="1"/>
  <c r="G2687" i="4" a="1"/>
  <c r="G2687" i="4" s="1"/>
  <c r="C2689" i="4"/>
  <c r="F2688" i="4" a="1"/>
  <c r="F2688" i="4" s="1"/>
  <c r="J2688" i="4" a="1"/>
  <c r="J2688" i="4" s="1"/>
  <c r="N2688" i="4" a="1"/>
  <c r="N2688" i="4" s="1"/>
  <c r="I2688" i="4" a="1"/>
  <c r="I2688" i="4" s="1"/>
  <c r="K2688" i="4" a="1"/>
  <c r="K2688" i="4" s="1"/>
  <c r="L2688" i="4" a="1"/>
  <c r="L2688" i="4" s="1"/>
  <c r="M2688" i="4" a="1"/>
  <c r="M2688" i="4" s="1"/>
  <c r="O2688" i="4" a="1"/>
  <c r="O2688" i="4" s="1"/>
  <c r="G2688" i="4" l="1" a="1"/>
  <c r="G2688" i="4" s="1"/>
  <c r="E2688" i="4" a="1"/>
  <c r="E2688" i="4" s="1"/>
  <c r="H2688" i="4" a="1"/>
  <c r="H2688" i="4" s="1"/>
  <c r="C2690" i="4"/>
  <c r="F2689" i="4" a="1"/>
  <c r="F2689" i="4" s="1"/>
  <c r="K2689" i="4" a="1"/>
  <c r="K2689" i="4" s="1"/>
  <c r="M2689" i="4" a="1"/>
  <c r="M2689" i="4" s="1"/>
  <c r="N2689" i="4" a="1"/>
  <c r="N2689" i="4" s="1"/>
  <c r="I2689" i="4" a="1"/>
  <c r="I2689" i="4" s="1"/>
  <c r="O2689" i="4" a="1"/>
  <c r="O2689" i="4" s="1"/>
  <c r="J2689" i="4" a="1"/>
  <c r="J2689" i="4" s="1"/>
  <c r="L2689" i="4" a="1"/>
  <c r="L2689" i="4" s="1"/>
  <c r="G2689" i="4" l="1" a="1"/>
  <c r="G2689" i="4" s="1"/>
  <c r="E2689" i="4" a="1"/>
  <c r="E2689" i="4" s="1"/>
  <c r="H2689" i="4" a="1"/>
  <c r="H2689" i="4" s="1"/>
  <c r="C2691" i="4"/>
  <c r="F2690" i="4" a="1"/>
  <c r="F2690" i="4" s="1"/>
  <c r="I2690" i="4" a="1"/>
  <c r="I2690" i="4" s="1"/>
  <c r="J2690" i="4" a="1"/>
  <c r="J2690" i="4" s="1"/>
  <c r="K2690" i="4" a="1"/>
  <c r="K2690" i="4" s="1"/>
  <c r="M2690" i="4" a="1"/>
  <c r="M2690" i="4" s="1"/>
  <c r="N2690" i="4" a="1"/>
  <c r="N2690" i="4" s="1"/>
  <c r="L2690" i="4" a="1"/>
  <c r="L2690" i="4" s="1"/>
  <c r="O2690" i="4" a="1"/>
  <c r="O2690" i="4" s="1"/>
  <c r="E2690" i="4" l="1" a="1"/>
  <c r="E2690" i="4" s="1"/>
  <c r="H2690" i="4" a="1"/>
  <c r="H2690" i="4" s="1"/>
  <c r="G2690" i="4" a="1"/>
  <c r="G2690" i="4" s="1"/>
  <c r="C2692" i="4"/>
  <c r="F2691" i="4" a="1"/>
  <c r="F2691" i="4" s="1"/>
  <c r="L2691" i="4" a="1"/>
  <c r="L2691" i="4" s="1"/>
  <c r="O2691" i="4" a="1"/>
  <c r="O2691" i="4" s="1"/>
  <c r="I2691" i="4" a="1"/>
  <c r="I2691" i="4" s="1"/>
  <c r="K2691" i="4" a="1"/>
  <c r="K2691" i="4" s="1"/>
  <c r="M2691" i="4" a="1"/>
  <c r="M2691" i="4" s="1"/>
  <c r="J2691" i="4" a="1"/>
  <c r="J2691" i="4" s="1"/>
  <c r="N2691" i="4" a="1"/>
  <c r="N2691" i="4" s="1"/>
  <c r="G2691" i="4" l="1" a="1"/>
  <c r="G2691" i="4" s="1"/>
  <c r="H2691" i="4" a="1"/>
  <c r="H2691" i="4" s="1"/>
  <c r="E2691" i="4" a="1"/>
  <c r="E2691" i="4" s="1"/>
  <c r="C2693" i="4"/>
  <c r="F2692" i="4" a="1"/>
  <c r="F2692" i="4" s="1"/>
  <c r="N2692" i="4" a="1"/>
  <c r="N2692" i="4" s="1"/>
  <c r="M2692" i="4" a="1"/>
  <c r="M2692" i="4" s="1"/>
  <c r="I2692" i="4" a="1"/>
  <c r="I2692" i="4" s="1"/>
  <c r="L2692" i="4" a="1"/>
  <c r="L2692" i="4" s="1"/>
  <c r="O2692" i="4" a="1"/>
  <c r="O2692" i="4" s="1"/>
  <c r="J2692" i="4" a="1"/>
  <c r="J2692" i="4" s="1"/>
  <c r="K2692" i="4" a="1"/>
  <c r="K2692" i="4" s="1"/>
  <c r="G2692" i="4" l="1" a="1"/>
  <c r="G2692" i="4" s="1"/>
  <c r="E2692" i="4" a="1"/>
  <c r="E2692" i="4" s="1"/>
  <c r="H2692" i="4" a="1"/>
  <c r="H2692" i="4" s="1"/>
  <c r="C2694" i="4"/>
  <c r="F2693" i="4" a="1"/>
  <c r="F2693" i="4" s="1"/>
  <c r="K2693" i="4" a="1"/>
  <c r="K2693" i="4" s="1"/>
  <c r="O2693" i="4" a="1"/>
  <c r="O2693" i="4" s="1"/>
  <c r="I2693" i="4" a="1"/>
  <c r="I2693" i="4" s="1"/>
  <c r="L2693" i="4" a="1"/>
  <c r="L2693" i="4" s="1"/>
  <c r="N2693" i="4" a="1"/>
  <c r="N2693" i="4" s="1"/>
  <c r="J2693" i="4" a="1"/>
  <c r="J2693" i="4" s="1"/>
  <c r="M2693" i="4" a="1"/>
  <c r="M2693" i="4" s="1"/>
  <c r="H2693" i="4" l="1" a="1"/>
  <c r="H2693" i="4" s="1"/>
  <c r="G2693" i="4" a="1"/>
  <c r="G2693" i="4" s="1"/>
  <c r="E2693" i="4" a="1"/>
  <c r="E2693" i="4" s="1"/>
  <c r="C2695" i="4"/>
  <c r="F2694" i="4" a="1"/>
  <c r="F2694" i="4" s="1"/>
  <c r="I2694" i="4" a="1"/>
  <c r="I2694" i="4" s="1"/>
  <c r="J2694" i="4" a="1"/>
  <c r="J2694" i="4" s="1"/>
  <c r="K2694" i="4" a="1"/>
  <c r="K2694" i="4" s="1"/>
  <c r="N2694" i="4" a="1"/>
  <c r="N2694" i="4" s="1"/>
  <c r="M2694" i="4" a="1"/>
  <c r="M2694" i="4" s="1"/>
  <c r="L2694" i="4" a="1"/>
  <c r="L2694" i="4" s="1"/>
  <c r="O2694" i="4" a="1"/>
  <c r="O2694" i="4" s="1"/>
  <c r="H2694" i="4" l="1" a="1"/>
  <c r="H2694" i="4" s="1"/>
  <c r="E2694" i="4" a="1"/>
  <c r="E2694" i="4" s="1"/>
  <c r="G2694" i="4" a="1"/>
  <c r="G2694" i="4" s="1"/>
  <c r="C2696" i="4"/>
  <c r="F2695" i="4" a="1"/>
  <c r="F2695" i="4" s="1"/>
  <c r="M2695" i="4" a="1"/>
  <c r="M2695" i="4" s="1"/>
  <c r="J2695" i="4" a="1"/>
  <c r="J2695" i="4" s="1"/>
  <c r="I2695" i="4" a="1"/>
  <c r="I2695" i="4" s="1"/>
  <c r="N2695" i="4" a="1"/>
  <c r="N2695" i="4" s="1"/>
  <c r="L2695" i="4" a="1"/>
  <c r="L2695" i="4" s="1"/>
  <c r="O2695" i="4" a="1"/>
  <c r="O2695" i="4" s="1"/>
  <c r="K2695" i="4" a="1"/>
  <c r="K2695" i="4" s="1"/>
  <c r="E2695" i="4" l="1" a="1"/>
  <c r="E2695" i="4" s="1"/>
  <c r="G2695" i="4" a="1"/>
  <c r="G2695" i="4" s="1"/>
  <c r="H2695" i="4" a="1"/>
  <c r="H2695" i="4" s="1"/>
  <c r="C2697" i="4"/>
  <c r="F2696" i="4" a="1"/>
  <c r="F2696" i="4" s="1"/>
  <c r="J2696" i="4" a="1"/>
  <c r="J2696" i="4" s="1"/>
  <c r="O2696" i="4" a="1"/>
  <c r="O2696" i="4" s="1"/>
  <c r="I2696" i="4" a="1"/>
  <c r="I2696" i="4" s="1"/>
  <c r="L2696" i="4" a="1"/>
  <c r="L2696" i="4" s="1"/>
  <c r="N2696" i="4" a="1"/>
  <c r="N2696" i="4" s="1"/>
  <c r="M2696" i="4" a="1"/>
  <c r="M2696" i="4" s="1"/>
  <c r="K2696" i="4" a="1"/>
  <c r="K2696" i="4" s="1"/>
  <c r="G2696" i="4" l="1" a="1"/>
  <c r="G2696" i="4" s="1"/>
  <c r="H2696" i="4" a="1"/>
  <c r="H2696" i="4" s="1"/>
  <c r="E2696" i="4" a="1"/>
  <c r="E2696" i="4" s="1"/>
  <c r="C2698" i="4"/>
  <c r="F2697" i="4" a="1"/>
  <c r="F2697" i="4" s="1"/>
  <c r="I2697" i="4" a="1"/>
  <c r="I2697" i="4" s="1"/>
  <c r="K2697" i="4" a="1"/>
  <c r="K2697" i="4" s="1"/>
  <c r="N2697" i="4" a="1"/>
  <c r="N2697" i="4" s="1"/>
  <c r="M2697" i="4" a="1"/>
  <c r="M2697" i="4" s="1"/>
  <c r="O2697" i="4" a="1"/>
  <c r="O2697" i="4" s="1"/>
  <c r="J2697" i="4" a="1"/>
  <c r="J2697" i="4" s="1"/>
  <c r="L2697" i="4" a="1"/>
  <c r="L2697" i="4" s="1"/>
  <c r="H2697" i="4" l="1" a="1"/>
  <c r="H2697" i="4" s="1"/>
  <c r="G2697" i="4" a="1"/>
  <c r="G2697" i="4" s="1"/>
  <c r="E2697" i="4" a="1"/>
  <c r="E2697" i="4" s="1"/>
  <c r="C2699" i="4"/>
  <c r="F2698" i="4" a="1"/>
  <c r="F2698" i="4" s="1"/>
  <c r="I2698" i="4" a="1"/>
  <c r="I2698" i="4" s="1"/>
  <c r="J2698" i="4" a="1"/>
  <c r="J2698" i="4" s="1"/>
  <c r="L2698" i="4" a="1"/>
  <c r="L2698" i="4" s="1"/>
  <c r="M2698" i="4" a="1"/>
  <c r="M2698" i="4" s="1"/>
  <c r="K2698" i="4" a="1"/>
  <c r="K2698" i="4" s="1"/>
  <c r="N2698" i="4" a="1"/>
  <c r="N2698" i="4" s="1"/>
  <c r="O2698" i="4" a="1"/>
  <c r="O2698" i="4" s="1"/>
  <c r="H2698" i="4" l="1" a="1"/>
  <c r="H2698" i="4" s="1"/>
  <c r="E2698" i="4" a="1"/>
  <c r="E2698" i="4" s="1"/>
  <c r="G2698" i="4" a="1"/>
  <c r="G2698" i="4" s="1"/>
  <c r="C2700" i="4"/>
  <c r="F2699" i="4" a="1"/>
  <c r="F2699" i="4" s="1"/>
  <c r="J2699" i="4" a="1"/>
  <c r="J2699" i="4" s="1"/>
  <c r="L2699" i="4" a="1"/>
  <c r="L2699" i="4" s="1"/>
  <c r="M2699" i="4" a="1"/>
  <c r="M2699" i="4" s="1"/>
  <c r="O2699" i="4" a="1"/>
  <c r="O2699" i="4" s="1"/>
  <c r="K2699" i="4" a="1"/>
  <c r="K2699" i="4" s="1"/>
  <c r="I2699" i="4" a="1"/>
  <c r="I2699" i="4" s="1"/>
  <c r="N2699" i="4" a="1"/>
  <c r="N2699" i="4" s="1"/>
  <c r="G2699" i="4" l="1" a="1"/>
  <c r="G2699" i="4" s="1"/>
  <c r="H2699" i="4" a="1"/>
  <c r="H2699" i="4" s="1"/>
  <c r="E2699" i="4" a="1"/>
  <c r="E2699" i="4" s="1"/>
  <c r="C2701" i="4"/>
  <c r="F2700" i="4" a="1"/>
  <c r="F2700" i="4" s="1"/>
  <c r="J2700" i="4" a="1"/>
  <c r="J2700" i="4" s="1"/>
  <c r="I2700" i="4" a="1"/>
  <c r="I2700" i="4" s="1"/>
  <c r="O2700" i="4" a="1"/>
  <c r="O2700" i="4" s="1"/>
  <c r="L2700" i="4" a="1"/>
  <c r="L2700" i="4" s="1"/>
  <c r="M2700" i="4" a="1"/>
  <c r="M2700" i="4" s="1"/>
  <c r="N2700" i="4" a="1"/>
  <c r="N2700" i="4" s="1"/>
  <c r="K2700" i="4" a="1"/>
  <c r="K2700" i="4" s="1"/>
  <c r="H2700" i="4" l="1" a="1"/>
  <c r="H2700" i="4" s="1"/>
  <c r="E2700" i="4" a="1"/>
  <c r="E2700" i="4" s="1"/>
  <c r="G2700" i="4" a="1"/>
  <c r="G2700" i="4" s="1"/>
  <c r="C2702" i="4"/>
  <c r="F2701" i="4" a="1"/>
  <c r="F2701" i="4" s="1"/>
  <c r="N2701" i="4" a="1"/>
  <c r="N2701" i="4" s="1"/>
  <c r="O2701" i="4" a="1"/>
  <c r="O2701" i="4" s="1"/>
  <c r="J2701" i="4" a="1"/>
  <c r="J2701" i="4" s="1"/>
  <c r="M2701" i="4" a="1"/>
  <c r="M2701" i="4" s="1"/>
  <c r="L2701" i="4" a="1"/>
  <c r="L2701" i="4" s="1"/>
  <c r="I2701" i="4" a="1"/>
  <c r="I2701" i="4" s="1"/>
  <c r="K2701" i="4" a="1"/>
  <c r="K2701" i="4" s="1"/>
  <c r="E2701" i="4" l="1" a="1"/>
  <c r="E2701" i="4" s="1"/>
  <c r="G2701" i="4" a="1"/>
  <c r="G2701" i="4" s="1"/>
  <c r="H2701" i="4" a="1"/>
  <c r="H2701" i="4" s="1"/>
  <c r="C2703" i="4"/>
  <c r="F2702" i="4" a="1"/>
  <c r="F2702" i="4" s="1"/>
  <c r="L2702" i="4" a="1"/>
  <c r="L2702" i="4" s="1"/>
  <c r="K2702" i="4" a="1"/>
  <c r="K2702" i="4" s="1"/>
  <c r="O2702" i="4" a="1"/>
  <c r="O2702" i="4" s="1"/>
  <c r="J2702" i="4" a="1"/>
  <c r="J2702" i="4" s="1"/>
  <c r="N2702" i="4" a="1"/>
  <c r="N2702" i="4" s="1"/>
  <c r="M2702" i="4" a="1"/>
  <c r="M2702" i="4" s="1"/>
  <c r="I2702" i="4" a="1"/>
  <c r="I2702" i="4" s="1"/>
  <c r="E2702" i="4" l="1" a="1"/>
  <c r="E2702" i="4" s="1"/>
  <c r="G2702" i="4" a="1"/>
  <c r="G2702" i="4" s="1"/>
  <c r="H2702" i="4" a="1"/>
  <c r="H2702" i="4" s="1"/>
  <c r="C2704" i="4"/>
  <c r="F2703" i="4" a="1"/>
  <c r="F2703" i="4" s="1"/>
  <c r="L2703" i="4" a="1"/>
  <c r="L2703" i="4" s="1"/>
  <c r="N2703" i="4" a="1"/>
  <c r="N2703" i="4" s="1"/>
  <c r="K2703" i="4" a="1"/>
  <c r="K2703" i="4" s="1"/>
  <c r="O2703" i="4" a="1"/>
  <c r="O2703" i="4" s="1"/>
  <c r="J2703" i="4" a="1"/>
  <c r="J2703" i="4" s="1"/>
  <c r="I2703" i="4" a="1"/>
  <c r="I2703" i="4" s="1"/>
  <c r="M2703" i="4" a="1"/>
  <c r="M2703" i="4" s="1"/>
  <c r="E2703" i="4" l="1" a="1"/>
  <c r="E2703" i="4" s="1"/>
  <c r="G2703" i="4" a="1"/>
  <c r="G2703" i="4" s="1"/>
  <c r="H2703" i="4" a="1"/>
  <c r="H2703" i="4" s="1"/>
  <c r="C2705" i="4"/>
  <c r="F2704" i="4" a="1"/>
  <c r="F2704" i="4" s="1"/>
  <c r="M2704" i="4" a="1"/>
  <c r="M2704" i="4" s="1"/>
  <c r="L2704" i="4" a="1"/>
  <c r="L2704" i="4" s="1"/>
  <c r="J2704" i="4" a="1"/>
  <c r="J2704" i="4" s="1"/>
  <c r="O2704" i="4" a="1"/>
  <c r="O2704" i="4" s="1"/>
  <c r="I2704" i="4" a="1"/>
  <c r="I2704" i="4" s="1"/>
  <c r="N2704" i="4" a="1"/>
  <c r="N2704" i="4" s="1"/>
  <c r="K2704" i="4" a="1"/>
  <c r="K2704" i="4" s="1"/>
  <c r="E2704" i="4" l="1" a="1"/>
  <c r="E2704" i="4" s="1"/>
  <c r="H2704" i="4" a="1"/>
  <c r="H2704" i="4" s="1"/>
  <c r="G2704" i="4" a="1"/>
  <c r="G2704" i="4" s="1"/>
  <c r="C2706" i="4"/>
  <c r="F2705" i="4" a="1"/>
  <c r="F2705" i="4" s="1"/>
  <c r="L2705" i="4" a="1"/>
  <c r="L2705" i="4" s="1"/>
  <c r="I2705" i="4" a="1"/>
  <c r="I2705" i="4" s="1"/>
  <c r="J2705" i="4" a="1"/>
  <c r="J2705" i="4" s="1"/>
  <c r="M2705" i="4" a="1"/>
  <c r="M2705" i="4" s="1"/>
  <c r="N2705" i="4" a="1"/>
  <c r="N2705" i="4" s="1"/>
  <c r="K2705" i="4" a="1"/>
  <c r="K2705" i="4" s="1"/>
  <c r="O2705" i="4" a="1"/>
  <c r="O2705" i="4" s="1"/>
  <c r="G2705" i="4" l="1" a="1"/>
  <c r="G2705" i="4" s="1"/>
  <c r="E2705" i="4" a="1"/>
  <c r="E2705" i="4" s="1"/>
  <c r="H2705" i="4" a="1"/>
  <c r="H2705" i="4" s="1"/>
  <c r="C2707" i="4"/>
  <c r="F2706" i="4" a="1"/>
  <c r="F2706" i="4" s="1"/>
  <c r="J2706" i="4" a="1"/>
  <c r="J2706" i="4" s="1"/>
  <c r="L2706" i="4" a="1"/>
  <c r="L2706" i="4" s="1"/>
  <c r="I2706" i="4" a="1"/>
  <c r="I2706" i="4" s="1"/>
  <c r="O2706" i="4" a="1"/>
  <c r="O2706" i="4" s="1"/>
  <c r="N2706" i="4" a="1"/>
  <c r="N2706" i="4" s="1"/>
  <c r="M2706" i="4" a="1"/>
  <c r="M2706" i="4" s="1"/>
  <c r="K2706" i="4" a="1"/>
  <c r="K2706" i="4" s="1"/>
  <c r="H2706" i="4" l="1" a="1"/>
  <c r="H2706" i="4" s="1"/>
  <c r="G2706" i="4" a="1"/>
  <c r="G2706" i="4" s="1"/>
  <c r="E2706" i="4" a="1"/>
  <c r="E2706" i="4" s="1"/>
  <c r="C2708" i="4"/>
  <c r="F2707" i="4" a="1"/>
  <c r="F2707" i="4" s="1"/>
  <c r="M2707" i="4" a="1"/>
  <c r="M2707" i="4" s="1"/>
  <c r="J2707" i="4" a="1"/>
  <c r="J2707" i="4" s="1"/>
  <c r="K2707" i="4" a="1"/>
  <c r="K2707" i="4" s="1"/>
  <c r="I2707" i="4" a="1"/>
  <c r="I2707" i="4" s="1"/>
  <c r="O2707" i="4" a="1"/>
  <c r="O2707" i="4" s="1"/>
  <c r="N2707" i="4" a="1"/>
  <c r="N2707" i="4" s="1"/>
  <c r="L2707" i="4" a="1"/>
  <c r="L2707" i="4" s="1"/>
  <c r="E2707" i="4" l="1" a="1"/>
  <c r="E2707" i="4" s="1"/>
  <c r="H2707" i="4" a="1"/>
  <c r="H2707" i="4" s="1"/>
  <c r="G2707" i="4" a="1"/>
  <c r="G2707" i="4" s="1"/>
  <c r="C2709" i="4"/>
  <c r="F2708" i="4" a="1"/>
  <c r="F2708" i="4" s="1"/>
  <c r="I2708" i="4" a="1"/>
  <c r="I2708" i="4" s="1"/>
  <c r="L2708" i="4" a="1"/>
  <c r="L2708" i="4" s="1"/>
  <c r="K2708" i="4" a="1"/>
  <c r="K2708" i="4" s="1"/>
  <c r="O2708" i="4" a="1"/>
  <c r="O2708" i="4" s="1"/>
  <c r="N2708" i="4" a="1"/>
  <c r="N2708" i="4" s="1"/>
  <c r="M2708" i="4" a="1"/>
  <c r="M2708" i="4" s="1"/>
  <c r="J2708" i="4" a="1"/>
  <c r="J2708" i="4" s="1"/>
  <c r="H2708" i="4" l="1" a="1"/>
  <c r="H2708" i="4" s="1"/>
  <c r="E2708" i="4" a="1"/>
  <c r="E2708" i="4" s="1"/>
  <c r="G2708" i="4" a="1"/>
  <c r="G2708" i="4" s="1"/>
  <c r="C2710" i="4"/>
  <c r="F2709" i="4" a="1"/>
  <c r="F2709" i="4" s="1"/>
  <c r="O2709" i="4" a="1"/>
  <c r="O2709" i="4" s="1"/>
  <c r="K2709" i="4" a="1"/>
  <c r="K2709" i="4" s="1"/>
  <c r="N2709" i="4" a="1"/>
  <c r="N2709" i="4" s="1"/>
  <c r="I2709" i="4" a="1"/>
  <c r="I2709" i="4" s="1"/>
  <c r="M2709" i="4" a="1"/>
  <c r="M2709" i="4" s="1"/>
  <c r="L2709" i="4" a="1"/>
  <c r="L2709" i="4" s="1"/>
  <c r="J2709" i="4" a="1"/>
  <c r="J2709" i="4" s="1"/>
  <c r="G2709" i="4" l="1" a="1"/>
  <c r="G2709" i="4" s="1"/>
  <c r="E2709" i="4" a="1"/>
  <c r="E2709" i="4" s="1"/>
  <c r="H2709" i="4" a="1"/>
  <c r="H2709" i="4" s="1"/>
  <c r="C2711" i="4"/>
  <c r="F2710" i="4" a="1"/>
  <c r="F2710" i="4" s="1"/>
  <c r="I2710" i="4" a="1"/>
  <c r="I2710" i="4" s="1"/>
  <c r="N2710" i="4" a="1"/>
  <c r="N2710" i="4" s="1"/>
  <c r="K2710" i="4" a="1"/>
  <c r="K2710" i="4" s="1"/>
  <c r="J2710" i="4" a="1"/>
  <c r="J2710" i="4" s="1"/>
  <c r="O2710" i="4" a="1"/>
  <c r="O2710" i="4" s="1"/>
  <c r="M2710" i="4" a="1"/>
  <c r="M2710" i="4" s="1"/>
  <c r="L2710" i="4" a="1"/>
  <c r="L2710" i="4" s="1"/>
  <c r="H2710" i="4" l="1" a="1"/>
  <c r="H2710" i="4" s="1"/>
  <c r="G2710" i="4" a="1"/>
  <c r="G2710" i="4" s="1"/>
  <c r="E2710" i="4" a="1"/>
  <c r="E2710" i="4" s="1"/>
  <c r="C2712" i="4"/>
  <c r="F2711" i="4" a="1"/>
  <c r="F2711" i="4" s="1"/>
  <c r="I2711" i="4" a="1"/>
  <c r="I2711" i="4" s="1"/>
  <c r="M2711" i="4" a="1"/>
  <c r="M2711" i="4" s="1"/>
  <c r="N2711" i="4" a="1"/>
  <c r="N2711" i="4" s="1"/>
  <c r="L2711" i="4" a="1"/>
  <c r="L2711" i="4" s="1"/>
  <c r="O2711" i="4" a="1"/>
  <c r="O2711" i="4" s="1"/>
  <c r="J2711" i="4" a="1"/>
  <c r="J2711" i="4" s="1"/>
  <c r="K2711" i="4" a="1"/>
  <c r="K2711" i="4" s="1"/>
  <c r="E2711" i="4" l="1" a="1"/>
  <c r="E2711" i="4" s="1"/>
  <c r="G2711" i="4" a="1"/>
  <c r="G2711" i="4" s="1"/>
  <c r="H2711" i="4" a="1"/>
  <c r="H2711" i="4" s="1"/>
  <c r="C2713" i="4"/>
  <c r="F2712" i="4" a="1"/>
  <c r="F2712" i="4" s="1"/>
  <c r="L2712" i="4" a="1"/>
  <c r="L2712" i="4" s="1"/>
  <c r="K2712" i="4" a="1"/>
  <c r="K2712" i="4" s="1"/>
  <c r="J2712" i="4" a="1"/>
  <c r="J2712" i="4" s="1"/>
  <c r="I2712" i="4" a="1"/>
  <c r="I2712" i="4" s="1"/>
  <c r="N2712" i="4" a="1"/>
  <c r="N2712" i="4" s="1"/>
  <c r="O2712" i="4" a="1"/>
  <c r="O2712" i="4" s="1"/>
  <c r="M2712" i="4" a="1"/>
  <c r="M2712" i="4" s="1"/>
  <c r="C2714" i="4" l="1"/>
  <c r="F2713" i="4" a="1"/>
  <c r="F2713" i="4" s="1"/>
  <c r="O2713" i="4" a="1"/>
  <c r="O2713" i="4" s="1"/>
  <c r="J2713" i="4" a="1"/>
  <c r="J2713" i="4" s="1"/>
  <c r="N2713" i="4" a="1"/>
  <c r="N2713" i="4" s="1"/>
  <c r="I2713" i="4" a="1"/>
  <c r="I2713" i="4" s="1"/>
  <c r="M2713" i="4" a="1"/>
  <c r="M2713" i="4" s="1"/>
  <c r="K2713" i="4" a="1"/>
  <c r="K2713" i="4" s="1"/>
  <c r="L2713" i="4" a="1"/>
  <c r="L2713" i="4" s="1"/>
  <c r="H2712" i="4" a="1"/>
  <c r="H2712" i="4" s="1"/>
  <c r="G2712" i="4" a="1"/>
  <c r="G2712" i="4" s="1"/>
  <c r="E2712" i="4" a="1"/>
  <c r="E2712" i="4" s="1"/>
  <c r="H2713" i="4" l="1" a="1"/>
  <c r="H2713" i="4" s="1"/>
  <c r="E2713" i="4" a="1"/>
  <c r="E2713" i="4" s="1"/>
  <c r="G2713" i="4" a="1"/>
  <c r="G2713" i="4" s="1"/>
  <c r="C2715" i="4"/>
  <c r="F2714" i="4" a="1"/>
  <c r="F2714" i="4" s="1"/>
  <c r="M2714" i="4" a="1"/>
  <c r="M2714" i="4" s="1"/>
  <c r="J2714" i="4" a="1"/>
  <c r="J2714" i="4" s="1"/>
  <c r="K2714" i="4" a="1"/>
  <c r="K2714" i="4" s="1"/>
  <c r="O2714" i="4" a="1"/>
  <c r="O2714" i="4" s="1"/>
  <c r="I2714" i="4" a="1"/>
  <c r="I2714" i="4" s="1"/>
  <c r="N2714" i="4" a="1"/>
  <c r="N2714" i="4" s="1"/>
  <c r="L2714" i="4" a="1"/>
  <c r="L2714" i="4" s="1"/>
  <c r="G2714" i="4" l="1" a="1"/>
  <c r="G2714" i="4" s="1"/>
  <c r="E2714" i="4" a="1"/>
  <c r="E2714" i="4" s="1"/>
  <c r="H2714" i="4" a="1"/>
  <c r="H2714" i="4" s="1"/>
  <c r="C2716" i="4"/>
  <c r="F2715" i="4" a="1"/>
  <c r="F2715" i="4" s="1"/>
  <c r="M2715" i="4" a="1"/>
  <c r="M2715" i="4" s="1"/>
  <c r="I2715" i="4" a="1"/>
  <c r="I2715" i="4" s="1"/>
  <c r="O2715" i="4" a="1"/>
  <c r="O2715" i="4" s="1"/>
  <c r="L2715" i="4" a="1"/>
  <c r="L2715" i="4" s="1"/>
  <c r="K2715" i="4" a="1"/>
  <c r="K2715" i="4" s="1"/>
  <c r="N2715" i="4" a="1"/>
  <c r="N2715" i="4" s="1"/>
  <c r="J2715" i="4" a="1"/>
  <c r="J2715" i="4" s="1"/>
  <c r="G2715" i="4" l="1" a="1"/>
  <c r="G2715" i="4" s="1"/>
  <c r="E2715" i="4" a="1"/>
  <c r="E2715" i="4" s="1"/>
  <c r="H2715" i="4" a="1"/>
  <c r="H2715" i="4" s="1"/>
  <c r="C2717" i="4"/>
  <c r="F2716" i="4" a="1"/>
  <c r="F2716" i="4" s="1"/>
  <c r="L2716" i="4" a="1"/>
  <c r="L2716" i="4" s="1"/>
  <c r="I2716" i="4" a="1"/>
  <c r="I2716" i="4" s="1"/>
  <c r="M2716" i="4" a="1"/>
  <c r="M2716" i="4" s="1"/>
  <c r="O2716" i="4" a="1"/>
  <c r="O2716" i="4" s="1"/>
  <c r="K2716" i="4" a="1"/>
  <c r="K2716" i="4" s="1"/>
  <c r="N2716" i="4" a="1"/>
  <c r="N2716" i="4" s="1"/>
  <c r="J2716" i="4" a="1"/>
  <c r="J2716" i="4" s="1"/>
  <c r="E2716" i="4" l="1" a="1"/>
  <c r="E2716" i="4" s="1"/>
  <c r="G2716" i="4" a="1"/>
  <c r="G2716" i="4" s="1"/>
  <c r="H2716" i="4" a="1"/>
  <c r="H2716" i="4" s="1"/>
  <c r="C2718" i="4"/>
  <c r="F2717" i="4" a="1"/>
  <c r="F2717" i="4" s="1"/>
  <c r="N2717" i="4" a="1"/>
  <c r="N2717" i="4" s="1"/>
  <c r="I2717" i="4" a="1"/>
  <c r="I2717" i="4" s="1"/>
  <c r="L2717" i="4" a="1"/>
  <c r="L2717" i="4" s="1"/>
  <c r="M2717" i="4" a="1"/>
  <c r="M2717" i="4" s="1"/>
  <c r="J2717" i="4" a="1"/>
  <c r="J2717" i="4" s="1"/>
  <c r="O2717" i="4" a="1"/>
  <c r="O2717" i="4" s="1"/>
  <c r="K2717" i="4" a="1"/>
  <c r="K2717" i="4" s="1"/>
  <c r="E2717" i="4" l="1" a="1"/>
  <c r="E2717" i="4" s="1"/>
  <c r="G2717" i="4" a="1"/>
  <c r="G2717" i="4" s="1"/>
  <c r="H2717" i="4" a="1"/>
  <c r="H2717" i="4" s="1"/>
  <c r="C2719" i="4"/>
  <c r="F2718" i="4" a="1"/>
  <c r="F2718" i="4" s="1"/>
  <c r="K2718" i="4" a="1"/>
  <c r="K2718" i="4" s="1"/>
  <c r="O2718" i="4" a="1"/>
  <c r="O2718" i="4" s="1"/>
  <c r="M2718" i="4" a="1"/>
  <c r="M2718" i="4" s="1"/>
  <c r="I2718" i="4" a="1"/>
  <c r="I2718" i="4" s="1"/>
  <c r="L2718" i="4" a="1"/>
  <c r="L2718" i="4" s="1"/>
  <c r="J2718" i="4" a="1"/>
  <c r="J2718" i="4" s="1"/>
  <c r="N2718" i="4" a="1"/>
  <c r="N2718" i="4" s="1"/>
  <c r="H2718" i="4" l="1" a="1"/>
  <c r="H2718" i="4" s="1"/>
  <c r="E2718" i="4" a="1"/>
  <c r="E2718" i="4" s="1"/>
  <c r="G2718" i="4" a="1"/>
  <c r="G2718" i="4" s="1"/>
  <c r="C2720" i="4"/>
  <c r="F2719" i="4" a="1"/>
  <c r="F2719" i="4" s="1"/>
  <c r="K2719" i="4" a="1"/>
  <c r="K2719" i="4" s="1"/>
  <c r="I2719" i="4" a="1"/>
  <c r="I2719" i="4" s="1"/>
  <c r="J2719" i="4" a="1"/>
  <c r="J2719" i="4" s="1"/>
  <c r="M2719" i="4" a="1"/>
  <c r="M2719" i="4" s="1"/>
  <c r="N2719" i="4" a="1"/>
  <c r="N2719" i="4" s="1"/>
  <c r="L2719" i="4" a="1"/>
  <c r="L2719" i="4" s="1"/>
  <c r="O2719" i="4" a="1"/>
  <c r="O2719" i="4" s="1"/>
  <c r="G2719" i="4" l="1" a="1"/>
  <c r="G2719" i="4" s="1"/>
  <c r="E2719" i="4" a="1"/>
  <c r="E2719" i="4" s="1"/>
  <c r="H2719" i="4" a="1"/>
  <c r="H2719" i="4" s="1"/>
  <c r="C2721" i="4"/>
  <c r="F2720" i="4" a="1"/>
  <c r="F2720" i="4" s="1"/>
  <c r="I2720" i="4" a="1"/>
  <c r="I2720" i="4" s="1"/>
  <c r="O2720" i="4" a="1"/>
  <c r="O2720" i="4" s="1"/>
  <c r="J2720" i="4" a="1"/>
  <c r="J2720" i="4" s="1"/>
  <c r="K2720" i="4" a="1"/>
  <c r="K2720" i="4" s="1"/>
  <c r="N2720" i="4" a="1"/>
  <c r="N2720" i="4" s="1"/>
  <c r="L2720" i="4" a="1"/>
  <c r="L2720" i="4" s="1"/>
  <c r="M2720" i="4" a="1"/>
  <c r="M2720" i="4" s="1"/>
  <c r="H2720" i="4" l="1" a="1"/>
  <c r="H2720" i="4" s="1"/>
  <c r="G2720" i="4" a="1"/>
  <c r="G2720" i="4" s="1"/>
  <c r="E2720" i="4" a="1"/>
  <c r="E2720" i="4" s="1"/>
  <c r="C2722" i="4"/>
  <c r="F2721" i="4" a="1"/>
  <c r="F2721" i="4" s="1"/>
  <c r="N2721" i="4" a="1"/>
  <c r="N2721" i="4" s="1"/>
  <c r="J2721" i="4" a="1"/>
  <c r="J2721" i="4" s="1"/>
  <c r="M2721" i="4" a="1"/>
  <c r="M2721" i="4" s="1"/>
  <c r="L2721" i="4" a="1"/>
  <c r="L2721" i="4" s="1"/>
  <c r="O2721" i="4" a="1"/>
  <c r="O2721" i="4" s="1"/>
  <c r="K2721" i="4" a="1"/>
  <c r="K2721" i="4" s="1"/>
  <c r="I2721" i="4" a="1"/>
  <c r="I2721" i="4" s="1"/>
  <c r="C2723" i="4" l="1"/>
  <c r="F2722" i="4" a="1"/>
  <c r="F2722" i="4" s="1"/>
  <c r="I2722" i="4" a="1"/>
  <c r="I2722" i="4" s="1"/>
  <c r="K2722" i="4" a="1"/>
  <c r="K2722" i="4" s="1"/>
  <c r="L2722" i="4" a="1"/>
  <c r="L2722" i="4" s="1"/>
  <c r="N2722" i="4" a="1"/>
  <c r="N2722" i="4" s="1"/>
  <c r="O2722" i="4" a="1"/>
  <c r="O2722" i="4" s="1"/>
  <c r="M2722" i="4" a="1"/>
  <c r="M2722" i="4" s="1"/>
  <c r="J2722" i="4" a="1"/>
  <c r="J2722" i="4" s="1"/>
  <c r="G2721" i="4" a="1"/>
  <c r="G2721" i="4" s="1"/>
  <c r="H2721" i="4" a="1"/>
  <c r="H2721" i="4" s="1"/>
  <c r="E2721" i="4" a="1"/>
  <c r="E2721" i="4" s="1"/>
  <c r="H2722" i="4" l="1" a="1"/>
  <c r="H2722" i="4" s="1"/>
  <c r="G2722" i="4" a="1"/>
  <c r="G2722" i="4" s="1"/>
  <c r="E2722" i="4" a="1"/>
  <c r="E2722" i="4" s="1"/>
  <c r="C2724" i="4"/>
  <c r="F2723" i="4" a="1"/>
  <c r="F2723" i="4" s="1"/>
  <c r="M2723" i="4" a="1"/>
  <c r="M2723" i="4" s="1"/>
  <c r="O2723" i="4" a="1"/>
  <c r="O2723" i="4" s="1"/>
  <c r="I2723" i="4" a="1"/>
  <c r="I2723" i="4" s="1"/>
  <c r="K2723" i="4" a="1"/>
  <c r="K2723" i="4" s="1"/>
  <c r="N2723" i="4" a="1"/>
  <c r="N2723" i="4" s="1"/>
  <c r="L2723" i="4" a="1"/>
  <c r="L2723" i="4" s="1"/>
  <c r="J2723" i="4" a="1"/>
  <c r="J2723" i="4" s="1"/>
  <c r="H2723" i="4" l="1" a="1"/>
  <c r="H2723" i="4" s="1"/>
  <c r="G2723" i="4" a="1"/>
  <c r="G2723" i="4" s="1"/>
  <c r="E2723" i="4" a="1"/>
  <c r="E2723" i="4" s="1"/>
  <c r="C2725" i="4"/>
  <c r="F2724" i="4" a="1"/>
  <c r="F2724" i="4" s="1"/>
  <c r="J2724" i="4" a="1"/>
  <c r="J2724" i="4" s="1"/>
  <c r="K2724" i="4" a="1"/>
  <c r="K2724" i="4" s="1"/>
  <c r="O2724" i="4" a="1"/>
  <c r="O2724" i="4" s="1"/>
  <c r="M2724" i="4" a="1"/>
  <c r="M2724" i="4" s="1"/>
  <c r="I2724" i="4" a="1"/>
  <c r="I2724" i="4" s="1"/>
  <c r="N2724" i="4" a="1"/>
  <c r="N2724" i="4" s="1"/>
  <c r="L2724" i="4" a="1"/>
  <c r="L2724" i="4" s="1"/>
  <c r="E2724" i="4" l="1" a="1"/>
  <c r="E2724" i="4" s="1"/>
  <c r="G2724" i="4" a="1"/>
  <c r="G2724" i="4" s="1"/>
  <c r="H2724" i="4" a="1"/>
  <c r="H2724" i="4" s="1"/>
  <c r="C2726" i="4"/>
  <c r="F2725" i="4" a="1"/>
  <c r="F2725" i="4" s="1"/>
  <c r="K2725" i="4" a="1"/>
  <c r="K2725" i="4" s="1"/>
  <c r="J2725" i="4" a="1"/>
  <c r="J2725" i="4" s="1"/>
  <c r="M2725" i="4" a="1"/>
  <c r="M2725" i="4" s="1"/>
  <c r="N2725" i="4" a="1"/>
  <c r="N2725" i="4" s="1"/>
  <c r="O2725" i="4" a="1"/>
  <c r="O2725" i="4" s="1"/>
  <c r="I2725" i="4" a="1"/>
  <c r="I2725" i="4" s="1"/>
  <c r="L2725" i="4" a="1"/>
  <c r="L2725" i="4" s="1"/>
  <c r="C2727" i="4" l="1"/>
  <c r="F2726" i="4" a="1"/>
  <c r="F2726" i="4" s="1"/>
  <c r="I2726" i="4" a="1"/>
  <c r="I2726" i="4" s="1"/>
  <c r="M2726" i="4" a="1"/>
  <c r="M2726" i="4" s="1"/>
  <c r="J2726" i="4" a="1"/>
  <c r="J2726" i="4" s="1"/>
  <c r="L2726" i="4" a="1"/>
  <c r="L2726" i="4" s="1"/>
  <c r="N2726" i="4" a="1"/>
  <c r="N2726" i="4" s="1"/>
  <c r="O2726" i="4" a="1"/>
  <c r="O2726" i="4" s="1"/>
  <c r="K2726" i="4" a="1"/>
  <c r="K2726" i="4" s="1"/>
  <c r="E2725" i="4" a="1"/>
  <c r="E2725" i="4" s="1"/>
  <c r="H2725" i="4" a="1"/>
  <c r="H2725" i="4" s="1"/>
  <c r="G2725" i="4" a="1"/>
  <c r="G2725" i="4" s="1"/>
  <c r="G2726" i="4" l="1" a="1"/>
  <c r="G2726" i="4" s="1"/>
  <c r="E2726" i="4" a="1"/>
  <c r="E2726" i="4" s="1"/>
  <c r="H2726" i="4" a="1"/>
  <c r="H2726" i="4" s="1"/>
  <c r="C2728" i="4"/>
  <c r="F2727" i="4" a="1"/>
  <c r="F2727" i="4" s="1"/>
  <c r="O2727" i="4" a="1"/>
  <c r="O2727" i="4" s="1"/>
  <c r="L2727" i="4" a="1"/>
  <c r="L2727" i="4" s="1"/>
  <c r="J2727" i="4" a="1"/>
  <c r="J2727" i="4" s="1"/>
  <c r="K2727" i="4" a="1"/>
  <c r="K2727" i="4" s="1"/>
  <c r="M2727" i="4" a="1"/>
  <c r="M2727" i="4" s="1"/>
  <c r="I2727" i="4" a="1"/>
  <c r="I2727" i="4" s="1"/>
  <c r="N2727" i="4" a="1"/>
  <c r="N2727" i="4" s="1"/>
  <c r="E2727" i="4" l="1" a="1"/>
  <c r="E2727" i="4" s="1"/>
  <c r="G2727" i="4" a="1"/>
  <c r="G2727" i="4" s="1"/>
  <c r="H2727" i="4" a="1"/>
  <c r="H2727" i="4" s="1"/>
  <c r="C2729" i="4"/>
  <c r="F2728" i="4" a="1"/>
  <c r="F2728" i="4" s="1"/>
  <c r="J2728" i="4" a="1"/>
  <c r="J2728" i="4" s="1"/>
  <c r="L2728" i="4" a="1"/>
  <c r="L2728" i="4" s="1"/>
  <c r="N2728" i="4" a="1"/>
  <c r="N2728" i="4" s="1"/>
  <c r="K2728" i="4" a="1"/>
  <c r="K2728" i="4" s="1"/>
  <c r="O2728" i="4" a="1"/>
  <c r="O2728" i="4" s="1"/>
  <c r="I2728" i="4" a="1"/>
  <c r="I2728" i="4" s="1"/>
  <c r="M2728" i="4" a="1"/>
  <c r="M2728" i="4" s="1"/>
  <c r="C2730" i="4" l="1"/>
  <c r="F2729" i="4" a="1"/>
  <c r="F2729" i="4" s="1"/>
  <c r="M2729" i="4" a="1"/>
  <c r="M2729" i="4" s="1"/>
  <c r="I2729" i="4" a="1"/>
  <c r="I2729" i="4" s="1"/>
  <c r="O2729" i="4" a="1"/>
  <c r="O2729" i="4" s="1"/>
  <c r="L2729" i="4" a="1"/>
  <c r="L2729" i="4" s="1"/>
  <c r="N2729" i="4" a="1"/>
  <c r="N2729" i="4" s="1"/>
  <c r="K2729" i="4" a="1"/>
  <c r="K2729" i="4" s="1"/>
  <c r="J2729" i="4" a="1"/>
  <c r="J2729" i="4" s="1"/>
  <c r="H2728" i="4" a="1"/>
  <c r="H2728" i="4" s="1"/>
  <c r="G2728" i="4" a="1"/>
  <c r="G2728" i="4" s="1"/>
  <c r="E2728" i="4" a="1"/>
  <c r="E2728" i="4" s="1"/>
  <c r="H2729" i="4" l="1" a="1"/>
  <c r="H2729" i="4" s="1"/>
  <c r="E2729" i="4" a="1"/>
  <c r="E2729" i="4" s="1"/>
  <c r="G2729" i="4" a="1"/>
  <c r="G2729" i="4" s="1"/>
  <c r="C2731" i="4"/>
  <c r="F2730" i="4" a="1"/>
  <c r="F2730" i="4" s="1"/>
  <c r="L2730" i="4" a="1"/>
  <c r="L2730" i="4" s="1"/>
  <c r="M2730" i="4" a="1"/>
  <c r="M2730" i="4" s="1"/>
  <c r="J2730" i="4" a="1"/>
  <c r="J2730" i="4" s="1"/>
  <c r="I2730" i="4" a="1"/>
  <c r="I2730" i="4" s="1"/>
  <c r="K2730" i="4" a="1"/>
  <c r="K2730" i="4" s="1"/>
  <c r="N2730" i="4" a="1"/>
  <c r="N2730" i="4" s="1"/>
  <c r="O2730" i="4" a="1"/>
  <c r="O2730" i="4" s="1"/>
  <c r="C2732" i="4" l="1"/>
  <c r="F2731" i="4" a="1"/>
  <c r="F2731" i="4" s="1"/>
  <c r="M2731" i="4" a="1"/>
  <c r="M2731" i="4" s="1"/>
  <c r="J2731" i="4" a="1"/>
  <c r="J2731" i="4" s="1"/>
  <c r="I2731" i="4" a="1"/>
  <c r="I2731" i="4" s="1"/>
  <c r="N2731" i="4" a="1"/>
  <c r="N2731" i="4" s="1"/>
  <c r="O2731" i="4" a="1"/>
  <c r="O2731" i="4" s="1"/>
  <c r="K2731" i="4" a="1"/>
  <c r="K2731" i="4" s="1"/>
  <c r="L2731" i="4" a="1"/>
  <c r="L2731" i="4" s="1"/>
  <c r="E2730" i="4" a="1"/>
  <c r="E2730" i="4" s="1"/>
  <c r="G2730" i="4" a="1"/>
  <c r="G2730" i="4" s="1"/>
  <c r="H2730" i="4" a="1"/>
  <c r="H2730" i="4" s="1"/>
  <c r="G2731" i="4" l="1" a="1"/>
  <c r="G2731" i="4" s="1"/>
  <c r="E2731" i="4" a="1"/>
  <c r="E2731" i="4" s="1"/>
  <c r="H2731" i="4" a="1"/>
  <c r="H2731" i="4" s="1"/>
  <c r="C2733" i="4"/>
  <c r="F2732" i="4" a="1"/>
  <c r="F2732" i="4" s="1"/>
  <c r="J2732" i="4" a="1"/>
  <c r="J2732" i="4" s="1"/>
  <c r="K2732" i="4" a="1"/>
  <c r="K2732" i="4" s="1"/>
  <c r="L2732" i="4" a="1"/>
  <c r="L2732" i="4" s="1"/>
  <c r="I2732" i="4" a="1"/>
  <c r="I2732" i="4" s="1"/>
  <c r="N2732" i="4" a="1"/>
  <c r="N2732" i="4" s="1"/>
  <c r="M2732" i="4" a="1"/>
  <c r="M2732" i="4" s="1"/>
  <c r="O2732" i="4" a="1"/>
  <c r="O2732" i="4" s="1"/>
  <c r="C2734" i="4" l="1"/>
  <c r="F2733" i="4" a="1"/>
  <c r="F2733" i="4" s="1"/>
  <c r="J2733" i="4" a="1"/>
  <c r="J2733" i="4" s="1"/>
  <c r="M2733" i="4" a="1"/>
  <c r="M2733" i="4" s="1"/>
  <c r="K2733" i="4" a="1"/>
  <c r="K2733" i="4" s="1"/>
  <c r="O2733" i="4" a="1"/>
  <c r="O2733" i="4" s="1"/>
  <c r="L2733" i="4" a="1"/>
  <c r="L2733" i="4" s="1"/>
  <c r="I2733" i="4" a="1"/>
  <c r="I2733" i="4" s="1"/>
  <c r="N2733" i="4" a="1"/>
  <c r="N2733" i="4" s="1"/>
  <c r="G2732" i="4" a="1"/>
  <c r="G2732" i="4" s="1"/>
  <c r="E2732" i="4" a="1"/>
  <c r="E2732" i="4" s="1"/>
  <c r="H2732" i="4" a="1"/>
  <c r="H2732" i="4" s="1"/>
  <c r="G2733" i="4" l="1" a="1"/>
  <c r="G2733" i="4" s="1"/>
  <c r="H2733" i="4" a="1"/>
  <c r="H2733" i="4" s="1"/>
  <c r="E2733" i="4" a="1"/>
  <c r="E2733" i="4" s="1"/>
  <c r="C2735" i="4"/>
  <c r="F2734" i="4" a="1"/>
  <c r="F2734" i="4" s="1"/>
  <c r="L2734" i="4" a="1"/>
  <c r="L2734" i="4" s="1"/>
  <c r="K2734" i="4" a="1"/>
  <c r="K2734" i="4" s="1"/>
  <c r="I2734" i="4" a="1"/>
  <c r="I2734" i="4" s="1"/>
  <c r="N2734" i="4" a="1"/>
  <c r="N2734" i="4" s="1"/>
  <c r="O2734" i="4" a="1"/>
  <c r="O2734" i="4" s="1"/>
  <c r="J2734" i="4" a="1"/>
  <c r="J2734" i="4" s="1"/>
  <c r="M2734" i="4" a="1"/>
  <c r="M2734" i="4" s="1"/>
  <c r="C2736" i="4" l="1"/>
  <c r="F2735" i="4" a="1"/>
  <c r="F2735" i="4" s="1"/>
  <c r="O2735" i="4" a="1"/>
  <c r="O2735" i="4" s="1"/>
  <c r="J2735" i="4" a="1"/>
  <c r="J2735" i="4" s="1"/>
  <c r="L2735" i="4" a="1"/>
  <c r="L2735" i="4" s="1"/>
  <c r="I2735" i="4" a="1"/>
  <c r="I2735" i="4" s="1"/>
  <c r="M2735" i="4" a="1"/>
  <c r="M2735" i="4" s="1"/>
  <c r="N2735" i="4" a="1"/>
  <c r="N2735" i="4" s="1"/>
  <c r="K2735" i="4" a="1"/>
  <c r="K2735" i="4" s="1"/>
  <c r="G2734" i="4" a="1"/>
  <c r="G2734" i="4" s="1"/>
  <c r="E2734" i="4" a="1"/>
  <c r="E2734" i="4" s="1"/>
  <c r="H2734" i="4" a="1"/>
  <c r="H2734" i="4" s="1"/>
  <c r="E2735" i="4" l="1" a="1"/>
  <c r="E2735" i="4" s="1"/>
  <c r="H2735" i="4" a="1"/>
  <c r="H2735" i="4" s="1"/>
  <c r="G2735" i="4" a="1"/>
  <c r="G2735" i="4" s="1"/>
  <c r="C2737" i="4"/>
  <c r="F2736" i="4" a="1"/>
  <c r="F2736" i="4" s="1"/>
  <c r="J2736" i="4" a="1"/>
  <c r="J2736" i="4" s="1"/>
  <c r="L2736" i="4" a="1"/>
  <c r="L2736" i="4" s="1"/>
  <c r="M2736" i="4" a="1"/>
  <c r="M2736" i="4" s="1"/>
  <c r="I2736" i="4" a="1"/>
  <c r="I2736" i="4" s="1"/>
  <c r="N2736" i="4" a="1"/>
  <c r="N2736" i="4" s="1"/>
  <c r="O2736" i="4" a="1"/>
  <c r="O2736" i="4" s="1"/>
  <c r="K2736" i="4" a="1"/>
  <c r="K2736" i="4" s="1"/>
  <c r="H2736" i="4" l="1" a="1"/>
  <c r="H2736" i="4" s="1"/>
  <c r="G2736" i="4" a="1"/>
  <c r="G2736" i="4" s="1"/>
  <c r="E2736" i="4" a="1"/>
  <c r="E2736" i="4" s="1"/>
  <c r="C2738" i="4"/>
  <c r="F2737" i="4" a="1"/>
  <c r="F2737" i="4" s="1"/>
  <c r="O2737" i="4" a="1"/>
  <c r="O2737" i="4" s="1"/>
  <c r="K2737" i="4" a="1"/>
  <c r="K2737" i="4" s="1"/>
  <c r="M2737" i="4" a="1"/>
  <c r="M2737" i="4" s="1"/>
  <c r="J2737" i="4" a="1"/>
  <c r="J2737" i="4" s="1"/>
  <c r="I2737" i="4" a="1"/>
  <c r="I2737" i="4" s="1"/>
  <c r="L2737" i="4" a="1"/>
  <c r="L2737" i="4" s="1"/>
  <c r="N2737" i="4" a="1"/>
  <c r="N2737" i="4" s="1"/>
  <c r="H2737" i="4" l="1" a="1"/>
  <c r="H2737" i="4" s="1"/>
  <c r="E2737" i="4" a="1"/>
  <c r="E2737" i="4" s="1"/>
  <c r="G2737" i="4" a="1"/>
  <c r="G2737" i="4" s="1"/>
  <c r="C2739" i="4"/>
  <c r="F2738" i="4" a="1"/>
  <c r="F2738" i="4" s="1"/>
  <c r="K2738" i="4" a="1"/>
  <c r="K2738" i="4" s="1"/>
  <c r="M2738" i="4" a="1"/>
  <c r="M2738" i="4" s="1"/>
  <c r="J2738" i="4" a="1"/>
  <c r="J2738" i="4" s="1"/>
  <c r="I2738" i="4" a="1"/>
  <c r="I2738" i="4" s="1"/>
  <c r="N2738" i="4" a="1"/>
  <c r="N2738" i="4" s="1"/>
  <c r="L2738" i="4" a="1"/>
  <c r="L2738" i="4" s="1"/>
  <c r="O2738" i="4" a="1"/>
  <c r="O2738" i="4" s="1"/>
  <c r="C2740" i="4" l="1"/>
  <c r="F2739" i="4" a="1"/>
  <c r="F2739" i="4" s="1"/>
  <c r="N2739" i="4" a="1"/>
  <c r="N2739" i="4" s="1"/>
  <c r="O2739" i="4" a="1"/>
  <c r="O2739" i="4" s="1"/>
  <c r="M2739" i="4" a="1"/>
  <c r="M2739" i="4" s="1"/>
  <c r="L2739" i="4" a="1"/>
  <c r="L2739" i="4" s="1"/>
  <c r="K2739" i="4" a="1"/>
  <c r="K2739" i="4" s="1"/>
  <c r="J2739" i="4" a="1"/>
  <c r="J2739" i="4" s="1"/>
  <c r="I2739" i="4" a="1"/>
  <c r="I2739" i="4" s="1"/>
  <c r="G2738" i="4" a="1"/>
  <c r="G2738" i="4" s="1"/>
  <c r="H2738" i="4" a="1"/>
  <c r="H2738" i="4" s="1"/>
  <c r="E2738" i="4" a="1"/>
  <c r="E2738" i="4" s="1"/>
  <c r="H2739" i="4" l="1" a="1"/>
  <c r="H2739" i="4" s="1"/>
  <c r="G2739" i="4" a="1"/>
  <c r="G2739" i="4" s="1"/>
  <c r="E2739" i="4" a="1"/>
  <c r="E2739" i="4" s="1"/>
  <c r="C2741" i="4"/>
  <c r="F2740" i="4" a="1"/>
  <c r="F2740" i="4" s="1"/>
  <c r="L2740" i="4" a="1"/>
  <c r="L2740" i="4" s="1"/>
  <c r="N2740" i="4" a="1"/>
  <c r="N2740" i="4" s="1"/>
  <c r="M2740" i="4" a="1"/>
  <c r="M2740" i="4" s="1"/>
  <c r="O2740" i="4" a="1"/>
  <c r="O2740" i="4" s="1"/>
  <c r="K2740" i="4" a="1"/>
  <c r="K2740" i="4" s="1"/>
  <c r="I2740" i="4" a="1"/>
  <c r="I2740" i="4" s="1"/>
  <c r="J2740" i="4" a="1"/>
  <c r="J2740" i="4" s="1"/>
  <c r="C2742" i="4" l="1"/>
  <c r="F2741" i="4" a="1"/>
  <c r="F2741" i="4" s="1"/>
  <c r="L2741" i="4" a="1"/>
  <c r="L2741" i="4" s="1"/>
  <c r="K2741" i="4" a="1"/>
  <c r="K2741" i="4" s="1"/>
  <c r="N2741" i="4" a="1"/>
  <c r="N2741" i="4" s="1"/>
  <c r="M2741" i="4" a="1"/>
  <c r="M2741" i="4" s="1"/>
  <c r="J2741" i="4" a="1"/>
  <c r="J2741" i="4" s="1"/>
  <c r="I2741" i="4" a="1"/>
  <c r="I2741" i="4" s="1"/>
  <c r="O2741" i="4" a="1"/>
  <c r="O2741" i="4" s="1"/>
  <c r="E2740" i="4" a="1"/>
  <c r="E2740" i="4" s="1"/>
  <c r="H2740" i="4" a="1"/>
  <c r="H2740" i="4" s="1"/>
  <c r="G2740" i="4" a="1"/>
  <c r="G2740" i="4" s="1"/>
  <c r="E2741" i="4" l="1" a="1"/>
  <c r="E2741" i="4" s="1"/>
  <c r="G2741" i="4" a="1"/>
  <c r="G2741" i="4" s="1"/>
  <c r="H2741" i="4" a="1"/>
  <c r="H2741" i="4" s="1"/>
  <c r="C2743" i="4"/>
  <c r="F2742" i="4" a="1"/>
  <c r="F2742" i="4" s="1"/>
  <c r="J2742" i="4" a="1"/>
  <c r="J2742" i="4" s="1"/>
  <c r="N2742" i="4" a="1"/>
  <c r="N2742" i="4" s="1"/>
  <c r="M2742" i="4" a="1"/>
  <c r="M2742" i="4" s="1"/>
  <c r="L2742" i="4" a="1"/>
  <c r="L2742" i="4" s="1"/>
  <c r="I2742" i="4" a="1"/>
  <c r="I2742" i="4" s="1"/>
  <c r="O2742" i="4" a="1"/>
  <c r="O2742" i="4" s="1"/>
  <c r="K2742" i="4" a="1"/>
  <c r="K2742" i="4" s="1"/>
  <c r="C2744" i="4" l="1"/>
  <c r="F2743" i="4" a="1"/>
  <c r="F2743" i="4" s="1"/>
  <c r="O2743" i="4" a="1"/>
  <c r="O2743" i="4" s="1"/>
  <c r="L2743" i="4" a="1"/>
  <c r="L2743" i="4" s="1"/>
  <c r="K2743" i="4" a="1"/>
  <c r="K2743" i="4" s="1"/>
  <c r="J2743" i="4" a="1"/>
  <c r="J2743" i="4" s="1"/>
  <c r="N2743" i="4" a="1"/>
  <c r="N2743" i="4" s="1"/>
  <c r="M2743" i="4" a="1"/>
  <c r="M2743" i="4" s="1"/>
  <c r="I2743" i="4" a="1"/>
  <c r="I2743" i="4" s="1"/>
  <c r="H2742" i="4" a="1"/>
  <c r="H2742" i="4" s="1"/>
  <c r="G2742" i="4" a="1"/>
  <c r="G2742" i="4" s="1"/>
  <c r="E2742" i="4" a="1"/>
  <c r="E2742" i="4" s="1"/>
  <c r="H2743" i="4" l="1" a="1"/>
  <c r="H2743" i="4" s="1"/>
  <c r="G2743" i="4" a="1"/>
  <c r="G2743" i="4" s="1"/>
  <c r="E2743" i="4" a="1"/>
  <c r="E2743" i="4" s="1"/>
  <c r="C2745" i="4"/>
  <c r="F2744" i="4" a="1"/>
  <c r="F2744" i="4" s="1"/>
  <c r="K2744" i="4" a="1"/>
  <c r="K2744" i="4" s="1"/>
  <c r="L2744" i="4" a="1"/>
  <c r="L2744" i="4" s="1"/>
  <c r="O2744" i="4" a="1"/>
  <c r="O2744" i="4" s="1"/>
  <c r="I2744" i="4" a="1"/>
  <c r="I2744" i="4" s="1"/>
  <c r="N2744" i="4" a="1"/>
  <c r="N2744" i="4" s="1"/>
  <c r="J2744" i="4" a="1"/>
  <c r="J2744" i="4" s="1"/>
  <c r="M2744" i="4" a="1"/>
  <c r="M2744" i="4" s="1"/>
  <c r="C2746" i="4" l="1"/>
  <c r="F2745" i="4" a="1"/>
  <c r="F2745" i="4" s="1"/>
  <c r="N2745" i="4" a="1"/>
  <c r="N2745" i="4" s="1"/>
  <c r="O2745" i="4" a="1"/>
  <c r="O2745" i="4" s="1"/>
  <c r="K2745" i="4" a="1"/>
  <c r="K2745" i="4" s="1"/>
  <c r="M2745" i="4" a="1"/>
  <c r="M2745" i="4" s="1"/>
  <c r="J2745" i="4" a="1"/>
  <c r="J2745" i="4" s="1"/>
  <c r="I2745" i="4" a="1"/>
  <c r="I2745" i="4" s="1"/>
  <c r="L2745" i="4" a="1"/>
  <c r="L2745" i="4" s="1"/>
  <c r="H2744" i="4" a="1"/>
  <c r="H2744" i="4" s="1"/>
  <c r="E2744" i="4" a="1"/>
  <c r="E2744" i="4" s="1"/>
  <c r="G2744" i="4" a="1"/>
  <c r="G2744" i="4" s="1"/>
  <c r="E2745" i="4" l="1" a="1"/>
  <c r="E2745" i="4" s="1"/>
  <c r="G2745" i="4" a="1"/>
  <c r="G2745" i="4" s="1"/>
  <c r="H2745" i="4" a="1"/>
  <c r="H2745" i="4" s="1"/>
  <c r="C2747" i="4"/>
  <c r="F2746" i="4" a="1"/>
  <c r="F2746" i="4" s="1"/>
  <c r="J2746" i="4" a="1"/>
  <c r="J2746" i="4" s="1"/>
  <c r="M2746" i="4" a="1"/>
  <c r="M2746" i="4" s="1"/>
  <c r="L2746" i="4" a="1"/>
  <c r="L2746" i="4" s="1"/>
  <c r="I2746" i="4" a="1"/>
  <c r="I2746" i="4" s="1"/>
  <c r="O2746" i="4" a="1"/>
  <c r="O2746" i="4" s="1"/>
  <c r="K2746" i="4" a="1"/>
  <c r="K2746" i="4" s="1"/>
  <c r="N2746" i="4" a="1"/>
  <c r="N2746" i="4" s="1"/>
  <c r="G2746" i="4" l="1" a="1"/>
  <c r="G2746" i="4" s="1"/>
  <c r="E2746" i="4" a="1"/>
  <c r="E2746" i="4" s="1"/>
  <c r="H2746" i="4" a="1"/>
  <c r="H2746" i="4" s="1"/>
  <c r="C2748" i="4"/>
  <c r="F2747" i="4" a="1"/>
  <c r="F2747" i="4" s="1"/>
  <c r="I2747" i="4" a="1"/>
  <c r="I2747" i="4" s="1"/>
  <c r="N2747" i="4" a="1"/>
  <c r="N2747" i="4" s="1"/>
  <c r="M2747" i="4" a="1"/>
  <c r="M2747" i="4" s="1"/>
  <c r="K2747" i="4" a="1"/>
  <c r="K2747" i="4" s="1"/>
  <c r="O2747" i="4" a="1"/>
  <c r="O2747" i="4" s="1"/>
  <c r="J2747" i="4" a="1"/>
  <c r="J2747" i="4" s="1"/>
  <c r="L2747" i="4" a="1"/>
  <c r="L2747" i="4" s="1"/>
  <c r="G2747" i="4" l="1" a="1"/>
  <c r="G2747" i="4" s="1"/>
  <c r="E2747" i="4" a="1"/>
  <c r="E2747" i="4" s="1"/>
  <c r="H2747" i="4" a="1"/>
  <c r="H2747" i="4" s="1"/>
  <c r="C2749" i="4"/>
  <c r="F2748" i="4" a="1"/>
  <c r="F2748" i="4" s="1"/>
  <c r="I2748" i="4" a="1"/>
  <c r="I2748" i="4" s="1"/>
  <c r="L2748" i="4" a="1"/>
  <c r="L2748" i="4" s="1"/>
  <c r="M2748" i="4" a="1"/>
  <c r="M2748" i="4" s="1"/>
  <c r="K2748" i="4" a="1"/>
  <c r="K2748" i="4" s="1"/>
  <c r="O2748" i="4" a="1"/>
  <c r="O2748" i="4" s="1"/>
  <c r="J2748" i="4" a="1"/>
  <c r="J2748" i="4" s="1"/>
  <c r="N2748" i="4" a="1"/>
  <c r="N2748" i="4" s="1"/>
  <c r="G2748" i="4" l="1" a="1"/>
  <c r="G2748" i="4" s="1"/>
  <c r="H2748" i="4" a="1"/>
  <c r="H2748" i="4" s="1"/>
  <c r="E2748" i="4" a="1"/>
  <c r="E2748" i="4" s="1"/>
  <c r="C2750" i="4"/>
  <c r="F2749" i="4" a="1"/>
  <c r="F2749" i="4" s="1"/>
  <c r="L2749" i="4" a="1"/>
  <c r="L2749" i="4" s="1"/>
  <c r="I2749" i="4" a="1"/>
  <c r="I2749" i="4" s="1"/>
  <c r="K2749" i="4" a="1"/>
  <c r="K2749" i="4" s="1"/>
  <c r="O2749" i="4" a="1"/>
  <c r="O2749" i="4" s="1"/>
  <c r="J2749" i="4" a="1"/>
  <c r="J2749" i="4" s="1"/>
  <c r="M2749" i="4" a="1"/>
  <c r="M2749" i="4" s="1"/>
  <c r="N2749" i="4" a="1"/>
  <c r="N2749" i="4" s="1"/>
  <c r="E2749" i="4" l="1" a="1"/>
  <c r="E2749" i="4" s="1"/>
  <c r="G2749" i="4" a="1"/>
  <c r="G2749" i="4" s="1"/>
  <c r="H2749" i="4" a="1"/>
  <c r="H2749" i="4" s="1"/>
  <c r="C2751" i="4"/>
  <c r="F2750" i="4" a="1"/>
  <c r="F2750" i="4" s="1"/>
  <c r="K2750" i="4" a="1"/>
  <c r="K2750" i="4" s="1"/>
  <c r="L2750" i="4" a="1"/>
  <c r="L2750" i="4" s="1"/>
  <c r="I2750" i="4" a="1"/>
  <c r="I2750" i="4" s="1"/>
  <c r="O2750" i="4" a="1"/>
  <c r="O2750" i="4" s="1"/>
  <c r="N2750" i="4" a="1"/>
  <c r="N2750" i="4" s="1"/>
  <c r="J2750" i="4" a="1"/>
  <c r="J2750" i="4" s="1"/>
  <c r="M2750" i="4" a="1"/>
  <c r="M2750" i="4" s="1"/>
  <c r="G2750" i="4" l="1" a="1"/>
  <c r="G2750" i="4" s="1"/>
  <c r="H2750" i="4" a="1"/>
  <c r="H2750" i="4" s="1"/>
  <c r="E2750" i="4" a="1"/>
  <c r="E2750" i="4" s="1"/>
  <c r="C2752" i="4"/>
  <c r="F2751" i="4" a="1"/>
  <c r="F2751" i="4" s="1"/>
  <c r="O2751" i="4" a="1"/>
  <c r="O2751" i="4" s="1"/>
  <c r="K2751" i="4" a="1"/>
  <c r="K2751" i="4" s="1"/>
  <c r="N2751" i="4" a="1"/>
  <c r="N2751" i="4" s="1"/>
  <c r="I2751" i="4" a="1"/>
  <c r="I2751" i="4" s="1"/>
  <c r="M2751" i="4" a="1"/>
  <c r="M2751" i="4" s="1"/>
  <c r="J2751" i="4" a="1"/>
  <c r="J2751" i="4" s="1"/>
  <c r="L2751" i="4" a="1"/>
  <c r="L2751" i="4" s="1"/>
  <c r="H2751" i="4" l="1" a="1"/>
  <c r="H2751" i="4" s="1"/>
  <c r="E2751" i="4" a="1"/>
  <c r="E2751" i="4" s="1"/>
  <c r="G2751" i="4" a="1"/>
  <c r="G2751" i="4" s="1"/>
  <c r="C2753" i="4"/>
  <c r="F2752" i="4" a="1"/>
  <c r="F2752" i="4" s="1"/>
  <c r="L2752" i="4" a="1"/>
  <c r="L2752" i="4" s="1"/>
  <c r="J2752" i="4" a="1"/>
  <c r="J2752" i="4" s="1"/>
  <c r="N2752" i="4" a="1"/>
  <c r="N2752" i="4" s="1"/>
  <c r="I2752" i="4" a="1"/>
  <c r="I2752" i="4" s="1"/>
  <c r="O2752" i="4" a="1"/>
  <c r="O2752" i="4" s="1"/>
  <c r="K2752" i="4" a="1"/>
  <c r="K2752" i="4" s="1"/>
  <c r="M2752" i="4" a="1"/>
  <c r="M2752" i="4" s="1"/>
  <c r="H2752" i="4" l="1" a="1"/>
  <c r="H2752" i="4" s="1"/>
  <c r="G2752" i="4" a="1"/>
  <c r="G2752" i="4" s="1"/>
  <c r="E2752" i="4" a="1"/>
  <c r="E2752" i="4" s="1"/>
  <c r="C2754" i="4"/>
  <c r="F2753" i="4" a="1"/>
  <c r="F2753" i="4" s="1"/>
  <c r="I2753" i="4" a="1"/>
  <c r="I2753" i="4" s="1"/>
  <c r="M2753" i="4" a="1"/>
  <c r="M2753" i="4" s="1"/>
  <c r="L2753" i="4" a="1"/>
  <c r="L2753" i="4" s="1"/>
  <c r="O2753" i="4" a="1"/>
  <c r="O2753" i="4" s="1"/>
  <c r="K2753" i="4" a="1"/>
  <c r="K2753" i="4" s="1"/>
  <c r="N2753" i="4" a="1"/>
  <c r="N2753" i="4" s="1"/>
  <c r="J2753" i="4" a="1"/>
  <c r="J2753" i="4" s="1"/>
  <c r="G2753" i="4" l="1" a="1"/>
  <c r="G2753" i="4" s="1"/>
  <c r="E2753" i="4" a="1"/>
  <c r="E2753" i="4" s="1"/>
  <c r="H2753" i="4" a="1"/>
  <c r="H2753" i="4" s="1"/>
  <c r="C2755" i="4"/>
  <c r="F2754" i="4" a="1"/>
  <c r="F2754" i="4" s="1"/>
  <c r="M2754" i="4" a="1"/>
  <c r="M2754" i="4" s="1"/>
  <c r="N2754" i="4" a="1"/>
  <c r="N2754" i="4" s="1"/>
  <c r="K2754" i="4" a="1"/>
  <c r="K2754" i="4" s="1"/>
  <c r="J2754" i="4" a="1"/>
  <c r="J2754" i="4" s="1"/>
  <c r="O2754" i="4" a="1"/>
  <c r="O2754" i="4" s="1"/>
  <c r="L2754" i="4" a="1"/>
  <c r="L2754" i="4" s="1"/>
  <c r="I2754" i="4" a="1"/>
  <c r="I2754" i="4" s="1"/>
  <c r="H2754" i="4" l="1" a="1"/>
  <c r="H2754" i="4" s="1"/>
  <c r="E2754" i="4" a="1"/>
  <c r="E2754" i="4" s="1"/>
  <c r="G2754" i="4" a="1"/>
  <c r="G2754" i="4" s="1"/>
  <c r="C2756" i="4"/>
  <c r="F2755" i="4" a="1"/>
  <c r="F2755" i="4" s="1"/>
  <c r="I2755" i="4" a="1"/>
  <c r="I2755" i="4" s="1"/>
  <c r="M2755" i="4" a="1"/>
  <c r="M2755" i="4" s="1"/>
  <c r="N2755" i="4" a="1"/>
  <c r="N2755" i="4" s="1"/>
  <c r="K2755" i="4" a="1"/>
  <c r="K2755" i="4" s="1"/>
  <c r="L2755" i="4" a="1"/>
  <c r="L2755" i="4" s="1"/>
  <c r="J2755" i="4" a="1"/>
  <c r="J2755" i="4" s="1"/>
  <c r="O2755" i="4" a="1"/>
  <c r="O2755" i="4" s="1"/>
  <c r="E2755" i="4" l="1" a="1"/>
  <c r="E2755" i="4" s="1"/>
  <c r="H2755" i="4" a="1"/>
  <c r="H2755" i="4" s="1"/>
  <c r="G2755" i="4" a="1"/>
  <c r="G2755" i="4" s="1"/>
  <c r="C2757" i="4"/>
  <c r="F2756" i="4" a="1"/>
  <c r="F2756" i="4" s="1"/>
  <c r="M2756" i="4" a="1"/>
  <c r="M2756" i="4" s="1"/>
  <c r="I2756" i="4" a="1"/>
  <c r="I2756" i="4" s="1"/>
  <c r="O2756" i="4" a="1"/>
  <c r="O2756" i="4" s="1"/>
  <c r="N2756" i="4" a="1"/>
  <c r="N2756" i="4" s="1"/>
  <c r="K2756" i="4" a="1"/>
  <c r="K2756" i="4" s="1"/>
  <c r="L2756" i="4" a="1"/>
  <c r="L2756" i="4" s="1"/>
  <c r="J2756" i="4" a="1"/>
  <c r="J2756" i="4" s="1"/>
  <c r="E2756" i="4" l="1" a="1"/>
  <c r="E2756" i="4" s="1"/>
  <c r="G2756" i="4" a="1"/>
  <c r="G2756" i="4" s="1"/>
  <c r="H2756" i="4" a="1"/>
  <c r="H2756" i="4" s="1"/>
  <c r="C2758" i="4"/>
  <c r="F2757" i="4" a="1"/>
  <c r="F2757" i="4" s="1"/>
  <c r="J2757" i="4" a="1"/>
  <c r="J2757" i="4" s="1"/>
  <c r="N2757" i="4" a="1"/>
  <c r="N2757" i="4" s="1"/>
  <c r="I2757" i="4" a="1"/>
  <c r="I2757" i="4" s="1"/>
  <c r="K2757" i="4" a="1"/>
  <c r="K2757" i="4" s="1"/>
  <c r="M2757" i="4" a="1"/>
  <c r="M2757" i="4" s="1"/>
  <c r="O2757" i="4" a="1"/>
  <c r="O2757" i="4" s="1"/>
  <c r="L2757" i="4" a="1"/>
  <c r="L2757" i="4" s="1"/>
  <c r="E2757" i="4" l="1" a="1"/>
  <c r="E2757" i="4" s="1"/>
  <c r="H2757" i="4" a="1"/>
  <c r="H2757" i="4" s="1"/>
  <c r="G2757" i="4" a="1"/>
  <c r="G2757" i="4" s="1"/>
  <c r="C2759" i="4"/>
  <c r="F2758" i="4" a="1"/>
  <c r="F2758" i="4" s="1"/>
  <c r="L2758" i="4" a="1"/>
  <c r="L2758" i="4" s="1"/>
  <c r="I2758" i="4" a="1"/>
  <c r="I2758" i="4" s="1"/>
  <c r="M2758" i="4" a="1"/>
  <c r="M2758" i="4" s="1"/>
  <c r="J2758" i="4" a="1"/>
  <c r="J2758" i="4" s="1"/>
  <c r="O2758" i="4" a="1"/>
  <c r="O2758" i="4" s="1"/>
  <c r="K2758" i="4" a="1"/>
  <c r="K2758" i="4" s="1"/>
  <c r="N2758" i="4" a="1"/>
  <c r="N2758" i="4" s="1"/>
  <c r="H2758" i="4" l="1" a="1"/>
  <c r="H2758" i="4" s="1"/>
  <c r="G2758" i="4" a="1"/>
  <c r="G2758" i="4" s="1"/>
  <c r="E2758" i="4" a="1"/>
  <c r="E2758" i="4" s="1"/>
  <c r="C2760" i="4"/>
  <c r="F2759" i="4" a="1"/>
  <c r="F2759" i="4" s="1"/>
  <c r="I2759" i="4" a="1"/>
  <c r="I2759" i="4" s="1"/>
  <c r="L2759" i="4" a="1"/>
  <c r="L2759" i="4" s="1"/>
  <c r="O2759" i="4" a="1"/>
  <c r="O2759" i="4" s="1"/>
  <c r="K2759" i="4" a="1"/>
  <c r="K2759" i="4" s="1"/>
  <c r="N2759" i="4" a="1"/>
  <c r="N2759" i="4" s="1"/>
  <c r="J2759" i="4" a="1"/>
  <c r="J2759" i="4" s="1"/>
  <c r="M2759" i="4" a="1"/>
  <c r="M2759" i="4" s="1"/>
  <c r="H2759" i="4" l="1" a="1"/>
  <c r="H2759" i="4" s="1"/>
  <c r="G2759" i="4" a="1"/>
  <c r="G2759" i="4" s="1"/>
  <c r="E2759" i="4" a="1"/>
  <c r="E2759" i="4" s="1"/>
  <c r="C2761" i="4"/>
  <c r="F2760" i="4" a="1"/>
  <c r="F2760" i="4" s="1"/>
  <c r="N2760" i="4" a="1"/>
  <c r="N2760" i="4" s="1"/>
  <c r="M2760" i="4" a="1"/>
  <c r="M2760" i="4" s="1"/>
  <c r="J2760" i="4" a="1"/>
  <c r="J2760" i="4" s="1"/>
  <c r="I2760" i="4" a="1"/>
  <c r="I2760" i="4" s="1"/>
  <c r="O2760" i="4" a="1"/>
  <c r="O2760" i="4" s="1"/>
  <c r="K2760" i="4" a="1"/>
  <c r="K2760" i="4" s="1"/>
  <c r="L2760" i="4" a="1"/>
  <c r="L2760" i="4" s="1"/>
  <c r="H2760" i="4" l="1" a="1"/>
  <c r="H2760" i="4" s="1"/>
  <c r="G2760" i="4" a="1"/>
  <c r="G2760" i="4" s="1"/>
  <c r="E2760" i="4" a="1"/>
  <c r="E2760" i="4" s="1"/>
  <c r="C2762" i="4"/>
  <c r="F2761" i="4" a="1"/>
  <c r="F2761" i="4" s="1"/>
  <c r="K2761" i="4" a="1"/>
  <c r="K2761" i="4" s="1"/>
  <c r="L2761" i="4" a="1"/>
  <c r="L2761" i="4" s="1"/>
  <c r="O2761" i="4" a="1"/>
  <c r="O2761" i="4" s="1"/>
  <c r="J2761" i="4" a="1"/>
  <c r="J2761" i="4" s="1"/>
  <c r="N2761" i="4" a="1"/>
  <c r="N2761" i="4" s="1"/>
  <c r="I2761" i="4" a="1"/>
  <c r="I2761" i="4" s="1"/>
  <c r="M2761" i="4" a="1"/>
  <c r="M2761" i="4" s="1"/>
  <c r="G2761" i="4" l="1" a="1"/>
  <c r="G2761" i="4" s="1"/>
  <c r="H2761" i="4" a="1"/>
  <c r="H2761" i="4" s="1"/>
  <c r="E2761" i="4" a="1"/>
  <c r="E2761" i="4" s="1"/>
  <c r="C2763" i="4"/>
  <c r="F2762" i="4" a="1"/>
  <c r="F2762" i="4" s="1"/>
  <c r="O2762" i="4" a="1"/>
  <c r="O2762" i="4" s="1"/>
  <c r="L2762" i="4" a="1"/>
  <c r="L2762" i="4" s="1"/>
  <c r="I2762" i="4" a="1"/>
  <c r="I2762" i="4" s="1"/>
  <c r="M2762" i="4" a="1"/>
  <c r="M2762" i="4" s="1"/>
  <c r="N2762" i="4" a="1"/>
  <c r="N2762" i="4" s="1"/>
  <c r="K2762" i="4" a="1"/>
  <c r="K2762" i="4" s="1"/>
  <c r="J2762" i="4" a="1"/>
  <c r="J2762" i="4" s="1"/>
  <c r="H2762" i="4" l="1" a="1"/>
  <c r="H2762" i="4" s="1"/>
  <c r="E2762" i="4" a="1"/>
  <c r="E2762" i="4" s="1"/>
  <c r="G2762" i="4" a="1"/>
  <c r="G2762" i="4" s="1"/>
  <c r="C2764" i="4"/>
  <c r="F2763" i="4" a="1"/>
  <c r="F2763" i="4" s="1"/>
  <c r="K2763" i="4" a="1"/>
  <c r="K2763" i="4" s="1"/>
  <c r="I2763" i="4" a="1"/>
  <c r="I2763" i="4" s="1"/>
  <c r="O2763" i="4" a="1"/>
  <c r="O2763" i="4" s="1"/>
  <c r="L2763" i="4" a="1"/>
  <c r="L2763" i="4" s="1"/>
  <c r="M2763" i="4" a="1"/>
  <c r="M2763" i="4" s="1"/>
  <c r="N2763" i="4" a="1"/>
  <c r="N2763" i="4" s="1"/>
  <c r="J2763" i="4" a="1"/>
  <c r="J2763" i="4" s="1"/>
  <c r="H2763" i="4" l="1" a="1"/>
  <c r="H2763" i="4" s="1"/>
  <c r="E2763" i="4" a="1"/>
  <c r="E2763" i="4" s="1"/>
  <c r="G2763" i="4" a="1"/>
  <c r="G2763" i="4" s="1"/>
  <c r="C2765" i="4"/>
  <c r="F2764" i="4" a="1"/>
  <c r="F2764" i="4" s="1"/>
  <c r="N2764" i="4" a="1"/>
  <c r="N2764" i="4" s="1"/>
  <c r="J2764" i="4" a="1"/>
  <c r="J2764" i="4" s="1"/>
  <c r="M2764" i="4" a="1"/>
  <c r="M2764" i="4" s="1"/>
  <c r="O2764" i="4" a="1"/>
  <c r="O2764" i="4" s="1"/>
  <c r="I2764" i="4" a="1"/>
  <c r="I2764" i="4" s="1"/>
  <c r="L2764" i="4" a="1"/>
  <c r="L2764" i="4" s="1"/>
  <c r="K2764" i="4" a="1"/>
  <c r="K2764" i="4" s="1"/>
  <c r="E2764" i="4" l="1" a="1"/>
  <c r="E2764" i="4" s="1"/>
  <c r="H2764" i="4" a="1"/>
  <c r="H2764" i="4" s="1"/>
  <c r="G2764" i="4" a="1"/>
  <c r="G2764" i="4" s="1"/>
  <c r="C2766" i="4"/>
  <c r="F2765" i="4" a="1"/>
  <c r="F2765" i="4" s="1"/>
  <c r="N2765" i="4" a="1"/>
  <c r="N2765" i="4" s="1"/>
  <c r="I2765" i="4" a="1"/>
  <c r="I2765" i="4" s="1"/>
  <c r="J2765" i="4" a="1"/>
  <c r="J2765" i="4" s="1"/>
  <c r="O2765" i="4" a="1"/>
  <c r="O2765" i="4" s="1"/>
  <c r="K2765" i="4" a="1"/>
  <c r="K2765" i="4" s="1"/>
  <c r="L2765" i="4" a="1"/>
  <c r="L2765" i="4" s="1"/>
  <c r="M2765" i="4" a="1"/>
  <c r="M2765" i="4" s="1"/>
  <c r="E2765" i="4" l="1" a="1"/>
  <c r="E2765" i="4" s="1"/>
  <c r="G2765" i="4" a="1"/>
  <c r="G2765" i="4" s="1"/>
  <c r="H2765" i="4" a="1"/>
  <c r="H2765" i="4" s="1"/>
  <c r="C2767" i="4"/>
  <c r="F2766" i="4" a="1"/>
  <c r="F2766" i="4" s="1"/>
  <c r="N2766" i="4" a="1"/>
  <c r="N2766" i="4" s="1"/>
  <c r="K2766" i="4" a="1"/>
  <c r="K2766" i="4" s="1"/>
  <c r="O2766" i="4" a="1"/>
  <c r="O2766" i="4" s="1"/>
  <c r="I2766" i="4" a="1"/>
  <c r="I2766" i="4" s="1"/>
  <c r="J2766" i="4" a="1"/>
  <c r="J2766" i="4" s="1"/>
  <c r="M2766" i="4" a="1"/>
  <c r="M2766" i="4" s="1"/>
  <c r="L2766" i="4" a="1"/>
  <c r="L2766" i="4" s="1"/>
  <c r="G2766" i="4" l="1" a="1"/>
  <c r="G2766" i="4" s="1"/>
  <c r="H2766" i="4" a="1"/>
  <c r="H2766" i="4" s="1"/>
  <c r="E2766" i="4" a="1"/>
  <c r="E2766" i="4" s="1"/>
  <c r="C2768" i="4"/>
  <c r="F2767" i="4" a="1"/>
  <c r="F2767" i="4" s="1"/>
  <c r="J2767" i="4" a="1"/>
  <c r="J2767" i="4" s="1"/>
  <c r="K2767" i="4" a="1"/>
  <c r="K2767" i="4" s="1"/>
  <c r="O2767" i="4" a="1"/>
  <c r="O2767" i="4" s="1"/>
  <c r="N2767" i="4" a="1"/>
  <c r="N2767" i="4" s="1"/>
  <c r="I2767" i="4" a="1"/>
  <c r="I2767" i="4" s="1"/>
  <c r="L2767" i="4" a="1"/>
  <c r="L2767" i="4" s="1"/>
  <c r="M2767" i="4" a="1"/>
  <c r="M2767" i="4" s="1"/>
  <c r="E2767" i="4" l="1" a="1"/>
  <c r="E2767" i="4" s="1"/>
  <c r="H2767" i="4" a="1"/>
  <c r="H2767" i="4" s="1"/>
  <c r="G2767" i="4" a="1"/>
  <c r="G2767" i="4" s="1"/>
  <c r="C2769" i="4"/>
  <c r="F2768" i="4" a="1"/>
  <c r="F2768" i="4" s="1"/>
  <c r="O2768" i="4" a="1"/>
  <c r="O2768" i="4" s="1"/>
  <c r="M2768" i="4" a="1"/>
  <c r="M2768" i="4" s="1"/>
  <c r="I2768" i="4" a="1"/>
  <c r="I2768" i="4" s="1"/>
  <c r="J2768" i="4" a="1"/>
  <c r="J2768" i="4" s="1"/>
  <c r="K2768" i="4" a="1"/>
  <c r="K2768" i="4" s="1"/>
  <c r="N2768" i="4" a="1"/>
  <c r="N2768" i="4" s="1"/>
  <c r="L2768" i="4" a="1"/>
  <c r="L2768" i="4" s="1"/>
  <c r="H2768" i="4" l="1" a="1"/>
  <c r="H2768" i="4" s="1"/>
  <c r="E2768" i="4" a="1"/>
  <c r="E2768" i="4" s="1"/>
  <c r="G2768" i="4" a="1"/>
  <c r="G2768" i="4" s="1"/>
  <c r="C2770" i="4"/>
  <c r="F2769" i="4" a="1"/>
  <c r="F2769" i="4" s="1"/>
  <c r="K2769" i="4" a="1"/>
  <c r="K2769" i="4" s="1"/>
  <c r="I2769" i="4" a="1"/>
  <c r="I2769" i="4" s="1"/>
  <c r="J2769" i="4" a="1"/>
  <c r="J2769" i="4" s="1"/>
  <c r="O2769" i="4" a="1"/>
  <c r="O2769" i="4" s="1"/>
  <c r="N2769" i="4" a="1"/>
  <c r="N2769" i="4" s="1"/>
  <c r="M2769" i="4" a="1"/>
  <c r="M2769" i="4" s="1"/>
  <c r="L2769" i="4" a="1"/>
  <c r="L2769" i="4" s="1"/>
  <c r="H2769" i="4" l="1" a="1"/>
  <c r="H2769" i="4" s="1"/>
  <c r="E2769" i="4" a="1"/>
  <c r="E2769" i="4" s="1"/>
  <c r="G2769" i="4" a="1"/>
  <c r="G2769" i="4" s="1"/>
  <c r="C2771" i="4"/>
  <c r="F2770" i="4" a="1"/>
  <c r="F2770" i="4" s="1"/>
  <c r="K2770" i="4" a="1"/>
  <c r="K2770" i="4" s="1"/>
  <c r="I2770" i="4" a="1"/>
  <c r="I2770" i="4" s="1"/>
  <c r="N2770" i="4" a="1"/>
  <c r="N2770" i="4" s="1"/>
  <c r="L2770" i="4" a="1"/>
  <c r="L2770" i="4" s="1"/>
  <c r="O2770" i="4" a="1"/>
  <c r="O2770" i="4" s="1"/>
  <c r="M2770" i="4" a="1"/>
  <c r="M2770" i="4" s="1"/>
  <c r="J2770" i="4" a="1"/>
  <c r="J2770" i="4" s="1"/>
  <c r="G2770" i="4" l="1" a="1"/>
  <c r="G2770" i="4" s="1"/>
  <c r="H2770" i="4" a="1"/>
  <c r="H2770" i="4" s="1"/>
  <c r="E2770" i="4" a="1"/>
  <c r="E2770" i="4" s="1"/>
  <c r="C2772" i="4"/>
  <c r="F2771" i="4" a="1"/>
  <c r="F2771" i="4" s="1"/>
  <c r="J2771" i="4" a="1"/>
  <c r="J2771" i="4" s="1"/>
  <c r="K2771" i="4" a="1"/>
  <c r="K2771" i="4" s="1"/>
  <c r="O2771" i="4" a="1"/>
  <c r="O2771" i="4" s="1"/>
  <c r="M2771" i="4" a="1"/>
  <c r="M2771" i="4" s="1"/>
  <c r="N2771" i="4" a="1"/>
  <c r="N2771" i="4" s="1"/>
  <c r="I2771" i="4" a="1"/>
  <c r="I2771" i="4" s="1"/>
  <c r="L2771" i="4" a="1"/>
  <c r="L2771" i="4" s="1"/>
  <c r="H2771" i="4" l="1" a="1"/>
  <c r="H2771" i="4" s="1"/>
  <c r="G2771" i="4" a="1"/>
  <c r="G2771" i="4" s="1"/>
  <c r="E2771" i="4" a="1"/>
  <c r="E2771" i="4" s="1"/>
  <c r="C2773" i="4"/>
  <c r="F2772" i="4" a="1"/>
  <c r="F2772" i="4" s="1"/>
  <c r="K2772" i="4" a="1"/>
  <c r="K2772" i="4" s="1"/>
  <c r="N2772" i="4" a="1"/>
  <c r="N2772" i="4" s="1"/>
  <c r="J2772" i="4" a="1"/>
  <c r="J2772" i="4" s="1"/>
  <c r="I2772" i="4" a="1"/>
  <c r="I2772" i="4" s="1"/>
  <c r="O2772" i="4" a="1"/>
  <c r="O2772" i="4" s="1"/>
  <c r="L2772" i="4" a="1"/>
  <c r="L2772" i="4" s="1"/>
  <c r="M2772" i="4" a="1"/>
  <c r="M2772" i="4" s="1"/>
  <c r="G2772" i="4" l="1" a="1"/>
  <c r="G2772" i="4" s="1"/>
  <c r="H2772" i="4" a="1"/>
  <c r="H2772" i="4" s="1"/>
  <c r="E2772" i="4" a="1"/>
  <c r="E2772" i="4" s="1"/>
  <c r="C2774" i="4"/>
  <c r="F2773" i="4" a="1"/>
  <c r="F2773" i="4" s="1"/>
  <c r="O2773" i="4" a="1"/>
  <c r="O2773" i="4" s="1"/>
  <c r="N2773" i="4" a="1"/>
  <c r="N2773" i="4" s="1"/>
  <c r="L2773" i="4" a="1"/>
  <c r="L2773" i="4" s="1"/>
  <c r="M2773" i="4" a="1"/>
  <c r="M2773" i="4" s="1"/>
  <c r="J2773" i="4" a="1"/>
  <c r="J2773" i="4" s="1"/>
  <c r="K2773" i="4" a="1"/>
  <c r="K2773" i="4" s="1"/>
  <c r="I2773" i="4" a="1"/>
  <c r="I2773" i="4" s="1"/>
  <c r="G2773" i="4" l="1" a="1"/>
  <c r="G2773" i="4" s="1"/>
  <c r="E2773" i="4" a="1"/>
  <c r="E2773" i="4" s="1"/>
  <c r="H2773" i="4" a="1"/>
  <c r="H2773" i="4" s="1"/>
  <c r="C2775" i="4"/>
  <c r="F2774" i="4" a="1"/>
  <c r="F2774" i="4" s="1"/>
  <c r="J2774" i="4" a="1"/>
  <c r="J2774" i="4" s="1"/>
  <c r="M2774" i="4" a="1"/>
  <c r="M2774" i="4" s="1"/>
  <c r="L2774" i="4" a="1"/>
  <c r="L2774" i="4" s="1"/>
  <c r="N2774" i="4" a="1"/>
  <c r="N2774" i="4" s="1"/>
  <c r="K2774" i="4" a="1"/>
  <c r="K2774" i="4" s="1"/>
  <c r="I2774" i="4" a="1"/>
  <c r="I2774" i="4" s="1"/>
  <c r="O2774" i="4" a="1"/>
  <c r="O2774" i="4" s="1"/>
  <c r="G2774" i="4" l="1" a="1"/>
  <c r="G2774" i="4" s="1"/>
  <c r="E2774" i="4" a="1"/>
  <c r="E2774" i="4" s="1"/>
  <c r="H2774" i="4" a="1"/>
  <c r="H2774" i="4" s="1"/>
  <c r="C2776" i="4"/>
  <c r="F2775" i="4" a="1"/>
  <c r="F2775" i="4" s="1"/>
  <c r="M2775" i="4" a="1"/>
  <c r="M2775" i="4" s="1"/>
  <c r="J2775" i="4" a="1"/>
  <c r="J2775" i="4" s="1"/>
  <c r="O2775" i="4" a="1"/>
  <c r="O2775" i="4" s="1"/>
  <c r="L2775" i="4" a="1"/>
  <c r="L2775" i="4" s="1"/>
  <c r="N2775" i="4" a="1"/>
  <c r="N2775" i="4" s="1"/>
  <c r="I2775" i="4" a="1"/>
  <c r="I2775" i="4" s="1"/>
  <c r="K2775" i="4" a="1"/>
  <c r="K2775" i="4" s="1"/>
  <c r="G2775" i="4" l="1" a="1"/>
  <c r="G2775" i="4" s="1"/>
  <c r="E2775" i="4" a="1"/>
  <c r="E2775" i="4" s="1"/>
  <c r="H2775" i="4" a="1"/>
  <c r="H2775" i="4" s="1"/>
  <c r="C2777" i="4"/>
  <c r="F2776" i="4" a="1"/>
  <c r="F2776" i="4" s="1"/>
  <c r="N2776" i="4" a="1"/>
  <c r="N2776" i="4" s="1"/>
  <c r="K2776" i="4" a="1"/>
  <c r="K2776" i="4" s="1"/>
  <c r="L2776" i="4" a="1"/>
  <c r="L2776" i="4" s="1"/>
  <c r="O2776" i="4" a="1"/>
  <c r="O2776" i="4" s="1"/>
  <c r="M2776" i="4" a="1"/>
  <c r="M2776" i="4" s="1"/>
  <c r="I2776" i="4" a="1"/>
  <c r="I2776" i="4" s="1"/>
  <c r="J2776" i="4" a="1"/>
  <c r="J2776" i="4" s="1"/>
  <c r="H2776" i="4" l="1" a="1"/>
  <c r="H2776" i="4" s="1"/>
  <c r="G2776" i="4" a="1"/>
  <c r="G2776" i="4" s="1"/>
  <c r="E2776" i="4" a="1"/>
  <c r="E2776" i="4" s="1"/>
  <c r="C2778" i="4"/>
  <c r="F2777" i="4" a="1"/>
  <c r="F2777" i="4" s="1"/>
  <c r="L2777" i="4" a="1"/>
  <c r="L2777" i="4" s="1"/>
  <c r="O2777" i="4" a="1"/>
  <c r="O2777" i="4" s="1"/>
  <c r="K2777" i="4" a="1"/>
  <c r="K2777" i="4" s="1"/>
  <c r="M2777" i="4" a="1"/>
  <c r="M2777" i="4" s="1"/>
  <c r="J2777" i="4" a="1"/>
  <c r="J2777" i="4" s="1"/>
  <c r="N2777" i="4" a="1"/>
  <c r="N2777" i="4" s="1"/>
  <c r="I2777" i="4" a="1"/>
  <c r="I2777" i="4" s="1"/>
  <c r="H2777" i="4" l="1" a="1"/>
  <c r="H2777" i="4" s="1"/>
  <c r="E2777" i="4" a="1"/>
  <c r="E2777" i="4" s="1"/>
  <c r="G2777" i="4" a="1"/>
  <c r="G2777" i="4" s="1"/>
  <c r="C2779" i="4"/>
  <c r="F2778" i="4" a="1"/>
  <c r="F2778" i="4" s="1"/>
  <c r="I2778" i="4" a="1"/>
  <c r="I2778" i="4" s="1"/>
  <c r="L2778" i="4" a="1"/>
  <c r="L2778" i="4" s="1"/>
  <c r="O2778" i="4" a="1"/>
  <c r="O2778" i="4" s="1"/>
  <c r="M2778" i="4" a="1"/>
  <c r="M2778" i="4" s="1"/>
  <c r="N2778" i="4" a="1"/>
  <c r="N2778" i="4" s="1"/>
  <c r="K2778" i="4" a="1"/>
  <c r="K2778" i="4" s="1"/>
  <c r="J2778" i="4" a="1"/>
  <c r="J2778" i="4" s="1"/>
  <c r="C2780" i="4" l="1"/>
  <c r="F2779" i="4" a="1"/>
  <c r="F2779" i="4" s="1"/>
  <c r="L2779" i="4" a="1"/>
  <c r="L2779" i="4" s="1"/>
  <c r="I2779" i="4" a="1"/>
  <c r="I2779" i="4" s="1"/>
  <c r="K2779" i="4" a="1"/>
  <c r="K2779" i="4" s="1"/>
  <c r="O2779" i="4" a="1"/>
  <c r="O2779" i="4" s="1"/>
  <c r="J2779" i="4" a="1"/>
  <c r="J2779" i="4" s="1"/>
  <c r="M2779" i="4" a="1"/>
  <c r="M2779" i="4" s="1"/>
  <c r="N2779" i="4" a="1"/>
  <c r="N2779" i="4" s="1"/>
  <c r="E2778" i="4" a="1"/>
  <c r="E2778" i="4" s="1"/>
  <c r="H2778" i="4" a="1"/>
  <c r="H2778" i="4" s="1"/>
  <c r="G2778" i="4" a="1"/>
  <c r="G2778" i="4" s="1"/>
  <c r="E2779" i="4" l="1" a="1"/>
  <c r="E2779" i="4" s="1"/>
  <c r="H2779" i="4" a="1"/>
  <c r="H2779" i="4" s="1"/>
  <c r="G2779" i="4" a="1"/>
  <c r="G2779" i="4" s="1"/>
  <c r="C2781" i="4"/>
  <c r="F2780" i="4" a="1"/>
  <c r="F2780" i="4" s="1"/>
  <c r="J2780" i="4" a="1"/>
  <c r="J2780" i="4" s="1"/>
  <c r="O2780" i="4" a="1"/>
  <c r="O2780" i="4" s="1"/>
  <c r="I2780" i="4" a="1"/>
  <c r="I2780" i="4" s="1"/>
  <c r="N2780" i="4" a="1"/>
  <c r="N2780" i="4" s="1"/>
  <c r="K2780" i="4" a="1"/>
  <c r="K2780" i="4" s="1"/>
  <c r="M2780" i="4" a="1"/>
  <c r="M2780" i="4" s="1"/>
  <c r="L2780" i="4" a="1"/>
  <c r="L2780" i="4" s="1"/>
  <c r="G2780" i="4" l="1" a="1"/>
  <c r="G2780" i="4" s="1"/>
  <c r="H2780" i="4" a="1"/>
  <c r="H2780" i="4" s="1"/>
  <c r="E2780" i="4" a="1"/>
  <c r="E2780" i="4" s="1"/>
  <c r="C2782" i="4"/>
  <c r="F2781" i="4" a="1"/>
  <c r="F2781" i="4" s="1"/>
  <c r="J2781" i="4" a="1"/>
  <c r="J2781" i="4" s="1"/>
  <c r="M2781" i="4" a="1"/>
  <c r="M2781" i="4" s="1"/>
  <c r="I2781" i="4" a="1"/>
  <c r="I2781" i="4" s="1"/>
  <c r="L2781" i="4" a="1"/>
  <c r="L2781" i="4" s="1"/>
  <c r="O2781" i="4" a="1"/>
  <c r="O2781" i="4" s="1"/>
  <c r="K2781" i="4" a="1"/>
  <c r="K2781" i="4" s="1"/>
  <c r="N2781" i="4" a="1"/>
  <c r="N2781" i="4" s="1"/>
  <c r="C2783" i="4" l="1"/>
  <c r="F2782" i="4" a="1"/>
  <c r="F2782" i="4" s="1"/>
  <c r="I2782" i="4" a="1"/>
  <c r="I2782" i="4" s="1"/>
  <c r="K2782" i="4" a="1"/>
  <c r="K2782" i="4" s="1"/>
  <c r="O2782" i="4" a="1"/>
  <c r="O2782" i="4" s="1"/>
  <c r="J2782" i="4" a="1"/>
  <c r="J2782" i="4" s="1"/>
  <c r="M2782" i="4" a="1"/>
  <c r="M2782" i="4" s="1"/>
  <c r="L2782" i="4" a="1"/>
  <c r="L2782" i="4" s="1"/>
  <c r="N2782" i="4" a="1"/>
  <c r="N2782" i="4" s="1"/>
  <c r="G2781" i="4" a="1"/>
  <c r="G2781" i="4" s="1"/>
  <c r="E2781" i="4" a="1"/>
  <c r="E2781" i="4" s="1"/>
  <c r="H2781" i="4" a="1"/>
  <c r="H2781" i="4" s="1"/>
  <c r="G2782" i="4" l="1" a="1"/>
  <c r="G2782" i="4" s="1"/>
  <c r="E2782" i="4" a="1"/>
  <c r="E2782" i="4" s="1"/>
  <c r="H2782" i="4" a="1"/>
  <c r="H2782" i="4" s="1"/>
  <c r="C2784" i="4"/>
  <c r="F2783" i="4" a="1"/>
  <c r="F2783" i="4" s="1"/>
  <c r="I2783" i="4" a="1"/>
  <c r="I2783" i="4" s="1"/>
  <c r="M2783" i="4" a="1"/>
  <c r="M2783" i="4" s="1"/>
  <c r="J2783" i="4" a="1"/>
  <c r="J2783" i="4" s="1"/>
  <c r="L2783" i="4" a="1"/>
  <c r="L2783" i="4" s="1"/>
  <c r="O2783" i="4" a="1"/>
  <c r="O2783" i="4" s="1"/>
  <c r="K2783" i="4" a="1"/>
  <c r="K2783" i="4" s="1"/>
  <c r="N2783" i="4" a="1"/>
  <c r="N2783" i="4" s="1"/>
  <c r="H2783" i="4" l="1" a="1"/>
  <c r="H2783" i="4" s="1"/>
  <c r="G2783" i="4" a="1"/>
  <c r="G2783" i="4" s="1"/>
  <c r="E2783" i="4" a="1"/>
  <c r="E2783" i="4" s="1"/>
  <c r="C2785" i="4"/>
  <c r="F2784" i="4" a="1"/>
  <c r="F2784" i="4" s="1"/>
  <c r="N2784" i="4" a="1"/>
  <c r="N2784" i="4" s="1"/>
  <c r="M2784" i="4" a="1"/>
  <c r="M2784" i="4" s="1"/>
  <c r="L2784" i="4" a="1"/>
  <c r="L2784" i="4" s="1"/>
  <c r="K2784" i="4" a="1"/>
  <c r="K2784" i="4" s="1"/>
  <c r="J2784" i="4" a="1"/>
  <c r="J2784" i="4" s="1"/>
  <c r="I2784" i="4" a="1"/>
  <c r="I2784" i="4" s="1"/>
  <c r="O2784" i="4" a="1"/>
  <c r="O2784" i="4" s="1"/>
  <c r="G2784" i="4" l="1" a="1"/>
  <c r="G2784" i="4" s="1"/>
  <c r="E2784" i="4" a="1"/>
  <c r="E2784" i="4" s="1"/>
  <c r="H2784" i="4" a="1"/>
  <c r="H2784" i="4" s="1"/>
  <c r="C2786" i="4"/>
  <c r="F2785" i="4" a="1"/>
  <c r="F2785" i="4" s="1"/>
  <c r="J2785" i="4" a="1"/>
  <c r="J2785" i="4" s="1"/>
  <c r="N2785" i="4" a="1"/>
  <c r="N2785" i="4" s="1"/>
  <c r="I2785" i="4" a="1"/>
  <c r="I2785" i="4" s="1"/>
  <c r="L2785" i="4" a="1"/>
  <c r="L2785" i="4" s="1"/>
  <c r="O2785" i="4" a="1"/>
  <c r="O2785" i="4" s="1"/>
  <c r="K2785" i="4" a="1"/>
  <c r="K2785" i="4" s="1"/>
  <c r="M2785" i="4" a="1"/>
  <c r="M2785" i="4" s="1"/>
  <c r="G2785" i="4" l="1" a="1"/>
  <c r="G2785" i="4" s="1"/>
  <c r="H2785" i="4" a="1"/>
  <c r="H2785" i="4" s="1"/>
  <c r="E2785" i="4" a="1"/>
  <c r="E2785" i="4" s="1"/>
  <c r="C2787" i="4"/>
  <c r="F2786" i="4" a="1"/>
  <c r="F2786" i="4" s="1"/>
  <c r="J2786" i="4" a="1"/>
  <c r="J2786" i="4" s="1"/>
  <c r="N2786" i="4" a="1"/>
  <c r="N2786" i="4" s="1"/>
  <c r="I2786" i="4" a="1"/>
  <c r="I2786" i="4" s="1"/>
  <c r="O2786" i="4" a="1"/>
  <c r="O2786" i="4" s="1"/>
  <c r="K2786" i="4" a="1"/>
  <c r="K2786" i="4" s="1"/>
  <c r="M2786" i="4" a="1"/>
  <c r="M2786" i="4" s="1"/>
  <c r="L2786" i="4" a="1"/>
  <c r="L2786" i="4" s="1"/>
  <c r="G2786" i="4" l="1" a="1"/>
  <c r="G2786" i="4" s="1"/>
  <c r="H2786" i="4" a="1"/>
  <c r="H2786" i="4" s="1"/>
  <c r="E2786" i="4" a="1"/>
  <c r="E2786" i="4" s="1"/>
  <c r="C2788" i="4"/>
  <c r="F2787" i="4" a="1"/>
  <c r="F2787" i="4" s="1"/>
  <c r="L2787" i="4" a="1"/>
  <c r="L2787" i="4" s="1"/>
  <c r="M2787" i="4" a="1"/>
  <c r="M2787" i="4" s="1"/>
  <c r="I2787" i="4" a="1"/>
  <c r="I2787" i="4" s="1"/>
  <c r="K2787" i="4" a="1"/>
  <c r="K2787" i="4" s="1"/>
  <c r="O2787" i="4" a="1"/>
  <c r="O2787" i="4" s="1"/>
  <c r="J2787" i="4" a="1"/>
  <c r="J2787" i="4" s="1"/>
  <c r="N2787" i="4" a="1"/>
  <c r="N2787" i="4" s="1"/>
  <c r="H2787" i="4" l="1" a="1"/>
  <c r="H2787" i="4" s="1"/>
  <c r="E2787" i="4" a="1"/>
  <c r="E2787" i="4" s="1"/>
  <c r="G2787" i="4" a="1"/>
  <c r="G2787" i="4" s="1"/>
  <c r="C2789" i="4"/>
  <c r="F2788" i="4" a="1"/>
  <c r="F2788" i="4" s="1"/>
  <c r="L2788" i="4" a="1"/>
  <c r="L2788" i="4" s="1"/>
  <c r="N2788" i="4" a="1"/>
  <c r="N2788" i="4" s="1"/>
  <c r="J2788" i="4" a="1"/>
  <c r="J2788" i="4" s="1"/>
  <c r="I2788" i="4" a="1"/>
  <c r="I2788" i="4" s="1"/>
  <c r="K2788" i="4" a="1"/>
  <c r="K2788" i="4" s="1"/>
  <c r="O2788" i="4" a="1"/>
  <c r="O2788" i="4" s="1"/>
  <c r="M2788" i="4" a="1"/>
  <c r="M2788" i="4" s="1"/>
  <c r="E2788" i="4" l="1" a="1"/>
  <c r="E2788" i="4" s="1"/>
  <c r="G2788" i="4" a="1"/>
  <c r="G2788" i="4" s="1"/>
  <c r="H2788" i="4" a="1"/>
  <c r="H2788" i="4" s="1"/>
  <c r="C2790" i="4"/>
  <c r="F2789" i="4" a="1"/>
  <c r="F2789" i="4" s="1"/>
  <c r="I2789" i="4" a="1"/>
  <c r="I2789" i="4" s="1"/>
  <c r="L2789" i="4" a="1"/>
  <c r="L2789" i="4" s="1"/>
  <c r="M2789" i="4" a="1"/>
  <c r="M2789" i="4" s="1"/>
  <c r="K2789" i="4" a="1"/>
  <c r="K2789" i="4" s="1"/>
  <c r="O2789" i="4" a="1"/>
  <c r="O2789" i="4" s="1"/>
  <c r="J2789" i="4" a="1"/>
  <c r="J2789" i="4" s="1"/>
  <c r="N2789" i="4" a="1"/>
  <c r="N2789" i="4" s="1"/>
  <c r="E2789" i="4" l="1" a="1"/>
  <c r="E2789" i="4" s="1"/>
  <c r="G2789" i="4" a="1"/>
  <c r="G2789" i="4" s="1"/>
  <c r="H2789" i="4" a="1"/>
  <c r="H2789" i="4" s="1"/>
  <c r="C2791" i="4"/>
  <c r="F2790" i="4" a="1"/>
  <c r="F2790" i="4" s="1"/>
  <c r="K2790" i="4" a="1"/>
  <c r="K2790" i="4" s="1"/>
  <c r="N2790" i="4" a="1"/>
  <c r="N2790" i="4" s="1"/>
  <c r="J2790" i="4" a="1"/>
  <c r="J2790" i="4" s="1"/>
  <c r="L2790" i="4" a="1"/>
  <c r="L2790" i="4" s="1"/>
  <c r="M2790" i="4" a="1"/>
  <c r="M2790" i="4" s="1"/>
  <c r="I2790" i="4" a="1"/>
  <c r="I2790" i="4" s="1"/>
  <c r="O2790" i="4" a="1"/>
  <c r="O2790" i="4" s="1"/>
  <c r="C2792" i="4" l="1"/>
  <c r="F2791" i="4" a="1"/>
  <c r="F2791" i="4" s="1"/>
  <c r="I2791" i="4" a="1"/>
  <c r="I2791" i="4" s="1"/>
  <c r="L2791" i="4" a="1"/>
  <c r="L2791" i="4" s="1"/>
  <c r="J2791" i="4" a="1"/>
  <c r="J2791" i="4" s="1"/>
  <c r="K2791" i="4" a="1"/>
  <c r="K2791" i="4" s="1"/>
  <c r="N2791" i="4" a="1"/>
  <c r="N2791" i="4" s="1"/>
  <c r="O2791" i="4" a="1"/>
  <c r="O2791" i="4" s="1"/>
  <c r="M2791" i="4" a="1"/>
  <c r="M2791" i="4" s="1"/>
  <c r="G2790" i="4" a="1"/>
  <c r="G2790" i="4" s="1"/>
  <c r="E2790" i="4" a="1"/>
  <c r="E2790" i="4" s="1"/>
  <c r="H2790" i="4" a="1"/>
  <c r="H2790" i="4" s="1"/>
  <c r="E2791" i="4" l="1" a="1"/>
  <c r="E2791" i="4" s="1"/>
  <c r="G2791" i="4" a="1"/>
  <c r="G2791" i="4" s="1"/>
  <c r="H2791" i="4" a="1"/>
  <c r="H2791" i="4" s="1"/>
  <c r="C2793" i="4"/>
  <c r="F2792" i="4" a="1"/>
  <c r="F2792" i="4" s="1"/>
  <c r="K2792" i="4" a="1"/>
  <c r="K2792" i="4" s="1"/>
  <c r="N2792" i="4" a="1"/>
  <c r="N2792" i="4" s="1"/>
  <c r="J2792" i="4" a="1"/>
  <c r="J2792" i="4" s="1"/>
  <c r="O2792" i="4" a="1"/>
  <c r="O2792" i="4" s="1"/>
  <c r="L2792" i="4" a="1"/>
  <c r="L2792" i="4" s="1"/>
  <c r="I2792" i="4" a="1"/>
  <c r="I2792" i="4" s="1"/>
  <c r="M2792" i="4" a="1"/>
  <c r="M2792" i="4" s="1"/>
  <c r="E2792" i="4" l="1" a="1"/>
  <c r="E2792" i="4" s="1"/>
  <c r="G2792" i="4" a="1"/>
  <c r="G2792" i="4" s="1"/>
  <c r="H2792" i="4" a="1"/>
  <c r="H2792" i="4" s="1"/>
  <c r="C2794" i="4"/>
  <c r="F2793" i="4" a="1"/>
  <c r="F2793" i="4" s="1"/>
  <c r="K2793" i="4" a="1"/>
  <c r="K2793" i="4" s="1"/>
  <c r="O2793" i="4" a="1"/>
  <c r="O2793" i="4" s="1"/>
  <c r="L2793" i="4" a="1"/>
  <c r="L2793" i="4" s="1"/>
  <c r="N2793" i="4" a="1"/>
  <c r="N2793" i="4" s="1"/>
  <c r="J2793" i="4" a="1"/>
  <c r="J2793" i="4" s="1"/>
  <c r="M2793" i="4" a="1"/>
  <c r="M2793" i="4" s="1"/>
  <c r="I2793" i="4" a="1"/>
  <c r="I2793" i="4" s="1"/>
  <c r="E2793" i="4" l="1" a="1"/>
  <c r="E2793" i="4" s="1"/>
  <c r="G2793" i="4" a="1"/>
  <c r="G2793" i="4" s="1"/>
  <c r="H2793" i="4" a="1"/>
  <c r="H2793" i="4" s="1"/>
  <c r="C2795" i="4"/>
  <c r="F2794" i="4" a="1"/>
  <c r="F2794" i="4" s="1"/>
  <c r="L2794" i="4" a="1"/>
  <c r="L2794" i="4" s="1"/>
  <c r="N2794" i="4" a="1"/>
  <c r="N2794" i="4" s="1"/>
  <c r="J2794" i="4" a="1"/>
  <c r="J2794" i="4" s="1"/>
  <c r="I2794" i="4" a="1"/>
  <c r="I2794" i="4" s="1"/>
  <c r="O2794" i="4" a="1"/>
  <c r="O2794" i="4" s="1"/>
  <c r="K2794" i="4" a="1"/>
  <c r="K2794" i="4" s="1"/>
  <c r="M2794" i="4" a="1"/>
  <c r="M2794" i="4" s="1"/>
  <c r="E2794" i="4" l="1" a="1"/>
  <c r="E2794" i="4" s="1"/>
  <c r="G2794" i="4" a="1"/>
  <c r="G2794" i="4" s="1"/>
  <c r="H2794" i="4" a="1"/>
  <c r="H2794" i="4" s="1"/>
  <c r="C2796" i="4"/>
  <c r="F2795" i="4" a="1"/>
  <c r="F2795" i="4" s="1"/>
  <c r="N2795" i="4" a="1"/>
  <c r="N2795" i="4" s="1"/>
  <c r="K2795" i="4" a="1"/>
  <c r="K2795" i="4" s="1"/>
  <c r="M2795" i="4" a="1"/>
  <c r="M2795" i="4" s="1"/>
  <c r="I2795" i="4" a="1"/>
  <c r="I2795" i="4" s="1"/>
  <c r="L2795" i="4" a="1"/>
  <c r="L2795" i="4" s="1"/>
  <c r="O2795" i="4" a="1"/>
  <c r="O2795" i="4" s="1"/>
  <c r="J2795" i="4" a="1"/>
  <c r="J2795" i="4" s="1"/>
  <c r="H2795" i="4" l="1" a="1"/>
  <c r="H2795" i="4" s="1"/>
  <c r="G2795" i="4" a="1"/>
  <c r="G2795" i="4" s="1"/>
  <c r="E2795" i="4" a="1"/>
  <c r="E2795" i="4" s="1"/>
  <c r="C2797" i="4"/>
  <c r="F2796" i="4" a="1"/>
  <c r="F2796" i="4" s="1"/>
  <c r="J2796" i="4" a="1"/>
  <c r="J2796" i="4" s="1"/>
  <c r="N2796" i="4" a="1"/>
  <c r="N2796" i="4" s="1"/>
  <c r="I2796" i="4" a="1"/>
  <c r="I2796" i="4" s="1"/>
  <c r="O2796" i="4" a="1"/>
  <c r="O2796" i="4" s="1"/>
  <c r="K2796" i="4" a="1"/>
  <c r="K2796" i="4" s="1"/>
  <c r="M2796" i="4" a="1"/>
  <c r="M2796" i="4" s="1"/>
  <c r="L2796" i="4" a="1"/>
  <c r="L2796" i="4" s="1"/>
  <c r="C2798" i="4" l="1"/>
  <c r="F2797" i="4" a="1"/>
  <c r="F2797" i="4" s="1"/>
  <c r="O2797" i="4" a="1"/>
  <c r="O2797" i="4" s="1"/>
  <c r="L2797" i="4" a="1"/>
  <c r="L2797" i="4" s="1"/>
  <c r="N2797" i="4" a="1"/>
  <c r="N2797" i="4" s="1"/>
  <c r="J2797" i="4" a="1"/>
  <c r="J2797" i="4" s="1"/>
  <c r="M2797" i="4" a="1"/>
  <c r="M2797" i="4" s="1"/>
  <c r="I2797" i="4" a="1"/>
  <c r="I2797" i="4" s="1"/>
  <c r="K2797" i="4" a="1"/>
  <c r="K2797" i="4" s="1"/>
  <c r="H2796" i="4" a="1"/>
  <c r="H2796" i="4" s="1"/>
  <c r="E2796" i="4" a="1"/>
  <c r="E2796" i="4" s="1"/>
  <c r="G2796" i="4" a="1"/>
  <c r="G2796" i="4" s="1"/>
  <c r="E2797" i="4" l="1" a="1"/>
  <c r="E2797" i="4" s="1"/>
  <c r="G2797" i="4" a="1"/>
  <c r="G2797" i="4" s="1"/>
  <c r="H2797" i="4" a="1"/>
  <c r="H2797" i="4" s="1"/>
  <c r="C2799" i="4"/>
  <c r="F2798" i="4" a="1"/>
  <c r="F2798" i="4" s="1"/>
  <c r="K2798" i="4" a="1"/>
  <c r="K2798" i="4" s="1"/>
  <c r="N2798" i="4" a="1"/>
  <c r="N2798" i="4" s="1"/>
  <c r="I2798" i="4" a="1"/>
  <c r="I2798" i="4" s="1"/>
  <c r="O2798" i="4" a="1"/>
  <c r="O2798" i="4" s="1"/>
  <c r="L2798" i="4" a="1"/>
  <c r="L2798" i="4" s="1"/>
  <c r="M2798" i="4" a="1"/>
  <c r="M2798" i="4" s="1"/>
  <c r="J2798" i="4" a="1"/>
  <c r="J2798" i="4" s="1"/>
  <c r="G2798" i="4" l="1" a="1"/>
  <c r="G2798" i="4" s="1"/>
  <c r="E2798" i="4" a="1"/>
  <c r="E2798" i="4" s="1"/>
  <c r="H2798" i="4" a="1"/>
  <c r="H2798" i="4" s="1"/>
  <c r="C2800" i="4"/>
  <c r="F2799" i="4" a="1"/>
  <c r="F2799" i="4" s="1"/>
  <c r="O2799" i="4" a="1"/>
  <c r="O2799" i="4" s="1"/>
  <c r="L2799" i="4" a="1"/>
  <c r="L2799" i="4" s="1"/>
  <c r="N2799" i="4" a="1"/>
  <c r="N2799" i="4" s="1"/>
  <c r="J2799" i="4" a="1"/>
  <c r="J2799" i="4" s="1"/>
  <c r="M2799" i="4" a="1"/>
  <c r="M2799" i="4" s="1"/>
  <c r="I2799" i="4" a="1"/>
  <c r="I2799" i="4" s="1"/>
  <c r="K2799" i="4" a="1"/>
  <c r="K2799" i="4" s="1"/>
  <c r="C2801" i="4" l="1"/>
  <c r="F2800" i="4" a="1"/>
  <c r="F2800" i="4" s="1"/>
  <c r="O2800" i="4" a="1"/>
  <c r="O2800" i="4" s="1"/>
  <c r="J2800" i="4" a="1"/>
  <c r="J2800" i="4" s="1"/>
  <c r="N2800" i="4" a="1"/>
  <c r="N2800" i="4" s="1"/>
  <c r="M2800" i="4" a="1"/>
  <c r="M2800" i="4" s="1"/>
  <c r="K2800" i="4" a="1"/>
  <c r="K2800" i="4" s="1"/>
  <c r="I2800" i="4" a="1"/>
  <c r="I2800" i="4" s="1"/>
  <c r="L2800" i="4" a="1"/>
  <c r="L2800" i="4" s="1"/>
  <c r="H2799" i="4" a="1"/>
  <c r="H2799" i="4" s="1"/>
  <c r="E2799" i="4" a="1"/>
  <c r="E2799" i="4" s="1"/>
  <c r="G2799" i="4" a="1"/>
  <c r="G2799" i="4" s="1"/>
  <c r="E2800" i="4" l="1" a="1"/>
  <c r="E2800" i="4" s="1"/>
  <c r="G2800" i="4" a="1"/>
  <c r="G2800" i="4" s="1"/>
  <c r="H2800" i="4" a="1"/>
  <c r="H2800" i="4" s="1"/>
  <c r="C2802" i="4"/>
  <c r="F2801" i="4" a="1"/>
  <c r="F2801" i="4" s="1"/>
  <c r="O2801" i="4" a="1"/>
  <c r="O2801" i="4" s="1"/>
  <c r="L2801" i="4" a="1"/>
  <c r="L2801" i="4" s="1"/>
  <c r="I2801" i="4" a="1"/>
  <c r="I2801" i="4" s="1"/>
  <c r="K2801" i="4" a="1"/>
  <c r="K2801" i="4" s="1"/>
  <c r="N2801" i="4" a="1"/>
  <c r="N2801" i="4" s="1"/>
  <c r="J2801" i="4" a="1"/>
  <c r="J2801" i="4" s="1"/>
  <c r="M2801" i="4" a="1"/>
  <c r="M2801" i="4" s="1"/>
  <c r="G2801" i="4" l="1" a="1"/>
  <c r="G2801" i="4" s="1"/>
  <c r="H2801" i="4" a="1"/>
  <c r="H2801" i="4" s="1"/>
  <c r="E2801" i="4" a="1"/>
  <c r="E2801" i="4" s="1"/>
  <c r="C2803" i="4"/>
  <c r="F2802" i="4" a="1"/>
  <c r="F2802" i="4" s="1"/>
  <c r="O2802" i="4" a="1"/>
  <c r="O2802" i="4" s="1"/>
  <c r="J2802" i="4" a="1"/>
  <c r="J2802" i="4" s="1"/>
  <c r="M2802" i="4" a="1"/>
  <c r="M2802" i="4" s="1"/>
  <c r="L2802" i="4" a="1"/>
  <c r="L2802" i="4" s="1"/>
  <c r="K2802" i="4" a="1"/>
  <c r="K2802" i="4" s="1"/>
  <c r="I2802" i="4" a="1"/>
  <c r="I2802" i="4" s="1"/>
  <c r="N2802" i="4" a="1"/>
  <c r="N2802" i="4" s="1"/>
  <c r="G2802" i="4" l="1" a="1"/>
  <c r="G2802" i="4" s="1"/>
  <c r="H2802" i="4" a="1"/>
  <c r="H2802" i="4" s="1"/>
  <c r="E2802" i="4" a="1"/>
  <c r="E2802" i="4" s="1"/>
  <c r="C2804" i="4"/>
  <c r="F2803" i="4" a="1"/>
  <c r="F2803" i="4" s="1"/>
  <c r="J2803" i="4" a="1"/>
  <c r="J2803" i="4" s="1"/>
  <c r="M2803" i="4" a="1"/>
  <c r="M2803" i="4" s="1"/>
  <c r="I2803" i="4" a="1"/>
  <c r="I2803" i="4" s="1"/>
  <c r="K2803" i="4" a="1"/>
  <c r="K2803" i="4" s="1"/>
  <c r="O2803" i="4" a="1"/>
  <c r="O2803" i="4" s="1"/>
  <c r="L2803" i="4" a="1"/>
  <c r="L2803" i="4" s="1"/>
  <c r="N2803" i="4" a="1"/>
  <c r="N2803" i="4" s="1"/>
  <c r="H2803" i="4" l="1" a="1"/>
  <c r="H2803" i="4" s="1"/>
  <c r="G2803" i="4" a="1"/>
  <c r="G2803" i="4" s="1"/>
  <c r="E2803" i="4" a="1"/>
  <c r="E2803" i="4" s="1"/>
  <c r="C2805" i="4"/>
  <c r="F2804" i="4" a="1"/>
  <c r="F2804" i="4" s="1"/>
  <c r="K2804" i="4" a="1"/>
  <c r="K2804" i="4" s="1"/>
  <c r="M2804" i="4" a="1"/>
  <c r="M2804" i="4" s="1"/>
  <c r="O2804" i="4" a="1"/>
  <c r="O2804" i="4" s="1"/>
  <c r="N2804" i="4" a="1"/>
  <c r="N2804" i="4" s="1"/>
  <c r="I2804" i="4" a="1"/>
  <c r="I2804" i="4" s="1"/>
  <c r="J2804" i="4" a="1"/>
  <c r="J2804" i="4" s="1"/>
  <c r="L2804" i="4" a="1"/>
  <c r="L2804" i="4" s="1"/>
  <c r="C2806" i="4" l="1"/>
  <c r="F2805" i="4" a="1"/>
  <c r="F2805" i="4" s="1"/>
  <c r="J2805" i="4" a="1"/>
  <c r="J2805" i="4" s="1"/>
  <c r="N2805" i="4" a="1"/>
  <c r="N2805" i="4" s="1"/>
  <c r="I2805" i="4" a="1"/>
  <c r="I2805" i="4" s="1"/>
  <c r="L2805" i="4" a="1"/>
  <c r="L2805" i="4" s="1"/>
  <c r="O2805" i="4" a="1"/>
  <c r="O2805" i="4" s="1"/>
  <c r="K2805" i="4" a="1"/>
  <c r="K2805" i="4" s="1"/>
  <c r="M2805" i="4" a="1"/>
  <c r="M2805" i="4" s="1"/>
  <c r="G2804" i="4" a="1"/>
  <c r="G2804" i="4" s="1"/>
  <c r="H2804" i="4" a="1"/>
  <c r="H2804" i="4" s="1"/>
  <c r="E2804" i="4" a="1"/>
  <c r="E2804" i="4" s="1"/>
  <c r="G2805" i="4" l="1" a="1"/>
  <c r="G2805" i="4" s="1"/>
  <c r="E2805" i="4" a="1"/>
  <c r="E2805" i="4" s="1"/>
  <c r="H2805" i="4" a="1"/>
  <c r="H2805" i="4" s="1"/>
  <c r="C2807" i="4"/>
  <c r="F2806" i="4" a="1"/>
  <c r="F2806" i="4" s="1"/>
  <c r="K2806" i="4" a="1"/>
  <c r="K2806" i="4" s="1"/>
  <c r="N2806" i="4" a="1"/>
  <c r="N2806" i="4" s="1"/>
  <c r="J2806" i="4" a="1"/>
  <c r="J2806" i="4" s="1"/>
  <c r="I2806" i="4" a="1"/>
  <c r="I2806" i="4" s="1"/>
  <c r="O2806" i="4" a="1"/>
  <c r="O2806" i="4" s="1"/>
  <c r="L2806" i="4" a="1"/>
  <c r="L2806" i="4" s="1"/>
  <c r="M2806" i="4" a="1"/>
  <c r="M2806" i="4" s="1"/>
  <c r="H2806" i="4" l="1" a="1"/>
  <c r="H2806" i="4" s="1"/>
  <c r="G2806" i="4" a="1"/>
  <c r="G2806" i="4" s="1"/>
  <c r="E2806" i="4" a="1"/>
  <c r="E2806" i="4" s="1"/>
  <c r="C2808" i="4"/>
  <c r="F2807" i="4" a="1"/>
  <c r="F2807" i="4" s="1"/>
  <c r="J2807" i="4" a="1"/>
  <c r="J2807" i="4" s="1"/>
  <c r="N2807" i="4" a="1"/>
  <c r="N2807" i="4" s="1"/>
  <c r="K2807" i="4" a="1"/>
  <c r="K2807" i="4" s="1"/>
  <c r="I2807" i="4" a="1"/>
  <c r="I2807" i="4" s="1"/>
  <c r="O2807" i="4" a="1"/>
  <c r="O2807" i="4" s="1"/>
  <c r="L2807" i="4" a="1"/>
  <c r="L2807" i="4" s="1"/>
  <c r="M2807" i="4" a="1"/>
  <c r="M2807" i="4" s="1"/>
  <c r="H2807" i="4" l="1" a="1"/>
  <c r="H2807" i="4" s="1"/>
  <c r="E2807" i="4" a="1"/>
  <c r="E2807" i="4" s="1"/>
  <c r="G2807" i="4" a="1"/>
  <c r="G2807" i="4" s="1"/>
  <c r="C2809" i="4"/>
  <c r="F2808" i="4" a="1"/>
  <c r="F2808" i="4" s="1"/>
  <c r="J2808" i="4" a="1"/>
  <c r="J2808" i="4" s="1"/>
  <c r="M2808" i="4" a="1"/>
  <c r="M2808" i="4" s="1"/>
  <c r="I2808" i="4" a="1"/>
  <c r="I2808" i="4" s="1"/>
  <c r="L2808" i="4" a="1"/>
  <c r="L2808" i="4" s="1"/>
  <c r="K2808" i="4" a="1"/>
  <c r="K2808" i="4" s="1"/>
  <c r="O2808" i="4" a="1"/>
  <c r="O2808" i="4" s="1"/>
  <c r="N2808" i="4" a="1"/>
  <c r="N2808" i="4" s="1"/>
  <c r="G2808" i="4" l="1" a="1"/>
  <c r="G2808" i="4" s="1"/>
  <c r="H2808" i="4" a="1"/>
  <c r="H2808" i="4" s="1"/>
  <c r="E2808" i="4" a="1"/>
  <c r="E2808" i="4" s="1"/>
  <c r="C2810" i="4"/>
  <c r="F2809" i="4" a="1"/>
  <c r="F2809" i="4" s="1"/>
  <c r="L2809" i="4" a="1"/>
  <c r="L2809" i="4" s="1"/>
  <c r="M2809" i="4" a="1"/>
  <c r="M2809" i="4" s="1"/>
  <c r="I2809" i="4" a="1"/>
  <c r="I2809" i="4" s="1"/>
  <c r="K2809" i="4" a="1"/>
  <c r="K2809" i="4" s="1"/>
  <c r="O2809" i="4" a="1"/>
  <c r="O2809" i="4" s="1"/>
  <c r="J2809" i="4" a="1"/>
  <c r="J2809" i="4" s="1"/>
  <c r="N2809" i="4" a="1"/>
  <c r="N2809" i="4" s="1"/>
  <c r="E2809" i="4" l="1" a="1"/>
  <c r="E2809" i="4" s="1"/>
  <c r="H2809" i="4" a="1"/>
  <c r="H2809" i="4" s="1"/>
  <c r="G2809" i="4" a="1"/>
  <c r="G2809" i="4" s="1"/>
  <c r="C2811" i="4"/>
  <c r="F2810" i="4" a="1"/>
  <c r="F2810" i="4" s="1"/>
  <c r="O2810" i="4" a="1"/>
  <c r="O2810" i="4" s="1"/>
  <c r="J2810" i="4" a="1"/>
  <c r="J2810" i="4" s="1"/>
  <c r="M2810" i="4" a="1"/>
  <c r="M2810" i="4" s="1"/>
  <c r="K2810" i="4" a="1"/>
  <c r="K2810" i="4" s="1"/>
  <c r="L2810" i="4" a="1"/>
  <c r="L2810" i="4" s="1"/>
  <c r="I2810" i="4" a="1"/>
  <c r="I2810" i="4" s="1"/>
  <c r="N2810" i="4" a="1"/>
  <c r="N2810" i="4" s="1"/>
  <c r="H2810" i="4" l="1" a="1"/>
  <c r="H2810" i="4" s="1"/>
  <c r="E2810" i="4" a="1"/>
  <c r="E2810" i="4" s="1"/>
  <c r="G2810" i="4" a="1"/>
  <c r="G2810" i="4" s="1"/>
  <c r="C2812" i="4"/>
  <c r="F2811" i="4" a="1"/>
  <c r="F2811" i="4" s="1"/>
  <c r="M2811" i="4" a="1"/>
  <c r="M2811" i="4" s="1"/>
  <c r="J2811" i="4" a="1"/>
  <c r="J2811" i="4" s="1"/>
  <c r="K2811" i="4" a="1"/>
  <c r="K2811" i="4" s="1"/>
  <c r="O2811" i="4" a="1"/>
  <c r="O2811" i="4" s="1"/>
  <c r="I2811" i="4" a="1"/>
  <c r="I2811" i="4" s="1"/>
  <c r="L2811" i="4" a="1"/>
  <c r="L2811" i="4" s="1"/>
  <c r="N2811" i="4" a="1"/>
  <c r="N2811" i="4" s="1"/>
  <c r="H2811" i="4" l="1" a="1"/>
  <c r="H2811" i="4" s="1"/>
  <c r="E2811" i="4" a="1"/>
  <c r="E2811" i="4" s="1"/>
  <c r="G2811" i="4" a="1"/>
  <c r="G2811" i="4" s="1"/>
  <c r="C2813" i="4"/>
  <c r="F2812" i="4" a="1"/>
  <c r="F2812" i="4" s="1"/>
  <c r="K2812" i="4" a="1"/>
  <c r="K2812" i="4" s="1"/>
  <c r="O2812" i="4" a="1"/>
  <c r="O2812" i="4" s="1"/>
  <c r="L2812" i="4" a="1"/>
  <c r="L2812" i="4" s="1"/>
  <c r="N2812" i="4" a="1"/>
  <c r="N2812" i="4" s="1"/>
  <c r="J2812" i="4" a="1"/>
  <c r="J2812" i="4" s="1"/>
  <c r="I2812" i="4" a="1"/>
  <c r="I2812" i="4" s="1"/>
  <c r="M2812" i="4" a="1"/>
  <c r="M2812" i="4" s="1"/>
  <c r="E2812" i="4" l="1" a="1"/>
  <c r="E2812" i="4" s="1"/>
  <c r="H2812" i="4" a="1"/>
  <c r="H2812" i="4" s="1"/>
  <c r="G2812" i="4" a="1"/>
  <c r="G2812" i="4" s="1"/>
  <c r="C2814" i="4"/>
  <c r="F2813" i="4" a="1"/>
  <c r="F2813" i="4" s="1"/>
  <c r="I2813" i="4" a="1"/>
  <c r="I2813" i="4" s="1"/>
  <c r="L2813" i="4" a="1"/>
  <c r="L2813" i="4" s="1"/>
  <c r="N2813" i="4" a="1"/>
  <c r="N2813" i="4" s="1"/>
  <c r="K2813" i="4" a="1"/>
  <c r="K2813" i="4" s="1"/>
  <c r="O2813" i="4" a="1"/>
  <c r="O2813" i="4" s="1"/>
  <c r="J2813" i="4" a="1"/>
  <c r="J2813" i="4" s="1"/>
  <c r="M2813" i="4" a="1"/>
  <c r="M2813" i="4" s="1"/>
  <c r="E2813" i="4" l="1" a="1"/>
  <c r="E2813" i="4" s="1"/>
  <c r="G2813" i="4" a="1"/>
  <c r="G2813" i="4" s="1"/>
  <c r="H2813" i="4" a="1"/>
  <c r="H2813" i="4" s="1"/>
  <c r="C2815" i="4"/>
  <c r="F2814" i="4" a="1"/>
  <c r="F2814" i="4" s="1"/>
  <c r="K2814" i="4" a="1"/>
  <c r="K2814" i="4" s="1"/>
  <c r="O2814" i="4" a="1"/>
  <c r="O2814" i="4" s="1"/>
  <c r="L2814" i="4" a="1"/>
  <c r="L2814" i="4" s="1"/>
  <c r="M2814" i="4" a="1"/>
  <c r="M2814" i="4" s="1"/>
  <c r="J2814" i="4" a="1"/>
  <c r="J2814" i="4" s="1"/>
  <c r="I2814" i="4" a="1"/>
  <c r="I2814" i="4" s="1"/>
  <c r="N2814" i="4" a="1"/>
  <c r="N2814" i="4" s="1"/>
  <c r="H2814" i="4" l="1" a="1"/>
  <c r="H2814" i="4" s="1"/>
  <c r="E2814" i="4" a="1"/>
  <c r="E2814" i="4" s="1"/>
  <c r="G2814" i="4" a="1"/>
  <c r="G2814" i="4" s="1"/>
  <c r="C2816" i="4"/>
  <c r="F2815" i="4" a="1"/>
  <c r="F2815" i="4" s="1"/>
  <c r="K2815" i="4" a="1"/>
  <c r="K2815" i="4" s="1"/>
  <c r="N2815" i="4" a="1"/>
  <c r="N2815" i="4" s="1"/>
  <c r="J2815" i="4" a="1"/>
  <c r="J2815" i="4" s="1"/>
  <c r="M2815" i="4" a="1"/>
  <c r="M2815" i="4" s="1"/>
  <c r="I2815" i="4" a="1"/>
  <c r="I2815" i="4" s="1"/>
  <c r="L2815" i="4" a="1"/>
  <c r="L2815" i="4" s="1"/>
  <c r="O2815" i="4" a="1"/>
  <c r="O2815" i="4" s="1"/>
  <c r="H2815" i="4" l="1" a="1"/>
  <c r="H2815" i="4" s="1"/>
  <c r="E2815" i="4" a="1"/>
  <c r="E2815" i="4" s="1"/>
  <c r="G2815" i="4" a="1"/>
  <c r="G2815" i="4" s="1"/>
  <c r="C2817" i="4"/>
  <c r="F2816" i="4" a="1"/>
  <c r="F2816" i="4" s="1"/>
  <c r="L2816" i="4" a="1"/>
  <c r="L2816" i="4" s="1"/>
  <c r="O2816" i="4" a="1"/>
  <c r="O2816" i="4" s="1"/>
  <c r="K2816" i="4" a="1"/>
  <c r="K2816" i="4" s="1"/>
  <c r="N2816" i="4" a="1"/>
  <c r="N2816" i="4" s="1"/>
  <c r="I2816" i="4" a="1"/>
  <c r="I2816" i="4" s="1"/>
  <c r="J2816" i="4" a="1"/>
  <c r="J2816" i="4" s="1"/>
  <c r="M2816" i="4" a="1"/>
  <c r="M2816" i="4" s="1"/>
  <c r="E2816" i="4" l="1" a="1"/>
  <c r="E2816" i="4" s="1"/>
  <c r="H2816" i="4" a="1"/>
  <c r="H2816" i="4" s="1"/>
  <c r="G2816" i="4" a="1"/>
  <c r="G2816" i="4" s="1"/>
  <c r="C2818" i="4"/>
  <c r="F2817" i="4" a="1"/>
  <c r="F2817" i="4" s="1"/>
  <c r="K2817" i="4" a="1"/>
  <c r="K2817" i="4" s="1"/>
  <c r="O2817" i="4" a="1"/>
  <c r="O2817" i="4" s="1"/>
  <c r="J2817" i="4" a="1"/>
  <c r="J2817" i="4" s="1"/>
  <c r="M2817" i="4" a="1"/>
  <c r="M2817" i="4" s="1"/>
  <c r="I2817" i="4" a="1"/>
  <c r="I2817" i="4" s="1"/>
  <c r="N2817" i="4" a="1"/>
  <c r="N2817" i="4" s="1"/>
  <c r="L2817" i="4" a="1"/>
  <c r="L2817" i="4" s="1"/>
  <c r="E2817" i="4" l="1" a="1"/>
  <c r="E2817" i="4" s="1"/>
  <c r="H2817" i="4" a="1"/>
  <c r="H2817" i="4" s="1"/>
  <c r="G2817" i="4" a="1"/>
  <c r="G2817" i="4" s="1"/>
  <c r="C2819" i="4"/>
  <c r="F2818" i="4" a="1"/>
  <c r="F2818" i="4" s="1"/>
  <c r="J2818" i="4" a="1"/>
  <c r="J2818" i="4" s="1"/>
  <c r="L2818" i="4" a="1"/>
  <c r="L2818" i="4" s="1"/>
  <c r="O2818" i="4" a="1"/>
  <c r="O2818" i="4" s="1"/>
  <c r="K2818" i="4" a="1"/>
  <c r="K2818" i="4" s="1"/>
  <c r="M2818" i="4" a="1"/>
  <c r="M2818" i="4" s="1"/>
  <c r="I2818" i="4" a="1"/>
  <c r="I2818" i="4" s="1"/>
  <c r="N2818" i="4" a="1"/>
  <c r="N2818" i="4" s="1"/>
  <c r="E2818" i="4" l="1" a="1"/>
  <c r="E2818" i="4" s="1"/>
  <c r="G2818" i="4" a="1"/>
  <c r="G2818" i="4" s="1"/>
  <c r="H2818" i="4" a="1"/>
  <c r="H2818" i="4" s="1"/>
  <c r="C2820" i="4"/>
  <c r="F2819" i="4" a="1"/>
  <c r="F2819" i="4" s="1"/>
  <c r="I2819" i="4" a="1"/>
  <c r="I2819" i="4" s="1"/>
  <c r="L2819" i="4" a="1"/>
  <c r="L2819" i="4" s="1"/>
  <c r="O2819" i="4" a="1"/>
  <c r="O2819" i="4" s="1"/>
  <c r="K2819" i="4" a="1"/>
  <c r="K2819" i="4" s="1"/>
  <c r="M2819" i="4" a="1"/>
  <c r="M2819" i="4" s="1"/>
  <c r="N2819" i="4" a="1"/>
  <c r="N2819" i="4" s="1"/>
  <c r="J2819" i="4" a="1"/>
  <c r="J2819" i="4" s="1"/>
  <c r="E2819" i="4" l="1" a="1"/>
  <c r="E2819" i="4" s="1"/>
  <c r="H2819" i="4" a="1"/>
  <c r="H2819" i="4" s="1"/>
  <c r="G2819" i="4" a="1"/>
  <c r="G2819" i="4" s="1"/>
  <c r="C2821" i="4"/>
  <c r="F2820" i="4" a="1"/>
  <c r="F2820" i="4" s="1"/>
  <c r="J2820" i="4" a="1"/>
  <c r="J2820" i="4" s="1"/>
  <c r="K2820" i="4" a="1"/>
  <c r="K2820" i="4" s="1"/>
  <c r="O2820" i="4" a="1"/>
  <c r="O2820" i="4" s="1"/>
  <c r="L2820" i="4" a="1"/>
  <c r="L2820" i="4" s="1"/>
  <c r="N2820" i="4" a="1"/>
  <c r="N2820" i="4" s="1"/>
  <c r="M2820" i="4" a="1"/>
  <c r="M2820" i="4" s="1"/>
  <c r="I2820" i="4" a="1"/>
  <c r="I2820" i="4" s="1"/>
  <c r="E2820" i="4" l="1" a="1"/>
  <c r="E2820" i="4" s="1"/>
  <c r="H2820" i="4" a="1"/>
  <c r="H2820" i="4" s="1"/>
  <c r="G2820" i="4" a="1"/>
  <c r="G2820" i="4" s="1"/>
  <c r="C2822" i="4"/>
  <c r="F2821" i="4" a="1"/>
  <c r="F2821" i="4" s="1"/>
  <c r="M2821" i="4" a="1"/>
  <c r="M2821" i="4" s="1"/>
  <c r="I2821" i="4" a="1"/>
  <c r="I2821" i="4" s="1"/>
  <c r="N2821" i="4" a="1"/>
  <c r="N2821" i="4" s="1"/>
  <c r="O2821" i="4" a="1"/>
  <c r="O2821" i="4" s="1"/>
  <c r="K2821" i="4" a="1"/>
  <c r="K2821" i="4" s="1"/>
  <c r="J2821" i="4" a="1"/>
  <c r="J2821" i="4" s="1"/>
  <c r="L2821" i="4" a="1"/>
  <c r="L2821" i="4" s="1"/>
  <c r="G2821" i="4" l="1" a="1"/>
  <c r="G2821" i="4" s="1"/>
  <c r="E2821" i="4" a="1"/>
  <c r="E2821" i="4" s="1"/>
  <c r="H2821" i="4" a="1"/>
  <c r="H2821" i="4" s="1"/>
  <c r="C2823" i="4"/>
  <c r="F2822" i="4" a="1"/>
  <c r="F2822" i="4" s="1"/>
  <c r="J2822" i="4" a="1"/>
  <c r="J2822" i="4" s="1"/>
  <c r="O2822" i="4" a="1"/>
  <c r="O2822" i="4" s="1"/>
  <c r="K2822" i="4" a="1"/>
  <c r="K2822" i="4" s="1"/>
  <c r="L2822" i="4" a="1"/>
  <c r="L2822" i="4" s="1"/>
  <c r="N2822" i="4" a="1"/>
  <c r="N2822" i="4" s="1"/>
  <c r="M2822" i="4" a="1"/>
  <c r="M2822" i="4" s="1"/>
  <c r="I2822" i="4" a="1"/>
  <c r="I2822" i="4" s="1"/>
  <c r="E2822" i="4" l="1" a="1"/>
  <c r="E2822" i="4" s="1"/>
  <c r="H2822" i="4" a="1"/>
  <c r="H2822" i="4" s="1"/>
  <c r="G2822" i="4" a="1"/>
  <c r="G2822" i="4" s="1"/>
  <c r="C2824" i="4"/>
  <c r="F2823" i="4" a="1"/>
  <c r="F2823" i="4" s="1"/>
  <c r="O2823" i="4" a="1"/>
  <c r="O2823" i="4" s="1"/>
  <c r="K2823" i="4" a="1"/>
  <c r="K2823" i="4" s="1"/>
  <c r="N2823" i="4" a="1"/>
  <c r="N2823" i="4" s="1"/>
  <c r="J2823" i="4" a="1"/>
  <c r="J2823" i="4" s="1"/>
  <c r="L2823" i="4" a="1"/>
  <c r="L2823" i="4" s="1"/>
  <c r="M2823" i="4" a="1"/>
  <c r="M2823" i="4" s="1"/>
  <c r="I2823" i="4" a="1"/>
  <c r="I2823" i="4" s="1"/>
  <c r="H2823" i="4" l="1" a="1"/>
  <c r="H2823" i="4" s="1"/>
  <c r="G2823" i="4" a="1"/>
  <c r="G2823" i="4" s="1"/>
  <c r="E2823" i="4" a="1"/>
  <c r="E2823" i="4" s="1"/>
  <c r="C2825" i="4"/>
  <c r="F2824" i="4" a="1"/>
  <c r="F2824" i="4" s="1"/>
  <c r="M2824" i="4" a="1"/>
  <c r="M2824" i="4" s="1"/>
  <c r="J2824" i="4" a="1"/>
  <c r="J2824" i="4" s="1"/>
  <c r="O2824" i="4" a="1"/>
  <c r="O2824" i="4" s="1"/>
  <c r="K2824" i="4" a="1"/>
  <c r="K2824" i="4" s="1"/>
  <c r="N2824" i="4" a="1"/>
  <c r="N2824" i="4" s="1"/>
  <c r="L2824" i="4" a="1"/>
  <c r="L2824" i="4" s="1"/>
  <c r="I2824" i="4" a="1"/>
  <c r="I2824" i="4" s="1"/>
  <c r="G2824" i="4" l="1" a="1"/>
  <c r="G2824" i="4" s="1"/>
  <c r="E2824" i="4" a="1"/>
  <c r="E2824" i="4" s="1"/>
  <c r="H2824" i="4" a="1"/>
  <c r="H2824" i="4" s="1"/>
  <c r="C2826" i="4"/>
  <c r="F2825" i="4" a="1"/>
  <c r="F2825" i="4" s="1"/>
  <c r="I2825" i="4" a="1"/>
  <c r="I2825" i="4" s="1"/>
  <c r="N2825" i="4" a="1"/>
  <c r="N2825" i="4" s="1"/>
  <c r="J2825" i="4" a="1"/>
  <c r="J2825" i="4" s="1"/>
  <c r="L2825" i="4" a="1"/>
  <c r="L2825" i="4" s="1"/>
  <c r="M2825" i="4" a="1"/>
  <c r="M2825" i="4" s="1"/>
  <c r="K2825" i="4" a="1"/>
  <c r="K2825" i="4" s="1"/>
  <c r="O2825" i="4" a="1"/>
  <c r="O2825" i="4" s="1"/>
  <c r="E2825" i="4" l="1" a="1"/>
  <c r="E2825" i="4" s="1"/>
  <c r="G2825" i="4" a="1"/>
  <c r="G2825" i="4" s="1"/>
  <c r="H2825" i="4" a="1"/>
  <c r="H2825" i="4" s="1"/>
  <c r="C2827" i="4"/>
  <c r="F2826" i="4" a="1"/>
  <c r="F2826" i="4" s="1"/>
  <c r="L2826" i="4" a="1"/>
  <c r="L2826" i="4" s="1"/>
  <c r="O2826" i="4" a="1"/>
  <c r="O2826" i="4" s="1"/>
  <c r="I2826" i="4" a="1"/>
  <c r="I2826" i="4" s="1"/>
  <c r="N2826" i="4" a="1"/>
  <c r="N2826" i="4" s="1"/>
  <c r="K2826" i="4" a="1"/>
  <c r="K2826" i="4" s="1"/>
  <c r="M2826" i="4" a="1"/>
  <c r="M2826" i="4" s="1"/>
  <c r="J2826" i="4" a="1"/>
  <c r="J2826" i="4" s="1"/>
  <c r="E2826" i="4" l="1" a="1"/>
  <c r="E2826" i="4" s="1"/>
  <c r="G2826" i="4" a="1"/>
  <c r="G2826" i="4" s="1"/>
  <c r="H2826" i="4" a="1"/>
  <c r="H2826" i="4" s="1"/>
  <c r="C2828" i="4"/>
  <c r="F2827" i="4" a="1"/>
  <c r="F2827" i="4" s="1"/>
  <c r="I2827" i="4" a="1"/>
  <c r="I2827" i="4" s="1"/>
  <c r="N2827" i="4" a="1"/>
  <c r="N2827" i="4" s="1"/>
  <c r="J2827" i="4" a="1"/>
  <c r="J2827" i="4" s="1"/>
  <c r="L2827" i="4" a="1"/>
  <c r="L2827" i="4" s="1"/>
  <c r="M2827" i="4" a="1"/>
  <c r="M2827" i="4" s="1"/>
  <c r="O2827" i="4" a="1"/>
  <c r="O2827" i="4" s="1"/>
  <c r="K2827" i="4" a="1"/>
  <c r="K2827" i="4" s="1"/>
  <c r="E2827" i="4" l="1" a="1"/>
  <c r="E2827" i="4" s="1"/>
  <c r="H2827" i="4" a="1"/>
  <c r="H2827" i="4" s="1"/>
  <c r="G2827" i="4" a="1"/>
  <c r="G2827" i="4" s="1"/>
  <c r="C2829" i="4"/>
  <c r="F2828" i="4" a="1"/>
  <c r="F2828" i="4" s="1"/>
  <c r="N2828" i="4" a="1"/>
  <c r="N2828" i="4" s="1"/>
  <c r="J2828" i="4" a="1"/>
  <c r="J2828" i="4" s="1"/>
  <c r="M2828" i="4" a="1"/>
  <c r="M2828" i="4" s="1"/>
  <c r="I2828" i="4" a="1"/>
  <c r="I2828" i="4" s="1"/>
  <c r="L2828" i="4" a="1"/>
  <c r="L2828" i="4" s="1"/>
  <c r="O2828" i="4" a="1"/>
  <c r="O2828" i="4" s="1"/>
  <c r="K2828" i="4" a="1"/>
  <c r="K2828" i="4" s="1"/>
  <c r="E2828" i="4" l="1" a="1"/>
  <c r="E2828" i="4" s="1"/>
  <c r="H2828" i="4" a="1"/>
  <c r="H2828" i="4" s="1"/>
  <c r="G2828" i="4" a="1"/>
  <c r="G2828" i="4" s="1"/>
  <c r="C2830" i="4"/>
  <c r="F2829" i="4" a="1"/>
  <c r="F2829" i="4" s="1"/>
  <c r="I2829" i="4" a="1"/>
  <c r="I2829" i="4" s="1"/>
  <c r="O2829" i="4" a="1"/>
  <c r="O2829" i="4" s="1"/>
  <c r="K2829" i="4" a="1"/>
  <c r="K2829" i="4" s="1"/>
  <c r="M2829" i="4" a="1"/>
  <c r="M2829" i="4" s="1"/>
  <c r="L2829" i="4" a="1"/>
  <c r="L2829" i="4" s="1"/>
  <c r="J2829" i="4" a="1"/>
  <c r="J2829" i="4" s="1"/>
  <c r="N2829" i="4" a="1"/>
  <c r="N2829" i="4" s="1"/>
  <c r="E2829" i="4" l="1" a="1"/>
  <c r="E2829" i="4" s="1"/>
  <c r="G2829" i="4" a="1"/>
  <c r="G2829" i="4" s="1"/>
  <c r="H2829" i="4" a="1"/>
  <c r="H2829" i="4" s="1"/>
  <c r="C2831" i="4"/>
  <c r="F2830" i="4" a="1"/>
  <c r="F2830" i="4" s="1"/>
  <c r="K2830" i="4" a="1"/>
  <c r="K2830" i="4" s="1"/>
  <c r="N2830" i="4" a="1"/>
  <c r="N2830" i="4" s="1"/>
  <c r="I2830" i="4" a="1"/>
  <c r="I2830" i="4" s="1"/>
  <c r="O2830" i="4" a="1"/>
  <c r="O2830" i="4" s="1"/>
  <c r="J2830" i="4" a="1"/>
  <c r="J2830" i="4" s="1"/>
  <c r="L2830" i="4" a="1"/>
  <c r="L2830" i="4" s="1"/>
  <c r="M2830" i="4" a="1"/>
  <c r="M2830" i="4" s="1"/>
  <c r="G2830" i="4" l="1" a="1"/>
  <c r="G2830" i="4" s="1"/>
  <c r="H2830" i="4" a="1"/>
  <c r="H2830" i="4" s="1"/>
  <c r="E2830" i="4" a="1"/>
  <c r="E2830" i="4" s="1"/>
  <c r="C2832" i="4"/>
  <c r="F2831" i="4" a="1"/>
  <c r="F2831" i="4" s="1"/>
  <c r="J2831" i="4" a="1"/>
  <c r="J2831" i="4" s="1"/>
  <c r="I2831" i="4" a="1"/>
  <c r="I2831" i="4" s="1"/>
  <c r="L2831" i="4" a="1"/>
  <c r="L2831" i="4" s="1"/>
  <c r="M2831" i="4" a="1"/>
  <c r="M2831" i="4" s="1"/>
  <c r="N2831" i="4" a="1"/>
  <c r="N2831" i="4" s="1"/>
  <c r="O2831" i="4" a="1"/>
  <c r="O2831" i="4" s="1"/>
  <c r="K2831" i="4" a="1"/>
  <c r="K2831" i="4" s="1"/>
  <c r="H2831" i="4" l="1" a="1"/>
  <c r="H2831" i="4" s="1"/>
  <c r="G2831" i="4" a="1"/>
  <c r="G2831" i="4" s="1"/>
  <c r="E2831" i="4" a="1"/>
  <c r="E2831" i="4" s="1"/>
  <c r="C2833" i="4"/>
  <c r="F2832" i="4" a="1"/>
  <c r="F2832" i="4" s="1"/>
  <c r="N2832" i="4" a="1"/>
  <c r="N2832" i="4" s="1"/>
  <c r="I2832" i="4" a="1"/>
  <c r="I2832" i="4" s="1"/>
  <c r="M2832" i="4" a="1"/>
  <c r="M2832" i="4" s="1"/>
  <c r="O2832" i="4" a="1"/>
  <c r="O2832" i="4" s="1"/>
  <c r="J2832" i="4" a="1"/>
  <c r="J2832" i="4" s="1"/>
  <c r="L2832" i="4" a="1"/>
  <c r="L2832" i="4" s="1"/>
  <c r="K2832" i="4" a="1"/>
  <c r="K2832" i="4" s="1"/>
  <c r="H2832" i="4" l="1" a="1"/>
  <c r="H2832" i="4" s="1"/>
  <c r="G2832" i="4" a="1"/>
  <c r="G2832" i="4" s="1"/>
  <c r="E2832" i="4" a="1"/>
  <c r="E2832" i="4" s="1"/>
  <c r="C2834" i="4"/>
  <c r="F2833" i="4" a="1"/>
  <c r="F2833" i="4" s="1"/>
  <c r="I2833" i="4" a="1"/>
  <c r="I2833" i="4" s="1"/>
  <c r="K2833" i="4" a="1"/>
  <c r="K2833" i="4" s="1"/>
  <c r="O2833" i="4" a="1"/>
  <c r="O2833" i="4" s="1"/>
  <c r="N2833" i="4" a="1"/>
  <c r="N2833" i="4" s="1"/>
  <c r="L2833" i="4" a="1"/>
  <c r="L2833" i="4" s="1"/>
  <c r="M2833" i="4" a="1"/>
  <c r="M2833" i="4" s="1"/>
  <c r="J2833" i="4" a="1"/>
  <c r="J2833" i="4" s="1"/>
  <c r="G2833" i="4" l="1" a="1"/>
  <c r="G2833" i="4" s="1"/>
  <c r="H2833" i="4" a="1"/>
  <c r="H2833" i="4" s="1"/>
  <c r="E2833" i="4" a="1"/>
  <c r="E2833" i="4" s="1"/>
  <c r="C2835" i="4"/>
  <c r="F2834" i="4" a="1"/>
  <c r="F2834" i="4" s="1"/>
  <c r="N2834" i="4" a="1"/>
  <c r="N2834" i="4" s="1"/>
  <c r="I2834" i="4" a="1"/>
  <c r="I2834" i="4" s="1"/>
  <c r="K2834" i="4" a="1"/>
  <c r="K2834" i="4" s="1"/>
  <c r="O2834" i="4" a="1"/>
  <c r="O2834" i="4" s="1"/>
  <c r="J2834" i="4" a="1"/>
  <c r="J2834" i="4" s="1"/>
  <c r="L2834" i="4" a="1"/>
  <c r="L2834" i="4" s="1"/>
  <c r="M2834" i="4" a="1"/>
  <c r="M2834" i="4" s="1"/>
  <c r="H2834" i="4" l="1" a="1"/>
  <c r="H2834" i="4" s="1"/>
  <c r="G2834" i="4" a="1"/>
  <c r="G2834" i="4" s="1"/>
  <c r="E2834" i="4" a="1"/>
  <c r="E2834" i="4" s="1"/>
  <c r="C2836" i="4"/>
  <c r="F2835" i="4" a="1"/>
  <c r="F2835" i="4" s="1"/>
  <c r="J2835" i="4" a="1"/>
  <c r="J2835" i="4" s="1"/>
  <c r="K2835" i="4" a="1"/>
  <c r="K2835" i="4" s="1"/>
  <c r="I2835" i="4" a="1"/>
  <c r="I2835" i="4" s="1"/>
  <c r="M2835" i="4" a="1"/>
  <c r="M2835" i="4" s="1"/>
  <c r="N2835" i="4" a="1"/>
  <c r="N2835" i="4" s="1"/>
  <c r="L2835" i="4" a="1"/>
  <c r="L2835" i="4" s="1"/>
  <c r="O2835" i="4" a="1"/>
  <c r="O2835" i="4" s="1"/>
  <c r="E2835" i="4" l="1" a="1"/>
  <c r="E2835" i="4" s="1"/>
  <c r="H2835" i="4" a="1"/>
  <c r="H2835" i="4" s="1"/>
  <c r="G2835" i="4" a="1"/>
  <c r="G2835" i="4" s="1"/>
  <c r="C2837" i="4"/>
  <c r="F2836" i="4" a="1"/>
  <c r="F2836" i="4" s="1"/>
  <c r="O2836" i="4" a="1"/>
  <c r="O2836" i="4" s="1"/>
  <c r="L2836" i="4" a="1"/>
  <c r="L2836" i="4" s="1"/>
  <c r="M2836" i="4" a="1"/>
  <c r="M2836" i="4" s="1"/>
  <c r="J2836" i="4" a="1"/>
  <c r="J2836" i="4" s="1"/>
  <c r="N2836" i="4" a="1"/>
  <c r="N2836" i="4" s="1"/>
  <c r="I2836" i="4" a="1"/>
  <c r="I2836" i="4" s="1"/>
  <c r="K2836" i="4" a="1"/>
  <c r="K2836" i="4" s="1"/>
  <c r="H2836" i="4" l="1" a="1"/>
  <c r="H2836" i="4" s="1"/>
  <c r="G2836" i="4" a="1"/>
  <c r="G2836" i="4" s="1"/>
  <c r="E2836" i="4" a="1"/>
  <c r="E2836" i="4" s="1"/>
  <c r="C2838" i="4"/>
  <c r="F2837" i="4" a="1"/>
  <c r="F2837" i="4" s="1"/>
  <c r="L2837" i="4" a="1"/>
  <c r="L2837" i="4" s="1"/>
  <c r="J2837" i="4" a="1"/>
  <c r="J2837" i="4" s="1"/>
  <c r="K2837" i="4" a="1"/>
  <c r="K2837" i="4" s="1"/>
  <c r="N2837" i="4" a="1"/>
  <c r="N2837" i="4" s="1"/>
  <c r="M2837" i="4" a="1"/>
  <c r="M2837" i="4" s="1"/>
  <c r="O2837" i="4" a="1"/>
  <c r="O2837" i="4" s="1"/>
  <c r="I2837" i="4" a="1"/>
  <c r="I2837" i="4" s="1"/>
  <c r="H2837" i="4" l="1" a="1"/>
  <c r="H2837" i="4" s="1"/>
  <c r="G2837" i="4" a="1"/>
  <c r="G2837" i="4" s="1"/>
  <c r="E2837" i="4" a="1"/>
  <c r="E2837" i="4" s="1"/>
  <c r="C2839" i="4"/>
  <c r="F2838" i="4" a="1"/>
  <c r="F2838" i="4" s="1"/>
  <c r="I2838" i="4" a="1"/>
  <c r="I2838" i="4" s="1"/>
  <c r="M2838" i="4" a="1"/>
  <c r="M2838" i="4" s="1"/>
  <c r="J2838" i="4" a="1"/>
  <c r="J2838" i="4" s="1"/>
  <c r="K2838" i="4" a="1"/>
  <c r="K2838" i="4" s="1"/>
  <c r="O2838" i="4" a="1"/>
  <c r="O2838" i="4" s="1"/>
  <c r="L2838" i="4" a="1"/>
  <c r="L2838" i="4" s="1"/>
  <c r="N2838" i="4" a="1"/>
  <c r="N2838" i="4" s="1"/>
  <c r="E2838" i="4" l="1" a="1"/>
  <c r="E2838" i="4" s="1"/>
  <c r="H2838" i="4" a="1"/>
  <c r="H2838" i="4" s="1"/>
  <c r="G2838" i="4" a="1"/>
  <c r="G2838" i="4" s="1"/>
  <c r="C2840" i="4"/>
  <c r="F2839" i="4" a="1"/>
  <c r="F2839" i="4" s="1"/>
  <c r="O2839" i="4" a="1"/>
  <c r="O2839" i="4" s="1"/>
  <c r="J2839" i="4" a="1"/>
  <c r="J2839" i="4" s="1"/>
  <c r="I2839" i="4" a="1"/>
  <c r="I2839" i="4" s="1"/>
  <c r="N2839" i="4" a="1"/>
  <c r="N2839" i="4" s="1"/>
  <c r="M2839" i="4" a="1"/>
  <c r="M2839" i="4" s="1"/>
  <c r="L2839" i="4" a="1"/>
  <c r="L2839" i="4" s="1"/>
  <c r="K2839" i="4" a="1"/>
  <c r="K2839" i="4" s="1"/>
  <c r="E2839" i="4" l="1" a="1"/>
  <c r="E2839" i="4" s="1"/>
  <c r="H2839" i="4" a="1"/>
  <c r="H2839" i="4" s="1"/>
  <c r="G2839" i="4" a="1"/>
  <c r="G2839" i="4" s="1"/>
  <c r="C2841" i="4"/>
  <c r="F2840" i="4" a="1"/>
  <c r="F2840" i="4" s="1"/>
  <c r="I2840" i="4" a="1"/>
  <c r="I2840" i="4" s="1"/>
  <c r="M2840" i="4" a="1"/>
  <c r="M2840" i="4" s="1"/>
  <c r="J2840" i="4" a="1"/>
  <c r="J2840" i="4" s="1"/>
  <c r="K2840" i="4" a="1"/>
  <c r="K2840" i="4" s="1"/>
  <c r="O2840" i="4" a="1"/>
  <c r="O2840" i="4" s="1"/>
  <c r="N2840" i="4" a="1"/>
  <c r="N2840" i="4" s="1"/>
  <c r="L2840" i="4" a="1"/>
  <c r="L2840" i="4" s="1"/>
  <c r="G2840" i="4" l="1" a="1"/>
  <c r="G2840" i="4" s="1"/>
  <c r="E2840" i="4" a="1"/>
  <c r="E2840" i="4" s="1"/>
  <c r="H2840" i="4" a="1"/>
  <c r="H2840" i="4" s="1"/>
  <c r="C2842" i="4"/>
  <c r="F2841" i="4" a="1"/>
  <c r="F2841" i="4" s="1"/>
  <c r="J2841" i="4" a="1"/>
  <c r="J2841" i="4" s="1"/>
  <c r="K2841" i="4" a="1"/>
  <c r="K2841" i="4" s="1"/>
  <c r="O2841" i="4" a="1"/>
  <c r="O2841" i="4" s="1"/>
  <c r="N2841" i="4" a="1"/>
  <c r="N2841" i="4" s="1"/>
  <c r="I2841" i="4" a="1"/>
  <c r="I2841" i="4" s="1"/>
  <c r="M2841" i="4" a="1"/>
  <c r="M2841" i="4" s="1"/>
  <c r="L2841" i="4" a="1"/>
  <c r="L2841" i="4" s="1"/>
  <c r="G2841" i="4" l="1" a="1"/>
  <c r="G2841" i="4" s="1"/>
  <c r="H2841" i="4" a="1"/>
  <c r="H2841" i="4" s="1"/>
  <c r="E2841" i="4" a="1"/>
  <c r="E2841" i="4" s="1"/>
  <c r="C2843" i="4"/>
  <c r="F2842" i="4" a="1"/>
  <c r="F2842" i="4" s="1"/>
  <c r="I2842" i="4" a="1"/>
  <c r="I2842" i="4" s="1"/>
  <c r="N2842" i="4" a="1"/>
  <c r="N2842" i="4" s="1"/>
  <c r="O2842" i="4" a="1"/>
  <c r="O2842" i="4" s="1"/>
  <c r="L2842" i="4" a="1"/>
  <c r="L2842" i="4" s="1"/>
  <c r="J2842" i="4" a="1"/>
  <c r="J2842" i="4" s="1"/>
  <c r="K2842" i="4" a="1"/>
  <c r="K2842" i="4" s="1"/>
  <c r="M2842" i="4" a="1"/>
  <c r="M2842" i="4" s="1"/>
  <c r="G2842" i="4" l="1" a="1"/>
  <c r="G2842" i="4" s="1"/>
  <c r="E2842" i="4" a="1"/>
  <c r="E2842" i="4" s="1"/>
  <c r="H2842" i="4" a="1"/>
  <c r="H2842" i="4" s="1"/>
  <c r="C2844" i="4"/>
  <c r="F2843" i="4" a="1"/>
  <c r="F2843" i="4" s="1"/>
  <c r="K2843" i="4" a="1"/>
  <c r="K2843" i="4" s="1"/>
  <c r="J2843" i="4" a="1"/>
  <c r="J2843" i="4" s="1"/>
  <c r="M2843" i="4" a="1"/>
  <c r="M2843" i="4" s="1"/>
  <c r="O2843" i="4" a="1"/>
  <c r="O2843" i="4" s="1"/>
  <c r="I2843" i="4" a="1"/>
  <c r="I2843" i="4" s="1"/>
  <c r="N2843" i="4" a="1"/>
  <c r="N2843" i="4" s="1"/>
  <c r="L2843" i="4" a="1"/>
  <c r="L2843" i="4" s="1"/>
  <c r="E2843" i="4" l="1" a="1"/>
  <c r="E2843" i="4" s="1"/>
  <c r="H2843" i="4" a="1"/>
  <c r="H2843" i="4" s="1"/>
  <c r="G2843" i="4" a="1"/>
  <c r="G2843" i="4" s="1"/>
  <c r="C2845" i="4"/>
  <c r="F2844" i="4" a="1"/>
  <c r="F2844" i="4" s="1"/>
  <c r="M2844" i="4" a="1"/>
  <c r="M2844" i="4" s="1"/>
  <c r="J2844" i="4" a="1"/>
  <c r="J2844" i="4" s="1"/>
  <c r="K2844" i="4" a="1"/>
  <c r="K2844" i="4" s="1"/>
  <c r="O2844" i="4" a="1"/>
  <c r="O2844" i="4" s="1"/>
  <c r="L2844" i="4" a="1"/>
  <c r="L2844" i="4" s="1"/>
  <c r="N2844" i="4" a="1"/>
  <c r="N2844" i="4" s="1"/>
  <c r="I2844" i="4" a="1"/>
  <c r="I2844" i="4" s="1"/>
  <c r="H2844" i="4" l="1" a="1"/>
  <c r="H2844" i="4" s="1"/>
  <c r="E2844" i="4" a="1"/>
  <c r="E2844" i="4" s="1"/>
  <c r="G2844" i="4" a="1"/>
  <c r="G2844" i="4" s="1"/>
  <c r="C2846" i="4"/>
  <c r="F2845" i="4" a="1"/>
  <c r="F2845" i="4" s="1"/>
  <c r="K2845" i="4" a="1"/>
  <c r="K2845" i="4" s="1"/>
  <c r="O2845" i="4" a="1"/>
  <c r="O2845" i="4" s="1"/>
  <c r="I2845" i="4" a="1"/>
  <c r="I2845" i="4" s="1"/>
  <c r="J2845" i="4" a="1"/>
  <c r="J2845" i="4" s="1"/>
  <c r="L2845" i="4" a="1"/>
  <c r="L2845" i="4" s="1"/>
  <c r="N2845" i="4" a="1"/>
  <c r="N2845" i="4" s="1"/>
  <c r="M2845" i="4" a="1"/>
  <c r="M2845" i="4" s="1"/>
  <c r="E2845" i="4" l="1" a="1"/>
  <c r="E2845" i="4" s="1"/>
  <c r="G2845" i="4" a="1"/>
  <c r="G2845" i="4" s="1"/>
  <c r="H2845" i="4" a="1"/>
  <c r="H2845" i="4" s="1"/>
  <c r="C2847" i="4"/>
  <c r="F2846" i="4" a="1"/>
  <c r="F2846" i="4" s="1"/>
  <c r="L2846" i="4" a="1"/>
  <c r="L2846" i="4" s="1"/>
  <c r="K2846" i="4" a="1"/>
  <c r="K2846" i="4" s="1"/>
  <c r="I2846" i="4" a="1"/>
  <c r="I2846" i="4" s="1"/>
  <c r="O2846" i="4" a="1"/>
  <c r="O2846" i="4" s="1"/>
  <c r="M2846" i="4" a="1"/>
  <c r="M2846" i="4" s="1"/>
  <c r="N2846" i="4" a="1"/>
  <c r="N2846" i="4" s="1"/>
  <c r="J2846" i="4" a="1"/>
  <c r="J2846" i="4" s="1"/>
  <c r="G2846" i="4" l="1" a="1"/>
  <c r="G2846" i="4" s="1"/>
  <c r="H2846" i="4" a="1"/>
  <c r="H2846" i="4" s="1"/>
  <c r="E2846" i="4" a="1"/>
  <c r="E2846" i="4" s="1"/>
  <c r="C2848" i="4"/>
  <c r="F2847" i="4" a="1"/>
  <c r="F2847" i="4" s="1"/>
  <c r="L2847" i="4" a="1"/>
  <c r="L2847" i="4" s="1"/>
  <c r="I2847" i="4" a="1"/>
  <c r="I2847" i="4" s="1"/>
  <c r="N2847" i="4" a="1"/>
  <c r="N2847" i="4" s="1"/>
  <c r="K2847" i="4" a="1"/>
  <c r="K2847" i="4" s="1"/>
  <c r="J2847" i="4" a="1"/>
  <c r="J2847" i="4" s="1"/>
  <c r="O2847" i="4" a="1"/>
  <c r="O2847" i="4" s="1"/>
  <c r="M2847" i="4" a="1"/>
  <c r="M2847" i="4" s="1"/>
  <c r="G2847" i="4" l="1" a="1"/>
  <c r="G2847" i="4" s="1"/>
  <c r="H2847" i="4" a="1"/>
  <c r="H2847" i="4" s="1"/>
  <c r="E2847" i="4" a="1"/>
  <c r="E2847" i="4" s="1"/>
  <c r="C2849" i="4"/>
  <c r="F2848" i="4" a="1"/>
  <c r="F2848" i="4" s="1"/>
  <c r="I2848" i="4" a="1"/>
  <c r="I2848" i="4" s="1"/>
  <c r="J2848" i="4" a="1"/>
  <c r="J2848" i="4" s="1"/>
  <c r="L2848" i="4" a="1"/>
  <c r="L2848" i="4" s="1"/>
  <c r="N2848" i="4" a="1"/>
  <c r="N2848" i="4" s="1"/>
  <c r="M2848" i="4" a="1"/>
  <c r="M2848" i="4" s="1"/>
  <c r="O2848" i="4" a="1"/>
  <c r="O2848" i="4" s="1"/>
  <c r="K2848" i="4" a="1"/>
  <c r="K2848" i="4" s="1"/>
  <c r="G2848" i="4" l="1" a="1"/>
  <c r="G2848" i="4" s="1"/>
  <c r="E2848" i="4" a="1"/>
  <c r="E2848" i="4" s="1"/>
  <c r="H2848" i="4" a="1"/>
  <c r="H2848" i="4" s="1"/>
  <c r="C2850" i="4"/>
  <c r="F2849" i="4" a="1"/>
  <c r="F2849" i="4" s="1"/>
  <c r="N2849" i="4" a="1"/>
  <c r="N2849" i="4" s="1"/>
  <c r="L2849" i="4" a="1"/>
  <c r="L2849" i="4" s="1"/>
  <c r="K2849" i="4" a="1"/>
  <c r="K2849" i="4" s="1"/>
  <c r="O2849" i="4" a="1"/>
  <c r="O2849" i="4" s="1"/>
  <c r="M2849" i="4" a="1"/>
  <c r="M2849" i="4" s="1"/>
  <c r="I2849" i="4" a="1"/>
  <c r="I2849" i="4" s="1"/>
  <c r="J2849" i="4" a="1"/>
  <c r="J2849" i="4" s="1"/>
  <c r="G2849" i="4" l="1" a="1"/>
  <c r="G2849" i="4" s="1"/>
  <c r="E2849" i="4" a="1"/>
  <c r="E2849" i="4" s="1"/>
  <c r="H2849" i="4" a="1"/>
  <c r="H2849" i="4" s="1"/>
  <c r="C2851" i="4"/>
  <c r="F2850" i="4" a="1"/>
  <c r="F2850" i="4" s="1"/>
  <c r="I2850" i="4" a="1"/>
  <c r="I2850" i="4" s="1"/>
  <c r="K2850" i="4" a="1"/>
  <c r="K2850" i="4" s="1"/>
  <c r="J2850" i="4" a="1"/>
  <c r="J2850" i="4" s="1"/>
  <c r="M2850" i="4" a="1"/>
  <c r="M2850" i="4" s="1"/>
  <c r="N2850" i="4" a="1"/>
  <c r="N2850" i="4" s="1"/>
  <c r="O2850" i="4" a="1"/>
  <c r="O2850" i="4" s="1"/>
  <c r="L2850" i="4" a="1"/>
  <c r="L2850" i="4" s="1"/>
  <c r="G2850" i="4" l="1" a="1"/>
  <c r="G2850" i="4" s="1"/>
  <c r="E2850" i="4" a="1"/>
  <c r="E2850" i="4" s="1"/>
  <c r="H2850" i="4" a="1"/>
  <c r="H2850" i="4" s="1"/>
  <c r="C2852" i="4"/>
  <c r="F2851" i="4" a="1"/>
  <c r="F2851" i="4" s="1"/>
  <c r="J2851" i="4" a="1"/>
  <c r="J2851" i="4" s="1"/>
  <c r="L2851" i="4" a="1"/>
  <c r="L2851" i="4" s="1"/>
  <c r="O2851" i="4" a="1"/>
  <c r="O2851" i="4" s="1"/>
  <c r="N2851" i="4" a="1"/>
  <c r="N2851" i="4" s="1"/>
  <c r="M2851" i="4" a="1"/>
  <c r="M2851" i="4" s="1"/>
  <c r="K2851" i="4" a="1"/>
  <c r="K2851" i="4" s="1"/>
  <c r="I2851" i="4" a="1"/>
  <c r="I2851" i="4" s="1"/>
  <c r="H2851" i="4" l="1" a="1"/>
  <c r="H2851" i="4" s="1"/>
  <c r="E2851" i="4" a="1"/>
  <c r="E2851" i="4" s="1"/>
  <c r="G2851" i="4" a="1"/>
  <c r="G2851" i="4" s="1"/>
  <c r="C2853" i="4"/>
  <c r="F2852" i="4" a="1"/>
  <c r="F2852" i="4" s="1"/>
  <c r="K2852" i="4" a="1"/>
  <c r="K2852" i="4" s="1"/>
  <c r="L2852" i="4" a="1"/>
  <c r="L2852" i="4" s="1"/>
  <c r="J2852" i="4" a="1"/>
  <c r="J2852" i="4" s="1"/>
  <c r="N2852" i="4" a="1"/>
  <c r="N2852" i="4" s="1"/>
  <c r="O2852" i="4" a="1"/>
  <c r="O2852" i="4" s="1"/>
  <c r="I2852" i="4" a="1"/>
  <c r="I2852" i="4" s="1"/>
  <c r="M2852" i="4" a="1"/>
  <c r="M2852" i="4" s="1"/>
  <c r="G2852" i="4" l="1" a="1"/>
  <c r="G2852" i="4" s="1"/>
  <c r="E2852" i="4" a="1"/>
  <c r="E2852" i="4" s="1"/>
  <c r="H2852" i="4" a="1"/>
  <c r="H2852" i="4" s="1"/>
  <c r="C2854" i="4"/>
  <c r="F2853" i="4" a="1"/>
  <c r="F2853" i="4" s="1"/>
  <c r="O2853" i="4" a="1"/>
  <c r="O2853" i="4" s="1"/>
  <c r="J2853" i="4" a="1"/>
  <c r="J2853" i="4" s="1"/>
  <c r="K2853" i="4" a="1"/>
  <c r="K2853" i="4" s="1"/>
  <c r="L2853" i="4" a="1"/>
  <c r="L2853" i="4" s="1"/>
  <c r="M2853" i="4" a="1"/>
  <c r="M2853" i="4" s="1"/>
  <c r="I2853" i="4" a="1"/>
  <c r="I2853" i="4" s="1"/>
  <c r="N2853" i="4" a="1"/>
  <c r="N2853" i="4" s="1"/>
  <c r="H2853" i="4" l="1" a="1"/>
  <c r="H2853" i="4" s="1"/>
  <c r="G2853" i="4" a="1"/>
  <c r="G2853" i="4" s="1"/>
  <c r="E2853" i="4" a="1"/>
  <c r="E2853" i="4" s="1"/>
  <c r="C2855" i="4"/>
  <c r="F2854" i="4" a="1"/>
  <c r="F2854" i="4" s="1"/>
  <c r="O2854" i="4" a="1"/>
  <c r="O2854" i="4" s="1"/>
  <c r="L2854" i="4" a="1"/>
  <c r="L2854" i="4" s="1"/>
  <c r="K2854" i="4" a="1"/>
  <c r="K2854" i="4" s="1"/>
  <c r="J2854" i="4" a="1"/>
  <c r="J2854" i="4" s="1"/>
  <c r="N2854" i="4" a="1"/>
  <c r="N2854" i="4" s="1"/>
  <c r="I2854" i="4" a="1"/>
  <c r="I2854" i="4" s="1"/>
  <c r="M2854" i="4" a="1"/>
  <c r="M2854" i="4" s="1"/>
  <c r="E2854" i="4" l="1" a="1"/>
  <c r="E2854" i="4" s="1"/>
  <c r="G2854" i="4" a="1"/>
  <c r="G2854" i="4" s="1"/>
  <c r="H2854" i="4" a="1"/>
  <c r="H2854" i="4" s="1"/>
  <c r="C2856" i="4"/>
  <c r="F2855" i="4" a="1"/>
  <c r="F2855" i="4" s="1"/>
  <c r="K2855" i="4" a="1"/>
  <c r="K2855" i="4" s="1"/>
  <c r="O2855" i="4" a="1"/>
  <c r="O2855" i="4" s="1"/>
  <c r="I2855" i="4" a="1"/>
  <c r="I2855" i="4" s="1"/>
  <c r="M2855" i="4" a="1"/>
  <c r="M2855" i="4" s="1"/>
  <c r="L2855" i="4" a="1"/>
  <c r="L2855" i="4" s="1"/>
  <c r="N2855" i="4" a="1"/>
  <c r="N2855" i="4" s="1"/>
  <c r="J2855" i="4" a="1"/>
  <c r="J2855" i="4" s="1"/>
  <c r="E2855" i="4" l="1" a="1"/>
  <c r="E2855" i="4" s="1"/>
  <c r="G2855" i="4" a="1"/>
  <c r="G2855" i="4" s="1"/>
  <c r="H2855" i="4" a="1"/>
  <c r="H2855" i="4" s="1"/>
  <c r="C2857" i="4"/>
  <c r="F2856" i="4" a="1"/>
  <c r="F2856" i="4" s="1"/>
  <c r="L2856" i="4" a="1"/>
  <c r="L2856" i="4" s="1"/>
  <c r="N2856" i="4" a="1"/>
  <c r="N2856" i="4" s="1"/>
  <c r="I2856" i="4" a="1"/>
  <c r="I2856" i="4" s="1"/>
  <c r="K2856" i="4" a="1"/>
  <c r="K2856" i="4" s="1"/>
  <c r="O2856" i="4" a="1"/>
  <c r="O2856" i="4" s="1"/>
  <c r="J2856" i="4" a="1"/>
  <c r="J2856" i="4" s="1"/>
  <c r="M2856" i="4" a="1"/>
  <c r="M2856" i="4" s="1"/>
  <c r="H2856" i="4" l="1" a="1"/>
  <c r="H2856" i="4" s="1"/>
  <c r="E2856" i="4" a="1"/>
  <c r="E2856" i="4" s="1"/>
  <c r="G2856" i="4" a="1"/>
  <c r="G2856" i="4" s="1"/>
  <c r="C2858" i="4"/>
  <c r="F2857" i="4" a="1"/>
  <c r="F2857" i="4" s="1"/>
  <c r="L2857" i="4" a="1"/>
  <c r="L2857" i="4" s="1"/>
  <c r="I2857" i="4" a="1"/>
  <c r="I2857" i="4" s="1"/>
  <c r="K2857" i="4" a="1"/>
  <c r="K2857" i="4" s="1"/>
  <c r="J2857" i="4" a="1"/>
  <c r="J2857" i="4" s="1"/>
  <c r="M2857" i="4" a="1"/>
  <c r="M2857" i="4" s="1"/>
  <c r="N2857" i="4" a="1"/>
  <c r="N2857" i="4" s="1"/>
  <c r="O2857" i="4" a="1"/>
  <c r="O2857" i="4" s="1"/>
  <c r="E2857" i="4" l="1" a="1"/>
  <c r="E2857" i="4" s="1"/>
  <c r="H2857" i="4" a="1"/>
  <c r="H2857" i="4" s="1"/>
  <c r="G2857" i="4" a="1"/>
  <c r="G2857" i="4" s="1"/>
  <c r="C2859" i="4"/>
  <c r="F2858" i="4" a="1"/>
  <c r="F2858" i="4" s="1"/>
  <c r="J2858" i="4" a="1"/>
  <c r="J2858" i="4" s="1"/>
  <c r="N2858" i="4" a="1"/>
  <c r="N2858" i="4" s="1"/>
  <c r="M2858" i="4" a="1"/>
  <c r="M2858" i="4" s="1"/>
  <c r="K2858" i="4" a="1"/>
  <c r="K2858" i="4" s="1"/>
  <c r="O2858" i="4" a="1"/>
  <c r="O2858" i="4" s="1"/>
  <c r="I2858" i="4" a="1"/>
  <c r="I2858" i="4" s="1"/>
  <c r="L2858" i="4" a="1"/>
  <c r="L2858" i="4" s="1"/>
  <c r="C2860" i="4" l="1"/>
  <c r="F2859" i="4" a="1"/>
  <c r="F2859" i="4" s="1"/>
  <c r="N2859" i="4" a="1"/>
  <c r="N2859" i="4" s="1"/>
  <c r="L2859" i="4" a="1"/>
  <c r="L2859" i="4" s="1"/>
  <c r="M2859" i="4" a="1"/>
  <c r="M2859" i="4" s="1"/>
  <c r="O2859" i="4" a="1"/>
  <c r="O2859" i="4" s="1"/>
  <c r="J2859" i="4" a="1"/>
  <c r="J2859" i="4" s="1"/>
  <c r="I2859" i="4" a="1"/>
  <c r="I2859" i="4" s="1"/>
  <c r="K2859" i="4" a="1"/>
  <c r="K2859" i="4" s="1"/>
  <c r="H2858" i="4" a="1"/>
  <c r="H2858" i="4" s="1"/>
  <c r="E2858" i="4" a="1"/>
  <c r="E2858" i="4" s="1"/>
  <c r="G2858" i="4" a="1"/>
  <c r="G2858" i="4" s="1"/>
  <c r="E2859" i="4" l="1" a="1"/>
  <c r="E2859" i="4" s="1"/>
  <c r="G2859" i="4" a="1"/>
  <c r="G2859" i="4" s="1"/>
  <c r="H2859" i="4" a="1"/>
  <c r="H2859" i="4" s="1"/>
  <c r="C2861" i="4"/>
  <c r="F2860" i="4" a="1"/>
  <c r="F2860" i="4" s="1"/>
  <c r="N2860" i="4" a="1"/>
  <c r="N2860" i="4" s="1"/>
  <c r="M2860" i="4" a="1"/>
  <c r="M2860" i="4" s="1"/>
  <c r="J2860" i="4" a="1"/>
  <c r="J2860" i="4" s="1"/>
  <c r="K2860" i="4" a="1"/>
  <c r="K2860" i="4" s="1"/>
  <c r="O2860" i="4" a="1"/>
  <c r="O2860" i="4" s="1"/>
  <c r="I2860" i="4" a="1"/>
  <c r="I2860" i="4" s="1"/>
  <c r="L2860" i="4" a="1"/>
  <c r="L2860" i="4" s="1"/>
  <c r="H2860" i="4" l="1" a="1"/>
  <c r="H2860" i="4" s="1"/>
  <c r="E2860" i="4" a="1"/>
  <c r="E2860" i="4" s="1"/>
  <c r="G2860" i="4" a="1"/>
  <c r="G2860" i="4" s="1"/>
  <c r="C2862" i="4"/>
  <c r="F2861" i="4" a="1"/>
  <c r="F2861" i="4" s="1"/>
  <c r="J2861" i="4" a="1"/>
  <c r="J2861" i="4" s="1"/>
  <c r="L2861" i="4" a="1"/>
  <c r="L2861" i="4" s="1"/>
  <c r="I2861" i="4" a="1"/>
  <c r="I2861" i="4" s="1"/>
  <c r="N2861" i="4" a="1"/>
  <c r="N2861" i="4" s="1"/>
  <c r="O2861" i="4" a="1"/>
  <c r="O2861" i="4" s="1"/>
  <c r="M2861" i="4" a="1"/>
  <c r="M2861" i="4" s="1"/>
  <c r="K2861" i="4" a="1"/>
  <c r="K2861" i="4" s="1"/>
  <c r="G2861" i="4" l="1" a="1"/>
  <c r="G2861" i="4" s="1"/>
  <c r="H2861" i="4" a="1"/>
  <c r="H2861" i="4" s="1"/>
  <c r="E2861" i="4" a="1"/>
  <c r="E2861" i="4" s="1"/>
  <c r="C2863" i="4"/>
  <c r="F2862" i="4" a="1"/>
  <c r="F2862" i="4" s="1"/>
  <c r="J2862" i="4" a="1"/>
  <c r="J2862" i="4" s="1"/>
  <c r="O2862" i="4" a="1"/>
  <c r="O2862" i="4" s="1"/>
  <c r="K2862" i="4" a="1"/>
  <c r="K2862" i="4" s="1"/>
  <c r="M2862" i="4" a="1"/>
  <c r="M2862" i="4" s="1"/>
  <c r="I2862" i="4" a="1"/>
  <c r="I2862" i="4" s="1"/>
  <c r="L2862" i="4" a="1"/>
  <c r="L2862" i="4" s="1"/>
  <c r="N2862" i="4" a="1"/>
  <c r="N2862" i="4" s="1"/>
  <c r="G2862" i="4" l="1" a="1"/>
  <c r="G2862" i="4" s="1"/>
  <c r="H2862" i="4" a="1"/>
  <c r="H2862" i="4" s="1"/>
  <c r="E2862" i="4" a="1"/>
  <c r="E2862" i="4" s="1"/>
  <c r="C2864" i="4"/>
  <c r="F2863" i="4" a="1"/>
  <c r="F2863" i="4" s="1"/>
  <c r="O2863" i="4" a="1"/>
  <c r="O2863" i="4" s="1"/>
  <c r="K2863" i="4" a="1"/>
  <c r="K2863" i="4" s="1"/>
  <c r="M2863" i="4" a="1"/>
  <c r="M2863" i="4" s="1"/>
  <c r="J2863" i="4" a="1"/>
  <c r="J2863" i="4" s="1"/>
  <c r="I2863" i="4" a="1"/>
  <c r="I2863" i="4" s="1"/>
  <c r="N2863" i="4" a="1"/>
  <c r="N2863" i="4" s="1"/>
  <c r="L2863" i="4" a="1"/>
  <c r="L2863" i="4" s="1"/>
  <c r="C2865" i="4" l="1"/>
  <c r="F2864" i="4" a="1"/>
  <c r="F2864" i="4" s="1"/>
  <c r="L2864" i="4" a="1"/>
  <c r="L2864" i="4" s="1"/>
  <c r="I2864" i="4" a="1"/>
  <c r="I2864" i="4" s="1"/>
  <c r="K2864" i="4" a="1"/>
  <c r="K2864" i="4" s="1"/>
  <c r="N2864" i="4" a="1"/>
  <c r="N2864" i="4" s="1"/>
  <c r="J2864" i="4" a="1"/>
  <c r="J2864" i="4" s="1"/>
  <c r="M2864" i="4" a="1"/>
  <c r="M2864" i="4" s="1"/>
  <c r="O2864" i="4" a="1"/>
  <c r="O2864" i="4" s="1"/>
  <c r="E2863" i="4" a="1"/>
  <c r="E2863" i="4" s="1"/>
  <c r="G2863" i="4" a="1"/>
  <c r="G2863" i="4" s="1"/>
  <c r="H2863" i="4" a="1"/>
  <c r="H2863" i="4" s="1"/>
  <c r="E2864" i="4" l="1" a="1"/>
  <c r="E2864" i="4" s="1"/>
  <c r="H2864" i="4" a="1"/>
  <c r="H2864" i="4" s="1"/>
  <c r="G2864" i="4" a="1"/>
  <c r="G2864" i="4" s="1"/>
  <c r="C2866" i="4"/>
  <c r="F2865" i="4" a="1"/>
  <c r="F2865" i="4" s="1"/>
  <c r="O2865" i="4" a="1"/>
  <c r="O2865" i="4" s="1"/>
  <c r="L2865" i="4" a="1"/>
  <c r="L2865" i="4" s="1"/>
  <c r="N2865" i="4" a="1"/>
  <c r="N2865" i="4" s="1"/>
  <c r="K2865" i="4" a="1"/>
  <c r="K2865" i="4" s="1"/>
  <c r="I2865" i="4" a="1"/>
  <c r="I2865" i="4" s="1"/>
  <c r="M2865" i="4" a="1"/>
  <c r="M2865" i="4" s="1"/>
  <c r="J2865" i="4" a="1"/>
  <c r="J2865" i="4" s="1"/>
  <c r="G2865" i="4" l="1" a="1"/>
  <c r="G2865" i="4" s="1"/>
  <c r="H2865" i="4" a="1"/>
  <c r="H2865" i="4" s="1"/>
  <c r="E2865" i="4" a="1"/>
  <c r="E2865" i="4" s="1"/>
  <c r="C2867" i="4"/>
  <c r="F2866" i="4" a="1"/>
  <c r="F2866" i="4" s="1"/>
  <c r="N2866" i="4" a="1"/>
  <c r="N2866" i="4" s="1"/>
  <c r="I2866" i="4" a="1"/>
  <c r="I2866" i="4" s="1"/>
  <c r="K2866" i="4" a="1"/>
  <c r="K2866" i="4" s="1"/>
  <c r="M2866" i="4" a="1"/>
  <c r="M2866" i="4" s="1"/>
  <c r="J2866" i="4" a="1"/>
  <c r="J2866" i="4" s="1"/>
  <c r="L2866" i="4" a="1"/>
  <c r="L2866" i="4" s="1"/>
  <c r="O2866" i="4" a="1"/>
  <c r="O2866" i="4" s="1"/>
  <c r="H2866" i="4" l="1" a="1"/>
  <c r="H2866" i="4" s="1"/>
  <c r="G2866" i="4" a="1"/>
  <c r="G2866" i="4" s="1"/>
  <c r="E2866" i="4" a="1"/>
  <c r="E2866" i="4" s="1"/>
  <c r="C2868" i="4"/>
  <c r="F2867" i="4" a="1"/>
  <c r="F2867" i="4" s="1"/>
  <c r="K2867" i="4" a="1"/>
  <c r="K2867" i="4" s="1"/>
  <c r="O2867" i="4" a="1"/>
  <c r="O2867" i="4" s="1"/>
  <c r="L2867" i="4" a="1"/>
  <c r="L2867" i="4" s="1"/>
  <c r="I2867" i="4" a="1"/>
  <c r="I2867" i="4" s="1"/>
  <c r="J2867" i="4" a="1"/>
  <c r="J2867" i="4" s="1"/>
  <c r="M2867" i="4" a="1"/>
  <c r="M2867" i="4" s="1"/>
  <c r="N2867" i="4" a="1"/>
  <c r="N2867" i="4" s="1"/>
  <c r="H2867" i="4" l="1" a="1"/>
  <c r="H2867" i="4" s="1"/>
  <c r="G2867" i="4" a="1"/>
  <c r="G2867" i="4" s="1"/>
  <c r="E2867" i="4" a="1"/>
  <c r="E2867" i="4" s="1"/>
  <c r="C2869" i="4"/>
  <c r="F2868" i="4" a="1"/>
  <c r="F2868" i="4" s="1"/>
  <c r="M2868" i="4" a="1"/>
  <c r="M2868" i="4" s="1"/>
  <c r="N2868" i="4" a="1"/>
  <c r="N2868" i="4" s="1"/>
  <c r="L2868" i="4" a="1"/>
  <c r="L2868" i="4" s="1"/>
  <c r="O2868" i="4" a="1"/>
  <c r="O2868" i="4" s="1"/>
  <c r="K2868" i="4" a="1"/>
  <c r="K2868" i="4" s="1"/>
  <c r="I2868" i="4" a="1"/>
  <c r="I2868" i="4" s="1"/>
  <c r="J2868" i="4" a="1"/>
  <c r="J2868" i="4" s="1"/>
  <c r="E2868" i="4" l="1" a="1"/>
  <c r="E2868" i="4" s="1"/>
  <c r="G2868" i="4" a="1"/>
  <c r="G2868" i="4" s="1"/>
  <c r="H2868" i="4" a="1"/>
  <c r="H2868" i="4" s="1"/>
  <c r="C2870" i="4"/>
  <c r="F2869" i="4" a="1"/>
  <c r="F2869" i="4" s="1"/>
  <c r="O2869" i="4" a="1"/>
  <c r="O2869" i="4" s="1"/>
  <c r="J2869" i="4" a="1"/>
  <c r="J2869" i="4" s="1"/>
  <c r="N2869" i="4" a="1"/>
  <c r="N2869" i="4" s="1"/>
  <c r="M2869" i="4" a="1"/>
  <c r="M2869" i="4" s="1"/>
  <c r="L2869" i="4" a="1"/>
  <c r="L2869" i="4" s="1"/>
  <c r="K2869" i="4" a="1"/>
  <c r="K2869" i="4" s="1"/>
  <c r="I2869" i="4" a="1"/>
  <c r="I2869" i="4" s="1"/>
  <c r="G2869" i="4" l="1" a="1"/>
  <c r="G2869" i="4" s="1"/>
  <c r="E2869" i="4" a="1"/>
  <c r="E2869" i="4" s="1"/>
  <c r="H2869" i="4" a="1"/>
  <c r="H2869" i="4" s="1"/>
  <c r="C2871" i="4"/>
  <c r="F2870" i="4" a="1"/>
  <c r="F2870" i="4" s="1"/>
  <c r="O2870" i="4" a="1"/>
  <c r="O2870" i="4" s="1"/>
  <c r="N2870" i="4" a="1"/>
  <c r="N2870" i="4" s="1"/>
  <c r="L2870" i="4" a="1"/>
  <c r="L2870" i="4" s="1"/>
  <c r="J2870" i="4" a="1"/>
  <c r="J2870" i="4" s="1"/>
  <c r="M2870" i="4" a="1"/>
  <c r="M2870" i="4" s="1"/>
  <c r="I2870" i="4" a="1"/>
  <c r="I2870" i="4" s="1"/>
  <c r="K2870" i="4" a="1"/>
  <c r="K2870" i="4" s="1"/>
  <c r="E2870" i="4" l="1" a="1"/>
  <c r="E2870" i="4" s="1"/>
  <c r="H2870" i="4" a="1"/>
  <c r="H2870" i="4" s="1"/>
  <c r="G2870" i="4" a="1"/>
  <c r="G2870" i="4" s="1"/>
  <c r="C2872" i="4"/>
  <c r="F2871" i="4" a="1"/>
  <c r="F2871" i="4" s="1"/>
  <c r="O2871" i="4" a="1"/>
  <c r="O2871" i="4" s="1"/>
  <c r="J2871" i="4" a="1"/>
  <c r="J2871" i="4" s="1"/>
  <c r="N2871" i="4" a="1"/>
  <c r="N2871" i="4" s="1"/>
  <c r="M2871" i="4" a="1"/>
  <c r="M2871" i="4" s="1"/>
  <c r="K2871" i="4" a="1"/>
  <c r="K2871" i="4" s="1"/>
  <c r="L2871" i="4" a="1"/>
  <c r="L2871" i="4" s="1"/>
  <c r="I2871" i="4" a="1"/>
  <c r="I2871" i="4" s="1"/>
  <c r="H2871" i="4" l="1" a="1"/>
  <c r="H2871" i="4" s="1"/>
  <c r="G2871" i="4" a="1"/>
  <c r="G2871" i="4" s="1"/>
  <c r="E2871" i="4" a="1"/>
  <c r="E2871" i="4" s="1"/>
  <c r="C2873" i="4"/>
  <c r="F2872" i="4" a="1"/>
  <c r="F2872" i="4" s="1"/>
  <c r="N2872" i="4" a="1"/>
  <c r="N2872" i="4" s="1"/>
  <c r="K2872" i="4" a="1"/>
  <c r="K2872" i="4" s="1"/>
  <c r="O2872" i="4" a="1"/>
  <c r="O2872" i="4" s="1"/>
  <c r="I2872" i="4" a="1"/>
  <c r="I2872" i="4" s="1"/>
  <c r="M2872" i="4" a="1"/>
  <c r="M2872" i="4" s="1"/>
  <c r="J2872" i="4" a="1"/>
  <c r="J2872" i="4" s="1"/>
  <c r="L2872" i="4" a="1"/>
  <c r="L2872" i="4" s="1"/>
  <c r="E2872" i="4" l="1" a="1"/>
  <c r="E2872" i="4" s="1"/>
  <c r="G2872" i="4" a="1"/>
  <c r="G2872" i="4" s="1"/>
  <c r="H2872" i="4" a="1"/>
  <c r="H2872" i="4" s="1"/>
  <c r="C2874" i="4"/>
  <c r="F2873" i="4" a="1"/>
  <c r="F2873" i="4" s="1"/>
  <c r="K2873" i="4" a="1"/>
  <c r="K2873" i="4" s="1"/>
  <c r="O2873" i="4" a="1"/>
  <c r="O2873" i="4" s="1"/>
  <c r="J2873" i="4" a="1"/>
  <c r="J2873" i="4" s="1"/>
  <c r="M2873" i="4" a="1"/>
  <c r="M2873" i="4" s="1"/>
  <c r="N2873" i="4" a="1"/>
  <c r="N2873" i="4" s="1"/>
  <c r="L2873" i="4" a="1"/>
  <c r="L2873" i="4" s="1"/>
  <c r="I2873" i="4" a="1"/>
  <c r="I2873" i="4" s="1"/>
  <c r="G2873" i="4" l="1" a="1"/>
  <c r="G2873" i="4" s="1"/>
  <c r="E2873" i="4" a="1"/>
  <c r="E2873" i="4" s="1"/>
  <c r="H2873" i="4" a="1"/>
  <c r="H2873" i="4" s="1"/>
  <c r="C2875" i="4"/>
  <c r="F2874" i="4" a="1"/>
  <c r="F2874" i="4" s="1"/>
  <c r="I2874" i="4" a="1"/>
  <c r="I2874" i="4" s="1"/>
  <c r="L2874" i="4" a="1"/>
  <c r="L2874" i="4" s="1"/>
  <c r="O2874" i="4" a="1"/>
  <c r="O2874" i="4" s="1"/>
  <c r="K2874" i="4" a="1"/>
  <c r="K2874" i="4" s="1"/>
  <c r="N2874" i="4" a="1"/>
  <c r="N2874" i="4" s="1"/>
  <c r="J2874" i="4" a="1"/>
  <c r="J2874" i="4" s="1"/>
  <c r="M2874" i="4" a="1"/>
  <c r="M2874" i="4" s="1"/>
  <c r="G2874" i="4" l="1" a="1"/>
  <c r="G2874" i="4" s="1"/>
  <c r="E2874" i="4" a="1"/>
  <c r="E2874" i="4" s="1"/>
  <c r="H2874" i="4" a="1"/>
  <c r="H2874" i="4" s="1"/>
  <c r="C2876" i="4"/>
  <c r="F2875" i="4" a="1"/>
  <c r="F2875" i="4" s="1"/>
  <c r="J2875" i="4" a="1"/>
  <c r="J2875" i="4" s="1"/>
  <c r="O2875" i="4" a="1"/>
  <c r="O2875" i="4" s="1"/>
  <c r="K2875" i="4" a="1"/>
  <c r="K2875" i="4" s="1"/>
  <c r="M2875" i="4" a="1"/>
  <c r="M2875" i="4" s="1"/>
  <c r="N2875" i="4" a="1"/>
  <c r="N2875" i="4" s="1"/>
  <c r="I2875" i="4" a="1"/>
  <c r="I2875" i="4" s="1"/>
  <c r="L2875" i="4" a="1"/>
  <c r="L2875" i="4" s="1"/>
  <c r="H2875" i="4" l="1" a="1"/>
  <c r="H2875" i="4" s="1"/>
  <c r="G2875" i="4" a="1"/>
  <c r="G2875" i="4" s="1"/>
  <c r="E2875" i="4" a="1"/>
  <c r="E2875" i="4" s="1"/>
  <c r="C2877" i="4"/>
  <c r="F2876" i="4" a="1"/>
  <c r="F2876" i="4" s="1"/>
  <c r="I2876" i="4" a="1"/>
  <c r="I2876" i="4" s="1"/>
  <c r="L2876" i="4" a="1"/>
  <c r="L2876" i="4" s="1"/>
  <c r="K2876" i="4" a="1"/>
  <c r="K2876" i="4" s="1"/>
  <c r="O2876" i="4" a="1"/>
  <c r="O2876" i="4" s="1"/>
  <c r="J2876" i="4" a="1"/>
  <c r="J2876" i="4" s="1"/>
  <c r="M2876" i="4" a="1"/>
  <c r="M2876" i="4" s="1"/>
  <c r="N2876" i="4" a="1"/>
  <c r="N2876" i="4" s="1"/>
  <c r="G2876" i="4" l="1" a="1"/>
  <c r="G2876" i="4" s="1"/>
  <c r="H2876" i="4" a="1"/>
  <c r="H2876" i="4" s="1"/>
  <c r="E2876" i="4" a="1"/>
  <c r="E2876" i="4" s="1"/>
  <c r="C2878" i="4"/>
  <c r="F2877" i="4" a="1"/>
  <c r="F2877" i="4" s="1"/>
  <c r="K2877" i="4" a="1"/>
  <c r="K2877" i="4" s="1"/>
  <c r="O2877" i="4" a="1"/>
  <c r="O2877" i="4" s="1"/>
  <c r="J2877" i="4" a="1"/>
  <c r="J2877" i="4" s="1"/>
  <c r="M2877" i="4" a="1"/>
  <c r="M2877" i="4" s="1"/>
  <c r="N2877" i="4" a="1"/>
  <c r="N2877" i="4" s="1"/>
  <c r="I2877" i="4" a="1"/>
  <c r="I2877" i="4" s="1"/>
  <c r="L2877" i="4" a="1"/>
  <c r="L2877" i="4" s="1"/>
  <c r="C2879" i="4" l="1"/>
  <c r="F2878" i="4" a="1"/>
  <c r="F2878" i="4" s="1"/>
  <c r="J2878" i="4" a="1"/>
  <c r="J2878" i="4" s="1"/>
  <c r="N2878" i="4" a="1"/>
  <c r="N2878" i="4" s="1"/>
  <c r="I2878" i="4" a="1"/>
  <c r="I2878" i="4" s="1"/>
  <c r="L2878" i="4" a="1"/>
  <c r="L2878" i="4" s="1"/>
  <c r="O2878" i="4" a="1"/>
  <c r="O2878" i="4" s="1"/>
  <c r="K2878" i="4" a="1"/>
  <c r="K2878" i="4" s="1"/>
  <c r="M2878" i="4" a="1"/>
  <c r="M2878" i="4" s="1"/>
  <c r="G2877" i="4" a="1"/>
  <c r="G2877" i="4" s="1"/>
  <c r="H2877" i="4" a="1"/>
  <c r="H2877" i="4" s="1"/>
  <c r="E2877" i="4" a="1"/>
  <c r="E2877" i="4" s="1"/>
  <c r="H2878" i="4" l="1" a="1"/>
  <c r="H2878" i="4" s="1"/>
  <c r="G2878" i="4" a="1"/>
  <c r="G2878" i="4" s="1"/>
  <c r="E2878" i="4" a="1"/>
  <c r="E2878" i="4" s="1"/>
  <c r="C2880" i="4"/>
  <c r="F2879" i="4" a="1"/>
  <c r="F2879" i="4" s="1"/>
  <c r="K2879" i="4" a="1"/>
  <c r="K2879" i="4" s="1"/>
  <c r="N2879" i="4" a="1"/>
  <c r="N2879" i="4" s="1"/>
  <c r="I2879" i="4" a="1"/>
  <c r="I2879" i="4" s="1"/>
  <c r="L2879" i="4" a="1"/>
  <c r="L2879" i="4" s="1"/>
  <c r="O2879" i="4" a="1"/>
  <c r="O2879" i="4" s="1"/>
  <c r="J2879" i="4" a="1"/>
  <c r="J2879" i="4" s="1"/>
  <c r="M2879" i="4" a="1"/>
  <c r="M2879" i="4" s="1"/>
  <c r="E2879" i="4" l="1" a="1"/>
  <c r="E2879" i="4" s="1"/>
  <c r="H2879" i="4" a="1"/>
  <c r="H2879" i="4" s="1"/>
  <c r="G2879" i="4" a="1"/>
  <c r="G2879" i="4" s="1"/>
  <c r="C2881" i="4"/>
  <c r="F2880" i="4" a="1"/>
  <c r="F2880" i="4" s="1"/>
  <c r="J2880" i="4" a="1"/>
  <c r="J2880" i="4" s="1"/>
  <c r="M2880" i="4" a="1"/>
  <c r="M2880" i="4" s="1"/>
  <c r="K2880" i="4" a="1"/>
  <c r="K2880" i="4" s="1"/>
  <c r="O2880" i="4" a="1"/>
  <c r="O2880" i="4" s="1"/>
  <c r="I2880" i="4" a="1"/>
  <c r="I2880" i="4" s="1"/>
  <c r="L2880" i="4" a="1"/>
  <c r="L2880" i="4" s="1"/>
  <c r="N2880" i="4" a="1"/>
  <c r="N2880" i="4" s="1"/>
  <c r="G2880" i="4" l="1" a="1"/>
  <c r="G2880" i="4" s="1"/>
  <c r="H2880" i="4" a="1"/>
  <c r="H2880" i="4" s="1"/>
  <c r="E2880" i="4" a="1"/>
  <c r="E2880" i="4" s="1"/>
  <c r="C2882" i="4"/>
  <c r="F2881" i="4" a="1"/>
  <c r="F2881" i="4" s="1"/>
  <c r="I2881" i="4" a="1"/>
  <c r="I2881" i="4" s="1"/>
  <c r="K2881" i="4" a="1"/>
  <c r="K2881" i="4" s="1"/>
  <c r="N2881" i="4" a="1"/>
  <c r="N2881" i="4" s="1"/>
  <c r="O2881" i="4" a="1"/>
  <c r="O2881" i="4" s="1"/>
  <c r="L2881" i="4" a="1"/>
  <c r="L2881" i="4" s="1"/>
  <c r="J2881" i="4" a="1"/>
  <c r="J2881" i="4" s="1"/>
  <c r="M2881" i="4" a="1"/>
  <c r="M2881" i="4" s="1"/>
  <c r="E2881" i="4" l="1" a="1"/>
  <c r="E2881" i="4" s="1"/>
  <c r="G2881" i="4" a="1"/>
  <c r="G2881" i="4" s="1"/>
  <c r="H2881" i="4" a="1"/>
  <c r="H2881" i="4" s="1"/>
  <c r="C2883" i="4"/>
  <c r="F2882" i="4" a="1"/>
  <c r="F2882" i="4" s="1"/>
  <c r="I2882" i="4" a="1"/>
  <c r="I2882" i="4" s="1"/>
  <c r="M2882" i="4" a="1"/>
  <c r="M2882" i="4" s="1"/>
  <c r="J2882" i="4" a="1"/>
  <c r="J2882" i="4" s="1"/>
  <c r="K2882" i="4" a="1"/>
  <c r="K2882" i="4" s="1"/>
  <c r="O2882" i="4" a="1"/>
  <c r="O2882" i="4" s="1"/>
  <c r="N2882" i="4" a="1"/>
  <c r="N2882" i="4" s="1"/>
  <c r="L2882" i="4" a="1"/>
  <c r="L2882" i="4" s="1"/>
  <c r="E2882" i="4" l="1" a="1"/>
  <c r="E2882" i="4" s="1"/>
  <c r="G2882" i="4" a="1"/>
  <c r="G2882" i="4" s="1"/>
  <c r="H2882" i="4" a="1"/>
  <c r="H2882" i="4" s="1"/>
  <c r="C2884" i="4"/>
  <c r="F2883" i="4" a="1"/>
  <c r="F2883" i="4" s="1"/>
  <c r="L2883" i="4" a="1"/>
  <c r="L2883" i="4" s="1"/>
  <c r="N2883" i="4" a="1"/>
  <c r="N2883" i="4" s="1"/>
  <c r="J2883" i="4" a="1"/>
  <c r="J2883" i="4" s="1"/>
  <c r="M2883" i="4" a="1"/>
  <c r="M2883" i="4" s="1"/>
  <c r="I2883" i="4" a="1"/>
  <c r="I2883" i="4" s="1"/>
  <c r="O2883" i="4" a="1"/>
  <c r="O2883" i="4" s="1"/>
  <c r="K2883" i="4" a="1"/>
  <c r="K2883" i="4" s="1"/>
  <c r="G2883" i="4" l="1" a="1"/>
  <c r="G2883" i="4" s="1"/>
  <c r="H2883" i="4" a="1"/>
  <c r="H2883" i="4" s="1"/>
  <c r="E2883" i="4" a="1"/>
  <c r="E2883" i="4" s="1"/>
  <c r="C2885" i="4"/>
  <c r="F2884" i="4" a="1"/>
  <c r="F2884" i="4" s="1"/>
  <c r="I2884" i="4" a="1"/>
  <c r="I2884" i="4" s="1"/>
  <c r="M2884" i="4" a="1"/>
  <c r="M2884" i="4" s="1"/>
  <c r="J2884" i="4" a="1"/>
  <c r="J2884" i="4" s="1"/>
  <c r="L2884" i="4" a="1"/>
  <c r="L2884" i="4" s="1"/>
  <c r="O2884" i="4" a="1"/>
  <c r="O2884" i="4" s="1"/>
  <c r="K2884" i="4" a="1"/>
  <c r="K2884" i="4" s="1"/>
  <c r="N2884" i="4" a="1"/>
  <c r="N2884" i="4" s="1"/>
  <c r="E2884" i="4" l="1" a="1"/>
  <c r="E2884" i="4" s="1"/>
  <c r="G2884" i="4" a="1"/>
  <c r="G2884" i="4" s="1"/>
  <c r="H2884" i="4" a="1"/>
  <c r="H2884" i="4" s="1"/>
  <c r="C2886" i="4"/>
  <c r="F2885" i="4" a="1"/>
  <c r="F2885" i="4" s="1"/>
  <c r="M2885" i="4" a="1"/>
  <c r="M2885" i="4" s="1"/>
  <c r="O2885" i="4" a="1"/>
  <c r="O2885" i="4" s="1"/>
  <c r="K2885" i="4" a="1"/>
  <c r="K2885" i="4" s="1"/>
  <c r="N2885" i="4" a="1"/>
  <c r="N2885" i="4" s="1"/>
  <c r="I2885" i="4" a="1"/>
  <c r="I2885" i="4" s="1"/>
  <c r="J2885" i="4" a="1"/>
  <c r="J2885" i="4" s="1"/>
  <c r="L2885" i="4" a="1"/>
  <c r="L2885" i="4" s="1"/>
  <c r="E2885" i="4" l="1" a="1"/>
  <c r="E2885" i="4" s="1"/>
  <c r="H2885" i="4" a="1"/>
  <c r="H2885" i="4" s="1"/>
  <c r="G2885" i="4" a="1"/>
  <c r="G2885" i="4" s="1"/>
  <c r="C2887" i="4"/>
  <c r="F2886" i="4" a="1"/>
  <c r="F2886" i="4" s="1"/>
  <c r="I2886" i="4" a="1"/>
  <c r="I2886" i="4" s="1"/>
  <c r="M2886" i="4" a="1"/>
  <c r="M2886" i="4" s="1"/>
  <c r="K2886" i="4" a="1"/>
  <c r="K2886" i="4" s="1"/>
  <c r="J2886" i="4" a="1"/>
  <c r="J2886" i="4" s="1"/>
  <c r="O2886" i="4" a="1"/>
  <c r="O2886" i="4" s="1"/>
  <c r="N2886" i="4" a="1"/>
  <c r="N2886" i="4" s="1"/>
  <c r="L2886" i="4" a="1"/>
  <c r="L2886" i="4" s="1"/>
  <c r="E2886" i="4" l="1" a="1"/>
  <c r="E2886" i="4" s="1"/>
  <c r="G2886" i="4" a="1"/>
  <c r="G2886" i="4" s="1"/>
  <c r="H2886" i="4" a="1"/>
  <c r="H2886" i="4" s="1"/>
  <c r="C2888" i="4"/>
  <c r="F2887" i="4" a="1"/>
  <c r="F2887" i="4" s="1"/>
  <c r="M2887" i="4" a="1"/>
  <c r="M2887" i="4" s="1"/>
  <c r="O2887" i="4" a="1"/>
  <c r="O2887" i="4" s="1"/>
  <c r="L2887" i="4" a="1"/>
  <c r="L2887" i="4" s="1"/>
  <c r="J2887" i="4" a="1"/>
  <c r="J2887" i="4" s="1"/>
  <c r="K2887" i="4" a="1"/>
  <c r="K2887" i="4" s="1"/>
  <c r="I2887" i="4" a="1"/>
  <c r="I2887" i="4" s="1"/>
  <c r="N2887" i="4" a="1"/>
  <c r="N2887" i="4" s="1"/>
  <c r="G2887" i="4" l="1" a="1"/>
  <c r="G2887" i="4" s="1"/>
  <c r="H2887" i="4" a="1"/>
  <c r="H2887" i="4" s="1"/>
  <c r="E2887" i="4" a="1"/>
  <c r="E2887" i="4" s="1"/>
  <c r="C2889" i="4"/>
  <c r="F2888" i="4" a="1"/>
  <c r="F2888" i="4" s="1"/>
  <c r="K2888" i="4" a="1"/>
  <c r="K2888" i="4" s="1"/>
  <c r="M2888" i="4" a="1"/>
  <c r="M2888" i="4" s="1"/>
  <c r="I2888" i="4" a="1"/>
  <c r="I2888" i="4" s="1"/>
  <c r="L2888" i="4" a="1"/>
  <c r="L2888" i="4" s="1"/>
  <c r="N2888" i="4" a="1"/>
  <c r="N2888" i="4" s="1"/>
  <c r="O2888" i="4" a="1"/>
  <c r="O2888" i="4" s="1"/>
  <c r="J2888" i="4" a="1"/>
  <c r="J2888" i="4" s="1"/>
  <c r="E2888" i="4" l="1" a="1"/>
  <c r="E2888" i="4" s="1"/>
  <c r="H2888" i="4" a="1"/>
  <c r="H2888" i="4" s="1"/>
  <c r="G2888" i="4" a="1"/>
  <c r="G2888" i="4" s="1"/>
  <c r="C2890" i="4"/>
  <c r="F2889" i="4" a="1"/>
  <c r="F2889" i="4" s="1"/>
  <c r="M2889" i="4" a="1"/>
  <c r="M2889" i="4" s="1"/>
  <c r="I2889" i="4" a="1"/>
  <c r="I2889" i="4" s="1"/>
  <c r="L2889" i="4" a="1"/>
  <c r="L2889" i="4" s="1"/>
  <c r="O2889" i="4" a="1"/>
  <c r="O2889" i="4" s="1"/>
  <c r="K2889" i="4" a="1"/>
  <c r="K2889" i="4" s="1"/>
  <c r="J2889" i="4" a="1"/>
  <c r="J2889" i="4" s="1"/>
  <c r="N2889" i="4" a="1"/>
  <c r="N2889" i="4" s="1"/>
  <c r="G2889" i="4" l="1" a="1"/>
  <c r="G2889" i="4" s="1"/>
  <c r="E2889" i="4" a="1"/>
  <c r="E2889" i="4" s="1"/>
  <c r="H2889" i="4" a="1"/>
  <c r="H2889" i="4" s="1"/>
  <c r="C2891" i="4"/>
  <c r="F2890" i="4" a="1"/>
  <c r="F2890" i="4" s="1"/>
  <c r="I2890" i="4" a="1"/>
  <c r="I2890" i="4" s="1"/>
  <c r="M2890" i="4" a="1"/>
  <c r="M2890" i="4" s="1"/>
  <c r="J2890" i="4" a="1"/>
  <c r="J2890" i="4" s="1"/>
  <c r="O2890" i="4" a="1"/>
  <c r="O2890" i="4" s="1"/>
  <c r="N2890" i="4" a="1"/>
  <c r="N2890" i="4" s="1"/>
  <c r="K2890" i="4" a="1"/>
  <c r="K2890" i="4" s="1"/>
  <c r="L2890" i="4" a="1"/>
  <c r="L2890" i="4" s="1"/>
  <c r="C2892" i="4" l="1"/>
  <c r="F2891" i="4" a="1"/>
  <c r="F2891" i="4" s="1"/>
  <c r="L2891" i="4" a="1"/>
  <c r="L2891" i="4" s="1"/>
  <c r="I2891" i="4" a="1"/>
  <c r="I2891" i="4" s="1"/>
  <c r="K2891" i="4" a="1"/>
  <c r="K2891" i="4" s="1"/>
  <c r="N2891" i="4" a="1"/>
  <c r="N2891" i="4" s="1"/>
  <c r="J2891" i="4" a="1"/>
  <c r="J2891" i="4" s="1"/>
  <c r="M2891" i="4" a="1"/>
  <c r="M2891" i="4" s="1"/>
  <c r="O2891" i="4" a="1"/>
  <c r="O2891" i="4" s="1"/>
  <c r="G2890" i="4" a="1"/>
  <c r="G2890" i="4" s="1"/>
  <c r="E2890" i="4" a="1"/>
  <c r="E2890" i="4" s="1"/>
  <c r="H2890" i="4" a="1"/>
  <c r="H2890" i="4" s="1"/>
  <c r="E2891" i="4" l="1" a="1"/>
  <c r="E2891" i="4" s="1"/>
  <c r="G2891" i="4" a="1"/>
  <c r="G2891" i="4" s="1"/>
  <c r="H2891" i="4" a="1"/>
  <c r="H2891" i="4" s="1"/>
  <c r="C2893" i="4"/>
  <c r="F2892" i="4" a="1"/>
  <c r="F2892" i="4" s="1"/>
  <c r="I2892" i="4" a="1"/>
  <c r="I2892" i="4" s="1"/>
  <c r="N2892" i="4" a="1"/>
  <c r="N2892" i="4" s="1"/>
  <c r="J2892" i="4" a="1"/>
  <c r="J2892" i="4" s="1"/>
  <c r="L2892" i="4" a="1"/>
  <c r="L2892" i="4" s="1"/>
  <c r="M2892" i="4" a="1"/>
  <c r="M2892" i="4" s="1"/>
  <c r="O2892" i="4" a="1"/>
  <c r="O2892" i="4" s="1"/>
  <c r="K2892" i="4" a="1"/>
  <c r="K2892" i="4" s="1"/>
  <c r="E2892" i="4" l="1" a="1"/>
  <c r="E2892" i="4" s="1"/>
  <c r="G2892" i="4" a="1"/>
  <c r="G2892" i="4" s="1"/>
  <c r="H2892" i="4" a="1"/>
  <c r="H2892" i="4" s="1"/>
  <c r="C2894" i="4"/>
  <c r="F2893" i="4" a="1"/>
  <c r="F2893" i="4" s="1"/>
  <c r="N2893" i="4" a="1"/>
  <c r="N2893" i="4" s="1"/>
  <c r="J2893" i="4" a="1"/>
  <c r="J2893" i="4" s="1"/>
  <c r="L2893" i="4" a="1"/>
  <c r="L2893" i="4" s="1"/>
  <c r="O2893" i="4" a="1"/>
  <c r="O2893" i="4" s="1"/>
  <c r="K2893" i="4" a="1"/>
  <c r="K2893" i="4" s="1"/>
  <c r="M2893" i="4" a="1"/>
  <c r="M2893" i="4" s="1"/>
  <c r="I2893" i="4" a="1"/>
  <c r="I2893" i="4" s="1"/>
  <c r="E2893" i="4" l="1" a="1"/>
  <c r="E2893" i="4" s="1"/>
  <c r="H2893" i="4" a="1"/>
  <c r="H2893" i="4" s="1"/>
  <c r="G2893" i="4" a="1"/>
  <c r="G2893" i="4" s="1"/>
  <c r="C2895" i="4"/>
  <c r="F2894" i="4" a="1"/>
  <c r="F2894" i="4" s="1"/>
  <c r="I2894" i="4" a="1"/>
  <c r="I2894" i="4" s="1"/>
  <c r="M2894" i="4" a="1"/>
  <c r="M2894" i="4" s="1"/>
  <c r="J2894" i="4" a="1"/>
  <c r="J2894" i="4" s="1"/>
  <c r="L2894" i="4" a="1"/>
  <c r="L2894" i="4" s="1"/>
  <c r="K2894" i="4" a="1"/>
  <c r="K2894" i="4" s="1"/>
  <c r="O2894" i="4" a="1"/>
  <c r="O2894" i="4" s="1"/>
  <c r="N2894" i="4" a="1"/>
  <c r="N2894" i="4" s="1"/>
  <c r="G2894" i="4" l="1" a="1"/>
  <c r="G2894" i="4" s="1"/>
  <c r="H2894" i="4" a="1"/>
  <c r="H2894" i="4" s="1"/>
  <c r="E2894" i="4" a="1"/>
  <c r="E2894" i="4" s="1"/>
  <c r="C2896" i="4"/>
  <c r="F2895" i="4" a="1"/>
  <c r="F2895" i="4" s="1"/>
  <c r="J2895" i="4" a="1"/>
  <c r="J2895" i="4" s="1"/>
  <c r="N2895" i="4" a="1"/>
  <c r="N2895" i="4" s="1"/>
  <c r="L2895" i="4" a="1"/>
  <c r="L2895" i="4" s="1"/>
  <c r="O2895" i="4" a="1"/>
  <c r="O2895" i="4" s="1"/>
  <c r="K2895" i="4" a="1"/>
  <c r="K2895" i="4" s="1"/>
  <c r="M2895" i="4" a="1"/>
  <c r="M2895" i="4" s="1"/>
  <c r="I2895" i="4" a="1"/>
  <c r="I2895" i="4" s="1"/>
  <c r="H2895" i="4" l="1" a="1"/>
  <c r="H2895" i="4" s="1"/>
  <c r="G2895" i="4" a="1"/>
  <c r="G2895" i="4" s="1"/>
  <c r="E2895" i="4" a="1"/>
  <c r="E2895" i="4" s="1"/>
  <c r="C2897" i="4"/>
  <c r="F2896" i="4" a="1"/>
  <c r="F2896" i="4" s="1"/>
  <c r="J2896" i="4" a="1"/>
  <c r="J2896" i="4" s="1"/>
  <c r="M2896" i="4" a="1"/>
  <c r="M2896" i="4" s="1"/>
  <c r="I2896" i="4" a="1"/>
  <c r="I2896" i="4" s="1"/>
  <c r="O2896" i="4" a="1"/>
  <c r="O2896" i="4" s="1"/>
  <c r="K2896" i="4" a="1"/>
  <c r="K2896" i="4" s="1"/>
  <c r="L2896" i="4" a="1"/>
  <c r="L2896" i="4" s="1"/>
  <c r="N2896" i="4" a="1"/>
  <c r="N2896" i="4" s="1"/>
  <c r="G2896" i="4" l="1" a="1"/>
  <c r="G2896" i="4" s="1"/>
  <c r="E2896" i="4" a="1"/>
  <c r="E2896" i="4" s="1"/>
  <c r="H2896" i="4" a="1"/>
  <c r="H2896" i="4" s="1"/>
  <c r="C2898" i="4"/>
  <c r="F2897" i="4" a="1"/>
  <c r="F2897" i="4" s="1"/>
  <c r="N2897" i="4" a="1"/>
  <c r="N2897" i="4" s="1"/>
  <c r="I2897" i="4" a="1"/>
  <c r="I2897" i="4" s="1"/>
  <c r="L2897" i="4" a="1"/>
  <c r="L2897" i="4" s="1"/>
  <c r="O2897" i="4" a="1"/>
  <c r="O2897" i="4" s="1"/>
  <c r="K2897" i="4" a="1"/>
  <c r="K2897" i="4" s="1"/>
  <c r="M2897" i="4" a="1"/>
  <c r="M2897" i="4" s="1"/>
  <c r="J2897" i="4" a="1"/>
  <c r="J2897" i="4" s="1"/>
  <c r="H2897" i="4" l="1" a="1"/>
  <c r="H2897" i="4" s="1"/>
  <c r="G2897" i="4" a="1"/>
  <c r="G2897" i="4" s="1"/>
  <c r="E2897" i="4" a="1"/>
  <c r="E2897" i="4" s="1"/>
  <c r="C2899" i="4"/>
  <c r="F2898" i="4" a="1"/>
  <c r="F2898" i="4" s="1"/>
  <c r="I2898" i="4" a="1"/>
  <c r="I2898" i="4" s="1"/>
  <c r="M2898" i="4" a="1"/>
  <c r="M2898" i="4" s="1"/>
  <c r="J2898" i="4" a="1"/>
  <c r="J2898" i="4" s="1"/>
  <c r="L2898" i="4" a="1"/>
  <c r="L2898" i="4" s="1"/>
  <c r="K2898" i="4" a="1"/>
  <c r="K2898" i="4" s="1"/>
  <c r="O2898" i="4" a="1"/>
  <c r="O2898" i="4" s="1"/>
  <c r="N2898" i="4" a="1"/>
  <c r="N2898" i="4" s="1"/>
  <c r="H2898" i="4" l="1" a="1"/>
  <c r="H2898" i="4" s="1"/>
  <c r="G2898" i="4" a="1"/>
  <c r="G2898" i="4" s="1"/>
  <c r="E2898" i="4" a="1"/>
  <c r="E2898" i="4" s="1"/>
  <c r="C2900" i="4"/>
  <c r="F2899" i="4" a="1"/>
  <c r="F2899" i="4" s="1"/>
  <c r="M2899" i="4" a="1"/>
  <c r="M2899" i="4" s="1"/>
  <c r="J2899" i="4" a="1"/>
  <c r="J2899" i="4" s="1"/>
  <c r="K2899" i="4" a="1"/>
  <c r="K2899" i="4" s="1"/>
  <c r="O2899" i="4" a="1"/>
  <c r="O2899" i="4" s="1"/>
  <c r="I2899" i="4" a="1"/>
  <c r="I2899" i="4" s="1"/>
  <c r="L2899" i="4" a="1"/>
  <c r="L2899" i="4" s="1"/>
  <c r="N2899" i="4" a="1"/>
  <c r="N2899" i="4" s="1"/>
  <c r="G2899" i="4" l="1" a="1"/>
  <c r="G2899" i="4" s="1"/>
  <c r="H2899" i="4" a="1"/>
  <c r="H2899" i="4" s="1"/>
  <c r="E2899" i="4" a="1"/>
  <c r="E2899" i="4" s="1"/>
  <c r="C2901" i="4"/>
  <c r="F2900" i="4" a="1"/>
  <c r="F2900" i="4" s="1"/>
  <c r="K2900" i="4" a="1"/>
  <c r="K2900" i="4" s="1"/>
  <c r="O2900" i="4" a="1"/>
  <c r="O2900" i="4" s="1"/>
  <c r="L2900" i="4" a="1"/>
  <c r="L2900" i="4" s="1"/>
  <c r="M2900" i="4" a="1"/>
  <c r="M2900" i="4" s="1"/>
  <c r="J2900" i="4" a="1"/>
  <c r="J2900" i="4" s="1"/>
  <c r="I2900" i="4" a="1"/>
  <c r="I2900" i="4" s="1"/>
  <c r="N2900" i="4" a="1"/>
  <c r="N2900" i="4" s="1"/>
  <c r="E2900" i="4" l="1" a="1"/>
  <c r="E2900" i="4" s="1"/>
  <c r="G2900" i="4" a="1"/>
  <c r="G2900" i="4" s="1"/>
  <c r="H2900" i="4" a="1"/>
  <c r="H2900" i="4" s="1"/>
  <c r="C2902" i="4"/>
  <c r="F2901" i="4" a="1"/>
  <c r="F2901" i="4" s="1"/>
  <c r="I2901" i="4" a="1"/>
  <c r="I2901" i="4" s="1"/>
  <c r="M2901" i="4" a="1"/>
  <c r="M2901" i="4" s="1"/>
  <c r="J2901" i="4" a="1"/>
  <c r="J2901" i="4" s="1"/>
  <c r="K2901" i="4" a="1"/>
  <c r="K2901" i="4" s="1"/>
  <c r="O2901" i="4" a="1"/>
  <c r="O2901" i="4" s="1"/>
  <c r="L2901" i="4" a="1"/>
  <c r="L2901" i="4" s="1"/>
  <c r="N2901" i="4" a="1"/>
  <c r="N2901" i="4" s="1"/>
  <c r="E2901" i="4" l="1" a="1"/>
  <c r="E2901" i="4" s="1"/>
  <c r="G2901" i="4" a="1"/>
  <c r="G2901" i="4" s="1"/>
  <c r="H2901" i="4" a="1"/>
  <c r="H2901" i="4" s="1"/>
  <c r="C2903" i="4"/>
  <c r="F2902" i="4" a="1"/>
  <c r="F2902" i="4" s="1"/>
  <c r="M2902" i="4" a="1"/>
  <c r="M2902" i="4" s="1"/>
  <c r="J2902" i="4" a="1"/>
  <c r="J2902" i="4" s="1"/>
  <c r="N2902" i="4" a="1"/>
  <c r="N2902" i="4" s="1"/>
  <c r="K2902" i="4" a="1"/>
  <c r="K2902" i="4" s="1"/>
  <c r="L2902" i="4" a="1"/>
  <c r="L2902" i="4" s="1"/>
  <c r="O2902" i="4" a="1"/>
  <c r="O2902" i="4" s="1"/>
  <c r="I2902" i="4" a="1"/>
  <c r="I2902" i="4" s="1"/>
  <c r="H2902" i="4" l="1" a="1"/>
  <c r="H2902" i="4" s="1"/>
  <c r="G2902" i="4" a="1"/>
  <c r="G2902" i="4" s="1"/>
  <c r="E2902" i="4" a="1"/>
  <c r="E2902" i="4" s="1"/>
  <c r="C2904" i="4"/>
  <c r="F2903" i="4" a="1"/>
  <c r="F2903" i="4" s="1"/>
  <c r="J2903" i="4" a="1"/>
  <c r="J2903" i="4" s="1"/>
  <c r="N2903" i="4" a="1"/>
  <c r="N2903" i="4" s="1"/>
  <c r="I2903" i="4" a="1"/>
  <c r="I2903" i="4" s="1"/>
  <c r="L2903" i="4" a="1"/>
  <c r="L2903" i="4" s="1"/>
  <c r="O2903" i="4" a="1"/>
  <c r="O2903" i="4" s="1"/>
  <c r="K2903" i="4" a="1"/>
  <c r="K2903" i="4" s="1"/>
  <c r="M2903" i="4" a="1"/>
  <c r="M2903" i="4" s="1"/>
  <c r="H2903" i="4" l="1" a="1"/>
  <c r="H2903" i="4" s="1"/>
  <c r="G2903" i="4" a="1"/>
  <c r="G2903" i="4" s="1"/>
  <c r="E2903" i="4" a="1"/>
  <c r="E2903" i="4" s="1"/>
  <c r="C2905" i="4"/>
  <c r="F2904" i="4" a="1"/>
  <c r="F2904" i="4" s="1"/>
  <c r="N2904" i="4" a="1"/>
  <c r="N2904" i="4" s="1"/>
  <c r="K2904" i="4" a="1"/>
  <c r="K2904" i="4" s="1"/>
  <c r="O2904" i="4" a="1"/>
  <c r="O2904" i="4" s="1"/>
  <c r="M2904" i="4" a="1"/>
  <c r="M2904" i="4" s="1"/>
  <c r="L2904" i="4" a="1"/>
  <c r="L2904" i="4" s="1"/>
  <c r="I2904" i="4" a="1"/>
  <c r="I2904" i="4" s="1"/>
  <c r="J2904" i="4" a="1"/>
  <c r="J2904" i="4" s="1"/>
  <c r="E2904" i="4" l="1" a="1"/>
  <c r="E2904" i="4" s="1"/>
  <c r="H2904" i="4" a="1"/>
  <c r="H2904" i="4" s="1"/>
  <c r="G2904" i="4" a="1"/>
  <c r="G2904" i="4" s="1"/>
  <c r="C2906" i="4"/>
  <c r="F2905" i="4" a="1"/>
  <c r="F2905" i="4" s="1"/>
  <c r="K2905" i="4" a="1"/>
  <c r="K2905" i="4" s="1"/>
  <c r="I2905" i="4" a="1"/>
  <c r="I2905" i="4" s="1"/>
  <c r="M2905" i="4" a="1"/>
  <c r="M2905" i="4" s="1"/>
  <c r="J2905" i="4" a="1"/>
  <c r="J2905" i="4" s="1"/>
  <c r="O2905" i="4" a="1"/>
  <c r="O2905" i="4" s="1"/>
  <c r="L2905" i="4" a="1"/>
  <c r="L2905" i="4" s="1"/>
  <c r="N2905" i="4" a="1"/>
  <c r="N2905" i="4" s="1"/>
  <c r="H2905" i="4" l="1" a="1"/>
  <c r="H2905" i="4" s="1"/>
  <c r="E2905" i="4" a="1"/>
  <c r="E2905" i="4" s="1"/>
  <c r="G2905" i="4" a="1"/>
  <c r="G2905" i="4" s="1"/>
  <c r="C2907" i="4"/>
  <c r="F2906" i="4" a="1"/>
  <c r="F2906" i="4" s="1"/>
  <c r="K2906" i="4" a="1"/>
  <c r="K2906" i="4" s="1"/>
  <c r="O2906" i="4" a="1"/>
  <c r="O2906" i="4" s="1"/>
  <c r="M2906" i="4" a="1"/>
  <c r="M2906" i="4" s="1"/>
  <c r="N2906" i="4" a="1"/>
  <c r="N2906" i="4" s="1"/>
  <c r="I2906" i="4" a="1"/>
  <c r="I2906" i="4" s="1"/>
  <c r="L2906" i="4" a="1"/>
  <c r="L2906" i="4" s="1"/>
  <c r="J2906" i="4" a="1"/>
  <c r="J2906" i="4" s="1"/>
  <c r="C2908" i="4" l="1"/>
  <c r="F2907" i="4" a="1"/>
  <c r="F2907" i="4" s="1"/>
  <c r="N2907" i="4" a="1"/>
  <c r="N2907" i="4" s="1"/>
  <c r="I2907" i="4" a="1"/>
  <c r="I2907" i="4" s="1"/>
  <c r="M2907" i="4" a="1"/>
  <c r="M2907" i="4" s="1"/>
  <c r="J2907" i="4" a="1"/>
  <c r="J2907" i="4" s="1"/>
  <c r="L2907" i="4" a="1"/>
  <c r="L2907" i="4" s="1"/>
  <c r="O2907" i="4" a="1"/>
  <c r="O2907" i="4" s="1"/>
  <c r="K2907" i="4" a="1"/>
  <c r="K2907" i="4" s="1"/>
  <c r="H2906" i="4" a="1"/>
  <c r="H2906" i="4" s="1"/>
  <c r="G2906" i="4" a="1"/>
  <c r="G2906" i="4" s="1"/>
  <c r="E2906" i="4" a="1"/>
  <c r="E2906" i="4" s="1"/>
  <c r="G2907" i="4" l="1" a="1"/>
  <c r="G2907" i="4" s="1"/>
  <c r="H2907" i="4" a="1"/>
  <c r="H2907" i="4" s="1"/>
  <c r="E2907" i="4" a="1"/>
  <c r="E2907" i="4" s="1"/>
  <c r="C2909" i="4"/>
  <c r="F2908" i="4" a="1"/>
  <c r="F2908" i="4" s="1"/>
  <c r="I2908" i="4" a="1"/>
  <c r="I2908" i="4" s="1"/>
  <c r="M2908" i="4" a="1"/>
  <c r="M2908" i="4" s="1"/>
  <c r="K2908" i="4" a="1"/>
  <c r="K2908" i="4" s="1"/>
  <c r="J2908" i="4" a="1"/>
  <c r="J2908" i="4" s="1"/>
  <c r="L2908" i="4" a="1"/>
  <c r="L2908" i="4" s="1"/>
  <c r="O2908" i="4" a="1"/>
  <c r="O2908" i="4" s="1"/>
  <c r="N2908" i="4" a="1"/>
  <c r="N2908" i="4" s="1"/>
  <c r="E2908" i="4" l="1" a="1"/>
  <c r="E2908" i="4" s="1"/>
  <c r="H2908" i="4" a="1"/>
  <c r="H2908" i="4" s="1"/>
  <c r="G2908" i="4" a="1"/>
  <c r="G2908" i="4" s="1"/>
  <c r="C2910" i="4"/>
  <c r="F2909" i="4" a="1"/>
  <c r="F2909" i="4" s="1"/>
  <c r="J2909" i="4" a="1"/>
  <c r="J2909" i="4" s="1"/>
  <c r="I2909" i="4" a="1"/>
  <c r="I2909" i="4" s="1"/>
  <c r="L2909" i="4" a="1"/>
  <c r="L2909" i="4" s="1"/>
  <c r="O2909" i="4" a="1"/>
  <c r="O2909" i="4" s="1"/>
  <c r="N2909" i="4" a="1"/>
  <c r="N2909" i="4" s="1"/>
  <c r="M2909" i="4" a="1"/>
  <c r="M2909" i="4" s="1"/>
  <c r="K2909" i="4" a="1"/>
  <c r="K2909" i="4" s="1"/>
  <c r="G2909" i="4" l="1" a="1"/>
  <c r="G2909" i="4" s="1"/>
  <c r="H2909" i="4" a="1"/>
  <c r="H2909" i="4" s="1"/>
  <c r="E2909" i="4" a="1"/>
  <c r="E2909" i="4" s="1"/>
  <c r="C2911" i="4"/>
  <c r="F2910" i="4" a="1"/>
  <c r="F2910" i="4" s="1"/>
  <c r="M2910" i="4" a="1"/>
  <c r="M2910" i="4" s="1"/>
  <c r="L2910" i="4" a="1"/>
  <c r="L2910" i="4" s="1"/>
  <c r="J2910" i="4" a="1"/>
  <c r="J2910" i="4" s="1"/>
  <c r="N2910" i="4" a="1"/>
  <c r="N2910" i="4" s="1"/>
  <c r="I2910" i="4" a="1"/>
  <c r="I2910" i="4" s="1"/>
  <c r="O2910" i="4" a="1"/>
  <c r="O2910" i="4" s="1"/>
  <c r="K2910" i="4" a="1"/>
  <c r="K2910" i="4" s="1"/>
  <c r="G2910" i="4" l="1" a="1"/>
  <c r="G2910" i="4" s="1"/>
  <c r="E2910" i="4" a="1"/>
  <c r="E2910" i="4" s="1"/>
  <c r="H2910" i="4" a="1"/>
  <c r="H2910" i="4" s="1"/>
  <c r="C2912" i="4"/>
  <c r="F2911" i="4" a="1"/>
  <c r="F2911" i="4" s="1"/>
  <c r="M2911" i="4" a="1"/>
  <c r="M2911" i="4" s="1"/>
  <c r="O2911" i="4" a="1"/>
  <c r="O2911" i="4" s="1"/>
  <c r="L2911" i="4" a="1"/>
  <c r="L2911" i="4" s="1"/>
  <c r="K2911" i="4" a="1"/>
  <c r="K2911" i="4" s="1"/>
  <c r="I2911" i="4" a="1"/>
  <c r="I2911" i="4" s="1"/>
  <c r="N2911" i="4" a="1"/>
  <c r="N2911" i="4" s="1"/>
  <c r="J2911" i="4" a="1"/>
  <c r="J2911" i="4" s="1"/>
  <c r="G2911" i="4" l="1" a="1"/>
  <c r="G2911" i="4" s="1"/>
  <c r="H2911" i="4" a="1"/>
  <c r="H2911" i="4" s="1"/>
  <c r="E2911" i="4" a="1"/>
  <c r="E2911" i="4" s="1"/>
  <c r="C2913" i="4"/>
  <c r="F2912" i="4" a="1"/>
  <c r="F2912" i="4" s="1"/>
  <c r="O2912" i="4" a="1"/>
  <c r="O2912" i="4" s="1"/>
  <c r="K2912" i="4" a="1"/>
  <c r="K2912" i="4" s="1"/>
  <c r="M2912" i="4" a="1"/>
  <c r="M2912" i="4" s="1"/>
  <c r="L2912" i="4" a="1"/>
  <c r="L2912" i="4" s="1"/>
  <c r="N2912" i="4" a="1"/>
  <c r="N2912" i="4" s="1"/>
  <c r="I2912" i="4" a="1"/>
  <c r="I2912" i="4" s="1"/>
  <c r="J2912" i="4" a="1"/>
  <c r="J2912" i="4" s="1"/>
  <c r="E2912" i="4" l="1" a="1"/>
  <c r="E2912" i="4" s="1"/>
  <c r="G2912" i="4" a="1"/>
  <c r="G2912" i="4" s="1"/>
  <c r="H2912" i="4" a="1"/>
  <c r="H2912" i="4" s="1"/>
  <c r="C2914" i="4"/>
  <c r="F2913" i="4" a="1"/>
  <c r="F2913" i="4" s="1"/>
  <c r="O2913" i="4" a="1"/>
  <c r="O2913" i="4" s="1"/>
  <c r="K2913" i="4" a="1"/>
  <c r="K2913" i="4" s="1"/>
  <c r="N2913" i="4" a="1"/>
  <c r="N2913" i="4" s="1"/>
  <c r="M2913" i="4" a="1"/>
  <c r="M2913" i="4" s="1"/>
  <c r="I2913" i="4" a="1"/>
  <c r="I2913" i="4" s="1"/>
  <c r="L2913" i="4" a="1"/>
  <c r="L2913" i="4" s="1"/>
  <c r="J2913" i="4" a="1"/>
  <c r="J2913" i="4" s="1"/>
  <c r="H2913" i="4" l="1" a="1"/>
  <c r="H2913" i="4" s="1"/>
  <c r="E2913" i="4" a="1"/>
  <c r="E2913" i="4" s="1"/>
  <c r="G2913" i="4" a="1"/>
  <c r="G2913" i="4" s="1"/>
  <c r="C2915" i="4"/>
  <c r="F2914" i="4" a="1"/>
  <c r="F2914" i="4" s="1"/>
  <c r="N2914" i="4" a="1"/>
  <c r="N2914" i="4" s="1"/>
  <c r="I2914" i="4" a="1"/>
  <c r="I2914" i="4" s="1"/>
  <c r="L2914" i="4" a="1"/>
  <c r="L2914" i="4" s="1"/>
  <c r="O2914" i="4" a="1"/>
  <c r="O2914" i="4" s="1"/>
  <c r="J2914" i="4" a="1"/>
  <c r="J2914" i="4" s="1"/>
  <c r="K2914" i="4" a="1"/>
  <c r="K2914" i="4" s="1"/>
  <c r="M2914" i="4" a="1"/>
  <c r="M2914" i="4" s="1"/>
  <c r="E2914" i="4" l="1" a="1"/>
  <c r="E2914" i="4" s="1"/>
  <c r="H2914" i="4" a="1"/>
  <c r="H2914" i="4" s="1"/>
  <c r="G2914" i="4" a="1"/>
  <c r="G2914" i="4" s="1"/>
  <c r="C2916" i="4"/>
  <c r="F2915" i="4" a="1"/>
  <c r="F2915" i="4" s="1"/>
  <c r="K2915" i="4" a="1"/>
  <c r="K2915" i="4" s="1"/>
  <c r="O2915" i="4" a="1"/>
  <c r="O2915" i="4" s="1"/>
  <c r="I2915" i="4" a="1"/>
  <c r="I2915" i="4" s="1"/>
  <c r="M2915" i="4" a="1"/>
  <c r="M2915" i="4" s="1"/>
  <c r="J2915" i="4" a="1"/>
  <c r="J2915" i="4" s="1"/>
  <c r="L2915" i="4" a="1"/>
  <c r="L2915" i="4" s="1"/>
  <c r="N2915" i="4" a="1"/>
  <c r="N2915" i="4" s="1"/>
  <c r="H2915" i="4" l="1" a="1"/>
  <c r="H2915" i="4" s="1"/>
  <c r="G2915" i="4" a="1"/>
  <c r="G2915" i="4" s="1"/>
  <c r="E2915" i="4" a="1"/>
  <c r="E2915" i="4" s="1"/>
  <c r="C2917" i="4"/>
  <c r="F2916" i="4" a="1"/>
  <c r="F2916" i="4" s="1"/>
  <c r="I2916" i="4" a="1"/>
  <c r="I2916" i="4" s="1"/>
  <c r="N2916" i="4" a="1"/>
  <c r="N2916" i="4" s="1"/>
  <c r="J2916" i="4" a="1"/>
  <c r="J2916" i="4" s="1"/>
  <c r="O2916" i="4" a="1"/>
  <c r="O2916" i="4" s="1"/>
  <c r="K2916" i="4" a="1"/>
  <c r="K2916" i="4" s="1"/>
  <c r="L2916" i="4" a="1"/>
  <c r="L2916" i="4" s="1"/>
  <c r="M2916" i="4" a="1"/>
  <c r="M2916" i="4" s="1"/>
  <c r="H2916" i="4" l="1" a="1"/>
  <c r="H2916" i="4" s="1"/>
  <c r="G2916" i="4" a="1"/>
  <c r="G2916" i="4" s="1"/>
  <c r="E2916" i="4" a="1"/>
  <c r="E2916" i="4" s="1"/>
  <c r="C2918" i="4"/>
  <c r="F2917" i="4" a="1"/>
  <c r="F2917" i="4" s="1"/>
  <c r="L2917" i="4" a="1"/>
  <c r="L2917" i="4" s="1"/>
  <c r="O2917" i="4" a="1"/>
  <c r="O2917" i="4" s="1"/>
  <c r="K2917" i="4" a="1"/>
  <c r="K2917" i="4" s="1"/>
  <c r="I2917" i="4" a="1"/>
  <c r="I2917" i="4" s="1"/>
  <c r="M2917" i="4" a="1"/>
  <c r="M2917" i="4" s="1"/>
  <c r="N2917" i="4" a="1"/>
  <c r="N2917" i="4" s="1"/>
  <c r="J2917" i="4" a="1"/>
  <c r="J2917" i="4" s="1"/>
  <c r="E2917" i="4" l="1" a="1"/>
  <c r="E2917" i="4" s="1"/>
  <c r="G2917" i="4" a="1"/>
  <c r="G2917" i="4" s="1"/>
  <c r="H2917" i="4" a="1"/>
  <c r="H2917" i="4" s="1"/>
  <c r="C2919" i="4"/>
  <c r="F2918" i="4" a="1"/>
  <c r="F2918" i="4" s="1"/>
  <c r="K2918" i="4" a="1"/>
  <c r="K2918" i="4" s="1"/>
  <c r="N2918" i="4" a="1"/>
  <c r="N2918" i="4" s="1"/>
  <c r="J2918" i="4" a="1"/>
  <c r="J2918" i="4" s="1"/>
  <c r="M2918" i="4" a="1"/>
  <c r="M2918" i="4" s="1"/>
  <c r="I2918" i="4" a="1"/>
  <c r="I2918" i="4" s="1"/>
  <c r="L2918" i="4" a="1"/>
  <c r="L2918" i="4" s="1"/>
  <c r="O2918" i="4" a="1"/>
  <c r="O2918" i="4" s="1"/>
  <c r="H2918" i="4" l="1" a="1"/>
  <c r="H2918" i="4" s="1"/>
  <c r="G2918" i="4" a="1"/>
  <c r="G2918" i="4" s="1"/>
  <c r="E2918" i="4" a="1"/>
  <c r="E2918" i="4" s="1"/>
  <c r="C2920" i="4"/>
  <c r="F2919" i="4" a="1"/>
  <c r="F2919" i="4" s="1"/>
  <c r="N2919" i="4" a="1"/>
  <c r="N2919" i="4" s="1"/>
  <c r="J2919" i="4" a="1"/>
  <c r="J2919" i="4" s="1"/>
  <c r="M2919" i="4" a="1"/>
  <c r="M2919" i="4" s="1"/>
  <c r="O2919" i="4" a="1"/>
  <c r="O2919" i="4" s="1"/>
  <c r="L2919" i="4" a="1"/>
  <c r="L2919" i="4" s="1"/>
  <c r="I2919" i="4" a="1"/>
  <c r="I2919" i="4" s="1"/>
  <c r="K2919" i="4" a="1"/>
  <c r="K2919" i="4" s="1"/>
  <c r="E2919" i="4" l="1" a="1"/>
  <c r="E2919" i="4" s="1"/>
  <c r="G2919" i="4" a="1"/>
  <c r="G2919" i="4" s="1"/>
  <c r="H2919" i="4" a="1"/>
  <c r="H2919" i="4" s="1"/>
  <c r="C2921" i="4"/>
  <c r="F2920" i="4" a="1"/>
  <c r="F2920" i="4" s="1"/>
  <c r="O2920" i="4" a="1"/>
  <c r="O2920" i="4" s="1"/>
  <c r="I2920" i="4" a="1"/>
  <c r="I2920" i="4" s="1"/>
  <c r="M2920" i="4" a="1"/>
  <c r="M2920" i="4" s="1"/>
  <c r="N2920" i="4" a="1"/>
  <c r="N2920" i="4" s="1"/>
  <c r="L2920" i="4" a="1"/>
  <c r="L2920" i="4" s="1"/>
  <c r="J2920" i="4" a="1"/>
  <c r="J2920" i="4" s="1"/>
  <c r="K2920" i="4" a="1"/>
  <c r="K2920" i="4" s="1"/>
  <c r="G2920" i="4" l="1" a="1"/>
  <c r="G2920" i="4" s="1"/>
  <c r="E2920" i="4" a="1"/>
  <c r="E2920" i="4" s="1"/>
  <c r="H2920" i="4" a="1"/>
  <c r="H2920" i="4" s="1"/>
  <c r="C2922" i="4"/>
  <c r="F2921" i="4" a="1"/>
  <c r="F2921" i="4" s="1"/>
  <c r="J2921" i="4" a="1"/>
  <c r="J2921" i="4" s="1"/>
  <c r="K2921" i="4" a="1"/>
  <c r="K2921" i="4" s="1"/>
  <c r="O2921" i="4" a="1"/>
  <c r="O2921" i="4" s="1"/>
  <c r="L2921" i="4" a="1"/>
  <c r="L2921" i="4" s="1"/>
  <c r="N2921" i="4" a="1"/>
  <c r="N2921" i="4" s="1"/>
  <c r="I2921" i="4" a="1"/>
  <c r="I2921" i="4" s="1"/>
  <c r="M2921" i="4" a="1"/>
  <c r="M2921" i="4" s="1"/>
  <c r="H2921" i="4" l="1" a="1"/>
  <c r="H2921" i="4" s="1"/>
  <c r="G2921" i="4" a="1"/>
  <c r="G2921" i="4" s="1"/>
  <c r="E2921" i="4" a="1"/>
  <c r="E2921" i="4" s="1"/>
  <c r="C2923" i="4"/>
  <c r="F2922" i="4" a="1"/>
  <c r="F2922" i="4" s="1"/>
  <c r="N2922" i="4" a="1"/>
  <c r="N2922" i="4" s="1"/>
  <c r="I2922" i="4" a="1"/>
  <c r="I2922" i="4" s="1"/>
  <c r="K2922" i="4" a="1"/>
  <c r="K2922" i="4" s="1"/>
  <c r="O2922" i="4" a="1"/>
  <c r="O2922" i="4" s="1"/>
  <c r="L2922" i="4" a="1"/>
  <c r="L2922" i="4" s="1"/>
  <c r="M2922" i="4" a="1"/>
  <c r="M2922" i="4" s="1"/>
  <c r="J2922" i="4" a="1"/>
  <c r="J2922" i="4" s="1"/>
  <c r="G2922" i="4" l="1" a="1"/>
  <c r="G2922" i="4" s="1"/>
  <c r="H2922" i="4" a="1"/>
  <c r="H2922" i="4" s="1"/>
  <c r="E2922" i="4" a="1"/>
  <c r="E2922" i="4" s="1"/>
  <c r="C2924" i="4"/>
  <c r="F2923" i="4" a="1"/>
  <c r="F2923" i="4" s="1"/>
  <c r="I2923" i="4" a="1"/>
  <c r="I2923" i="4" s="1"/>
  <c r="M2923" i="4" a="1"/>
  <c r="M2923" i="4" s="1"/>
  <c r="J2923" i="4" a="1"/>
  <c r="J2923" i="4" s="1"/>
  <c r="K2923" i="4" a="1"/>
  <c r="K2923" i="4" s="1"/>
  <c r="O2923" i="4" a="1"/>
  <c r="O2923" i="4" s="1"/>
  <c r="L2923" i="4" a="1"/>
  <c r="L2923" i="4" s="1"/>
  <c r="N2923" i="4" a="1"/>
  <c r="N2923" i="4" s="1"/>
  <c r="G2923" i="4" l="1" a="1"/>
  <c r="G2923" i="4" s="1"/>
  <c r="H2923" i="4" a="1"/>
  <c r="H2923" i="4" s="1"/>
  <c r="E2923" i="4" a="1"/>
  <c r="E2923" i="4" s="1"/>
  <c r="C2925" i="4"/>
  <c r="F2924" i="4" a="1"/>
  <c r="F2924" i="4" s="1"/>
  <c r="J2924" i="4" a="1"/>
  <c r="J2924" i="4" s="1"/>
  <c r="N2924" i="4" a="1"/>
  <c r="N2924" i="4" s="1"/>
  <c r="K2924" i="4" a="1"/>
  <c r="K2924" i="4" s="1"/>
  <c r="L2924" i="4" a="1"/>
  <c r="L2924" i="4" s="1"/>
  <c r="I2924" i="4" a="1"/>
  <c r="I2924" i="4" s="1"/>
  <c r="M2924" i="4" a="1"/>
  <c r="M2924" i="4" s="1"/>
  <c r="O2924" i="4" a="1"/>
  <c r="O2924" i="4" s="1"/>
  <c r="G2924" i="4" l="1" a="1"/>
  <c r="G2924" i="4" s="1"/>
  <c r="E2924" i="4" a="1"/>
  <c r="E2924" i="4" s="1"/>
  <c r="H2924" i="4" a="1"/>
  <c r="H2924" i="4" s="1"/>
  <c r="C2926" i="4"/>
  <c r="F2925" i="4" a="1"/>
  <c r="F2925" i="4" s="1"/>
  <c r="N2925" i="4" a="1"/>
  <c r="N2925" i="4" s="1"/>
  <c r="I2925" i="4" a="1"/>
  <c r="I2925" i="4" s="1"/>
  <c r="M2925" i="4" a="1"/>
  <c r="M2925" i="4" s="1"/>
  <c r="J2925" i="4" a="1"/>
  <c r="J2925" i="4" s="1"/>
  <c r="K2925" i="4" a="1"/>
  <c r="K2925" i="4" s="1"/>
  <c r="O2925" i="4" a="1"/>
  <c r="O2925" i="4" s="1"/>
  <c r="L2925" i="4" a="1"/>
  <c r="L2925" i="4" s="1"/>
  <c r="H2925" i="4" l="1" a="1"/>
  <c r="H2925" i="4" s="1"/>
  <c r="G2925" i="4" a="1"/>
  <c r="G2925" i="4" s="1"/>
  <c r="E2925" i="4" a="1"/>
  <c r="E2925" i="4" s="1"/>
  <c r="C2927" i="4"/>
  <c r="F2926" i="4" a="1"/>
  <c r="F2926" i="4" s="1"/>
  <c r="L2926" i="4" a="1"/>
  <c r="L2926" i="4" s="1"/>
  <c r="I2926" i="4" a="1"/>
  <c r="I2926" i="4" s="1"/>
  <c r="N2926" i="4" a="1"/>
  <c r="N2926" i="4" s="1"/>
  <c r="J2926" i="4" a="1"/>
  <c r="J2926" i="4" s="1"/>
  <c r="M2926" i="4" a="1"/>
  <c r="M2926" i="4" s="1"/>
  <c r="O2926" i="4" a="1"/>
  <c r="O2926" i="4" s="1"/>
  <c r="K2926" i="4" a="1"/>
  <c r="K2926" i="4" s="1"/>
  <c r="E2926" i="4" l="1" a="1"/>
  <c r="E2926" i="4" s="1"/>
  <c r="G2926" i="4" a="1"/>
  <c r="G2926" i="4" s="1"/>
  <c r="H2926" i="4" a="1"/>
  <c r="H2926" i="4" s="1"/>
  <c r="C2928" i="4"/>
  <c r="F2927" i="4" a="1"/>
  <c r="F2927" i="4" s="1"/>
  <c r="O2927" i="4" a="1"/>
  <c r="O2927" i="4" s="1"/>
  <c r="L2927" i="4" a="1"/>
  <c r="L2927" i="4" s="1"/>
  <c r="N2927" i="4" a="1"/>
  <c r="N2927" i="4" s="1"/>
  <c r="I2927" i="4" a="1"/>
  <c r="I2927" i="4" s="1"/>
  <c r="M2927" i="4" a="1"/>
  <c r="M2927" i="4" s="1"/>
  <c r="J2927" i="4" a="1"/>
  <c r="J2927" i="4" s="1"/>
  <c r="K2927" i="4" a="1"/>
  <c r="K2927" i="4" s="1"/>
  <c r="H2927" i="4" l="1" a="1"/>
  <c r="H2927" i="4" s="1"/>
  <c r="G2927" i="4" a="1"/>
  <c r="G2927" i="4" s="1"/>
  <c r="E2927" i="4" a="1"/>
  <c r="E2927" i="4" s="1"/>
  <c r="C2929" i="4"/>
  <c r="F2928" i="4" a="1"/>
  <c r="F2928" i="4" s="1"/>
  <c r="L2928" i="4" a="1"/>
  <c r="L2928" i="4" s="1"/>
  <c r="N2928" i="4" a="1"/>
  <c r="N2928" i="4" s="1"/>
  <c r="J2928" i="4" a="1"/>
  <c r="J2928" i="4" s="1"/>
  <c r="K2928" i="4" a="1"/>
  <c r="K2928" i="4" s="1"/>
  <c r="M2928" i="4" a="1"/>
  <c r="M2928" i="4" s="1"/>
  <c r="I2928" i="4" a="1"/>
  <c r="I2928" i="4" s="1"/>
  <c r="O2928" i="4" a="1"/>
  <c r="O2928" i="4" s="1"/>
  <c r="H2928" i="4" l="1" a="1"/>
  <c r="H2928" i="4" s="1"/>
  <c r="G2928" i="4" a="1"/>
  <c r="G2928" i="4" s="1"/>
  <c r="E2928" i="4" a="1"/>
  <c r="E2928" i="4" s="1"/>
  <c r="C2930" i="4"/>
  <c r="F2929" i="4" a="1"/>
  <c r="F2929" i="4" s="1"/>
  <c r="I2929" i="4" a="1"/>
  <c r="I2929" i="4" s="1"/>
  <c r="L2929" i="4" a="1"/>
  <c r="L2929" i="4" s="1"/>
  <c r="O2929" i="4" a="1"/>
  <c r="O2929" i="4" s="1"/>
  <c r="K2929" i="4" a="1"/>
  <c r="K2929" i="4" s="1"/>
  <c r="M2929" i="4" a="1"/>
  <c r="M2929" i="4" s="1"/>
  <c r="J2929" i="4" a="1"/>
  <c r="J2929" i="4" s="1"/>
  <c r="N2929" i="4" a="1"/>
  <c r="N2929" i="4" s="1"/>
  <c r="C2931" i="4" l="1"/>
  <c r="F2930" i="4" a="1"/>
  <c r="F2930" i="4" s="1"/>
  <c r="K2930" i="4" a="1"/>
  <c r="K2930" i="4" s="1"/>
  <c r="N2930" i="4" a="1"/>
  <c r="N2930" i="4" s="1"/>
  <c r="I2930" i="4" a="1"/>
  <c r="I2930" i="4" s="1"/>
  <c r="L2930" i="4" a="1"/>
  <c r="L2930" i="4" s="1"/>
  <c r="O2930" i="4" a="1"/>
  <c r="O2930" i="4" s="1"/>
  <c r="J2930" i="4" a="1"/>
  <c r="J2930" i="4" s="1"/>
  <c r="M2930" i="4" a="1"/>
  <c r="M2930" i="4" s="1"/>
  <c r="G2929" i="4" a="1"/>
  <c r="G2929" i="4" s="1"/>
  <c r="E2929" i="4" a="1"/>
  <c r="E2929" i="4" s="1"/>
  <c r="H2929" i="4" a="1"/>
  <c r="H2929" i="4" s="1"/>
  <c r="E2930" i="4" l="1" a="1"/>
  <c r="E2930" i="4" s="1"/>
  <c r="G2930" i="4" a="1"/>
  <c r="G2930" i="4" s="1"/>
  <c r="H2930" i="4" a="1"/>
  <c r="H2930" i="4" s="1"/>
  <c r="C2932" i="4"/>
  <c r="F2931" i="4" a="1"/>
  <c r="F2931" i="4" s="1"/>
  <c r="M2931" i="4" a="1"/>
  <c r="M2931" i="4" s="1"/>
  <c r="J2931" i="4" a="1"/>
  <c r="J2931" i="4" s="1"/>
  <c r="K2931" i="4" a="1"/>
  <c r="K2931" i="4" s="1"/>
  <c r="O2931" i="4" a="1"/>
  <c r="O2931" i="4" s="1"/>
  <c r="I2931" i="4" a="1"/>
  <c r="I2931" i="4" s="1"/>
  <c r="L2931" i="4" a="1"/>
  <c r="L2931" i="4" s="1"/>
  <c r="N2931" i="4" a="1"/>
  <c r="N2931" i="4" s="1"/>
  <c r="G2931" i="4" l="1" a="1"/>
  <c r="G2931" i="4" s="1"/>
  <c r="E2931" i="4" a="1"/>
  <c r="E2931" i="4" s="1"/>
  <c r="H2931" i="4" a="1"/>
  <c r="H2931" i="4" s="1"/>
  <c r="C2933" i="4"/>
  <c r="F2932" i="4" a="1"/>
  <c r="F2932" i="4" s="1"/>
  <c r="J2932" i="4" a="1"/>
  <c r="J2932" i="4" s="1"/>
  <c r="O2932" i="4" a="1"/>
  <c r="O2932" i="4" s="1"/>
  <c r="I2932" i="4" a="1"/>
  <c r="I2932" i="4" s="1"/>
  <c r="M2932" i="4" a="1"/>
  <c r="M2932" i="4" s="1"/>
  <c r="N2932" i="4" a="1"/>
  <c r="N2932" i="4" s="1"/>
  <c r="K2932" i="4" a="1"/>
  <c r="K2932" i="4" s="1"/>
  <c r="L2932" i="4" a="1"/>
  <c r="L2932" i="4" s="1"/>
  <c r="H2932" i="4" l="1" a="1"/>
  <c r="H2932" i="4" s="1"/>
  <c r="G2932" i="4" a="1"/>
  <c r="G2932" i="4" s="1"/>
  <c r="E2932" i="4" a="1"/>
  <c r="E2932" i="4" s="1"/>
  <c r="C2934" i="4"/>
  <c r="F2933" i="4" a="1"/>
  <c r="F2933" i="4" s="1"/>
  <c r="M2933" i="4" a="1"/>
  <c r="M2933" i="4" s="1"/>
  <c r="J2933" i="4" a="1"/>
  <c r="J2933" i="4" s="1"/>
  <c r="N2933" i="4" a="1"/>
  <c r="N2933" i="4" s="1"/>
  <c r="I2933" i="4" a="1"/>
  <c r="I2933" i="4" s="1"/>
  <c r="L2933" i="4" a="1"/>
  <c r="L2933" i="4" s="1"/>
  <c r="O2933" i="4" a="1"/>
  <c r="O2933" i="4" s="1"/>
  <c r="K2933" i="4" a="1"/>
  <c r="K2933" i="4" s="1"/>
  <c r="E2933" i="4" l="1" a="1"/>
  <c r="E2933" i="4" s="1"/>
  <c r="H2933" i="4" a="1"/>
  <c r="H2933" i="4" s="1"/>
  <c r="G2933" i="4" a="1"/>
  <c r="G2933" i="4" s="1"/>
  <c r="C2935" i="4"/>
  <c r="F2934" i="4" a="1"/>
  <c r="F2934" i="4" s="1"/>
  <c r="J2934" i="4" a="1"/>
  <c r="J2934" i="4" s="1"/>
  <c r="L2934" i="4" a="1"/>
  <c r="L2934" i="4" s="1"/>
  <c r="I2934" i="4" a="1"/>
  <c r="I2934" i="4" s="1"/>
  <c r="M2934" i="4" a="1"/>
  <c r="M2934" i="4" s="1"/>
  <c r="O2934" i="4" a="1"/>
  <c r="O2934" i="4" s="1"/>
  <c r="K2934" i="4" a="1"/>
  <c r="K2934" i="4" s="1"/>
  <c r="N2934" i="4" a="1"/>
  <c r="N2934" i="4" s="1"/>
  <c r="E2934" i="4" l="1" a="1"/>
  <c r="E2934" i="4" s="1"/>
  <c r="G2934" i="4" a="1"/>
  <c r="G2934" i="4" s="1"/>
  <c r="H2934" i="4" a="1"/>
  <c r="H2934" i="4" s="1"/>
  <c r="C2936" i="4"/>
  <c r="F2935" i="4" a="1"/>
  <c r="F2935" i="4" s="1"/>
  <c r="O2935" i="4" a="1"/>
  <c r="O2935" i="4" s="1"/>
  <c r="K2935" i="4" a="1"/>
  <c r="K2935" i="4" s="1"/>
  <c r="N2935" i="4" a="1"/>
  <c r="N2935" i="4" s="1"/>
  <c r="I2935" i="4" a="1"/>
  <c r="I2935" i="4" s="1"/>
  <c r="M2935" i="4" a="1"/>
  <c r="M2935" i="4" s="1"/>
  <c r="J2935" i="4" a="1"/>
  <c r="J2935" i="4" s="1"/>
  <c r="L2935" i="4" a="1"/>
  <c r="L2935" i="4" s="1"/>
  <c r="G2935" i="4" l="1" a="1"/>
  <c r="G2935" i="4" s="1"/>
  <c r="H2935" i="4" a="1"/>
  <c r="H2935" i="4" s="1"/>
  <c r="E2935" i="4" a="1"/>
  <c r="E2935" i="4" s="1"/>
  <c r="C2937" i="4"/>
  <c r="F2936" i="4" a="1"/>
  <c r="F2936" i="4" s="1"/>
  <c r="J2936" i="4" a="1"/>
  <c r="J2936" i="4" s="1"/>
  <c r="N2936" i="4" a="1"/>
  <c r="N2936" i="4" s="1"/>
  <c r="K2936" i="4" a="1"/>
  <c r="K2936" i="4" s="1"/>
  <c r="M2936" i="4" a="1"/>
  <c r="M2936" i="4" s="1"/>
  <c r="I2936" i="4" a="1"/>
  <c r="I2936" i="4" s="1"/>
  <c r="L2936" i="4" a="1"/>
  <c r="L2936" i="4" s="1"/>
  <c r="O2936" i="4" a="1"/>
  <c r="O2936" i="4" s="1"/>
  <c r="G2936" i="4" l="1" a="1"/>
  <c r="G2936" i="4" s="1"/>
  <c r="H2936" i="4" a="1"/>
  <c r="H2936" i="4" s="1"/>
  <c r="E2936" i="4" a="1"/>
  <c r="E2936" i="4" s="1"/>
  <c r="C2938" i="4"/>
  <c r="F2937" i="4" a="1"/>
  <c r="F2937" i="4" s="1"/>
  <c r="I2937" i="4" a="1"/>
  <c r="I2937" i="4" s="1"/>
  <c r="L2937" i="4" a="1"/>
  <c r="L2937" i="4" s="1"/>
  <c r="O2937" i="4" a="1"/>
  <c r="O2937" i="4" s="1"/>
  <c r="K2937" i="4" a="1"/>
  <c r="K2937" i="4" s="1"/>
  <c r="M2937" i="4" a="1"/>
  <c r="M2937" i="4" s="1"/>
  <c r="J2937" i="4" a="1"/>
  <c r="J2937" i="4" s="1"/>
  <c r="N2937" i="4" a="1"/>
  <c r="N2937" i="4" s="1"/>
  <c r="H2937" i="4" l="1" a="1"/>
  <c r="H2937" i="4" s="1"/>
  <c r="E2937" i="4" a="1"/>
  <c r="E2937" i="4" s="1"/>
  <c r="G2937" i="4" a="1"/>
  <c r="G2937" i="4" s="1"/>
  <c r="C2939" i="4"/>
  <c r="F2938" i="4" a="1"/>
  <c r="F2938" i="4" s="1"/>
  <c r="M2938" i="4" a="1"/>
  <c r="M2938" i="4" s="1"/>
  <c r="K2938" i="4" a="1"/>
  <c r="K2938" i="4" s="1"/>
  <c r="O2938" i="4" a="1"/>
  <c r="O2938" i="4" s="1"/>
  <c r="I2938" i="4" a="1"/>
  <c r="I2938" i="4" s="1"/>
  <c r="L2938" i="4" a="1"/>
  <c r="L2938" i="4" s="1"/>
  <c r="N2938" i="4" a="1"/>
  <c r="N2938" i="4" s="1"/>
  <c r="J2938" i="4" a="1"/>
  <c r="J2938" i="4" s="1"/>
  <c r="G2938" i="4" l="1" a="1"/>
  <c r="G2938" i="4" s="1"/>
  <c r="E2938" i="4" a="1"/>
  <c r="E2938" i="4" s="1"/>
  <c r="H2938" i="4" a="1"/>
  <c r="H2938" i="4" s="1"/>
  <c r="C2940" i="4"/>
  <c r="F2939" i="4" a="1"/>
  <c r="F2939" i="4" s="1"/>
  <c r="I2939" i="4" a="1"/>
  <c r="I2939" i="4" s="1"/>
  <c r="L2939" i="4" a="1"/>
  <c r="L2939" i="4" s="1"/>
  <c r="K2939" i="4" a="1"/>
  <c r="K2939" i="4" s="1"/>
  <c r="O2939" i="4" a="1"/>
  <c r="O2939" i="4" s="1"/>
  <c r="J2939" i="4" a="1"/>
  <c r="J2939" i="4" s="1"/>
  <c r="M2939" i="4" a="1"/>
  <c r="M2939" i="4" s="1"/>
  <c r="N2939" i="4" a="1"/>
  <c r="N2939" i="4" s="1"/>
  <c r="G2939" i="4" l="1" a="1"/>
  <c r="G2939" i="4" s="1"/>
  <c r="E2939" i="4" a="1"/>
  <c r="E2939" i="4" s="1"/>
  <c r="H2939" i="4" a="1"/>
  <c r="H2939" i="4" s="1"/>
  <c r="C2941" i="4"/>
  <c r="F2940" i="4" a="1"/>
  <c r="F2940" i="4" s="1"/>
  <c r="M2940" i="4" a="1"/>
  <c r="M2940" i="4" s="1"/>
  <c r="J2940" i="4" a="1"/>
  <c r="J2940" i="4" s="1"/>
  <c r="L2940" i="4" a="1"/>
  <c r="L2940" i="4" s="1"/>
  <c r="O2940" i="4" a="1"/>
  <c r="O2940" i="4" s="1"/>
  <c r="I2940" i="4" a="1"/>
  <c r="I2940" i="4" s="1"/>
  <c r="K2940" i="4" a="1"/>
  <c r="K2940" i="4" s="1"/>
  <c r="N2940" i="4" a="1"/>
  <c r="N2940" i="4" s="1"/>
  <c r="G2940" i="4" l="1" a="1"/>
  <c r="G2940" i="4" s="1"/>
  <c r="E2940" i="4" a="1"/>
  <c r="E2940" i="4" s="1"/>
  <c r="H2940" i="4" a="1"/>
  <c r="H2940" i="4" s="1"/>
  <c r="C2942" i="4"/>
  <c r="F2941" i="4" a="1"/>
  <c r="F2941" i="4" s="1"/>
  <c r="N2941" i="4" a="1"/>
  <c r="N2941" i="4" s="1"/>
  <c r="I2941" i="4" a="1"/>
  <c r="I2941" i="4" s="1"/>
  <c r="K2941" i="4" a="1"/>
  <c r="K2941" i="4" s="1"/>
  <c r="J2941" i="4" a="1"/>
  <c r="J2941" i="4" s="1"/>
  <c r="L2941" i="4" a="1"/>
  <c r="L2941" i="4" s="1"/>
  <c r="O2941" i="4" a="1"/>
  <c r="O2941" i="4" s="1"/>
  <c r="M2941" i="4" a="1"/>
  <c r="M2941" i="4" s="1"/>
  <c r="H2941" i="4" l="1" a="1"/>
  <c r="H2941" i="4" s="1"/>
  <c r="G2941" i="4" a="1"/>
  <c r="G2941" i="4" s="1"/>
  <c r="E2941" i="4" a="1"/>
  <c r="E2941" i="4" s="1"/>
  <c r="C2943" i="4"/>
  <c r="F2942" i="4" a="1"/>
  <c r="F2942" i="4" s="1"/>
  <c r="K2942" i="4" a="1"/>
  <c r="K2942" i="4" s="1"/>
  <c r="M2942" i="4" a="1"/>
  <c r="M2942" i="4" s="1"/>
  <c r="I2942" i="4" a="1"/>
  <c r="I2942" i="4" s="1"/>
  <c r="N2942" i="4" a="1"/>
  <c r="N2942" i="4" s="1"/>
  <c r="J2942" i="4" a="1"/>
  <c r="J2942" i="4" s="1"/>
  <c r="L2942" i="4" a="1"/>
  <c r="L2942" i="4" s="1"/>
  <c r="O2942" i="4" a="1"/>
  <c r="O2942" i="4" s="1"/>
  <c r="E2942" i="4" l="1" a="1"/>
  <c r="E2942" i="4" s="1"/>
  <c r="H2942" i="4" a="1"/>
  <c r="H2942" i="4" s="1"/>
  <c r="G2942" i="4" a="1"/>
  <c r="G2942" i="4" s="1"/>
  <c r="C2944" i="4"/>
  <c r="F2943" i="4" a="1"/>
  <c r="F2943" i="4" s="1"/>
  <c r="I2943" i="4" a="1"/>
  <c r="I2943" i="4" s="1"/>
  <c r="L2943" i="4" a="1"/>
  <c r="L2943" i="4" s="1"/>
  <c r="O2943" i="4" a="1"/>
  <c r="O2943" i="4" s="1"/>
  <c r="J2943" i="4" a="1"/>
  <c r="J2943" i="4" s="1"/>
  <c r="N2943" i="4" a="1"/>
  <c r="N2943" i="4" s="1"/>
  <c r="K2943" i="4" a="1"/>
  <c r="K2943" i="4" s="1"/>
  <c r="M2943" i="4" a="1"/>
  <c r="M2943" i="4" s="1"/>
  <c r="H2943" i="4" l="1" a="1"/>
  <c r="H2943" i="4" s="1"/>
  <c r="G2943" i="4" a="1"/>
  <c r="G2943" i="4" s="1"/>
  <c r="E2943" i="4" a="1"/>
  <c r="E2943" i="4" s="1"/>
  <c r="C2945" i="4"/>
  <c r="F2944" i="4" a="1"/>
  <c r="F2944" i="4" s="1"/>
  <c r="K2944" i="4" a="1"/>
  <c r="K2944" i="4" s="1"/>
  <c r="O2944" i="4" a="1"/>
  <c r="O2944" i="4" s="1"/>
  <c r="L2944" i="4" a="1"/>
  <c r="L2944" i="4" s="1"/>
  <c r="N2944" i="4" a="1"/>
  <c r="N2944" i="4" s="1"/>
  <c r="J2944" i="4" a="1"/>
  <c r="J2944" i="4" s="1"/>
  <c r="M2944" i="4" a="1"/>
  <c r="M2944" i="4" s="1"/>
  <c r="I2944" i="4" a="1"/>
  <c r="I2944" i="4" s="1"/>
  <c r="H2944" i="4" l="1" a="1"/>
  <c r="H2944" i="4" s="1"/>
  <c r="G2944" i="4" a="1"/>
  <c r="G2944" i="4" s="1"/>
  <c r="E2944" i="4" a="1"/>
  <c r="E2944" i="4" s="1"/>
  <c r="C2946" i="4"/>
  <c r="F2945" i="4" a="1"/>
  <c r="F2945" i="4" s="1"/>
  <c r="J2945" i="4" a="1"/>
  <c r="J2945" i="4" s="1"/>
  <c r="M2945" i="4" a="1"/>
  <c r="M2945" i="4" s="1"/>
  <c r="I2945" i="4" a="1"/>
  <c r="I2945" i="4" s="1"/>
  <c r="L2945" i="4" a="1"/>
  <c r="L2945" i="4" s="1"/>
  <c r="N2945" i="4" a="1"/>
  <c r="N2945" i="4" s="1"/>
  <c r="K2945" i="4" a="1"/>
  <c r="K2945" i="4" s="1"/>
  <c r="O2945" i="4" a="1"/>
  <c r="O2945" i="4" s="1"/>
  <c r="E2945" i="4" l="1" a="1"/>
  <c r="E2945" i="4" s="1"/>
  <c r="G2945" i="4" a="1"/>
  <c r="G2945" i="4" s="1"/>
  <c r="H2945" i="4" a="1"/>
  <c r="H2945" i="4" s="1"/>
  <c r="C2947" i="4"/>
  <c r="F2946" i="4" a="1"/>
  <c r="F2946" i="4" s="1"/>
  <c r="M2946" i="4" a="1"/>
  <c r="M2946" i="4" s="1"/>
  <c r="K2946" i="4" a="1"/>
  <c r="K2946" i="4" s="1"/>
  <c r="O2946" i="4" a="1"/>
  <c r="O2946" i="4" s="1"/>
  <c r="I2946" i="4" a="1"/>
  <c r="I2946" i="4" s="1"/>
  <c r="L2946" i="4" a="1"/>
  <c r="L2946" i="4" s="1"/>
  <c r="N2946" i="4" a="1"/>
  <c r="N2946" i="4" s="1"/>
  <c r="J2946" i="4" a="1"/>
  <c r="J2946" i="4" s="1"/>
  <c r="H2946" i="4" l="1" a="1"/>
  <c r="H2946" i="4" s="1"/>
  <c r="E2946" i="4" a="1"/>
  <c r="E2946" i="4" s="1"/>
  <c r="G2946" i="4" a="1"/>
  <c r="G2946" i="4" s="1"/>
  <c r="C2948" i="4"/>
  <c r="F2947" i="4" a="1"/>
  <c r="F2947" i="4" s="1"/>
  <c r="L2947" i="4" a="1"/>
  <c r="L2947" i="4" s="1"/>
  <c r="I2947" i="4" a="1"/>
  <c r="I2947" i="4" s="1"/>
  <c r="M2947" i="4" a="1"/>
  <c r="M2947" i="4" s="1"/>
  <c r="O2947" i="4" a="1"/>
  <c r="O2947" i="4" s="1"/>
  <c r="K2947" i="4" a="1"/>
  <c r="K2947" i="4" s="1"/>
  <c r="N2947" i="4" a="1"/>
  <c r="N2947" i="4" s="1"/>
  <c r="J2947" i="4" a="1"/>
  <c r="J2947" i="4" s="1"/>
  <c r="E2947" i="4" l="1" a="1"/>
  <c r="E2947" i="4" s="1"/>
  <c r="H2947" i="4" a="1"/>
  <c r="H2947" i="4" s="1"/>
  <c r="G2947" i="4" a="1"/>
  <c r="G2947" i="4" s="1"/>
  <c r="C2949" i="4"/>
  <c r="F2948" i="4" a="1"/>
  <c r="F2948" i="4" s="1"/>
  <c r="J2948" i="4" a="1"/>
  <c r="J2948" i="4" s="1"/>
  <c r="N2948" i="4" a="1"/>
  <c r="N2948" i="4" s="1"/>
  <c r="I2948" i="4" a="1"/>
  <c r="I2948" i="4" s="1"/>
  <c r="K2948" i="4" a="1"/>
  <c r="K2948" i="4" s="1"/>
  <c r="O2948" i="4" a="1"/>
  <c r="O2948" i="4" s="1"/>
  <c r="L2948" i="4" a="1"/>
  <c r="L2948" i="4" s="1"/>
  <c r="M2948" i="4" a="1"/>
  <c r="M2948" i="4" s="1"/>
  <c r="G2948" i="4" l="1" a="1"/>
  <c r="G2948" i="4" s="1"/>
  <c r="H2948" i="4" a="1"/>
  <c r="H2948" i="4" s="1"/>
  <c r="E2948" i="4" a="1"/>
  <c r="E2948" i="4" s="1"/>
  <c r="C2950" i="4"/>
  <c r="F2949" i="4" a="1"/>
  <c r="F2949" i="4" s="1"/>
  <c r="I2949" i="4" a="1"/>
  <c r="I2949" i="4" s="1"/>
  <c r="M2949" i="4" a="1"/>
  <c r="M2949" i="4" s="1"/>
  <c r="J2949" i="4" a="1"/>
  <c r="J2949" i="4" s="1"/>
  <c r="L2949" i="4" a="1"/>
  <c r="L2949" i="4" s="1"/>
  <c r="O2949" i="4" a="1"/>
  <c r="O2949" i="4" s="1"/>
  <c r="K2949" i="4" a="1"/>
  <c r="K2949" i="4" s="1"/>
  <c r="N2949" i="4" a="1"/>
  <c r="N2949" i="4" s="1"/>
  <c r="G2949" i="4" l="1" a="1"/>
  <c r="G2949" i="4" s="1"/>
  <c r="E2949" i="4" a="1"/>
  <c r="E2949" i="4" s="1"/>
  <c r="H2949" i="4" a="1"/>
  <c r="H2949" i="4" s="1"/>
  <c r="C2951" i="4"/>
  <c r="F2950" i="4" a="1"/>
  <c r="F2950" i="4" s="1"/>
  <c r="O2950" i="4" a="1"/>
  <c r="O2950" i="4" s="1"/>
  <c r="L2950" i="4" a="1"/>
  <c r="L2950" i="4" s="1"/>
  <c r="I2950" i="4" a="1"/>
  <c r="I2950" i="4" s="1"/>
  <c r="J2950" i="4" a="1"/>
  <c r="J2950" i="4" s="1"/>
  <c r="N2950" i="4" a="1"/>
  <c r="N2950" i="4" s="1"/>
  <c r="K2950" i="4" a="1"/>
  <c r="K2950" i="4" s="1"/>
  <c r="M2950" i="4" a="1"/>
  <c r="M2950" i="4" s="1"/>
  <c r="E2950" i="4" l="1" a="1"/>
  <c r="E2950" i="4" s="1"/>
  <c r="H2950" i="4" a="1"/>
  <c r="H2950" i="4" s="1"/>
  <c r="G2950" i="4" a="1"/>
  <c r="G2950" i="4" s="1"/>
  <c r="C2952" i="4"/>
  <c r="F2951" i="4" a="1"/>
  <c r="F2951" i="4" s="1"/>
  <c r="M2951" i="4" a="1"/>
  <c r="M2951" i="4" s="1"/>
  <c r="I2951" i="4" a="1"/>
  <c r="I2951" i="4" s="1"/>
  <c r="K2951" i="4" a="1"/>
  <c r="K2951" i="4" s="1"/>
  <c r="J2951" i="4" a="1"/>
  <c r="J2951" i="4" s="1"/>
  <c r="N2951" i="4" a="1"/>
  <c r="N2951" i="4" s="1"/>
  <c r="O2951" i="4" a="1"/>
  <c r="O2951" i="4" s="1"/>
  <c r="L2951" i="4" a="1"/>
  <c r="L2951" i="4" s="1"/>
  <c r="E2951" i="4" l="1" a="1"/>
  <c r="E2951" i="4" s="1"/>
  <c r="H2951" i="4" a="1"/>
  <c r="H2951" i="4" s="1"/>
  <c r="G2951" i="4" a="1"/>
  <c r="G2951" i="4" s="1"/>
  <c r="C2953" i="4"/>
  <c r="F2952" i="4" a="1"/>
  <c r="F2952" i="4" s="1"/>
  <c r="L2952" i="4" a="1"/>
  <c r="L2952" i="4" s="1"/>
  <c r="O2952" i="4" a="1"/>
  <c r="O2952" i="4" s="1"/>
  <c r="K2952" i="4" a="1"/>
  <c r="K2952" i="4" s="1"/>
  <c r="M2952" i="4" a="1"/>
  <c r="M2952" i="4" s="1"/>
  <c r="J2952" i="4" a="1"/>
  <c r="J2952" i="4" s="1"/>
  <c r="N2952" i="4" a="1"/>
  <c r="N2952" i="4" s="1"/>
  <c r="I2952" i="4" a="1"/>
  <c r="I2952" i="4" s="1"/>
  <c r="G2952" i="4" l="1" a="1"/>
  <c r="G2952" i="4" s="1"/>
  <c r="H2952" i="4" a="1"/>
  <c r="H2952" i="4" s="1"/>
  <c r="E2952" i="4" a="1"/>
  <c r="E2952" i="4" s="1"/>
  <c r="C2954" i="4"/>
  <c r="F2953" i="4" a="1"/>
  <c r="F2953" i="4" s="1"/>
  <c r="O2953" i="4" a="1"/>
  <c r="O2953" i="4" s="1"/>
  <c r="I2953" i="4" a="1"/>
  <c r="I2953" i="4" s="1"/>
  <c r="M2953" i="4" a="1"/>
  <c r="M2953" i="4" s="1"/>
  <c r="J2953" i="4" a="1"/>
  <c r="J2953" i="4" s="1"/>
  <c r="L2953" i="4" a="1"/>
  <c r="L2953" i="4" s="1"/>
  <c r="N2953" i="4" a="1"/>
  <c r="N2953" i="4" s="1"/>
  <c r="K2953" i="4" a="1"/>
  <c r="K2953" i="4" s="1"/>
  <c r="H2953" i="4" l="1" a="1"/>
  <c r="H2953" i="4" s="1"/>
  <c r="G2953" i="4" a="1"/>
  <c r="G2953" i="4" s="1"/>
  <c r="E2953" i="4" a="1"/>
  <c r="E2953" i="4" s="1"/>
  <c r="C2955" i="4"/>
  <c r="F2954" i="4" a="1"/>
  <c r="F2954" i="4" s="1"/>
  <c r="M2954" i="4" a="1"/>
  <c r="M2954" i="4" s="1"/>
  <c r="J2954" i="4" a="1"/>
  <c r="J2954" i="4" s="1"/>
  <c r="L2954" i="4" a="1"/>
  <c r="L2954" i="4" s="1"/>
  <c r="O2954" i="4" a="1"/>
  <c r="O2954" i="4" s="1"/>
  <c r="K2954" i="4" a="1"/>
  <c r="K2954" i="4" s="1"/>
  <c r="N2954" i="4" a="1"/>
  <c r="N2954" i="4" s="1"/>
  <c r="I2954" i="4" a="1"/>
  <c r="I2954" i="4" s="1"/>
  <c r="H2954" i="4" l="1" a="1"/>
  <c r="H2954" i="4" s="1"/>
  <c r="E2954" i="4" a="1"/>
  <c r="E2954" i="4" s="1"/>
  <c r="G2954" i="4" a="1"/>
  <c r="G2954" i="4" s="1"/>
  <c r="C2956" i="4"/>
  <c r="F2955" i="4" a="1"/>
  <c r="F2955" i="4" s="1"/>
  <c r="I2955" i="4" a="1"/>
  <c r="I2955" i="4" s="1"/>
  <c r="M2955" i="4" a="1"/>
  <c r="M2955" i="4" s="1"/>
  <c r="J2955" i="4" a="1"/>
  <c r="J2955" i="4" s="1"/>
  <c r="L2955" i="4" a="1"/>
  <c r="L2955" i="4" s="1"/>
  <c r="O2955" i="4" a="1"/>
  <c r="O2955" i="4" s="1"/>
  <c r="K2955" i="4" a="1"/>
  <c r="K2955" i="4" s="1"/>
  <c r="N2955" i="4" a="1"/>
  <c r="N2955" i="4" s="1"/>
  <c r="G2955" i="4" l="1" a="1"/>
  <c r="G2955" i="4" s="1"/>
  <c r="E2955" i="4" a="1"/>
  <c r="E2955" i="4" s="1"/>
  <c r="H2955" i="4" a="1"/>
  <c r="H2955" i="4" s="1"/>
  <c r="C2957" i="4"/>
  <c r="F2956" i="4" a="1"/>
  <c r="F2956" i="4" s="1"/>
  <c r="J2956" i="4" a="1"/>
  <c r="J2956" i="4" s="1"/>
  <c r="N2956" i="4" a="1"/>
  <c r="N2956" i="4" s="1"/>
  <c r="I2956" i="4" a="1"/>
  <c r="I2956" i="4" s="1"/>
  <c r="L2956" i="4" a="1"/>
  <c r="L2956" i="4" s="1"/>
  <c r="O2956" i="4" a="1"/>
  <c r="O2956" i="4" s="1"/>
  <c r="K2956" i="4" a="1"/>
  <c r="K2956" i="4" s="1"/>
  <c r="M2956" i="4" a="1"/>
  <c r="M2956" i="4" s="1"/>
  <c r="C2958" i="4" l="1"/>
  <c r="F2957" i="4" a="1"/>
  <c r="F2957" i="4" s="1"/>
  <c r="N2957" i="4" a="1"/>
  <c r="N2957" i="4" s="1"/>
  <c r="J2957" i="4" a="1"/>
  <c r="J2957" i="4" s="1"/>
  <c r="M2957" i="4" a="1"/>
  <c r="M2957" i="4" s="1"/>
  <c r="K2957" i="4" a="1"/>
  <c r="K2957" i="4" s="1"/>
  <c r="O2957" i="4" a="1"/>
  <c r="O2957" i="4" s="1"/>
  <c r="I2957" i="4" a="1"/>
  <c r="I2957" i="4" s="1"/>
  <c r="L2957" i="4" a="1"/>
  <c r="L2957" i="4" s="1"/>
  <c r="H2956" i="4" a="1"/>
  <c r="H2956" i="4" s="1"/>
  <c r="G2956" i="4" a="1"/>
  <c r="G2956" i="4" s="1"/>
  <c r="E2956" i="4" a="1"/>
  <c r="E2956" i="4" s="1"/>
  <c r="G2957" i="4" l="1" a="1"/>
  <c r="G2957" i="4" s="1"/>
  <c r="H2957" i="4" a="1"/>
  <c r="H2957" i="4" s="1"/>
  <c r="E2957" i="4" a="1"/>
  <c r="E2957" i="4" s="1"/>
  <c r="C2959" i="4"/>
  <c r="F2958" i="4" a="1"/>
  <c r="F2958" i="4" s="1"/>
  <c r="L2958" i="4" a="1"/>
  <c r="L2958" i="4" s="1"/>
  <c r="N2958" i="4" a="1"/>
  <c r="N2958" i="4" s="1"/>
  <c r="I2958" i="4" a="1"/>
  <c r="I2958" i="4" s="1"/>
  <c r="M2958" i="4" a="1"/>
  <c r="M2958" i="4" s="1"/>
  <c r="J2958" i="4" a="1"/>
  <c r="J2958" i="4" s="1"/>
  <c r="K2958" i="4" a="1"/>
  <c r="K2958" i="4" s="1"/>
  <c r="O2958" i="4" a="1"/>
  <c r="O2958" i="4" s="1"/>
  <c r="E2958" i="4" l="1" a="1"/>
  <c r="E2958" i="4" s="1"/>
  <c r="H2958" i="4" a="1"/>
  <c r="H2958" i="4" s="1"/>
  <c r="G2958" i="4" a="1"/>
  <c r="G2958" i="4" s="1"/>
  <c r="C2960" i="4"/>
  <c r="F2959" i="4" a="1"/>
  <c r="F2959" i="4" s="1"/>
  <c r="O2959" i="4" a="1"/>
  <c r="O2959" i="4" s="1"/>
  <c r="K2959" i="4" a="1"/>
  <c r="K2959" i="4" s="1"/>
  <c r="M2959" i="4" a="1"/>
  <c r="M2959" i="4" s="1"/>
  <c r="I2959" i="4" a="1"/>
  <c r="I2959" i="4" s="1"/>
  <c r="N2959" i="4" a="1"/>
  <c r="N2959" i="4" s="1"/>
  <c r="J2959" i="4" a="1"/>
  <c r="J2959" i="4" s="1"/>
  <c r="L2959" i="4" a="1"/>
  <c r="L2959" i="4" s="1"/>
  <c r="G2959" i="4" l="1" a="1"/>
  <c r="G2959" i="4" s="1"/>
  <c r="H2959" i="4" a="1"/>
  <c r="H2959" i="4" s="1"/>
  <c r="E2959" i="4" a="1"/>
  <c r="E2959" i="4" s="1"/>
  <c r="C2961" i="4"/>
  <c r="F2960" i="4" a="1"/>
  <c r="F2960" i="4" s="1"/>
  <c r="K2960" i="4" a="1"/>
  <c r="K2960" i="4" s="1"/>
  <c r="O2960" i="4" a="1"/>
  <c r="O2960" i="4" s="1"/>
  <c r="M2960" i="4" a="1"/>
  <c r="M2960" i="4" s="1"/>
  <c r="N2960" i="4" a="1"/>
  <c r="N2960" i="4" s="1"/>
  <c r="J2960" i="4" a="1"/>
  <c r="J2960" i="4" s="1"/>
  <c r="L2960" i="4" a="1"/>
  <c r="L2960" i="4" s="1"/>
  <c r="I2960" i="4" a="1"/>
  <c r="I2960" i="4" s="1"/>
  <c r="G2960" i="4" l="1" a="1"/>
  <c r="G2960" i="4" s="1"/>
  <c r="H2960" i="4" a="1"/>
  <c r="H2960" i="4" s="1"/>
  <c r="E2960" i="4" a="1"/>
  <c r="E2960" i="4" s="1"/>
  <c r="C2962" i="4"/>
  <c r="F2961" i="4" a="1"/>
  <c r="F2961" i="4" s="1"/>
  <c r="J2961" i="4" a="1"/>
  <c r="J2961" i="4" s="1"/>
  <c r="L2961" i="4" a="1"/>
  <c r="L2961" i="4" s="1"/>
  <c r="O2961" i="4" a="1"/>
  <c r="O2961" i="4" s="1"/>
  <c r="K2961" i="4" a="1"/>
  <c r="K2961" i="4" s="1"/>
  <c r="N2961" i="4" a="1"/>
  <c r="N2961" i="4" s="1"/>
  <c r="I2961" i="4" a="1"/>
  <c r="I2961" i="4" s="1"/>
  <c r="M2961" i="4" a="1"/>
  <c r="M2961" i="4" s="1"/>
  <c r="E2961" i="4" l="1" a="1"/>
  <c r="E2961" i="4" s="1"/>
  <c r="G2961" i="4" a="1"/>
  <c r="G2961" i="4" s="1"/>
  <c r="H2961" i="4" a="1"/>
  <c r="H2961" i="4" s="1"/>
  <c r="C2963" i="4"/>
  <c r="F2962" i="4" a="1"/>
  <c r="F2962" i="4" s="1"/>
  <c r="M2962" i="4" a="1"/>
  <c r="M2962" i="4" s="1"/>
  <c r="I2962" i="4" a="1"/>
  <c r="I2962" i="4" s="1"/>
  <c r="K2962" i="4" a="1"/>
  <c r="K2962" i="4" s="1"/>
  <c r="O2962" i="4" a="1"/>
  <c r="O2962" i="4" s="1"/>
  <c r="L2962" i="4" a="1"/>
  <c r="L2962" i="4" s="1"/>
  <c r="N2962" i="4" a="1"/>
  <c r="N2962" i="4" s="1"/>
  <c r="J2962" i="4" a="1"/>
  <c r="J2962" i="4" s="1"/>
  <c r="G2962" i="4" l="1" a="1"/>
  <c r="G2962" i="4" s="1"/>
  <c r="H2962" i="4" a="1"/>
  <c r="H2962" i="4" s="1"/>
  <c r="E2962" i="4" a="1"/>
  <c r="E2962" i="4" s="1"/>
  <c r="C2964" i="4"/>
  <c r="F2963" i="4" a="1"/>
  <c r="F2963" i="4" s="1"/>
  <c r="K2963" i="4" a="1"/>
  <c r="K2963" i="4" s="1"/>
  <c r="J2963" i="4" a="1"/>
  <c r="J2963" i="4" s="1"/>
  <c r="N2963" i="4" a="1"/>
  <c r="N2963" i="4" s="1"/>
  <c r="I2963" i="4" a="1"/>
  <c r="I2963" i="4" s="1"/>
  <c r="M2963" i="4" a="1"/>
  <c r="M2963" i="4" s="1"/>
  <c r="O2963" i="4" a="1"/>
  <c r="O2963" i="4" s="1"/>
  <c r="L2963" i="4" a="1"/>
  <c r="L2963" i="4" s="1"/>
  <c r="E2963" i="4" l="1" a="1"/>
  <c r="E2963" i="4" s="1"/>
  <c r="G2963" i="4" a="1"/>
  <c r="G2963" i="4" s="1"/>
  <c r="H2963" i="4" a="1"/>
  <c r="H2963" i="4" s="1"/>
  <c r="C2965" i="4"/>
  <c r="F2964" i="4" a="1"/>
  <c r="F2964" i="4" s="1"/>
  <c r="J2964" i="4" a="1"/>
  <c r="J2964" i="4" s="1"/>
  <c r="O2964" i="4" a="1"/>
  <c r="O2964" i="4" s="1"/>
  <c r="K2964" i="4" a="1"/>
  <c r="K2964" i="4" s="1"/>
  <c r="M2964" i="4" a="1"/>
  <c r="M2964" i="4" s="1"/>
  <c r="I2964" i="4" a="1"/>
  <c r="I2964" i="4" s="1"/>
  <c r="L2964" i="4" a="1"/>
  <c r="L2964" i="4" s="1"/>
  <c r="N2964" i="4" a="1"/>
  <c r="N2964" i="4" s="1"/>
  <c r="H2964" i="4" l="1" a="1"/>
  <c r="H2964" i="4" s="1"/>
  <c r="G2964" i="4" a="1"/>
  <c r="G2964" i="4" s="1"/>
  <c r="E2964" i="4" a="1"/>
  <c r="E2964" i="4" s="1"/>
  <c r="C2966" i="4"/>
  <c r="F2965" i="4" a="1"/>
  <c r="F2965" i="4" s="1"/>
  <c r="N2965" i="4" a="1"/>
  <c r="N2965" i="4" s="1"/>
  <c r="I2965" i="4" a="1"/>
  <c r="I2965" i="4" s="1"/>
  <c r="M2965" i="4" a="1"/>
  <c r="M2965" i="4" s="1"/>
  <c r="J2965" i="4" a="1"/>
  <c r="J2965" i="4" s="1"/>
  <c r="L2965" i="4" a="1"/>
  <c r="L2965" i="4" s="1"/>
  <c r="O2965" i="4" a="1"/>
  <c r="O2965" i="4" s="1"/>
  <c r="K2965" i="4" a="1"/>
  <c r="K2965" i="4" s="1"/>
  <c r="G2965" i="4" l="1" a="1"/>
  <c r="G2965" i="4" s="1"/>
  <c r="E2965" i="4" a="1"/>
  <c r="E2965" i="4" s="1"/>
  <c r="H2965" i="4" a="1"/>
  <c r="H2965" i="4" s="1"/>
  <c r="C2967" i="4"/>
  <c r="F2966" i="4" a="1"/>
  <c r="F2966" i="4" s="1"/>
  <c r="J2966" i="4" a="1"/>
  <c r="J2966" i="4" s="1"/>
  <c r="O2966" i="4" a="1"/>
  <c r="O2966" i="4" s="1"/>
  <c r="M2966" i="4" a="1"/>
  <c r="M2966" i="4" s="1"/>
  <c r="K2966" i="4" a="1"/>
  <c r="K2966" i="4" s="1"/>
  <c r="I2966" i="4" a="1"/>
  <c r="I2966" i="4" s="1"/>
  <c r="L2966" i="4" a="1"/>
  <c r="L2966" i="4" s="1"/>
  <c r="N2966" i="4" a="1"/>
  <c r="N2966" i="4" s="1"/>
  <c r="G2966" i="4" l="1" a="1"/>
  <c r="G2966" i="4" s="1"/>
  <c r="H2966" i="4" a="1"/>
  <c r="H2966" i="4" s="1"/>
  <c r="E2966" i="4" a="1"/>
  <c r="E2966" i="4" s="1"/>
  <c r="C2968" i="4"/>
  <c r="F2967" i="4" a="1"/>
  <c r="F2967" i="4" s="1"/>
  <c r="O2967" i="4" a="1"/>
  <c r="O2967" i="4" s="1"/>
  <c r="I2967" i="4" a="1"/>
  <c r="I2967" i="4" s="1"/>
  <c r="M2967" i="4" a="1"/>
  <c r="M2967" i="4" s="1"/>
  <c r="K2967" i="4" a="1"/>
  <c r="K2967" i="4" s="1"/>
  <c r="N2967" i="4" a="1"/>
  <c r="N2967" i="4" s="1"/>
  <c r="J2967" i="4" a="1"/>
  <c r="J2967" i="4" s="1"/>
  <c r="L2967" i="4" a="1"/>
  <c r="L2967" i="4" s="1"/>
  <c r="G2967" i="4" l="1" a="1"/>
  <c r="G2967" i="4" s="1"/>
  <c r="H2967" i="4" a="1"/>
  <c r="H2967" i="4" s="1"/>
  <c r="E2967" i="4" a="1"/>
  <c r="E2967" i="4" s="1"/>
  <c r="C2969" i="4"/>
  <c r="F2968" i="4" a="1"/>
  <c r="F2968" i="4" s="1"/>
  <c r="M2968" i="4" a="1"/>
  <c r="M2968" i="4" s="1"/>
  <c r="J2968" i="4" a="1"/>
  <c r="J2968" i="4" s="1"/>
  <c r="N2968" i="4" a="1"/>
  <c r="N2968" i="4" s="1"/>
  <c r="I2968" i="4" a="1"/>
  <c r="I2968" i="4" s="1"/>
  <c r="L2968" i="4" a="1"/>
  <c r="L2968" i="4" s="1"/>
  <c r="O2968" i="4" a="1"/>
  <c r="O2968" i="4" s="1"/>
  <c r="K2968" i="4" a="1"/>
  <c r="K2968" i="4" s="1"/>
  <c r="H2968" i="4" l="1" a="1"/>
  <c r="H2968" i="4" s="1"/>
  <c r="G2968" i="4" a="1"/>
  <c r="G2968" i="4" s="1"/>
  <c r="E2968" i="4" a="1"/>
  <c r="E2968" i="4" s="1"/>
  <c r="C2970" i="4"/>
  <c r="F2969" i="4" a="1"/>
  <c r="F2969" i="4" s="1"/>
  <c r="K2969" i="4" a="1"/>
  <c r="K2969" i="4" s="1"/>
  <c r="O2969" i="4" a="1"/>
  <c r="O2969" i="4" s="1"/>
  <c r="I2969" i="4" a="1"/>
  <c r="I2969" i="4" s="1"/>
  <c r="L2969" i="4" a="1"/>
  <c r="L2969" i="4" s="1"/>
  <c r="N2969" i="4" a="1"/>
  <c r="N2969" i="4" s="1"/>
  <c r="M2969" i="4" a="1"/>
  <c r="M2969" i="4" s="1"/>
  <c r="J2969" i="4" a="1"/>
  <c r="J2969" i="4" s="1"/>
  <c r="H2969" i="4" l="1" a="1"/>
  <c r="H2969" i="4" s="1"/>
  <c r="G2969" i="4" a="1"/>
  <c r="G2969" i="4" s="1"/>
  <c r="E2969" i="4" a="1"/>
  <c r="E2969" i="4" s="1"/>
  <c r="C2971" i="4"/>
  <c r="F2970" i="4" a="1"/>
  <c r="F2970" i="4" s="1"/>
  <c r="I2970" i="4" a="1"/>
  <c r="I2970" i="4" s="1"/>
  <c r="L2970" i="4" a="1"/>
  <c r="L2970" i="4" s="1"/>
  <c r="O2970" i="4" a="1"/>
  <c r="O2970" i="4" s="1"/>
  <c r="K2970" i="4" a="1"/>
  <c r="K2970" i="4" s="1"/>
  <c r="N2970" i="4" a="1"/>
  <c r="N2970" i="4" s="1"/>
  <c r="J2970" i="4" a="1"/>
  <c r="J2970" i="4" s="1"/>
  <c r="M2970" i="4" a="1"/>
  <c r="M2970" i="4" s="1"/>
  <c r="G2970" i="4" l="1" a="1"/>
  <c r="G2970" i="4" s="1"/>
  <c r="E2970" i="4" a="1"/>
  <c r="E2970" i="4" s="1"/>
  <c r="H2970" i="4" a="1"/>
  <c r="H2970" i="4" s="1"/>
  <c r="C2972" i="4"/>
  <c r="F2971" i="4" a="1"/>
  <c r="F2971" i="4" s="1"/>
  <c r="I2971" i="4" a="1"/>
  <c r="I2971" i="4" s="1"/>
  <c r="N2971" i="4" a="1"/>
  <c r="N2971" i="4" s="1"/>
  <c r="J2971" i="4" a="1"/>
  <c r="J2971" i="4" s="1"/>
  <c r="L2971" i="4" a="1"/>
  <c r="L2971" i="4" s="1"/>
  <c r="O2971" i="4" a="1"/>
  <c r="O2971" i="4" s="1"/>
  <c r="K2971" i="4" a="1"/>
  <c r="K2971" i="4" s="1"/>
  <c r="M2971" i="4" a="1"/>
  <c r="M2971" i="4" s="1"/>
  <c r="G2971" i="4" l="1" a="1"/>
  <c r="G2971" i="4" s="1"/>
  <c r="H2971" i="4" a="1"/>
  <c r="H2971" i="4" s="1"/>
  <c r="E2971" i="4" a="1"/>
  <c r="E2971" i="4" s="1"/>
  <c r="C2973" i="4"/>
  <c r="F2972" i="4" a="1"/>
  <c r="F2972" i="4" s="1"/>
  <c r="O2972" i="4" a="1"/>
  <c r="O2972" i="4" s="1"/>
  <c r="L2972" i="4" a="1"/>
  <c r="L2972" i="4" s="1"/>
  <c r="N2972" i="4" a="1"/>
  <c r="N2972" i="4" s="1"/>
  <c r="J2972" i="4" a="1"/>
  <c r="J2972" i="4" s="1"/>
  <c r="M2972" i="4" a="1"/>
  <c r="M2972" i="4" s="1"/>
  <c r="I2972" i="4" a="1"/>
  <c r="I2972" i="4" s="1"/>
  <c r="K2972" i="4" a="1"/>
  <c r="K2972" i="4" s="1"/>
  <c r="H2972" i="4" l="1" a="1"/>
  <c r="H2972" i="4" s="1"/>
  <c r="G2972" i="4" a="1"/>
  <c r="G2972" i="4" s="1"/>
  <c r="E2972" i="4" a="1"/>
  <c r="E2972" i="4" s="1"/>
  <c r="C2974" i="4"/>
  <c r="F2973" i="4" a="1"/>
  <c r="F2973" i="4" s="1"/>
  <c r="M2973" i="4" a="1"/>
  <c r="M2973" i="4" s="1"/>
  <c r="I2973" i="4" a="1"/>
  <c r="I2973" i="4" s="1"/>
  <c r="N2973" i="4" a="1"/>
  <c r="N2973" i="4" s="1"/>
  <c r="J2973" i="4" a="1"/>
  <c r="J2973" i="4" s="1"/>
  <c r="L2973" i="4" a="1"/>
  <c r="L2973" i="4" s="1"/>
  <c r="O2973" i="4" a="1"/>
  <c r="O2973" i="4" s="1"/>
  <c r="K2973" i="4" a="1"/>
  <c r="K2973" i="4" s="1"/>
  <c r="H2973" i="4" l="1" a="1"/>
  <c r="H2973" i="4" s="1"/>
  <c r="E2973" i="4" a="1"/>
  <c r="E2973" i="4" s="1"/>
  <c r="G2973" i="4" a="1"/>
  <c r="G2973" i="4" s="1"/>
  <c r="C2975" i="4"/>
  <c r="F2974" i="4" a="1"/>
  <c r="F2974" i="4" s="1"/>
  <c r="J2974" i="4" a="1"/>
  <c r="J2974" i="4" s="1"/>
  <c r="L2974" i="4" a="1"/>
  <c r="L2974" i="4" s="1"/>
  <c r="O2974" i="4" a="1"/>
  <c r="O2974" i="4" s="1"/>
  <c r="M2974" i="4" a="1"/>
  <c r="M2974" i="4" s="1"/>
  <c r="I2974" i="4" a="1"/>
  <c r="I2974" i="4" s="1"/>
  <c r="K2974" i="4" a="1"/>
  <c r="K2974" i="4" s="1"/>
  <c r="N2974" i="4" a="1"/>
  <c r="N2974" i="4" s="1"/>
  <c r="H2974" i="4" l="1" a="1"/>
  <c r="H2974" i="4" s="1"/>
  <c r="G2974" i="4" a="1"/>
  <c r="G2974" i="4" s="1"/>
  <c r="E2974" i="4" a="1"/>
  <c r="E2974" i="4" s="1"/>
  <c r="C2976" i="4"/>
  <c r="F2975" i="4" a="1"/>
  <c r="F2975" i="4" s="1"/>
  <c r="O2975" i="4" a="1"/>
  <c r="O2975" i="4" s="1"/>
  <c r="K2975" i="4" a="1"/>
  <c r="K2975" i="4" s="1"/>
  <c r="M2975" i="4" a="1"/>
  <c r="M2975" i="4" s="1"/>
  <c r="J2975" i="4" a="1"/>
  <c r="J2975" i="4" s="1"/>
  <c r="N2975" i="4" a="1"/>
  <c r="N2975" i="4" s="1"/>
  <c r="I2975" i="4" a="1"/>
  <c r="I2975" i="4" s="1"/>
  <c r="L2975" i="4" a="1"/>
  <c r="L2975" i="4" s="1"/>
  <c r="H2975" i="4" l="1" a="1"/>
  <c r="H2975" i="4" s="1"/>
  <c r="G2975" i="4" a="1"/>
  <c r="G2975" i="4" s="1"/>
  <c r="E2975" i="4" a="1"/>
  <c r="E2975" i="4" s="1"/>
  <c r="C2977" i="4"/>
  <c r="F2976" i="4" a="1"/>
  <c r="F2976" i="4" s="1"/>
  <c r="N2976" i="4" a="1"/>
  <c r="N2976" i="4" s="1"/>
  <c r="O2976" i="4" a="1"/>
  <c r="O2976" i="4" s="1"/>
  <c r="K2976" i="4" a="1"/>
  <c r="K2976" i="4" s="1"/>
  <c r="M2976" i="4" a="1"/>
  <c r="M2976" i="4" s="1"/>
  <c r="I2976" i="4" a="1"/>
  <c r="I2976" i="4" s="1"/>
  <c r="L2976" i="4" a="1"/>
  <c r="L2976" i="4" s="1"/>
  <c r="J2976" i="4" a="1"/>
  <c r="J2976" i="4" s="1"/>
  <c r="H2976" i="4" l="1" a="1"/>
  <c r="H2976" i="4" s="1"/>
  <c r="E2976" i="4" a="1"/>
  <c r="E2976" i="4" s="1"/>
  <c r="G2976" i="4" a="1"/>
  <c r="G2976" i="4" s="1"/>
  <c r="C2978" i="4"/>
  <c r="F2977" i="4" a="1"/>
  <c r="F2977" i="4" s="1"/>
  <c r="K2977" i="4" a="1"/>
  <c r="K2977" i="4" s="1"/>
  <c r="O2977" i="4" a="1"/>
  <c r="O2977" i="4" s="1"/>
  <c r="I2977" i="4" a="1"/>
  <c r="I2977" i="4" s="1"/>
  <c r="L2977" i="4" a="1"/>
  <c r="L2977" i="4" s="1"/>
  <c r="N2977" i="4" a="1"/>
  <c r="N2977" i="4" s="1"/>
  <c r="M2977" i="4" a="1"/>
  <c r="M2977" i="4" s="1"/>
  <c r="J2977" i="4" a="1"/>
  <c r="J2977" i="4" s="1"/>
  <c r="E2977" i="4" l="1" a="1"/>
  <c r="E2977" i="4" s="1"/>
  <c r="G2977" i="4" a="1"/>
  <c r="G2977" i="4" s="1"/>
  <c r="H2977" i="4" a="1"/>
  <c r="H2977" i="4" s="1"/>
  <c r="C2979" i="4"/>
  <c r="F2978" i="4" a="1"/>
  <c r="F2978" i="4" s="1"/>
  <c r="I2978" i="4" a="1"/>
  <c r="I2978" i="4" s="1"/>
  <c r="N2978" i="4" a="1"/>
  <c r="N2978" i="4" s="1"/>
  <c r="K2978" i="4" a="1"/>
  <c r="K2978" i="4" s="1"/>
  <c r="O2978" i="4" a="1"/>
  <c r="O2978" i="4" s="1"/>
  <c r="L2978" i="4" a="1"/>
  <c r="L2978" i="4" s="1"/>
  <c r="M2978" i="4" a="1"/>
  <c r="M2978" i="4" s="1"/>
  <c r="J2978" i="4" a="1"/>
  <c r="J2978" i="4" s="1"/>
  <c r="G2978" i="4" l="1" a="1"/>
  <c r="G2978" i="4" s="1"/>
  <c r="E2978" i="4" a="1"/>
  <c r="E2978" i="4" s="1"/>
  <c r="H2978" i="4" a="1"/>
  <c r="H2978" i="4" s="1"/>
  <c r="C2980" i="4"/>
  <c r="F2979" i="4" a="1"/>
  <c r="F2979" i="4" s="1"/>
  <c r="L2979" i="4" a="1"/>
  <c r="L2979" i="4" s="1"/>
  <c r="O2979" i="4" a="1"/>
  <c r="O2979" i="4" s="1"/>
  <c r="J2979" i="4" a="1"/>
  <c r="J2979" i="4" s="1"/>
  <c r="M2979" i="4" a="1"/>
  <c r="M2979" i="4" s="1"/>
  <c r="I2979" i="4" a="1"/>
  <c r="I2979" i="4" s="1"/>
  <c r="K2979" i="4" a="1"/>
  <c r="K2979" i="4" s="1"/>
  <c r="N2979" i="4" a="1"/>
  <c r="N2979" i="4" s="1"/>
  <c r="G2979" i="4" l="1" a="1"/>
  <c r="G2979" i="4" s="1"/>
  <c r="H2979" i="4" a="1"/>
  <c r="H2979" i="4" s="1"/>
  <c r="E2979" i="4" a="1"/>
  <c r="E2979" i="4" s="1"/>
  <c r="C2981" i="4"/>
  <c r="F2980" i="4" a="1"/>
  <c r="F2980" i="4" s="1"/>
  <c r="J2980" i="4" a="1"/>
  <c r="J2980" i="4" s="1"/>
  <c r="M2980" i="4" a="1"/>
  <c r="M2980" i="4" s="1"/>
  <c r="I2980" i="4" a="1"/>
  <c r="I2980" i="4" s="1"/>
  <c r="L2980" i="4" a="1"/>
  <c r="L2980" i="4" s="1"/>
  <c r="O2980" i="4" a="1"/>
  <c r="O2980" i="4" s="1"/>
  <c r="K2980" i="4" a="1"/>
  <c r="K2980" i="4" s="1"/>
  <c r="N2980" i="4" a="1"/>
  <c r="N2980" i="4" s="1"/>
  <c r="E2980" i="4" l="1" a="1"/>
  <c r="E2980" i="4" s="1"/>
  <c r="H2980" i="4" a="1"/>
  <c r="H2980" i="4" s="1"/>
  <c r="G2980" i="4" a="1"/>
  <c r="G2980" i="4" s="1"/>
  <c r="C2982" i="4"/>
  <c r="F2981" i="4" a="1"/>
  <c r="F2981" i="4" s="1"/>
  <c r="I2981" i="4" a="1"/>
  <c r="I2981" i="4" s="1"/>
  <c r="K2981" i="4" a="1"/>
  <c r="K2981" i="4" s="1"/>
  <c r="O2981" i="4" a="1"/>
  <c r="O2981" i="4" s="1"/>
  <c r="L2981" i="4" a="1"/>
  <c r="L2981" i="4" s="1"/>
  <c r="N2981" i="4" a="1"/>
  <c r="N2981" i="4" s="1"/>
  <c r="J2981" i="4" a="1"/>
  <c r="J2981" i="4" s="1"/>
  <c r="M2981" i="4" a="1"/>
  <c r="M2981" i="4" s="1"/>
  <c r="E2981" i="4" l="1" a="1"/>
  <c r="E2981" i="4" s="1"/>
  <c r="H2981" i="4" a="1"/>
  <c r="H2981" i="4" s="1"/>
  <c r="G2981" i="4" a="1"/>
  <c r="G2981" i="4" s="1"/>
  <c r="C2983" i="4"/>
  <c r="F2982" i="4" a="1"/>
  <c r="F2982" i="4" s="1"/>
  <c r="L2982" i="4" a="1"/>
  <c r="L2982" i="4" s="1"/>
  <c r="O2982" i="4" a="1"/>
  <c r="O2982" i="4" s="1"/>
  <c r="J2982" i="4" a="1"/>
  <c r="J2982" i="4" s="1"/>
  <c r="M2982" i="4" a="1"/>
  <c r="M2982" i="4" s="1"/>
  <c r="K2982" i="4" a="1"/>
  <c r="K2982" i="4" s="1"/>
  <c r="N2982" i="4" a="1"/>
  <c r="N2982" i="4" s="1"/>
  <c r="I2982" i="4" a="1"/>
  <c r="I2982" i="4" s="1"/>
  <c r="C2984" i="4" l="1"/>
  <c r="F2983" i="4" a="1"/>
  <c r="F2983" i="4" s="1"/>
  <c r="L2983" i="4" a="1"/>
  <c r="L2983" i="4" s="1"/>
  <c r="K2983" i="4" a="1"/>
  <c r="K2983" i="4" s="1"/>
  <c r="M2983" i="4" a="1"/>
  <c r="M2983" i="4" s="1"/>
  <c r="N2983" i="4" a="1"/>
  <c r="N2983" i="4" s="1"/>
  <c r="J2983" i="4" a="1"/>
  <c r="J2983" i="4" s="1"/>
  <c r="O2983" i="4" a="1"/>
  <c r="O2983" i="4" s="1"/>
  <c r="I2983" i="4" a="1"/>
  <c r="I2983" i="4" s="1"/>
  <c r="G2982" i="4" a="1"/>
  <c r="G2982" i="4" s="1"/>
  <c r="E2982" i="4" a="1"/>
  <c r="E2982" i="4" s="1"/>
  <c r="H2982" i="4" a="1"/>
  <c r="H2982" i="4" s="1"/>
  <c r="H2983" i="4" l="1" a="1"/>
  <c r="H2983" i="4" s="1"/>
  <c r="E2983" i="4" a="1"/>
  <c r="E2983" i="4" s="1"/>
  <c r="G2983" i="4" a="1"/>
  <c r="G2983" i="4" s="1"/>
  <c r="C2985" i="4"/>
  <c r="F2984" i="4" a="1"/>
  <c r="F2984" i="4" s="1"/>
  <c r="L2984" i="4" a="1"/>
  <c r="L2984" i="4" s="1"/>
  <c r="O2984" i="4" a="1"/>
  <c r="O2984" i="4" s="1"/>
  <c r="J2984" i="4" a="1"/>
  <c r="J2984" i="4" s="1"/>
  <c r="N2984" i="4" a="1"/>
  <c r="N2984" i="4" s="1"/>
  <c r="K2984" i="4" a="1"/>
  <c r="K2984" i="4" s="1"/>
  <c r="M2984" i="4" a="1"/>
  <c r="M2984" i="4" s="1"/>
  <c r="I2984" i="4" a="1"/>
  <c r="I2984" i="4" s="1"/>
  <c r="E2984" i="4" l="1" a="1"/>
  <c r="E2984" i="4" s="1"/>
  <c r="G2984" i="4" a="1"/>
  <c r="G2984" i="4" s="1"/>
  <c r="H2984" i="4" a="1"/>
  <c r="H2984" i="4" s="1"/>
  <c r="C2986" i="4"/>
  <c r="F2985" i="4" a="1"/>
  <c r="F2985" i="4" s="1"/>
  <c r="J2985" i="4" a="1"/>
  <c r="J2985" i="4" s="1"/>
  <c r="M2985" i="4" a="1"/>
  <c r="M2985" i="4" s="1"/>
  <c r="I2985" i="4" a="1"/>
  <c r="I2985" i="4" s="1"/>
  <c r="K2985" i="4" a="1"/>
  <c r="K2985" i="4" s="1"/>
  <c r="N2985" i="4" a="1"/>
  <c r="N2985" i="4" s="1"/>
  <c r="L2985" i="4" a="1"/>
  <c r="L2985" i="4" s="1"/>
  <c r="O2985" i="4" a="1"/>
  <c r="O2985" i="4" s="1"/>
  <c r="H2985" i="4" l="1" a="1"/>
  <c r="H2985" i="4" s="1"/>
  <c r="G2985" i="4" a="1"/>
  <c r="G2985" i="4" s="1"/>
  <c r="E2985" i="4" a="1"/>
  <c r="E2985" i="4" s="1"/>
  <c r="C2987" i="4"/>
  <c r="F2986" i="4" a="1"/>
  <c r="F2986" i="4" s="1"/>
  <c r="L2986" i="4" a="1"/>
  <c r="L2986" i="4" s="1"/>
  <c r="O2986" i="4" a="1"/>
  <c r="O2986" i="4" s="1"/>
  <c r="I2986" i="4" a="1"/>
  <c r="I2986" i="4" s="1"/>
  <c r="M2986" i="4" a="1"/>
  <c r="M2986" i="4" s="1"/>
  <c r="J2986" i="4" a="1"/>
  <c r="J2986" i="4" s="1"/>
  <c r="N2986" i="4" a="1"/>
  <c r="N2986" i="4" s="1"/>
  <c r="K2986" i="4" a="1"/>
  <c r="K2986" i="4" s="1"/>
  <c r="H2986" i="4" l="1" a="1"/>
  <c r="H2986" i="4" s="1"/>
  <c r="G2986" i="4" a="1"/>
  <c r="G2986" i="4" s="1"/>
  <c r="E2986" i="4" a="1"/>
  <c r="E2986" i="4" s="1"/>
  <c r="C2988" i="4"/>
  <c r="F2987" i="4" a="1"/>
  <c r="F2987" i="4" s="1"/>
  <c r="K2987" i="4" a="1"/>
  <c r="K2987" i="4" s="1"/>
  <c r="O2987" i="4" a="1"/>
  <c r="O2987" i="4" s="1"/>
  <c r="I2987" i="4" a="1"/>
  <c r="I2987" i="4" s="1"/>
  <c r="L2987" i="4" a="1"/>
  <c r="L2987" i="4" s="1"/>
  <c r="J2987" i="4" a="1"/>
  <c r="J2987" i="4" s="1"/>
  <c r="M2987" i="4" a="1"/>
  <c r="M2987" i="4" s="1"/>
  <c r="N2987" i="4" a="1"/>
  <c r="N2987" i="4" s="1"/>
  <c r="E2987" i="4" l="1" a="1"/>
  <c r="E2987" i="4" s="1"/>
  <c r="G2987" i="4" a="1"/>
  <c r="G2987" i="4" s="1"/>
  <c r="H2987" i="4" a="1"/>
  <c r="H2987" i="4" s="1"/>
  <c r="C2989" i="4"/>
  <c r="F2988" i="4" a="1"/>
  <c r="F2988" i="4" s="1"/>
  <c r="L2988" i="4" a="1"/>
  <c r="L2988" i="4" s="1"/>
  <c r="J2988" i="4" a="1"/>
  <c r="J2988" i="4" s="1"/>
  <c r="K2988" i="4" a="1"/>
  <c r="K2988" i="4" s="1"/>
  <c r="N2988" i="4" a="1"/>
  <c r="N2988" i="4" s="1"/>
  <c r="O2988" i="4" a="1"/>
  <c r="O2988" i="4" s="1"/>
  <c r="M2988" i="4" a="1"/>
  <c r="M2988" i="4" s="1"/>
  <c r="I2988" i="4" a="1"/>
  <c r="I2988" i="4" s="1"/>
  <c r="E2988" i="4" l="1" a="1"/>
  <c r="E2988" i="4" s="1"/>
  <c r="G2988" i="4" a="1"/>
  <c r="G2988" i="4" s="1"/>
  <c r="H2988" i="4" a="1"/>
  <c r="H2988" i="4" s="1"/>
  <c r="C2990" i="4"/>
  <c r="F2989" i="4" a="1"/>
  <c r="F2989" i="4" s="1"/>
  <c r="I2989" i="4" a="1"/>
  <c r="I2989" i="4" s="1"/>
  <c r="O2989" i="4" a="1"/>
  <c r="O2989" i="4" s="1"/>
  <c r="J2989" i="4" a="1"/>
  <c r="J2989" i="4" s="1"/>
  <c r="K2989" i="4" a="1"/>
  <c r="K2989" i="4" s="1"/>
  <c r="L2989" i="4" a="1"/>
  <c r="L2989" i="4" s="1"/>
  <c r="M2989" i="4" a="1"/>
  <c r="M2989" i="4" s="1"/>
  <c r="N2989" i="4" a="1"/>
  <c r="N2989" i="4" s="1"/>
  <c r="G2989" i="4" l="1" a="1"/>
  <c r="G2989" i="4" s="1"/>
  <c r="H2989" i="4" a="1"/>
  <c r="H2989" i="4" s="1"/>
  <c r="E2989" i="4" a="1"/>
  <c r="E2989" i="4" s="1"/>
  <c r="C2991" i="4"/>
  <c r="F2990" i="4" a="1"/>
  <c r="F2990" i="4" s="1"/>
  <c r="M2990" i="4" a="1"/>
  <c r="M2990" i="4" s="1"/>
  <c r="L2990" i="4" a="1"/>
  <c r="L2990" i="4" s="1"/>
  <c r="I2990" i="4" a="1"/>
  <c r="I2990" i="4" s="1"/>
  <c r="O2990" i="4" a="1"/>
  <c r="O2990" i="4" s="1"/>
  <c r="J2990" i="4" a="1"/>
  <c r="J2990" i="4" s="1"/>
  <c r="N2990" i="4" a="1"/>
  <c r="N2990" i="4" s="1"/>
  <c r="K2990" i="4" a="1"/>
  <c r="K2990" i="4" s="1"/>
  <c r="G2990" i="4" l="1" a="1"/>
  <c r="G2990" i="4" s="1"/>
  <c r="H2990" i="4" a="1"/>
  <c r="H2990" i="4" s="1"/>
  <c r="E2990" i="4" a="1"/>
  <c r="E2990" i="4" s="1"/>
  <c r="C2992" i="4"/>
  <c r="F2991" i="4" a="1"/>
  <c r="F2991" i="4" s="1"/>
  <c r="J2991" i="4" a="1"/>
  <c r="J2991" i="4" s="1"/>
  <c r="N2991" i="4" a="1"/>
  <c r="N2991" i="4" s="1"/>
  <c r="L2991" i="4" a="1"/>
  <c r="L2991" i="4" s="1"/>
  <c r="M2991" i="4" a="1"/>
  <c r="M2991" i="4" s="1"/>
  <c r="O2991" i="4" a="1"/>
  <c r="O2991" i="4" s="1"/>
  <c r="K2991" i="4" a="1"/>
  <c r="K2991" i="4" s="1"/>
  <c r="I2991" i="4" a="1"/>
  <c r="I2991" i="4" s="1"/>
  <c r="H2991" i="4" l="1" a="1"/>
  <c r="H2991" i="4" s="1"/>
  <c r="G2991" i="4" a="1"/>
  <c r="G2991" i="4" s="1"/>
  <c r="E2991" i="4" a="1"/>
  <c r="E2991" i="4" s="1"/>
  <c r="C2993" i="4"/>
  <c r="F2992" i="4" a="1"/>
  <c r="F2992" i="4" s="1"/>
  <c r="J2992" i="4" a="1"/>
  <c r="J2992" i="4" s="1"/>
  <c r="L2992" i="4" a="1"/>
  <c r="L2992" i="4" s="1"/>
  <c r="N2992" i="4" a="1"/>
  <c r="N2992" i="4" s="1"/>
  <c r="K2992" i="4" a="1"/>
  <c r="K2992" i="4" s="1"/>
  <c r="I2992" i="4" a="1"/>
  <c r="I2992" i="4" s="1"/>
  <c r="O2992" i="4" a="1"/>
  <c r="O2992" i="4" s="1"/>
  <c r="M2992" i="4" a="1"/>
  <c r="M2992" i="4" s="1"/>
  <c r="G2992" i="4" l="1" a="1"/>
  <c r="G2992" i="4" s="1"/>
  <c r="E2992" i="4" a="1"/>
  <c r="E2992" i="4" s="1"/>
  <c r="H2992" i="4" a="1"/>
  <c r="H2992" i="4" s="1"/>
  <c r="C2994" i="4"/>
  <c r="F2993" i="4" a="1"/>
  <c r="F2993" i="4" s="1"/>
  <c r="N2993" i="4" a="1"/>
  <c r="N2993" i="4" s="1"/>
  <c r="M2993" i="4" a="1"/>
  <c r="M2993" i="4" s="1"/>
  <c r="L2993" i="4" a="1"/>
  <c r="L2993" i="4" s="1"/>
  <c r="J2993" i="4" a="1"/>
  <c r="J2993" i="4" s="1"/>
  <c r="I2993" i="4" a="1"/>
  <c r="I2993" i="4" s="1"/>
  <c r="O2993" i="4" a="1"/>
  <c r="O2993" i="4" s="1"/>
  <c r="K2993" i="4" a="1"/>
  <c r="K2993" i="4" s="1"/>
  <c r="G2993" i="4" l="1" a="1"/>
  <c r="G2993" i="4" s="1"/>
  <c r="H2993" i="4" a="1"/>
  <c r="H2993" i="4" s="1"/>
  <c r="E2993" i="4" a="1"/>
  <c r="E2993" i="4" s="1"/>
  <c r="C2995" i="4"/>
  <c r="F2994" i="4" a="1"/>
  <c r="F2994" i="4" s="1"/>
  <c r="J2994" i="4" a="1"/>
  <c r="J2994" i="4" s="1"/>
  <c r="M2994" i="4" a="1"/>
  <c r="M2994" i="4" s="1"/>
  <c r="I2994" i="4" a="1"/>
  <c r="I2994" i="4" s="1"/>
  <c r="K2994" i="4" a="1"/>
  <c r="K2994" i="4" s="1"/>
  <c r="L2994" i="4" a="1"/>
  <c r="L2994" i="4" s="1"/>
  <c r="O2994" i="4" a="1"/>
  <c r="O2994" i="4" s="1"/>
  <c r="N2994" i="4" a="1"/>
  <c r="N2994" i="4" s="1"/>
  <c r="C2996" i="4" l="1"/>
  <c r="F2995" i="4" a="1"/>
  <c r="F2995" i="4" s="1"/>
  <c r="M2995" i="4" a="1"/>
  <c r="M2995" i="4" s="1"/>
  <c r="O2995" i="4" a="1"/>
  <c r="O2995" i="4" s="1"/>
  <c r="K2995" i="4" a="1"/>
  <c r="K2995" i="4" s="1"/>
  <c r="N2995" i="4" a="1"/>
  <c r="N2995" i="4" s="1"/>
  <c r="J2995" i="4" a="1"/>
  <c r="J2995" i="4" s="1"/>
  <c r="I2995" i="4" a="1"/>
  <c r="I2995" i="4" s="1"/>
  <c r="L2995" i="4" a="1"/>
  <c r="L2995" i="4" s="1"/>
  <c r="H2994" i="4" a="1"/>
  <c r="H2994" i="4" s="1"/>
  <c r="E2994" i="4" a="1"/>
  <c r="E2994" i="4" s="1"/>
  <c r="G2994" i="4" a="1"/>
  <c r="G2994" i="4" s="1"/>
  <c r="G2995" i="4" l="1" a="1"/>
  <c r="G2995" i="4" s="1"/>
  <c r="H2995" i="4" a="1"/>
  <c r="H2995" i="4" s="1"/>
  <c r="E2995" i="4" a="1"/>
  <c r="E2995" i="4" s="1"/>
  <c r="C2997" i="4"/>
  <c r="F2996" i="4" a="1"/>
  <c r="F2996" i="4" s="1"/>
  <c r="J2996" i="4" a="1"/>
  <c r="J2996" i="4" s="1"/>
  <c r="N2996" i="4" a="1"/>
  <c r="N2996" i="4" s="1"/>
  <c r="K2996" i="4" a="1"/>
  <c r="K2996" i="4" s="1"/>
  <c r="M2996" i="4" a="1"/>
  <c r="M2996" i="4" s="1"/>
  <c r="I2996" i="4" a="1"/>
  <c r="I2996" i="4" s="1"/>
  <c r="L2996" i="4" a="1"/>
  <c r="L2996" i="4" s="1"/>
  <c r="O2996" i="4" a="1"/>
  <c r="O2996" i="4" s="1"/>
  <c r="G2996" i="4" l="1" a="1"/>
  <c r="G2996" i="4" s="1"/>
  <c r="H2996" i="4" a="1"/>
  <c r="H2996" i="4" s="1"/>
  <c r="E2996" i="4" a="1"/>
  <c r="E2996" i="4" s="1"/>
  <c r="C2998" i="4"/>
  <c r="F2997" i="4" a="1"/>
  <c r="F2997" i="4" s="1"/>
  <c r="L2997" i="4" a="1"/>
  <c r="L2997" i="4" s="1"/>
  <c r="M2997" i="4" a="1"/>
  <c r="M2997" i="4" s="1"/>
  <c r="K2997" i="4" a="1"/>
  <c r="K2997" i="4" s="1"/>
  <c r="N2997" i="4" a="1"/>
  <c r="N2997" i="4" s="1"/>
  <c r="J2997" i="4" a="1"/>
  <c r="J2997" i="4" s="1"/>
  <c r="O2997" i="4" a="1"/>
  <c r="O2997" i="4" s="1"/>
  <c r="I2997" i="4" a="1"/>
  <c r="I2997" i="4" s="1"/>
  <c r="H2997" i="4" l="1" a="1"/>
  <c r="H2997" i="4" s="1"/>
  <c r="G2997" i="4" a="1"/>
  <c r="G2997" i="4" s="1"/>
  <c r="E2997" i="4" a="1"/>
  <c r="E2997" i="4" s="1"/>
  <c r="C2999" i="4"/>
  <c r="F2998" i="4" a="1"/>
  <c r="F2998" i="4" s="1"/>
  <c r="K2998" i="4" a="1"/>
  <c r="K2998" i="4" s="1"/>
  <c r="J2998" i="4" a="1"/>
  <c r="J2998" i="4" s="1"/>
  <c r="I2998" i="4" a="1"/>
  <c r="I2998" i="4" s="1"/>
  <c r="M2998" i="4" a="1"/>
  <c r="M2998" i="4" s="1"/>
  <c r="O2998" i="4" a="1"/>
  <c r="O2998" i="4" s="1"/>
  <c r="L2998" i="4" a="1"/>
  <c r="L2998" i="4" s="1"/>
  <c r="N2998" i="4" a="1"/>
  <c r="N2998" i="4" s="1"/>
  <c r="G2998" i="4" l="1" a="1"/>
  <c r="G2998" i="4" s="1"/>
  <c r="H2998" i="4" a="1"/>
  <c r="H2998" i="4" s="1"/>
  <c r="E2998" i="4" a="1"/>
  <c r="E2998" i="4" s="1"/>
  <c r="C3000" i="4"/>
  <c r="F2999" i="4" a="1"/>
  <c r="F2999" i="4" s="1"/>
  <c r="J2999" i="4" a="1"/>
  <c r="J2999" i="4" s="1"/>
  <c r="L2999" i="4" a="1"/>
  <c r="L2999" i="4" s="1"/>
  <c r="K2999" i="4" a="1"/>
  <c r="K2999" i="4" s="1"/>
  <c r="O2999" i="4" a="1"/>
  <c r="O2999" i="4" s="1"/>
  <c r="I2999" i="4" a="1"/>
  <c r="I2999" i="4" s="1"/>
  <c r="M2999" i="4" a="1"/>
  <c r="M2999" i="4" s="1"/>
  <c r="N2999" i="4" a="1"/>
  <c r="N2999" i="4" s="1"/>
  <c r="H2999" i="4" l="1" a="1"/>
  <c r="H2999" i="4" s="1"/>
  <c r="G2999" i="4" a="1"/>
  <c r="G2999" i="4" s="1"/>
  <c r="E2999" i="4" a="1"/>
  <c r="E2999" i="4" s="1"/>
  <c r="C3001" i="4"/>
  <c r="F3000" i="4" a="1"/>
  <c r="F3000" i="4" s="1"/>
  <c r="J3000" i="4" a="1"/>
  <c r="J3000" i="4" s="1"/>
  <c r="O3000" i="4" a="1"/>
  <c r="O3000" i="4" s="1"/>
  <c r="L3000" i="4" a="1"/>
  <c r="L3000" i="4" s="1"/>
  <c r="N3000" i="4" a="1"/>
  <c r="N3000" i="4" s="1"/>
  <c r="I3000" i="4" a="1"/>
  <c r="I3000" i="4" s="1"/>
  <c r="M3000" i="4" a="1"/>
  <c r="M3000" i="4" s="1"/>
  <c r="K3000" i="4" a="1"/>
  <c r="K3000" i="4" s="1"/>
  <c r="E3000" i="4" l="1" a="1"/>
  <c r="E3000" i="4" s="1"/>
  <c r="H3000" i="4" a="1"/>
  <c r="H3000" i="4" s="1"/>
  <c r="G3000" i="4" a="1"/>
  <c r="G3000" i="4" s="1"/>
  <c r="C3002" i="4"/>
  <c r="F3001" i="4" a="1"/>
  <c r="F3001" i="4" s="1"/>
  <c r="L3001" i="4" a="1"/>
  <c r="L3001" i="4" s="1"/>
  <c r="J3001" i="4" a="1"/>
  <c r="J3001" i="4" s="1"/>
  <c r="I3001" i="4" a="1"/>
  <c r="I3001" i="4" s="1"/>
  <c r="N3001" i="4" a="1"/>
  <c r="N3001" i="4" s="1"/>
  <c r="O3001" i="4" a="1"/>
  <c r="O3001" i="4" s="1"/>
  <c r="M3001" i="4" a="1"/>
  <c r="M3001" i="4" s="1"/>
  <c r="K3001" i="4" a="1"/>
  <c r="K3001" i="4" s="1"/>
  <c r="E3001" i="4" l="1" a="1"/>
  <c r="E3001" i="4" s="1"/>
  <c r="G3001" i="4" a="1"/>
  <c r="G3001" i="4" s="1"/>
  <c r="H3001" i="4" a="1"/>
  <c r="H3001" i="4" s="1"/>
  <c r="C3003" i="4"/>
  <c r="F3002" i="4" a="1"/>
  <c r="F3002" i="4" s="1"/>
  <c r="J3002" i="4" a="1"/>
  <c r="J3002" i="4" s="1"/>
  <c r="L3002" i="4" a="1"/>
  <c r="L3002" i="4" s="1"/>
  <c r="M3002" i="4" a="1"/>
  <c r="M3002" i="4" s="1"/>
  <c r="I3002" i="4" a="1"/>
  <c r="I3002" i="4" s="1"/>
  <c r="O3002" i="4" a="1"/>
  <c r="O3002" i="4" s="1"/>
  <c r="N3002" i="4" a="1"/>
  <c r="N3002" i="4" s="1"/>
  <c r="K3002" i="4" a="1"/>
  <c r="K3002" i="4" s="1"/>
  <c r="H3002" i="4" l="1" a="1"/>
  <c r="H3002" i="4" s="1"/>
  <c r="G3002" i="4" a="1"/>
  <c r="G3002" i="4" s="1"/>
  <c r="E3002" i="4" a="1"/>
  <c r="E3002" i="4" s="1"/>
  <c r="C3004" i="4"/>
  <c r="F3003" i="4" a="1"/>
  <c r="F3003" i="4" s="1"/>
  <c r="N3003" i="4" a="1"/>
  <c r="N3003" i="4" s="1"/>
  <c r="I3003" i="4" a="1"/>
  <c r="I3003" i="4" s="1"/>
  <c r="K3003" i="4" a="1"/>
  <c r="K3003" i="4" s="1"/>
  <c r="O3003" i="4" a="1"/>
  <c r="O3003" i="4" s="1"/>
  <c r="M3003" i="4" a="1"/>
  <c r="M3003" i="4" s="1"/>
  <c r="J3003" i="4" a="1"/>
  <c r="J3003" i="4" s="1"/>
  <c r="L3003" i="4" a="1"/>
  <c r="L3003" i="4" s="1"/>
  <c r="E3003" i="4" l="1" a="1"/>
  <c r="E3003" i="4" s="1"/>
  <c r="H3003" i="4" a="1"/>
  <c r="H3003" i="4" s="1"/>
  <c r="G3003" i="4" a="1"/>
  <c r="G3003" i="4" s="1"/>
  <c r="C3005" i="4"/>
  <c r="F3004" i="4" a="1"/>
  <c r="F3004" i="4" s="1"/>
  <c r="I3004" i="4" a="1"/>
  <c r="I3004" i="4" s="1"/>
  <c r="L3004" i="4" a="1"/>
  <c r="L3004" i="4" s="1"/>
  <c r="J3004" i="4" a="1"/>
  <c r="J3004" i="4" s="1"/>
  <c r="O3004" i="4" a="1"/>
  <c r="O3004" i="4" s="1"/>
  <c r="N3004" i="4" a="1"/>
  <c r="N3004" i="4" s="1"/>
  <c r="K3004" i="4" a="1"/>
  <c r="K3004" i="4" s="1"/>
  <c r="M3004" i="4" a="1"/>
  <c r="M3004" i="4" s="1"/>
  <c r="G3004" i="4" l="1" a="1"/>
  <c r="G3004" i="4" s="1"/>
  <c r="E3004" i="4" a="1"/>
  <c r="E3004" i="4" s="1"/>
  <c r="H3004" i="4" a="1"/>
  <c r="H3004" i="4" s="1"/>
  <c r="C3006" i="4"/>
  <c r="F3005" i="4" a="1"/>
  <c r="F3005" i="4" s="1"/>
  <c r="J3005" i="4" a="1"/>
  <c r="J3005" i="4" s="1"/>
  <c r="O3005" i="4" a="1"/>
  <c r="O3005" i="4" s="1"/>
  <c r="K3005" i="4" a="1"/>
  <c r="K3005" i="4" s="1"/>
  <c r="N3005" i="4" a="1"/>
  <c r="N3005" i="4" s="1"/>
  <c r="L3005" i="4" a="1"/>
  <c r="L3005" i="4" s="1"/>
  <c r="I3005" i="4" a="1"/>
  <c r="I3005" i="4" s="1"/>
  <c r="M3005" i="4" a="1"/>
  <c r="M3005" i="4" s="1"/>
  <c r="E3005" i="4" l="1" a="1"/>
  <c r="E3005" i="4" s="1"/>
  <c r="G3005" i="4" a="1"/>
  <c r="G3005" i="4" s="1"/>
  <c r="H3005" i="4" a="1"/>
  <c r="H3005" i="4" s="1"/>
  <c r="C3007" i="4"/>
  <c r="F3006" i="4" a="1"/>
  <c r="F3006" i="4" s="1"/>
  <c r="I3006" i="4" a="1"/>
  <c r="I3006" i="4" s="1"/>
  <c r="O3006" i="4" a="1"/>
  <c r="O3006" i="4" s="1"/>
  <c r="M3006" i="4" a="1"/>
  <c r="M3006" i="4" s="1"/>
  <c r="K3006" i="4" a="1"/>
  <c r="K3006" i="4" s="1"/>
  <c r="N3006" i="4" a="1"/>
  <c r="N3006" i="4" s="1"/>
  <c r="J3006" i="4" a="1"/>
  <c r="J3006" i="4" s="1"/>
  <c r="L3006" i="4" a="1"/>
  <c r="L3006" i="4" s="1"/>
  <c r="G3006" i="4" l="1" a="1"/>
  <c r="G3006" i="4" s="1"/>
  <c r="E3006" i="4" a="1"/>
  <c r="E3006" i="4" s="1"/>
  <c r="H3006" i="4" a="1"/>
  <c r="H3006" i="4" s="1"/>
  <c r="C3008" i="4"/>
  <c r="F3007" i="4" a="1"/>
  <c r="F3007" i="4" s="1"/>
  <c r="N3007" i="4" a="1"/>
  <c r="N3007" i="4" s="1"/>
  <c r="O3007" i="4" a="1"/>
  <c r="O3007" i="4" s="1"/>
  <c r="M3007" i="4" a="1"/>
  <c r="M3007" i="4" s="1"/>
  <c r="L3007" i="4" a="1"/>
  <c r="L3007" i="4" s="1"/>
  <c r="J3007" i="4" a="1"/>
  <c r="J3007" i="4" s="1"/>
  <c r="K3007" i="4" a="1"/>
  <c r="K3007" i="4" s="1"/>
  <c r="I3007" i="4" a="1"/>
  <c r="I3007" i="4" s="1"/>
  <c r="G3007" i="4" l="1" a="1"/>
  <c r="G3007" i="4" s="1"/>
  <c r="H3007" i="4" a="1"/>
  <c r="H3007" i="4" s="1"/>
  <c r="E3007" i="4" a="1"/>
  <c r="E3007" i="4" s="1"/>
  <c r="C3009" i="4"/>
  <c r="F3008" i="4" a="1"/>
  <c r="F3008" i="4" s="1"/>
  <c r="J3008" i="4" a="1"/>
  <c r="J3008" i="4" s="1"/>
  <c r="M3008" i="4" a="1"/>
  <c r="M3008" i="4" s="1"/>
  <c r="I3008" i="4" a="1"/>
  <c r="I3008" i="4" s="1"/>
  <c r="K3008" i="4" a="1"/>
  <c r="K3008" i="4" s="1"/>
  <c r="O3008" i="4" a="1"/>
  <c r="O3008" i="4" s="1"/>
  <c r="L3008" i="4" a="1"/>
  <c r="L3008" i="4" s="1"/>
  <c r="N3008" i="4" a="1"/>
  <c r="N3008" i="4" s="1"/>
  <c r="E3008" i="4" l="1" a="1"/>
  <c r="E3008" i="4" s="1"/>
  <c r="H3008" i="4" a="1"/>
  <c r="H3008" i="4" s="1"/>
  <c r="G3008" i="4" a="1"/>
  <c r="G3008" i="4" s="1"/>
  <c r="C3010" i="4"/>
  <c r="F3009" i="4" a="1"/>
  <c r="F3009" i="4" s="1"/>
  <c r="J3009" i="4" a="1"/>
  <c r="J3009" i="4" s="1"/>
  <c r="N3009" i="4" a="1"/>
  <c r="N3009" i="4" s="1"/>
  <c r="I3009" i="4" a="1"/>
  <c r="I3009" i="4" s="1"/>
  <c r="M3009" i="4" a="1"/>
  <c r="M3009" i="4" s="1"/>
  <c r="O3009" i="4" a="1"/>
  <c r="O3009" i="4" s="1"/>
  <c r="K3009" i="4" a="1"/>
  <c r="K3009" i="4" s="1"/>
  <c r="L3009" i="4" a="1"/>
  <c r="L3009" i="4" s="1"/>
  <c r="H3009" i="4" l="1" a="1"/>
  <c r="H3009" i="4" s="1"/>
  <c r="E3009" i="4" a="1"/>
  <c r="E3009" i="4" s="1"/>
  <c r="G3009" i="4" a="1"/>
  <c r="G3009" i="4" s="1"/>
  <c r="C3011" i="4"/>
  <c r="F3010" i="4" a="1"/>
  <c r="F3010" i="4" s="1"/>
  <c r="J3010" i="4" a="1"/>
  <c r="J3010" i="4" s="1"/>
  <c r="N3010" i="4" a="1"/>
  <c r="N3010" i="4" s="1"/>
  <c r="I3010" i="4" a="1"/>
  <c r="I3010" i="4" s="1"/>
  <c r="L3010" i="4" a="1"/>
  <c r="L3010" i="4" s="1"/>
  <c r="O3010" i="4" a="1"/>
  <c r="O3010" i="4" s="1"/>
  <c r="K3010" i="4" a="1"/>
  <c r="K3010" i="4" s="1"/>
  <c r="M3010" i="4" a="1"/>
  <c r="M3010" i="4" s="1"/>
  <c r="E3010" i="4" l="1" a="1"/>
  <c r="E3010" i="4" s="1"/>
  <c r="G3010" i="4" a="1"/>
  <c r="G3010" i="4" s="1"/>
  <c r="H3010" i="4" a="1"/>
  <c r="H3010" i="4" s="1"/>
  <c r="C3012" i="4"/>
  <c r="F3011" i="4" a="1"/>
  <c r="F3011" i="4" s="1"/>
  <c r="I3011" i="4" a="1"/>
  <c r="I3011" i="4" s="1"/>
  <c r="K3011" i="4" a="1"/>
  <c r="K3011" i="4" s="1"/>
  <c r="O3011" i="4" a="1"/>
  <c r="O3011" i="4" s="1"/>
  <c r="J3011" i="4" a="1"/>
  <c r="J3011" i="4" s="1"/>
  <c r="L3011" i="4" a="1"/>
  <c r="L3011" i="4" s="1"/>
  <c r="N3011" i="4" a="1"/>
  <c r="N3011" i="4" s="1"/>
  <c r="M3011" i="4" a="1"/>
  <c r="M3011" i="4" s="1"/>
  <c r="G3011" i="4" l="1" a="1"/>
  <c r="G3011" i="4" s="1"/>
  <c r="H3011" i="4" a="1"/>
  <c r="H3011" i="4" s="1"/>
  <c r="E3011" i="4" a="1"/>
  <c r="E3011" i="4" s="1"/>
  <c r="C3013" i="4"/>
  <c r="F3012" i="4" a="1"/>
  <c r="F3012" i="4" s="1"/>
  <c r="J3012" i="4" a="1"/>
  <c r="J3012" i="4" s="1"/>
  <c r="K3012" i="4" a="1"/>
  <c r="K3012" i="4" s="1"/>
  <c r="N3012" i="4" a="1"/>
  <c r="N3012" i="4" s="1"/>
  <c r="I3012" i="4" a="1"/>
  <c r="I3012" i="4" s="1"/>
  <c r="M3012" i="4" a="1"/>
  <c r="M3012" i="4" s="1"/>
  <c r="O3012" i="4" a="1"/>
  <c r="O3012" i="4" s="1"/>
  <c r="L3012" i="4" a="1"/>
  <c r="L3012" i="4" s="1"/>
  <c r="G3012" i="4" l="1" a="1"/>
  <c r="G3012" i="4" s="1"/>
  <c r="H3012" i="4" a="1"/>
  <c r="H3012" i="4" s="1"/>
  <c r="E3012" i="4" a="1"/>
  <c r="E3012" i="4" s="1"/>
  <c r="C3014" i="4"/>
  <c r="F3013" i="4" a="1"/>
  <c r="F3013" i="4" s="1"/>
  <c r="M3013" i="4" a="1"/>
  <c r="M3013" i="4" s="1"/>
  <c r="I3013" i="4" a="1"/>
  <c r="I3013" i="4" s="1"/>
  <c r="L3013" i="4" a="1"/>
  <c r="L3013" i="4" s="1"/>
  <c r="O3013" i="4" a="1"/>
  <c r="O3013" i="4" s="1"/>
  <c r="K3013" i="4" a="1"/>
  <c r="K3013" i="4" s="1"/>
  <c r="N3013" i="4" a="1"/>
  <c r="N3013" i="4" s="1"/>
  <c r="J3013" i="4" a="1"/>
  <c r="J3013" i="4" s="1"/>
  <c r="H3013" i="4" l="1" a="1"/>
  <c r="H3013" i="4" s="1"/>
  <c r="G3013" i="4" a="1"/>
  <c r="G3013" i="4" s="1"/>
  <c r="E3013" i="4" a="1"/>
  <c r="E3013" i="4" s="1"/>
  <c r="C3015" i="4"/>
  <c r="F3014" i="4" a="1"/>
  <c r="F3014" i="4" s="1"/>
  <c r="I3014" i="4" a="1"/>
  <c r="I3014" i="4" s="1"/>
  <c r="N3014" i="4" a="1"/>
  <c r="N3014" i="4" s="1"/>
  <c r="L3014" i="4" a="1"/>
  <c r="L3014" i="4" s="1"/>
  <c r="K3014" i="4" a="1"/>
  <c r="K3014" i="4" s="1"/>
  <c r="O3014" i="4" a="1"/>
  <c r="O3014" i="4" s="1"/>
  <c r="J3014" i="4" a="1"/>
  <c r="J3014" i="4" s="1"/>
  <c r="M3014" i="4" a="1"/>
  <c r="M3014" i="4" s="1"/>
  <c r="G3014" i="4" l="1" a="1"/>
  <c r="G3014" i="4" s="1"/>
  <c r="H3014" i="4" a="1"/>
  <c r="H3014" i="4" s="1"/>
  <c r="E3014" i="4" a="1"/>
  <c r="E3014" i="4" s="1"/>
  <c r="C3016" i="4"/>
  <c r="F3015" i="4" a="1"/>
  <c r="F3015" i="4" s="1"/>
  <c r="M3015" i="4" a="1"/>
  <c r="M3015" i="4" s="1"/>
  <c r="I3015" i="4" a="1"/>
  <c r="I3015" i="4" s="1"/>
  <c r="L3015" i="4" a="1"/>
  <c r="L3015" i="4" s="1"/>
  <c r="O3015" i="4" a="1"/>
  <c r="O3015" i="4" s="1"/>
  <c r="J3015" i="4" a="1"/>
  <c r="J3015" i="4" s="1"/>
  <c r="N3015" i="4" a="1"/>
  <c r="N3015" i="4" s="1"/>
  <c r="K3015" i="4" a="1"/>
  <c r="K3015" i="4" s="1"/>
  <c r="E3015" i="4" l="1" a="1"/>
  <c r="E3015" i="4" s="1"/>
  <c r="G3015" i="4" a="1"/>
  <c r="G3015" i="4" s="1"/>
  <c r="H3015" i="4" a="1"/>
  <c r="H3015" i="4" s="1"/>
  <c r="C3017" i="4"/>
  <c r="F3016" i="4" a="1"/>
  <c r="F3016" i="4" s="1"/>
  <c r="L3016" i="4" a="1"/>
  <c r="L3016" i="4" s="1"/>
  <c r="M3016" i="4" a="1"/>
  <c r="M3016" i="4" s="1"/>
  <c r="K3016" i="4" a="1"/>
  <c r="K3016" i="4" s="1"/>
  <c r="I3016" i="4" a="1"/>
  <c r="I3016" i="4" s="1"/>
  <c r="J3016" i="4" a="1"/>
  <c r="J3016" i="4" s="1"/>
  <c r="N3016" i="4" a="1"/>
  <c r="N3016" i="4" s="1"/>
  <c r="O3016" i="4" a="1"/>
  <c r="O3016" i="4" s="1"/>
  <c r="H3016" i="4" l="1" a="1"/>
  <c r="H3016" i="4" s="1"/>
  <c r="G3016" i="4" a="1"/>
  <c r="G3016" i="4" s="1"/>
  <c r="E3016" i="4" a="1"/>
  <c r="E3016" i="4" s="1"/>
  <c r="C3018" i="4"/>
  <c r="F3017" i="4" a="1"/>
  <c r="F3017" i="4" s="1"/>
  <c r="L3017" i="4" a="1"/>
  <c r="L3017" i="4" s="1"/>
  <c r="N3017" i="4" a="1"/>
  <c r="N3017" i="4" s="1"/>
  <c r="I3017" i="4" a="1"/>
  <c r="I3017" i="4" s="1"/>
  <c r="K3017" i="4" a="1"/>
  <c r="K3017" i="4" s="1"/>
  <c r="O3017" i="4" a="1"/>
  <c r="O3017" i="4" s="1"/>
  <c r="J3017" i="4" a="1"/>
  <c r="J3017" i="4" s="1"/>
  <c r="M3017" i="4" a="1"/>
  <c r="M3017" i="4" s="1"/>
  <c r="G3017" i="4" l="1" a="1"/>
  <c r="G3017" i="4" s="1"/>
  <c r="E3017" i="4" a="1"/>
  <c r="E3017" i="4" s="1"/>
  <c r="H3017" i="4" a="1"/>
  <c r="H3017" i="4" s="1"/>
  <c r="C3019" i="4"/>
  <c r="F3018" i="4" a="1"/>
  <c r="F3018" i="4" s="1"/>
  <c r="K3018" i="4" a="1"/>
  <c r="K3018" i="4" s="1"/>
  <c r="O3018" i="4" a="1"/>
  <c r="O3018" i="4" s="1"/>
  <c r="L3018" i="4" a="1"/>
  <c r="L3018" i="4" s="1"/>
  <c r="J3018" i="4" a="1"/>
  <c r="J3018" i="4" s="1"/>
  <c r="N3018" i="4" a="1"/>
  <c r="N3018" i="4" s="1"/>
  <c r="M3018" i="4" a="1"/>
  <c r="M3018" i="4" s="1"/>
  <c r="I3018" i="4" a="1"/>
  <c r="I3018" i="4" s="1"/>
  <c r="G3018" i="4" l="1" a="1"/>
  <c r="G3018" i="4" s="1"/>
  <c r="E3018" i="4" a="1"/>
  <c r="E3018" i="4" s="1"/>
  <c r="H3018" i="4" a="1"/>
  <c r="H3018" i="4" s="1"/>
  <c r="C3020" i="4"/>
  <c r="F3019" i="4" a="1"/>
  <c r="F3019" i="4" s="1"/>
  <c r="N3019" i="4" a="1"/>
  <c r="N3019" i="4" s="1"/>
  <c r="L3019" i="4" a="1"/>
  <c r="L3019" i="4" s="1"/>
  <c r="I3019" i="4" a="1"/>
  <c r="I3019" i="4" s="1"/>
  <c r="J3019" i="4" a="1"/>
  <c r="J3019" i="4" s="1"/>
  <c r="O3019" i="4" a="1"/>
  <c r="O3019" i="4" s="1"/>
  <c r="K3019" i="4" a="1"/>
  <c r="K3019" i="4" s="1"/>
  <c r="M3019" i="4" a="1"/>
  <c r="M3019" i="4" s="1"/>
  <c r="E3019" i="4" l="1" a="1"/>
  <c r="E3019" i="4" s="1"/>
  <c r="G3019" i="4" a="1"/>
  <c r="G3019" i="4" s="1"/>
  <c r="H3019" i="4" a="1"/>
  <c r="H3019" i="4" s="1"/>
  <c r="C3021" i="4"/>
  <c r="F3020" i="4" a="1"/>
  <c r="F3020" i="4" s="1"/>
  <c r="I3020" i="4" a="1"/>
  <c r="I3020" i="4" s="1"/>
  <c r="O3020" i="4" a="1"/>
  <c r="O3020" i="4" s="1"/>
  <c r="L3020" i="4" a="1"/>
  <c r="L3020" i="4" s="1"/>
  <c r="N3020" i="4" a="1"/>
  <c r="N3020" i="4" s="1"/>
  <c r="K3020" i="4" a="1"/>
  <c r="K3020" i="4" s="1"/>
  <c r="M3020" i="4" a="1"/>
  <c r="M3020" i="4" s="1"/>
  <c r="J3020" i="4" a="1"/>
  <c r="J3020" i="4" s="1"/>
  <c r="H3020" i="4" l="1" a="1"/>
  <c r="H3020" i="4" s="1"/>
  <c r="G3020" i="4" a="1"/>
  <c r="G3020" i="4" s="1"/>
  <c r="E3020" i="4" a="1"/>
  <c r="E3020" i="4" s="1"/>
  <c r="C3022" i="4"/>
  <c r="F3021" i="4" a="1"/>
  <c r="F3021" i="4" s="1"/>
  <c r="I3021" i="4" a="1"/>
  <c r="I3021" i="4" s="1"/>
  <c r="M3021" i="4" a="1"/>
  <c r="M3021" i="4" s="1"/>
  <c r="N3021" i="4" a="1"/>
  <c r="N3021" i="4" s="1"/>
  <c r="K3021" i="4" a="1"/>
  <c r="K3021" i="4" s="1"/>
  <c r="O3021" i="4" a="1"/>
  <c r="O3021" i="4" s="1"/>
  <c r="J3021" i="4" a="1"/>
  <c r="J3021" i="4" s="1"/>
  <c r="L3021" i="4" a="1"/>
  <c r="L3021" i="4" s="1"/>
  <c r="H3021" i="4" l="1" a="1"/>
  <c r="H3021" i="4" s="1"/>
  <c r="G3021" i="4" a="1"/>
  <c r="G3021" i="4" s="1"/>
  <c r="E3021" i="4" a="1"/>
  <c r="E3021" i="4" s="1"/>
  <c r="C3023" i="4"/>
  <c r="F3022" i="4" a="1"/>
  <c r="F3022" i="4" s="1"/>
  <c r="M3022" i="4" a="1"/>
  <c r="M3022" i="4" s="1"/>
  <c r="K3022" i="4" a="1"/>
  <c r="K3022" i="4" s="1"/>
  <c r="N3022" i="4" a="1"/>
  <c r="N3022" i="4" s="1"/>
  <c r="I3022" i="4" a="1"/>
  <c r="I3022" i="4" s="1"/>
  <c r="L3022" i="4" a="1"/>
  <c r="L3022" i="4" s="1"/>
  <c r="O3022" i="4" a="1"/>
  <c r="O3022" i="4" s="1"/>
  <c r="J3022" i="4" a="1"/>
  <c r="J3022" i="4" s="1"/>
  <c r="E3022" i="4" l="1" a="1"/>
  <c r="E3022" i="4" s="1"/>
  <c r="H3022" i="4" a="1"/>
  <c r="H3022" i="4" s="1"/>
  <c r="G3022" i="4" a="1"/>
  <c r="G3022" i="4" s="1"/>
  <c r="C3024" i="4"/>
  <c r="F3023" i="4" a="1"/>
  <c r="F3023" i="4" s="1"/>
  <c r="O3023" i="4" a="1"/>
  <c r="O3023" i="4" s="1"/>
  <c r="L3023" i="4" a="1"/>
  <c r="L3023" i="4" s="1"/>
  <c r="I3023" i="4" a="1"/>
  <c r="I3023" i="4" s="1"/>
  <c r="K3023" i="4" a="1"/>
  <c r="K3023" i="4" s="1"/>
  <c r="N3023" i="4" a="1"/>
  <c r="N3023" i="4" s="1"/>
  <c r="J3023" i="4" a="1"/>
  <c r="J3023" i="4" s="1"/>
  <c r="M3023" i="4" a="1"/>
  <c r="M3023" i="4" s="1"/>
  <c r="E3023" i="4" l="1" a="1"/>
  <c r="E3023" i="4" s="1"/>
  <c r="H3023" i="4" a="1"/>
  <c r="H3023" i="4" s="1"/>
  <c r="G3023" i="4" a="1"/>
  <c r="G3023" i="4" s="1"/>
  <c r="C3025" i="4"/>
  <c r="F3024" i="4" a="1"/>
  <c r="F3024" i="4" s="1"/>
  <c r="O3024" i="4" a="1"/>
  <c r="O3024" i="4" s="1"/>
  <c r="K3024" i="4" a="1"/>
  <c r="K3024" i="4" s="1"/>
  <c r="N3024" i="4" a="1"/>
  <c r="N3024" i="4" s="1"/>
  <c r="I3024" i="4" a="1"/>
  <c r="I3024" i="4" s="1"/>
  <c r="M3024" i="4" a="1"/>
  <c r="M3024" i="4" s="1"/>
  <c r="J3024" i="4" a="1"/>
  <c r="J3024" i="4" s="1"/>
  <c r="L3024" i="4" a="1"/>
  <c r="L3024" i="4" s="1"/>
  <c r="G3024" i="4" l="1" a="1"/>
  <c r="G3024" i="4" s="1"/>
  <c r="H3024" i="4" a="1"/>
  <c r="H3024" i="4" s="1"/>
  <c r="E3024" i="4" a="1"/>
  <c r="E3024" i="4" s="1"/>
  <c r="C3026" i="4"/>
  <c r="F3025" i="4" a="1"/>
  <c r="F3025" i="4" s="1"/>
  <c r="J3025" i="4" a="1"/>
  <c r="J3025" i="4" s="1"/>
  <c r="N3025" i="4" a="1"/>
  <c r="N3025" i="4" s="1"/>
  <c r="I3025" i="4" a="1"/>
  <c r="I3025" i="4" s="1"/>
  <c r="L3025" i="4" a="1"/>
  <c r="L3025" i="4" s="1"/>
  <c r="O3025" i="4" a="1"/>
  <c r="O3025" i="4" s="1"/>
  <c r="K3025" i="4" a="1"/>
  <c r="K3025" i="4" s="1"/>
  <c r="M3025" i="4" a="1"/>
  <c r="M3025" i="4" s="1"/>
  <c r="E3025" i="4" l="1" a="1"/>
  <c r="E3025" i="4" s="1"/>
  <c r="H3025" i="4" a="1"/>
  <c r="H3025" i="4" s="1"/>
  <c r="G3025" i="4" a="1"/>
  <c r="G3025" i="4" s="1"/>
  <c r="C3027" i="4"/>
  <c r="F3026" i="4" a="1"/>
  <c r="F3026" i="4" s="1"/>
  <c r="L3026" i="4" a="1"/>
  <c r="L3026" i="4" s="1"/>
  <c r="I3026" i="4" a="1"/>
  <c r="I3026" i="4" s="1"/>
  <c r="M3026" i="4" a="1"/>
  <c r="M3026" i="4" s="1"/>
  <c r="O3026" i="4" a="1"/>
  <c r="O3026" i="4" s="1"/>
  <c r="K3026" i="4" a="1"/>
  <c r="K3026" i="4" s="1"/>
  <c r="N3026" i="4" a="1"/>
  <c r="N3026" i="4" s="1"/>
  <c r="J3026" i="4" a="1"/>
  <c r="J3026" i="4" s="1"/>
  <c r="H3026" i="4" l="1" a="1"/>
  <c r="H3026" i="4" s="1"/>
  <c r="E3026" i="4" a="1"/>
  <c r="E3026" i="4" s="1"/>
  <c r="G3026" i="4" a="1"/>
  <c r="G3026" i="4" s="1"/>
  <c r="C3028" i="4"/>
  <c r="F3027" i="4" a="1"/>
  <c r="F3027" i="4" s="1"/>
  <c r="K3027" i="4" a="1"/>
  <c r="K3027" i="4" s="1"/>
  <c r="M3027" i="4" a="1"/>
  <c r="M3027" i="4" s="1"/>
  <c r="I3027" i="4" a="1"/>
  <c r="I3027" i="4" s="1"/>
  <c r="L3027" i="4" a="1"/>
  <c r="L3027" i="4" s="1"/>
  <c r="O3027" i="4" a="1"/>
  <c r="O3027" i="4" s="1"/>
  <c r="J3027" i="4" a="1"/>
  <c r="J3027" i="4" s="1"/>
  <c r="N3027" i="4" a="1"/>
  <c r="N3027" i="4" s="1"/>
  <c r="H3027" i="4" l="1" a="1"/>
  <c r="H3027" i="4" s="1"/>
  <c r="G3027" i="4" a="1"/>
  <c r="G3027" i="4" s="1"/>
  <c r="E3027" i="4" a="1"/>
  <c r="E3027" i="4" s="1"/>
  <c r="C3029" i="4"/>
  <c r="F3028" i="4" a="1"/>
  <c r="F3028" i="4" s="1"/>
  <c r="N3028" i="4" a="1"/>
  <c r="N3028" i="4" s="1"/>
  <c r="J3028" i="4" a="1"/>
  <c r="J3028" i="4" s="1"/>
  <c r="M3028" i="4" a="1"/>
  <c r="M3028" i="4" s="1"/>
  <c r="I3028" i="4" a="1"/>
  <c r="I3028" i="4" s="1"/>
  <c r="L3028" i="4" a="1"/>
  <c r="L3028" i="4" s="1"/>
  <c r="K3028" i="4" a="1"/>
  <c r="K3028" i="4" s="1"/>
  <c r="O3028" i="4" a="1"/>
  <c r="O3028" i="4" s="1"/>
  <c r="E3028" i="4" l="1" a="1"/>
  <c r="E3028" i="4" s="1"/>
  <c r="G3028" i="4" a="1"/>
  <c r="G3028" i="4" s="1"/>
  <c r="H3028" i="4" a="1"/>
  <c r="H3028" i="4" s="1"/>
  <c r="C3030" i="4"/>
  <c r="F3029" i="4" a="1"/>
  <c r="F3029" i="4" s="1"/>
  <c r="J3029" i="4" a="1"/>
  <c r="J3029" i="4" s="1"/>
  <c r="N3029" i="4" a="1"/>
  <c r="N3029" i="4" s="1"/>
  <c r="L3029" i="4" a="1"/>
  <c r="L3029" i="4" s="1"/>
  <c r="K3029" i="4" a="1"/>
  <c r="K3029" i="4" s="1"/>
  <c r="O3029" i="4" a="1"/>
  <c r="O3029" i="4" s="1"/>
  <c r="I3029" i="4" a="1"/>
  <c r="I3029" i="4" s="1"/>
  <c r="M3029" i="4" a="1"/>
  <c r="M3029" i="4" s="1"/>
  <c r="G3029" i="4" l="1" a="1"/>
  <c r="G3029" i="4" s="1"/>
  <c r="E3029" i="4" a="1"/>
  <c r="E3029" i="4" s="1"/>
  <c r="H3029" i="4" a="1"/>
  <c r="H3029" i="4" s="1"/>
  <c r="C3031" i="4"/>
  <c r="F3030" i="4" a="1"/>
  <c r="F3030" i="4" s="1"/>
  <c r="N3030" i="4" a="1"/>
  <c r="N3030" i="4" s="1"/>
  <c r="K3030" i="4" a="1"/>
  <c r="K3030" i="4" s="1"/>
  <c r="M3030" i="4" a="1"/>
  <c r="M3030" i="4" s="1"/>
  <c r="I3030" i="4" a="1"/>
  <c r="I3030" i="4" s="1"/>
  <c r="J3030" i="4" a="1"/>
  <c r="J3030" i="4" s="1"/>
  <c r="O3030" i="4" a="1"/>
  <c r="O3030" i="4" s="1"/>
  <c r="L3030" i="4" a="1"/>
  <c r="L3030" i="4" s="1"/>
  <c r="E3030" i="4" l="1" a="1"/>
  <c r="E3030" i="4" s="1"/>
  <c r="H3030" i="4" a="1"/>
  <c r="H3030" i="4" s="1"/>
  <c r="G3030" i="4" a="1"/>
  <c r="G3030" i="4" s="1"/>
  <c r="C3032" i="4"/>
  <c r="F3031" i="4" a="1"/>
  <c r="F3031" i="4" s="1"/>
  <c r="M3031" i="4" a="1"/>
  <c r="M3031" i="4" s="1"/>
  <c r="N3031" i="4" a="1"/>
  <c r="N3031" i="4" s="1"/>
  <c r="J3031" i="4" a="1"/>
  <c r="J3031" i="4" s="1"/>
  <c r="L3031" i="4" a="1"/>
  <c r="L3031" i="4" s="1"/>
  <c r="I3031" i="4" a="1"/>
  <c r="I3031" i="4" s="1"/>
  <c r="K3031" i="4" a="1"/>
  <c r="K3031" i="4" s="1"/>
  <c r="O3031" i="4" a="1"/>
  <c r="O3031" i="4" s="1"/>
  <c r="G3031" i="4" l="1" a="1"/>
  <c r="G3031" i="4" s="1"/>
  <c r="E3031" i="4" a="1"/>
  <c r="E3031" i="4" s="1"/>
  <c r="H3031" i="4" a="1"/>
  <c r="H3031" i="4" s="1"/>
  <c r="C3033" i="4"/>
  <c r="F3032" i="4" a="1"/>
  <c r="F3032" i="4" s="1"/>
  <c r="N3032" i="4" a="1"/>
  <c r="N3032" i="4" s="1"/>
  <c r="L3032" i="4" a="1"/>
  <c r="L3032" i="4" s="1"/>
  <c r="M3032" i="4" a="1"/>
  <c r="M3032" i="4" s="1"/>
  <c r="I3032" i="4" a="1"/>
  <c r="I3032" i="4" s="1"/>
  <c r="K3032" i="4" a="1"/>
  <c r="K3032" i="4" s="1"/>
  <c r="J3032" i="4" a="1"/>
  <c r="J3032" i="4" s="1"/>
  <c r="O3032" i="4" a="1"/>
  <c r="O3032" i="4" s="1"/>
  <c r="G3032" i="4" l="1" a="1"/>
  <c r="G3032" i="4" s="1"/>
  <c r="H3032" i="4" a="1"/>
  <c r="H3032" i="4" s="1"/>
  <c r="E3032" i="4" a="1"/>
  <c r="E3032" i="4" s="1"/>
  <c r="C3034" i="4"/>
  <c r="F3033" i="4" a="1"/>
  <c r="F3033" i="4" s="1"/>
  <c r="N3033" i="4" a="1"/>
  <c r="N3033" i="4" s="1"/>
  <c r="I3033" i="4" a="1"/>
  <c r="I3033" i="4" s="1"/>
  <c r="K3033" i="4" a="1"/>
  <c r="K3033" i="4" s="1"/>
  <c r="M3033" i="4" a="1"/>
  <c r="M3033" i="4" s="1"/>
  <c r="J3033" i="4" a="1"/>
  <c r="J3033" i="4" s="1"/>
  <c r="L3033" i="4" a="1"/>
  <c r="L3033" i="4" s="1"/>
  <c r="O3033" i="4" a="1"/>
  <c r="O3033" i="4" s="1"/>
  <c r="H3033" i="4" l="1" a="1"/>
  <c r="H3033" i="4" s="1"/>
  <c r="E3033" i="4" a="1"/>
  <c r="E3033" i="4" s="1"/>
  <c r="G3033" i="4" a="1"/>
  <c r="G3033" i="4" s="1"/>
  <c r="C3035" i="4"/>
  <c r="F3034" i="4" a="1"/>
  <c r="F3034" i="4" s="1"/>
  <c r="M3034" i="4" a="1"/>
  <c r="M3034" i="4" s="1"/>
  <c r="N3034" i="4" a="1"/>
  <c r="N3034" i="4" s="1"/>
  <c r="L3034" i="4" a="1"/>
  <c r="L3034" i="4" s="1"/>
  <c r="I3034" i="4" a="1"/>
  <c r="I3034" i="4" s="1"/>
  <c r="K3034" i="4" a="1"/>
  <c r="K3034" i="4" s="1"/>
  <c r="O3034" i="4" a="1"/>
  <c r="O3034" i="4" s="1"/>
  <c r="J3034" i="4" a="1"/>
  <c r="J3034" i="4" s="1"/>
  <c r="H3034" i="4" l="1" a="1"/>
  <c r="H3034" i="4" s="1"/>
  <c r="E3034" i="4" a="1"/>
  <c r="E3034" i="4" s="1"/>
  <c r="G3034" i="4" a="1"/>
  <c r="G3034" i="4" s="1"/>
  <c r="C3036" i="4"/>
  <c r="F3035" i="4" a="1"/>
  <c r="F3035" i="4" s="1"/>
  <c r="L3035" i="4" a="1"/>
  <c r="L3035" i="4" s="1"/>
  <c r="I3035" i="4" a="1"/>
  <c r="I3035" i="4" s="1"/>
  <c r="O3035" i="4" a="1"/>
  <c r="O3035" i="4" s="1"/>
  <c r="N3035" i="4" a="1"/>
  <c r="N3035" i="4" s="1"/>
  <c r="K3035" i="4" a="1"/>
  <c r="K3035" i="4" s="1"/>
  <c r="M3035" i="4" a="1"/>
  <c r="M3035" i="4" s="1"/>
  <c r="J3035" i="4" a="1"/>
  <c r="J3035" i="4" s="1"/>
  <c r="E3035" i="4" l="1" a="1"/>
  <c r="E3035" i="4" s="1"/>
  <c r="H3035" i="4" a="1"/>
  <c r="H3035" i="4" s="1"/>
  <c r="G3035" i="4" a="1"/>
  <c r="G3035" i="4" s="1"/>
  <c r="C3037" i="4"/>
  <c r="F3036" i="4" a="1"/>
  <c r="F3036" i="4" s="1"/>
  <c r="J3036" i="4" a="1"/>
  <c r="J3036" i="4" s="1"/>
  <c r="L3036" i="4" a="1"/>
  <c r="L3036" i="4" s="1"/>
  <c r="I3036" i="4" a="1"/>
  <c r="I3036" i="4" s="1"/>
  <c r="M3036" i="4" a="1"/>
  <c r="M3036" i="4" s="1"/>
  <c r="N3036" i="4" a="1"/>
  <c r="N3036" i="4" s="1"/>
  <c r="K3036" i="4" a="1"/>
  <c r="K3036" i="4" s="1"/>
  <c r="O3036" i="4" a="1"/>
  <c r="O3036" i="4" s="1"/>
  <c r="E3036" i="4" l="1" a="1"/>
  <c r="E3036" i="4" s="1"/>
  <c r="H3036" i="4" a="1"/>
  <c r="H3036" i="4" s="1"/>
  <c r="G3036" i="4" a="1"/>
  <c r="G3036" i="4" s="1"/>
  <c r="C3038" i="4"/>
  <c r="F3037" i="4" a="1"/>
  <c r="F3037" i="4" s="1"/>
  <c r="M3037" i="4" a="1"/>
  <c r="M3037" i="4" s="1"/>
  <c r="J3037" i="4" a="1"/>
  <c r="J3037" i="4" s="1"/>
  <c r="O3037" i="4" a="1"/>
  <c r="O3037" i="4" s="1"/>
  <c r="N3037" i="4" a="1"/>
  <c r="N3037" i="4" s="1"/>
  <c r="K3037" i="4" a="1"/>
  <c r="K3037" i="4" s="1"/>
  <c r="L3037" i="4" a="1"/>
  <c r="L3037" i="4" s="1"/>
  <c r="I3037" i="4" a="1"/>
  <c r="I3037" i="4" s="1"/>
  <c r="H3037" i="4" l="1" a="1"/>
  <c r="H3037" i="4" s="1"/>
  <c r="E3037" i="4" a="1"/>
  <c r="E3037" i="4" s="1"/>
  <c r="G3037" i="4" a="1"/>
  <c r="G3037" i="4" s="1"/>
  <c r="C3039" i="4"/>
  <c r="F3038" i="4" a="1"/>
  <c r="F3038" i="4" s="1"/>
  <c r="J3038" i="4" a="1"/>
  <c r="J3038" i="4" s="1"/>
  <c r="M3038" i="4" a="1"/>
  <c r="M3038" i="4" s="1"/>
  <c r="O3038" i="4" a="1"/>
  <c r="O3038" i="4" s="1"/>
  <c r="L3038" i="4" a="1"/>
  <c r="L3038" i="4" s="1"/>
  <c r="I3038" i="4" a="1"/>
  <c r="I3038" i="4" s="1"/>
  <c r="K3038" i="4" a="1"/>
  <c r="K3038" i="4" s="1"/>
  <c r="N3038" i="4" a="1"/>
  <c r="N3038" i="4" s="1"/>
  <c r="H3038" i="4" l="1" a="1"/>
  <c r="H3038" i="4" s="1"/>
  <c r="E3038" i="4" a="1"/>
  <c r="E3038" i="4" s="1"/>
  <c r="G3038" i="4" a="1"/>
  <c r="G3038" i="4" s="1"/>
  <c r="C3040" i="4"/>
  <c r="F3039" i="4" a="1"/>
  <c r="F3039" i="4" s="1"/>
  <c r="M3039" i="4" a="1"/>
  <c r="M3039" i="4" s="1"/>
  <c r="J3039" i="4" a="1"/>
  <c r="J3039" i="4" s="1"/>
  <c r="N3039" i="4" a="1"/>
  <c r="N3039" i="4" s="1"/>
  <c r="I3039" i="4" a="1"/>
  <c r="I3039" i="4" s="1"/>
  <c r="L3039" i="4" a="1"/>
  <c r="L3039" i="4" s="1"/>
  <c r="O3039" i="4" a="1"/>
  <c r="O3039" i="4" s="1"/>
  <c r="K3039" i="4" a="1"/>
  <c r="K3039" i="4" s="1"/>
  <c r="C3041" i="4" l="1"/>
  <c r="F3040" i="4" a="1"/>
  <c r="F3040" i="4" s="1"/>
  <c r="J3040" i="4" a="1"/>
  <c r="J3040" i="4" s="1"/>
  <c r="M3040" i="4" a="1"/>
  <c r="M3040" i="4" s="1"/>
  <c r="K3040" i="4" a="1"/>
  <c r="K3040" i="4" s="1"/>
  <c r="I3040" i="4" a="1"/>
  <c r="I3040" i="4" s="1"/>
  <c r="N3040" i="4" a="1"/>
  <c r="N3040" i="4" s="1"/>
  <c r="L3040" i="4" a="1"/>
  <c r="L3040" i="4" s="1"/>
  <c r="O3040" i="4" a="1"/>
  <c r="O3040" i="4" s="1"/>
  <c r="E3039" i="4" a="1"/>
  <c r="E3039" i="4" s="1"/>
  <c r="G3039" i="4" a="1"/>
  <c r="G3039" i="4" s="1"/>
  <c r="H3039" i="4" a="1"/>
  <c r="H3039" i="4" s="1"/>
  <c r="H3040" i="4" l="1" a="1"/>
  <c r="H3040" i="4" s="1"/>
  <c r="G3040" i="4" a="1"/>
  <c r="G3040" i="4" s="1"/>
  <c r="E3040" i="4" a="1"/>
  <c r="E3040" i="4" s="1"/>
  <c r="C3042" i="4"/>
  <c r="F3041" i="4" a="1"/>
  <c r="F3041" i="4" s="1"/>
  <c r="O3041" i="4" a="1"/>
  <c r="O3041" i="4" s="1"/>
  <c r="M3041" i="4" a="1"/>
  <c r="M3041" i="4" s="1"/>
  <c r="I3041" i="4" a="1"/>
  <c r="I3041" i="4" s="1"/>
  <c r="K3041" i="4" a="1"/>
  <c r="K3041" i="4" s="1"/>
  <c r="N3041" i="4" a="1"/>
  <c r="N3041" i="4" s="1"/>
  <c r="J3041" i="4" a="1"/>
  <c r="J3041" i="4" s="1"/>
  <c r="L3041" i="4" a="1"/>
  <c r="L3041" i="4" s="1"/>
  <c r="G3041" i="4" l="1" a="1"/>
  <c r="G3041" i="4" s="1"/>
  <c r="E3041" i="4" a="1"/>
  <c r="E3041" i="4" s="1"/>
  <c r="H3041" i="4" a="1"/>
  <c r="H3041" i="4" s="1"/>
  <c r="C3043" i="4"/>
  <c r="F3042" i="4" a="1"/>
  <c r="F3042" i="4" s="1"/>
  <c r="J3042" i="4" a="1"/>
  <c r="J3042" i="4" s="1"/>
  <c r="N3042" i="4" a="1"/>
  <c r="N3042" i="4" s="1"/>
  <c r="I3042" i="4" a="1"/>
  <c r="I3042" i="4" s="1"/>
  <c r="M3042" i="4" a="1"/>
  <c r="M3042" i="4" s="1"/>
  <c r="K3042" i="4" a="1"/>
  <c r="K3042" i="4" s="1"/>
  <c r="L3042" i="4" a="1"/>
  <c r="L3042" i="4" s="1"/>
  <c r="O3042" i="4" a="1"/>
  <c r="O3042" i="4" s="1"/>
  <c r="G3042" i="4" l="1" a="1"/>
  <c r="G3042" i="4" s="1"/>
  <c r="H3042" i="4" a="1"/>
  <c r="H3042" i="4" s="1"/>
  <c r="E3042" i="4" a="1"/>
  <c r="E3042" i="4" s="1"/>
  <c r="C3044" i="4"/>
  <c r="F3043" i="4" a="1"/>
  <c r="F3043" i="4" s="1"/>
  <c r="M3043" i="4" a="1"/>
  <c r="M3043" i="4" s="1"/>
  <c r="I3043" i="4" a="1"/>
  <c r="I3043" i="4" s="1"/>
  <c r="J3043" i="4" a="1"/>
  <c r="J3043" i="4" s="1"/>
  <c r="O3043" i="4" a="1"/>
  <c r="O3043" i="4" s="1"/>
  <c r="K3043" i="4" a="1"/>
  <c r="K3043" i="4" s="1"/>
  <c r="L3043" i="4" a="1"/>
  <c r="L3043" i="4" s="1"/>
  <c r="N3043" i="4" a="1"/>
  <c r="N3043" i="4" s="1"/>
  <c r="H3043" i="4" l="1" a="1"/>
  <c r="H3043" i="4" s="1"/>
  <c r="E3043" i="4" a="1"/>
  <c r="E3043" i="4" s="1"/>
  <c r="G3043" i="4" a="1"/>
  <c r="G3043" i="4" s="1"/>
  <c r="C3045" i="4"/>
  <c r="F3044" i="4" a="1"/>
  <c r="F3044" i="4" s="1"/>
  <c r="O3044" i="4" a="1"/>
  <c r="O3044" i="4" s="1"/>
  <c r="J3044" i="4" a="1"/>
  <c r="J3044" i="4" s="1"/>
  <c r="M3044" i="4" a="1"/>
  <c r="M3044" i="4" s="1"/>
  <c r="I3044" i="4" a="1"/>
  <c r="I3044" i="4" s="1"/>
  <c r="N3044" i="4" a="1"/>
  <c r="N3044" i="4" s="1"/>
  <c r="L3044" i="4" a="1"/>
  <c r="L3044" i="4" s="1"/>
  <c r="K3044" i="4" a="1"/>
  <c r="K3044" i="4" s="1"/>
  <c r="C3046" i="4" l="1"/>
  <c r="F3045" i="4" a="1"/>
  <c r="F3045" i="4" s="1"/>
  <c r="L3045" i="4" a="1"/>
  <c r="L3045" i="4" s="1"/>
  <c r="M3045" i="4" a="1"/>
  <c r="M3045" i="4" s="1"/>
  <c r="J3045" i="4" a="1"/>
  <c r="J3045" i="4" s="1"/>
  <c r="O3045" i="4" a="1"/>
  <c r="O3045" i="4" s="1"/>
  <c r="I3045" i="4" a="1"/>
  <c r="I3045" i="4" s="1"/>
  <c r="K3045" i="4" a="1"/>
  <c r="K3045" i="4" s="1"/>
  <c r="N3045" i="4" a="1"/>
  <c r="N3045" i="4" s="1"/>
  <c r="H3044" i="4" a="1"/>
  <c r="H3044" i="4" s="1"/>
  <c r="E3044" i="4" a="1"/>
  <c r="E3044" i="4" s="1"/>
  <c r="G3044" i="4" a="1"/>
  <c r="G3044" i="4" s="1"/>
  <c r="G3045" i="4" l="1" a="1"/>
  <c r="G3045" i="4" s="1"/>
  <c r="E3045" i="4" a="1"/>
  <c r="E3045" i="4" s="1"/>
  <c r="H3045" i="4" a="1"/>
  <c r="H3045" i="4" s="1"/>
  <c r="C3047" i="4"/>
  <c r="F3046" i="4" a="1"/>
  <c r="F3046" i="4" s="1"/>
  <c r="J3046" i="4" a="1"/>
  <c r="J3046" i="4" s="1"/>
  <c r="L3046" i="4" a="1"/>
  <c r="L3046" i="4" s="1"/>
  <c r="I3046" i="4" a="1"/>
  <c r="I3046" i="4" s="1"/>
  <c r="N3046" i="4" a="1"/>
  <c r="N3046" i="4" s="1"/>
  <c r="O3046" i="4" a="1"/>
  <c r="O3046" i="4" s="1"/>
  <c r="K3046" i="4" a="1"/>
  <c r="K3046" i="4" s="1"/>
  <c r="M3046" i="4" a="1"/>
  <c r="M3046" i="4" s="1"/>
  <c r="E3046" i="4" l="1" a="1"/>
  <c r="E3046" i="4" s="1"/>
  <c r="H3046" i="4" a="1"/>
  <c r="H3046" i="4" s="1"/>
  <c r="G3046" i="4" a="1"/>
  <c r="G3046" i="4" s="1"/>
  <c r="C3048" i="4"/>
  <c r="F3047" i="4" a="1"/>
  <c r="F3047" i="4" s="1"/>
  <c r="N3047" i="4" a="1"/>
  <c r="N3047" i="4" s="1"/>
  <c r="L3047" i="4" a="1"/>
  <c r="L3047" i="4" s="1"/>
  <c r="I3047" i="4" a="1"/>
  <c r="I3047" i="4" s="1"/>
  <c r="K3047" i="4" a="1"/>
  <c r="K3047" i="4" s="1"/>
  <c r="O3047" i="4" a="1"/>
  <c r="O3047" i="4" s="1"/>
  <c r="J3047" i="4" a="1"/>
  <c r="J3047" i="4" s="1"/>
  <c r="M3047" i="4" a="1"/>
  <c r="M3047" i="4" s="1"/>
  <c r="G3047" i="4" l="1" a="1"/>
  <c r="G3047" i="4" s="1"/>
  <c r="H3047" i="4" a="1"/>
  <c r="H3047" i="4" s="1"/>
  <c r="E3047" i="4" a="1"/>
  <c r="E3047" i="4" s="1"/>
  <c r="C3049" i="4"/>
  <c r="F3048" i="4" a="1"/>
  <c r="F3048" i="4" s="1"/>
  <c r="L3048" i="4" a="1"/>
  <c r="L3048" i="4" s="1"/>
  <c r="O3048" i="4" a="1"/>
  <c r="O3048" i="4" s="1"/>
  <c r="K3048" i="4" a="1"/>
  <c r="K3048" i="4" s="1"/>
  <c r="M3048" i="4" a="1"/>
  <c r="M3048" i="4" s="1"/>
  <c r="J3048" i="4" a="1"/>
  <c r="J3048" i="4" s="1"/>
  <c r="I3048" i="4" a="1"/>
  <c r="I3048" i="4" s="1"/>
  <c r="N3048" i="4" a="1"/>
  <c r="N3048" i="4" s="1"/>
  <c r="C3050" i="4" l="1"/>
  <c r="F3049" i="4" a="1"/>
  <c r="F3049" i="4" s="1"/>
  <c r="L3049" i="4" a="1"/>
  <c r="L3049" i="4" s="1"/>
  <c r="K3049" i="4" a="1"/>
  <c r="K3049" i="4" s="1"/>
  <c r="M3049" i="4" a="1"/>
  <c r="M3049" i="4" s="1"/>
  <c r="J3049" i="4" a="1"/>
  <c r="J3049" i="4" s="1"/>
  <c r="N3049" i="4" a="1"/>
  <c r="N3049" i="4" s="1"/>
  <c r="I3049" i="4" a="1"/>
  <c r="I3049" i="4" s="1"/>
  <c r="O3049" i="4" a="1"/>
  <c r="O3049" i="4" s="1"/>
  <c r="E3048" i="4" a="1"/>
  <c r="E3048" i="4" s="1"/>
  <c r="G3048" i="4" a="1"/>
  <c r="G3048" i="4" s="1"/>
  <c r="H3048" i="4" a="1"/>
  <c r="H3048" i="4" s="1"/>
  <c r="E3049" i="4" l="1" a="1"/>
  <c r="E3049" i="4" s="1"/>
  <c r="H3049" i="4" a="1"/>
  <c r="H3049" i="4" s="1"/>
  <c r="G3049" i="4" a="1"/>
  <c r="G3049" i="4" s="1"/>
  <c r="C3051" i="4"/>
  <c r="F3050" i="4" a="1"/>
  <c r="F3050" i="4" s="1"/>
  <c r="N3050" i="4" a="1"/>
  <c r="N3050" i="4" s="1"/>
  <c r="J3050" i="4" a="1"/>
  <c r="J3050" i="4" s="1"/>
  <c r="L3050" i="4" a="1"/>
  <c r="L3050" i="4" s="1"/>
  <c r="I3050" i="4" a="1"/>
  <c r="I3050" i="4" s="1"/>
  <c r="M3050" i="4" a="1"/>
  <c r="M3050" i="4" s="1"/>
  <c r="O3050" i="4" a="1"/>
  <c r="O3050" i="4" s="1"/>
  <c r="K3050" i="4" a="1"/>
  <c r="K3050" i="4" s="1"/>
  <c r="H3050" i="4" l="1" a="1"/>
  <c r="H3050" i="4" s="1"/>
  <c r="E3050" i="4" a="1"/>
  <c r="E3050" i="4" s="1"/>
  <c r="G3050" i="4" a="1"/>
  <c r="G3050" i="4" s="1"/>
  <c r="C3052" i="4"/>
  <c r="F3051" i="4" a="1"/>
  <c r="F3051" i="4" s="1"/>
  <c r="I3051" i="4" a="1"/>
  <c r="I3051" i="4" s="1"/>
  <c r="M3051" i="4" a="1"/>
  <c r="M3051" i="4" s="1"/>
  <c r="K3051" i="4" a="1"/>
  <c r="K3051" i="4" s="1"/>
  <c r="L3051" i="4" a="1"/>
  <c r="L3051" i="4" s="1"/>
  <c r="O3051" i="4" a="1"/>
  <c r="O3051" i="4" s="1"/>
  <c r="J3051" i="4" a="1"/>
  <c r="J3051" i="4" s="1"/>
  <c r="N3051" i="4" a="1"/>
  <c r="N3051" i="4" s="1"/>
  <c r="E3051" i="4" l="1" a="1"/>
  <c r="E3051" i="4" s="1"/>
  <c r="G3051" i="4" a="1"/>
  <c r="G3051" i="4" s="1"/>
  <c r="H3051" i="4" a="1"/>
  <c r="H3051" i="4" s="1"/>
  <c r="C3053" i="4"/>
  <c r="F3052" i="4" a="1"/>
  <c r="F3052" i="4" s="1"/>
  <c r="O3052" i="4" a="1"/>
  <c r="O3052" i="4" s="1"/>
  <c r="K3052" i="4" a="1"/>
  <c r="K3052" i="4" s="1"/>
  <c r="M3052" i="4" a="1"/>
  <c r="M3052" i="4" s="1"/>
  <c r="J3052" i="4" a="1"/>
  <c r="J3052" i="4" s="1"/>
  <c r="N3052" i="4" a="1"/>
  <c r="N3052" i="4" s="1"/>
  <c r="I3052" i="4" a="1"/>
  <c r="I3052" i="4" s="1"/>
  <c r="L3052" i="4" a="1"/>
  <c r="L3052" i="4" s="1"/>
  <c r="E3052" i="4" l="1" a="1"/>
  <c r="E3052" i="4" s="1"/>
  <c r="G3052" i="4" a="1"/>
  <c r="G3052" i="4" s="1"/>
  <c r="H3052" i="4" a="1"/>
  <c r="H3052" i="4" s="1"/>
  <c r="C3054" i="4"/>
  <c r="F3053" i="4" a="1"/>
  <c r="F3053" i="4" s="1"/>
  <c r="L3053" i="4" a="1"/>
  <c r="L3053" i="4" s="1"/>
  <c r="M3053" i="4" a="1"/>
  <c r="M3053" i="4" s="1"/>
  <c r="I3053" i="4" a="1"/>
  <c r="I3053" i="4" s="1"/>
  <c r="K3053" i="4" a="1"/>
  <c r="K3053" i="4" s="1"/>
  <c r="O3053" i="4" a="1"/>
  <c r="O3053" i="4" s="1"/>
  <c r="J3053" i="4" a="1"/>
  <c r="J3053" i="4" s="1"/>
  <c r="N3053" i="4" a="1"/>
  <c r="N3053" i="4" s="1"/>
  <c r="E3053" i="4" l="1" a="1"/>
  <c r="E3053" i="4" s="1"/>
  <c r="G3053" i="4" a="1"/>
  <c r="G3053" i="4" s="1"/>
  <c r="H3053" i="4" a="1"/>
  <c r="H3053" i="4" s="1"/>
  <c r="C3055" i="4"/>
  <c r="F3054" i="4" a="1"/>
  <c r="F3054" i="4" s="1"/>
  <c r="J3054" i="4" a="1"/>
  <c r="J3054" i="4" s="1"/>
  <c r="O3054" i="4" a="1"/>
  <c r="O3054" i="4" s="1"/>
  <c r="K3054" i="4" a="1"/>
  <c r="K3054" i="4" s="1"/>
  <c r="N3054" i="4" a="1"/>
  <c r="N3054" i="4" s="1"/>
  <c r="I3054" i="4" a="1"/>
  <c r="I3054" i="4" s="1"/>
  <c r="M3054" i="4" a="1"/>
  <c r="M3054" i="4" s="1"/>
  <c r="L3054" i="4" a="1"/>
  <c r="L3054" i="4" s="1"/>
  <c r="G3054" i="4" l="1" a="1"/>
  <c r="G3054" i="4" s="1"/>
  <c r="E3054" i="4" a="1"/>
  <c r="E3054" i="4" s="1"/>
  <c r="H3054" i="4" a="1"/>
  <c r="H3054" i="4" s="1"/>
  <c r="C3056" i="4"/>
  <c r="F3055" i="4" a="1"/>
  <c r="F3055" i="4" s="1"/>
  <c r="K3055" i="4" a="1"/>
  <c r="K3055" i="4" s="1"/>
  <c r="N3055" i="4" a="1"/>
  <c r="N3055" i="4" s="1"/>
  <c r="M3055" i="4" a="1"/>
  <c r="M3055" i="4" s="1"/>
  <c r="I3055" i="4" a="1"/>
  <c r="I3055" i="4" s="1"/>
  <c r="L3055" i="4" a="1"/>
  <c r="L3055" i="4" s="1"/>
  <c r="O3055" i="4" a="1"/>
  <c r="O3055" i="4" s="1"/>
  <c r="J3055" i="4" a="1"/>
  <c r="J3055" i="4" s="1"/>
  <c r="G3055" i="4" l="1" a="1"/>
  <c r="G3055" i="4" s="1"/>
  <c r="H3055" i="4" a="1"/>
  <c r="H3055" i="4" s="1"/>
  <c r="E3055" i="4" a="1"/>
  <c r="E3055" i="4" s="1"/>
  <c r="C3057" i="4"/>
  <c r="F3056" i="4" a="1"/>
  <c r="F3056" i="4" s="1"/>
  <c r="K3056" i="4" a="1"/>
  <c r="K3056" i="4" s="1"/>
  <c r="O3056" i="4" a="1"/>
  <c r="O3056" i="4" s="1"/>
  <c r="J3056" i="4" a="1"/>
  <c r="J3056" i="4" s="1"/>
  <c r="N3056" i="4" a="1"/>
  <c r="N3056" i="4" s="1"/>
  <c r="I3056" i="4" a="1"/>
  <c r="I3056" i="4" s="1"/>
  <c r="L3056" i="4" a="1"/>
  <c r="L3056" i="4" s="1"/>
  <c r="M3056" i="4" a="1"/>
  <c r="M3056" i="4" s="1"/>
  <c r="H3056" i="4" l="1" a="1"/>
  <c r="H3056" i="4" s="1"/>
  <c r="G3056" i="4" a="1"/>
  <c r="G3056" i="4" s="1"/>
  <c r="E3056" i="4" a="1"/>
  <c r="E3056" i="4" s="1"/>
  <c r="C3058" i="4"/>
  <c r="F3057" i="4" a="1"/>
  <c r="F3057" i="4" s="1"/>
  <c r="O3057" i="4" a="1"/>
  <c r="O3057" i="4" s="1"/>
  <c r="N3057" i="4" a="1"/>
  <c r="N3057" i="4" s="1"/>
  <c r="L3057" i="4" a="1"/>
  <c r="L3057" i="4" s="1"/>
  <c r="J3057" i="4" a="1"/>
  <c r="J3057" i="4" s="1"/>
  <c r="K3057" i="4" a="1"/>
  <c r="K3057" i="4" s="1"/>
  <c r="M3057" i="4" a="1"/>
  <c r="M3057" i="4" s="1"/>
  <c r="I3057" i="4" a="1"/>
  <c r="I3057" i="4" s="1"/>
  <c r="E3057" i="4" l="1" a="1"/>
  <c r="E3057" i="4" s="1"/>
  <c r="H3057" i="4" a="1"/>
  <c r="H3057" i="4" s="1"/>
  <c r="G3057" i="4" a="1"/>
  <c r="G3057" i="4" s="1"/>
  <c r="C3059" i="4"/>
  <c r="F3058" i="4" a="1"/>
  <c r="F3058" i="4" s="1"/>
  <c r="J3058" i="4" a="1"/>
  <c r="J3058" i="4" s="1"/>
  <c r="O3058" i="4" a="1"/>
  <c r="O3058" i="4" s="1"/>
  <c r="K3058" i="4" a="1"/>
  <c r="K3058" i="4" s="1"/>
  <c r="L3058" i="4" a="1"/>
  <c r="L3058" i="4" s="1"/>
  <c r="I3058" i="4" a="1"/>
  <c r="I3058" i="4" s="1"/>
  <c r="M3058" i="4" a="1"/>
  <c r="M3058" i="4" s="1"/>
  <c r="N3058" i="4" a="1"/>
  <c r="N3058" i="4" s="1"/>
  <c r="H3058" i="4" l="1" a="1"/>
  <c r="H3058" i="4" s="1"/>
  <c r="G3058" i="4" a="1"/>
  <c r="G3058" i="4" s="1"/>
  <c r="E3058" i="4" a="1"/>
  <c r="E3058" i="4" s="1"/>
  <c r="C3060" i="4"/>
  <c r="F3059" i="4" a="1"/>
  <c r="F3059" i="4" s="1"/>
  <c r="O3059" i="4" a="1"/>
  <c r="O3059" i="4" s="1"/>
  <c r="K3059" i="4" a="1"/>
  <c r="K3059" i="4" s="1"/>
  <c r="N3059" i="4" a="1"/>
  <c r="N3059" i="4" s="1"/>
  <c r="I3059" i="4" a="1"/>
  <c r="I3059" i="4" s="1"/>
  <c r="L3059" i="4" a="1"/>
  <c r="L3059" i="4" s="1"/>
  <c r="M3059" i="4" a="1"/>
  <c r="M3059" i="4" s="1"/>
  <c r="J3059" i="4" a="1"/>
  <c r="J3059" i="4" s="1"/>
  <c r="H3059" i="4" l="1" a="1"/>
  <c r="H3059" i="4" s="1"/>
  <c r="G3059" i="4" a="1"/>
  <c r="G3059" i="4" s="1"/>
  <c r="E3059" i="4" a="1"/>
  <c r="E3059" i="4" s="1"/>
  <c r="C3061" i="4"/>
  <c r="F3060" i="4" a="1"/>
  <c r="F3060" i="4" s="1"/>
  <c r="K3060" i="4" a="1"/>
  <c r="K3060" i="4" s="1"/>
  <c r="N3060" i="4" a="1"/>
  <c r="N3060" i="4" s="1"/>
  <c r="J3060" i="4" a="1"/>
  <c r="J3060" i="4" s="1"/>
  <c r="M3060" i="4" a="1"/>
  <c r="M3060" i="4" s="1"/>
  <c r="O3060" i="4" a="1"/>
  <c r="O3060" i="4" s="1"/>
  <c r="I3060" i="4" a="1"/>
  <c r="I3060" i="4" s="1"/>
  <c r="L3060" i="4" a="1"/>
  <c r="L3060" i="4" s="1"/>
  <c r="H3060" i="4" l="1" a="1"/>
  <c r="H3060" i="4" s="1"/>
  <c r="E3060" i="4" a="1"/>
  <c r="E3060" i="4" s="1"/>
  <c r="G3060" i="4" a="1"/>
  <c r="G3060" i="4" s="1"/>
  <c r="C3062" i="4"/>
  <c r="F3061" i="4" a="1"/>
  <c r="F3061" i="4" s="1"/>
  <c r="O3061" i="4" a="1"/>
  <c r="O3061" i="4" s="1"/>
  <c r="K3061" i="4" a="1"/>
  <c r="K3061" i="4" s="1"/>
  <c r="N3061" i="4" a="1"/>
  <c r="N3061" i="4" s="1"/>
  <c r="J3061" i="4" a="1"/>
  <c r="J3061" i="4" s="1"/>
  <c r="M3061" i="4" a="1"/>
  <c r="M3061" i="4" s="1"/>
  <c r="I3061" i="4" a="1"/>
  <c r="I3061" i="4" s="1"/>
  <c r="L3061" i="4" a="1"/>
  <c r="L3061" i="4" s="1"/>
  <c r="E3061" i="4" l="1" a="1"/>
  <c r="E3061" i="4" s="1"/>
  <c r="G3061" i="4" a="1"/>
  <c r="G3061" i="4" s="1"/>
  <c r="H3061" i="4" a="1"/>
  <c r="H3061" i="4" s="1"/>
  <c r="C3063" i="4"/>
  <c r="F3062" i="4" a="1"/>
  <c r="F3062" i="4" s="1"/>
  <c r="I3062" i="4" a="1"/>
  <c r="I3062" i="4" s="1"/>
  <c r="K3062" i="4" a="1"/>
  <c r="K3062" i="4" s="1"/>
  <c r="O3062" i="4" a="1"/>
  <c r="O3062" i="4" s="1"/>
  <c r="L3062" i="4" a="1"/>
  <c r="L3062" i="4" s="1"/>
  <c r="N3062" i="4" a="1"/>
  <c r="N3062" i="4" s="1"/>
  <c r="J3062" i="4" a="1"/>
  <c r="J3062" i="4" s="1"/>
  <c r="M3062" i="4" a="1"/>
  <c r="M3062" i="4" s="1"/>
  <c r="C3064" i="4" l="1"/>
  <c r="F3063" i="4" a="1"/>
  <c r="F3063" i="4" s="1"/>
  <c r="O3063" i="4" a="1"/>
  <c r="O3063" i="4" s="1"/>
  <c r="M3063" i="4" a="1"/>
  <c r="M3063" i="4" s="1"/>
  <c r="I3063" i="4" a="1"/>
  <c r="I3063" i="4" s="1"/>
  <c r="K3063" i="4" a="1"/>
  <c r="K3063" i="4" s="1"/>
  <c r="N3063" i="4" a="1"/>
  <c r="N3063" i="4" s="1"/>
  <c r="J3063" i="4" a="1"/>
  <c r="J3063" i="4" s="1"/>
  <c r="L3063" i="4" a="1"/>
  <c r="L3063" i="4" s="1"/>
  <c r="H3062" i="4" a="1"/>
  <c r="H3062" i="4" s="1"/>
  <c r="E3062" i="4" a="1"/>
  <c r="E3062" i="4" s="1"/>
  <c r="G3062" i="4" a="1"/>
  <c r="G3062" i="4" s="1"/>
  <c r="G3063" i="4" l="1" a="1"/>
  <c r="G3063" i="4" s="1"/>
  <c r="E3063" i="4" a="1"/>
  <c r="E3063" i="4" s="1"/>
  <c r="H3063" i="4" a="1"/>
  <c r="H3063" i="4" s="1"/>
  <c r="C3065" i="4"/>
  <c r="F3064" i="4" a="1"/>
  <c r="F3064" i="4" s="1"/>
  <c r="J3064" i="4" a="1"/>
  <c r="J3064" i="4" s="1"/>
  <c r="K3064" i="4" a="1"/>
  <c r="K3064" i="4" s="1"/>
  <c r="O3064" i="4" a="1"/>
  <c r="O3064" i="4" s="1"/>
  <c r="L3064" i="4" a="1"/>
  <c r="L3064" i="4" s="1"/>
  <c r="N3064" i="4" a="1"/>
  <c r="N3064" i="4" s="1"/>
  <c r="I3064" i="4" a="1"/>
  <c r="I3064" i="4" s="1"/>
  <c r="M3064" i="4" a="1"/>
  <c r="M3064" i="4" s="1"/>
  <c r="G3064" i="4" l="1" a="1"/>
  <c r="G3064" i="4" s="1"/>
  <c r="E3064" i="4" a="1"/>
  <c r="E3064" i="4" s="1"/>
  <c r="H3064" i="4" a="1"/>
  <c r="H3064" i="4" s="1"/>
  <c r="C3066" i="4"/>
  <c r="F3065" i="4" a="1"/>
  <c r="F3065" i="4" s="1"/>
  <c r="K3065" i="4" a="1"/>
  <c r="K3065" i="4" s="1"/>
  <c r="J3065" i="4" a="1"/>
  <c r="J3065" i="4" s="1"/>
  <c r="N3065" i="4" a="1"/>
  <c r="N3065" i="4" s="1"/>
  <c r="I3065" i="4" a="1"/>
  <c r="I3065" i="4" s="1"/>
  <c r="O3065" i="4" a="1"/>
  <c r="O3065" i="4" s="1"/>
  <c r="L3065" i="4" a="1"/>
  <c r="L3065" i="4" s="1"/>
  <c r="M3065" i="4" a="1"/>
  <c r="M3065" i="4" s="1"/>
  <c r="G3065" i="4" l="1" a="1"/>
  <c r="G3065" i="4" s="1"/>
  <c r="H3065" i="4" a="1"/>
  <c r="H3065" i="4" s="1"/>
  <c r="E3065" i="4" a="1"/>
  <c r="E3065" i="4" s="1"/>
  <c r="C3067" i="4"/>
  <c r="F3066" i="4" a="1"/>
  <c r="F3066" i="4" s="1"/>
  <c r="L3066" i="4" a="1"/>
  <c r="L3066" i="4" s="1"/>
  <c r="K3066" i="4" a="1"/>
  <c r="K3066" i="4" s="1"/>
  <c r="O3066" i="4" a="1"/>
  <c r="O3066" i="4" s="1"/>
  <c r="J3066" i="4" a="1"/>
  <c r="J3066" i="4" s="1"/>
  <c r="N3066" i="4" a="1"/>
  <c r="N3066" i="4" s="1"/>
  <c r="I3066" i="4" a="1"/>
  <c r="I3066" i="4" s="1"/>
  <c r="M3066" i="4" a="1"/>
  <c r="M3066" i="4" s="1"/>
  <c r="H3066" i="4" l="1" a="1"/>
  <c r="H3066" i="4" s="1"/>
  <c r="G3066" i="4" a="1"/>
  <c r="G3066" i="4" s="1"/>
  <c r="E3066" i="4" a="1"/>
  <c r="E3066" i="4" s="1"/>
  <c r="C3068" i="4"/>
  <c r="F3067" i="4" a="1"/>
  <c r="F3067" i="4" s="1"/>
  <c r="K3067" i="4" a="1"/>
  <c r="K3067" i="4" s="1"/>
  <c r="N3067" i="4" a="1"/>
  <c r="N3067" i="4" s="1"/>
  <c r="I3067" i="4" a="1"/>
  <c r="I3067" i="4" s="1"/>
  <c r="L3067" i="4" a="1"/>
  <c r="L3067" i="4" s="1"/>
  <c r="O3067" i="4" a="1"/>
  <c r="O3067" i="4" s="1"/>
  <c r="J3067" i="4" a="1"/>
  <c r="J3067" i="4" s="1"/>
  <c r="M3067" i="4" a="1"/>
  <c r="M3067" i="4" s="1"/>
  <c r="H3067" i="4" l="1" a="1"/>
  <c r="H3067" i="4" s="1"/>
  <c r="G3067" i="4" a="1"/>
  <c r="G3067" i="4" s="1"/>
  <c r="E3067" i="4" a="1"/>
  <c r="E3067" i="4" s="1"/>
  <c r="C3069" i="4"/>
  <c r="F3068" i="4" a="1"/>
  <c r="F3068" i="4" s="1"/>
  <c r="J3068" i="4" a="1"/>
  <c r="J3068" i="4" s="1"/>
  <c r="O3068" i="4" a="1"/>
  <c r="O3068" i="4" s="1"/>
  <c r="I3068" i="4" a="1"/>
  <c r="I3068" i="4" s="1"/>
  <c r="M3068" i="4" a="1"/>
  <c r="M3068" i="4" s="1"/>
  <c r="N3068" i="4" a="1"/>
  <c r="N3068" i="4" s="1"/>
  <c r="L3068" i="4" a="1"/>
  <c r="L3068" i="4" s="1"/>
  <c r="K3068" i="4" a="1"/>
  <c r="K3068" i="4" s="1"/>
  <c r="H3068" i="4" l="1" a="1"/>
  <c r="H3068" i="4" s="1"/>
  <c r="G3068" i="4" a="1"/>
  <c r="G3068" i="4" s="1"/>
  <c r="E3068" i="4" a="1"/>
  <c r="E3068" i="4" s="1"/>
  <c r="C3070" i="4"/>
  <c r="F3069" i="4" a="1"/>
  <c r="F3069" i="4" s="1"/>
  <c r="L3069" i="4" a="1"/>
  <c r="L3069" i="4" s="1"/>
  <c r="M3069" i="4" a="1"/>
  <c r="M3069" i="4" s="1"/>
  <c r="J3069" i="4" a="1"/>
  <c r="J3069" i="4" s="1"/>
  <c r="O3069" i="4" a="1"/>
  <c r="O3069" i="4" s="1"/>
  <c r="I3069" i="4" a="1"/>
  <c r="I3069" i="4" s="1"/>
  <c r="K3069" i="4" a="1"/>
  <c r="K3069" i="4" s="1"/>
  <c r="N3069" i="4" a="1"/>
  <c r="N3069" i="4" s="1"/>
  <c r="G3069" i="4" l="1" a="1"/>
  <c r="G3069" i="4" s="1"/>
  <c r="E3069" i="4" a="1"/>
  <c r="E3069" i="4" s="1"/>
  <c r="H3069" i="4" a="1"/>
  <c r="H3069" i="4" s="1"/>
  <c r="C3071" i="4"/>
  <c r="F3070" i="4" a="1"/>
  <c r="F3070" i="4" s="1"/>
  <c r="N3070" i="4" a="1"/>
  <c r="N3070" i="4" s="1"/>
  <c r="M3070" i="4" a="1"/>
  <c r="M3070" i="4" s="1"/>
  <c r="J3070" i="4" a="1"/>
  <c r="J3070" i="4" s="1"/>
  <c r="L3070" i="4" a="1"/>
  <c r="L3070" i="4" s="1"/>
  <c r="O3070" i="4" a="1"/>
  <c r="O3070" i="4" s="1"/>
  <c r="K3070" i="4" a="1"/>
  <c r="K3070" i="4" s="1"/>
  <c r="I3070" i="4" a="1"/>
  <c r="I3070" i="4" s="1"/>
  <c r="E3070" i="4" l="1" a="1"/>
  <c r="E3070" i="4" s="1"/>
  <c r="G3070" i="4" a="1"/>
  <c r="G3070" i="4" s="1"/>
  <c r="H3070" i="4" a="1"/>
  <c r="H3070" i="4" s="1"/>
  <c r="C3072" i="4"/>
  <c r="F3071" i="4" a="1"/>
  <c r="F3071" i="4" s="1"/>
  <c r="I3071" i="4" a="1"/>
  <c r="I3071" i="4" s="1"/>
  <c r="L3071" i="4" a="1"/>
  <c r="L3071" i="4" s="1"/>
  <c r="N3071" i="4" a="1"/>
  <c r="N3071" i="4" s="1"/>
  <c r="K3071" i="4" a="1"/>
  <c r="K3071" i="4" s="1"/>
  <c r="O3071" i="4" a="1"/>
  <c r="O3071" i="4" s="1"/>
  <c r="J3071" i="4" a="1"/>
  <c r="J3071" i="4" s="1"/>
  <c r="M3071" i="4" a="1"/>
  <c r="M3071" i="4" s="1"/>
  <c r="H3071" i="4" l="1" a="1"/>
  <c r="H3071" i="4" s="1"/>
  <c r="G3071" i="4" a="1"/>
  <c r="G3071" i="4" s="1"/>
  <c r="E3071" i="4" a="1"/>
  <c r="E3071" i="4" s="1"/>
  <c r="C3073" i="4"/>
  <c r="F3072" i="4" a="1"/>
  <c r="F3072" i="4" s="1"/>
  <c r="I3072" i="4" a="1"/>
  <c r="I3072" i="4" s="1"/>
  <c r="L3072" i="4" a="1"/>
  <c r="L3072" i="4" s="1"/>
  <c r="N3072" i="4" a="1"/>
  <c r="N3072" i="4" s="1"/>
  <c r="K3072" i="4" a="1"/>
  <c r="K3072" i="4" s="1"/>
  <c r="M3072" i="4" a="1"/>
  <c r="M3072" i="4" s="1"/>
  <c r="J3072" i="4" a="1"/>
  <c r="J3072" i="4" s="1"/>
  <c r="O3072" i="4" a="1"/>
  <c r="O3072" i="4" s="1"/>
  <c r="H3072" i="4" l="1" a="1"/>
  <c r="H3072" i="4" s="1"/>
  <c r="E3072" i="4" a="1"/>
  <c r="E3072" i="4" s="1"/>
  <c r="G3072" i="4" a="1"/>
  <c r="G3072" i="4" s="1"/>
  <c r="C3074" i="4"/>
  <c r="F3073" i="4" a="1"/>
  <c r="F3073" i="4" s="1"/>
  <c r="N3073" i="4" a="1"/>
  <c r="N3073" i="4" s="1"/>
  <c r="L3073" i="4" a="1"/>
  <c r="L3073" i="4" s="1"/>
  <c r="I3073" i="4" a="1"/>
  <c r="I3073" i="4" s="1"/>
  <c r="J3073" i="4" a="1"/>
  <c r="J3073" i="4" s="1"/>
  <c r="O3073" i="4" a="1"/>
  <c r="O3073" i="4" s="1"/>
  <c r="K3073" i="4" a="1"/>
  <c r="K3073" i="4" s="1"/>
  <c r="M3073" i="4" a="1"/>
  <c r="M3073" i="4" s="1"/>
  <c r="H3073" i="4" l="1" a="1"/>
  <c r="H3073" i="4" s="1"/>
  <c r="G3073" i="4" a="1"/>
  <c r="G3073" i="4" s="1"/>
  <c r="E3073" i="4" a="1"/>
  <c r="E3073" i="4" s="1"/>
  <c r="C3075" i="4"/>
  <c r="F3074" i="4" a="1"/>
  <c r="F3074" i="4" s="1"/>
  <c r="K3074" i="4" a="1"/>
  <c r="K3074" i="4" s="1"/>
  <c r="N3074" i="4" a="1"/>
  <c r="N3074" i="4" s="1"/>
  <c r="I3074" i="4" a="1"/>
  <c r="I3074" i="4" s="1"/>
  <c r="L3074" i="4" a="1"/>
  <c r="L3074" i="4" s="1"/>
  <c r="M3074" i="4" a="1"/>
  <c r="M3074" i="4" s="1"/>
  <c r="J3074" i="4" a="1"/>
  <c r="J3074" i="4" s="1"/>
  <c r="O3074" i="4" a="1"/>
  <c r="O3074" i="4" s="1"/>
  <c r="H3074" i="4" l="1" a="1"/>
  <c r="H3074" i="4" s="1"/>
  <c r="E3074" i="4" a="1"/>
  <c r="E3074" i="4" s="1"/>
  <c r="G3074" i="4" a="1"/>
  <c r="G3074" i="4" s="1"/>
  <c r="C3076" i="4"/>
  <c r="F3075" i="4" a="1"/>
  <c r="F3075" i="4" s="1"/>
  <c r="I3075" i="4" a="1"/>
  <c r="I3075" i="4" s="1"/>
  <c r="M3075" i="4" a="1"/>
  <c r="M3075" i="4" s="1"/>
  <c r="J3075" i="4" a="1"/>
  <c r="J3075" i="4" s="1"/>
  <c r="K3075" i="4" a="1"/>
  <c r="K3075" i="4" s="1"/>
  <c r="O3075" i="4" a="1"/>
  <c r="O3075" i="4" s="1"/>
  <c r="L3075" i="4" a="1"/>
  <c r="L3075" i="4" s="1"/>
  <c r="N3075" i="4" a="1"/>
  <c r="N3075" i="4" s="1"/>
  <c r="G3075" i="4" l="1" a="1"/>
  <c r="G3075" i="4" s="1"/>
  <c r="H3075" i="4" a="1"/>
  <c r="H3075" i="4" s="1"/>
  <c r="E3075" i="4" a="1"/>
  <c r="E3075" i="4" s="1"/>
  <c r="C3077" i="4"/>
  <c r="F3076" i="4" a="1"/>
  <c r="F3076" i="4" s="1"/>
  <c r="K3076" i="4" a="1"/>
  <c r="K3076" i="4" s="1"/>
  <c r="N3076" i="4" a="1"/>
  <c r="N3076" i="4" s="1"/>
  <c r="J3076" i="4" a="1"/>
  <c r="J3076" i="4" s="1"/>
  <c r="M3076" i="4" a="1"/>
  <c r="M3076" i="4" s="1"/>
  <c r="I3076" i="4" a="1"/>
  <c r="I3076" i="4" s="1"/>
  <c r="L3076" i="4" a="1"/>
  <c r="L3076" i="4" s="1"/>
  <c r="O3076" i="4" a="1"/>
  <c r="O3076" i="4" s="1"/>
  <c r="H3076" i="4" l="1" a="1"/>
  <c r="H3076" i="4" s="1"/>
  <c r="E3076" i="4" a="1"/>
  <c r="E3076" i="4" s="1"/>
  <c r="G3076" i="4" a="1"/>
  <c r="G3076" i="4" s="1"/>
  <c r="C3078" i="4"/>
  <c r="F3077" i="4" a="1"/>
  <c r="F3077" i="4" s="1"/>
  <c r="I3077" i="4" a="1"/>
  <c r="I3077" i="4" s="1"/>
  <c r="M3077" i="4" a="1"/>
  <c r="M3077" i="4" s="1"/>
  <c r="J3077" i="4" a="1"/>
  <c r="J3077" i="4" s="1"/>
  <c r="L3077" i="4" a="1"/>
  <c r="L3077" i="4" s="1"/>
  <c r="O3077" i="4" a="1"/>
  <c r="O3077" i="4" s="1"/>
  <c r="K3077" i="4" a="1"/>
  <c r="K3077" i="4" s="1"/>
  <c r="N3077" i="4" a="1"/>
  <c r="N3077" i="4" s="1"/>
  <c r="H3077" i="4" l="1" a="1"/>
  <c r="H3077" i="4" s="1"/>
  <c r="E3077" i="4" a="1"/>
  <c r="E3077" i="4" s="1"/>
  <c r="G3077" i="4" a="1"/>
  <c r="G3077" i="4" s="1"/>
  <c r="C3079" i="4"/>
  <c r="F3078" i="4" a="1"/>
  <c r="F3078" i="4" s="1"/>
  <c r="M3078" i="4" a="1"/>
  <c r="M3078" i="4" s="1"/>
  <c r="J3078" i="4" a="1"/>
  <c r="J3078" i="4" s="1"/>
  <c r="L3078" i="4" a="1"/>
  <c r="L3078" i="4" s="1"/>
  <c r="O3078" i="4" a="1"/>
  <c r="O3078" i="4" s="1"/>
  <c r="K3078" i="4" a="1"/>
  <c r="K3078" i="4" s="1"/>
  <c r="N3078" i="4" a="1"/>
  <c r="N3078" i="4" s="1"/>
  <c r="I3078" i="4" a="1"/>
  <c r="I3078" i="4" s="1"/>
  <c r="G3078" i="4" l="1" a="1"/>
  <c r="G3078" i="4" s="1"/>
  <c r="E3078" i="4" a="1"/>
  <c r="E3078" i="4" s="1"/>
  <c r="H3078" i="4" a="1"/>
  <c r="H3078" i="4" s="1"/>
  <c r="C3080" i="4"/>
  <c r="F3079" i="4" a="1"/>
  <c r="F3079" i="4" s="1"/>
  <c r="L3079" i="4" a="1"/>
  <c r="L3079" i="4" s="1"/>
  <c r="M3079" i="4" a="1"/>
  <c r="M3079" i="4" s="1"/>
  <c r="I3079" i="4" a="1"/>
  <c r="I3079" i="4" s="1"/>
  <c r="J3079" i="4" a="1"/>
  <c r="J3079" i="4" s="1"/>
  <c r="O3079" i="4" a="1"/>
  <c r="O3079" i="4" s="1"/>
  <c r="K3079" i="4" a="1"/>
  <c r="K3079" i="4" s="1"/>
  <c r="N3079" i="4" a="1"/>
  <c r="N3079" i="4" s="1"/>
  <c r="G3079" i="4" l="1" a="1"/>
  <c r="G3079" i="4" s="1"/>
  <c r="E3079" i="4" a="1"/>
  <c r="E3079" i="4" s="1"/>
  <c r="H3079" i="4" a="1"/>
  <c r="H3079" i="4" s="1"/>
  <c r="C3081" i="4"/>
  <c r="F3080" i="4" a="1"/>
  <c r="F3080" i="4" s="1"/>
  <c r="K3080" i="4" a="1"/>
  <c r="K3080" i="4" s="1"/>
  <c r="M3080" i="4" a="1"/>
  <c r="M3080" i="4" s="1"/>
  <c r="J3080" i="4" a="1"/>
  <c r="J3080" i="4" s="1"/>
  <c r="O3080" i="4" a="1"/>
  <c r="O3080" i="4" s="1"/>
  <c r="I3080" i="4" a="1"/>
  <c r="I3080" i="4" s="1"/>
  <c r="L3080" i="4" a="1"/>
  <c r="L3080" i="4" s="1"/>
  <c r="N3080" i="4" a="1"/>
  <c r="N3080" i="4" s="1"/>
  <c r="G3080" i="4" l="1" a="1"/>
  <c r="G3080" i="4" s="1"/>
  <c r="H3080" i="4" a="1"/>
  <c r="H3080" i="4" s="1"/>
  <c r="E3080" i="4" a="1"/>
  <c r="E3080" i="4" s="1"/>
  <c r="C3082" i="4"/>
  <c r="F3081" i="4" a="1"/>
  <c r="F3081" i="4" s="1"/>
  <c r="M3081" i="4" a="1"/>
  <c r="M3081" i="4" s="1"/>
  <c r="O3081" i="4" a="1"/>
  <c r="O3081" i="4" s="1"/>
  <c r="J3081" i="4" a="1"/>
  <c r="J3081" i="4" s="1"/>
  <c r="L3081" i="4" a="1"/>
  <c r="L3081" i="4" s="1"/>
  <c r="I3081" i="4" a="1"/>
  <c r="I3081" i="4" s="1"/>
  <c r="K3081" i="4" a="1"/>
  <c r="K3081" i="4" s="1"/>
  <c r="N3081" i="4" a="1"/>
  <c r="N3081" i="4" s="1"/>
  <c r="H3081" i="4" l="1" a="1"/>
  <c r="H3081" i="4" s="1"/>
  <c r="E3081" i="4" a="1"/>
  <c r="E3081" i="4" s="1"/>
  <c r="G3081" i="4" a="1"/>
  <c r="G3081" i="4" s="1"/>
  <c r="C3083" i="4"/>
  <c r="F3082" i="4" a="1"/>
  <c r="F3082" i="4" s="1"/>
  <c r="N3082" i="4" a="1"/>
  <c r="N3082" i="4" s="1"/>
  <c r="M3082" i="4" a="1"/>
  <c r="M3082" i="4" s="1"/>
  <c r="L3082" i="4" a="1"/>
  <c r="L3082" i="4" s="1"/>
  <c r="I3082" i="4" a="1"/>
  <c r="I3082" i="4" s="1"/>
  <c r="K3082" i="4" a="1"/>
  <c r="K3082" i="4" s="1"/>
  <c r="O3082" i="4" a="1"/>
  <c r="O3082" i="4" s="1"/>
  <c r="J3082" i="4" a="1"/>
  <c r="J3082" i="4" s="1"/>
  <c r="G3082" i="4" l="1" a="1"/>
  <c r="G3082" i="4" s="1"/>
  <c r="E3082" i="4" a="1"/>
  <c r="E3082" i="4" s="1"/>
  <c r="H3082" i="4" a="1"/>
  <c r="H3082" i="4" s="1"/>
  <c r="C3084" i="4"/>
  <c r="F3083" i="4" a="1"/>
  <c r="F3083" i="4" s="1"/>
  <c r="M3083" i="4" a="1"/>
  <c r="M3083" i="4" s="1"/>
  <c r="O3083" i="4" a="1"/>
  <c r="O3083" i="4" s="1"/>
  <c r="I3083" i="4" a="1"/>
  <c r="I3083" i="4" s="1"/>
  <c r="J3083" i="4" a="1"/>
  <c r="J3083" i="4" s="1"/>
  <c r="L3083" i="4" a="1"/>
  <c r="L3083" i="4" s="1"/>
  <c r="N3083" i="4" a="1"/>
  <c r="N3083" i="4" s="1"/>
  <c r="K3083" i="4" a="1"/>
  <c r="K3083" i="4" s="1"/>
  <c r="E3083" i="4" l="1" a="1"/>
  <c r="E3083" i="4" s="1"/>
  <c r="G3083" i="4" a="1"/>
  <c r="G3083" i="4" s="1"/>
  <c r="H3083" i="4" a="1"/>
  <c r="H3083" i="4" s="1"/>
  <c r="C3085" i="4"/>
  <c r="F3084" i="4" a="1"/>
  <c r="F3084" i="4" s="1"/>
  <c r="O3084" i="4" a="1"/>
  <c r="O3084" i="4" s="1"/>
  <c r="K3084" i="4" a="1"/>
  <c r="K3084" i="4" s="1"/>
  <c r="L3084" i="4" a="1"/>
  <c r="L3084" i="4" s="1"/>
  <c r="J3084" i="4" a="1"/>
  <c r="J3084" i="4" s="1"/>
  <c r="M3084" i="4" a="1"/>
  <c r="M3084" i="4" s="1"/>
  <c r="N3084" i="4" a="1"/>
  <c r="N3084" i="4" s="1"/>
  <c r="I3084" i="4" a="1"/>
  <c r="I3084" i="4" s="1"/>
  <c r="H3084" i="4" l="1" a="1"/>
  <c r="H3084" i="4" s="1"/>
  <c r="E3084" i="4" a="1"/>
  <c r="E3084" i="4" s="1"/>
  <c r="G3084" i="4" a="1"/>
  <c r="G3084" i="4" s="1"/>
  <c r="C3086" i="4"/>
  <c r="F3085" i="4" a="1"/>
  <c r="F3085" i="4" s="1"/>
  <c r="N3085" i="4" a="1"/>
  <c r="N3085" i="4" s="1"/>
  <c r="K3085" i="4" a="1"/>
  <c r="K3085" i="4" s="1"/>
  <c r="M3085" i="4" a="1"/>
  <c r="M3085" i="4" s="1"/>
  <c r="J3085" i="4" a="1"/>
  <c r="J3085" i="4" s="1"/>
  <c r="I3085" i="4" a="1"/>
  <c r="I3085" i="4" s="1"/>
  <c r="L3085" i="4" a="1"/>
  <c r="L3085" i="4" s="1"/>
  <c r="O3085" i="4" a="1"/>
  <c r="O3085" i="4" s="1"/>
  <c r="G3085" i="4" l="1" a="1"/>
  <c r="G3085" i="4" s="1"/>
  <c r="H3085" i="4" a="1"/>
  <c r="H3085" i="4" s="1"/>
  <c r="E3085" i="4" a="1"/>
  <c r="E3085" i="4" s="1"/>
  <c r="C3087" i="4"/>
  <c r="F3086" i="4" a="1"/>
  <c r="F3086" i="4" s="1"/>
  <c r="I3086" i="4" a="1"/>
  <c r="I3086" i="4" s="1"/>
  <c r="J3086" i="4" a="1"/>
  <c r="J3086" i="4" s="1"/>
  <c r="N3086" i="4" a="1"/>
  <c r="N3086" i="4" s="1"/>
  <c r="K3086" i="4" a="1"/>
  <c r="K3086" i="4" s="1"/>
  <c r="M3086" i="4" a="1"/>
  <c r="M3086" i="4" s="1"/>
  <c r="O3086" i="4" a="1"/>
  <c r="O3086" i="4" s="1"/>
  <c r="L3086" i="4" a="1"/>
  <c r="L3086" i="4" s="1"/>
  <c r="G3086" i="4" l="1" a="1"/>
  <c r="G3086" i="4" s="1"/>
  <c r="E3086" i="4" a="1"/>
  <c r="E3086" i="4" s="1"/>
  <c r="H3086" i="4" a="1"/>
  <c r="H3086" i="4" s="1"/>
  <c r="C3088" i="4"/>
  <c r="F3087" i="4" a="1"/>
  <c r="F3087" i="4" s="1"/>
  <c r="J3087" i="4" a="1"/>
  <c r="J3087" i="4" s="1"/>
  <c r="M3087" i="4" a="1"/>
  <c r="M3087" i="4" s="1"/>
  <c r="O3087" i="4" a="1"/>
  <c r="O3087" i="4" s="1"/>
  <c r="L3087" i="4" a="1"/>
  <c r="L3087" i="4" s="1"/>
  <c r="I3087" i="4" a="1"/>
  <c r="I3087" i="4" s="1"/>
  <c r="N3087" i="4" a="1"/>
  <c r="N3087" i="4" s="1"/>
  <c r="K3087" i="4" a="1"/>
  <c r="K3087" i="4" s="1"/>
  <c r="G3087" i="4" l="1" a="1"/>
  <c r="G3087" i="4" s="1"/>
  <c r="E3087" i="4" a="1"/>
  <c r="E3087" i="4" s="1"/>
  <c r="H3087" i="4" a="1"/>
  <c r="H3087" i="4" s="1"/>
  <c r="C3089" i="4"/>
  <c r="F3088" i="4" a="1"/>
  <c r="F3088" i="4" s="1"/>
  <c r="I3088" i="4" a="1"/>
  <c r="I3088" i="4" s="1"/>
  <c r="N3088" i="4" a="1"/>
  <c r="N3088" i="4" s="1"/>
  <c r="J3088" i="4" a="1"/>
  <c r="J3088" i="4" s="1"/>
  <c r="L3088" i="4" a="1"/>
  <c r="L3088" i="4" s="1"/>
  <c r="O3088" i="4" a="1"/>
  <c r="O3088" i="4" s="1"/>
  <c r="M3088" i="4" a="1"/>
  <c r="M3088" i="4" s="1"/>
  <c r="K3088" i="4" a="1"/>
  <c r="K3088" i="4" s="1"/>
  <c r="G3088" i="4" l="1" a="1"/>
  <c r="G3088" i="4" s="1"/>
  <c r="E3088" i="4" a="1"/>
  <c r="E3088" i="4" s="1"/>
  <c r="H3088" i="4" a="1"/>
  <c r="H3088" i="4" s="1"/>
  <c r="C3090" i="4"/>
  <c r="F3089" i="4" a="1"/>
  <c r="F3089" i="4" s="1"/>
  <c r="N3089" i="4" a="1"/>
  <c r="N3089" i="4" s="1"/>
  <c r="J3089" i="4" a="1"/>
  <c r="J3089" i="4" s="1"/>
  <c r="M3089" i="4" a="1"/>
  <c r="M3089" i="4" s="1"/>
  <c r="I3089" i="4" a="1"/>
  <c r="I3089" i="4" s="1"/>
  <c r="L3089" i="4" a="1"/>
  <c r="L3089" i="4" s="1"/>
  <c r="O3089" i="4" a="1"/>
  <c r="O3089" i="4" s="1"/>
  <c r="K3089" i="4" a="1"/>
  <c r="K3089" i="4" s="1"/>
  <c r="H3089" i="4" l="1" a="1"/>
  <c r="H3089" i="4" s="1"/>
  <c r="G3089" i="4" a="1"/>
  <c r="G3089" i="4" s="1"/>
  <c r="E3089" i="4" a="1"/>
  <c r="E3089" i="4" s="1"/>
  <c r="C3091" i="4"/>
  <c r="F3090" i="4" a="1"/>
  <c r="F3090" i="4" s="1"/>
  <c r="N3090" i="4" a="1"/>
  <c r="N3090" i="4" s="1"/>
  <c r="I3090" i="4" a="1"/>
  <c r="I3090" i="4" s="1"/>
  <c r="M3090" i="4" a="1"/>
  <c r="M3090" i="4" s="1"/>
  <c r="J3090" i="4" a="1"/>
  <c r="J3090" i="4" s="1"/>
  <c r="L3090" i="4" a="1"/>
  <c r="L3090" i="4" s="1"/>
  <c r="O3090" i="4" a="1"/>
  <c r="O3090" i="4" s="1"/>
  <c r="K3090" i="4" a="1"/>
  <c r="K3090" i="4" s="1"/>
  <c r="H3090" i="4" l="1" a="1"/>
  <c r="H3090" i="4" s="1"/>
  <c r="E3090" i="4" a="1"/>
  <c r="E3090" i="4" s="1"/>
  <c r="G3090" i="4" a="1"/>
  <c r="G3090" i="4" s="1"/>
  <c r="C3092" i="4"/>
  <c r="F3091" i="4" a="1"/>
  <c r="F3091" i="4" s="1"/>
  <c r="J3091" i="4" a="1"/>
  <c r="J3091" i="4" s="1"/>
  <c r="M3091" i="4" a="1"/>
  <c r="M3091" i="4" s="1"/>
  <c r="O3091" i="4" a="1"/>
  <c r="O3091" i="4" s="1"/>
  <c r="L3091" i="4" a="1"/>
  <c r="L3091" i="4" s="1"/>
  <c r="I3091" i="4" a="1"/>
  <c r="I3091" i="4" s="1"/>
  <c r="K3091" i="4" a="1"/>
  <c r="K3091" i="4" s="1"/>
  <c r="N3091" i="4" a="1"/>
  <c r="N3091" i="4" s="1"/>
  <c r="E3091" i="4" l="1" a="1"/>
  <c r="E3091" i="4" s="1"/>
  <c r="H3091" i="4" a="1"/>
  <c r="H3091" i="4" s="1"/>
  <c r="G3091" i="4" a="1"/>
  <c r="G3091" i="4" s="1"/>
  <c r="C3093" i="4"/>
  <c r="F3092" i="4" a="1"/>
  <c r="F3092" i="4" s="1"/>
  <c r="J3092" i="4" a="1"/>
  <c r="J3092" i="4" s="1"/>
  <c r="L3092" i="4" a="1"/>
  <c r="L3092" i="4" s="1"/>
  <c r="N3092" i="4" a="1"/>
  <c r="N3092" i="4" s="1"/>
  <c r="I3092" i="4" a="1"/>
  <c r="I3092" i="4" s="1"/>
  <c r="M3092" i="4" a="1"/>
  <c r="M3092" i="4" s="1"/>
  <c r="K3092" i="4" a="1"/>
  <c r="K3092" i="4" s="1"/>
  <c r="O3092" i="4" a="1"/>
  <c r="O3092" i="4" s="1"/>
  <c r="H3092" i="4" l="1" a="1"/>
  <c r="H3092" i="4" s="1"/>
  <c r="G3092" i="4" a="1"/>
  <c r="G3092" i="4" s="1"/>
  <c r="E3092" i="4" a="1"/>
  <c r="E3092" i="4" s="1"/>
  <c r="C3094" i="4"/>
  <c r="F3093" i="4" a="1"/>
  <c r="F3093" i="4" s="1"/>
  <c r="L3093" i="4" a="1"/>
  <c r="L3093" i="4" s="1"/>
  <c r="O3093" i="4" a="1"/>
  <c r="O3093" i="4" s="1"/>
  <c r="J3093" i="4" a="1"/>
  <c r="J3093" i="4" s="1"/>
  <c r="M3093" i="4" a="1"/>
  <c r="M3093" i="4" s="1"/>
  <c r="K3093" i="4" a="1"/>
  <c r="K3093" i="4" s="1"/>
  <c r="N3093" i="4" a="1"/>
  <c r="N3093" i="4" s="1"/>
  <c r="I3093" i="4" a="1"/>
  <c r="I3093" i="4" s="1"/>
  <c r="E3093" i="4" l="1" a="1"/>
  <c r="E3093" i="4" s="1"/>
  <c r="G3093" i="4" a="1"/>
  <c r="G3093" i="4" s="1"/>
  <c r="H3093" i="4" a="1"/>
  <c r="H3093" i="4" s="1"/>
  <c r="C3095" i="4"/>
  <c r="F3094" i="4" a="1"/>
  <c r="F3094" i="4" s="1"/>
  <c r="K3094" i="4" a="1"/>
  <c r="K3094" i="4" s="1"/>
  <c r="J3094" i="4" a="1"/>
  <c r="J3094" i="4" s="1"/>
  <c r="O3094" i="4" a="1"/>
  <c r="O3094" i="4" s="1"/>
  <c r="L3094" i="4" a="1"/>
  <c r="L3094" i="4" s="1"/>
  <c r="N3094" i="4" a="1"/>
  <c r="N3094" i="4" s="1"/>
  <c r="I3094" i="4" a="1"/>
  <c r="I3094" i="4" s="1"/>
  <c r="M3094" i="4" a="1"/>
  <c r="M3094" i="4" s="1"/>
  <c r="G3094" i="4" l="1" a="1"/>
  <c r="G3094" i="4" s="1"/>
  <c r="H3094" i="4" a="1"/>
  <c r="H3094" i="4" s="1"/>
  <c r="E3094" i="4" a="1"/>
  <c r="E3094" i="4" s="1"/>
  <c r="C3096" i="4"/>
  <c r="F3095" i="4" a="1"/>
  <c r="F3095" i="4" s="1"/>
  <c r="J3095" i="4" a="1"/>
  <c r="J3095" i="4" s="1"/>
  <c r="L3095" i="4" a="1"/>
  <c r="L3095" i="4" s="1"/>
  <c r="O3095" i="4" a="1"/>
  <c r="O3095" i="4" s="1"/>
  <c r="I3095" i="4" a="1"/>
  <c r="I3095" i="4" s="1"/>
  <c r="K3095" i="4" a="1"/>
  <c r="K3095" i="4" s="1"/>
  <c r="N3095" i="4" a="1"/>
  <c r="N3095" i="4" s="1"/>
  <c r="M3095" i="4" a="1"/>
  <c r="M3095" i="4" s="1"/>
  <c r="C3097" i="4" l="1"/>
  <c r="F3096" i="4" a="1"/>
  <c r="F3096" i="4" s="1"/>
  <c r="I3096" i="4" a="1"/>
  <c r="I3096" i="4" s="1"/>
  <c r="M3096" i="4" a="1"/>
  <c r="M3096" i="4" s="1"/>
  <c r="J3096" i="4" a="1"/>
  <c r="J3096" i="4" s="1"/>
  <c r="O3096" i="4" a="1"/>
  <c r="O3096" i="4" s="1"/>
  <c r="L3096" i="4" a="1"/>
  <c r="L3096" i="4" s="1"/>
  <c r="K3096" i="4" a="1"/>
  <c r="K3096" i="4" s="1"/>
  <c r="N3096" i="4" a="1"/>
  <c r="N3096" i="4" s="1"/>
  <c r="H3095" i="4" a="1"/>
  <c r="H3095" i="4" s="1"/>
  <c r="E3095" i="4" a="1"/>
  <c r="E3095" i="4" s="1"/>
  <c r="G3095" i="4" a="1"/>
  <c r="G3095" i="4" s="1"/>
  <c r="H3096" i="4" l="1" a="1"/>
  <c r="H3096" i="4" s="1"/>
  <c r="E3096" i="4" a="1"/>
  <c r="E3096" i="4" s="1"/>
  <c r="G3096" i="4" a="1"/>
  <c r="G3096" i="4" s="1"/>
  <c r="C3098" i="4"/>
  <c r="F3097" i="4" a="1"/>
  <c r="F3097" i="4" s="1"/>
  <c r="K3097" i="4" a="1"/>
  <c r="K3097" i="4" s="1"/>
  <c r="I3097" i="4" a="1"/>
  <c r="I3097" i="4" s="1"/>
  <c r="N3097" i="4" a="1"/>
  <c r="N3097" i="4" s="1"/>
  <c r="J3097" i="4" a="1"/>
  <c r="J3097" i="4" s="1"/>
  <c r="L3097" i="4" a="1"/>
  <c r="L3097" i="4" s="1"/>
  <c r="O3097" i="4" a="1"/>
  <c r="O3097" i="4" s="1"/>
  <c r="M3097" i="4" a="1"/>
  <c r="M3097" i="4" s="1"/>
  <c r="H3097" i="4" l="1" a="1"/>
  <c r="H3097" i="4" s="1"/>
  <c r="G3097" i="4" a="1"/>
  <c r="G3097" i="4" s="1"/>
  <c r="E3097" i="4" a="1"/>
  <c r="E3097" i="4" s="1"/>
  <c r="C3099" i="4"/>
  <c r="F3098" i="4" a="1"/>
  <c r="F3098" i="4" s="1"/>
  <c r="I3098" i="4" a="1"/>
  <c r="I3098" i="4" s="1"/>
  <c r="K3098" i="4" a="1"/>
  <c r="K3098" i="4" s="1"/>
  <c r="M3098" i="4" a="1"/>
  <c r="M3098" i="4" s="1"/>
  <c r="N3098" i="4" a="1"/>
  <c r="N3098" i="4" s="1"/>
  <c r="L3098" i="4" a="1"/>
  <c r="L3098" i="4" s="1"/>
  <c r="J3098" i="4" a="1"/>
  <c r="J3098" i="4" s="1"/>
  <c r="O3098" i="4" a="1"/>
  <c r="O3098" i="4" s="1"/>
  <c r="H3098" i="4" l="1" a="1"/>
  <c r="H3098" i="4" s="1"/>
  <c r="E3098" i="4" a="1"/>
  <c r="E3098" i="4" s="1"/>
  <c r="G3098" i="4" a="1"/>
  <c r="G3098" i="4" s="1"/>
  <c r="C3100" i="4"/>
  <c r="F3099" i="4" a="1"/>
  <c r="F3099" i="4" s="1"/>
  <c r="L3099" i="4" a="1"/>
  <c r="L3099" i="4" s="1"/>
  <c r="N3099" i="4" a="1"/>
  <c r="N3099" i="4" s="1"/>
  <c r="J3099" i="4" a="1"/>
  <c r="J3099" i="4" s="1"/>
  <c r="M3099" i="4" a="1"/>
  <c r="M3099" i="4" s="1"/>
  <c r="I3099" i="4" a="1"/>
  <c r="I3099" i="4" s="1"/>
  <c r="K3099" i="4" a="1"/>
  <c r="K3099" i="4" s="1"/>
  <c r="O3099" i="4" a="1"/>
  <c r="O3099" i="4" s="1"/>
  <c r="G3099" i="4" l="1" a="1"/>
  <c r="G3099" i="4" s="1"/>
  <c r="E3099" i="4" a="1"/>
  <c r="E3099" i="4" s="1"/>
  <c r="H3099" i="4" a="1"/>
  <c r="H3099" i="4" s="1"/>
  <c r="C3101" i="4"/>
  <c r="F3100" i="4" a="1"/>
  <c r="F3100" i="4" s="1"/>
  <c r="O3100" i="4" a="1"/>
  <c r="O3100" i="4" s="1"/>
  <c r="J3100" i="4" a="1"/>
  <c r="J3100" i="4" s="1"/>
  <c r="M3100" i="4" a="1"/>
  <c r="M3100" i="4" s="1"/>
  <c r="K3100" i="4" a="1"/>
  <c r="K3100" i="4" s="1"/>
  <c r="N3100" i="4" a="1"/>
  <c r="N3100" i="4" s="1"/>
  <c r="I3100" i="4" a="1"/>
  <c r="I3100" i="4" s="1"/>
  <c r="L3100" i="4" a="1"/>
  <c r="L3100" i="4" s="1"/>
  <c r="G3100" i="4" l="1" a="1"/>
  <c r="G3100" i="4" s="1"/>
  <c r="E3100" i="4" a="1"/>
  <c r="E3100" i="4" s="1"/>
  <c r="H3100" i="4" a="1"/>
  <c r="H3100" i="4" s="1"/>
  <c r="C3102" i="4"/>
  <c r="F3101" i="4" a="1"/>
  <c r="F3101" i="4" s="1"/>
  <c r="L3101" i="4" a="1"/>
  <c r="L3101" i="4" s="1"/>
  <c r="O3101" i="4" a="1"/>
  <c r="O3101" i="4" s="1"/>
  <c r="K3101" i="4" a="1"/>
  <c r="K3101" i="4" s="1"/>
  <c r="N3101" i="4" a="1"/>
  <c r="N3101" i="4" s="1"/>
  <c r="I3101" i="4" a="1"/>
  <c r="I3101" i="4" s="1"/>
  <c r="M3101" i="4" a="1"/>
  <c r="M3101" i="4" s="1"/>
  <c r="J3101" i="4" a="1"/>
  <c r="J3101" i="4" s="1"/>
  <c r="H3101" i="4" l="1" a="1"/>
  <c r="H3101" i="4" s="1"/>
  <c r="G3101" i="4" a="1"/>
  <c r="G3101" i="4" s="1"/>
  <c r="E3101" i="4" a="1"/>
  <c r="E3101" i="4" s="1"/>
  <c r="C3103" i="4"/>
  <c r="F3102" i="4" a="1"/>
  <c r="F3102" i="4" s="1"/>
  <c r="M3102" i="4" a="1"/>
  <c r="M3102" i="4" s="1"/>
  <c r="K3102" i="4" a="1"/>
  <c r="K3102" i="4" s="1"/>
  <c r="O3102" i="4" a="1"/>
  <c r="O3102" i="4" s="1"/>
  <c r="N3102" i="4" a="1"/>
  <c r="N3102" i="4" s="1"/>
  <c r="J3102" i="4" a="1"/>
  <c r="J3102" i="4" s="1"/>
  <c r="I3102" i="4" a="1"/>
  <c r="I3102" i="4" s="1"/>
  <c r="L3102" i="4" a="1"/>
  <c r="L3102" i="4" s="1"/>
  <c r="H3102" i="4" l="1" a="1"/>
  <c r="H3102" i="4" s="1"/>
  <c r="E3102" i="4" a="1"/>
  <c r="E3102" i="4" s="1"/>
  <c r="G3102" i="4" a="1"/>
  <c r="G3102" i="4" s="1"/>
  <c r="C3104" i="4"/>
  <c r="F3103" i="4" a="1"/>
  <c r="F3103" i="4" s="1"/>
  <c r="N3103" i="4" a="1"/>
  <c r="N3103" i="4" s="1"/>
  <c r="I3103" i="4" a="1"/>
  <c r="I3103" i="4" s="1"/>
  <c r="L3103" i="4" a="1"/>
  <c r="L3103" i="4" s="1"/>
  <c r="O3103" i="4" a="1"/>
  <c r="O3103" i="4" s="1"/>
  <c r="J3103" i="4" a="1"/>
  <c r="J3103" i="4" s="1"/>
  <c r="M3103" i="4" a="1"/>
  <c r="M3103" i="4" s="1"/>
  <c r="K3103" i="4" a="1"/>
  <c r="K3103" i="4" s="1"/>
  <c r="H3103" i="4" l="1" a="1"/>
  <c r="H3103" i="4" s="1"/>
  <c r="E3103" i="4" a="1"/>
  <c r="E3103" i="4" s="1"/>
  <c r="G3103" i="4" a="1"/>
  <c r="G3103" i="4" s="1"/>
  <c r="C3105" i="4"/>
  <c r="F3104" i="4" a="1"/>
  <c r="F3104" i="4" s="1"/>
  <c r="L3104" i="4" a="1"/>
  <c r="L3104" i="4" s="1"/>
  <c r="J3104" i="4" a="1"/>
  <c r="J3104" i="4" s="1"/>
  <c r="O3104" i="4" a="1"/>
  <c r="O3104" i="4" s="1"/>
  <c r="N3104" i="4" a="1"/>
  <c r="N3104" i="4" s="1"/>
  <c r="K3104" i="4" a="1"/>
  <c r="K3104" i="4" s="1"/>
  <c r="M3104" i="4" a="1"/>
  <c r="M3104" i="4" s="1"/>
  <c r="I3104" i="4" a="1"/>
  <c r="I3104" i="4" s="1"/>
  <c r="G3104" i="4" l="1" a="1"/>
  <c r="G3104" i="4" s="1"/>
  <c r="E3104" i="4" a="1"/>
  <c r="E3104" i="4" s="1"/>
  <c r="H3104" i="4" a="1"/>
  <c r="H3104" i="4" s="1"/>
  <c r="C3106" i="4"/>
  <c r="F3105" i="4" a="1"/>
  <c r="F3105" i="4" s="1"/>
  <c r="I3105" i="4" a="1"/>
  <c r="I3105" i="4" s="1"/>
  <c r="M3105" i="4" a="1"/>
  <c r="M3105" i="4" s="1"/>
  <c r="J3105" i="4" a="1"/>
  <c r="J3105" i="4" s="1"/>
  <c r="K3105" i="4" a="1"/>
  <c r="K3105" i="4" s="1"/>
  <c r="O3105" i="4" a="1"/>
  <c r="O3105" i="4" s="1"/>
  <c r="L3105" i="4" a="1"/>
  <c r="L3105" i="4" s="1"/>
  <c r="N3105" i="4" a="1"/>
  <c r="N3105" i="4" s="1"/>
  <c r="C3107" i="4" l="1"/>
  <c r="F3106" i="4" a="1"/>
  <c r="F3106" i="4" s="1"/>
  <c r="K3106" i="4" a="1"/>
  <c r="K3106" i="4" s="1"/>
  <c r="M3106" i="4" a="1"/>
  <c r="M3106" i="4" s="1"/>
  <c r="J3106" i="4" a="1"/>
  <c r="J3106" i="4" s="1"/>
  <c r="N3106" i="4" a="1"/>
  <c r="N3106" i="4" s="1"/>
  <c r="I3106" i="4" a="1"/>
  <c r="I3106" i="4" s="1"/>
  <c r="L3106" i="4" a="1"/>
  <c r="L3106" i="4" s="1"/>
  <c r="O3106" i="4" a="1"/>
  <c r="O3106" i="4" s="1"/>
  <c r="H3105" i="4" a="1"/>
  <c r="H3105" i="4" s="1"/>
  <c r="G3105" i="4" a="1"/>
  <c r="G3105" i="4" s="1"/>
  <c r="E3105" i="4" a="1"/>
  <c r="E3105" i="4" s="1"/>
  <c r="E3106" i="4" l="1" a="1"/>
  <c r="E3106" i="4" s="1"/>
  <c r="G3106" i="4" a="1"/>
  <c r="G3106" i="4" s="1"/>
  <c r="H3106" i="4" a="1"/>
  <c r="H3106" i="4" s="1"/>
  <c r="C3108" i="4"/>
  <c r="F3107" i="4" a="1"/>
  <c r="F3107" i="4" s="1"/>
  <c r="O3107" i="4" a="1"/>
  <c r="O3107" i="4" s="1"/>
  <c r="K3107" i="4" a="1"/>
  <c r="K3107" i="4" s="1"/>
  <c r="N3107" i="4" a="1"/>
  <c r="N3107" i="4" s="1"/>
  <c r="I3107" i="4" a="1"/>
  <c r="I3107" i="4" s="1"/>
  <c r="M3107" i="4" a="1"/>
  <c r="M3107" i="4" s="1"/>
  <c r="J3107" i="4" a="1"/>
  <c r="J3107" i="4" s="1"/>
  <c r="L3107" i="4" a="1"/>
  <c r="L3107" i="4" s="1"/>
  <c r="H3107" i="4" l="1" a="1"/>
  <c r="H3107" i="4" s="1"/>
  <c r="E3107" i="4" a="1"/>
  <c r="E3107" i="4" s="1"/>
  <c r="G3107" i="4" a="1"/>
  <c r="G3107" i="4" s="1"/>
  <c r="C3109" i="4"/>
  <c r="F3108" i="4" a="1"/>
  <c r="F3108" i="4" s="1"/>
  <c r="N3108" i="4" a="1"/>
  <c r="N3108" i="4" s="1"/>
  <c r="L3108" i="4" a="1"/>
  <c r="L3108" i="4" s="1"/>
  <c r="O3108" i="4" a="1"/>
  <c r="O3108" i="4" s="1"/>
  <c r="J3108" i="4" a="1"/>
  <c r="J3108" i="4" s="1"/>
  <c r="M3108" i="4" a="1"/>
  <c r="M3108" i="4" s="1"/>
  <c r="I3108" i="4" a="1"/>
  <c r="I3108" i="4" s="1"/>
  <c r="K3108" i="4" a="1"/>
  <c r="K3108" i="4" s="1"/>
  <c r="E3108" i="4" l="1" a="1"/>
  <c r="E3108" i="4" s="1"/>
  <c r="H3108" i="4" a="1"/>
  <c r="H3108" i="4" s="1"/>
  <c r="G3108" i="4" a="1"/>
  <c r="G3108" i="4" s="1"/>
  <c r="C3110" i="4"/>
  <c r="F3109" i="4" a="1"/>
  <c r="F3109" i="4" s="1"/>
  <c r="L3109" i="4" a="1"/>
  <c r="L3109" i="4" s="1"/>
  <c r="N3109" i="4" a="1"/>
  <c r="N3109" i="4" s="1"/>
  <c r="I3109" i="4" a="1"/>
  <c r="I3109" i="4" s="1"/>
  <c r="M3109" i="4" a="1"/>
  <c r="M3109" i="4" s="1"/>
  <c r="K3109" i="4" a="1"/>
  <c r="K3109" i="4" s="1"/>
  <c r="O3109" i="4" a="1"/>
  <c r="O3109" i="4" s="1"/>
  <c r="J3109" i="4" a="1"/>
  <c r="J3109" i="4" s="1"/>
  <c r="E3109" i="4" l="1" a="1"/>
  <c r="E3109" i="4" s="1"/>
  <c r="G3109" i="4" a="1"/>
  <c r="G3109" i="4" s="1"/>
  <c r="H3109" i="4" a="1"/>
  <c r="H3109" i="4" s="1"/>
  <c r="C3111" i="4"/>
  <c r="F3110" i="4" a="1"/>
  <c r="F3110" i="4" s="1"/>
  <c r="I3110" i="4" a="1"/>
  <c r="I3110" i="4" s="1"/>
  <c r="M3110" i="4" a="1"/>
  <c r="M3110" i="4" s="1"/>
  <c r="J3110" i="4" a="1"/>
  <c r="J3110" i="4" s="1"/>
  <c r="K3110" i="4" a="1"/>
  <c r="K3110" i="4" s="1"/>
  <c r="O3110" i="4" a="1"/>
  <c r="O3110" i="4" s="1"/>
  <c r="L3110" i="4" a="1"/>
  <c r="L3110" i="4" s="1"/>
  <c r="N3110" i="4" a="1"/>
  <c r="N3110" i="4" s="1"/>
  <c r="C3112" i="4" l="1"/>
  <c r="F3111" i="4" a="1"/>
  <c r="F3111" i="4" s="1"/>
  <c r="N3111" i="4" a="1"/>
  <c r="N3111" i="4" s="1"/>
  <c r="I3111" i="4" a="1"/>
  <c r="I3111" i="4" s="1"/>
  <c r="M3111" i="4" a="1"/>
  <c r="M3111" i="4" s="1"/>
  <c r="K3111" i="4" a="1"/>
  <c r="K3111" i="4" s="1"/>
  <c r="J3111" i="4" a="1"/>
  <c r="J3111" i="4" s="1"/>
  <c r="O3111" i="4" a="1"/>
  <c r="O3111" i="4" s="1"/>
  <c r="L3111" i="4" a="1"/>
  <c r="L3111" i="4" s="1"/>
  <c r="G3110" i="4" a="1"/>
  <c r="G3110" i="4" s="1"/>
  <c r="E3110" i="4" a="1"/>
  <c r="E3110" i="4" s="1"/>
  <c r="H3110" i="4" a="1"/>
  <c r="H3110" i="4" s="1"/>
  <c r="H3111" i="4" l="1" a="1"/>
  <c r="H3111" i="4" s="1"/>
  <c r="G3111" i="4" a="1"/>
  <c r="G3111" i="4" s="1"/>
  <c r="E3111" i="4" a="1"/>
  <c r="E3111" i="4" s="1"/>
  <c r="C3113" i="4"/>
  <c r="F3112" i="4" a="1"/>
  <c r="F3112" i="4" s="1"/>
  <c r="M3112" i="4" a="1"/>
  <c r="M3112" i="4" s="1"/>
  <c r="J3112" i="4" a="1"/>
  <c r="J3112" i="4" s="1"/>
  <c r="L3112" i="4" a="1"/>
  <c r="L3112" i="4" s="1"/>
  <c r="O3112" i="4" a="1"/>
  <c r="O3112" i="4" s="1"/>
  <c r="K3112" i="4" a="1"/>
  <c r="K3112" i="4" s="1"/>
  <c r="N3112" i="4" a="1"/>
  <c r="N3112" i="4" s="1"/>
  <c r="I3112" i="4" a="1"/>
  <c r="I3112" i="4" s="1"/>
  <c r="E3112" i="4" l="1" a="1"/>
  <c r="E3112" i="4" s="1"/>
  <c r="G3112" i="4" a="1"/>
  <c r="G3112" i="4" s="1"/>
  <c r="H3112" i="4" a="1"/>
  <c r="H3112" i="4" s="1"/>
  <c r="C3114" i="4"/>
  <c r="F3113" i="4" a="1"/>
  <c r="F3113" i="4" s="1"/>
  <c r="L3113" i="4" a="1"/>
  <c r="L3113" i="4" s="1"/>
  <c r="K3113" i="4" a="1"/>
  <c r="K3113" i="4" s="1"/>
  <c r="J3113" i="4" a="1"/>
  <c r="J3113" i="4" s="1"/>
  <c r="O3113" i="4" a="1"/>
  <c r="O3113" i="4" s="1"/>
  <c r="I3113" i="4" a="1"/>
  <c r="I3113" i="4" s="1"/>
  <c r="M3113" i="4" a="1"/>
  <c r="M3113" i="4" s="1"/>
  <c r="N3113" i="4" a="1"/>
  <c r="N3113" i="4" s="1"/>
  <c r="E3113" i="4" l="1" a="1"/>
  <c r="E3113" i="4" s="1"/>
  <c r="H3113" i="4" a="1"/>
  <c r="H3113" i="4" s="1"/>
  <c r="G3113" i="4" a="1"/>
  <c r="G3113" i="4" s="1"/>
  <c r="C3115" i="4"/>
  <c r="F3114" i="4" a="1"/>
  <c r="F3114" i="4" s="1"/>
  <c r="J3114" i="4" a="1"/>
  <c r="J3114" i="4" s="1"/>
  <c r="K3114" i="4" a="1"/>
  <c r="K3114" i="4" s="1"/>
  <c r="O3114" i="4" a="1"/>
  <c r="O3114" i="4" s="1"/>
  <c r="I3114" i="4" a="1"/>
  <c r="I3114" i="4" s="1"/>
  <c r="L3114" i="4" a="1"/>
  <c r="L3114" i="4" s="1"/>
  <c r="N3114" i="4" a="1"/>
  <c r="N3114" i="4" s="1"/>
  <c r="M3114" i="4" a="1"/>
  <c r="M3114" i="4" s="1"/>
  <c r="H3114" i="4" l="1" a="1"/>
  <c r="H3114" i="4" s="1"/>
  <c r="G3114" i="4" a="1"/>
  <c r="G3114" i="4" s="1"/>
  <c r="E3114" i="4" a="1"/>
  <c r="E3114" i="4" s="1"/>
  <c r="C3116" i="4"/>
  <c r="F3115" i="4" a="1"/>
  <c r="F3115" i="4" s="1"/>
  <c r="K3115" i="4" a="1"/>
  <c r="K3115" i="4" s="1"/>
  <c r="I3115" i="4" a="1"/>
  <c r="I3115" i="4" s="1"/>
  <c r="N3115" i="4" a="1"/>
  <c r="N3115" i="4" s="1"/>
  <c r="M3115" i="4" a="1"/>
  <c r="M3115" i="4" s="1"/>
  <c r="J3115" i="4" a="1"/>
  <c r="J3115" i="4" s="1"/>
  <c r="L3115" i="4" a="1"/>
  <c r="L3115" i="4" s="1"/>
  <c r="O3115" i="4" a="1"/>
  <c r="O3115" i="4" s="1"/>
  <c r="H3115" i="4" l="1" a="1"/>
  <c r="H3115" i="4" s="1"/>
  <c r="G3115" i="4" a="1"/>
  <c r="G3115" i="4" s="1"/>
  <c r="E3115" i="4" a="1"/>
  <c r="E3115" i="4" s="1"/>
  <c r="C3117" i="4"/>
  <c r="F3116" i="4" a="1"/>
  <c r="F3116" i="4" s="1"/>
  <c r="L3116" i="4" a="1"/>
  <c r="L3116" i="4" s="1"/>
  <c r="O3116" i="4" a="1"/>
  <c r="O3116" i="4" s="1"/>
  <c r="I3116" i="4" a="1"/>
  <c r="I3116" i="4" s="1"/>
  <c r="N3116" i="4" a="1"/>
  <c r="N3116" i="4" s="1"/>
  <c r="J3116" i="4" a="1"/>
  <c r="J3116" i="4" s="1"/>
  <c r="M3116" i="4" a="1"/>
  <c r="M3116" i="4" s="1"/>
  <c r="K3116" i="4" a="1"/>
  <c r="K3116" i="4" s="1"/>
  <c r="H3116" i="4" l="1" a="1"/>
  <c r="H3116" i="4" s="1"/>
  <c r="E3116" i="4" a="1"/>
  <c r="E3116" i="4" s="1"/>
  <c r="G3116" i="4" a="1"/>
  <c r="G3116" i="4" s="1"/>
  <c r="C3118" i="4"/>
  <c r="F3117" i="4" a="1"/>
  <c r="F3117" i="4" s="1"/>
  <c r="N3117" i="4" a="1"/>
  <c r="N3117" i="4" s="1"/>
  <c r="O3117" i="4" a="1"/>
  <c r="O3117" i="4" s="1"/>
  <c r="K3117" i="4" a="1"/>
  <c r="K3117" i="4" s="1"/>
  <c r="M3117" i="4" a="1"/>
  <c r="M3117" i="4" s="1"/>
  <c r="J3117" i="4" a="1"/>
  <c r="J3117" i="4" s="1"/>
  <c r="L3117" i="4" a="1"/>
  <c r="L3117" i="4" s="1"/>
  <c r="I3117" i="4" a="1"/>
  <c r="I3117" i="4" s="1"/>
  <c r="H3117" i="4" l="1" a="1"/>
  <c r="H3117" i="4" s="1"/>
  <c r="E3117" i="4" a="1"/>
  <c r="E3117" i="4" s="1"/>
  <c r="G3117" i="4" a="1"/>
  <c r="G3117" i="4" s="1"/>
  <c r="C3119" i="4"/>
  <c r="F3118" i="4" a="1"/>
  <c r="F3118" i="4" s="1"/>
  <c r="I3118" i="4" a="1"/>
  <c r="I3118" i="4" s="1"/>
  <c r="L3118" i="4" a="1"/>
  <c r="L3118" i="4" s="1"/>
  <c r="N3118" i="4" a="1"/>
  <c r="N3118" i="4" s="1"/>
  <c r="M3118" i="4" a="1"/>
  <c r="M3118" i="4" s="1"/>
  <c r="J3118" i="4" a="1"/>
  <c r="J3118" i="4" s="1"/>
  <c r="K3118" i="4" a="1"/>
  <c r="K3118" i="4" s="1"/>
  <c r="O3118" i="4" a="1"/>
  <c r="O3118" i="4" s="1"/>
  <c r="G3118" i="4" l="1" a="1"/>
  <c r="G3118" i="4" s="1"/>
  <c r="H3118" i="4" a="1"/>
  <c r="H3118" i="4" s="1"/>
  <c r="E3118" i="4" a="1"/>
  <c r="E3118" i="4" s="1"/>
  <c r="C3120" i="4"/>
  <c r="F3119" i="4" a="1"/>
  <c r="F3119" i="4" s="1"/>
  <c r="O3119" i="4" a="1"/>
  <c r="O3119" i="4" s="1"/>
  <c r="J3119" i="4" a="1"/>
  <c r="J3119" i="4" s="1"/>
  <c r="L3119" i="4" a="1"/>
  <c r="L3119" i="4" s="1"/>
  <c r="N3119" i="4" a="1"/>
  <c r="N3119" i="4" s="1"/>
  <c r="K3119" i="4" a="1"/>
  <c r="K3119" i="4" s="1"/>
  <c r="M3119" i="4" a="1"/>
  <c r="M3119" i="4" s="1"/>
  <c r="I3119" i="4" a="1"/>
  <c r="I3119" i="4" s="1"/>
  <c r="H3119" i="4" l="1" a="1"/>
  <c r="H3119" i="4" s="1"/>
  <c r="E3119" i="4" a="1"/>
  <c r="E3119" i="4" s="1"/>
  <c r="G3119" i="4" a="1"/>
  <c r="G3119" i="4" s="1"/>
  <c r="C3121" i="4"/>
  <c r="F3120" i="4" a="1"/>
  <c r="F3120" i="4" s="1"/>
  <c r="M3120" i="4" a="1"/>
  <c r="M3120" i="4" s="1"/>
  <c r="N3120" i="4" a="1"/>
  <c r="N3120" i="4" s="1"/>
  <c r="J3120" i="4" a="1"/>
  <c r="J3120" i="4" s="1"/>
  <c r="L3120" i="4" a="1"/>
  <c r="L3120" i="4" s="1"/>
  <c r="K3120" i="4" a="1"/>
  <c r="K3120" i="4" s="1"/>
  <c r="I3120" i="4" a="1"/>
  <c r="I3120" i="4" s="1"/>
  <c r="O3120" i="4" a="1"/>
  <c r="O3120" i="4" s="1"/>
  <c r="H3120" i="4" l="1" a="1"/>
  <c r="H3120" i="4" s="1"/>
  <c r="E3120" i="4" a="1"/>
  <c r="E3120" i="4" s="1"/>
  <c r="G3120" i="4" a="1"/>
  <c r="G3120" i="4" s="1"/>
  <c r="C3122" i="4"/>
  <c r="F3121" i="4" a="1"/>
  <c r="F3121" i="4" s="1"/>
  <c r="O3121" i="4" a="1"/>
  <c r="O3121" i="4" s="1"/>
  <c r="I3121" i="4" a="1"/>
  <c r="I3121" i="4" s="1"/>
  <c r="L3121" i="4" a="1"/>
  <c r="L3121" i="4" s="1"/>
  <c r="N3121" i="4" a="1"/>
  <c r="N3121" i="4" s="1"/>
  <c r="K3121" i="4" a="1"/>
  <c r="K3121" i="4" s="1"/>
  <c r="M3121" i="4" a="1"/>
  <c r="M3121" i="4" s="1"/>
  <c r="J3121" i="4" a="1"/>
  <c r="J3121" i="4" s="1"/>
  <c r="G3121" i="4" l="1" a="1"/>
  <c r="G3121" i="4" s="1"/>
  <c r="H3121" i="4" a="1"/>
  <c r="H3121" i="4" s="1"/>
  <c r="E3121" i="4" a="1"/>
  <c r="E3121" i="4" s="1"/>
  <c r="C3123" i="4"/>
  <c r="F3122" i="4" a="1"/>
  <c r="F3122" i="4" s="1"/>
  <c r="M3122" i="4" a="1"/>
  <c r="M3122" i="4" s="1"/>
  <c r="J3122" i="4" a="1"/>
  <c r="J3122" i="4" s="1"/>
  <c r="L3122" i="4" a="1"/>
  <c r="L3122" i="4" s="1"/>
  <c r="O3122" i="4" a="1"/>
  <c r="O3122" i="4" s="1"/>
  <c r="I3122" i="4" a="1"/>
  <c r="I3122" i="4" s="1"/>
  <c r="K3122" i="4" a="1"/>
  <c r="K3122" i="4" s="1"/>
  <c r="N3122" i="4" a="1"/>
  <c r="N3122" i="4" s="1"/>
  <c r="G3122" i="4" l="1" a="1"/>
  <c r="G3122" i="4" s="1"/>
  <c r="E3122" i="4" a="1"/>
  <c r="E3122" i="4" s="1"/>
  <c r="H3122" i="4" a="1"/>
  <c r="H3122" i="4" s="1"/>
  <c r="C3124" i="4"/>
  <c r="F3123" i="4" a="1"/>
  <c r="F3123" i="4" s="1"/>
  <c r="N3123" i="4" a="1"/>
  <c r="N3123" i="4" s="1"/>
  <c r="K3123" i="4" a="1"/>
  <c r="K3123" i="4" s="1"/>
  <c r="O3123" i="4" a="1"/>
  <c r="O3123" i="4" s="1"/>
  <c r="J3123" i="4" a="1"/>
  <c r="J3123" i="4" s="1"/>
  <c r="M3123" i="4" a="1"/>
  <c r="M3123" i="4" s="1"/>
  <c r="I3123" i="4" a="1"/>
  <c r="I3123" i="4" s="1"/>
  <c r="L3123" i="4" a="1"/>
  <c r="L3123" i="4" s="1"/>
  <c r="G3123" i="4" l="1" a="1"/>
  <c r="G3123" i="4" s="1"/>
  <c r="H3123" i="4" a="1"/>
  <c r="H3123" i="4" s="1"/>
  <c r="E3123" i="4" a="1"/>
  <c r="E3123" i="4" s="1"/>
  <c r="C3125" i="4"/>
  <c r="F3124" i="4" a="1"/>
  <c r="F3124" i="4" s="1"/>
  <c r="I3124" i="4" a="1"/>
  <c r="I3124" i="4" s="1"/>
  <c r="M3124" i="4" a="1"/>
  <c r="M3124" i="4" s="1"/>
  <c r="J3124" i="4" a="1"/>
  <c r="J3124" i="4" s="1"/>
  <c r="L3124" i="4" a="1"/>
  <c r="L3124" i="4" s="1"/>
  <c r="O3124" i="4" a="1"/>
  <c r="O3124" i="4" s="1"/>
  <c r="K3124" i="4" a="1"/>
  <c r="K3124" i="4" s="1"/>
  <c r="N3124" i="4" a="1"/>
  <c r="N3124" i="4" s="1"/>
  <c r="E3124" i="4" l="1" a="1"/>
  <c r="E3124" i="4" s="1"/>
  <c r="H3124" i="4" a="1"/>
  <c r="H3124" i="4" s="1"/>
  <c r="G3124" i="4" a="1"/>
  <c r="G3124" i="4" s="1"/>
  <c r="C3126" i="4"/>
  <c r="F3125" i="4" a="1"/>
  <c r="F3125" i="4" s="1"/>
  <c r="J3125" i="4" a="1"/>
  <c r="J3125" i="4" s="1"/>
  <c r="N3125" i="4" a="1"/>
  <c r="N3125" i="4" s="1"/>
  <c r="O3125" i="4" a="1"/>
  <c r="O3125" i="4" s="1"/>
  <c r="L3125" i="4" a="1"/>
  <c r="L3125" i="4" s="1"/>
  <c r="M3125" i="4" a="1"/>
  <c r="M3125" i="4" s="1"/>
  <c r="K3125" i="4" a="1"/>
  <c r="K3125" i="4" s="1"/>
  <c r="I3125" i="4" a="1"/>
  <c r="I3125" i="4" s="1"/>
  <c r="G3125" i="4" l="1" a="1"/>
  <c r="G3125" i="4" s="1"/>
  <c r="E3125" i="4" a="1"/>
  <c r="E3125" i="4" s="1"/>
  <c r="H3125" i="4" a="1"/>
  <c r="H3125" i="4" s="1"/>
  <c r="C3127" i="4"/>
  <c r="F3126" i="4" a="1"/>
  <c r="F3126" i="4" s="1"/>
  <c r="J3126" i="4" a="1"/>
  <c r="J3126" i="4" s="1"/>
  <c r="M3126" i="4" a="1"/>
  <c r="M3126" i="4" s="1"/>
  <c r="I3126" i="4" a="1"/>
  <c r="I3126" i="4" s="1"/>
  <c r="L3126" i="4" a="1"/>
  <c r="L3126" i="4" s="1"/>
  <c r="O3126" i="4" a="1"/>
  <c r="O3126" i="4" s="1"/>
  <c r="K3126" i="4" a="1"/>
  <c r="K3126" i="4" s="1"/>
  <c r="N3126" i="4" a="1"/>
  <c r="N3126" i="4" s="1"/>
  <c r="G3126" i="4" l="1" a="1"/>
  <c r="G3126" i="4" s="1"/>
  <c r="H3126" i="4" a="1"/>
  <c r="H3126" i="4" s="1"/>
  <c r="E3126" i="4" a="1"/>
  <c r="E3126" i="4" s="1"/>
  <c r="C3128" i="4"/>
  <c r="F3127" i="4" a="1"/>
  <c r="F3127" i="4" s="1"/>
  <c r="L3127" i="4" a="1"/>
  <c r="L3127" i="4" s="1"/>
  <c r="O3127" i="4" a="1"/>
  <c r="O3127" i="4" s="1"/>
  <c r="K3127" i="4" a="1"/>
  <c r="K3127" i="4" s="1"/>
  <c r="N3127" i="4" a="1"/>
  <c r="N3127" i="4" s="1"/>
  <c r="I3127" i="4" a="1"/>
  <c r="I3127" i="4" s="1"/>
  <c r="M3127" i="4" a="1"/>
  <c r="M3127" i="4" s="1"/>
  <c r="J3127" i="4" a="1"/>
  <c r="J3127" i="4" s="1"/>
  <c r="H3127" i="4" l="1" a="1"/>
  <c r="H3127" i="4" s="1"/>
  <c r="G3127" i="4" a="1"/>
  <c r="G3127" i="4" s="1"/>
  <c r="E3127" i="4" a="1"/>
  <c r="E3127" i="4" s="1"/>
  <c r="C3129" i="4"/>
  <c r="F3128" i="4" a="1"/>
  <c r="F3128" i="4" s="1"/>
  <c r="M3128" i="4" a="1"/>
  <c r="M3128" i="4" s="1"/>
  <c r="K3128" i="4" a="1"/>
  <c r="K3128" i="4" s="1"/>
  <c r="J3128" i="4" a="1"/>
  <c r="J3128" i="4" s="1"/>
  <c r="O3128" i="4" a="1"/>
  <c r="O3128" i="4" s="1"/>
  <c r="I3128" i="4" a="1"/>
  <c r="I3128" i="4" s="1"/>
  <c r="L3128" i="4" a="1"/>
  <c r="L3128" i="4" s="1"/>
  <c r="N3128" i="4" a="1"/>
  <c r="N3128" i="4" s="1"/>
  <c r="H3128" i="4" l="1" a="1"/>
  <c r="H3128" i="4" s="1"/>
  <c r="G3128" i="4" a="1"/>
  <c r="G3128" i="4" s="1"/>
  <c r="E3128" i="4" a="1"/>
  <c r="E3128" i="4" s="1"/>
  <c r="C3130" i="4"/>
  <c r="F3129" i="4" a="1"/>
  <c r="F3129" i="4" s="1"/>
  <c r="O3129" i="4" a="1"/>
  <c r="O3129" i="4" s="1"/>
  <c r="L3129" i="4" a="1"/>
  <c r="L3129" i="4" s="1"/>
  <c r="N3129" i="4" a="1"/>
  <c r="N3129" i="4" s="1"/>
  <c r="J3129" i="4" a="1"/>
  <c r="J3129" i="4" s="1"/>
  <c r="M3129" i="4" a="1"/>
  <c r="M3129" i="4" s="1"/>
  <c r="I3129" i="4" a="1"/>
  <c r="I3129" i="4" s="1"/>
  <c r="K3129" i="4" a="1"/>
  <c r="K3129" i="4" s="1"/>
  <c r="G3129" i="4" l="1" a="1"/>
  <c r="G3129" i="4" s="1"/>
  <c r="E3129" i="4" a="1"/>
  <c r="E3129" i="4" s="1"/>
  <c r="H3129" i="4" a="1"/>
  <c r="H3129" i="4" s="1"/>
  <c r="C3131" i="4"/>
  <c r="F3130" i="4" a="1"/>
  <c r="F3130" i="4" s="1"/>
  <c r="K3130" i="4" a="1"/>
  <c r="K3130" i="4" s="1"/>
  <c r="O3130" i="4" a="1"/>
  <c r="O3130" i="4" s="1"/>
  <c r="M3130" i="4" a="1"/>
  <c r="M3130" i="4" s="1"/>
  <c r="L3130" i="4" a="1"/>
  <c r="L3130" i="4" s="1"/>
  <c r="I3130" i="4" a="1"/>
  <c r="I3130" i="4" s="1"/>
  <c r="J3130" i="4" a="1"/>
  <c r="J3130" i="4" s="1"/>
  <c r="N3130" i="4" a="1"/>
  <c r="N3130" i="4" s="1"/>
  <c r="H3130" i="4" l="1" a="1"/>
  <c r="H3130" i="4" s="1"/>
  <c r="G3130" i="4" a="1"/>
  <c r="G3130" i="4" s="1"/>
  <c r="E3130" i="4" a="1"/>
  <c r="E3130" i="4" s="1"/>
  <c r="C3132" i="4"/>
  <c r="F3131" i="4" a="1"/>
  <c r="F3131" i="4" s="1"/>
  <c r="J3131" i="4" a="1"/>
  <c r="J3131" i="4" s="1"/>
  <c r="M3131" i="4" a="1"/>
  <c r="M3131" i="4" s="1"/>
  <c r="L3131" i="4" a="1"/>
  <c r="L3131" i="4" s="1"/>
  <c r="N3131" i="4" a="1"/>
  <c r="N3131" i="4" s="1"/>
  <c r="I3131" i="4" a="1"/>
  <c r="I3131" i="4" s="1"/>
  <c r="K3131" i="4" a="1"/>
  <c r="K3131" i="4" s="1"/>
  <c r="O3131" i="4" a="1"/>
  <c r="O3131" i="4" s="1"/>
  <c r="E3131" i="4" l="1" a="1"/>
  <c r="E3131" i="4" s="1"/>
  <c r="G3131" i="4" a="1"/>
  <c r="G3131" i="4" s="1"/>
  <c r="H3131" i="4" a="1"/>
  <c r="H3131" i="4" s="1"/>
  <c r="C3133" i="4"/>
  <c r="F3132" i="4" a="1"/>
  <c r="F3132" i="4" s="1"/>
  <c r="N3132" i="4" a="1"/>
  <c r="N3132" i="4" s="1"/>
  <c r="O3132" i="4" a="1"/>
  <c r="O3132" i="4" s="1"/>
  <c r="K3132" i="4" a="1"/>
  <c r="K3132" i="4" s="1"/>
  <c r="L3132" i="4" a="1"/>
  <c r="L3132" i="4" s="1"/>
  <c r="J3132" i="4" a="1"/>
  <c r="J3132" i="4" s="1"/>
  <c r="M3132" i="4" a="1"/>
  <c r="M3132" i="4" s="1"/>
  <c r="I3132" i="4" a="1"/>
  <c r="I3132" i="4" s="1"/>
  <c r="G3132" i="4" l="1" a="1"/>
  <c r="G3132" i="4" s="1"/>
  <c r="H3132" i="4" a="1"/>
  <c r="H3132" i="4" s="1"/>
  <c r="E3132" i="4" a="1"/>
  <c r="E3132" i="4" s="1"/>
  <c r="C3134" i="4"/>
  <c r="F3133" i="4" a="1"/>
  <c r="F3133" i="4" s="1"/>
  <c r="N3133" i="4" a="1"/>
  <c r="N3133" i="4" s="1"/>
  <c r="J3133" i="4" a="1"/>
  <c r="J3133" i="4" s="1"/>
  <c r="M3133" i="4" a="1"/>
  <c r="M3133" i="4" s="1"/>
  <c r="I3133" i="4" a="1"/>
  <c r="I3133" i="4" s="1"/>
  <c r="K3133" i="4" a="1"/>
  <c r="K3133" i="4" s="1"/>
  <c r="O3133" i="4" a="1"/>
  <c r="O3133" i="4" s="1"/>
  <c r="L3133" i="4" a="1"/>
  <c r="L3133" i="4" s="1"/>
  <c r="H3133" i="4" l="1" a="1"/>
  <c r="H3133" i="4" s="1"/>
  <c r="E3133" i="4" a="1"/>
  <c r="E3133" i="4" s="1"/>
  <c r="G3133" i="4" a="1"/>
  <c r="G3133" i="4" s="1"/>
  <c r="C3135" i="4"/>
  <c r="F3134" i="4" a="1"/>
  <c r="F3134" i="4" s="1"/>
  <c r="J3134" i="4" a="1"/>
  <c r="J3134" i="4" s="1"/>
  <c r="L3134" i="4" a="1"/>
  <c r="L3134" i="4" s="1"/>
  <c r="I3134" i="4" a="1"/>
  <c r="I3134" i="4" s="1"/>
  <c r="K3134" i="4" a="1"/>
  <c r="K3134" i="4" s="1"/>
  <c r="O3134" i="4" a="1"/>
  <c r="O3134" i="4" s="1"/>
  <c r="N3134" i="4" a="1"/>
  <c r="N3134" i="4" s="1"/>
  <c r="M3134" i="4" a="1"/>
  <c r="M3134" i="4" s="1"/>
  <c r="E3134" i="4" l="1" a="1"/>
  <c r="E3134" i="4" s="1"/>
  <c r="H3134" i="4" a="1"/>
  <c r="H3134" i="4" s="1"/>
  <c r="G3134" i="4" a="1"/>
  <c r="G3134" i="4" s="1"/>
  <c r="C3136" i="4"/>
  <c r="F3135" i="4" a="1"/>
  <c r="F3135" i="4" s="1"/>
  <c r="J3135" i="4" a="1"/>
  <c r="J3135" i="4" s="1"/>
  <c r="M3135" i="4" a="1"/>
  <c r="M3135" i="4" s="1"/>
  <c r="I3135" i="4" a="1"/>
  <c r="I3135" i="4" s="1"/>
  <c r="L3135" i="4" a="1"/>
  <c r="L3135" i="4" s="1"/>
  <c r="K3135" i="4" a="1"/>
  <c r="K3135" i="4" s="1"/>
  <c r="N3135" i="4" a="1"/>
  <c r="N3135" i="4" s="1"/>
  <c r="O3135" i="4" a="1"/>
  <c r="O3135" i="4" s="1"/>
  <c r="E3135" i="4" l="1" a="1"/>
  <c r="E3135" i="4" s="1"/>
  <c r="G3135" i="4" a="1"/>
  <c r="G3135" i="4" s="1"/>
  <c r="H3135" i="4" a="1"/>
  <c r="H3135" i="4" s="1"/>
  <c r="C3137" i="4"/>
  <c r="F3136" i="4" a="1"/>
  <c r="F3136" i="4" s="1"/>
  <c r="J3136" i="4" a="1"/>
  <c r="J3136" i="4" s="1"/>
  <c r="O3136" i="4" a="1"/>
  <c r="O3136" i="4" s="1"/>
  <c r="M3136" i="4" a="1"/>
  <c r="M3136" i="4" s="1"/>
  <c r="K3136" i="4" a="1"/>
  <c r="K3136" i="4" s="1"/>
  <c r="N3136" i="4" a="1"/>
  <c r="N3136" i="4" s="1"/>
  <c r="I3136" i="4" a="1"/>
  <c r="I3136" i="4" s="1"/>
  <c r="L3136" i="4" a="1"/>
  <c r="L3136" i="4" s="1"/>
  <c r="E3136" i="4" l="1" a="1"/>
  <c r="E3136" i="4" s="1"/>
  <c r="H3136" i="4" a="1"/>
  <c r="H3136" i="4" s="1"/>
  <c r="G3136" i="4" a="1"/>
  <c r="G3136" i="4" s="1"/>
  <c r="C3138" i="4"/>
  <c r="F3137" i="4" a="1"/>
  <c r="F3137" i="4" s="1"/>
  <c r="M3137" i="4" a="1"/>
  <c r="M3137" i="4" s="1"/>
  <c r="I3137" i="4" a="1"/>
  <c r="I3137" i="4" s="1"/>
  <c r="L3137" i="4" a="1"/>
  <c r="L3137" i="4" s="1"/>
  <c r="N3137" i="4" a="1"/>
  <c r="N3137" i="4" s="1"/>
  <c r="J3137" i="4" a="1"/>
  <c r="J3137" i="4" s="1"/>
  <c r="K3137" i="4" a="1"/>
  <c r="K3137" i="4" s="1"/>
  <c r="O3137" i="4" a="1"/>
  <c r="O3137" i="4" s="1"/>
  <c r="G3137" i="4" l="1" a="1"/>
  <c r="G3137" i="4" s="1"/>
  <c r="E3137" i="4" a="1"/>
  <c r="E3137" i="4" s="1"/>
  <c r="H3137" i="4" a="1"/>
  <c r="H3137" i="4" s="1"/>
  <c r="C3139" i="4"/>
  <c r="F3138" i="4" a="1"/>
  <c r="F3138" i="4" s="1"/>
  <c r="J3138" i="4" a="1"/>
  <c r="J3138" i="4" s="1"/>
  <c r="O3138" i="4" a="1"/>
  <c r="O3138" i="4" s="1"/>
  <c r="K3138" i="4" a="1"/>
  <c r="K3138" i="4" s="1"/>
  <c r="M3138" i="4" a="1"/>
  <c r="M3138" i="4" s="1"/>
  <c r="I3138" i="4" a="1"/>
  <c r="I3138" i="4" s="1"/>
  <c r="L3138" i="4" a="1"/>
  <c r="L3138" i="4" s="1"/>
  <c r="N3138" i="4" a="1"/>
  <c r="N3138" i="4" s="1"/>
  <c r="G3138" i="4" l="1" a="1"/>
  <c r="G3138" i="4" s="1"/>
  <c r="E3138" i="4" a="1"/>
  <c r="E3138" i="4" s="1"/>
  <c r="H3138" i="4" a="1"/>
  <c r="H3138" i="4" s="1"/>
  <c r="C3140" i="4"/>
  <c r="F3139" i="4" a="1"/>
  <c r="F3139" i="4" s="1"/>
  <c r="N3139" i="4" a="1"/>
  <c r="N3139" i="4" s="1"/>
  <c r="J3139" i="4" a="1"/>
  <c r="J3139" i="4" s="1"/>
  <c r="M3139" i="4" a="1"/>
  <c r="M3139" i="4" s="1"/>
  <c r="I3139" i="4" a="1"/>
  <c r="I3139" i="4" s="1"/>
  <c r="L3139" i="4" a="1"/>
  <c r="L3139" i="4" s="1"/>
  <c r="O3139" i="4" a="1"/>
  <c r="O3139" i="4" s="1"/>
  <c r="K3139" i="4" a="1"/>
  <c r="K3139" i="4" s="1"/>
  <c r="H3139" i="4" l="1" a="1"/>
  <c r="H3139" i="4" s="1"/>
  <c r="E3139" i="4" a="1"/>
  <c r="E3139" i="4" s="1"/>
  <c r="G3139" i="4" a="1"/>
  <c r="G3139" i="4" s="1"/>
  <c r="C3141" i="4"/>
  <c r="F3140" i="4" a="1"/>
  <c r="F3140" i="4" s="1"/>
  <c r="J3140" i="4" a="1"/>
  <c r="J3140" i="4" s="1"/>
  <c r="L3140" i="4" a="1"/>
  <c r="L3140" i="4" s="1"/>
  <c r="I3140" i="4" a="1"/>
  <c r="I3140" i="4" s="1"/>
  <c r="M3140" i="4" a="1"/>
  <c r="M3140" i="4" s="1"/>
  <c r="O3140" i="4" a="1"/>
  <c r="O3140" i="4" s="1"/>
  <c r="K3140" i="4" a="1"/>
  <c r="K3140" i="4" s="1"/>
  <c r="N3140" i="4" a="1"/>
  <c r="N3140" i="4" s="1"/>
  <c r="G3140" i="4" l="1" a="1"/>
  <c r="G3140" i="4" s="1"/>
  <c r="E3140" i="4" a="1"/>
  <c r="E3140" i="4" s="1"/>
  <c r="H3140" i="4" a="1"/>
  <c r="H3140" i="4" s="1"/>
  <c r="C3142" i="4"/>
  <c r="F3141" i="4" a="1"/>
  <c r="F3141" i="4" s="1"/>
  <c r="O3141" i="4" a="1"/>
  <c r="O3141" i="4" s="1"/>
  <c r="L3141" i="4" a="1"/>
  <c r="L3141" i="4" s="1"/>
  <c r="N3141" i="4" a="1"/>
  <c r="N3141" i="4" s="1"/>
  <c r="J3141" i="4" a="1"/>
  <c r="J3141" i="4" s="1"/>
  <c r="M3141" i="4" a="1"/>
  <c r="M3141" i="4" s="1"/>
  <c r="I3141" i="4" a="1"/>
  <c r="I3141" i="4" s="1"/>
  <c r="K3141" i="4" a="1"/>
  <c r="K3141" i="4" s="1"/>
  <c r="H3141" i="4" l="1" a="1"/>
  <c r="H3141" i="4" s="1"/>
  <c r="E3141" i="4" a="1"/>
  <c r="E3141" i="4" s="1"/>
  <c r="G3141" i="4" a="1"/>
  <c r="G3141" i="4" s="1"/>
  <c r="C3143" i="4"/>
  <c r="F3142" i="4" a="1"/>
  <c r="F3142" i="4" s="1"/>
  <c r="L3142" i="4" a="1"/>
  <c r="L3142" i="4" s="1"/>
  <c r="N3142" i="4" a="1"/>
  <c r="N3142" i="4" s="1"/>
  <c r="J3142" i="4" a="1"/>
  <c r="J3142" i="4" s="1"/>
  <c r="M3142" i="4" a="1"/>
  <c r="M3142" i="4" s="1"/>
  <c r="K3142" i="4" a="1"/>
  <c r="K3142" i="4" s="1"/>
  <c r="O3142" i="4" a="1"/>
  <c r="O3142" i="4" s="1"/>
  <c r="I3142" i="4" a="1"/>
  <c r="I3142" i="4" s="1"/>
  <c r="H3142" i="4" l="1" a="1"/>
  <c r="H3142" i="4" s="1"/>
  <c r="E3142" i="4" a="1"/>
  <c r="E3142" i="4" s="1"/>
  <c r="G3142" i="4" a="1"/>
  <c r="G3142" i="4" s="1"/>
  <c r="C3144" i="4"/>
  <c r="F3143" i="4" a="1"/>
  <c r="F3143" i="4" s="1"/>
  <c r="K3143" i="4" a="1"/>
  <c r="K3143" i="4" s="1"/>
  <c r="M3143" i="4" a="1"/>
  <c r="M3143" i="4" s="1"/>
  <c r="J3143" i="4" a="1"/>
  <c r="J3143" i="4" s="1"/>
  <c r="O3143" i="4" a="1"/>
  <c r="O3143" i="4" s="1"/>
  <c r="I3143" i="4" a="1"/>
  <c r="I3143" i="4" s="1"/>
  <c r="L3143" i="4" a="1"/>
  <c r="L3143" i="4" s="1"/>
  <c r="N3143" i="4" a="1"/>
  <c r="N3143" i="4" s="1"/>
  <c r="G3143" i="4" l="1" a="1"/>
  <c r="G3143" i="4" s="1"/>
  <c r="E3143" i="4" a="1"/>
  <c r="E3143" i="4" s="1"/>
  <c r="H3143" i="4" a="1"/>
  <c r="H3143" i="4" s="1"/>
  <c r="C3145" i="4"/>
  <c r="F3144" i="4" a="1"/>
  <c r="F3144" i="4" s="1"/>
  <c r="L3144" i="4" a="1"/>
  <c r="L3144" i="4" s="1"/>
  <c r="J3144" i="4" a="1"/>
  <c r="J3144" i="4" s="1"/>
  <c r="N3144" i="4" a="1"/>
  <c r="N3144" i="4" s="1"/>
  <c r="I3144" i="4" a="1"/>
  <c r="I3144" i="4" s="1"/>
  <c r="K3144" i="4" a="1"/>
  <c r="K3144" i="4" s="1"/>
  <c r="M3144" i="4" a="1"/>
  <c r="M3144" i="4" s="1"/>
  <c r="O3144" i="4" a="1"/>
  <c r="O3144" i="4" s="1"/>
  <c r="H3144" i="4" l="1" a="1"/>
  <c r="H3144" i="4" s="1"/>
  <c r="G3144" i="4" a="1"/>
  <c r="G3144" i="4" s="1"/>
  <c r="E3144" i="4" a="1"/>
  <c r="E3144" i="4" s="1"/>
  <c r="C3146" i="4"/>
  <c r="F3145" i="4" a="1"/>
  <c r="F3145" i="4" s="1"/>
  <c r="M3145" i="4" a="1"/>
  <c r="M3145" i="4" s="1"/>
  <c r="I3145" i="4" a="1"/>
  <c r="I3145" i="4" s="1"/>
  <c r="L3145" i="4" a="1"/>
  <c r="L3145" i="4" s="1"/>
  <c r="O3145" i="4" a="1"/>
  <c r="O3145" i="4" s="1"/>
  <c r="J3145" i="4" a="1"/>
  <c r="J3145" i="4" s="1"/>
  <c r="N3145" i="4" a="1"/>
  <c r="N3145" i="4" s="1"/>
  <c r="K3145" i="4" a="1"/>
  <c r="K3145" i="4" s="1"/>
  <c r="H3145" i="4" l="1" a="1"/>
  <c r="H3145" i="4" s="1"/>
  <c r="E3145" i="4" a="1"/>
  <c r="E3145" i="4" s="1"/>
  <c r="G3145" i="4" a="1"/>
  <c r="G3145" i="4" s="1"/>
  <c r="C3147" i="4"/>
  <c r="F3146" i="4" a="1"/>
  <c r="F3146" i="4" s="1"/>
  <c r="L3146" i="4" a="1"/>
  <c r="L3146" i="4" s="1"/>
  <c r="K3146" i="4" a="1"/>
  <c r="K3146" i="4" s="1"/>
  <c r="O3146" i="4" a="1"/>
  <c r="O3146" i="4" s="1"/>
  <c r="J3146" i="4" a="1"/>
  <c r="J3146" i="4" s="1"/>
  <c r="I3146" i="4" a="1"/>
  <c r="I3146" i="4" s="1"/>
  <c r="M3146" i="4" a="1"/>
  <c r="M3146" i="4" s="1"/>
  <c r="N3146" i="4" a="1"/>
  <c r="N3146" i="4" s="1"/>
  <c r="C3148" i="4" l="1"/>
  <c r="F3147" i="4" a="1"/>
  <c r="F3147" i="4" s="1"/>
  <c r="M3147" i="4" a="1"/>
  <c r="M3147" i="4" s="1"/>
  <c r="J3147" i="4" a="1"/>
  <c r="J3147" i="4" s="1"/>
  <c r="O3147" i="4" a="1"/>
  <c r="O3147" i="4" s="1"/>
  <c r="K3147" i="4" a="1"/>
  <c r="K3147" i="4" s="1"/>
  <c r="N3147" i="4" a="1"/>
  <c r="N3147" i="4" s="1"/>
  <c r="I3147" i="4" a="1"/>
  <c r="I3147" i="4" s="1"/>
  <c r="L3147" i="4" a="1"/>
  <c r="L3147" i="4" s="1"/>
  <c r="E3146" i="4" a="1"/>
  <c r="E3146" i="4" s="1"/>
  <c r="G3146" i="4" a="1"/>
  <c r="G3146" i="4" s="1"/>
  <c r="H3146" i="4" a="1"/>
  <c r="H3146" i="4" s="1"/>
  <c r="H3147" i="4" l="1" a="1"/>
  <c r="H3147" i="4" s="1"/>
  <c r="G3147" i="4" a="1"/>
  <c r="G3147" i="4" s="1"/>
  <c r="E3147" i="4" a="1"/>
  <c r="E3147" i="4" s="1"/>
  <c r="C3149" i="4"/>
  <c r="F3148" i="4" a="1"/>
  <c r="F3148" i="4" s="1"/>
  <c r="K3148" i="4" a="1"/>
  <c r="K3148" i="4" s="1"/>
  <c r="N3148" i="4" a="1"/>
  <c r="N3148" i="4" s="1"/>
  <c r="M3148" i="4" a="1"/>
  <c r="M3148" i="4" s="1"/>
  <c r="J3148" i="4" a="1"/>
  <c r="J3148" i="4" s="1"/>
  <c r="L3148" i="4" a="1"/>
  <c r="L3148" i="4" s="1"/>
  <c r="O3148" i="4" a="1"/>
  <c r="O3148" i="4" s="1"/>
  <c r="I3148" i="4" a="1"/>
  <c r="I3148" i="4" s="1"/>
  <c r="E3148" i="4" l="1" a="1"/>
  <c r="E3148" i="4" s="1"/>
  <c r="G3148" i="4" a="1"/>
  <c r="G3148" i="4" s="1"/>
  <c r="H3148" i="4" a="1"/>
  <c r="H3148" i="4" s="1"/>
  <c r="C3150" i="4"/>
  <c r="F3149" i="4" a="1"/>
  <c r="F3149" i="4" s="1"/>
  <c r="O3149" i="4" a="1"/>
  <c r="O3149" i="4" s="1"/>
  <c r="K3149" i="4" a="1"/>
  <c r="K3149" i="4" s="1"/>
  <c r="M3149" i="4" a="1"/>
  <c r="M3149" i="4" s="1"/>
  <c r="I3149" i="4" a="1"/>
  <c r="I3149" i="4" s="1"/>
  <c r="L3149" i="4" a="1"/>
  <c r="L3149" i="4" s="1"/>
  <c r="J3149" i="4" a="1"/>
  <c r="J3149" i="4" s="1"/>
  <c r="N3149" i="4" a="1"/>
  <c r="N3149" i="4" s="1"/>
  <c r="G3149" i="4" l="1" a="1"/>
  <c r="G3149" i="4" s="1"/>
  <c r="E3149" i="4" a="1"/>
  <c r="E3149" i="4" s="1"/>
  <c r="H3149" i="4" a="1"/>
  <c r="H3149" i="4" s="1"/>
  <c r="C3151" i="4"/>
  <c r="F3150" i="4" a="1"/>
  <c r="F3150" i="4" s="1"/>
  <c r="M3150" i="4" a="1"/>
  <c r="M3150" i="4" s="1"/>
  <c r="I3150" i="4" a="1"/>
  <c r="I3150" i="4" s="1"/>
  <c r="N3150" i="4" a="1"/>
  <c r="N3150" i="4" s="1"/>
  <c r="K3150" i="4" a="1"/>
  <c r="K3150" i="4" s="1"/>
  <c r="O3150" i="4" a="1"/>
  <c r="O3150" i="4" s="1"/>
  <c r="J3150" i="4" a="1"/>
  <c r="J3150" i="4" s="1"/>
  <c r="L3150" i="4" a="1"/>
  <c r="L3150" i="4" s="1"/>
  <c r="G3150" i="4" l="1" a="1"/>
  <c r="G3150" i="4" s="1"/>
  <c r="H3150" i="4" a="1"/>
  <c r="H3150" i="4" s="1"/>
  <c r="E3150" i="4" a="1"/>
  <c r="E3150" i="4" s="1"/>
  <c r="C3152" i="4"/>
  <c r="F3151" i="4" a="1"/>
  <c r="F3151" i="4" s="1"/>
  <c r="N3151" i="4" a="1"/>
  <c r="N3151" i="4" s="1"/>
  <c r="I3151" i="4" a="1"/>
  <c r="I3151" i="4" s="1"/>
  <c r="K3151" i="4" a="1"/>
  <c r="K3151" i="4" s="1"/>
  <c r="L3151" i="4" a="1"/>
  <c r="L3151" i="4" s="1"/>
  <c r="M3151" i="4" a="1"/>
  <c r="M3151" i="4" s="1"/>
  <c r="O3151" i="4" a="1"/>
  <c r="O3151" i="4" s="1"/>
  <c r="J3151" i="4" a="1"/>
  <c r="J3151" i="4" s="1"/>
  <c r="E3151" i="4" l="1" a="1"/>
  <c r="E3151" i="4" s="1"/>
  <c r="H3151" i="4" a="1"/>
  <c r="H3151" i="4" s="1"/>
  <c r="G3151" i="4" a="1"/>
  <c r="G3151" i="4" s="1"/>
  <c r="C3153" i="4"/>
  <c r="F3152" i="4" a="1"/>
  <c r="F3152" i="4" s="1"/>
  <c r="M3152" i="4" a="1"/>
  <c r="M3152" i="4" s="1"/>
  <c r="J3152" i="4" a="1"/>
  <c r="J3152" i="4" s="1"/>
  <c r="O3152" i="4" a="1"/>
  <c r="O3152" i="4" s="1"/>
  <c r="I3152" i="4" a="1"/>
  <c r="I3152" i="4" s="1"/>
  <c r="L3152" i="4" a="1"/>
  <c r="L3152" i="4" s="1"/>
  <c r="N3152" i="4" a="1"/>
  <c r="N3152" i="4" s="1"/>
  <c r="K3152" i="4" a="1"/>
  <c r="K3152" i="4" s="1"/>
  <c r="G3152" i="4" l="1" a="1"/>
  <c r="G3152" i="4" s="1"/>
  <c r="H3152" i="4" a="1"/>
  <c r="H3152" i="4" s="1"/>
  <c r="E3152" i="4" a="1"/>
  <c r="E3152" i="4" s="1"/>
  <c r="C3154" i="4"/>
  <c r="F3153" i="4" a="1"/>
  <c r="F3153" i="4" s="1"/>
  <c r="L3153" i="4" a="1"/>
  <c r="L3153" i="4" s="1"/>
  <c r="I3153" i="4" a="1"/>
  <c r="I3153" i="4" s="1"/>
  <c r="O3153" i="4" a="1"/>
  <c r="O3153" i="4" s="1"/>
  <c r="M3153" i="4" a="1"/>
  <c r="M3153" i="4" s="1"/>
  <c r="J3153" i="4" a="1"/>
  <c r="J3153" i="4" s="1"/>
  <c r="N3153" i="4" a="1"/>
  <c r="N3153" i="4" s="1"/>
  <c r="K3153" i="4" a="1"/>
  <c r="K3153" i="4" s="1"/>
  <c r="G3153" i="4" l="1" a="1"/>
  <c r="G3153" i="4" s="1"/>
  <c r="H3153" i="4" a="1"/>
  <c r="H3153" i="4" s="1"/>
  <c r="E3153" i="4" a="1"/>
  <c r="E3153" i="4" s="1"/>
  <c r="C3155" i="4"/>
  <c r="F3154" i="4" a="1"/>
  <c r="F3154" i="4" s="1"/>
  <c r="O3154" i="4" a="1"/>
  <c r="O3154" i="4" s="1"/>
  <c r="L3154" i="4" a="1"/>
  <c r="L3154" i="4" s="1"/>
  <c r="N3154" i="4" a="1"/>
  <c r="N3154" i="4" s="1"/>
  <c r="J3154" i="4" a="1"/>
  <c r="J3154" i="4" s="1"/>
  <c r="M3154" i="4" a="1"/>
  <c r="M3154" i="4" s="1"/>
  <c r="I3154" i="4" a="1"/>
  <c r="I3154" i="4" s="1"/>
  <c r="K3154" i="4" a="1"/>
  <c r="K3154" i="4" s="1"/>
  <c r="E3154" i="4" l="1" a="1"/>
  <c r="E3154" i="4" s="1"/>
  <c r="G3154" i="4" a="1"/>
  <c r="G3154" i="4" s="1"/>
  <c r="H3154" i="4" a="1"/>
  <c r="H3154" i="4" s="1"/>
  <c r="C3156" i="4"/>
  <c r="F3155" i="4" a="1"/>
  <c r="F3155" i="4" s="1"/>
  <c r="J3155" i="4" a="1"/>
  <c r="J3155" i="4" s="1"/>
  <c r="M3155" i="4" a="1"/>
  <c r="M3155" i="4" s="1"/>
  <c r="I3155" i="4" a="1"/>
  <c r="I3155" i="4" s="1"/>
  <c r="L3155" i="4" a="1"/>
  <c r="L3155" i="4" s="1"/>
  <c r="O3155" i="4" a="1"/>
  <c r="O3155" i="4" s="1"/>
  <c r="K3155" i="4" a="1"/>
  <c r="K3155" i="4" s="1"/>
  <c r="N3155" i="4" a="1"/>
  <c r="N3155" i="4" s="1"/>
  <c r="H3155" i="4" l="1" a="1"/>
  <c r="H3155" i="4" s="1"/>
  <c r="G3155" i="4" a="1"/>
  <c r="G3155" i="4" s="1"/>
  <c r="E3155" i="4" a="1"/>
  <c r="E3155" i="4" s="1"/>
  <c r="C3157" i="4"/>
  <c r="F3156" i="4" a="1"/>
  <c r="F3156" i="4" s="1"/>
  <c r="L3156" i="4" a="1"/>
  <c r="L3156" i="4" s="1"/>
  <c r="O3156" i="4" a="1"/>
  <c r="O3156" i="4" s="1"/>
  <c r="K3156" i="4" a="1"/>
  <c r="K3156" i="4" s="1"/>
  <c r="N3156" i="4" a="1"/>
  <c r="N3156" i="4" s="1"/>
  <c r="J3156" i="4" a="1"/>
  <c r="J3156" i="4" s="1"/>
  <c r="M3156" i="4" a="1"/>
  <c r="M3156" i="4" s="1"/>
  <c r="I3156" i="4" a="1"/>
  <c r="I3156" i="4" s="1"/>
  <c r="G3156" i="4" l="1" a="1"/>
  <c r="G3156" i="4" s="1"/>
  <c r="H3156" i="4" a="1"/>
  <c r="H3156" i="4" s="1"/>
  <c r="E3156" i="4" a="1"/>
  <c r="E3156" i="4" s="1"/>
  <c r="C3158" i="4"/>
  <c r="F3157" i="4" a="1"/>
  <c r="F3157" i="4" s="1"/>
  <c r="J3157" i="4" a="1"/>
  <c r="J3157" i="4" s="1"/>
  <c r="I3157" i="4" a="1"/>
  <c r="I3157" i="4" s="1"/>
  <c r="N3157" i="4" a="1"/>
  <c r="N3157" i="4" s="1"/>
  <c r="K3157" i="4" a="1"/>
  <c r="K3157" i="4" s="1"/>
  <c r="O3157" i="4" a="1"/>
  <c r="O3157" i="4" s="1"/>
  <c r="L3157" i="4" a="1"/>
  <c r="L3157" i="4" s="1"/>
  <c r="M3157" i="4" a="1"/>
  <c r="M3157" i="4" s="1"/>
  <c r="H3157" i="4" l="1" a="1"/>
  <c r="H3157" i="4" s="1"/>
  <c r="E3157" i="4" a="1"/>
  <c r="E3157" i="4" s="1"/>
  <c r="G3157" i="4" a="1"/>
  <c r="G3157" i="4" s="1"/>
  <c r="C3159" i="4"/>
  <c r="F3158" i="4" a="1"/>
  <c r="F3158" i="4" s="1"/>
  <c r="L3158" i="4" a="1"/>
  <c r="L3158" i="4" s="1"/>
  <c r="O3158" i="4" a="1"/>
  <c r="O3158" i="4" s="1"/>
  <c r="J3158" i="4" a="1"/>
  <c r="J3158" i="4" s="1"/>
  <c r="M3158" i="4" a="1"/>
  <c r="M3158" i="4" s="1"/>
  <c r="K3158" i="4" a="1"/>
  <c r="K3158" i="4" s="1"/>
  <c r="N3158" i="4" a="1"/>
  <c r="N3158" i="4" s="1"/>
  <c r="I3158" i="4" a="1"/>
  <c r="I3158" i="4" s="1"/>
  <c r="E3158" i="4" l="1" a="1"/>
  <c r="E3158" i="4" s="1"/>
  <c r="G3158" i="4" a="1"/>
  <c r="G3158" i="4" s="1"/>
  <c r="H3158" i="4" a="1"/>
  <c r="H3158" i="4" s="1"/>
  <c r="C3160" i="4"/>
  <c r="F3159" i="4" a="1"/>
  <c r="F3159" i="4" s="1"/>
  <c r="J3159" i="4" a="1"/>
  <c r="J3159" i="4" s="1"/>
  <c r="N3159" i="4" a="1"/>
  <c r="N3159" i="4" s="1"/>
  <c r="M3159" i="4" a="1"/>
  <c r="M3159" i="4" s="1"/>
  <c r="L3159" i="4" a="1"/>
  <c r="L3159" i="4" s="1"/>
  <c r="I3159" i="4" a="1"/>
  <c r="I3159" i="4" s="1"/>
  <c r="K3159" i="4" a="1"/>
  <c r="K3159" i="4" s="1"/>
  <c r="O3159" i="4" a="1"/>
  <c r="O3159" i="4" s="1"/>
  <c r="E3159" i="4" l="1" a="1"/>
  <c r="E3159" i="4" s="1"/>
  <c r="G3159" i="4" a="1"/>
  <c r="G3159" i="4" s="1"/>
  <c r="H3159" i="4" a="1"/>
  <c r="H3159" i="4" s="1"/>
  <c r="C3161" i="4"/>
  <c r="F3160" i="4" a="1"/>
  <c r="F3160" i="4" s="1"/>
  <c r="K3160" i="4" a="1"/>
  <c r="K3160" i="4" s="1"/>
  <c r="O3160" i="4" a="1"/>
  <c r="O3160" i="4" s="1"/>
  <c r="J3160" i="4" a="1"/>
  <c r="J3160" i="4" s="1"/>
  <c r="M3160" i="4" a="1"/>
  <c r="M3160" i="4" s="1"/>
  <c r="I3160" i="4" a="1"/>
  <c r="I3160" i="4" s="1"/>
  <c r="N3160" i="4" a="1"/>
  <c r="N3160" i="4" s="1"/>
  <c r="L3160" i="4" a="1"/>
  <c r="L3160" i="4" s="1"/>
  <c r="G3160" i="4" l="1" a="1"/>
  <c r="G3160" i="4" s="1"/>
  <c r="E3160" i="4" a="1"/>
  <c r="E3160" i="4" s="1"/>
  <c r="H3160" i="4" a="1"/>
  <c r="H3160" i="4" s="1"/>
  <c r="C3162" i="4"/>
  <c r="F3161" i="4" a="1"/>
  <c r="F3161" i="4" s="1"/>
  <c r="L3161" i="4" a="1"/>
  <c r="L3161" i="4" s="1"/>
  <c r="I3161" i="4" a="1"/>
  <c r="I3161" i="4" s="1"/>
  <c r="M3161" i="4" a="1"/>
  <c r="M3161" i="4" s="1"/>
  <c r="K3161" i="4" a="1"/>
  <c r="K3161" i="4" s="1"/>
  <c r="J3161" i="4" a="1"/>
  <c r="J3161" i="4" s="1"/>
  <c r="N3161" i="4" a="1"/>
  <c r="N3161" i="4" s="1"/>
  <c r="O3161" i="4" a="1"/>
  <c r="O3161" i="4" s="1"/>
  <c r="E3161" i="4" l="1" a="1"/>
  <c r="E3161" i="4" s="1"/>
  <c r="G3161" i="4" a="1"/>
  <c r="G3161" i="4" s="1"/>
  <c r="H3161" i="4" a="1"/>
  <c r="H3161" i="4" s="1"/>
  <c r="C3163" i="4"/>
  <c r="F3162" i="4" a="1"/>
  <c r="F3162" i="4" s="1"/>
  <c r="N3162" i="4" a="1"/>
  <c r="N3162" i="4" s="1"/>
  <c r="K3162" i="4" a="1"/>
  <c r="K3162" i="4" s="1"/>
  <c r="M3162" i="4" a="1"/>
  <c r="M3162" i="4" s="1"/>
  <c r="I3162" i="4" a="1"/>
  <c r="I3162" i="4" s="1"/>
  <c r="L3162" i="4" a="1"/>
  <c r="L3162" i="4" s="1"/>
  <c r="J3162" i="4" a="1"/>
  <c r="J3162" i="4" s="1"/>
  <c r="O3162" i="4" a="1"/>
  <c r="O3162" i="4" s="1"/>
  <c r="G3162" i="4" l="1" a="1"/>
  <c r="G3162" i="4" s="1"/>
  <c r="H3162" i="4" a="1"/>
  <c r="H3162" i="4" s="1"/>
  <c r="E3162" i="4" a="1"/>
  <c r="E3162" i="4" s="1"/>
  <c r="C3164" i="4"/>
  <c r="F3163" i="4" a="1"/>
  <c r="F3163" i="4" s="1"/>
  <c r="N3163" i="4" a="1"/>
  <c r="N3163" i="4" s="1"/>
  <c r="K3163" i="4" a="1"/>
  <c r="K3163" i="4" s="1"/>
  <c r="O3163" i="4" a="1"/>
  <c r="O3163" i="4" s="1"/>
  <c r="I3163" i="4" a="1"/>
  <c r="I3163" i="4" s="1"/>
  <c r="L3163" i="4" a="1"/>
  <c r="L3163" i="4" s="1"/>
  <c r="M3163" i="4" a="1"/>
  <c r="M3163" i="4" s="1"/>
  <c r="J3163" i="4" a="1"/>
  <c r="J3163" i="4" s="1"/>
  <c r="E3163" i="4" l="1" a="1"/>
  <c r="E3163" i="4" s="1"/>
  <c r="H3163" i="4" a="1"/>
  <c r="H3163" i="4" s="1"/>
  <c r="G3163" i="4" a="1"/>
  <c r="G3163" i="4" s="1"/>
  <c r="C3165" i="4"/>
  <c r="F3164" i="4" a="1"/>
  <c r="F3164" i="4" s="1"/>
  <c r="I3164" i="4" a="1"/>
  <c r="I3164" i="4" s="1"/>
  <c r="K3164" i="4" a="1"/>
  <c r="K3164" i="4" s="1"/>
  <c r="N3164" i="4" a="1"/>
  <c r="N3164" i="4" s="1"/>
  <c r="M3164" i="4" a="1"/>
  <c r="M3164" i="4" s="1"/>
  <c r="J3164" i="4" a="1"/>
  <c r="J3164" i="4" s="1"/>
  <c r="O3164" i="4" a="1"/>
  <c r="O3164" i="4" s="1"/>
  <c r="L3164" i="4" a="1"/>
  <c r="L3164" i="4" s="1"/>
  <c r="G3164" i="4" l="1" a="1"/>
  <c r="G3164" i="4" s="1"/>
  <c r="H3164" i="4" a="1"/>
  <c r="H3164" i="4" s="1"/>
  <c r="E3164" i="4" a="1"/>
  <c r="E3164" i="4" s="1"/>
  <c r="C3166" i="4"/>
  <c r="F3165" i="4" a="1"/>
  <c r="F3165" i="4" s="1"/>
  <c r="I3165" i="4" a="1"/>
  <c r="I3165" i="4" s="1"/>
  <c r="K3165" i="4" a="1"/>
  <c r="K3165" i="4" s="1"/>
  <c r="O3165" i="4" a="1"/>
  <c r="O3165" i="4" s="1"/>
  <c r="L3165" i="4" a="1"/>
  <c r="L3165" i="4" s="1"/>
  <c r="N3165" i="4" a="1"/>
  <c r="N3165" i="4" s="1"/>
  <c r="J3165" i="4" a="1"/>
  <c r="J3165" i="4" s="1"/>
  <c r="M3165" i="4" a="1"/>
  <c r="M3165" i="4" s="1"/>
  <c r="G3165" i="4" l="1" a="1"/>
  <c r="G3165" i="4" s="1"/>
  <c r="H3165" i="4" a="1"/>
  <c r="H3165" i="4" s="1"/>
  <c r="E3165" i="4" a="1"/>
  <c r="E3165" i="4" s="1"/>
  <c r="C3167" i="4"/>
  <c r="F3166" i="4" a="1"/>
  <c r="F3166" i="4" s="1"/>
  <c r="O3166" i="4" a="1"/>
  <c r="O3166" i="4" s="1"/>
  <c r="L3166" i="4" a="1"/>
  <c r="L3166" i="4" s="1"/>
  <c r="N3166" i="4" a="1"/>
  <c r="N3166" i="4" s="1"/>
  <c r="J3166" i="4" a="1"/>
  <c r="J3166" i="4" s="1"/>
  <c r="M3166" i="4" a="1"/>
  <c r="M3166" i="4" s="1"/>
  <c r="I3166" i="4" a="1"/>
  <c r="I3166" i="4" s="1"/>
  <c r="K3166" i="4" a="1"/>
  <c r="K3166" i="4" s="1"/>
  <c r="G3166" i="4" l="1" a="1"/>
  <c r="G3166" i="4" s="1"/>
  <c r="E3166" i="4" a="1"/>
  <c r="E3166" i="4" s="1"/>
  <c r="H3166" i="4" a="1"/>
  <c r="H3166" i="4" s="1"/>
  <c r="C3168" i="4"/>
  <c r="F3167" i="4" a="1"/>
  <c r="F3167" i="4" s="1"/>
  <c r="J3167" i="4" a="1"/>
  <c r="J3167" i="4" s="1"/>
  <c r="I3167" i="4" a="1"/>
  <c r="I3167" i="4" s="1"/>
  <c r="L3167" i="4" a="1"/>
  <c r="L3167" i="4" s="1"/>
  <c r="N3167" i="4" a="1"/>
  <c r="N3167" i="4" s="1"/>
  <c r="K3167" i="4" a="1"/>
  <c r="K3167" i="4" s="1"/>
  <c r="M3167" i="4" a="1"/>
  <c r="M3167" i="4" s="1"/>
  <c r="O3167" i="4" a="1"/>
  <c r="O3167" i="4" s="1"/>
  <c r="H3167" i="4" l="1" a="1"/>
  <c r="H3167" i="4" s="1"/>
  <c r="E3167" i="4" a="1"/>
  <c r="E3167" i="4" s="1"/>
  <c r="G3167" i="4" a="1"/>
  <c r="G3167" i="4" s="1"/>
  <c r="C3169" i="4"/>
  <c r="F3168" i="4" a="1"/>
  <c r="F3168" i="4" s="1"/>
  <c r="J3168" i="4" a="1"/>
  <c r="J3168" i="4" s="1"/>
  <c r="O3168" i="4" a="1"/>
  <c r="O3168" i="4" s="1"/>
  <c r="L3168" i="4" a="1"/>
  <c r="L3168" i="4" s="1"/>
  <c r="M3168" i="4" a="1"/>
  <c r="M3168" i="4" s="1"/>
  <c r="I3168" i="4" a="1"/>
  <c r="I3168" i="4" s="1"/>
  <c r="K3168" i="4" a="1"/>
  <c r="K3168" i="4" s="1"/>
  <c r="N3168" i="4" a="1"/>
  <c r="N3168" i="4" s="1"/>
  <c r="G3168" i="4" l="1" a="1"/>
  <c r="G3168" i="4" s="1"/>
  <c r="H3168" i="4" a="1"/>
  <c r="H3168" i="4" s="1"/>
  <c r="E3168" i="4" a="1"/>
  <c r="E3168" i="4" s="1"/>
  <c r="C3170" i="4"/>
  <c r="F3169" i="4" a="1"/>
  <c r="F3169" i="4" s="1"/>
  <c r="I3169" i="4" a="1"/>
  <c r="I3169" i="4" s="1"/>
  <c r="N3169" i="4" a="1"/>
  <c r="N3169" i="4" s="1"/>
  <c r="J3169" i="4" a="1"/>
  <c r="J3169" i="4" s="1"/>
  <c r="L3169" i="4" a="1"/>
  <c r="L3169" i="4" s="1"/>
  <c r="O3169" i="4" a="1"/>
  <c r="O3169" i="4" s="1"/>
  <c r="K3169" i="4" a="1"/>
  <c r="K3169" i="4" s="1"/>
  <c r="M3169" i="4" a="1"/>
  <c r="M3169" i="4" s="1"/>
  <c r="H3169" i="4" l="1" a="1"/>
  <c r="H3169" i="4" s="1"/>
  <c r="G3169" i="4" a="1"/>
  <c r="G3169" i="4" s="1"/>
  <c r="E3169" i="4" a="1"/>
  <c r="E3169" i="4" s="1"/>
  <c r="C3171" i="4"/>
  <c r="F3170" i="4" a="1"/>
  <c r="F3170" i="4" s="1"/>
  <c r="L3170" i="4" a="1"/>
  <c r="L3170" i="4" s="1"/>
  <c r="O3170" i="4" a="1"/>
  <c r="O3170" i="4" s="1"/>
  <c r="I3170" i="4" a="1"/>
  <c r="I3170" i="4" s="1"/>
  <c r="N3170" i="4" a="1"/>
  <c r="N3170" i="4" s="1"/>
  <c r="J3170" i="4" a="1"/>
  <c r="J3170" i="4" s="1"/>
  <c r="M3170" i="4" a="1"/>
  <c r="M3170" i="4" s="1"/>
  <c r="K3170" i="4" a="1"/>
  <c r="K3170" i="4" s="1"/>
  <c r="H3170" i="4" l="1" a="1"/>
  <c r="H3170" i="4" s="1"/>
  <c r="G3170" i="4" a="1"/>
  <c r="G3170" i="4" s="1"/>
  <c r="E3170" i="4" a="1"/>
  <c r="E3170" i="4" s="1"/>
  <c r="C3172" i="4"/>
  <c r="F3171" i="4" a="1"/>
  <c r="F3171" i="4" s="1"/>
  <c r="I3171" i="4" a="1"/>
  <c r="I3171" i="4" s="1"/>
  <c r="M3171" i="4" a="1"/>
  <c r="M3171" i="4" s="1"/>
  <c r="J3171" i="4" a="1"/>
  <c r="J3171" i="4" s="1"/>
  <c r="O3171" i="4" a="1"/>
  <c r="O3171" i="4" s="1"/>
  <c r="L3171" i="4" a="1"/>
  <c r="L3171" i="4" s="1"/>
  <c r="K3171" i="4" a="1"/>
  <c r="K3171" i="4" s="1"/>
  <c r="N3171" i="4" a="1"/>
  <c r="N3171" i="4" s="1"/>
  <c r="E3171" i="4" l="1" a="1"/>
  <c r="E3171" i="4" s="1"/>
  <c r="G3171" i="4" a="1"/>
  <c r="G3171" i="4" s="1"/>
  <c r="H3171" i="4" a="1"/>
  <c r="H3171" i="4" s="1"/>
  <c r="C3173" i="4"/>
  <c r="F3172" i="4" a="1"/>
  <c r="F3172" i="4" s="1"/>
  <c r="J3172" i="4" a="1"/>
  <c r="J3172" i="4" s="1"/>
  <c r="I3172" i="4" a="1"/>
  <c r="I3172" i="4" s="1"/>
  <c r="M3172" i="4" a="1"/>
  <c r="M3172" i="4" s="1"/>
  <c r="N3172" i="4" a="1"/>
  <c r="N3172" i="4" s="1"/>
  <c r="K3172" i="4" a="1"/>
  <c r="K3172" i="4" s="1"/>
  <c r="O3172" i="4" a="1"/>
  <c r="O3172" i="4" s="1"/>
  <c r="L3172" i="4" a="1"/>
  <c r="L3172" i="4" s="1"/>
  <c r="G3172" i="4" l="1" a="1"/>
  <c r="G3172" i="4" s="1"/>
  <c r="H3172" i="4" a="1"/>
  <c r="H3172" i="4" s="1"/>
  <c r="E3172" i="4" a="1"/>
  <c r="E3172" i="4" s="1"/>
  <c r="C3174" i="4"/>
  <c r="F3173" i="4" a="1"/>
  <c r="F3173" i="4" s="1"/>
  <c r="I3173" i="4" a="1"/>
  <c r="I3173" i="4" s="1"/>
  <c r="K3173" i="4" a="1"/>
  <c r="K3173" i="4" s="1"/>
  <c r="J3173" i="4" a="1"/>
  <c r="J3173" i="4" s="1"/>
  <c r="O3173" i="4" a="1"/>
  <c r="O3173" i="4" s="1"/>
  <c r="M3173" i="4" a="1"/>
  <c r="M3173" i="4" s="1"/>
  <c r="L3173" i="4" a="1"/>
  <c r="L3173" i="4" s="1"/>
  <c r="N3173" i="4" a="1"/>
  <c r="N3173" i="4" s="1"/>
  <c r="H3173" i="4" l="1" a="1"/>
  <c r="H3173" i="4" s="1"/>
  <c r="G3173" i="4" a="1"/>
  <c r="G3173" i="4" s="1"/>
  <c r="E3173" i="4" a="1"/>
  <c r="E3173" i="4" s="1"/>
  <c r="C3175" i="4"/>
  <c r="F3174" i="4" a="1"/>
  <c r="F3174" i="4" s="1"/>
  <c r="O3174" i="4" a="1"/>
  <c r="O3174" i="4" s="1"/>
  <c r="K3174" i="4" a="1"/>
  <c r="K3174" i="4" s="1"/>
  <c r="L3174" i="4" a="1"/>
  <c r="L3174" i="4" s="1"/>
  <c r="J3174" i="4" a="1"/>
  <c r="J3174" i="4" s="1"/>
  <c r="N3174" i="4" a="1"/>
  <c r="N3174" i="4" s="1"/>
  <c r="I3174" i="4" a="1"/>
  <c r="I3174" i="4" s="1"/>
  <c r="M3174" i="4" a="1"/>
  <c r="M3174" i="4" s="1"/>
  <c r="G3174" i="4" l="1" a="1"/>
  <c r="G3174" i="4" s="1"/>
  <c r="H3174" i="4" a="1"/>
  <c r="H3174" i="4" s="1"/>
  <c r="E3174" i="4" a="1"/>
  <c r="E3174" i="4" s="1"/>
  <c r="C3176" i="4"/>
  <c r="F3175" i="4" a="1"/>
  <c r="F3175" i="4" s="1"/>
  <c r="I3175" i="4" a="1"/>
  <c r="I3175" i="4" s="1"/>
  <c r="M3175" i="4" a="1"/>
  <c r="M3175" i="4" s="1"/>
  <c r="J3175" i="4" a="1"/>
  <c r="J3175" i="4" s="1"/>
  <c r="O3175" i="4" a="1"/>
  <c r="O3175" i="4" s="1"/>
  <c r="N3175" i="4" a="1"/>
  <c r="N3175" i="4" s="1"/>
  <c r="K3175" i="4" a="1"/>
  <c r="K3175" i="4" s="1"/>
  <c r="L3175" i="4" a="1"/>
  <c r="L3175" i="4" s="1"/>
  <c r="H3175" i="4" l="1" a="1"/>
  <c r="H3175" i="4" s="1"/>
  <c r="E3175" i="4" a="1"/>
  <c r="E3175" i="4" s="1"/>
  <c r="G3175" i="4" a="1"/>
  <c r="G3175" i="4" s="1"/>
  <c r="C3177" i="4"/>
  <c r="F3176" i="4" a="1"/>
  <c r="F3176" i="4" s="1"/>
  <c r="L3176" i="4" a="1"/>
  <c r="L3176" i="4" s="1"/>
  <c r="J3176" i="4" a="1"/>
  <c r="J3176" i="4" s="1"/>
  <c r="N3176" i="4" a="1"/>
  <c r="N3176" i="4" s="1"/>
  <c r="K3176" i="4" a="1"/>
  <c r="K3176" i="4" s="1"/>
  <c r="M3176" i="4" a="1"/>
  <c r="M3176" i="4" s="1"/>
  <c r="I3176" i="4" a="1"/>
  <c r="I3176" i="4" s="1"/>
  <c r="O3176" i="4" a="1"/>
  <c r="O3176" i="4" s="1"/>
  <c r="H3176" i="4" l="1" a="1"/>
  <c r="H3176" i="4" s="1"/>
  <c r="E3176" i="4" a="1"/>
  <c r="E3176" i="4" s="1"/>
  <c r="G3176" i="4" a="1"/>
  <c r="G3176" i="4" s="1"/>
  <c r="C3178" i="4"/>
  <c r="F3177" i="4" a="1"/>
  <c r="F3177" i="4" s="1"/>
  <c r="I3177" i="4" a="1"/>
  <c r="I3177" i="4" s="1"/>
  <c r="M3177" i="4" a="1"/>
  <c r="M3177" i="4" s="1"/>
  <c r="N3177" i="4" a="1"/>
  <c r="N3177" i="4" s="1"/>
  <c r="K3177" i="4" a="1"/>
  <c r="K3177" i="4" s="1"/>
  <c r="O3177" i="4" a="1"/>
  <c r="O3177" i="4" s="1"/>
  <c r="J3177" i="4" a="1"/>
  <c r="J3177" i="4" s="1"/>
  <c r="L3177" i="4" a="1"/>
  <c r="L3177" i="4" s="1"/>
  <c r="H3177" i="4" l="1" a="1"/>
  <c r="H3177" i="4" s="1"/>
  <c r="G3177" i="4" a="1"/>
  <c r="G3177" i="4" s="1"/>
  <c r="E3177" i="4" a="1"/>
  <c r="E3177" i="4" s="1"/>
  <c r="C3179" i="4"/>
  <c r="F3178" i="4" a="1"/>
  <c r="F3178" i="4" s="1"/>
  <c r="O3178" i="4" a="1"/>
  <c r="O3178" i="4" s="1"/>
  <c r="I3178" i="4" a="1"/>
  <c r="I3178" i="4" s="1"/>
  <c r="L3178" i="4" a="1"/>
  <c r="L3178" i="4" s="1"/>
  <c r="M3178" i="4" a="1"/>
  <c r="M3178" i="4" s="1"/>
  <c r="J3178" i="4" a="1"/>
  <c r="J3178" i="4" s="1"/>
  <c r="N3178" i="4" a="1"/>
  <c r="N3178" i="4" s="1"/>
  <c r="K3178" i="4" a="1"/>
  <c r="K3178" i="4" s="1"/>
  <c r="C3180" i="4" l="1"/>
  <c r="F3179" i="4" a="1"/>
  <c r="F3179" i="4" s="1"/>
  <c r="K3179" i="4" a="1"/>
  <c r="K3179" i="4" s="1"/>
  <c r="N3179" i="4" a="1"/>
  <c r="N3179" i="4" s="1"/>
  <c r="J3179" i="4" a="1"/>
  <c r="J3179" i="4" s="1"/>
  <c r="L3179" i="4" a="1"/>
  <c r="L3179" i="4" s="1"/>
  <c r="O3179" i="4" a="1"/>
  <c r="O3179" i="4" s="1"/>
  <c r="I3179" i="4" a="1"/>
  <c r="I3179" i="4" s="1"/>
  <c r="M3179" i="4" a="1"/>
  <c r="M3179" i="4" s="1"/>
  <c r="H3178" i="4" a="1"/>
  <c r="H3178" i="4" s="1"/>
  <c r="G3178" i="4" a="1"/>
  <c r="G3178" i="4" s="1"/>
  <c r="E3178" i="4" a="1"/>
  <c r="E3178" i="4" s="1"/>
  <c r="H3179" i="4" l="1" a="1"/>
  <c r="H3179" i="4" s="1"/>
  <c r="G3179" i="4" a="1"/>
  <c r="G3179" i="4" s="1"/>
  <c r="E3179" i="4" a="1"/>
  <c r="E3179" i="4" s="1"/>
  <c r="C3181" i="4"/>
  <c r="F3180" i="4" a="1"/>
  <c r="F3180" i="4" s="1"/>
  <c r="I3180" i="4" a="1"/>
  <c r="I3180" i="4" s="1"/>
  <c r="K3180" i="4" a="1"/>
  <c r="K3180" i="4" s="1"/>
  <c r="N3180" i="4" a="1"/>
  <c r="N3180" i="4" s="1"/>
  <c r="J3180" i="4" a="1"/>
  <c r="J3180" i="4" s="1"/>
  <c r="L3180" i="4" a="1"/>
  <c r="L3180" i="4" s="1"/>
  <c r="M3180" i="4" a="1"/>
  <c r="M3180" i="4" s="1"/>
  <c r="O3180" i="4" a="1"/>
  <c r="O3180" i="4" s="1"/>
  <c r="G3180" i="4" l="1" a="1"/>
  <c r="G3180" i="4" s="1"/>
  <c r="E3180" i="4" a="1"/>
  <c r="E3180" i="4" s="1"/>
  <c r="H3180" i="4" a="1"/>
  <c r="H3180" i="4" s="1"/>
  <c r="C3182" i="4"/>
  <c r="F3181" i="4" a="1"/>
  <c r="F3181" i="4" s="1"/>
  <c r="J3181" i="4" a="1"/>
  <c r="J3181" i="4" s="1"/>
  <c r="M3181" i="4" a="1"/>
  <c r="M3181" i="4" s="1"/>
  <c r="I3181" i="4" a="1"/>
  <c r="I3181" i="4" s="1"/>
  <c r="L3181" i="4" a="1"/>
  <c r="L3181" i="4" s="1"/>
  <c r="O3181" i="4" a="1"/>
  <c r="O3181" i="4" s="1"/>
  <c r="K3181" i="4" a="1"/>
  <c r="K3181" i="4" s="1"/>
  <c r="N3181" i="4" a="1"/>
  <c r="N3181" i="4" s="1"/>
  <c r="E3181" i="4" l="1" a="1"/>
  <c r="E3181" i="4" s="1"/>
  <c r="H3181" i="4" a="1"/>
  <c r="H3181" i="4" s="1"/>
  <c r="G3181" i="4" a="1"/>
  <c r="G3181" i="4" s="1"/>
  <c r="C3183" i="4"/>
  <c r="F3182" i="4" a="1"/>
  <c r="F3182" i="4" s="1"/>
  <c r="J3182" i="4" a="1"/>
  <c r="J3182" i="4" s="1"/>
  <c r="N3182" i="4" a="1"/>
  <c r="N3182" i="4" s="1"/>
  <c r="I3182" i="4" a="1"/>
  <c r="I3182" i="4" s="1"/>
  <c r="M3182" i="4" a="1"/>
  <c r="M3182" i="4" s="1"/>
  <c r="O3182" i="4" a="1"/>
  <c r="O3182" i="4" s="1"/>
  <c r="L3182" i="4" a="1"/>
  <c r="L3182" i="4" s="1"/>
  <c r="K3182" i="4" a="1"/>
  <c r="K3182" i="4" s="1"/>
  <c r="G3182" i="4" l="1" a="1"/>
  <c r="G3182" i="4" s="1"/>
  <c r="H3182" i="4" a="1"/>
  <c r="H3182" i="4" s="1"/>
  <c r="E3182" i="4" a="1"/>
  <c r="E3182" i="4" s="1"/>
  <c r="C3184" i="4"/>
  <c r="F3183" i="4" a="1"/>
  <c r="F3183" i="4" s="1"/>
  <c r="M3183" i="4" a="1"/>
  <c r="M3183" i="4" s="1"/>
  <c r="K3183" i="4" a="1"/>
  <c r="K3183" i="4" s="1"/>
  <c r="O3183" i="4" a="1"/>
  <c r="O3183" i="4" s="1"/>
  <c r="J3183" i="4" a="1"/>
  <c r="J3183" i="4" s="1"/>
  <c r="I3183" i="4" a="1"/>
  <c r="I3183" i="4" s="1"/>
  <c r="N3183" i="4" a="1"/>
  <c r="N3183" i="4" s="1"/>
  <c r="L3183" i="4" a="1"/>
  <c r="L3183" i="4" s="1"/>
  <c r="G3183" i="4" l="1" a="1"/>
  <c r="G3183" i="4" s="1"/>
  <c r="H3183" i="4" a="1"/>
  <c r="H3183" i="4" s="1"/>
  <c r="E3183" i="4" a="1"/>
  <c r="E3183" i="4" s="1"/>
  <c r="C3185" i="4"/>
  <c r="F3184" i="4" a="1"/>
  <c r="F3184" i="4" s="1"/>
  <c r="K3184" i="4" a="1"/>
  <c r="K3184" i="4" s="1"/>
  <c r="J3184" i="4" a="1"/>
  <c r="J3184" i="4" s="1"/>
  <c r="O3184" i="4" a="1"/>
  <c r="O3184" i="4" s="1"/>
  <c r="L3184" i="4" a="1"/>
  <c r="L3184" i="4" s="1"/>
  <c r="N3184" i="4" a="1"/>
  <c r="N3184" i="4" s="1"/>
  <c r="I3184" i="4" a="1"/>
  <c r="I3184" i="4" s="1"/>
  <c r="M3184" i="4" a="1"/>
  <c r="M3184" i="4" s="1"/>
  <c r="H3184" i="4" l="1" a="1"/>
  <c r="H3184" i="4" s="1"/>
  <c r="E3184" i="4" a="1"/>
  <c r="E3184" i="4" s="1"/>
  <c r="G3184" i="4" a="1"/>
  <c r="G3184" i="4" s="1"/>
  <c r="C3186" i="4"/>
  <c r="F3185" i="4" a="1"/>
  <c r="F3185" i="4" s="1"/>
  <c r="J3185" i="4" a="1"/>
  <c r="J3185" i="4" s="1"/>
  <c r="M3185" i="4" a="1"/>
  <c r="M3185" i="4" s="1"/>
  <c r="L3185" i="4" a="1"/>
  <c r="L3185" i="4" s="1"/>
  <c r="K3185" i="4" a="1"/>
  <c r="K3185" i="4" s="1"/>
  <c r="O3185" i="4" a="1"/>
  <c r="O3185" i="4" s="1"/>
  <c r="I3185" i="4" a="1"/>
  <c r="I3185" i="4" s="1"/>
  <c r="N3185" i="4" a="1"/>
  <c r="N3185" i="4" s="1"/>
  <c r="H3185" i="4" l="1" a="1"/>
  <c r="H3185" i="4" s="1"/>
  <c r="G3185" i="4" a="1"/>
  <c r="G3185" i="4" s="1"/>
  <c r="E3185" i="4" a="1"/>
  <c r="E3185" i="4" s="1"/>
  <c r="C3187" i="4"/>
  <c r="F3186" i="4" a="1"/>
  <c r="F3186" i="4" s="1"/>
  <c r="M3186" i="4" a="1"/>
  <c r="M3186" i="4" s="1"/>
  <c r="L3186" i="4" a="1"/>
  <c r="L3186" i="4" s="1"/>
  <c r="J3186" i="4" a="1"/>
  <c r="J3186" i="4" s="1"/>
  <c r="O3186" i="4" a="1"/>
  <c r="O3186" i="4" s="1"/>
  <c r="K3186" i="4" a="1"/>
  <c r="K3186" i="4" s="1"/>
  <c r="N3186" i="4" a="1"/>
  <c r="N3186" i="4" s="1"/>
  <c r="I3186" i="4" a="1"/>
  <c r="I3186" i="4" s="1"/>
  <c r="H3186" i="4" l="1" a="1"/>
  <c r="H3186" i="4" s="1"/>
  <c r="G3186" i="4" a="1"/>
  <c r="G3186" i="4" s="1"/>
  <c r="E3186" i="4" a="1"/>
  <c r="E3186" i="4" s="1"/>
  <c r="C3188" i="4"/>
  <c r="F3187" i="4" a="1"/>
  <c r="F3187" i="4" s="1"/>
  <c r="M3187" i="4" a="1"/>
  <c r="M3187" i="4" s="1"/>
  <c r="O3187" i="4" a="1"/>
  <c r="O3187" i="4" s="1"/>
  <c r="L3187" i="4" a="1"/>
  <c r="L3187" i="4" s="1"/>
  <c r="K3187" i="4" a="1"/>
  <c r="K3187" i="4" s="1"/>
  <c r="J3187" i="4" a="1"/>
  <c r="J3187" i="4" s="1"/>
  <c r="N3187" i="4" a="1"/>
  <c r="N3187" i="4" s="1"/>
  <c r="I3187" i="4" a="1"/>
  <c r="I3187" i="4" s="1"/>
  <c r="H3187" i="4" l="1" a="1"/>
  <c r="H3187" i="4" s="1"/>
  <c r="G3187" i="4" a="1"/>
  <c r="G3187" i="4" s="1"/>
  <c r="E3187" i="4" a="1"/>
  <c r="E3187" i="4" s="1"/>
  <c r="C3189" i="4"/>
  <c r="F3188" i="4" a="1"/>
  <c r="F3188" i="4" s="1"/>
  <c r="L3188" i="4" a="1"/>
  <c r="L3188" i="4" s="1"/>
  <c r="I3188" i="4" a="1"/>
  <c r="I3188" i="4" s="1"/>
  <c r="J3188" i="4" a="1"/>
  <c r="J3188" i="4" s="1"/>
  <c r="O3188" i="4" a="1"/>
  <c r="O3188" i="4" s="1"/>
  <c r="K3188" i="4" a="1"/>
  <c r="K3188" i="4" s="1"/>
  <c r="N3188" i="4" a="1"/>
  <c r="N3188" i="4" s="1"/>
  <c r="M3188" i="4" a="1"/>
  <c r="M3188" i="4" s="1"/>
  <c r="G3188" i="4" l="1" a="1"/>
  <c r="G3188" i="4" s="1"/>
  <c r="H3188" i="4" a="1"/>
  <c r="H3188" i="4" s="1"/>
  <c r="E3188" i="4" a="1"/>
  <c r="E3188" i="4" s="1"/>
  <c r="C3190" i="4"/>
  <c r="F3189" i="4" a="1"/>
  <c r="F3189" i="4" s="1"/>
  <c r="N3189" i="4" a="1"/>
  <c r="N3189" i="4" s="1"/>
  <c r="I3189" i="4" a="1"/>
  <c r="I3189" i="4" s="1"/>
  <c r="M3189" i="4" a="1"/>
  <c r="M3189" i="4" s="1"/>
  <c r="L3189" i="4" a="1"/>
  <c r="L3189" i="4" s="1"/>
  <c r="K3189" i="4" a="1"/>
  <c r="K3189" i="4" s="1"/>
  <c r="O3189" i="4" a="1"/>
  <c r="O3189" i="4" s="1"/>
  <c r="J3189" i="4" a="1"/>
  <c r="J3189" i="4" s="1"/>
  <c r="H3189" i="4" l="1" a="1"/>
  <c r="H3189" i="4" s="1"/>
  <c r="E3189" i="4" a="1"/>
  <c r="E3189" i="4" s="1"/>
  <c r="G3189" i="4" a="1"/>
  <c r="G3189" i="4" s="1"/>
  <c r="C3191" i="4"/>
  <c r="F3190" i="4" a="1"/>
  <c r="F3190" i="4" s="1"/>
  <c r="M3190" i="4" a="1"/>
  <c r="M3190" i="4" s="1"/>
  <c r="O3190" i="4" a="1"/>
  <c r="O3190" i="4" s="1"/>
  <c r="K3190" i="4" a="1"/>
  <c r="K3190" i="4" s="1"/>
  <c r="N3190" i="4" a="1"/>
  <c r="N3190" i="4" s="1"/>
  <c r="J3190" i="4" a="1"/>
  <c r="J3190" i="4" s="1"/>
  <c r="L3190" i="4" a="1"/>
  <c r="L3190" i="4" s="1"/>
  <c r="I3190" i="4" a="1"/>
  <c r="I3190" i="4" s="1"/>
  <c r="H3190" i="4" l="1" a="1"/>
  <c r="H3190" i="4" s="1"/>
  <c r="E3190" i="4" a="1"/>
  <c r="E3190" i="4" s="1"/>
  <c r="G3190" i="4" a="1"/>
  <c r="G3190" i="4" s="1"/>
  <c r="C3192" i="4"/>
  <c r="F3191" i="4" a="1"/>
  <c r="F3191" i="4" s="1"/>
  <c r="I3191" i="4" a="1"/>
  <c r="I3191" i="4" s="1"/>
  <c r="L3191" i="4" a="1"/>
  <c r="L3191" i="4" s="1"/>
  <c r="N3191" i="4" a="1"/>
  <c r="N3191" i="4" s="1"/>
  <c r="J3191" i="4" a="1"/>
  <c r="J3191" i="4" s="1"/>
  <c r="M3191" i="4" a="1"/>
  <c r="M3191" i="4" s="1"/>
  <c r="O3191" i="4" a="1"/>
  <c r="O3191" i="4" s="1"/>
  <c r="K3191" i="4" a="1"/>
  <c r="K3191" i="4" s="1"/>
  <c r="E3191" i="4" l="1" a="1"/>
  <c r="E3191" i="4" s="1"/>
  <c r="H3191" i="4" a="1"/>
  <c r="H3191" i="4" s="1"/>
  <c r="G3191" i="4" a="1"/>
  <c r="G3191" i="4" s="1"/>
  <c r="C3193" i="4"/>
  <c r="F3192" i="4" a="1"/>
  <c r="F3192" i="4" s="1"/>
  <c r="M3192" i="4" a="1"/>
  <c r="M3192" i="4" s="1"/>
  <c r="J3192" i="4" a="1"/>
  <c r="J3192" i="4" s="1"/>
  <c r="K3192" i="4" a="1"/>
  <c r="K3192" i="4" s="1"/>
  <c r="O3192" i="4" a="1"/>
  <c r="O3192" i="4" s="1"/>
  <c r="L3192" i="4" a="1"/>
  <c r="L3192" i="4" s="1"/>
  <c r="N3192" i="4" a="1"/>
  <c r="N3192" i="4" s="1"/>
  <c r="I3192" i="4" a="1"/>
  <c r="I3192" i="4" s="1"/>
  <c r="G3192" i="4" l="1" a="1"/>
  <c r="G3192" i="4" s="1"/>
  <c r="H3192" i="4" a="1"/>
  <c r="H3192" i="4" s="1"/>
  <c r="E3192" i="4" a="1"/>
  <c r="E3192" i="4" s="1"/>
  <c r="C3194" i="4"/>
  <c r="F3193" i="4" a="1"/>
  <c r="F3193" i="4" s="1"/>
  <c r="I3193" i="4" a="1"/>
  <c r="I3193" i="4" s="1"/>
  <c r="M3193" i="4" a="1"/>
  <c r="M3193" i="4" s="1"/>
  <c r="J3193" i="4" a="1"/>
  <c r="J3193" i="4" s="1"/>
  <c r="L3193" i="4" a="1"/>
  <c r="L3193" i="4" s="1"/>
  <c r="O3193" i="4" a="1"/>
  <c r="O3193" i="4" s="1"/>
  <c r="K3193" i="4" a="1"/>
  <c r="K3193" i="4" s="1"/>
  <c r="N3193" i="4" a="1"/>
  <c r="N3193" i="4" s="1"/>
  <c r="E3193" i="4" l="1" a="1"/>
  <c r="E3193" i="4" s="1"/>
  <c r="G3193" i="4" a="1"/>
  <c r="G3193" i="4" s="1"/>
  <c r="H3193" i="4" a="1"/>
  <c r="H3193" i="4" s="1"/>
  <c r="C3195" i="4"/>
  <c r="F3194" i="4" a="1"/>
  <c r="F3194" i="4" s="1"/>
  <c r="N3194" i="4" a="1"/>
  <c r="N3194" i="4" s="1"/>
  <c r="L3194" i="4" a="1"/>
  <c r="L3194" i="4" s="1"/>
  <c r="K3194" i="4" a="1"/>
  <c r="K3194" i="4" s="1"/>
  <c r="O3194" i="4" a="1"/>
  <c r="O3194" i="4" s="1"/>
  <c r="I3194" i="4" a="1"/>
  <c r="I3194" i="4" s="1"/>
  <c r="M3194" i="4" a="1"/>
  <c r="M3194" i="4" s="1"/>
  <c r="J3194" i="4" a="1"/>
  <c r="J3194" i="4" s="1"/>
  <c r="H3194" i="4" l="1" a="1"/>
  <c r="H3194" i="4" s="1"/>
  <c r="E3194" i="4" a="1"/>
  <c r="E3194" i="4" s="1"/>
  <c r="G3194" i="4" a="1"/>
  <c r="G3194" i="4" s="1"/>
  <c r="C3196" i="4"/>
  <c r="F3195" i="4" a="1"/>
  <c r="F3195" i="4" s="1"/>
  <c r="L3195" i="4" a="1"/>
  <c r="L3195" i="4" s="1"/>
  <c r="M3195" i="4" a="1"/>
  <c r="M3195" i="4" s="1"/>
  <c r="I3195" i="4" a="1"/>
  <c r="I3195" i="4" s="1"/>
  <c r="N3195" i="4" a="1"/>
  <c r="N3195" i="4" s="1"/>
  <c r="J3195" i="4" a="1"/>
  <c r="J3195" i="4" s="1"/>
  <c r="O3195" i="4" a="1"/>
  <c r="O3195" i="4" s="1"/>
  <c r="K3195" i="4" a="1"/>
  <c r="K3195" i="4" s="1"/>
  <c r="C3197" i="4" l="1"/>
  <c r="F3196" i="4" a="1"/>
  <c r="F3196" i="4" s="1"/>
  <c r="N3196" i="4" a="1"/>
  <c r="N3196" i="4" s="1"/>
  <c r="O3196" i="4" a="1"/>
  <c r="O3196" i="4" s="1"/>
  <c r="L3196" i="4" a="1"/>
  <c r="L3196" i="4" s="1"/>
  <c r="K3196" i="4" a="1"/>
  <c r="K3196" i="4" s="1"/>
  <c r="J3196" i="4" a="1"/>
  <c r="J3196" i="4" s="1"/>
  <c r="M3196" i="4" a="1"/>
  <c r="M3196" i="4" s="1"/>
  <c r="I3196" i="4" a="1"/>
  <c r="I3196" i="4" s="1"/>
  <c r="H3195" i="4" a="1"/>
  <c r="H3195" i="4" s="1"/>
  <c r="G3195" i="4" a="1"/>
  <c r="G3195" i="4" s="1"/>
  <c r="E3195" i="4" a="1"/>
  <c r="E3195" i="4" s="1"/>
  <c r="G3196" i="4" l="1" a="1"/>
  <c r="G3196" i="4" s="1"/>
  <c r="E3196" i="4" a="1"/>
  <c r="E3196" i="4" s="1"/>
  <c r="H3196" i="4" a="1"/>
  <c r="H3196" i="4" s="1"/>
  <c r="C3198" i="4"/>
  <c r="F3197" i="4" a="1"/>
  <c r="F3197" i="4" s="1"/>
  <c r="N3197" i="4" a="1"/>
  <c r="N3197" i="4" s="1"/>
  <c r="K3197" i="4" a="1"/>
  <c r="K3197" i="4" s="1"/>
  <c r="J3197" i="4" a="1"/>
  <c r="J3197" i="4" s="1"/>
  <c r="O3197" i="4" a="1"/>
  <c r="O3197" i="4" s="1"/>
  <c r="I3197" i="4" a="1"/>
  <c r="I3197" i="4" s="1"/>
  <c r="L3197" i="4" a="1"/>
  <c r="L3197" i="4" s="1"/>
  <c r="M3197" i="4" a="1"/>
  <c r="M3197" i="4" s="1"/>
  <c r="G3197" i="4" l="1" a="1"/>
  <c r="G3197" i="4" s="1"/>
  <c r="E3197" i="4" a="1"/>
  <c r="E3197" i="4" s="1"/>
  <c r="H3197" i="4" a="1"/>
  <c r="H3197" i="4" s="1"/>
  <c r="C3199" i="4"/>
  <c r="F3198" i="4" a="1"/>
  <c r="F3198" i="4" s="1"/>
  <c r="N3198" i="4" a="1"/>
  <c r="N3198" i="4" s="1"/>
  <c r="I3198" i="4" a="1"/>
  <c r="I3198" i="4" s="1"/>
  <c r="M3198" i="4" a="1"/>
  <c r="M3198" i="4" s="1"/>
  <c r="K3198" i="4" a="1"/>
  <c r="K3198" i="4" s="1"/>
  <c r="O3198" i="4" a="1"/>
  <c r="O3198" i="4" s="1"/>
  <c r="J3198" i="4" a="1"/>
  <c r="J3198" i="4" s="1"/>
  <c r="L3198" i="4" a="1"/>
  <c r="L3198" i="4" s="1"/>
  <c r="E3198" i="4" l="1" a="1"/>
  <c r="E3198" i="4" s="1"/>
  <c r="G3198" i="4" a="1"/>
  <c r="G3198" i="4" s="1"/>
  <c r="H3198" i="4" a="1"/>
  <c r="H3198" i="4" s="1"/>
  <c r="C3200" i="4"/>
  <c r="F3199" i="4" a="1"/>
  <c r="F3199" i="4" s="1"/>
  <c r="I3199" i="4" a="1"/>
  <c r="I3199" i="4" s="1"/>
  <c r="M3199" i="4" a="1"/>
  <c r="M3199" i="4" s="1"/>
  <c r="J3199" i="4" a="1"/>
  <c r="J3199" i="4" s="1"/>
  <c r="L3199" i="4" a="1"/>
  <c r="L3199" i="4" s="1"/>
  <c r="N3199" i="4" a="1"/>
  <c r="N3199" i="4" s="1"/>
  <c r="K3199" i="4" a="1"/>
  <c r="K3199" i="4" s="1"/>
  <c r="O3199" i="4" a="1"/>
  <c r="O3199" i="4" s="1"/>
  <c r="G3199" i="4" l="1" a="1"/>
  <c r="G3199" i="4" s="1"/>
  <c r="H3199" i="4" a="1"/>
  <c r="H3199" i="4" s="1"/>
  <c r="E3199" i="4" a="1"/>
  <c r="E3199" i="4" s="1"/>
  <c r="C3201" i="4"/>
  <c r="F3200" i="4" a="1"/>
  <c r="F3200" i="4" s="1"/>
  <c r="I3200" i="4" a="1"/>
  <c r="I3200" i="4" s="1"/>
  <c r="M3200" i="4" a="1"/>
  <c r="M3200" i="4" s="1"/>
  <c r="O3200" i="4" a="1"/>
  <c r="O3200" i="4" s="1"/>
  <c r="K3200" i="4" a="1"/>
  <c r="K3200" i="4" s="1"/>
  <c r="N3200" i="4" a="1"/>
  <c r="N3200" i="4" s="1"/>
  <c r="J3200" i="4" a="1"/>
  <c r="J3200" i="4" s="1"/>
  <c r="L3200" i="4" a="1"/>
  <c r="L3200" i="4" s="1"/>
  <c r="H3200" i="4" l="1" a="1"/>
  <c r="H3200" i="4" s="1"/>
  <c r="E3200" i="4" a="1"/>
  <c r="E3200" i="4" s="1"/>
  <c r="G3200" i="4" a="1"/>
  <c r="G3200" i="4" s="1"/>
  <c r="C3202" i="4"/>
  <c r="F3201" i="4" a="1"/>
  <c r="F3201" i="4" s="1"/>
  <c r="I3201" i="4" a="1"/>
  <c r="I3201" i="4" s="1"/>
  <c r="N3201" i="4" a="1"/>
  <c r="N3201" i="4" s="1"/>
  <c r="K3201" i="4" a="1"/>
  <c r="K3201" i="4" s="1"/>
  <c r="L3201" i="4" a="1"/>
  <c r="L3201" i="4" s="1"/>
  <c r="O3201" i="4" a="1"/>
  <c r="O3201" i="4" s="1"/>
  <c r="J3201" i="4" a="1"/>
  <c r="J3201" i="4" s="1"/>
  <c r="M3201" i="4" a="1"/>
  <c r="M3201" i="4" s="1"/>
  <c r="E3201" i="4" l="1" a="1"/>
  <c r="E3201" i="4" s="1"/>
  <c r="G3201" i="4" a="1"/>
  <c r="G3201" i="4" s="1"/>
  <c r="H3201" i="4" a="1"/>
  <c r="H3201" i="4" s="1"/>
  <c r="C3203" i="4"/>
  <c r="F3202" i="4" a="1"/>
  <c r="F3202" i="4" s="1"/>
  <c r="J3202" i="4" a="1"/>
  <c r="J3202" i="4" s="1"/>
  <c r="K3202" i="4" a="1"/>
  <c r="K3202" i="4" s="1"/>
  <c r="N3202" i="4" a="1"/>
  <c r="N3202" i="4" s="1"/>
  <c r="L3202" i="4" a="1"/>
  <c r="L3202" i="4" s="1"/>
  <c r="O3202" i="4" a="1"/>
  <c r="O3202" i="4" s="1"/>
  <c r="I3202" i="4" a="1"/>
  <c r="I3202" i="4" s="1"/>
  <c r="M3202" i="4" a="1"/>
  <c r="M3202" i="4" s="1"/>
  <c r="G3202" i="4" l="1" a="1"/>
  <c r="G3202" i="4" s="1"/>
  <c r="H3202" i="4" a="1"/>
  <c r="H3202" i="4" s="1"/>
  <c r="E3202" i="4" a="1"/>
  <c r="E3202" i="4" s="1"/>
  <c r="C3204" i="4"/>
  <c r="F3203" i="4" a="1"/>
  <c r="F3203" i="4" s="1"/>
  <c r="M3203" i="4" a="1"/>
  <c r="M3203" i="4" s="1"/>
  <c r="K3203" i="4" a="1"/>
  <c r="K3203" i="4" s="1"/>
  <c r="O3203" i="4" a="1"/>
  <c r="O3203" i="4" s="1"/>
  <c r="J3203" i="4" a="1"/>
  <c r="J3203" i="4" s="1"/>
  <c r="I3203" i="4" a="1"/>
  <c r="I3203" i="4" s="1"/>
  <c r="L3203" i="4" a="1"/>
  <c r="L3203" i="4" s="1"/>
  <c r="N3203" i="4" a="1"/>
  <c r="N3203" i="4" s="1"/>
  <c r="H3203" i="4" l="1" a="1"/>
  <c r="H3203" i="4" s="1"/>
  <c r="G3203" i="4" a="1"/>
  <c r="G3203" i="4" s="1"/>
  <c r="E3203" i="4" a="1"/>
  <c r="E3203" i="4" s="1"/>
  <c r="C3205" i="4"/>
  <c r="F3204" i="4" a="1"/>
  <c r="F3204" i="4" s="1"/>
  <c r="M3204" i="4" a="1"/>
  <c r="M3204" i="4" s="1"/>
  <c r="L3204" i="4" a="1"/>
  <c r="L3204" i="4" s="1"/>
  <c r="I3204" i="4" a="1"/>
  <c r="I3204" i="4" s="1"/>
  <c r="K3204" i="4" a="1"/>
  <c r="K3204" i="4" s="1"/>
  <c r="O3204" i="4" a="1"/>
  <c r="O3204" i="4" s="1"/>
  <c r="J3204" i="4" a="1"/>
  <c r="J3204" i="4" s="1"/>
  <c r="N3204" i="4" a="1"/>
  <c r="N3204" i="4" s="1"/>
  <c r="G3204" i="4" l="1" a="1"/>
  <c r="G3204" i="4" s="1"/>
  <c r="E3204" i="4" a="1"/>
  <c r="E3204" i="4" s="1"/>
  <c r="H3204" i="4" a="1"/>
  <c r="H3204" i="4" s="1"/>
  <c r="C3206" i="4"/>
  <c r="F3205" i="4" a="1"/>
  <c r="F3205" i="4" s="1"/>
  <c r="J3205" i="4" a="1"/>
  <c r="J3205" i="4" s="1"/>
  <c r="M3205" i="4" a="1"/>
  <c r="M3205" i="4" s="1"/>
  <c r="I3205" i="4" a="1"/>
  <c r="I3205" i="4" s="1"/>
  <c r="O3205" i="4" a="1"/>
  <c r="O3205" i="4" s="1"/>
  <c r="N3205" i="4" a="1"/>
  <c r="N3205" i="4" s="1"/>
  <c r="K3205" i="4" a="1"/>
  <c r="K3205" i="4" s="1"/>
  <c r="L3205" i="4" a="1"/>
  <c r="L3205" i="4" s="1"/>
  <c r="E3205" i="4" l="1" a="1"/>
  <c r="E3205" i="4" s="1"/>
  <c r="H3205" i="4" a="1"/>
  <c r="H3205" i="4" s="1"/>
  <c r="G3205" i="4" a="1"/>
  <c r="G3205" i="4" s="1"/>
  <c r="C3207" i="4"/>
  <c r="F3206" i="4" a="1"/>
  <c r="F3206" i="4" s="1"/>
  <c r="I3206" i="4" a="1"/>
  <c r="I3206" i="4" s="1"/>
  <c r="M3206" i="4" a="1"/>
  <c r="M3206" i="4" s="1"/>
  <c r="O3206" i="4" a="1"/>
  <c r="O3206" i="4" s="1"/>
  <c r="K3206" i="4" a="1"/>
  <c r="K3206" i="4" s="1"/>
  <c r="N3206" i="4" a="1"/>
  <c r="N3206" i="4" s="1"/>
  <c r="J3206" i="4" a="1"/>
  <c r="J3206" i="4" s="1"/>
  <c r="L3206" i="4" a="1"/>
  <c r="L3206" i="4" s="1"/>
  <c r="H3206" i="4" l="1" a="1"/>
  <c r="H3206" i="4" s="1"/>
  <c r="G3206" i="4" a="1"/>
  <c r="G3206" i="4" s="1"/>
  <c r="E3206" i="4" a="1"/>
  <c r="E3206" i="4" s="1"/>
  <c r="C3208" i="4"/>
  <c r="F3207" i="4" a="1"/>
  <c r="F3207" i="4" s="1"/>
  <c r="L3207" i="4" a="1"/>
  <c r="L3207" i="4" s="1"/>
  <c r="N3207" i="4" a="1"/>
  <c r="N3207" i="4" s="1"/>
  <c r="K3207" i="4" a="1"/>
  <c r="K3207" i="4" s="1"/>
  <c r="O3207" i="4" a="1"/>
  <c r="O3207" i="4" s="1"/>
  <c r="I3207" i="4" a="1"/>
  <c r="I3207" i="4" s="1"/>
  <c r="M3207" i="4" a="1"/>
  <c r="M3207" i="4" s="1"/>
  <c r="J3207" i="4" a="1"/>
  <c r="J3207" i="4" s="1"/>
  <c r="H3207" i="4" l="1" a="1"/>
  <c r="H3207" i="4" s="1"/>
  <c r="G3207" i="4" a="1"/>
  <c r="G3207" i="4" s="1"/>
  <c r="E3207" i="4" a="1"/>
  <c r="E3207" i="4" s="1"/>
  <c r="C3209" i="4"/>
  <c r="F3208" i="4" a="1"/>
  <c r="F3208" i="4" s="1"/>
  <c r="I3208" i="4" a="1"/>
  <c r="I3208" i="4" s="1"/>
  <c r="J3208" i="4" a="1"/>
  <c r="J3208" i="4" s="1"/>
  <c r="K3208" i="4" a="1"/>
  <c r="K3208" i="4" s="1"/>
  <c r="N3208" i="4" a="1"/>
  <c r="N3208" i="4" s="1"/>
  <c r="L3208" i="4" a="1"/>
  <c r="L3208" i="4" s="1"/>
  <c r="M3208" i="4" a="1"/>
  <c r="M3208" i="4" s="1"/>
  <c r="O3208" i="4" a="1"/>
  <c r="O3208" i="4" s="1"/>
  <c r="G3208" i="4" l="1" a="1"/>
  <c r="G3208" i="4" s="1"/>
  <c r="H3208" i="4" a="1"/>
  <c r="H3208" i="4" s="1"/>
  <c r="E3208" i="4" a="1"/>
  <c r="E3208" i="4" s="1"/>
  <c r="C3210" i="4"/>
  <c r="F3209" i="4" a="1"/>
  <c r="F3209" i="4" s="1"/>
  <c r="M3209" i="4" a="1"/>
  <c r="M3209" i="4" s="1"/>
  <c r="J3209" i="4" a="1"/>
  <c r="J3209" i="4" s="1"/>
  <c r="N3209" i="4" a="1"/>
  <c r="N3209" i="4" s="1"/>
  <c r="I3209" i="4" a="1"/>
  <c r="I3209" i="4" s="1"/>
  <c r="L3209" i="4" a="1"/>
  <c r="L3209" i="4" s="1"/>
  <c r="O3209" i="4" a="1"/>
  <c r="O3209" i="4" s="1"/>
  <c r="K3209" i="4" a="1"/>
  <c r="K3209" i="4" s="1"/>
  <c r="H3209" i="4" l="1" a="1"/>
  <c r="H3209" i="4" s="1"/>
  <c r="G3209" i="4" a="1"/>
  <c r="G3209" i="4" s="1"/>
  <c r="E3209" i="4" a="1"/>
  <c r="E3209" i="4" s="1"/>
  <c r="C3211" i="4"/>
  <c r="F3210" i="4" a="1"/>
  <c r="F3210" i="4" s="1"/>
  <c r="L3210" i="4" a="1"/>
  <c r="L3210" i="4" s="1"/>
  <c r="K3210" i="4" a="1"/>
  <c r="K3210" i="4" s="1"/>
  <c r="N3210" i="4" a="1"/>
  <c r="N3210" i="4" s="1"/>
  <c r="J3210" i="4" a="1"/>
  <c r="J3210" i="4" s="1"/>
  <c r="O3210" i="4" a="1"/>
  <c r="O3210" i="4" s="1"/>
  <c r="I3210" i="4" a="1"/>
  <c r="I3210" i="4" s="1"/>
  <c r="M3210" i="4" a="1"/>
  <c r="M3210" i="4" s="1"/>
  <c r="G3210" i="4" l="1" a="1"/>
  <c r="G3210" i="4" s="1"/>
  <c r="H3210" i="4" a="1"/>
  <c r="H3210" i="4" s="1"/>
  <c r="E3210" i="4" a="1"/>
  <c r="E3210" i="4" s="1"/>
  <c r="C3212" i="4"/>
  <c r="F3211" i="4" a="1"/>
  <c r="F3211" i="4" s="1"/>
  <c r="N3211" i="4" a="1"/>
  <c r="N3211" i="4" s="1"/>
  <c r="J3211" i="4" a="1"/>
  <c r="J3211" i="4" s="1"/>
  <c r="K3211" i="4" a="1"/>
  <c r="K3211" i="4" s="1"/>
  <c r="I3211" i="4" a="1"/>
  <c r="I3211" i="4" s="1"/>
  <c r="O3211" i="4" a="1"/>
  <c r="O3211" i="4" s="1"/>
  <c r="L3211" i="4" a="1"/>
  <c r="L3211" i="4" s="1"/>
  <c r="M3211" i="4" a="1"/>
  <c r="M3211" i="4" s="1"/>
  <c r="E3211" i="4" l="1" a="1"/>
  <c r="E3211" i="4" s="1"/>
  <c r="G3211" i="4" a="1"/>
  <c r="G3211" i="4" s="1"/>
  <c r="H3211" i="4" a="1"/>
  <c r="H3211" i="4" s="1"/>
  <c r="C3213" i="4"/>
  <c r="F3212" i="4" a="1"/>
  <c r="F3212" i="4" s="1"/>
  <c r="O3212" i="4" a="1"/>
  <c r="O3212" i="4" s="1"/>
  <c r="L3212" i="4" a="1"/>
  <c r="L3212" i="4" s="1"/>
  <c r="K3212" i="4" a="1"/>
  <c r="K3212" i="4" s="1"/>
  <c r="J3212" i="4" a="1"/>
  <c r="J3212" i="4" s="1"/>
  <c r="N3212" i="4" a="1"/>
  <c r="N3212" i="4" s="1"/>
  <c r="M3212" i="4" a="1"/>
  <c r="M3212" i="4" s="1"/>
  <c r="I3212" i="4" a="1"/>
  <c r="I3212" i="4" s="1"/>
  <c r="E3212" i="4" l="1" a="1"/>
  <c r="E3212" i="4" s="1"/>
  <c r="G3212" i="4" a="1"/>
  <c r="G3212" i="4" s="1"/>
  <c r="H3212" i="4" a="1"/>
  <c r="H3212" i="4" s="1"/>
  <c r="C3214" i="4"/>
  <c r="F3213" i="4" a="1"/>
  <c r="F3213" i="4" s="1"/>
  <c r="L3213" i="4" a="1"/>
  <c r="L3213" i="4" s="1"/>
  <c r="N3213" i="4" a="1"/>
  <c r="N3213" i="4" s="1"/>
  <c r="M3213" i="4" a="1"/>
  <c r="M3213" i="4" s="1"/>
  <c r="I3213" i="4" a="1"/>
  <c r="I3213" i="4" s="1"/>
  <c r="K3213" i="4" a="1"/>
  <c r="K3213" i="4" s="1"/>
  <c r="J3213" i="4" a="1"/>
  <c r="J3213" i="4" s="1"/>
  <c r="O3213" i="4" a="1"/>
  <c r="O3213" i="4" s="1"/>
  <c r="G3213" i="4" l="1" a="1"/>
  <c r="G3213" i="4" s="1"/>
  <c r="E3213" i="4" a="1"/>
  <c r="E3213" i="4" s="1"/>
  <c r="H3213" i="4" a="1"/>
  <c r="H3213" i="4" s="1"/>
  <c r="C3215" i="4"/>
  <c r="F3214" i="4" a="1"/>
  <c r="F3214" i="4" s="1"/>
  <c r="O3214" i="4" a="1"/>
  <c r="O3214" i="4" s="1"/>
  <c r="J3214" i="4" a="1"/>
  <c r="J3214" i="4" s="1"/>
  <c r="N3214" i="4" a="1"/>
  <c r="N3214" i="4" s="1"/>
  <c r="M3214" i="4" a="1"/>
  <c r="M3214" i="4" s="1"/>
  <c r="I3214" i="4" a="1"/>
  <c r="I3214" i="4" s="1"/>
  <c r="K3214" i="4" a="1"/>
  <c r="K3214" i="4" s="1"/>
  <c r="L3214" i="4" a="1"/>
  <c r="L3214" i="4" s="1"/>
  <c r="H3214" i="4" l="1" a="1"/>
  <c r="H3214" i="4" s="1"/>
  <c r="E3214" i="4" a="1"/>
  <c r="E3214" i="4" s="1"/>
  <c r="G3214" i="4" a="1"/>
  <c r="G3214" i="4" s="1"/>
  <c r="C3216" i="4"/>
  <c r="F3215" i="4" a="1"/>
  <c r="F3215" i="4" s="1"/>
  <c r="M3215" i="4" a="1"/>
  <c r="M3215" i="4" s="1"/>
  <c r="O3215" i="4" a="1"/>
  <c r="O3215" i="4" s="1"/>
  <c r="J3215" i="4" a="1"/>
  <c r="J3215" i="4" s="1"/>
  <c r="K3215" i="4" a="1"/>
  <c r="K3215" i="4" s="1"/>
  <c r="N3215" i="4" a="1"/>
  <c r="N3215" i="4" s="1"/>
  <c r="I3215" i="4" a="1"/>
  <c r="I3215" i="4" s="1"/>
  <c r="L3215" i="4" a="1"/>
  <c r="L3215" i="4" s="1"/>
  <c r="E3215" i="4" l="1" a="1"/>
  <c r="E3215" i="4" s="1"/>
  <c r="H3215" i="4" a="1"/>
  <c r="H3215" i="4" s="1"/>
  <c r="G3215" i="4" a="1"/>
  <c r="G3215" i="4" s="1"/>
  <c r="C3217" i="4"/>
  <c r="F3216" i="4" a="1"/>
  <c r="F3216" i="4" s="1"/>
  <c r="K3216" i="4" a="1"/>
  <c r="K3216" i="4" s="1"/>
  <c r="M3216" i="4" a="1"/>
  <c r="M3216" i="4" s="1"/>
  <c r="I3216" i="4" a="1"/>
  <c r="I3216" i="4" s="1"/>
  <c r="J3216" i="4" a="1"/>
  <c r="J3216" i="4" s="1"/>
  <c r="N3216" i="4" a="1"/>
  <c r="N3216" i="4" s="1"/>
  <c r="O3216" i="4" a="1"/>
  <c r="O3216" i="4" s="1"/>
  <c r="L3216" i="4" a="1"/>
  <c r="L3216" i="4" s="1"/>
  <c r="E3216" i="4" l="1" a="1"/>
  <c r="E3216" i="4" s="1"/>
  <c r="G3216" i="4" a="1"/>
  <c r="G3216" i="4" s="1"/>
  <c r="H3216" i="4" a="1"/>
  <c r="H3216" i="4" s="1"/>
  <c r="C3218" i="4"/>
  <c r="F3217" i="4" a="1"/>
  <c r="F3217" i="4" s="1"/>
  <c r="L3217" i="4" a="1"/>
  <c r="L3217" i="4" s="1"/>
  <c r="N3217" i="4" a="1"/>
  <c r="N3217" i="4" s="1"/>
  <c r="J3217" i="4" a="1"/>
  <c r="J3217" i="4" s="1"/>
  <c r="M3217" i="4" a="1"/>
  <c r="M3217" i="4" s="1"/>
  <c r="K3217" i="4" a="1"/>
  <c r="K3217" i="4" s="1"/>
  <c r="O3217" i="4" a="1"/>
  <c r="O3217" i="4" s="1"/>
  <c r="I3217" i="4" a="1"/>
  <c r="I3217" i="4" s="1"/>
  <c r="C3219" i="4" l="1"/>
  <c r="F3218" i="4" a="1"/>
  <c r="F3218" i="4" s="1"/>
  <c r="K3218" i="4" a="1"/>
  <c r="K3218" i="4" s="1"/>
  <c r="N3218" i="4" a="1"/>
  <c r="N3218" i="4" s="1"/>
  <c r="I3218" i="4" a="1"/>
  <c r="I3218" i="4" s="1"/>
  <c r="L3218" i="4" a="1"/>
  <c r="L3218" i="4" s="1"/>
  <c r="O3218" i="4" a="1"/>
  <c r="O3218" i="4" s="1"/>
  <c r="J3218" i="4" a="1"/>
  <c r="J3218" i="4" s="1"/>
  <c r="M3218" i="4" a="1"/>
  <c r="M3218" i="4" s="1"/>
  <c r="E3217" i="4" a="1"/>
  <c r="E3217" i="4" s="1"/>
  <c r="G3217" i="4" a="1"/>
  <c r="G3217" i="4" s="1"/>
  <c r="H3217" i="4" a="1"/>
  <c r="H3217" i="4" s="1"/>
  <c r="G3218" i="4" l="1" a="1"/>
  <c r="G3218" i="4" s="1"/>
  <c r="E3218" i="4" a="1"/>
  <c r="E3218" i="4" s="1"/>
  <c r="H3218" i="4" a="1"/>
  <c r="H3218" i="4" s="1"/>
  <c r="C3220" i="4"/>
  <c r="F3219" i="4" a="1"/>
  <c r="F3219" i="4" s="1"/>
  <c r="L3219" i="4" a="1"/>
  <c r="L3219" i="4" s="1"/>
  <c r="O3219" i="4" a="1"/>
  <c r="O3219" i="4" s="1"/>
  <c r="K3219" i="4" a="1"/>
  <c r="K3219" i="4" s="1"/>
  <c r="N3219" i="4" a="1"/>
  <c r="N3219" i="4" s="1"/>
  <c r="M3219" i="4" a="1"/>
  <c r="M3219" i="4" s="1"/>
  <c r="J3219" i="4" a="1"/>
  <c r="J3219" i="4" s="1"/>
  <c r="I3219" i="4" a="1"/>
  <c r="I3219" i="4" s="1"/>
  <c r="G3219" i="4" l="1" a="1"/>
  <c r="G3219" i="4" s="1"/>
  <c r="E3219" i="4" a="1"/>
  <c r="E3219" i="4" s="1"/>
  <c r="H3219" i="4" a="1"/>
  <c r="H3219" i="4" s="1"/>
  <c r="C3221" i="4"/>
  <c r="F3220" i="4" a="1"/>
  <c r="F3220" i="4" s="1"/>
  <c r="J3220" i="4" a="1"/>
  <c r="J3220" i="4" s="1"/>
  <c r="N3220" i="4" a="1"/>
  <c r="N3220" i="4" s="1"/>
  <c r="I3220" i="4" a="1"/>
  <c r="I3220" i="4" s="1"/>
  <c r="L3220" i="4" a="1"/>
  <c r="L3220" i="4" s="1"/>
  <c r="O3220" i="4" a="1"/>
  <c r="O3220" i="4" s="1"/>
  <c r="M3220" i="4" a="1"/>
  <c r="M3220" i="4" s="1"/>
  <c r="K3220" i="4" a="1"/>
  <c r="K3220" i="4" s="1"/>
  <c r="G3220" i="4" l="1" a="1"/>
  <c r="G3220" i="4" s="1"/>
  <c r="E3220" i="4" a="1"/>
  <c r="E3220" i="4" s="1"/>
  <c r="H3220" i="4" a="1"/>
  <c r="H3220" i="4" s="1"/>
  <c r="C3222" i="4"/>
  <c r="F3221" i="4" a="1"/>
  <c r="F3221" i="4" s="1"/>
  <c r="L3221" i="4" a="1"/>
  <c r="L3221" i="4" s="1"/>
  <c r="J3221" i="4" a="1"/>
  <c r="J3221" i="4" s="1"/>
  <c r="O3221" i="4" a="1"/>
  <c r="O3221" i="4" s="1"/>
  <c r="I3221" i="4" a="1"/>
  <c r="I3221" i="4" s="1"/>
  <c r="M3221" i="4" a="1"/>
  <c r="M3221" i="4" s="1"/>
  <c r="N3221" i="4" a="1"/>
  <c r="N3221" i="4" s="1"/>
  <c r="K3221" i="4" a="1"/>
  <c r="K3221" i="4" s="1"/>
  <c r="H3221" i="4" l="1" a="1"/>
  <c r="H3221" i="4" s="1"/>
  <c r="E3221" i="4" a="1"/>
  <c r="E3221" i="4" s="1"/>
  <c r="G3221" i="4" a="1"/>
  <c r="G3221" i="4" s="1"/>
  <c r="C3223" i="4"/>
  <c r="F3222" i="4" a="1"/>
  <c r="F3222" i="4" s="1"/>
  <c r="O3222" i="4" a="1"/>
  <c r="O3222" i="4" s="1"/>
  <c r="L3222" i="4" a="1"/>
  <c r="L3222" i="4" s="1"/>
  <c r="I3222" i="4" a="1"/>
  <c r="I3222" i="4" s="1"/>
  <c r="K3222" i="4" a="1"/>
  <c r="K3222" i="4" s="1"/>
  <c r="N3222" i="4" a="1"/>
  <c r="N3222" i="4" s="1"/>
  <c r="J3222" i="4" a="1"/>
  <c r="J3222" i="4" s="1"/>
  <c r="M3222" i="4" a="1"/>
  <c r="M3222" i="4" s="1"/>
  <c r="E3222" i="4" l="1" a="1"/>
  <c r="E3222" i="4" s="1"/>
  <c r="G3222" i="4" a="1"/>
  <c r="G3222" i="4" s="1"/>
  <c r="H3222" i="4" a="1"/>
  <c r="H3222" i="4" s="1"/>
  <c r="C3224" i="4"/>
  <c r="F3223" i="4" a="1"/>
  <c r="F3223" i="4" s="1"/>
  <c r="N3223" i="4" a="1"/>
  <c r="N3223" i="4" s="1"/>
  <c r="I3223" i="4" a="1"/>
  <c r="I3223" i="4" s="1"/>
  <c r="O3223" i="4" a="1"/>
  <c r="O3223" i="4" s="1"/>
  <c r="J3223" i="4" a="1"/>
  <c r="J3223" i="4" s="1"/>
  <c r="L3223" i="4" a="1"/>
  <c r="L3223" i="4" s="1"/>
  <c r="K3223" i="4" a="1"/>
  <c r="K3223" i="4" s="1"/>
  <c r="M3223" i="4" a="1"/>
  <c r="M3223" i="4" s="1"/>
  <c r="H3223" i="4" l="1" a="1"/>
  <c r="H3223" i="4" s="1"/>
  <c r="E3223" i="4" a="1"/>
  <c r="E3223" i="4" s="1"/>
  <c r="G3223" i="4" a="1"/>
  <c r="G3223" i="4" s="1"/>
  <c r="C3225" i="4"/>
  <c r="F3224" i="4" a="1"/>
  <c r="F3224" i="4" s="1"/>
  <c r="J3224" i="4" a="1"/>
  <c r="J3224" i="4" s="1"/>
  <c r="L3224" i="4" a="1"/>
  <c r="L3224" i="4" s="1"/>
  <c r="K3224" i="4" a="1"/>
  <c r="K3224" i="4" s="1"/>
  <c r="I3224" i="4" a="1"/>
  <c r="I3224" i="4" s="1"/>
  <c r="N3224" i="4" a="1"/>
  <c r="N3224" i="4" s="1"/>
  <c r="M3224" i="4" a="1"/>
  <c r="M3224" i="4" s="1"/>
  <c r="O3224" i="4" a="1"/>
  <c r="O3224" i="4" s="1"/>
  <c r="C3226" i="4" l="1"/>
  <c r="F3225" i="4" a="1"/>
  <c r="F3225" i="4" s="1"/>
  <c r="I3225" i="4" a="1"/>
  <c r="I3225" i="4" s="1"/>
  <c r="M3225" i="4" a="1"/>
  <c r="M3225" i="4" s="1"/>
  <c r="L3225" i="4" a="1"/>
  <c r="L3225" i="4" s="1"/>
  <c r="N3225" i="4" a="1"/>
  <c r="N3225" i="4" s="1"/>
  <c r="J3225" i="4" a="1"/>
  <c r="J3225" i="4" s="1"/>
  <c r="K3225" i="4" a="1"/>
  <c r="K3225" i="4" s="1"/>
  <c r="O3225" i="4" a="1"/>
  <c r="O3225" i="4" s="1"/>
  <c r="G3224" i="4" a="1"/>
  <c r="G3224" i="4" s="1"/>
  <c r="H3224" i="4" a="1"/>
  <c r="H3224" i="4" s="1"/>
  <c r="E3224" i="4" a="1"/>
  <c r="E3224" i="4" s="1"/>
  <c r="E3225" i="4" l="1" a="1"/>
  <c r="E3225" i="4" s="1"/>
  <c r="H3225" i="4" a="1"/>
  <c r="H3225" i="4" s="1"/>
  <c r="G3225" i="4" a="1"/>
  <c r="G3225" i="4" s="1"/>
  <c r="C3227" i="4"/>
  <c r="F3226" i="4" a="1"/>
  <c r="F3226" i="4" s="1"/>
  <c r="L3226" i="4" a="1"/>
  <c r="L3226" i="4" s="1"/>
  <c r="N3226" i="4" a="1"/>
  <c r="N3226" i="4" s="1"/>
  <c r="J3226" i="4" a="1"/>
  <c r="J3226" i="4" s="1"/>
  <c r="I3226" i="4" a="1"/>
  <c r="I3226" i="4" s="1"/>
  <c r="K3226" i="4" a="1"/>
  <c r="K3226" i="4" s="1"/>
  <c r="O3226" i="4" a="1"/>
  <c r="O3226" i="4" s="1"/>
  <c r="M3226" i="4" a="1"/>
  <c r="M3226" i="4" s="1"/>
  <c r="E3226" i="4" l="1" a="1"/>
  <c r="E3226" i="4" s="1"/>
  <c r="G3226" i="4" a="1"/>
  <c r="G3226" i="4" s="1"/>
  <c r="H3226" i="4" a="1"/>
  <c r="H3226" i="4" s="1"/>
  <c r="C3228" i="4"/>
  <c r="F3227" i="4" a="1"/>
  <c r="F3227" i="4" s="1"/>
  <c r="I3227" i="4" a="1"/>
  <c r="I3227" i="4" s="1"/>
  <c r="M3227" i="4" a="1"/>
  <c r="M3227" i="4" s="1"/>
  <c r="L3227" i="4" a="1"/>
  <c r="L3227" i="4" s="1"/>
  <c r="K3227" i="4" a="1"/>
  <c r="K3227" i="4" s="1"/>
  <c r="N3227" i="4" a="1"/>
  <c r="N3227" i="4" s="1"/>
  <c r="J3227" i="4" a="1"/>
  <c r="J3227" i="4" s="1"/>
  <c r="O3227" i="4" a="1"/>
  <c r="O3227" i="4" s="1"/>
  <c r="G3227" i="4" l="1" a="1"/>
  <c r="G3227" i="4" s="1"/>
  <c r="E3227" i="4" a="1"/>
  <c r="E3227" i="4" s="1"/>
  <c r="H3227" i="4" a="1"/>
  <c r="H3227" i="4" s="1"/>
  <c r="C3229" i="4"/>
  <c r="F3228" i="4" a="1"/>
  <c r="F3228" i="4" s="1"/>
  <c r="O3228" i="4" a="1"/>
  <c r="O3228" i="4" s="1"/>
  <c r="N3228" i="4" a="1"/>
  <c r="N3228" i="4" s="1"/>
  <c r="M3228" i="4" a="1"/>
  <c r="M3228" i="4" s="1"/>
  <c r="K3228" i="4" a="1"/>
  <c r="K3228" i="4" s="1"/>
  <c r="L3228" i="4" a="1"/>
  <c r="L3228" i="4" s="1"/>
  <c r="J3228" i="4" a="1"/>
  <c r="J3228" i="4" s="1"/>
  <c r="I3228" i="4" a="1"/>
  <c r="I3228" i="4" s="1"/>
  <c r="G3228" i="4" l="1" a="1"/>
  <c r="G3228" i="4" s="1"/>
  <c r="H3228" i="4" a="1"/>
  <c r="H3228" i="4" s="1"/>
  <c r="E3228" i="4" a="1"/>
  <c r="E3228" i="4" s="1"/>
  <c r="C3230" i="4"/>
  <c r="F3229" i="4" a="1"/>
  <c r="F3229" i="4" s="1"/>
  <c r="N3229" i="4" a="1"/>
  <c r="N3229" i="4" s="1"/>
  <c r="L3229" i="4" a="1"/>
  <c r="L3229" i="4" s="1"/>
  <c r="I3229" i="4" a="1"/>
  <c r="I3229" i="4" s="1"/>
  <c r="O3229" i="4" a="1"/>
  <c r="O3229" i="4" s="1"/>
  <c r="M3229" i="4" a="1"/>
  <c r="M3229" i="4" s="1"/>
  <c r="K3229" i="4" a="1"/>
  <c r="K3229" i="4" s="1"/>
  <c r="J3229" i="4" a="1"/>
  <c r="J3229" i="4" s="1"/>
  <c r="E3229" i="4" l="1" a="1"/>
  <c r="E3229" i="4" s="1"/>
  <c r="H3229" i="4" a="1"/>
  <c r="H3229" i="4" s="1"/>
  <c r="G3229" i="4" a="1"/>
  <c r="G3229" i="4" s="1"/>
  <c r="C3231" i="4"/>
  <c r="F3230" i="4" a="1"/>
  <c r="F3230" i="4" s="1"/>
  <c r="M3230" i="4" a="1"/>
  <c r="M3230" i="4" s="1"/>
  <c r="K3230" i="4" a="1"/>
  <c r="K3230" i="4" s="1"/>
  <c r="O3230" i="4" a="1"/>
  <c r="O3230" i="4" s="1"/>
  <c r="J3230" i="4" a="1"/>
  <c r="J3230" i="4" s="1"/>
  <c r="L3230" i="4" a="1"/>
  <c r="L3230" i="4" s="1"/>
  <c r="I3230" i="4" a="1"/>
  <c r="I3230" i="4" s="1"/>
  <c r="N3230" i="4" a="1"/>
  <c r="N3230" i="4" s="1"/>
  <c r="E3230" i="4" l="1" a="1"/>
  <c r="E3230" i="4" s="1"/>
  <c r="H3230" i="4" a="1"/>
  <c r="H3230" i="4" s="1"/>
  <c r="G3230" i="4" a="1"/>
  <c r="G3230" i="4" s="1"/>
  <c r="C3232" i="4"/>
  <c r="F3231" i="4" a="1"/>
  <c r="F3231" i="4" s="1"/>
  <c r="I3231" i="4" a="1"/>
  <c r="I3231" i="4" s="1"/>
  <c r="L3231" i="4" a="1"/>
  <c r="L3231" i="4" s="1"/>
  <c r="J3231" i="4" a="1"/>
  <c r="J3231" i="4" s="1"/>
  <c r="N3231" i="4" a="1"/>
  <c r="N3231" i="4" s="1"/>
  <c r="K3231" i="4" a="1"/>
  <c r="K3231" i="4" s="1"/>
  <c r="M3231" i="4" a="1"/>
  <c r="M3231" i="4" s="1"/>
  <c r="O3231" i="4" a="1"/>
  <c r="O3231" i="4" s="1"/>
  <c r="E3231" i="4" l="1" a="1"/>
  <c r="E3231" i="4" s="1"/>
  <c r="H3231" i="4" a="1"/>
  <c r="H3231" i="4" s="1"/>
  <c r="G3231" i="4" a="1"/>
  <c r="G3231" i="4" s="1"/>
  <c r="C3233" i="4"/>
  <c r="F3232" i="4" a="1"/>
  <c r="F3232" i="4" s="1"/>
  <c r="N3232" i="4" a="1"/>
  <c r="N3232" i="4" s="1"/>
  <c r="J3232" i="4" a="1"/>
  <c r="J3232" i="4" s="1"/>
  <c r="M3232" i="4" a="1"/>
  <c r="M3232" i="4" s="1"/>
  <c r="O3232" i="4" a="1"/>
  <c r="O3232" i="4" s="1"/>
  <c r="L3232" i="4" a="1"/>
  <c r="L3232" i="4" s="1"/>
  <c r="I3232" i="4" a="1"/>
  <c r="I3232" i="4" s="1"/>
  <c r="K3232" i="4" a="1"/>
  <c r="K3232" i="4" s="1"/>
  <c r="H3232" i="4" l="1" a="1"/>
  <c r="H3232" i="4" s="1"/>
  <c r="E3232" i="4" a="1"/>
  <c r="E3232" i="4" s="1"/>
  <c r="G3232" i="4" a="1"/>
  <c r="G3232" i="4" s="1"/>
  <c r="C3234" i="4"/>
  <c r="F3233" i="4" a="1"/>
  <c r="F3233" i="4" s="1"/>
  <c r="I3233" i="4" a="1"/>
  <c r="I3233" i="4" s="1"/>
  <c r="N3233" i="4" a="1"/>
  <c r="N3233" i="4" s="1"/>
  <c r="K3233" i="4" a="1"/>
  <c r="K3233" i="4" s="1"/>
  <c r="L3233" i="4" a="1"/>
  <c r="L3233" i="4" s="1"/>
  <c r="O3233" i="4" a="1"/>
  <c r="O3233" i="4" s="1"/>
  <c r="M3233" i="4" a="1"/>
  <c r="M3233" i="4" s="1"/>
  <c r="J3233" i="4" a="1"/>
  <c r="J3233" i="4" s="1"/>
  <c r="G3233" i="4" l="1" a="1"/>
  <c r="G3233" i="4" s="1"/>
  <c r="H3233" i="4" a="1"/>
  <c r="H3233" i="4" s="1"/>
  <c r="E3233" i="4" a="1"/>
  <c r="E3233" i="4" s="1"/>
  <c r="C3235" i="4"/>
  <c r="F3234" i="4" a="1"/>
  <c r="F3234" i="4" s="1"/>
  <c r="K3234" i="4" a="1"/>
  <c r="K3234" i="4" s="1"/>
  <c r="L3234" i="4" a="1"/>
  <c r="L3234" i="4" s="1"/>
  <c r="N3234" i="4" a="1"/>
  <c r="N3234" i="4" s="1"/>
  <c r="M3234" i="4" a="1"/>
  <c r="M3234" i="4" s="1"/>
  <c r="J3234" i="4" a="1"/>
  <c r="J3234" i="4" s="1"/>
  <c r="I3234" i="4" a="1"/>
  <c r="I3234" i="4" s="1"/>
  <c r="O3234" i="4" a="1"/>
  <c r="O3234" i="4" s="1"/>
  <c r="H3234" i="4" l="1" a="1"/>
  <c r="H3234" i="4" s="1"/>
  <c r="E3234" i="4" a="1"/>
  <c r="E3234" i="4" s="1"/>
  <c r="G3234" i="4" a="1"/>
  <c r="G3234" i="4" s="1"/>
  <c r="C3236" i="4"/>
  <c r="F3235" i="4" a="1"/>
  <c r="F3235" i="4" s="1"/>
  <c r="K3235" i="4" a="1"/>
  <c r="K3235" i="4" s="1"/>
  <c r="O3235" i="4" a="1"/>
  <c r="O3235" i="4" s="1"/>
  <c r="M3235" i="4" a="1"/>
  <c r="M3235" i="4" s="1"/>
  <c r="L3235" i="4" a="1"/>
  <c r="L3235" i="4" s="1"/>
  <c r="I3235" i="4" a="1"/>
  <c r="I3235" i="4" s="1"/>
  <c r="J3235" i="4" a="1"/>
  <c r="J3235" i="4" s="1"/>
  <c r="N3235" i="4" a="1"/>
  <c r="N3235" i="4" s="1"/>
  <c r="G3235" i="4" l="1" a="1"/>
  <c r="G3235" i="4" s="1"/>
  <c r="E3235" i="4" a="1"/>
  <c r="E3235" i="4" s="1"/>
  <c r="H3235" i="4" a="1"/>
  <c r="H3235" i="4" s="1"/>
  <c r="C3237" i="4"/>
  <c r="F3236" i="4" a="1"/>
  <c r="F3236" i="4" s="1"/>
  <c r="K3236" i="4" a="1"/>
  <c r="K3236" i="4" s="1"/>
  <c r="I3236" i="4" a="1"/>
  <c r="I3236" i="4" s="1"/>
  <c r="J3236" i="4" a="1"/>
  <c r="J3236" i="4" s="1"/>
  <c r="L3236" i="4" a="1"/>
  <c r="L3236" i="4" s="1"/>
  <c r="N3236" i="4" a="1"/>
  <c r="N3236" i="4" s="1"/>
  <c r="O3236" i="4" a="1"/>
  <c r="O3236" i="4" s="1"/>
  <c r="M3236" i="4" a="1"/>
  <c r="M3236" i="4" s="1"/>
  <c r="E3236" i="4" l="1" a="1"/>
  <c r="E3236" i="4" s="1"/>
  <c r="G3236" i="4" a="1"/>
  <c r="G3236" i="4" s="1"/>
  <c r="H3236" i="4" a="1"/>
  <c r="H3236" i="4" s="1"/>
  <c r="C3238" i="4"/>
  <c r="F3237" i="4" a="1"/>
  <c r="F3237" i="4" s="1"/>
  <c r="M3237" i="4" a="1"/>
  <c r="M3237" i="4" s="1"/>
  <c r="I3237" i="4" a="1"/>
  <c r="I3237" i="4" s="1"/>
  <c r="L3237" i="4" a="1"/>
  <c r="L3237" i="4" s="1"/>
  <c r="N3237" i="4" a="1"/>
  <c r="N3237" i="4" s="1"/>
  <c r="K3237" i="4" a="1"/>
  <c r="K3237" i="4" s="1"/>
  <c r="O3237" i="4" a="1"/>
  <c r="O3237" i="4" s="1"/>
  <c r="J3237" i="4" a="1"/>
  <c r="J3237" i="4" s="1"/>
  <c r="G3237" i="4" l="1" a="1"/>
  <c r="G3237" i="4" s="1"/>
  <c r="H3237" i="4" a="1"/>
  <c r="H3237" i="4" s="1"/>
  <c r="E3237" i="4" a="1"/>
  <c r="E3237" i="4" s="1"/>
  <c r="C3239" i="4"/>
  <c r="F3238" i="4" a="1"/>
  <c r="F3238" i="4" s="1"/>
  <c r="O3238" i="4" a="1"/>
  <c r="O3238" i="4" s="1"/>
  <c r="L3238" i="4" a="1"/>
  <c r="L3238" i="4" s="1"/>
  <c r="I3238" i="4" a="1"/>
  <c r="I3238" i="4" s="1"/>
  <c r="J3238" i="4" a="1"/>
  <c r="J3238" i="4" s="1"/>
  <c r="N3238" i="4" a="1"/>
  <c r="N3238" i="4" s="1"/>
  <c r="K3238" i="4" a="1"/>
  <c r="K3238" i="4" s="1"/>
  <c r="M3238" i="4" a="1"/>
  <c r="M3238" i="4" s="1"/>
  <c r="E3238" i="4" l="1" a="1"/>
  <c r="E3238" i="4" s="1"/>
  <c r="G3238" i="4" a="1"/>
  <c r="G3238" i="4" s="1"/>
  <c r="H3238" i="4" a="1"/>
  <c r="H3238" i="4" s="1"/>
  <c r="C3240" i="4"/>
  <c r="F3239" i="4" a="1"/>
  <c r="F3239" i="4" s="1"/>
  <c r="K3239" i="4" a="1"/>
  <c r="K3239" i="4" s="1"/>
  <c r="I3239" i="4" a="1"/>
  <c r="I3239" i="4" s="1"/>
  <c r="M3239" i="4" a="1"/>
  <c r="M3239" i="4" s="1"/>
  <c r="O3239" i="4" a="1"/>
  <c r="O3239" i="4" s="1"/>
  <c r="J3239" i="4" a="1"/>
  <c r="J3239" i="4" s="1"/>
  <c r="L3239" i="4" a="1"/>
  <c r="L3239" i="4" s="1"/>
  <c r="N3239" i="4" a="1"/>
  <c r="N3239" i="4" s="1"/>
  <c r="E3239" i="4" l="1" a="1"/>
  <c r="E3239" i="4" s="1"/>
  <c r="H3239" i="4" a="1"/>
  <c r="H3239" i="4" s="1"/>
  <c r="G3239" i="4" a="1"/>
  <c r="G3239" i="4" s="1"/>
  <c r="C3241" i="4"/>
  <c r="F3240" i="4" a="1"/>
  <c r="F3240" i="4" s="1"/>
  <c r="I3240" i="4" a="1"/>
  <c r="I3240" i="4" s="1"/>
  <c r="M3240" i="4" a="1"/>
  <c r="M3240" i="4" s="1"/>
  <c r="J3240" i="4" a="1"/>
  <c r="J3240" i="4" s="1"/>
  <c r="K3240" i="4" a="1"/>
  <c r="K3240" i="4" s="1"/>
  <c r="O3240" i="4" a="1"/>
  <c r="O3240" i="4" s="1"/>
  <c r="L3240" i="4" a="1"/>
  <c r="L3240" i="4" s="1"/>
  <c r="N3240" i="4" a="1"/>
  <c r="N3240" i="4" s="1"/>
  <c r="G3240" i="4" l="1" a="1"/>
  <c r="G3240" i="4" s="1"/>
  <c r="E3240" i="4" a="1"/>
  <c r="E3240" i="4" s="1"/>
  <c r="H3240" i="4" a="1"/>
  <c r="H3240" i="4" s="1"/>
  <c r="C3242" i="4"/>
  <c r="F3241" i="4" a="1"/>
  <c r="F3241" i="4" s="1"/>
  <c r="K3241" i="4" a="1"/>
  <c r="K3241" i="4" s="1"/>
  <c r="O3241" i="4" a="1"/>
  <c r="O3241" i="4" s="1"/>
  <c r="J3241" i="4" a="1"/>
  <c r="J3241" i="4" s="1"/>
  <c r="L3241" i="4" a="1"/>
  <c r="L3241" i="4" s="1"/>
  <c r="M3241" i="4" a="1"/>
  <c r="M3241" i="4" s="1"/>
  <c r="I3241" i="4" a="1"/>
  <c r="I3241" i="4" s="1"/>
  <c r="N3241" i="4" a="1"/>
  <c r="N3241" i="4" s="1"/>
  <c r="E3241" i="4" l="1" a="1"/>
  <c r="E3241" i="4" s="1"/>
  <c r="H3241" i="4" a="1"/>
  <c r="H3241" i="4" s="1"/>
  <c r="G3241" i="4" a="1"/>
  <c r="G3241" i="4" s="1"/>
  <c r="C3243" i="4"/>
  <c r="F3242" i="4" a="1"/>
  <c r="F3242" i="4" s="1"/>
  <c r="M3242" i="4" a="1"/>
  <c r="M3242" i="4" s="1"/>
  <c r="L3242" i="4" a="1"/>
  <c r="L3242" i="4" s="1"/>
  <c r="I3242" i="4" a="1"/>
  <c r="I3242" i="4" s="1"/>
  <c r="O3242" i="4" a="1"/>
  <c r="O3242" i="4" s="1"/>
  <c r="J3242" i="4" a="1"/>
  <c r="J3242" i="4" s="1"/>
  <c r="K3242" i="4" a="1"/>
  <c r="K3242" i="4" s="1"/>
  <c r="N3242" i="4" a="1"/>
  <c r="N3242" i="4" s="1"/>
  <c r="H3242" i="4" l="1" a="1"/>
  <c r="H3242" i="4" s="1"/>
  <c r="G3242" i="4" a="1"/>
  <c r="G3242" i="4" s="1"/>
  <c r="E3242" i="4" a="1"/>
  <c r="E3242" i="4" s="1"/>
  <c r="C3244" i="4"/>
  <c r="F3243" i="4" a="1"/>
  <c r="F3243" i="4" s="1"/>
  <c r="K3243" i="4" a="1"/>
  <c r="K3243" i="4" s="1"/>
  <c r="O3243" i="4" a="1"/>
  <c r="O3243" i="4" s="1"/>
  <c r="J3243" i="4" a="1"/>
  <c r="J3243" i="4" s="1"/>
  <c r="M3243" i="4" a="1"/>
  <c r="M3243" i="4" s="1"/>
  <c r="I3243" i="4" a="1"/>
  <c r="I3243" i="4" s="1"/>
  <c r="N3243" i="4" a="1"/>
  <c r="N3243" i="4" s="1"/>
  <c r="L3243" i="4" a="1"/>
  <c r="L3243" i="4" s="1"/>
  <c r="G3243" i="4" l="1" a="1"/>
  <c r="G3243" i="4" s="1"/>
  <c r="E3243" i="4" a="1"/>
  <c r="E3243" i="4" s="1"/>
  <c r="H3243" i="4" a="1"/>
  <c r="H3243" i="4" s="1"/>
  <c r="C3245" i="4"/>
  <c r="F3244" i="4" a="1"/>
  <c r="F3244" i="4" s="1"/>
  <c r="N3244" i="4" a="1"/>
  <c r="N3244" i="4" s="1"/>
  <c r="O3244" i="4" a="1"/>
  <c r="O3244" i="4" s="1"/>
  <c r="L3244" i="4" a="1"/>
  <c r="L3244" i="4" s="1"/>
  <c r="M3244" i="4" a="1"/>
  <c r="M3244" i="4" s="1"/>
  <c r="J3244" i="4" a="1"/>
  <c r="J3244" i="4" s="1"/>
  <c r="K3244" i="4" a="1"/>
  <c r="K3244" i="4" s="1"/>
  <c r="I3244" i="4" a="1"/>
  <c r="I3244" i="4" s="1"/>
  <c r="G3244" i="4" l="1" a="1"/>
  <c r="G3244" i="4" s="1"/>
  <c r="E3244" i="4" a="1"/>
  <c r="E3244" i="4" s="1"/>
  <c r="H3244" i="4" a="1"/>
  <c r="H3244" i="4" s="1"/>
  <c r="C3246" i="4"/>
  <c r="F3245" i="4" a="1"/>
  <c r="F3245" i="4" s="1"/>
  <c r="K3245" i="4" a="1"/>
  <c r="K3245" i="4" s="1"/>
  <c r="M3245" i="4" a="1"/>
  <c r="M3245" i="4" s="1"/>
  <c r="N3245" i="4" a="1"/>
  <c r="N3245" i="4" s="1"/>
  <c r="L3245" i="4" a="1"/>
  <c r="L3245" i="4" s="1"/>
  <c r="I3245" i="4" a="1"/>
  <c r="I3245" i="4" s="1"/>
  <c r="J3245" i="4" a="1"/>
  <c r="J3245" i="4" s="1"/>
  <c r="O3245" i="4" a="1"/>
  <c r="O3245" i="4" s="1"/>
  <c r="G3245" i="4" l="1" a="1"/>
  <c r="G3245" i="4" s="1"/>
  <c r="H3245" i="4" a="1"/>
  <c r="H3245" i="4" s="1"/>
  <c r="E3245" i="4" a="1"/>
  <c r="E3245" i="4" s="1"/>
  <c r="C3247" i="4"/>
  <c r="F3246" i="4" a="1"/>
  <c r="F3246" i="4" s="1"/>
  <c r="N3246" i="4" a="1"/>
  <c r="N3246" i="4" s="1"/>
  <c r="J3246" i="4" a="1"/>
  <c r="J3246" i="4" s="1"/>
  <c r="M3246" i="4" a="1"/>
  <c r="M3246" i="4" s="1"/>
  <c r="O3246" i="4" a="1"/>
  <c r="O3246" i="4" s="1"/>
  <c r="I3246" i="4" a="1"/>
  <c r="I3246" i="4" s="1"/>
  <c r="K3246" i="4" a="1"/>
  <c r="K3246" i="4" s="1"/>
  <c r="L3246" i="4" a="1"/>
  <c r="L3246" i="4" s="1"/>
  <c r="H3246" i="4" l="1" a="1"/>
  <c r="H3246" i="4" s="1"/>
  <c r="G3246" i="4" a="1"/>
  <c r="G3246" i="4" s="1"/>
  <c r="E3246" i="4" a="1"/>
  <c r="E3246" i="4" s="1"/>
  <c r="C3248" i="4"/>
  <c r="F3247" i="4" a="1"/>
  <c r="F3247" i="4" s="1"/>
  <c r="N3247" i="4" a="1"/>
  <c r="N3247" i="4" s="1"/>
  <c r="I3247" i="4" a="1"/>
  <c r="I3247" i="4" s="1"/>
  <c r="M3247" i="4" a="1"/>
  <c r="M3247" i="4" s="1"/>
  <c r="J3247" i="4" a="1"/>
  <c r="J3247" i="4" s="1"/>
  <c r="L3247" i="4" a="1"/>
  <c r="L3247" i="4" s="1"/>
  <c r="O3247" i="4" a="1"/>
  <c r="O3247" i="4" s="1"/>
  <c r="K3247" i="4" a="1"/>
  <c r="K3247" i="4" s="1"/>
  <c r="G3247" i="4" l="1" a="1"/>
  <c r="G3247" i="4" s="1"/>
  <c r="H3247" i="4" a="1"/>
  <c r="H3247" i="4" s="1"/>
  <c r="E3247" i="4" a="1"/>
  <c r="E3247" i="4" s="1"/>
  <c r="C3249" i="4"/>
  <c r="F3248" i="4" a="1"/>
  <c r="F3248" i="4" s="1"/>
  <c r="O3248" i="4" a="1"/>
  <c r="O3248" i="4" s="1"/>
  <c r="M3248" i="4" a="1"/>
  <c r="M3248" i="4" s="1"/>
  <c r="I3248" i="4" a="1"/>
  <c r="I3248" i="4" s="1"/>
  <c r="K3248" i="4" a="1"/>
  <c r="K3248" i="4" s="1"/>
  <c r="N3248" i="4" a="1"/>
  <c r="N3248" i="4" s="1"/>
  <c r="J3248" i="4" a="1"/>
  <c r="J3248" i="4" s="1"/>
  <c r="L3248" i="4" a="1"/>
  <c r="L3248" i="4" s="1"/>
  <c r="G3248" i="4" l="1" a="1"/>
  <c r="G3248" i="4" s="1"/>
  <c r="H3248" i="4" a="1"/>
  <c r="H3248" i="4" s="1"/>
  <c r="E3248" i="4" a="1"/>
  <c r="E3248" i="4" s="1"/>
  <c r="C3250" i="4"/>
  <c r="F3249" i="4" a="1"/>
  <c r="F3249" i="4" s="1"/>
  <c r="I3249" i="4" a="1"/>
  <c r="I3249" i="4" s="1"/>
  <c r="M3249" i="4" a="1"/>
  <c r="M3249" i="4" s="1"/>
  <c r="K3249" i="4" a="1"/>
  <c r="K3249" i="4" s="1"/>
  <c r="L3249" i="4" a="1"/>
  <c r="L3249" i="4" s="1"/>
  <c r="O3249" i="4" a="1"/>
  <c r="O3249" i="4" s="1"/>
  <c r="J3249" i="4" a="1"/>
  <c r="J3249" i="4" s="1"/>
  <c r="N3249" i="4" a="1"/>
  <c r="N3249" i="4" s="1"/>
  <c r="G3249" i="4" l="1" a="1"/>
  <c r="G3249" i="4" s="1"/>
  <c r="H3249" i="4" a="1"/>
  <c r="H3249" i="4" s="1"/>
  <c r="E3249" i="4" a="1"/>
  <c r="E3249" i="4" s="1"/>
  <c r="C3251" i="4"/>
  <c r="F3250" i="4" a="1"/>
  <c r="F3250" i="4" s="1"/>
  <c r="K3250" i="4" a="1"/>
  <c r="K3250" i="4" s="1"/>
  <c r="L3250" i="4" a="1"/>
  <c r="L3250" i="4" s="1"/>
  <c r="O3250" i="4" a="1"/>
  <c r="O3250" i="4" s="1"/>
  <c r="J3250" i="4" a="1"/>
  <c r="J3250" i="4" s="1"/>
  <c r="N3250" i="4" a="1"/>
  <c r="N3250" i="4" s="1"/>
  <c r="I3250" i="4" a="1"/>
  <c r="I3250" i="4" s="1"/>
  <c r="M3250" i="4" a="1"/>
  <c r="M3250" i="4" s="1"/>
  <c r="G3250" i="4" l="1" a="1"/>
  <c r="G3250" i="4" s="1"/>
  <c r="H3250" i="4" a="1"/>
  <c r="H3250" i="4" s="1"/>
  <c r="E3250" i="4" a="1"/>
  <c r="E3250" i="4" s="1"/>
  <c r="C3252" i="4"/>
  <c r="F3251" i="4" a="1"/>
  <c r="F3251" i="4" s="1"/>
  <c r="K3251" i="4" a="1"/>
  <c r="K3251" i="4" s="1"/>
  <c r="N3251" i="4" a="1"/>
  <c r="N3251" i="4" s="1"/>
  <c r="M3251" i="4" a="1"/>
  <c r="M3251" i="4" s="1"/>
  <c r="L3251" i="4" a="1"/>
  <c r="L3251" i="4" s="1"/>
  <c r="I3251" i="4" a="1"/>
  <c r="I3251" i="4" s="1"/>
  <c r="J3251" i="4" a="1"/>
  <c r="J3251" i="4" s="1"/>
  <c r="O3251" i="4" a="1"/>
  <c r="O3251" i="4" s="1"/>
  <c r="G3251" i="4" l="1" a="1"/>
  <c r="G3251" i="4" s="1"/>
  <c r="H3251" i="4" a="1"/>
  <c r="H3251" i="4" s="1"/>
  <c r="E3251" i="4" a="1"/>
  <c r="E3251" i="4" s="1"/>
  <c r="C3253" i="4"/>
  <c r="F3252" i="4" a="1"/>
  <c r="F3252" i="4" s="1"/>
  <c r="I3252" i="4" a="1"/>
  <c r="I3252" i="4" s="1"/>
  <c r="J3252" i="4" a="1"/>
  <c r="J3252" i="4" s="1"/>
  <c r="O3252" i="4" a="1"/>
  <c r="O3252" i="4" s="1"/>
  <c r="K3252" i="4" a="1"/>
  <c r="K3252" i="4" s="1"/>
  <c r="N3252" i="4" a="1"/>
  <c r="N3252" i="4" s="1"/>
  <c r="M3252" i="4" a="1"/>
  <c r="M3252" i="4" s="1"/>
  <c r="L3252" i="4" a="1"/>
  <c r="L3252" i="4" s="1"/>
  <c r="E3252" i="4" l="1" a="1"/>
  <c r="E3252" i="4" s="1"/>
  <c r="H3252" i="4" a="1"/>
  <c r="H3252" i="4" s="1"/>
  <c r="G3252" i="4" a="1"/>
  <c r="G3252" i="4" s="1"/>
  <c r="C3254" i="4"/>
  <c r="F3253" i="4" a="1"/>
  <c r="F3253" i="4" s="1"/>
  <c r="O3253" i="4" a="1"/>
  <c r="O3253" i="4" s="1"/>
  <c r="I3253" i="4" a="1"/>
  <c r="I3253" i="4" s="1"/>
  <c r="L3253" i="4" a="1"/>
  <c r="L3253" i="4" s="1"/>
  <c r="N3253" i="4" a="1"/>
  <c r="N3253" i="4" s="1"/>
  <c r="K3253" i="4" a="1"/>
  <c r="K3253" i="4" s="1"/>
  <c r="M3253" i="4" a="1"/>
  <c r="M3253" i="4" s="1"/>
  <c r="J3253" i="4" a="1"/>
  <c r="J3253" i="4" s="1"/>
  <c r="H3253" i="4" l="1" a="1"/>
  <c r="H3253" i="4" s="1"/>
  <c r="G3253" i="4" a="1"/>
  <c r="G3253" i="4" s="1"/>
  <c r="E3253" i="4" a="1"/>
  <c r="E3253" i="4" s="1"/>
  <c r="C3255" i="4"/>
  <c r="F3254" i="4" a="1"/>
  <c r="F3254" i="4" s="1"/>
  <c r="I3254" i="4" a="1"/>
  <c r="I3254" i="4" s="1"/>
  <c r="L3254" i="4" a="1"/>
  <c r="L3254" i="4" s="1"/>
  <c r="M3254" i="4" a="1"/>
  <c r="M3254" i="4" s="1"/>
  <c r="O3254" i="4" a="1"/>
  <c r="O3254" i="4" s="1"/>
  <c r="K3254" i="4" a="1"/>
  <c r="K3254" i="4" s="1"/>
  <c r="J3254" i="4" a="1"/>
  <c r="J3254" i="4" s="1"/>
  <c r="N3254" i="4" a="1"/>
  <c r="N3254" i="4" s="1"/>
  <c r="C3256" i="4" l="1"/>
  <c r="F3255" i="4" a="1"/>
  <c r="F3255" i="4" s="1"/>
  <c r="N3255" i="4" a="1"/>
  <c r="N3255" i="4" s="1"/>
  <c r="K3255" i="4" a="1"/>
  <c r="K3255" i="4" s="1"/>
  <c r="O3255" i="4" a="1"/>
  <c r="O3255" i="4" s="1"/>
  <c r="J3255" i="4" a="1"/>
  <c r="J3255" i="4" s="1"/>
  <c r="M3255" i="4" a="1"/>
  <c r="M3255" i="4" s="1"/>
  <c r="I3255" i="4" a="1"/>
  <c r="I3255" i="4" s="1"/>
  <c r="L3255" i="4" a="1"/>
  <c r="L3255" i="4" s="1"/>
  <c r="G3254" i="4" a="1"/>
  <c r="G3254" i="4" s="1"/>
  <c r="E3254" i="4" a="1"/>
  <c r="E3254" i="4" s="1"/>
  <c r="H3254" i="4" a="1"/>
  <c r="H3254" i="4" s="1"/>
  <c r="E3255" i="4" l="1" a="1"/>
  <c r="E3255" i="4" s="1"/>
  <c r="H3255" i="4" a="1"/>
  <c r="H3255" i="4" s="1"/>
  <c r="G3255" i="4" a="1"/>
  <c r="G3255" i="4" s="1"/>
  <c r="C3257" i="4"/>
  <c r="F3256" i="4" a="1"/>
  <c r="F3256" i="4" s="1"/>
  <c r="M3256" i="4" a="1"/>
  <c r="M3256" i="4" s="1"/>
  <c r="N3256" i="4" a="1"/>
  <c r="N3256" i="4" s="1"/>
  <c r="I3256" i="4" a="1"/>
  <c r="I3256" i="4" s="1"/>
  <c r="L3256" i="4" a="1"/>
  <c r="L3256" i="4" s="1"/>
  <c r="J3256" i="4" a="1"/>
  <c r="J3256" i="4" s="1"/>
  <c r="K3256" i="4" a="1"/>
  <c r="K3256" i="4" s="1"/>
  <c r="O3256" i="4" a="1"/>
  <c r="O3256" i="4" s="1"/>
  <c r="G3256" i="4" l="1" a="1"/>
  <c r="G3256" i="4" s="1"/>
  <c r="E3256" i="4" a="1"/>
  <c r="E3256" i="4" s="1"/>
  <c r="H3256" i="4" a="1"/>
  <c r="H3256" i="4" s="1"/>
  <c r="C3258" i="4"/>
  <c r="F3257" i="4" a="1"/>
  <c r="F3257" i="4" s="1"/>
  <c r="J3257" i="4" a="1"/>
  <c r="J3257" i="4" s="1"/>
  <c r="M3257" i="4" a="1"/>
  <c r="M3257" i="4" s="1"/>
  <c r="K3257" i="4" a="1"/>
  <c r="K3257" i="4" s="1"/>
  <c r="O3257" i="4" a="1"/>
  <c r="O3257" i="4" s="1"/>
  <c r="I3257" i="4" a="1"/>
  <c r="I3257" i="4" s="1"/>
  <c r="L3257" i="4" a="1"/>
  <c r="L3257" i="4" s="1"/>
  <c r="N3257" i="4" a="1"/>
  <c r="N3257" i="4" s="1"/>
  <c r="G3257" i="4" l="1" a="1"/>
  <c r="G3257" i="4" s="1"/>
  <c r="H3257" i="4" a="1"/>
  <c r="H3257" i="4" s="1"/>
  <c r="E3257" i="4" a="1"/>
  <c r="E3257" i="4" s="1"/>
  <c r="C3259" i="4"/>
  <c r="F3258" i="4" a="1"/>
  <c r="F3258" i="4" s="1"/>
  <c r="N3258" i="4" a="1"/>
  <c r="N3258" i="4" s="1"/>
  <c r="J3258" i="4" a="1"/>
  <c r="J3258" i="4" s="1"/>
  <c r="M3258" i="4" a="1"/>
  <c r="M3258" i="4" s="1"/>
  <c r="L3258" i="4" a="1"/>
  <c r="L3258" i="4" s="1"/>
  <c r="I3258" i="4" a="1"/>
  <c r="I3258" i="4" s="1"/>
  <c r="O3258" i="4" a="1"/>
  <c r="O3258" i="4" s="1"/>
  <c r="K3258" i="4" a="1"/>
  <c r="K3258" i="4" s="1"/>
  <c r="G3258" i="4" l="1" a="1"/>
  <c r="G3258" i="4" s="1"/>
  <c r="E3258" i="4" a="1"/>
  <c r="E3258" i="4" s="1"/>
  <c r="H3258" i="4" a="1"/>
  <c r="H3258" i="4" s="1"/>
  <c r="C3260" i="4"/>
  <c r="F3259" i="4" a="1"/>
  <c r="F3259" i="4" s="1"/>
  <c r="M3259" i="4" a="1"/>
  <c r="M3259" i="4" s="1"/>
  <c r="J3259" i="4" a="1"/>
  <c r="J3259" i="4" s="1"/>
  <c r="K3259" i="4" a="1"/>
  <c r="K3259" i="4" s="1"/>
  <c r="O3259" i="4" a="1"/>
  <c r="O3259" i="4" s="1"/>
  <c r="L3259" i="4" a="1"/>
  <c r="L3259" i="4" s="1"/>
  <c r="N3259" i="4" a="1"/>
  <c r="N3259" i="4" s="1"/>
  <c r="I3259" i="4" a="1"/>
  <c r="I3259" i="4" s="1"/>
  <c r="H3259" i="4" l="1" a="1"/>
  <c r="H3259" i="4" s="1"/>
  <c r="E3259" i="4" a="1"/>
  <c r="E3259" i="4" s="1"/>
  <c r="G3259" i="4" a="1"/>
  <c r="G3259" i="4" s="1"/>
  <c r="C3261" i="4"/>
  <c r="F3260" i="4" a="1"/>
  <c r="F3260" i="4" s="1"/>
  <c r="K3260" i="4" a="1"/>
  <c r="K3260" i="4" s="1"/>
  <c r="L3260" i="4" a="1"/>
  <c r="L3260" i="4" s="1"/>
  <c r="I3260" i="4" a="1"/>
  <c r="I3260" i="4" s="1"/>
  <c r="N3260" i="4" a="1"/>
  <c r="N3260" i="4" s="1"/>
  <c r="J3260" i="4" a="1"/>
  <c r="J3260" i="4" s="1"/>
  <c r="M3260" i="4" a="1"/>
  <c r="M3260" i="4" s="1"/>
  <c r="O3260" i="4" a="1"/>
  <c r="O3260" i="4" s="1"/>
  <c r="H3260" i="4" l="1" a="1"/>
  <c r="H3260" i="4" s="1"/>
  <c r="G3260" i="4" a="1"/>
  <c r="G3260" i="4" s="1"/>
  <c r="E3260" i="4" a="1"/>
  <c r="E3260" i="4" s="1"/>
  <c r="C3262" i="4"/>
  <c r="F3261" i="4" a="1"/>
  <c r="F3261" i="4" s="1"/>
  <c r="M3261" i="4" a="1"/>
  <c r="M3261" i="4" s="1"/>
  <c r="I3261" i="4" a="1"/>
  <c r="I3261" i="4" s="1"/>
  <c r="L3261" i="4" a="1"/>
  <c r="L3261" i="4" s="1"/>
  <c r="O3261" i="4" a="1"/>
  <c r="O3261" i="4" s="1"/>
  <c r="K3261" i="4" a="1"/>
  <c r="K3261" i="4" s="1"/>
  <c r="N3261" i="4" a="1"/>
  <c r="N3261" i="4" s="1"/>
  <c r="J3261" i="4" a="1"/>
  <c r="J3261" i="4" s="1"/>
  <c r="E3261" i="4" l="1" a="1"/>
  <c r="E3261" i="4" s="1"/>
  <c r="G3261" i="4" a="1"/>
  <c r="G3261" i="4" s="1"/>
  <c r="H3261" i="4" a="1"/>
  <c r="H3261" i="4" s="1"/>
  <c r="C3263" i="4"/>
  <c r="F3262" i="4" a="1"/>
  <c r="F3262" i="4" s="1"/>
  <c r="I3262" i="4" a="1"/>
  <c r="I3262" i="4" s="1"/>
  <c r="M3262" i="4" a="1"/>
  <c r="M3262" i="4" s="1"/>
  <c r="O3262" i="4" a="1"/>
  <c r="O3262" i="4" s="1"/>
  <c r="K3262" i="4" a="1"/>
  <c r="K3262" i="4" s="1"/>
  <c r="N3262" i="4" a="1"/>
  <c r="N3262" i="4" s="1"/>
  <c r="J3262" i="4" a="1"/>
  <c r="J3262" i="4" s="1"/>
  <c r="L3262" i="4" a="1"/>
  <c r="L3262" i="4" s="1"/>
  <c r="E3262" i="4" l="1" a="1"/>
  <c r="E3262" i="4" s="1"/>
  <c r="G3262" i="4" a="1"/>
  <c r="G3262" i="4" s="1"/>
  <c r="H3262" i="4" a="1"/>
  <c r="H3262" i="4" s="1"/>
  <c r="C3264" i="4"/>
  <c r="F3263" i="4" a="1"/>
  <c r="F3263" i="4" s="1"/>
  <c r="K3263" i="4" a="1"/>
  <c r="K3263" i="4" s="1"/>
  <c r="O3263" i="4" a="1"/>
  <c r="O3263" i="4" s="1"/>
  <c r="J3263" i="4" a="1"/>
  <c r="J3263" i="4" s="1"/>
  <c r="M3263" i="4" a="1"/>
  <c r="M3263" i="4" s="1"/>
  <c r="L3263" i="4" a="1"/>
  <c r="L3263" i="4" s="1"/>
  <c r="N3263" i="4" a="1"/>
  <c r="N3263" i="4" s="1"/>
  <c r="I3263" i="4" a="1"/>
  <c r="I3263" i="4" s="1"/>
  <c r="G3263" i="4" l="1" a="1"/>
  <c r="G3263" i="4" s="1"/>
  <c r="H3263" i="4" a="1"/>
  <c r="H3263" i="4" s="1"/>
  <c r="E3263" i="4" a="1"/>
  <c r="E3263" i="4" s="1"/>
  <c r="C3265" i="4"/>
  <c r="F3264" i="4" a="1"/>
  <c r="F3264" i="4" s="1"/>
  <c r="O3264" i="4" a="1"/>
  <c r="O3264" i="4" s="1"/>
  <c r="K3264" i="4" a="1"/>
  <c r="K3264" i="4" s="1"/>
  <c r="I3264" i="4" a="1"/>
  <c r="I3264" i="4" s="1"/>
  <c r="L3264" i="4" a="1"/>
  <c r="L3264" i="4" s="1"/>
  <c r="N3264" i="4" a="1"/>
  <c r="N3264" i="4" s="1"/>
  <c r="J3264" i="4" a="1"/>
  <c r="J3264" i="4" s="1"/>
  <c r="M3264" i="4" a="1"/>
  <c r="M3264" i="4" s="1"/>
  <c r="G3264" i="4" l="1" a="1"/>
  <c r="G3264" i="4" s="1"/>
  <c r="H3264" i="4" a="1"/>
  <c r="H3264" i="4" s="1"/>
  <c r="E3264" i="4" a="1"/>
  <c r="E3264" i="4" s="1"/>
  <c r="C3266" i="4"/>
  <c r="F3265" i="4" a="1"/>
  <c r="F3265" i="4" s="1"/>
  <c r="J3265" i="4" a="1"/>
  <c r="J3265" i="4" s="1"/>
  <c r="M3265" i="4" a="1"/>
  <c r="M3265" i="4" s="1"/>
  <c r="N3265" i="4" a="1"/>
  <c r="N3265" i="4" s="1"/>
  <c r="I3265" i="4" a="1"/>
  <c r="I3265" i="4" s="1"/>
  <c r="L3265" i="4" a="1"/>
  <c r="L3265" i="4" s="1"/>
  <c r="K3265" i="4" a="1"/>
  <c r="K3265" i="4" s="1"/>
  <c r="O3265" i="4" a="1"/>
  <c r="O3265" i="4" s="1"/>
  <c r="C3267" i="4" l="1"/>
  <c r="F3266" i="4" a="1"/>
  <c r="F3266" i="4" s="1"/>
  <c r="I3266" i="4" a="1"/>
  <c r="I3266" i="4" s="1"/>
  <c r="M3266" i="4" a="1"/>
  <c r="M3266" i="4" s="1"/>
  <c r="K3266" i="4" a="1"/>
  <c r="K3266" i="4" s="1"/>
  <c r="O3266" i="4" a="1"/>
  <c r="O3266" i="4" s="1"/>
  <c r="J3266" i="4" a="1"/>
  <c r="J3266" i="4" s="1"/>
  <c r="L3266" i="4" a="1"/>
  <c r="L3266" i="4" s="1"/>
  <c r="N3266" i="4" a="1"/>
  <c r="N3266" i="4" s="1"/>
  <c r="E3265" i="4" a="1"/>
  <c r="E3265" i="4" s="1"/>
  <c r="G3265" i="4" a="1"/>
  <c r="G3265" i="4" s="1"/>
  <c r="H3265" i="4" a="1"/>
  <c r="H3265" i="4" s="1"/>
  <c r="G3266" i="4" l="1" a="1"/>
  <c r="G3266" i="4" s="1"/>
  <c r="E3266" i="4" a="1"/>
  <c r="E3266" i="4" s="1"/>
  <c r="H3266" i="4" a="1"/>
  <c r="H3266" i="4" s="1"/>
  <c r="C3268" i="4"/>
  <c r="F3267" i="4" a="1"/>
  <c r="F3267" i="4" s="1"/>
  <c r="I3267" i="4" a="1"/>
  <c r="I3267" i="4" s="1"/>
  <c r="J3267" i="4" a="1"/>
  <c r="J3267" i="4" s="1"/>
  <c r="M3267" i="4" a="1"/>
  <c r="M3267" i="4" s="1"/>
  <c r="N3267" i="4" a="1"/>
  <c r="N3267" i="4" s="1"/>
  <c r="K3267" i="4" a="1"/>
  <c r="K3267" i="4" s="1"/>
  <c r="L3267" i="4" a="1"/>
  <c r="L3267" i="4" s="1"/>
  <c r="O3267" i="4" a="1"/>
  <c r="O3267" i="4" s="1"/>
  <c r="E3267" i="4" l="1" a="1"/>
  <c r="E3267" i="4" s="1"/>
  <c r="G3267" i="4" a="1"/>
  <c r="G3267" i="4" s="1"/>
  <c r="H3267" i="4" a="1"/>
  <c r="H3267" i="4" s="1"/>
  <c r="C3269" i="4"/>
  <c r="F3268" i="4" a="1"/>
  <c r="F3268" i="4" s="1"/>
  <c r="N3268" i="4" a="1"/>
  <c r="N3268" i="4" s="1"/>
  <c r="I3268" i="4" a="1"/>
  <c r="I3268" i="4" s="1"/>
  <c r="K3268" i="4" a="1"/>
  <c r="K3268" i="4" s="1"/>
  <c r="M3268" i="4" a="1"/>
  <c r="M3268" i="4" s="1"/>
  <c r="O3268" i="4" a="1"/>
  <c r="O3268" i="4" s="1"/>
  <c r="J3268" i="4" a="1"/>
  <c r="J3268" i="4" s="1"/>
  <c r="L3268" i="4" a="1"/>
  <c r="L3268" i="4" s="1"/>
  <c r="H3268" i="4" l="1" a="1"/>
  <c r="H3268" i="4" s="1"/>
  <c r="G3268" i="4" a="1"/>
  <c r="G3268" i="4" s="1"/>
  <c r="E3268" i="4" a="1"/>
  <c r="E3268" i="4" s="1"/>
  <c r="C3270" i="4"/>
  <c r="F3269" i="4" a="1"/>
  <c r="F3269" i="4" s="1"/>
  <c r="L3269" i="4" a="1"/>
  <c r="L3269" i="4" s="1"/>
  <c r="O3269" i="4" a="1"/>
  <c r="O3269" i="4" s="1"/>
  <c r="I3269" i="4" a="1"/>
  <c r="I3269" i="4" s="1"/>
  <c r="J3269" i="4" a="1"/>
  <c r="J3269" i="4" s="1"/>
  <c r="M3269" i="4" a="1"/>
  <c r="M3269" i="4" s="1"/>
  <c r="N3269" i="4" a="1"/>
  <c r="N3269" i="4" s="1"/>
  <c r="K3269" i="4" a="1"/>
  <c r="K3269" i="4" s="1"/>
  <c r="H3269" i="4" l="1" a="1"/>
  <c r="H3269" i="4" s="1"/>
  <c r="G3269" i="4" a="1"/>
  <c r="G3269" i="4" s="1"/>
  <c r="E3269" i="4" a="1"/>
  <c r="E3269" i="4" s="1"/>
  <c r="C3271" i="4"/>
  <c r="F3270" i="4" a="1"/>
  <c r="F3270" i="4" s="1"/>
  <c r="K3270" i="4" a="1"/>
  <c r="K3270" i="4" s="1"/>
  <c r="I3270" i="4" a="1"/>
  <c r="I3270" i="4" s="1"/>
  <c r="M3270" i="4" a="1"/>
  <c r="M3270" i="4" s="1"/>
  <c r="N3270" i="4" a="1"/>
  <c r="N3270" i="4" s="1"/>
  <c r="O3270" i="4" a="1"/>
  <c r="O3270" i="4" s="1"/>
  <c r="J3270" i="4" a="1"/>
  <c r="J3270" i="4" s="1"/>
  <c r="L3270" i="4" a="1"/>
  <c r="L3270" i="4" s="1"/>
  <c r="G3270" i="4" l="1" a="1"/>
  <c r="G3270" i="4" s="1"/>
  <c r="H3270" i="4" a="1"/>
  <c r="H3270" i="4" s="1"/>
  <c r="E3270" i="4" a="1"/>
  <c r="E3270" i="4" s="1"/>
  <c r="C3272" i="4"/>
  <c r="F3271" i="4" a="1"/>
  <c r="F3271" i="4" s="1"/>
  <c r="N3271" i="4" a="1"/>
  <c r="N3271" i="4" s="1"/>
  <c r="I3271" i="4" a="1"/>
  <c r="I3271" i="4" s="1"/>
  <c r="J3271" i="4" a="1"/>
  <c r="J3271" i="4" s="1"/>
  <c r="K3271" i="4" a="1"/>
  <c r="K3271" i="4" s="1"/>
  <c r="O3271" i="4" a="1"/>
  <c r="O3271" i="4" s="1"/>
  <c r="L3271" i="4" a="1"/>
  <c r="L3271" i="4" s="1"/>
  <c r="M3271" i="4" a="1"/>
  <c r="M3271" i="4" s="1"/>
  <c r="H3271" i="4" l="1" a="1"/>
  <c r="H3271" i="4" s="1"/>
  <c r="E3271" i="4" a="1"/>
  <c r="E3271" i="4" s="1"/>
  <c r="G3271" i="4" a="1"/>
  <c r="G3271" i="4" s="1"/>
  <c r="C3273" i="4"/>
  <c r="F3272" i="4" a="1"/>
  <c r="F3272" i="4" s="1"/>
  <c r="M3272" i="4" a="1"/>
  <c r="M3272" i="4" s="1"/>
  <c r="K3272" i="4" a="1"/>
  <c r="K3272" i="4" s="1"/>
  <c r="N3272" i="4" a="1"/>
  <c r="N3272" i="4" s="1"/>
  <c r="O3272" i="4" a="1"/>
  <c r="O3272" i="4" s="1"/>
  <c r="J3272" i="4" a="1"/>
  <c r="J3272" i="4" s="1"/>
  <c r="L3272" i="4" a="1"/>
  <c r="L3272" i="4" s="1"/>
  <c r="I3272" i="4" a="1"/>
  <c r="I3272" i="4" s="1"/>
  <c r="H3272" i="4" l="1" a="1"/>
  <c r="H3272" i="4" s="1"/>
  <c r="E3272" i="4" a="1"/>
  <c r="E3272" i="4" s="1"/>
  <c r="G3272" i="4" a="1"/>
  <c r="G3272" i="4" s="1"/>
  <c r="C3274" i="4"/>
  <c r="F3273" i="4" a="1"/>
  <c r="F3273" i="4" s="1"/>
  <c r="M3273" i="4" a="1"/>
  <c r="M3273" i="4" s="1"/>
  <c r="I3273" i="4" a="1"/>
  <c r="I3273" i="4" s="1"/>
  <c r="J3273" i="4" a="1"/>
  <c r="J3273" i="4" s="1"/>
  <c r="L3273" i="4" a="1"/>
  <c r="L3273" i="4" s="1"/>
  <c r="N3273" i="4" a="1"/>
  <c r="N3273" i="4" s="1"/>
  <c r="O3273" i="4" a="1"/>
  <c r="O3273" i="4" s="1"/>
  <c r="K3273" i="4" a="1"/>
  <c r="K3273" i="4" s="1"/>
  <c r="G3273" i="4" l="1" a="1"/>
  <c r="G3273" i="4" s="1"/>
  <c r="H3273" i="4" a="1"/>
  <c r="H3273" i="4" s="1"/>
  <c r="E3273" i="4" a="1"/>
  <c r="E3273" i="4" s="1"/>
  <c r="C3275" i="4"/>
  <c r="F3274" i="4" a="1"/>
  <c r="F3274" i="4" s="1"/>
  <c r="K3274" i="4" a="1"/>
  <c r="K3274" i="4" s="1"/>
  <c r="L3274" i="4" a="1"/>
  <c r="L3274" i="4" s="1"/>
  <c r="M3274" i="4" a="1"/>
  <c r="M3274" i="4" s="1"/>
  <c r="N3274" i="4" a="1"/>
  <c r="N3274" i="4" s="1"/>
  <c r="J3274" i="4" a="1"/>
  <c r="J3274" i="4" s="1"/>
  <c r="O3274" i="4" a="1"/>
  <c r="O3274" i="4" s="1"/>
  <c r="I3274" i="4" a="1"/>
  <c r="I3274" i="4" s="1"/>
  <c r="E3274" i="4" l="1" a="1"/>
  <c r="E3274" i="4" s="1"/>
  <c r="H3274" i="4" a="1"/>
  <c r="H3274" i="4" s="1"/>
  <c r="G3274" i="4" a="1"/>
  <c r="G3274" i="4" s="1"/>
  <c r="C3276" i="4"/>
  <c r="F3275" i="4" a="1"/>
  <c r="F3275" i="4" s="1"/>
  <c r="N3275" i="4" a="1"/>
  <c r="N3275" i="4" s="1"/>
  <c r="J3275" i="4" a="1"/>
  <c r="J3275" i="4" s="1"/>
  <c r="O3275" i="4" a="1"/>
  <c r="O3275" i="4" s="1"/>
  <c r="I3275" i="4" a="1"/>
  <c r="I3275" i="4" s="1"/>
  <c r="K3275" i="4" a="1"/>
  <c r="K3275" i="4" s="1"/>
  <c r="L3275" i="4" a="1"/>
  <c r="L3275" i="4" s="1"/>
  <c r="M3275" i="4" a="1"/>
  <c r="M3275" i="4" s="1"/>
  <c r="E3275" i="4" l="1" a="1"/>
  <c r="E3275" i="4" s="1"/>
  <c r="H3275" i="4" a="1"/>
  <c r="H3275" i="4" s="1"/>
  <c r="G3275" i="4" a="1"/>
  <c r="G3275" i="4" s="1"/>
  <c r="C3277" i="4"/>
  <c r="F3276" i="4" a="1"/>
  <c r="F3276" i="4" s="1"/>
  <c r="N3276" i="4" a="1"/>
  <c r="N3276" i="4" s="1"/>
  <c r="O3276" i="4" a="1"/>
  <c r="O3276" i="4" s="1"/>
  <c r="I3276" i="4" a="1"/>
  <c r="I3276" i="4" s="1"/>
  <c r="M3276" i="4" a="1"/>
  <c r="M3276" i="4" s="1"/>
  <c r="J3276" i="4" a="1"/>
  <c r="J3276" i="4" s="1"/>
  <c r="K3276" i="4" a="1"/>
  <c r="K3276" i="4" s="1"/>
  <c r="L3276" i="4" a="1"/>
  <c r="L3276" i="4" s="1"/>
  <c r="E3276" i="4" l="1" a="1"/>
  <c r="E3276" i="4" s="1"/>
  <c r="H3276" i="4" a="1"/>
  <c r="H3276" i="4" s="1"/>
  <c r="G3276" i="4" a="1"/>
  <c r="G3276" i="4" s="1"/>
  <c r="C3278" i="4"/>
  <c r="F3277" i="4" a="1"/>
  <c r="F3277" i="4" s="1"/>
  <c r="L3277" i="4" a="1"/>
  <c r="L3277" i="4" s="1"/>
  <c r="I3277" i="4" a="1"/>
  <c r="I3277" i="4" s="1"/>
  <c r="O3277" i="4" a="1"/>
  <c r="O3277" i="4" s="1"/>
  <c r="J3277" i="4" a="1"/>
  <c r="J3277" i="4" s="1"/>
  <c r="K3277" i="4" a="1"/>
  <c r="K3277" i="4" s="1"/>
  <c r="M3277" i="4" a="1"/>
  <c r="M3277" i="4" s="1"/>
  <c r="N3277" i="4" a="1"/>
  <c r="N3277" i="4" s="1"/>
  <c r="G3277" i="4" l="1" a="1"/>
  <c r="G3277" i="4" s="1"/>
  <c r="H3277" i="4" a="1"/>
  <c r="H3277" i="4" s="1"/>
  <c r="E3277" i="4" a="1"/>
  <c r="E3277" i="4" s="1"/>
  <c r="C3279" i="4"/>
  <c r="F3278" i="4" a="1"/>
  <c r="F3278" i="4" s="1"/>
  <c r="L3278" i="4" a="1"/>
  <c r="L3278" i="4" s="1"/>
  <c r="J3278" i="4" a="1"/>
  <c r="J3278" i="4" s="1"/>
  <c r="O3278" i="4" a="1"/>
  <c r="O3278" i="4" s="1"/>
  <c r="K3278" i="4" a="1"/>
  <c r="K3278" i="4" s="1"/>
  <c r="N3278" i="4" a="1"/>
  <c r="N3278" i="4" s="1"/>
  <c r="M3278" i="4" a="1"/>
  <c r="M3278" i="4" s="1"/>
  <c r="I3278" i="4" a="1"/>
  <c r="I3278" i="4" s="1"/>
  <c r="E3278" i="4" l="1" a="1"/>
  <c r="E3278" i="4" s="1"/>
  <c r="G3278" i="4" a="1"/>
  <c r="G3278" i="4" s="1"/>
  <c r="H3278" i="4" a="1"/>
  <c r="H3278" i="4" s="1"/>
  <c r="C3280" i="4"/>
  <c r="F3279" i="4" a="1"/>
  <c r="F3279" i="4" s="1"/>
  <c r="I3279" i="4" a="1"/>
  <c r="I3279" i="4" s="1"/>
  <c r="M3279" i="4" a="1"/>
  <c r="M3279" i="4" s="1"/>
  <c r="L3279" i="4" a="1"/>
  <c r="L3279" i="4" s="1"/>
  <c r="J3279" i="4" a="1"/>
  <c r="J3279" i="4" s="1"/>
  <c r="N3279" i="4" a="1"/>
  <c r="N3279" i="4" s="1"/>
  <c r="K3279" i="4" a="1"/>
  <c r="K3279" i="4" s="1"/>
  <c r="O3279" i="4" a="1"/>
  <c r="O3279" i="4" s="1"/>
  <c r="E3279" i="4" l="1" a="1"/>
  <c r="E3279" i="4" s="1"/>
  <c r="G3279" i="4" a="1"/>
  <c r="G3279" i="4" s="1"/>
  <c r="H3279" i="4" a="1"/>
  <c r="H3279" i="4" s="1"/>
  <c r="C3281" i="4"/>
  <c r="F3280" i="4" a="1"/>
  <c r="F3280" i="4" s="1"/>
  <c r="M3280" i="4" a="1"/>
  <c r="M3280" i="4" s="1"/>
  <c r="I3280" i="4" a="1"/>
  <c r="I3280" i="4" s="1"/>
  <c r="J3280" i="4" a="1"/>
  <c r="J3280" i="4" s="1"/>
  <c r="N3280" i="4" a="1"/>
  <c r="N3280" i="4" s="1"/>
  <c r="O3280" i="4" a="1"/>
  <c r="O3280" i="4" s="1"/>
  <c r="K3280" i="4" a="1"/>
  <c r="K3280" i="4" s="1"/>
  <c r="L3280" i="4" a="1"/>
  <c r="L3280" i="4" s="1"/>
  <c r="G3280" i="4" l="1" a="1"/>
  <c r="G3280" i="4" s="1"/>
  <c r="H3280" i="4" a="1"/>
  <c r="H3280" i="4" s="1"/>
  <c r="E3280" i="4" a="1"/>
  <c r="E3280" i="4" s="1"/>
  <c r="C3282" i="4"/>
  <c r="F3281" i="4" a="1"/>
  <c r="F3281" i="4" s="1"/>
  <c r="K3281" i="4" a="1"/>
  <c r="K3281" i="4" s="1"/>
  <c r="O3281" i="4" a="1"/>
  <c r="O3281" i="4" s="1"/>
  <c r="I3281" i="4" a="1"/>
  <c r="I3281" i="4" s="1"/>
  <c r="L3281" i="4" a="1"/>
  <c r="L3281" i="4" s="1"/>
  <c r="M3281" i="4" a="1"/>
  <c r="M3281" i="4" s="1"/>
  <c r="N3281" i="4" a="1"/>
  <c r="N3281" i="4" s="1"/>
  <c r="J3281" i="4" a="1"/>
  <c r="J3281" i="4" s="1"/>
  <c r="G3281" i="4" l="1" a="1"/>
  <c r="G3281" i="4" s="1"/>
  <c r="H3281" i="4" a="1"/>
  <c r="H3281" i="4" s="1"/>
  <c r="E3281" i="4" a="1"/>
  <c r="E3281" i="4" s="1"/>
  <c r="C3283" i="4"/>
  <c r="F3282" i="4" a="1"/>
  <c r="F3282" i="4" s="1"/>
  <c r="J3282" i="4" a="1"/>
  <c r="J3282" i="4" s="1"/>
  <c r="N3282" i="4" a="1"/>
  <c r="N3282" i="4" s="1"/>
  <c r="O3282" i="4" a="1"/>
  <c r="O3282" i="4" s="1"/>
  <c r="I3282" i="4" a="1"/>
  <c r="I3282" i="4" s="1"/>
  <c r="K3282" i="4" a="1"/>
  <c r="K3282" i="4" s="1"/>
  <c r="L3282" i="4" a="1"/>
  <c r="L3282" i="4" s="1"/>
  <c r="M3282" i="4" a="1"/>
  <c r="M3282" i="4" s="1"/>
  <c r="E3282" i="4" l="1" a="1"/>
  <c r="E3282" i="4" s="1"/>
  <c r="H3282" i="4" a="1"/>
  <c r="H3282" i="4" s="1"/>
  <c r="G3282" i="4" a="1"/>
  <c r="G3282" i="4" s="1"/>
  <c r="C3284" i="4"/>
  <c r="F3283" i="4" a="1"/>
  <c r="F3283" i="4" s="1"/>
  <c r="I3283" i="4" a="1"/>
  <c r="I3283" i="4" s="1"/>
  <c r="K3283" i="4" a="1"/>
  <c r="K3283" i="4" s="1"/>
  <c r="J3283" i="4" a="1"/>
  <c r="J3283" i="4" s="1"/>
  <c r="N3283" i="4" a="1"/>
  <c r="N3283" i="4" s="1"/>
  <c r="O3283" i="4" a="1"/>
  <c r="O3283" i="4" s="1"/>
  <c r="M3283" i="4" a="1"/>
  <c r="M3283" i="4" s="1"/>
  <c r="L3283" i="4" a="1"/>
  <c r="L3283" i="4" s="1"/>
  <c r="H3283" i="4" l="1" a="1"/>
  <c r="H3283" i="4" s="1"/>
  <c r="E3283" i="4" a="1"/>
  <c r="E3283" i="4" s="1"/>
  <c r="G3283" i="4" a="1"/>
  <c r="G3283" i="4" s="1"/>
  <c r="C3285" i="4"/>
  <c r="F3284" i="4" a="1"/>
  <c r="F3284" i="4" s="1"/>
  <c r="I3284" i="4" a="1"/>
  <c r="I3284" i="4" s="1"/>
  <c r="K3284" i="4" a="1"/>
  <c r="K3284" i="4" s="1"/>
  <c r="O3284" i="4" a="1"/>
  <c r="O3284" i="4" s="1"/>
  <c r="J3284" i="4" a="1"/>
  <c r="J3284" i="4" s="1"/>
  <c r="L3284" i="4" a="1"/>
  <c r="L3284" i="4" s="1"/>
  <c r="M3284" i="4" a="1"/>
  <c r="M3284" i="4" s="1"/>
  <c r="N3284" i="4" a="1"/>
  <c r="N3284" i="4" s="1"/>
  <c r="E3284" i="4" l="1" a="1"/>
  <c r="E3284" i="4" s="1"/>
  <c r="G3284" i="4" a="1"/>
  <c r="G3284" i="4" s="1"/>
  <c r="H3284" i="4" a="1"/>
  <c r="H3284" i="4" s="1"/>
  <c r="C3286" i="4"/>
  <c r="F3285" i="4" a="1"/>
  <c r="F3285" i="4" s="1"/>
  <c r="L3285" i="4" a="1"/>
  <c r="L3285" i="4" s="1"/>
  <c r="O3285" i="4" a="1"/>
  <c r="O3285" i="4" s="1"/>
  <c r="I3285" i="4" a="1"/>
  <c r="I3285" i="4" s="1"/>
  <c r="J3285" i="4" a="1"/>
  <c r="J3285" i="4" s="1"/>
  <c r="N3285" i="4" a="1"/>
  <c r="N3285" i="4" s="1"/>
  <c r="M3285" i="4" a="1"/>
  <c r="M3285" i="4" s="1"/>
  <c r="K3285" i="4" a="1"/>
  <c r="K3285" i="4" s="1"/>
  <c r="C3287" i="4" l="1"/>
  <c r="F3286" i="4" a="1"/>
  <c r="F3286" i="4" s="1"/>
  <c r="J3286" i="4" a="1"/>
  <c r="J3286" i="4" s="1"/>
  <c r="N3286" i="4" a="1"/>
  <c r="N3286" i="4" s="1"/>
  <c r="L3286" i="4" a="1"/>
  <c r="L3286" i="4" s="1"/>
  <c r="I3286" i="4" a="1"/>
  <c r="I3286" i="4" s="1"/>
  <c r="K3286" i="4" a="1"/>
  <c r="K3286" i="4" s="1"/>
  <c r="M3286" i="4" a="1"/>
  <c r="M3286" i="4" s="1"/>
  <c r="O3286" i="4" a="1"/>
  <c r="O3286" i="4" s="1"/>
  <c r="E3285" i="4" a="1"/>
  <c r="E3285" i="4" s="1"/>
  <c r="H3285" i="4" a="1"/>
  <c r="H3285" i="4" s="1"/>
  <c r="G3285" i="4" a="1"/>
  <c r="G3285" i="4" s="1"/>
  <c r="H3286" i="4" l="1" a="1"/>
  <c r="H3286" i="4" s="1"/>
  <c r="E3286" i="4" a="1"/>
  <c r="E3286" i="4" s="1"/>
  <c r="G3286" i="4" a="1"/>
  <c r="G3286" i="4" s="1"/>
  <c r="C3288" i="4"/>
  <c r="F3287" i="4" a="1"/>
  <c r="F3287" i="4" s="1"/>
  <c r="M3287" i="4" a="1"/>
  <c r="M3287" i="4" s="1"/>
  <c r="N3287" i="4" a="1"/>
  <c r="N3287" i="4" s="1"/>
  <c r="K3287" i="4" a="1"/>
  <c r="K3287" i="4" s="1"/>
  <c r="O3287" i="4" a="1"/>
  <c r="O3287" i="4" s="1"/>
  <c r="I3287" i="4" a="1"/>
  <c r="I3287" i="4" s="1"/>
  <c r="J3287" i="4" a="1"/>
  <c r="J3287" i="4" s="1"/>
  <c r="L3287" i="4" a="1"/>
  <c r="L3287" i="4" s="1"/>
  <c r="G3287" i="4" l="1" a="1"/>
  <c r="G3287" i="4" s="1"/>
  <c r="H3287" i="4" a="1"/>
  <c r="H3287" i="4" s="1"/>
  <c r="E3287" i="4" a="1"/>
  <c r="E3287" i="4" s="1"/>
  <c r="C3289" i="4"/>
  <c r="F3288" i="4" a="1"/>
  <c r="F3288" i="4" s="1"/>
  <c r="M3288" i="4" a="1"/>
  <c r="M3288" i="4" s="1"/>
  <c r="N3288" i="4" a="1"/>
  <c r="N3288" i="4" s="1"/>
  <c r="I3288" i="4" a="1"/>
  <c r="I3288" i="4" s="1"/>
  <c r="J3288" i="4" a="1"/>
  <c r="J3288" i="4" s="1"/>
  <c r="L3288" i="4" a="1"/>
  <c r="L3288" i="4" s="1"/>
  <c r="K3288" i="4" a="1"/>
  <c r="K3288" i="4" s="1"/>
  <c r="O3288" i="4" a="1"/>
  <c r="O3288" i="4" s="1"/>
  <c r="C3290" i="4" l="1"/>
  <c r="F3289" i="4" a="1"/>
  <c r="F3289" i="4" s="1"/>
  <c r="M3289" i="4" a="1"/>
  <c r="M3289" i="4" s="1"/>
  <c r="N3289" i="4" a="1"/>
  <c r="N3289" i="4" s="1"/>
  <c r="I3289" i="4" a="1"/>
  <c r="I3289" i="4" s="1"/>
  <c r="O3289" i="4" a="1"/>
  <c r="O3289" i="4" s="1"/>
  <c r="K3289" i="4" a="1"/>
  <c r="K3289" i="4" s="1"/>
  <c r="J3289" i="4" a="1"/>
  <c r="J3289" i="4" s="1"/>
  <c r="L3289" i="4" a="1"/>
  <c r="L3289" i="4" s="1"/>
  <c r="H3288" i="4" a="1"/>
  <c r="H3288" i="4" s="1"/>
  <c r="E3288" i="4" a="1"/>
  <c r="E3288" i="4" s="1"/>
  <c r="G3288" i="4" a="1"/>
  <c r="G3288" i="4" s="1"/>
  <c r="H3289" i="4" l="1" a="1"/>
  <c r="H3289" i="4" s="1"/>
  <c r="G3289" i="4" a="1"/>
  <c r="G3289" i="4" s="1"/>
  <c r="E3289" i="4" a="1"/>
  <c r="E3289" i="4" s="1"/>
  <c r="C3291" i="4"/>
  <c r="F3290" i="4" a="1"/>
  <c r="F3290" i="4" s="1"/>
  <c r="L3290" i="4" a="1"/>
  <c r="L3290" i="4" s="1"/>
  <c r="J3290" i="4" a="1"/>
  <c r="J3290" i="4" s="1"/>
  <c r="K3290" i="4" a="1"/>
  <c r="K3290" i="4" s="1"/>
  <c r="I3290" i="4" a="1"/>
  <c r="I3290" i="4" s="1"/>
  <c r="M3290" i="4" a="1"/>
  <c r="M3290" i="4" s="1"/>
  <c r="N3290" i="4" a="1"/>
  <c r="N3290" i="4" s="1"/>
  <c r="O3290" i="4" a="1"/>
  <c r="O3290" i="4" s="1"/>
  <c r="E3290" i="4" l="1" a="1"/>
  <c r="E3290" i="4" s="1"/>
  <c r="G3290" i="4" a="1"/>
  <c r="G3290" i="4" s="1"/>
  <c r="H3290" i="4" a="1"/>
  <c r="H3290" i="4" s="1"/>
  <c r="C3292" i="4"/>
  <c r="F3291" i="4" a="1"/>
  <c r="F3291" i="4" s="1"/>
  <c r="M3291" i="4" a="1"/>
  <c r="M3291" i="4" s="1"/>
  <c r="I3291" i="4" a="1"/>
  <c r="I3291" i="4" s="1"/>
  <c r="N3291" i="4" a="1"/>
  <c r="N3291" i="4" s="1"/>
  <c r="J3291" i="4" a="1"/>
  <c r="J3291" i="4" s="1"/>
  <c r="K3291" i="4" a="1"/>
  <c r="K3291" i="4" s="1"/>
  <c r="L3291" i="4" a="1"/>
  <c r="L3291" i="4" s="1"/>
  <c r="O3291" i="4" a="1"/>
  <c r="O3291" i="4" s="1"/>
  <c r="H3291" i="4" l="1" a="1"/>
  <c r="H3291" i="4" s="1"/>
  <c r="G3291" i="4" a="1"/>
  <c r="G3291" i="4" s="1"/>
  <c r="E3291" i="4" a="1"/>
  <c r="E3291" i="4" s="1"/>
  <c r="C3293" i="4"/>
  <c r="F3292" i="4" a="1"/>
  <c r="F3292" i="4" s="1"/>
  <c r="N3292" i="4" a="1"/>
  <c r="N3292" i="4" s="1"/>
  <c r="L3292" i="4" a="1"/>
  <c r="L3292" i="4" s="1"/>
  <c r="M3292" i="4" a="1"/>
  <c r="M3292" i="4" s="1"/>
  <c r="I3292" i="4" a="1"/>
  <c r="I3292" i="4" s="1"/>
  <c r="K3292" i="4" a="1"/>
  <c r="K3292" i="4" s="1"/>
  <c r="O3292" i="4" a="1"/>
  <c r="O3292" i="4" s="1"/>
  <c r="J3292" i="4" a="1"/>
  <c r="J3292" i="4" s="1"/>
  <c r="G3292" i="4" l="1" a="1"/>
  <c r="G3292" i="4" s="1"/>
  <c r="E3292" i="4" a="1"/>
  <c r="E3292" i="4" s="1"/>
  <c r="H3292" i="4" a="1"/>
  <c r="H3292" i="4" s="1"/>
  <c r="C3294" i="4"/>
  <c r="F3293" i="4" a="1"/>
  <c r="F3293" i="4" s="1"/>
  <c r="I3293" i="4" a="1"/>
  <c r="I3293" i="4" s="1"/>
  <c r="K3293" i="4" a="1"/>
  <c r="K3293" i="4" s="1"/>
  <c r="O3293" i="4" a="1"/>
  <c r="O3293" i="4" s="1"/>
  <c r="N3293" i="4" a="1"/>
  <c r="N3293" i="4" s="1"/>
  <c r="M3293" i="4" a="1"/>
  <c r="M3293" i="4" s="1"/>
  <c r="J3293" i="4" a="1"/>
  <c r="J3293" i="4" s="1"/>
  <c r="L3293" i="4" a="1"/>
  <c r="L3293" i="4" s="1"/>
  <c r="G3293" i="4" l="1" a="1"/>
  <c r="G3293" i="4" s="1"/>
  <c r="E3293" i="4" a="1"/>
  <c r="E3293" i="4" s="1"/>
  <c r="H3293" i="4" a="1"/>
  <c r="H3293" i="4" s="1"/>
  <c r="C3295" i="4"/>
  <c r="F3294" i="4" a="1"/>
  <c r="F3294" i="4" s="1"/>
  <c r="J3294" i="4" a="1"/>
  <c r="J3294" i="4" s="1"/>
  <c r="M3294" i="4" a="1"/>
  <c r="M3294" i="4" s="1"/>
  <c r="I3294" i="4" a="1"/>
  <c r="I3294" i="4" s="1"/>
  <c r="K3294" i="4" a="1"/>
  <c r="K3294" i="4" s="1"/>
  <c r="N3294" i="4" a="1"/>
  <c r="N3294" i="4" s="1"/>
  <c r="L3294" i="4" a="1"/>
  <c r="L3294" i="4" s="1"/>
  <c r="O3294" i="4" a="1"/>
  <c r="O3294" i="4" s="1"/>
  <c r="E3294" i="4" l="1" a="1"/>
  <c r="E3294" i="4" s="1"/>
  <c r="G3294" i="4" a="1"/>
  <c r="G3294" i="4" s="1"/>
  <c r="H3294" i="4" a="1"/>
  <c r="H3294" i="4" s="1"/>
  <c r="C3296" i="4"/>
  <c r="F3295" i="4" a="1"/>
  <c r="F3295" i="4" s="1"/>
  <c r="K3295" i="4" a="1"/>
  <c r="K3295" i="4" s="1"/>
  <c r="M3295" i="4" a="1"/>
  <c r="M3295" i="4" s="1"/>
  <c r="I3295" i="4" a="1"/>
  <c r="I3295" i="4" s="1"/>
  <c r="L3295" i="4" a="1"/>
  <c r="L3295" i="4" s="1"/>
  <c r="O3295" i="4" a="1"/>
  <c r="O3295" i="4" s="1"/>
  <c r="J3295" i="4" a="1"/>
  <c r="J3295" i="4" s="1"/>
  <c r="N3295" i="4" a="1"/>
  <c r="N3295" i="4" s="1"/>
  <c r="H3295" i="4" l="1" a="1"/>
  <c r="H3295" i="4" s="1"/>
  <c r="G3295" i="4" a="1"/>
  <c r="G3295" i="4" s="1"/>
  <c r="E3295" i="4" a="1"/>
  <c r="E3295" i="4" s="1"/>
  <c r="C3297" i="4"/>
  <c r="F3296" i="4" a="1"/>
  <c r="F3296" i="4" s="1"/>
  <c r="O3296" i="4" a="1"/>
  <c r="O3296" i="4" s="1"/>
  <c r="K3296" i="4" a="1"/>
  <c r="K3296" i="4" s="1"/>
  <c r="N3296" i="4" a="1"/>
  <c r="N3296" i="4" s="1"/>
  <c r="M3296" i="4" a="1"/>
  <c r="M3296" i="4" s="1"/>
  <c r="J3296" i="4" a="1"/>
  <c r="J3296" i="4" s="1"/>
  <c r="I3296" i="4" a="1"/>
  <c r="I3296" i="4" s="1"/>
  <c r="L3296" i="4" a="1"/>
  <c r="L3296" i="4" s="1"/>
  <c r="G3296" i="4" l="1" a="1"/>
  <c r="G3296" i="4" s="1"/>
  <c r="E3296" i="4" a="1"/>
  <c r="E3296" i="4" s="1"/>
  <c r="H3296" i="4" a="1"/>
  <c r="H3296" i="4" s="1"/>
  <c r="C3298" i="4"/>
  <c r="F3297" i="4" a="1"/>
  <c r="F3297" i="4" s="1"/>
  <c r="K3297" i="4" a="1"/>
  <c r="K3297" i="4" s="1"/>
  <c r="J3297" i="4" a="1"/>
  <c r="J3297" i="4" s="1"/>
  <c r="N3297" i="4" a="1"/>
  <c r="N3297" i="4" s="1"/>
  <c r="I3297" i="4" a="1"/>
  <c r="I3297" i="4" s="1"/>
  <c r="O3297" i="4" a="1"/>
  <c r="O3297" i="4" s="1"/>
  <c r="L3297" i="4" a="1"/>
  <c r="L3297" i="4" s="1"/>
  <c r="M3297" i="4" a="1"/>
  <c r="M3297" i="4" s="1"/>
  <c r="E3297" i="4" l="1" a="1"/>
  <c r="E3297" i="4" s="1"/>
  <c r="G3297" i="4" a="1"/>
  <c r="G3297" i="4" s="1"/>
  <c r="H3297" i="4" a="1"/>
  <c r="H3297" i="4" s="1"/>
  <c r="C3299" i="4"/>
  <c r="F3298" i="4" a="1"/>
  <c r="F3298" i="4" s="1"/>
  <c r="L3298" i="4" a="1"/>
  <c r="L3298" i="4" s="1"/>
  <c r="N3298" i="4" a="1"/>
  <c r="N3298" i="4" s="1"/>
  <c r="K3298" i="4" a="1"/>
  <c r="K3298" i="4" s="1"/>
  <c r="J3298" i="4" a="1"/>
  <c r="J3298" i="4" s="1"/>
  <c r="O3298" i="4" a="1"/>
  <c r="O3298" i="4" s="1"/>
  <c r="M3298" i="4" a="1"/>
  <c r="M3298" i="4" s="1"/>
  <c r="I3298" i="4" a="1"/>
  <c r="I3298" i="4" s="1"/>
  <c r="E3298" i="4" l="1" a="1"/>
  <c r="E3298" i="4" s="1"/>
  <c r="G3298" i="4" a="1"/>
  <c r="G3298" i="4" s="1"/>
  <c r="H3298" i="4" a="1"/>
  <c r="H3298" i="4" s="1"/>
  <c r="C3300" i="4"/>
  <c r="F3299" i="4" a="1"/>
  <c r="F3299" i="4" s="1"/>
  <c r="I3299" i="4" a="1"/>
  <c r="I3299" i="4" s="1"/>
  <c r="K3299" i="4" a="1"/>
  <c r="K3299" i="4" s="1"/>
  <c r="O3299" i="4" a="1"/>
  <c r="O3299" i="4" s="1"/>
  <c r="L3299" i="4" a="1"/>
  <c r="L3299" i="4" s="1"/>
  <c r="M3299" i="4" a="1"/>
  <c r="M3299" i="4" s="1"/>
  <c r="J3299" i="4" a="1"/>
  <c r="J3299" i="4" s="1"/>
  <c r="N3299" i="4" a="1"/>
  <c r="N3299" i="4" s="1"/>
  <c r="C3301" i="4" l="1"/>
  <c r="F3300" i="4" a="1"/>
  <c r="F3300" i="4" s="1"/>
  <c r="M3300" i="4" a="1"/>
  <c r="M3300" i="4" s="1"/>
  <c r="L3300" i="4" a="1"/>
  <c r="L3300" i="4" s="1"/>
  <c r="J3300" i="4" a="1"/>
  <c r="J3300" i="4" s="1"/>
  <c r="N3300" i="4" a="1"/>
  <c r="N3300" i="4" s="1"/>
  <c r="I3300" i="4" a="1"/>
  <c r="I3300" i="4" s="1"/>
  <c r="K3300" i="4" a="1"/>
  <c r="K3300" i="4" s="1"/>
  <c r="O3300" i="4" a="1"/>
  <c r="O3300" i="4" s="1"/>
  <c r="E3299" i="4" a="1"/>
  <c r="E3299" i="4" s="1"/>
  <c r="G3299" i="4" a="1"/>
  <c r="G3299" i="4" s="1"/>
  <c r="H3299" i="4" a="1"/>
  <c r="H3299" i="4" s="1"/>
  <c r="E3300" i="4" l="1" a="1"/>
  <c r="E3300" i="4" s="1"/>
  <c r="H3300" i="4" a="1"/>
  <c r="H3300" i="4" s="1"/>
  <c r="G3300" i="4" a="1"/>
  <c r="G3300" i="4" s="1"/>
  <c r="C3302" i="4"/>
  <c r="F3301" i="4" a="1"/>
  <c r="F3301" i="4" s="1"/>
  <c r="J3301" i="4" a="1"/>
  <c r="J3301" i="4" s="1"/>
  <c r="L3301" i="4" a="1"/>
  <c r="L3301" i="4" s="1"/>
  <c r="O3301" i="4" a="1"/>
  <c r="O3301" i="4" s="1"/>
  <c r="M3301" i="4" a="1"/>
  <c r="M3301" i="4" s="1"/>
  <c r="N3301" i="4" a="1"/>
  <c r="N3301" i="4" s="1"/>
  <c r="I3301" i="4" a="1"/>
  <c r="I3301" i="4" s="1"/>
  <c r="K3301" i="4" a="1"/>
  <c r="K3301" i="4" s="1"/>
  <c r="G3301" i="4" l="1" a="1"/>
  <c r="G3301" i="4" s="1"/>
  <c r="E3301" i="4" a="1"/>
  <c r="E3301" i="4" s="1"/>
  <c r="H3301" i="4" a="1"/>
  <c r="H3301" i="4" s="1"/>
  <c r="C3303" i="4"/>
  <c r="F3302" i="4" a="1"/>
  <c r="F3302" i="4" s="1"/>
  <c r="N3302" i="4" a="1"/>
  <c r="N3302" i="4" s="1"/>
  <c r="K3302" i="4" a="1"/>
  <c r="K3302" i="4" s="1"/>
  <c r="I3302" i="4" a="1"/>
  <c r="I3302" i="4" s="1"/>
  <c r="M3302" i="4" a="1"/>
  <c r="M3302" i="4" s="1"/>
  <c r="J3302" i="4" a="1"/>
  <c r="J3302" i="4" s="1"/>
  <c r="L3302" i="4" a="1"/>
  <c r="L3302" i="4" s="1"/>
  <c r="O3302" i="4" a="1"/>
  <c r="O3302" i="4" s="1"/>
  <c r="G3302" i="4" l="1" a="1"/>
  <c r="G3302" i="4" s="1"/>
  <c r="H3302" i="4" a="1"/>
  <c r="H3302" i="4" s="1"/>
  <c r="E3302" i="4" a="1"/>
  <c r="E3302" i="4" s="1"/>
  <c r="C3304" i="4"/>
  <c r="F3303" i="4" a="1"/>
  <c r="F3303" i="4" s="1"/>
  <c r="K3303" i="4" a="1"/>
  <c r="K3303" i="4" s="1"/>
  <c r="O3303" i="4" a="1"/>
  <c r="O3303" i="4" s="1"/>
  <c r="I3303" i="4" a="1"/>
  <c r="I3303" i="4" s="1"/>
  <c r="N3303" i="4" a="1"/>
  <c r="N3303" i="4" s="1"/>
  <c r="J3303" i="4" a="1"/>
  <c r="J3303" i="4" s="1"/>
  <c r="L3303" i="4" a="1"/>
  <c r="L3303" i="4" s="1"/>
  <c r="M3303" i="4" a="1"/>
  <c r="M3303" i="4" s="1"/>
  <c r="G3303" i="4" l="1" a="1"/>
  <c r="G3303" i="4" s="1"/>
  <c r="E3303" i="4" a="1"/>
  <c r="E3303" i="4" s="1"/>
  <c r="H3303" i="4" a="1"/>
  <c r="H3303" i="4" s="1"/>
  <c r="C3305" i="4"/>
  <c r="F3304" i="4" a="1"/>
  <c r="F3304" i="4" s="1"/>
  <c r="L3304" i="4" a="1"/>
  <c r="L3304" i="4" s="1"/>
  <c r="N3304" i="4" a="1"/>
  <c r="N3304" i="4" s="1"/>
  <c r="I3304" i="4" a="1"/>
  <c r="I3304" i="4" s="1"/>
  <c r="J3304" i="4" a="1"/>
  <c r="J3304" i="4" s="1"/>
  <c r="K3304" i="4" a="1"/>
  <c r="K3304" i="4" s="1"/>
  <c r="M3304" i="4" a="1"/>
  <c r="M3304" i="4" s="1"/>
  <c r="O3304" i="4" a="1"/>
  <c r="O3304" i="4" s="1"/>
  <c r="G3304" i="4" l="1" a="1"/>
  <c r="G3304" i="4" s="1"/>
  <c r="E3304" i="4" a="1"/>
  <c r="E3304" i="4" s="1"/>
  <c r="H3304" i="4" a="1"/>
  <c r="H3304" i="4" s="1"/>
  <c r="C3306" i="4"/>
  <c r="F3305" i="4" a="1"/>
  <c r="F3305" i="4" s="1"/>
  <c r="K3305" i="4" a="1"/>
  <c r="K3305" i="4" s="1"/>
  <c r="M3305" i="4" a="1"/>
  <c r="M3305" i="4" s="1"/>
  <c r="N3305" i="4" a="1"/>
  <c r="N3305" i="4" s="1"/>
  <c r="J3305" i="4" a="1"/>
  <c r="J3305" i="4" s="1"/>
  <c r="I3305" i="4" a="1"/>
  <c r="I3305" i="4" s="1"/>
  <c r="O3305" i="4" a="1"/>
  <c r="O3305" i="4" s="1"/>
  <c r="L3305" i="4" a="1"/>
  <c r="L3305" i="4" s="1"/>
  <c r="G3305" i="4" l="1" a="1"/>
  <c r="G3305" i="4" s="1"/>
  <c r="H3305" i="4" a="1"/>
  <c r="H3305" i="4" s="1"/>
  <c r="E3305" i="4" a="1"/>
  <c r="E3305" i="4" s="1"/>
  <c r="C3307" i="4"/>
  <c r="F3306" i="4" a="1"/>
  <c r="F3306" i="4" s="1"/>
  <c r="I3306" i="4" a="1"/>
  <c r="I3306" i="4" s="1"/>
  <c r="K3306" i="4" a="1"/>
  <c r="K3306" i="4" s="1"/>
  <c r="N3306" i="4" a="1"/>
  <c r="N3306" i="4" s="1"/>
  <c r="L3306" i="4" a="1"/>
  <c r="L3306" i="4" s="1"/>
  <c r="J3306" i="4" a="1"/>
  <c r="J3306" i="4" s="1"/>
  <c r="M3306" i="4" a="1"/>
  <c r="M3306" i="4" s="1"/>
  <c r="O3306" i="4" a="1"/>
  <c r="O3306" i="4" s="1"/>
  <c r="H3306" i="4" l="1" a="1"/>
  <c r="H3306" i="4" s="1"/>
  <c r="E3306" i="4" a="1"/>
  <c r="E3306" i="4" s="1"/>
  <c r="G3306" i="4" a="1"/>
  <c r="G3306" i="4" s="1"/>
  <c r="C3308" i="4"/>
  <c r="F3307" i="4" a="1"/>
  <c r="F3307" i="4" s="1"/>
  <c r="M3307" i="4" a="1"/>
  <c r="M3307" i="4" s="1"/>
  <c r="O3307" i="4" a="1"/>
  <c r="O3307" i="4" s="1"/>
  <c r="I3307" i="4" a="1"/>
  <c r="I3307" i="4" s="1"/>
  <c r="L3307" i="4" a="1"/>
  <c r="L3307" i="4" s="1"/>
  <c r="K3307" i="4" a="1"/>
  <c r="K3307" i="4" s="1"/>
  <c r="N3307" i="4" a="1"/>
  <c r="N3307" i="4" s="1"/>
  <c r="J3307" i="4" a="1"/>
  <c r="J3307" i="4" s="1"/>
  <c r="C3309" i="4" l="1"/>
  <c r="F3308" i="4" a="1"/>
  <c r="F3308" i="4" s="1"/>
  <c r="M3308" i="4" a="1"/>
  <c r="M3308" i="4" s="1"/>
  <c r="K3308" i="4" a="1"/>
  <c r="K3308" i="4" s="1"/>
  <c r="I3308" i="4" a="1"/>
  <c r="I3308" i="4" s="1"/>
  <c r="O3308" i="4" a="1"/>
  <c r="O3308" i="4" s="1"/>
  <c r="N3308" i="4" a="1"/>
  <c r="N3308" i="4" s="1"/>
  <c r="J3308" i="4" a="1"/>
  <c r="J3308" i="4" s="1"/>
  <c r="L3308" i="4" a="1"/>
  <c r="L3308" i="4" s="1"/>
  <c r="E3307" i="4" a="1"/>
  <c r="E3307" i="4" s="1"/>
  <c r="H3307" i="4" a="1"/>
  <c r="H3307" i="4" s="1"/>
  <c r="G3307" i="4" a="1"/>
  <c r="G3307" i="4" s="1"/>
  <c r="G3308" i="4" l="1" a="1"/>
  <c r="G3308" i="4" s="1"/>
  <c r="H3308" i="4" a="1"/>
  <c r="H3308" i="4" s="1"/>
  <c r="E3308" i="4" a="1"/>
  <c r="E3308" i="4" s="1"/>
  <c r="C3310" i="4"/>
  <c r="F3309" i="4" a="1"/>
  <c r="F3309" i="4" s="1"/>
  <c r="L3309" i="4" a="1"/>
  <c r="L3309" i="4" s="1"/>
  <c r="N3309" i="4" a="1"/>
  <c r="N3309" i="4" s="1"/>
  <c r="O3309" i="4" a="1"/>
  <c r="O3309" i="4" s="1"/>
  <c r="K3309" i="4" a="1"/>
  <c r="K3309" i="4" s="1"/>
  <c r="I3309" i="4" a="1"/>
  <c r="I3309" i="4" s="1"/>
  <c r="M3309" i="4" a="1"/>
  <c r="M3309" i="4" s="1"/>
  <c r="J3309" i="4" a="1"/>
  <c r="J3309" i="4" s="1"/>
  <c r="E3309" i="4" l="1" a="1"/>
  <c r="E3309" i="4" s="1"/>
  <c r="G3309" i="4" a="1"/>
  <c r="G3309" i="4" s="1"/>
  <c r="H3309" i="4" a="1"/>
  <c r="H3309" i="4" s="1"/>
  <c r="C3311" i="4"/>
  <c r="F3310" i="4" a="1"/>
  <c r="F3310" i="4" s="1"/>
  <c r="I3310" i="4" a="1"/>
  <c r="I3310" i="4" s="1"/>
  <c r="L3310" i="4" a="1"/>
  <c r="L3310" i="4" s="1"/>
  <c r="M3310" i="4" a="1"/>
  <c r="M3310" i="4" s="1"/>
  <c r="K3310" i="4" a="1"/>
  <c r="K3310" i="4" s="1"/>
  <c r="O3310" i="4" a="1"/>
  <c r="O3310" i="4" s="1"/>
  <c r="J3310" i="4" a="1"/>
  <c r="J3310" i="4" s="1"/>
  <c r="N3310" i="4" a="1"/>
  <c r="N3310" i="4" s="1"/>
  <c r="G3310" i="4" l="1" a="1"/>
  <c r="G3310" i="4" s="1"/>
  <c r="H3310" i="4" a="1"/>
  <c r="H3310" i="4" s="1"/>
  <c r="E3310" i="4" a="1"/>
  <c r="E3310" i="4" s="1"/>
  <c r="C3312" i="4"/>
  <c r="F3311" i="4" a="1"/>
  <c r="F3311" i="4" s="1"/>
  <c r="N3311" i="4" a="1"/>
  <c r="N3311" i="4" s="1"/>
  <c r="I3311" i="4" a="1"/>
  <c r="I3311" i="4" s="1"/>
  <c r="L3311" i="4" a="1"/>
  <c r="L3311" i="4" s="1"/>
  <c r="J3311" i="4" a="1"/>
  <c r="J3311" i="4" s="1"/>
  <c r="M3311" i="4" a="1"/>
  <c r="M3311" i="4" s="1"/>
  <c r="O3311" i="4" a="1"/>
  <c r="O3311" i="4" s="1"/>
  <c r="K3311" i="4" a="1"/>
  <c r="K3311" i="4" s="1"/>
  <c r="G3311" i="4" l="1" a="1"/>
  <c r="G3311" i="4" s="1"/>
  <c r="E3311" i="4" a="1"/>
  <c r="E3311" i="4" s="1"/>
  <c r="H3311" i="4" a="1"/>
  <c r="H3311" i="4" s="1"/>
  <c r="C3313" i="4"/>
  <c r="F3312" i="4" a="1"/>
  <c r="F3312" i="4" s="1"/>
  <c r="K3312" i="4" a="1"/>
  <c r="K3312" i="4" s="1"/>
  <c r="N3312" i="4" a="1"/>
  <c r="N3312" i="4" s="1"/>
  <c r="J3312" i="4" a="1"/>
  <c r="J3312" i="4" s="1"/>
  <c r="M3312" i="4" a="1"/>
  <c r="M3312" i="4" s="1"/>
  <c r="L3312" i="4" a="1"/>
  <c r="L3312" i="4" s="1"/>
  <c r="O3312" i="4" a="1"/>
  <c r="O3312" i="4" s="1"/>
  <c r="I3312" i="4" a="1"/>
  <c r="I3312" i="4" s="1"/>
  <c r="C3314" i="4" l="1"/>
  <c r="F3313" i="4" a="1"/>
  <c r="F3313" i="4" s="1"/>
  <c r="J3313" i="4" a="1"/>
  <c r="J3313" i="4" s="1"/>
  <c r="K3313" i="4" a="1"/>
  <c r="K3313" i="4" s="1"/>
  <c r="L3313" i="4" a="1"/>
  <c r="L3313" i="4" s="1"/>
  <c r="N3313" i="4" a="1"/>
  <c r="N3313" i="4" s="1"/>
  <c r="O3313" i="4" a="1"/>
  <c r="O3313" i="4" s="1"/>
  <c r="I3313" i="4" a="1"/>
  <c r="I3313" i="4" s="1"/>
  <c r="M3313" i="4" a="1"/>
  <c r="M3313" i="4" s="1"/>
  <c r="H3312" i="4" a="1"/>
  <c r="H3312" i="4" s="1"/>
  <c r="G3312" i="4" a="1"/>
  <c r="G3312" i="4" s="1"/>
  <c r="E3312" i="4" a="1"/>
  <c r="E3312" i="4" s="1"/>
  <c r="G3313" i="4" l="1" a="1"/>
  <c r="G3313" i="4" s="1"/>
  <c r="E3313" i="4" a="1"/>
  <c r="E3313" i="4" s="1"/>
  <c r="H3313" i="4" a="1"/>
  <c r="H3313" i="4" s="1"/>
  <c r="C3315" i="4"/>
  <c r="F3314" i="4" a="1"/>
  <c r="F3314" i="4" s="1"/>
  <c r="I3314" i="4" a="1"/>
  <c r="I3314" i="4" s="1"/>
  <c r="L3314" i="4" a="1"/>
  <c r="L3314" i="4" s="1"/>
  <c r="M3314" i="4" a="1"/>
  <c r="M3314" i="4" s="1"/>
  <c r="O3314" i="4" a="1"/>
  <c r="O3314" i="4" s="1"/>
  <c r="K3314" i="4" a="1"/>
  <c r="K3314" i="4" s="1"/>
  <c r="J3314" i="4" a="1"/>
  <c r="J3314" i="4" s="1"/>
  <c r="N3314" i="4" a="1"/>
  <c r="N3314" i="4" s="1"/>
  <c r="E3314" i="4" l="1" a="1"/>
  <c r="E3314" i="4" s="1"/>
  <c r="G3314" i="4" a="1"/>
  <c r="G3314" i="4" s="1"/>
  <c r="H3314" i="4" a="1"/>
  <c r="H3314" i="4" s="1"/>
  <c r="C3316" i="4"/>
  <c r="F3315" i="4" a="1"/>
  <c r="F3315" i="4" s="1"/>
  <c r="L3315" i="4" a="1"/>
  <c r="L3315" i="4" s="1"/>
  <c r="K3315" i="4" a="1"/>
  <c r="K3315" i="4" s="1"/>
  <c r="N3315" i="4" a="1"/>
  <c r="N3315" i="4" s="1"/>
  <c r="I3315" i="4" a="1"/>
  <c r="I3315" i="4" s="1"/>
  <c r="O3315" i="4" a="1"/>
  <c r="O3315" i="4" s="1"/>
  <c r="M3315" i="4" a="1"/>
  <c r="M3315" i="4" s="1"/>
  <c r="J3315" i="4" a="1"/>
  <c r="J3315" i="4" s="1"/>
  <c r="G3315" i="4" l="1" a="1"/>
  <c r="G3315" i="4" s="1"/>
  <c r="H3315" i="4" a="1"/>
  <c r="H3315" i="4" s="1"/>
  <c r="E3315" i="4" a="1"/>
  <c r="E3315" i="4" s="1"/>
  <c r="C3317" i="4"/>
  <c r="F3316" i="4" a="1"/>
  <c r="F3316" i="4" s="1"/>
  <c r="N3316" i="4" a="1"/>
  <c r="N3316" i="4" s="1"/>
  <c r="O3316" i="4" a="1"/>
  <c r="O3316" i="4" s="1"/>
  <c r="K3316" i="4" a="1"/>
  <c r="K3316" i="4" s="1"/>
  <c r="J3316" i="4" a="1"/>
  <c r="J3316" i="4" s="1"/>
  <c r="M3316" i="4" a="1"/>
  <c r="M3316" i="4" s="1"/>
  <c r="L3316" i="4" a="1"/>
  <c r="L3316" i="4" s="1"/>
  <c r="I3316" i="4" a="1"/>
  <c r="I3316" i="4" s="1"/>
  <c r="H3316" i="4" l="1" a="1"/>
  <c r="H3316" i="4" s="1"/>
  <c r="G3316" i="4" a="1"/>
  <c r="G3316" i="4" s="1"/>
  <c r="E3316" i="4" a="1"/>
  <c r="E3316" i="4" s="1"/>
  <c r="C3318" i="4"/>
  <c r="F3317" i="4" a="1"/>
  <c r="F3317" i="4" s="1"/>
  <c r="N3317" i="4" a="1"/>
  <c r="N3317" i="4" s="1"/>
  <c r="J3317" i="4" a="1"/>
  <c r="J3317" i="4" s="1"/>
  <c r="I3317" i="4" a="1"/>
  <c r="I3317" i="4" s="1"/>
  <c r="M3317" i="4" a="1"/>
  <c r="M3317" i="4" s="1"/>
  <c r="O3317" i="4" a="1"/>
  <c r="O3317" i="4" s="1"/>
  <c r="K3317" i="4" a="1"/>
  <c r="K3317" i="4" s="1"/>
  <c r="L3317" i="4" a="1"/>
  <c r="L3317" i="4" s="1"/>
  <c r="G3317" i="4" l="1" a="1"/>
  <c r="G3317" i="4" s="1"/>
  <c r="H3317" i="4" a="1"/>
  <c r="H3317" i="4" s="1"/>
  <c r="E3317" i="4" a="1"/>
  <c r="E3317" i="4" s="1"/>
  <c r="C3319" i="4"/>
  <c r="F3318" i="4" a="1"/>
  <c r="F3318" i="4" s="1"/>
  <c r="K3318" i="4" a="1"/>
  <c r="K3318" i="4" s="1"/>
  <c r="L3318" i="4" a="1"/>
  <c r="L3318" i="4" s="1"/>
  <c r="O3318" i="4" a="1"/>
  <c r="O3318" i="4" s="1"/>
  <c r="N3318" i="4" a="1"/>
  <c r="N3318" i="4" s="1"/>
  <c r="J3318" i="4" a="1"/>
  <c r="J3318" i="4" s="1"/>
  <c r="M3318" i="4" a="1"/>
  <c r="M3318" i="4" s="1"/>
  <c r="I3318" i="4" a="1"/>
  <c r="I3318" i="4" s="1"/>
  <c r="C3320" i="4" l="1"/>
  <c r="F3319" i="4" a="1"/>
  <c r="F3319" i="4" s="1"/>
  <c r="K3319" i="4" a="1"/>
  <c r="K3319" i="4" s="1"/>
  <c r="J3319" i="4" a="1"/>
  <c r="J3319" i="4" s="1"/>
  <c r="N3319" i="4" a="1"/>
  <c r="N3319" i="4" s="1"/>
  <c r="I3319" i="4" a="1"/>
  <c r="I3319" i="4" s="1"/>
  <c r="O3319" i="4" a="1"/>
  <c r="O3319" i="4" s="1"/>
  <c r="L3319" i="4" a="1"/>
  <c r="L3319" i="4" s="1"/>
  <c r="M3319" i="4" a="1"/>
  <c r="M3319" i="4" s="1"/>
  <c r="E3318" i="4" a="1"/>
  <c r="E3318" i="4" s="1"/>
  <c r="G3318" i="4" a="1"/>
  <c r="G3318" i="4" s="1"/>
  <c r="H3318" i="4" a="1"/>
  <c r="H3318" i="4" s="1"/>
  <c r="G3319" i="4" l="1" a="1"/>
  <c r="G3319" i="4" s="1"/>
  <c r="H3319" i="4" a="1"/>
  <c r="H3319" i="4" s="1"/>
  <c r="E3319" i="4" a="1"/>
  <c r="E3319" i="4" s="1"/>
  <c r="C3321" i="4"/>
  <c r="F3320" i="4" a="1"/>
  <c r="F3320" i="4" s="1"/>
  <c r="M3320" i="4" a="1"/>
  <c r="M3320" i="4" s="1"/>
  <c r="O3320" i="4" a="1"/>
  <c r="O3320" i="4" s="1"/>
  <c r="I3320" i="4" a="1"/>
  <c r="I3320" i="4" s="1"/>
  <c r="L3320" i="4" a="1"/>
  <c r="L3320" i="4" s="1"/>
  <c r="K3320" i="4" a="1"/>
  <c r="K3320" i="4" s="1"/>
  <c r="N3320" i="4" a="1"/>
  <c r="N3320" i="4" s="1"/>
  <c r="J3320" i="4" a="1"/>
  <c r="J3320" i="4" s="1"/>
  <c r="G3320" i="4" l="1" a="1"/>
  <c r="G3320" i="4" s="1"/>
  <c r="H3320" i="4" a="1"/>
  <c r="H3320" i="4" s="1"/>
  <c r="E3320" i="4" a="1"/>
  <c r="E3320" i="4" s="1"/>
  <c r="C3322" i="4"/>
  <c r="F3321" i="4" a="1"/>
  <c r="F3321" i="4" s="1"/>
  <c r="J3321" i="4" a="1"/>
  <c r="J3321" i="4" s="1"/>
  <c r="N3321" i="4" a="1"/>
  <c r="N3321" i="4" s="1"/>
  <c r="O3321" i="4" a="1"/>
  <c r="O3321" i="4" s="1"/>
  <c r="K3321" i="4" a="1"/>
  <c r="K3321" i="4" s="1"/>
  <c r="M3321" i="4" a="1"/>
  <c r="M3321" i="4" s="1"/>
  <c r="I3321" i="4" a="1"/>
  <c r="I3321" i="4" s="1"/>
  <c r="L3321" i="4" a="1"/>
  <c r="L3321" i="4" s="1"/>
  <c r="G3321" i="4" l="1" a="1"/>
  <c r="G3321" i="4" s="1"/>
  <c r="H3321" i="4" a="1"/>
  <c r="H3321" i="4" s="1"/>
  <c r="E3321" i="4" a="1"/>
  <c r="E3321" i="4" s="1"/>
  <c r="C3323" i="4"/>
  <c r="F3322" i="4" a="1"/>
  <c r="F3322" i="4" s="1"/>
  <c r="N3322" i="4" a="1"/>
  <c r="N3322" i="4" s="1"/>
  <c r="L3322" i="4" a="1"/>
  <c r="L3322" i="4" s="1"/>
  <c r="O3322" i="4" a="1"/>
  <c r="O3322" i="4" s="1"/>
  <c r="I3322" i="4" a="1"/>
  <c r="I3322" i="4" s="1"/>
  <c r="J3322" i="4" a="1"/>
  <c r="J3322" i="4" s="1"/>
  <c r="M3322" i="4" a="1"/>
  <c r="M3322" i="4" s="1"/>
  <c r="K3322" i="4" a="1"/>
  <c r="K3322" i="4" s="1"/>
  <c r="H3322" i="4" l="1" a="1"/>
  <c r="H3322" i="4" s="1"/>
  <c r="E3322" i="4" a="1"/>
  <c r="E3322" i="4" s="1"/>
  <c r="G3322" i="4" a="1"/>
  <c r="G3322" i="4" s="1"/>
  <c r="C3324" i="4"/>
  <c r="F3323" i="4" a="1"/>
  <c r="F3323" i="4" s="1"/>
  <c r="J3323" i="4" a="1"/>
  <c r="J3323" i="4" s="1"/>
  <c r="K3323" i="4" a="1"/>
  <c r="K3323" i="4" s="1"/>
  <c r="L3323" i="4" a="1"/>
  <c r="L3323" i="4" s="1"/>
  <c r="O3323" i="4" a="1"/>
  <c r="O3323" i="4" s="1"/>
  <c r="N3323" i="4" a="1"/>
  <c r="N3323" i="4" s="1"/>
  <c r="M3323" i="4" a="1"/>
  <c r="M3323" i="4" s="1"/>
  <c r="I3323" i="4" a="1"/>
  <c r="I3323" i="4" s="1"/>
  <c r="G3323" i="4" l="1" a="1"/>
  <c r="G3323" i="4" s="1"/>
  <c r="E3323" i="4" a="1"/>
  <c r="E3323" i="4" s="1"/>
  <c r="H3323" i="4" a="1"/>
  <c r="H3323" i="4" s="1"/>
  <c r="C3325" i="4"/>
  <c r="F3324" i="4" a="1"/>
  <c r="F3324" i="4" s="1"/>
  <c r="L3324" i="4" a="1"/>
  <c r="L3324" i="4" s="1"/>
  <c r="N3324" i="4" a="1"/>
  <c r="N3324" i="4" s="1"/>
  <c r="K3324" i="4" a="1"/>
  <c r="K3324" i="4" s="1"/>
  <c r="I3324" i="4" a="1"/>
  <c r="I3324" i="4" s="1"/>
  <c r="J3324" i="4" a="1"/>
  <c r="J3324" i="4" s="1"/>
  <c r="M3324" i="4" a="1"/>
  <c r="M3324" i="4" s="1"/>
  <c r="O3324" i="4" a="1"/>
  <c r="O3324" i="4" s="1"/>
  <c r="E3324" i="4" l="1" a="1"/>
  <c r="E3324" i="4" s="1"/>
  <c r="G3324" i="4" a="1"/>
  <c r="G3324" i="4" s="1"/>
  <c r="H3324" i="4" a="1"/>
  <c r="H3324" i="4" s="1"/>
  <c r="C3326" i="4"/>
  <c r="F3325" i="4" a="1"/>
  <c r="F3325" i="4" s="1"/>
  <c r="J3325" i="4" a="1"/>
  <c r="J3325" i="4" s="1"/>
  <c r="O3325" i="4" a="1"/>
  <c r="O3325" i="4" s="1"/>
  <c r="L3325" i="4" a="1"/>
  <c r="L3325" i="4" s="1"/>
  <c r="N3325" i="4" a="1"/>
  <c r="N3325" i="4" s="1"/>
  <c r="I3325" i="4" a="1"/>
  <c r="I3325" i="4" s="1"/>
  <c r="M3325" i="4" a="1"/>
  <c r="M3325" i="4" s="1"/>
  <c r="K3325" i="4" a="1"/>
  <c r="K3325" i="4" s="1"/>
  <c r="C3327" i="4" l="1"/>
  <c r="F3326" i="4" a="1"/>
  <c r="F3326" i="4" s="1"/>
  <c r="K3326" i="4" a="1"/>
  <c r="K3326" i="4" s="1"/>
  <c r="M3326" i="4" a="1"/>
  <c r="M3326" i="4" s="1"/>
  <c r="O3326" i="4" a="1"/>
  <c r="O3326" i="4" s="1"/>
  <c r="L3326" i="4" a="1"/>
  <c r="L3326" i="4" s="1"/>
  <c r="N3326" i="4" a="1"/>
  <c r="N3326" i="4" s="1"/>
  <c r="I3326" i="4" a="1"/>
  <c r="I3326" i="4" s="1"/>
  <c r="J3326" i="4" a="1"/>
  <c r="J3326" i="4" s="1"/>
  <c r="G3325" i="4" a="1"/>
  <c r="G3325" i="4" s="1"/>
  <c r="E3325" i="4" a="1"/>
  <c r="E3325" i="4" s="1"/>
  <c r="H3325" i="4" a="1"/>
  <c r="H3325" i="4" s="1"/>
  <c r="E3326" i="4" l="1" a="1"/>
  <c r="E3326" i="4" s="1"/>
  <c r="G3326" i="4" a="1"/>
  <c r="G3326" i="4" s="1"/>
  <c r="H3326" i="4" a="1"/>
  <c r="H3326" i="4" s="1"/>
  <c r="C3328" i="4"/>
  <c r="F3327" i="4" a="1"/>
  <c r="F3327" i="4" s="1"/>
  <c r="M3327" i="4" a="1"/>
  <c r="M3327" i="4" s="1"/>
  <c r="I3327" i="4" a="1"/>
  <c r="I3327" i="4" s="1"/>
  <c r="L3327" i="4" a="1"/>
  <c r="L3327" i="4" s="1"/>
  <c r="J3327" i="4" a="1"/>
  <c r="J3327" i="4" s="1"/>
  <c r="K3327" i="4" a="1"/>
  <c r="K3327" i="4" s="1"/>
  <c r="O3327" i="4" a="1"/>
  <c r="O3327" i="4" s="1"/>
  <c r="N3327" i="4" a="1"/>
  <c r="N3327" i="4" s="1"/>
  <c r="G3327" i="4" l="1" a="1"/>
  <c r="G3327" i="4" s="1"/>
  <c r="H3327" i="4" a="1"/>
  <c r="H3327" i="4" s="1"/>
  <c r="E3327" i="4" a="1"/>
  <c r="E3327" i="4" s="1"/>
  <c r="C3329" i="4"/>
  <c r="F3328" i="4" a="1"/>
  <c r="F3328" i="4" s="1"/>
  <c r="K3328" i="4" a="1"/>
  <c r="K3328" i="4" s="1"/>
  <c r="M3328" i="4" a="1"/>
  <c r="M3328" i="4" s="1"/>
  <c r="J3328" i="4" a="1"/>
  <c r="J3328" i="4" s="1"/>
  <c r="L3328" i="4" a="1"/>
  <c r="L3328" i="4" s="1"/>
  <c r="I3328" i="4" a="1"/>
  <c r="I3328" i="4" s="1"/>
  <c r="N3328" i="4" a="1"/>
  <c r="N3328" i="4" s="1"/>
  <c r="O3328" i="4" a="1"/>
  <c r="O3328" i="4" s="1"/>
  <c r="G3328" i="4" l="1" a="1"/>
  <c r="G3328" i="4" s="1"/>
  <c r="H3328" i="4" a="1"/>
  <c r="H3328" i="4" s="1"/>
  <c r="E3328" i="4" a="1"/>
  <c r="E3328" i="4" s="1"/>
  <c r="C3330" i="4"/>
  <c r="F3329" i="4" a="1"/>
  <c r="F3329" i="4" s="1"/>
  <c r="N3329" i="4" a="1"/>
  <c r="N3329" i="4" s="1"/>
  <c r="I3329" i="4" a="1"/>
  <c r="I3329" i="4" s="1"/>
  <c r="O3329" i="4" a="1"/>
  <c r="O3329" i="4" s="1"/>
  <c r="K3329" i="4" a="1"/>
  <c r="K3329" i="4" s="1"/>
  <c r="M3329" i="4" a="1"/>
  <c r="M3329" i="4" s="1"/>
  <c r="J3329" i="4" a="1"/>
  <c r="J3329" i="4" s="1"/>
  <c r="L3329" i="4" a="1"/>
  <c r="L3329" i="4" s="1"/>
  <c r="C3331" i="4" l="1"/>
  <c r="F3330" i="4" a="1"/>
  <c r="F3330" i="4" s="1"/>
  <c r="I3330" i="4" a="1"/>
  <c r="I3330" i="4" s="1"/>
  <c r="K3330" i="4" a="1"/>
  <c r="K3330" i="4" s="1"/>
  <c r="J3330" i="4" a="1"/>
  <c r="J3330" i="4" s="1"/>
  <c r="L3330" i="4" a="1"/>
  <c r="L3330" i="4" s="1"/>
  <c r="M3330" i="4" a="1"/>
  <c r="M3330" i="4" s="1"/>
  <c r="N3330" i="4" a="1"/>
  <c r="N3330" i="4" s="1"/>
  <c r="O3330" i="4" a="1"/>
  <c r="O3330" i="4" s="1"/>
  <c r="G3329" i="4" a="1"/>
  <c r="G3329" i="4" s="1"/>
  <c r="H3329" i="4" a="1"/>
  <c r="H3329" i="4" s="1"/>
  <c r="E3329" i="4" a="1"/>
  <c r="E3329" i="4" s="1"/>
  <c r="E3330" i="4" l="1" a="1"/>
  <c r="E3330" i="4" s="1"/>
  <c r="G3330" i="4" a="1"/>
  <c r="G3330" i="4" s="1"/>
  <c r="H3330" i="4" a="1"/>
  <c r="H3330" i="4" s="1"/>
  <c r="C3332" i="4"/>
  <c r="F3331" i="4" a="1"/>
  <c r="F3331" i="4" s="1"/>
  <c r="J3331" i="4" a="1"/>
  <c r="J3331" i="4" s="1"/>
  <c r="M3331" i="4" a="1"/>
  <c r="M3331" i="4" s="1"/>
  <c r="N3331" i="4" a="1"/>
  <c r="N3331" i="4" s="1"/>
  <c r="L3331" i="4" a="1"/>
  <c r="L3331" i="4" s="1"/>
  <c r="K3331" i="4" a="1"/>
  <c r="K3331" i="4" s="1"/>
  <c r="O3331" i="4" a="1"/>
  <c r="O3331" i="4" s="1"/>
  <c r="I3331" i="4" a="1"/>
  <c r="I3331" i="4" s="1"/>
  <c r="G3331" i="4" l="1" a="1"/>
  <c r="G3331" i="4" s="1"/>
  <c r="H3331" i="4" a="1"/>
  <c r="H3331" i="4" s="1"/>
  <c r="E3331" i="4" a="1"/>
  <c r="E3331" i="4" s="1"/>
  <c r="C3333" i="4"/>
  <c r="F3332" i="4" a="1"/>
  <c r="F3332" i="4" s="1"/>
  <c r="L3332" i="4" a="1"/>
  <c r="L3332" i="4" s="1"/>
  <c r="I3332" i="4" a="1"/>
  <c r="I3332" i="4" s="1"/>
  <c r="J3332" i="4" a="1"/>
  <c r="J3332" i="4" s="1"/>
  <c r="N3332" i="4" a="1"/>
  <c r="N3332" i="4" s="1"/>
  <c r="K3332" i="4" a="1"/>
  <c r="K3332" i="4" s="1"/>
  <c r="M3332" i="4" a="1"/>
  <c r="M3332" i="4" s="1"/>
  <c r="O3332" i="4" a="1"/>
  <c r="O3332" i="4" s="1"/>
  <c r="H3332" i="4" l="1" a="1"/>
  <c r="H3332" i="4" s="1"/>
  <c r="E3332" i="4" a="1"/>
  <c r="E3332" i="4" s="1"/>
  <c r="G3332" i="4" a="1"/>
  <c r="G3332" i="4" s="1"/>
  <c r="C3334" i="4"/>
  <c r="F3333" i="4" a="1"/>
  <c r="F3333" i="4" s="1"/>
  <c r="J3333" i="4" a="1"/>
  <c r="J3333" i="4" s="1"/>
  <c r="O3333" i="4" a="1"/>
  <c r="O3333" i="4" s="1"/>
  <c r="I3333" i="4" a="1"/>
  <c r="I3333" i="4" s="1"/>
  <c r="L3333" i="4" a="1"/>
  <c r="L3333" i="4" s="1"/>
  <c r="N3333" i="4" a="1"/>
  <c r="N3333" i="4" s="1"/>
  <c r="M3333" i="4" a="1"/>
  <c r="M3333" i="4" s="1"/>
  <c r="K3333" i="4" a="1"/>
  <c r="K3333" i="4" s="1"/>
  <c r="H3333" i="4" l="1" a="1"/>
  <c r="H3333" i="4" s="1"/>
  <c r="G3333" i="4" a="1"/>
  <c r="G3333" i="4" s="1"/>
  <c r="E3333" i="4" a="1"/>
  <c r="E3333" i="4" s="1"/>
  <c r="C3335" i="4"/>
  <c r="F3334" i="4" a="1"/>
  <c r="F3334" i="4" s="1"/>
  <c r="I3334" i="4" a="1"/>
  <c r="I3334" i="4" s="1"/>
  <c r="J3334" i="4" a="1"/>
  <c r="J3334" i="4" s="1"/>
  <c r="N3334" i="4" a="1"/>
  <c r="N3334" i="4" s="1"/>
  <c r="M3334" i="4" a="1"/>
  <c r="M3334" i="4" s="1"/>
  <c r="O3334" i="4" a="1"/>
  <c r="O3334" i="4" s="1"/>
  <c r="L3334" i="4" a="1"/>
  <c r="L3334" i="4" s="1"/>
  <c r="K3334" i="4" a="1"/>
  <c r="K3334" i="4" s="1"/>
  <c r="H3334" i="4" l="1" a="1"/>
  <c r="H3334" i="4" s="1"/>
  <c r="G3334" i="4" a="1"/>
  <c r="G3334" i="4" s="1"/>
  <c r="E3334" i="4" a="1"/>
  <c r="E3334" i="4" s="1"/>
  <c r="C3336" i="4"/>
  <c r="F3335" i="4" a="1"/>
  <c r="F3335" i="4" s="1"/>
  <c r="L3335" i="4" a="1"/>
  <c r="L3335" i="4" s="1"/>
  <c r="I3335" i="4" a="1"/>
  <c r="I3335" i="4" s="1"/>
  <c r="O3335" i="4" a="1"/>
  <c r="O3335" i="4" s="1"/>
  <c r="M3335" i="4" a="1"/>
  <c r="M3335" i="4" s="1"/>
  <c r="J3335" i="4" a="1"/>
  <c r="J3335" i="4" s="1"/>
  <c r="K3335" i="4" a="1"/>
  <c r="K3335" i="4" s="1"/>
  <c r="N3335" i="4" a="1"/>
  <c r="N3335" i="4" s="1"/>
  <c r="G3335" i="4" l="1" a="1"/>
  <c r="G3335" i="4" s="1"/>
  <c r="H3335" i="4" a="1"/>
  <c r="H3335" i="4" s="1"/>
  <c r="E3335" i="4" a="1"/>
  <c r="E3335" i="4" s="1"/>
  <c r="C3337" i="4"/>
  <c r="F3336" i="4" a="1"/>
  <c r="F3336" i="4" s="1"/>
  <c r="I3336" i="4" a="1"/>
  <c r="I3336" i="4" s="1"/>
  <c r="L3336" i="4" a="1"/>
  <c r="L3336" i="4" s="1"/>
  <c r="N3336" i="4" a="1"/>
  <c r="N3336" i="4" s="1"/>
  <c r="K3336" i="4" a="1"/>
  <c r="K3336" i="4" s="1"/>
  <c r="M3336" i="4" a="1"/>
  <c r="M3336" i="4" s="1"/>
  <c r="O3336" i="4" a="1"/>
  <c r="O3336" i="4" s="1"/>
  <c r="J3336" i="4" a="1"/>
  <c r="J3336" i="4" s="1"/>
  <c r="C3338" i="4" l="1"/>
  <c r="F3337" i="4" a="1"/>
  <c r="F3337" i="4" s="1"/>
  <c r="J3337" i="4" a="1"/>
  <c r="J3337" i="4" s="1"/>
  <c r="N3337" i="4" a="1"/>
  <c r="N3337" i="4" s="1"/>
  <c r="I3337" i="4" a="1"/>
  <c r="I3337" i="4" s="1"/>
  <c r="K3337" i="4" a="1"/>
  <c r="K3337" i="4" s="1"/>
  <c r="L3337" i="4" a="1"/>
  <c r="L3337" i="4" s="1"/>
  <c r="M3337" i="4" a="1"/>
  <c r="M3337" i="4" s="1"/>
  <c r="O3337" i="4" a="1"/>
  <c r="O3337" i="4" s="1"/>
  <c r="H3336" i="4" a="1"/>
  <c r="H3336" i="4" s="1"/>
  <c r="E3336" i="4" a="1"/>
  <c r="E3336" i="4" s="1"/>
  <c r="G3336" i="4" a="1"/>
  <c r="G3336" i="4" s="1"/>
  <c r="H3337" i="4" l="1" a="1"/>
  <c r="H3337" i="4" s="1"/>
  <c r="G3337" i="4" a="1"/>
  <c r="G3337" i="4" s="1"/>
  <c r="E3337" i="4" a="1"/>
  <c r="E3337" i="4" s="1"/>
  <c r="C3339" i="4"/>
  <c r="F3338" i="4" a="1"/>
  <c r="F3338" i="4" s="1"/>
  <c r="L3338" i="4" a="1"/>
  <c r="L3338" i="4" s="1"/>
  <c r="O3338" i="4" a="1"/>
  <c r="O3338" i="4" s="1"/>
  <c r="M3338" i="4" a="1"/>
  <c r="M3338" i="4" s="1"/>
  <c r="I3338" i="4" a="1"/>
  <c r="I3338" i="4" s="1"/>
  <c r="K3338" i="4" a="1"/>
  <c r="K3338" i="4" s="1"/>
  <c r="J3338" i="4" a="1"/>
  <c r="J3338" i="4" s="1"/>
  <c r="N3338" i="4" a="1"/>
  <c r="N3338" i="4" s="1"/>
  <c r="G3338" i="4" l="1" a="1"/>
  <c r="G3338" i="4" s="1"/>
  <c r="H3338" i="4" a="1"/>
  <c r="H3338" i="4" s="1"/>
  <c r="E3338" i="4" a="1"/>
  <c r="E3338" i="4" s="1"/>
  <c r="C3340" i="4"/>
  <c r="F3339" i="4" a="1"/>
  <c r="F3339" i="4" s="1"/>
  <c r="M3339" i="4" a="1"/>
  <c r="M3339" i="4" s="1"/>
  <c r="I3339" i="4" a="1"/>
  <c r="I3339" i="4" s="1"/>
  <c r="L3339" i="4" a="1"/>
  <c r="L3339" i="4" s="1"/>
  <c r="N3339" i="4" a="1"/>
  <c r="N3339" i="4" s="1"/>
  <c r="K3339" i="4" a="1"/>
  <c r="K3339" i="4" s="1"/>
  <c r="O3339" i="4" a="1"/>
  <c r="O3339" i="4" s="1"/>
  <c r="J3339" i="4" a="1"/>
  <c r="J3339" i="4" s="1"/>
  <c r="C3341" i="4" l="1"/>
  <c r="F3340" i="4" a="1"/>
  <c r="F3340" i="4" s="1"/>
  <c r="N3340" i="4" a="1"/>
  <c r="N3340" i="4" s="1"/>
  <c r="J3340" i="4" a="1"/>
  <c r="J3340" i="4" s="1"/>
  <c r="L3340" i="4" a="1"/>
  <c r="L3340" i="4" s="1"/>
  <c r="I3340" i="4" a="1"/>
  <c r="I3340" i="4" s="1"/>
  <c r="K3340" i="4" a="1"/>
  <c r="K3340" i="4" s="1"/>
  <c r="M3340" i="4" a="1"/>
  <c r="M3340" i="4" s="1"/>
  <c r="O3340" i="4" a="1"/>
  <c r="O3340" i="4" s="1"/>
  <c r="E3339" i="4" a="1"/>
  <c r="E3339" i="4" s="1"/>
  <c r="G3339" i="4" a="1"/>
  <c r="G3339" i="4" s="1"/>
  <c r="H3339" i="4" a="1"/>
  <c r="H3339" i="4" s="1"/>
  <c r="H3340" i="4" l="1" a="1"/>
  <c r="H3340" i="4" s="1"/>
  <c r="G3340" i="4" a="1"/>
  <c r="G3340" i="4" s="1"/>
  <c r="E3340" i="4" a="1"/>
  <c r="E3340" i="4" s="1"/>
  <c r="F3341" i="4" a="1"/>
  <c r="F3341" i="4" s="1"/>
  <c r="C3342" i="4"/>
  <c r="I3341" i="4" a="1"/>
  <c r="I3341" i="4" s="1"/>
  <c r="M3341" i="4" a="1"/>
  <c r="M3341" i="4" s="1"/>
  <c r="K3341" i="4" a="1"/>
  <c r="K3341" i="4" s="1"/>
  <c r="N3341" i="4" a="1"/>
  <c r="N3341" i="4" s="1"/>
  <c r="J3341" i="4" a="1"/>
  <c r="J3341" i="4" s="1"/>
  <c r="O3341" i="4" a="1"/>
  <c r="O3341" i="4" s="1"/>
  <c r="L3341" i="4" a="1"/>
  <c r="L3341" i="4" s="1"/>
  <c r="F3342" i="4" l="1" a="1"/>
  <c r="F3342" i="4" s="1"/>
  <c r="C3343" i="4"/>
  <c r="I3342" i="4" a="1"/>
  <c r="I3342" i="4" s="1"/>
  <c r="M3342" i="4" a="1"/>
  <c r="M3342" i="4" s="1"/>
  <c r="O3342" i="4" a="1"/>
  <c r="O3342" i="4" s="1"/>
  <c r="K3342" i="4" a="1"/>
  <c r="K3342" i="4" s="1"/>
  <c r="N3342" i="4" a="1"/>
  <c r="N3342" i="4" s="1"/>
  <c r="L3342" i="4" a="1"/>
  <c r="L3342" i="4" s="1"/>
  <c r="J3342" i="4" a="1"/>
  <c r="J3342" i="4" s="1"/>
  <c r="H3341" i="4" a="1"/>
  <c r="H3341" i="4" s="1"/>
  <c r="E3341" i="4" a="1"/>
  <c r="E3341" i="4" s="1"/>
  <c r="G3341" i="4" a="1"/>
  <c r="G3341" i="4" s="1"/>
  <c r="F3343" i="4" l="1" a="1"/>
  <c r="F3343" i="4" s="1"/>
  <c r="J3343" i="4" a="1"/>
  <c r="J3343" i="4" s="1"/>
  <c r="M3343" i="4" a="1"/>
  <c r="M3343" i="4" s="1"/>
  <c r="K3343" i="4" a="1"/>
  <c r="K3343" i="4" s="1"/>
  <c r="I3343" i="4" a="1"/>
  <c r="I3343" i="4" s="1"/>
  <c r="L3343" i="4" a="1"/>
  <c r="L3343" i="4" s="1"/>
  <c r="N3343" i="4" a="1"/>
  <c r="N3343" i="4" s="1"/>
  <c r="O3343" i="4" a="1"/>
  <c r="O3343" i="4" s="1"/>
  <c r="G3342" i="4" a="1"/>
  <c r="G3342" i="4" s="1"/>
  <c r="H3342" i="4" a="1"/>
  <c r="H3342" i="4" s="1"/>
  <c r="E3342" i="4" a="1"/>
  <c r="E3342" i="4" s="1"/>
  <c r="G3343" i="4" l="1" a="1"/>
  <c r="G3343" i="4" s="1"/>
  <c r="E3343" i="4" a="1"/>
  <c r="E3343" i="4" s="1"/>
  <c r="B8" i="4" s="1"/>
  <c r="H3343" i="4" a="1"/>
  <c r="H3343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DF52C8-6856-44FF-A9D0-330009A58A35}" keepAlive="1" name="Query - DeliveryType" description="Connection to the 'DeliveryType' query in the workbook." type="5" refreshedVersion="8" background="1" saveData="1">
    <dbPr connection="Provider=Microsoft.Mashup.OleDb.1;Data Source=$Workbook$;Location=DeliveryType;Extended Properties=&quot;&quot;" command="SELECT * FROM [DeliveryType]"/>
  </connection>
  <connection id="2" xr16:uid="{F1497D57-A6EA-4A1F-9D61-182BA96596D6}" keepAlive="1" name="Query - EUL_basis" description="Connection to the 'EUL_basis' query in the workbook." type="5" refreshedVersion="7" background="1" saveData="1">
    <dbPr connection="Provider=Microsoft.Mashup.OleDb.1;Data Source=$Workbook$;Location=EUL_basis;Extended Properties=&quot;&quot;" command="SELECT * FROM [EUL_basis]"/>
  </connection>
  <connection id="3" xr16:uid="{E96007DC-E836-4C41-BC98-31E09D156F39}" keepAlive="1" name="Query - MeasAppType" description="Connection to the 'MeasAppType' query in the workbook." type="5" refreshedVersion="8" background="1" saveData="1">
    <dbPr connection="Provider=Microsoft.Mashup.OleDb.1;Data Source=$Workbook$;Location=MeasAppType;Extended Properties=&quot;&quot;" command="SELECT * FROM [MeasAppType]"/>
  </connection>
  <connection id="4" xr16:uid="{24195019-6CED-4EC2-912D-54D420B6B542}" keepAlive="1" name="Query - MeasImpactType" description="Connection to the 'MeasImpactType' query in the workbook." type="5" refreshedVersion="8" background="1" saveData="1">
    <dbPr connection="Provider=Microsoft.Mashup.OleDb.1;Data Source=$Workbook$;Location=MeasImpactType;Extended Properties=&quot;&quot;" command="SELECT * FROM [MeasImpactType]"/>
  </connection>
  <connection id="5" xr16:uid="{C455CBDC-A188-43F5-82ED-BFB880794A1D}" keepAlive="1" name="Query - NTG" description="Connection to the 'NTG' query in the workbook." type="5" refreshedVersion="8" background="1" saveData="1">
    <dbPr connection="Provider=Microsoft.Mashup.OleDb.1;Data Source=$Workbook$;Location=NTG;Extended Properties=&quot;&quot;" command="SELECT * FROM [NTG]"/>
  </connection>
  <connection id="6" xr16:uid="{BF1AECA8-F40E-49E7-8E19-50A484544A56}" keepAlive="1" name="Query - NTG_2020" description="Connection to the 'NTG_2020' query in the workbook." type="5" refreshedVersion="8" background="1" saveData="1">
    <dbPr connection="Provider=Microsoft.Mashup.OleDb.1;Data Source=$Workbook$;Location=NTG_2020;Extended Properties=&quot;&quot;" command="SELECT * FROM [NTG_2020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<sst xmlns="http://schemas.openxmlformats.org/spreadsheetml/2006/main" count="8433" uniqueCount="789">
  <si>
    <t>Deemed Ex Ante Team</t>
  </si>
  <si>
    <t>Updated to indicate claim/filing status</t>
  </si>
  <si>
    <t>DnDeemed</t>
  </si>
  <si>
    <t>NR</t>
  </si>
  <si>
    <t>Deem-WP</t>
  </si>
  <si>
    <t>Smart Communicating Thermostat, per 2018 Impact Evaluation</t>
  </si>
  <si>
    <t>DEER2021</t>
  </si>
  <si>
    <t>Res-sAll-mHVAC-SCT-dn</t>
  </si>
  <si>
    <t>DnDeemDI</t>
  </si>
  <si>
    <t>Res-sAll-mHVAC-SCT-di</t>
  </si>
  <si>
    <t>Emerging Technologies approved by ED through work paper review</t>
  </si>
  <si>
    <t>DEER2019</t>
  </si>
  <si>
    <t>ET-Default</t>
  </si>
  <si>
    <t>All programs targeting local T&amp;D or generation constrained area</t>
  </si>
  <si>
    <t>ConstrainedAreaProgram</t>
  </si>
  <si>
    <t>Measures not covered by other NTG values and measure technology type has been available in marketplace for more than 2 years</t>
  </si>
  <si>
    <t>Com-Default&gt;2yrs</t>
  </si>
  <si>
    <t>Duct Sealing</t>
  </si>
  <si>
    <t>Res-sAll-mDuctSeal</t>
  </si>
  <si>
    <t>Clothes washer MEF 10% &gt; Energy Star</t>
  </si>
  <si>
    <t>Res-sAll-mCW</t>
  </si>
  <si>
    <t>Occupancy Sensors</t>
  </si>
  <si>
    <t>NonRes-sAll-mOccSens</t>
  </si>
  <si>
    <t>Cust-SEM</t>
  </si>
  <si>
    <t>Custom strategic energy management measure</t>
  </si>
  <si>
    <t>DEER2020</t>
  </si>
  <si>
    <t>SEM-Default</t>
  </si>
  <si>
    <t>HTR measure for Res sector, any building type</t>
  </si>
  <si>
    <t>DEER2014</t>
  </si>
  <si>
    <t>Res-Default-HTR-di</t>
  </si>
  <si>
    <t>HTR lighting controls (not listed elsewhere) for NonRes sector, any building type</t>
  </si>
  <si>
    <t>NonRes-sAll-mLtgCtrl-htr</t>
  </si>
  <si>
    <t>HTR measure for Industrial sector, any building type</t>
  </si>
  <si>
    <t>Ind-Default-HTR-di</t>
  </si>
  <si>
    <t>HTR measure for Commercial sector, any building type</t>
  </si>
  <si>
    <t>Com-Default-HTR-di</t>
  </si>
  <si>
    <t>HTR measure for Agricultural sector, any building type</t>
  </si>
  <si>
    <t>Agricult-Default-HTR-di</t>
  </si>
  <si>
    <t>Cust-RCT</t>
  </si>
  <si>
    <t>Custom, experimental savings, e.g. using Randomized Control Trials (RCT)</t>
  </si>
  <si>
    <t>RCT-Default</t>
  </si>
  <si>
    <t>All HVAC maintenance measures including, but not limited to: refrigerant charge adjustment, duct sealing, economizer repair, coil cleaning, belt and motor replacement, filter replacement, thermostat reprogramming, airflow adjustment</t>
  </si>
  <si>
    <t>NonRes-HVAC-maint</t>
  </si>
  <si>
    <t>Television</t>
  </si>
  <si>
    <t>TV-UpStream</t>
  </si>
  <si>
    <t>Add-on equipment</t>
  </si>
  <si>
    <t>Wall and Ceiling Insulation</t>
  </si>
  <si>
    <t>Res-sSF-mShellIns</t>
  </si>
  <si>
    <t>Refrigerator recycling</t>
  </si>
  <si>
    <t>Res-sAll-mRefgRec</t>
  </si>
  <si>
    <t>HVAC Maintenance: Refrigerant Charge Adjustment (RCA)</t>
  </si>
  <si>
    <t>Res-sAll-mHVAC-RCA</t>
  </si>
  <si>
    <t>All-Default&lt;=2yrs</t>
  </si>
  <si>
    <t>VFD installed at process pump</t>
  </si>
  <si>
    <t>DEER2022</t>
  </si>
  <si>
    <t>NonRes-sAll-mProcPumpVFD</t>
  </si>
  <si>
    <t>Agricultural irrigation equipment</t>
  </si>
  <si>
    <t>NonRes-sAg-Irrig</t>
  </si>
  <si>
    <t>Nonresidential HVAC natural-gas boilers</t>
  </si>
  <si>
    <t>NonRes-sAll-mHVAC-NGBoiler</t>
  </si>
  <si>
    <t>Deem-DEER, Deem-WP</t>
  </si>
  <si>
    <t>Nonresidential water-cooled chillers, midstream only</t>
  </si>
  <si>
    <t>NonRes-sAll-mHVAC-WCchiller</t>
  </si>
  <si>
    <t>Residential duct testing/sealing measure</t>
  </si>
  <si>
    <t>Res-sAll-mHVAC-DuctSeal</t>
  </si>
  <si>
    <t>Fan motor replacement for residential HVAC systems</t>
  </si>
  <si>
    <t>Res-sAll-mHVAC-FanMotor</t>
  </si>
  <si>
    <t>Any</t>
  </si>
  <si>
    <t>All fuel substitution (gas to electric) measures</t>
  </si>
  <si>
    <t>FuelSubst-Default</t>
  </si>
  <si>
    <t>Nonresidential rooftop and split system HVAC upgrades</t>
  </si>
  <si>
    <t>NonRes-sAll-mHVAC-RTU-SplitSys</t>
  </si>
  <si>
    <t>Cust-NMEC</t>
  </si>
  <si>
    <t>Measures at nonresidential building (E-4952)</t>
  </si>
  <si>
    <t>NonRes-sAll-NMEC</t>
  </si>
  <si>
    <t>Measures at multi-family building (E-4952)</t>
  </si>
  <si>
    <t>Res-sMF-NMEC</t>
  </si>
  <si>
    <t>Energy Star Room AC and HP</t>
  </si>
  <si>
    <t>Res-sAll-mHVAC-RmAC-dn</t>
  </si>
  <si>
    <t>Freezer recycling</t>
  </si>
  <si>
    <t>Res-sAll-mFrzrRec</t>
  </si>
  <si>
    <t>Faucet aerators, multi-family building types only</t>
  </si>
  <si>
    <t>Res-mDHWaerator-MF</t>
  </si>
  <si>
    <t>Faucet aerators, all residential building types except multi-family</t>
  </si>
  <si>
    <t>Res-mDHWaerator</t>
  </si>
  <si>
    <t>Greenhouse infrared film</t>
  </si>
  <si>
    <t>NonRes-sGHS-mIRF-dn</t>
  </si>
  <si>
    <t>NonRes-sGHS-mIRF-ci</t>
  </si>
  <si>
    <t>Greenhouse heat curtain</t>
  </si>
  <si>
    <t>NonRes-sGHS-mHtCrtn-dn</t>
  </si>
  <si>
    <t>NonRes-sGHS-mHtCrtn-ci</t>
  </si>
  <si>
    <t>NC</t>
  </si>
  <si>
    <t>Nonresidential New Construction: all measures</t>
  </si>
  <si>
    <t>NonRes-sAll-NC</t>
  </si>
  <si>
    <t>Steam Traps - small commerical non-HVAC application</t>
  </si>
  <si>
    <t>NonRes-sAll-mStmTrp-dn</t>
  </si>
  <si>
    <t>Steam Traps - industrial non-HVAC application, high &amp; low pressure</t>
  </si>
  <si>
    <t>NonRes-sAll-mStmTrp-ci</t>
  </si>
  <si>
    <t>Strip Door Curtains</t>
  </si>
  <si>
    <t>NonRes-sAll-mRfg-SC</t>
  </si>
  <si>
    <t>Door Gaskets</t>
  </si>
  <si>
    <t>NonRes-sAll-mRfg-DG</t>
  </si>
  <si>
    <t>Pump-off controller for existing oil well</t>
  </si>
  <si>
    <t>NonRes-sAll-mPOC</t>
  </si>
  <si>
    <t>Pipe insulation: non-HVAC or DHW applications</t>
  </si>
  <si>
    <t>NonRes-sAll-mPipeIns-deemed</t>
  </si>
  <si>
    <t>NonRes-sAll-mPipeIns-ci</t>
  </si>
  <si>
    <t>Measures at single-family home (E-4952)</t>
  </si>
  <si>
    <t>Res-sSF-NMEC</t>
  </si>
  <si>
    <t>Nonresidential Package HVAC Equipment: deemed; upstream delivery</t>
  </si>
  <si>
    <t>NonRes-sAll-mHVAC-DX-up</t>
  </si>
  <si>
    <t>Nonresidential interior hardwired LED fixtures using lumen bin or delta-watts reduction savings calculations</t>
  </si>
  <si>
    <t>NonRes-In-Ltg-LEDFixt</t>
  </si>
  <si>
    <t>All package HVAC AC and HP replacements with downstream incentives</t>
  </si>
  <si>
    <t>Res-sAll-mHVAC-Pkg-dn</t>
  </si>
  <si>
    <t>Residential Package HVAC Equipment: deemed; upstream delivery</t>
  </si>
  <si>
    <t>Res-sAll-mHVAC-DX-up</t>
  </si>
  <si>
    <t>Low flow showerheads</t>
  </si>
  <si>
    <t>Res-sAll-mDHWshwr</t>
  </si>
  <si>
    <t>Residential outdoor common area exterior hardwired LED fixtures using delta-Watts savings methods</t>
  </si>
  <si>
    <t>Res-OutCmn-Ltg-LEDFixt</t>
  </si>
  <si>
    <t>Residential interior common area hardwired LED fixtures using delta-Watts savings methods</t>
  </si>
  <si>
    <t>Res-InCmn-Ltg-LEDFixt</t>
  </si>
  <si>
    <t>All other EEM with no evaluated NTGR; existing EEM with same delivery mechanism for more than 2 years</t>
  </si>
  <si>
    <t>Res-Default&gt;2</t>
  </si>
  <si>
    <t>Lighting controls (not listed elsewhere)</t>
  </si>
  <si>
    <t>NonRes-sAll-mLtgCtrl</t>
  </si>
  <si>
    <t>Nonresidential Lighting: all non-LED technologies</t>
  </si>
  <si>
    <t>NonRes-sAll-mLtg-ci</t>
  </si>
  <si>
    <t>All package HVAC AC and HP replacements</t>
  </si>
  <si>
    <t>NonRes-sAll-mHVAC-Pkg</t>
  </si>
  <si>
    <t>Custom Natural Gas Measures (that may have electric savings due to the natural gas measures)</t>
  </si>
  <si>
    <t>NonRes-sAll-mCust-Gas</t>
  </si>
  <si>
    <t>Custom Electric Measures  (that may have natural gas impacts due to the electric measures)</t>
  </si>
  <si>
    <t>NonRes-sAll-mCust-Elec</t>
  </si>
  <si>
    <t>Custom Mixed Electric and Natural Gas Measures</t>
  </si>
  <si>
    <t>NonRes-sAll-mCust</t>
  </si>
  <si>
    <t>All other custom either electric or natural gas measures</t>
  </si>
  <si>
    <t>NonRes-sAg-mCust-ci</t>
  </si>
  <si>
    <t>Nonresidential exterior hardwired LED fixtures using delta-Watts savings methods</t>
  </si>
  <si>
    <t>NonRes-Out-Ltg-LEDFixt</t>
  </si>
  <si>
    <t>All K-12 and community college projects</t>
  </si>
  <si>
    <t>K-12School-ComCollege</t>
  </si>
  <si>
    <t>Ind-Default&gt;2yrs</t>
  </si>
  <si>
    <t>Measures implemented through statewide home upgrade programs</t>
  </si>
  <si>
    <t>EUC-Default</t>
  </si>
  <si>
    <t>Agricultural water conserving sprinkler technologies; deemed; all delivery mechanisms except upstream</t>
  </si>
  <si>
    <t>Agric-Sprklr-All</t>
  </si>
  <si>
    <t>Agric-Default&gt;2yrs</t>
  </si>
  <si>
    <t>NonRes-sAll-mHVAC-RCA</t>
  </si>
  <si>
    <t>All LED lamps, fixtures and retrofits with savings calculated using WRR savings methods</t>
  </si>
  <si>
    <t>All-Ltg-LED-WRR</t>
  </si>
  <si>
    <t>CreatedBy</t>
  </si>
  <si>
    <t>CreatedComment</t>
  </si>
  <si>
    <t>Created</t>
  </si>
  <si>
    <t>LastModBy</t>
  </si>
  <si>
    <t>LastModComment</t>
  </si>
  <si>
    <t>LastMod</t>
  </si>
  <si>
    <t>IsProposed</t>
  </si>
  <si>
    <t>ClaimSpec</t>
  </si>
  <si>
    <t>FilingSpec</t>
  </si>
  <si>
    <t>VersionSource</t>
  </si>
  <si>
    <t>DeliveryType</t>
  </si>
  <si>
    <t>MeasureAppType</t>
  </si>
  <si>
    <t>MeasImpactType</t>
  </si>
  <si>
    <t>Desc</t>
  </si>
  <si>
    <t>NTG_Gas</t>
  </si>
  <si>
    <t>NTG_Elec</t>
  </si>
  <si>
    <t>ExpiryDate</t>
  </si>
  <si>
    <t>StartDate</t>
  </si>
  <si>
    <t>Version</t>
  </si>
  <si>
    <t>NTG_ID</t>
  </si>
  <si>
    <t>BW</t>
  </si>
  <si>
    <t>AR</t>
  </si>
  <si>
    <t>AOE</t>
  </si>
  <si>
    <t>UpDeemed</t>
  </si>
  <si>
    <t/>
  </si>
  <si>
    <t>DnCust</t>
  </si>
  <si>
    <t>BRO-Bhv</t>
  </si>
  <si>
    <t>BRO-Op</t>
  </si>
  <si>
    <t>BRO-RCx</t>
  </si>
  <si>
    <t>Cust-Gen</t>
  </si>
  <si>
    <t>Cust-NMEC-Pop</t>
  </si>
  <si>
    <t>Cust-NMEC-Site</t>
  </si>
  <si>
    <t>Deem-DEER</t>
  </si>
  <si>
    <t>Cust-FuelSub</t>
  </si>
  <si>
    <t>Deem-DEER-FuelSub</t>
  </si>
  <si>
    <t>Deem-WP-FuelSub</t>
  </si>
  <si>
    <t>Available</t>
  </si>
  <si>
    <t>June 2017 DEER Update; 2015 Nonresidential ESPI Deemed Lighting Impact Evaluation</t>
  </si>
  <si>
    <t>LED_Lamp</t>
  </si>
  <si>
    <t>Ltg_Lamp</t>
  </si>
  <si>
    <t>OutGen</t>
  </si>
  <si>
    <t>Lighting</t>
  </si>
  <si>
    <t>Res</t>
  </si>
  <si>
    <t>D19 v1</t>
  </si>
  <si>
    <t xml:space="preserve">LED outdoor lighting fixtures, deemed + downstream_x000D_
</t>
  </si>
  <si>
    <t>Res-sAll-mELtg-DnStrmDeemed</t>
  </si>
  <si>
    <t>June 2017 DEER Update</t>
  </si>
  <si>
    <t>HVAC</t>
  </si>
  <si>
    <t>NonRes</t>
  </si>
  <si>
    <t>D17 v2</t>
  </si>
  <si>
    <t>DEER2017</t>
  </si>
  <si>
    <t>Standard</t>
  </si>
  <si>
    <t>2017 Phase 1 Screw-in lamp disposition, Table 4</t>
  </si>
  <si>
    <t>None</t>
  </si>
  <si>
    <t>D17 EA1</t>
  </si>
  <si>
    <t>ExAnte2017</t>
  </si>
  <si>
    <t>Residential LED A-lamp and screw-in reflector, all delivery mechanisms</t>
  </si>
  <si>
    <t>Res-sAll-mLEDARefl</t>
  </si>
  <si>
    <t>Nonresidential LED A-lamp and screw-in reflector, all delivery mechanisms</t>
  </si>
  <si>
    <t>NonRes-sAll-mLEDARefl</t>
  </si>
  <si>
    <t>All residential specialty LED lamps (other than A-lamp and screw-in reflector)</t>
  </si>
  <si>
    <t>Res-sAll-mLEDSpcl</t>
  </si>
  <si>
    <t>CFLint_Lamp</t>
  </si>
  <si>
    <t>All nonresidential specialty LED lamps (other than A-lamp and screw-in reflector)</t>
  </si>
  <si>
    <t>NonRes-sAll-mLEDSpcl</t>
  </si>
  <si>
    <t>All residential CFLs, all delivery mechanisms</t>
  </si>
  <si>
    <t>Res-sAll-mCFL</t>
  </si>
  <si>
    <t>PreRebUp</t>
  </si>
  <si>
    <t>CFLint_lamp</t>
  </si>
  <si>
    <t>All nonresidential CFLs, all delivery mechanisms</t>
  </si>
  <si>
    <t>NonRes-sAll-mCFL</t>
  </si>
  <si>
    <t>CPUC (Decision) D.14-10-046</t>
  </si>
  <si>
    <t>D15 v2</t>
  </si>
  <si>
    <t>DEER2015</t>
  </si>
  <si>
    <t>includes relocatable classrooms if part of K-12 school or Community College</t>
  </si>
  <si>
    <t>ERC</t>
  </si>
  <si>
    <t>Com</t>
  </si>
  <si>
    <t>ECC</t>
  </si>
  <si>
    <t>EPr</t>
  </si>
  <si>
    <t>ESe</t>
  </si>
  <si>
    <t>2013 ESPI Report: 2013 Sprinkler and Pipe Insulation NTGR Evaluation Report Table 1-5</t>
  </si>
  <si>
    <t>Round up</t>
  </si>
  <si>
    <t>NonUpStrm</t>
  </si>
  <si>
    <t>Ag</t>
  </si>
  <si>
    <t>D16v1</t>
  </si>
  <si>
    <t>DEER2016</t>
  </si>
  <si>
    <t>D13 v1.0</t>
  </si>
  <si>
    <t xml:space="preserve">All other EEM with no evaluated NTGR; new technology in program for 2 or fewer years </t>
  </si>
  <si>
    <t>CustIncentDown</t>
  </si>
  <si>
    <t>Energy Upgrade California</t>
  </si>
  <si>
    <t>2011 DEER Update Report - Section 15 Table 15-3</t>
  </si>
  <si>
    <t>All other EEMs with no evaluated NTGR; existing EEM in programs with same delivery mechanism for more than 2 years</t>
  </si>
  <si>
    <t>Ind</t>
  </si>
  <si>
    <t>2011 DEER Update Report - Section 11 Table 11-3</t>
  </si>
  <si>
    <t>PreRebDown</t>
  </si>
  <si>
    <t>StripCurt</t>
  </si>
  <si>
    <t>Ref_Storage</t>
  </si>
  <si>
    <t>Storage</t>
  </si>
  <si>
    <t>ComRefrig</t>
  </si>
  <si>
    <t>Gasket</t>
  </si>
  <si>
    <t>Display</t>
  </si>
  <si>
    <t>2011 DEER Update Report - Section 14 Table 14-3</t>
  </si>
  <si>
    <t>PreRebDI</t>
  </si>
  <si>
    <t>Freezer</t>
  </si>
  <si>
    <t>KitchenApp</t>
  </si>
  <si>
    <t>AppPlug</t>
  </si>
  <si>
    <t>Freezer, Efficiency characteristics of recycled unit</t>
  </si>
  <si>
    <t>2013 ESPI MEMO NRNC Whole Building Table 1</t>
  </si>
  <si>
    <t>Larger samples in 2010-2012 EM&amp;V support rounding ESPI values down</t>
  </si>
  <si>
    <t>CustIncent</t>
  </si>
  <si>
    <t>Nonresidential New Construction: all measures; custom; all delivery mechanisms</t>
  </si>
  <si>
    <t>from PGE_tea-ED-10-31-14.xlsx</t>
  </si>
  <si>
    <t>Propose: NTG = 0.1 per March disposition for 13-14 cycle.</t>
  </si>
  <si>
    <t>TV</t>
  </si>
  <si>
    <t>Electronics</t>
  </si>
  <si>
    <t>Workpaper</t>
  </si>
  <si>
    <t>2013 ESPI MEMO Energy Upgrade California (EUC) Review</t>
  </si>
  <si>
    <t>Recommend value equivalent to &lt;2yr default in consideration of likely program changes moving forward</t>
  </si>
  <si>
    <t>DEER2011 used "HTG" instead of "HTR" acronym for "Hard to Reach"</t>
  </si>
  <si>
    <t>DirInstall</t>
  </si>
  <si>
    <t>HTR</t>
  </si>
  <si>
    <t>All other EEM with no evaluated NTGR; direct install to hard-to-reach only.</t>
  </si>
  <si>
    <t>All other EEM with no evaluated NTGR; direct install hard-to-reach only.</t>
  </si>
  <si>
    <t>DEER1015 Update - Refrigerator and Freezer Appliance Recyling Measures, Table 10</t>
  </si>
  <si>
    <t>DEER2015 ARP update results for each IOU, weighted by 2013-2014 claims to create a statewide value</t>
  </si>
  <si>
    <t>PreReb</t>
  </si>
  <si>
    <t>RefrigFrz</t>
  </si>
  <si>
    <t>Refrigerator, Efficiency characteristics of recycled unit</t>
  </si>
  <si>
    <t>Round up to 0.6 due to small survey sample</t>
  </si>
  <si>
    <t>Ex</t>
  </si>
  <si>
    <t>PipeIns</t>
  </si>
  <si>
    <t>ProcDist</t>
  </si>
  <si>
    <t>Pipe insulation: non-HVAC or DHW applications; deemed; all delivery mechanisms except upstream</t>
  </si>
  <si>
    <t>2011 DEER Update Report - Section 9 Table 9-5</t>
  </si>
  <si>
    <t>Pipe insulation - industrial processes only</t>
  </si>
  <si>
    <t>NonRes-sAll-mPipeIns</t>
  </si>
  <si>
    <t>2011 DEER Update Report - Section 9</t>
  </si>
  <si>
    <t>PumpCtrl</t>
  </si>
  <si>
    <t>RodPumps</t>
  </si>
  <si>
    <t>Pumping</t>
  </si>
  <si>
    <t>2011 DEER Update Report - Section 12 Table 12-3</t>
  </si>
  <si>
    <t>SFm</t>
  </si>
  <si>
    <t>BldgShell</t>
  </si>
  <si>
    <t>Opaque</t>
  </si>
  <si>
    <t>BldgEnv</t>
  </si>
  <si>
    <t>dxAC_equip</t>
  </si>
  <si>
    <t>Diagnostic</t>
  </si>
  <si>
    <t>Service</t>
  </si>
  <si>
    <t>DuctInsul</t>
  </si>
  <si>
    <t>HV_AirDist</t>
  </si>
  <si>
    <t>VentAirDist</t>
  </si>
  <si>
    <t>ClothesWash</t>
  </si>
  <si>
    <t>Clean_equip</t>
  </si>
  <si>
    <t>Laundry</t>
  </si>
  <si>
    <t>2011 DEER Update Report - Section 13 Table 13-4</t>
  </si>
  <si>
    <t>Stor_EF</t>
  </si>
  <si>
    <t>WaterHtg_eq</t>
  </si>
  <si>
    <t>Heating</t>
  </si>
  <si>
    <t>SHW</t>
  </si>
  <si>
    <t>Water Heater EF &gt;0.62&lt;0.65, Cap&gt;30 gal.</t>
  </si>
  <si>
    <t>Res-sAll-mDHWgt62</t>
  </si>
  <si>
    <t>ShowerHd</t>
  </si>
  <si>
    <t>WaterFixt</t>
  </si>
  <si>
    <t>Distribute</t>
  </si>
  <si>
    <t>GHs</t>
  </si>
  <si>
    <t>IRFilm</t>
  </si>
  <si>
    <t>ThermCurtain</t>
  </si>
  <si>
    <t>SteamTrap</t>
  </si>
  <si>
    <t>SteamCirc</t>
  </si>
  <si>
    <t>SteamDist</t>
  </si>
  <si>
    <t>ProcHeat</t>
  </si>
  <si>
    <t>2011 DEER Update Report - Section 9 Table 9-1</t>
  </si>
  <si>
    <t>When two records have the same NTG ID, the applicabily fields (IOU, BldgType, BldgVint) determine which NTG value is used</t>
  </si>
  <si>
    <t>MFm</t>
  </si>
  <si>
    <t>FaucetAer</t>
  </si>
  <si>
    <t>Faucet aerators</t>
  </si>
  <si>
    <t>CPUC has disallowed pump testing in deemed programs</t>
  </si>
  <si>
    <t>Pump testing services</t>
  </si>
  <si>
    <t>NonRes-sAll-mPmpTst</t>
  </si>
  <si>
    <t>NTG values covered by other entries more recently updated</t>
  </si>
  <si>
    <t>Custom Electric Measures, RFP or Bid</t>
  </si>
  <si>
    <t>NonRes-sAll-mCustElec-bd</t>
  </si>
  <si>
    <t>Use deemed value for custom</t>
  </si>
  <si>
    <t>Pipe insulation: non-HVAC or DHW applications; custom; all delivery mechanisms</t>
  </si>
  <si>
    <t>Use nonres value for res</t>
  </si>
  <si>
    <t>SpltSEER</t>
  </si>
  <si>
    <t>dxHP_equip</t>
  </si>
  <si>
    <t>HeatCool</t>
  </si>
  <si>
    <t>Heat Pump - Energy Star</t>
  </si>
  <si>
    <t>Res-sSF-mHPes</t>
  </si>
  <si>
    <t>2011 DEER Update Report - Section 12.4</t>
  </si>
  <si>
    <t>SpaceCool</t>
  </si>
  <si>
    <t>Central AC&gt;=16 SEER, EER&gt;=13</t>
  </si>
  <si>
    <t>Res-sSF-mACgt16-dn</t>
  </si>
  <si>
    <t>Central AC&gt;=14 SEER</t>
  </si>
  <si>
    <t>Res-sSF-mACgt14-dn</t>
  </si>
  <si>
    <t>2011 DEER Update Report - Section 10 Table 10-6</t>
  </si>
  <si>
    <t>All package and split system AC &amp; HP replacements</t>
  </si>
  <si>
    <t>CFL-screw in, greater than 30 watts</t>
  </si>
  <si>
    <t>Res-sAll-mCFLgt30w-up</t>
  </si>
  <si>
    <t>CFL-screw in,All.</t>
  </si>
  <si>
    <t>Res-sAll-mCFL-up</t>
  </si>
  <si>
    <t>2011 DEER Update Report - Section 8, Table 8-1</t>
  </si>
  <si>
    <t>InGen</t>
  </si>
  <si>
    <t>CFL-screw in, All.</t>
  </si>
  <si>
    <t>2011 DEER Update Report - Section 7, Table 7-3</t>
  </si>
  <si>
    <t>OccSensor</t>
  </si>
  <si>
    <t>Ltg_Controls</t>
  </si>
  <si>
    <t>Residential LED: replacing CFL or incandescent lamps; deemed; all delivery mechanisms except upstream</t>
  </si>
  <si>
    <t>Res-sAll-MLtgLED-Deemed</t>
  </si>
  <si>
    <t>2013 ESPI Report: 2013 Deemed ESPI Lighting Evaluation Table 3-18</t>
  </si>
  <si>
    <t>Nonresidential LED: replacing CFL or incandescent lamps; deemed; all delivery mechanisms except upstream</t>
  </si>
  <si>
    <t>NonRes-sAll-MLtgLED-Deemed</t>
  </si>
  <si>
    <t>Assume Nonres upstream value</t>
  </si>
  <si>
    <t>WO32 HVAC Impact Evaluation Report Table 35</t>
  </si>
  <si>
    <t>Updated WO32 analysis to allow up to 90% attribution, recalced NTG</t>
  </si>
  <si>
    <t>after expiry date use custom electric and natural gas overall NTG record</t>
  </si>
  <si>
    <t>RetroComm</t>
  </si>
  <si>
    <t>Retro-commissioning services, electric &amp; nat. gas measures</t>
  </si>
  <si>
    <t>NonRes-sAll-mRCx-ci</t>
  </si>
  <si>
    <t>use custom defaults after expiry date</t>
  </si>
  <si>
    <t>Retro-commissioning services, electric &amp; nat. gas measures; all delivery mechanisms except upstream</t>
  </si>
  <si>
    <t>NonRes-sAll-mRCx-dn</t>
  </si>
  <si>
    <t>Delivery Type was: PreReb</t>
  </si>
  <si>
    <t>HVAC Maintenance: Refrigerant Charge Adjustment (RCA); all delivery mechanisms except upstream</t>
  </si>
  <si>
    <t>Update to reflect shifting of CFL-to-CFL replacements into the gross savings calculation, reducing gross but increasing net</t>
  </si>
  <si>
    <t>CFL-screw in, 30 watts and less</t>
  </si>
  <si>
    <t>Res-sAll-mCFLlte30w-up</t>
  </si>
  <si>
    <t>Hard to Reach applications only</t>
  </si>
  <si>
    <t>See worksheet "WO29_NTG_Results" row: "Statewide Total Deemed"</t>
  </si>
  <si>
    <t>Nonresidential Linear Fluorescent: measures not listed elsewhere; deemed; all delivery mechanisms</t>
  </si>
  <si>
    <t>NonRes-sAll-mLFOth-Deemed</t>
  </si>
  <si>
    <t>Nonresidential Linear Fluorescent: delamping; deemed; all delivery mechanisms except upstream</t>
  </si>
  <si>
    <t>NonRes-sAll-mLFDL-Deemed</t>
  </si>
  <si>
    <t>Nonresidential Linear Fluorescent: high bay applications; deemed; all delivery mechanisms</t>
  </si>
  <si>
    <t>NonRes-sAll-mLFHB-Deemed</t>
  </si>
  <si>
    <t>Updated 6/1/2015 for uncertain measures; See worksheet "WO29_NTG_Results" row: "Statewide Total Deemed"</t>
  </si>
  <si>
    <t>Nonresidential Linear Fluorescent: T5 lamps; high bay applications; deemed; all delivery mechanisms</t>
  </si>
  <si>
    <t>NonRes-sAll-mLFHBT5-Deemed</t>
  </si>
  <si>
    <t>LinFluor_fixt</t>
  </si>
  <si>
    <t>Ltg_Fixture</t>
  </si>
  <si>
    <t>T8 lamps</t>
  </si>
  <si>
    <t>NonRes-sAll-mT8-dir</t>
  </si>
  <si>
    <t>Updated 6/1/2015 for uncertain measures</t>
  </si>
  <si>
    <t>T5 and T8 lamps</t>
  </si>
  <si>
    <t>NonRes-sAll-mT5T8-ci</t>
  </si>
  <si>
    <t>NonRes-sAll-mT5T8-dn</t>
  </si>
  <si>
    <t>(Reflector CFLs) See worksheet "WO29_NTG_Results" row: "Statewide Total Deemed"</t>
  </si>
  <si>
    <t>Nonresidential CFLs: deemed; all delivery mechanisms except upstream</t>
  </si>
  <si>
    <t>NonRes-sAll-mCFL-All</t>
  </si>
  <si>
    <t>Hard to Reach applications only; Replaced with new values in DEER2016</t>
  </si>
  <si>
    <t>CFLs</t>
  </si>
  <si>
    <t>NonRes-sAll-mCFL-dir</t>
  </si>
  <si>
    <t>Replaced with new values in DEER2016</t>
  </si>
  <si>
    <t>NonRes-sAll-mCFL-ci</t>
  </si>
  <si>
    <t>NonRes-sAll-mCFL-dn</t>
  </si>
  <si>
    <t>2018 Outdoor Lighting Phase 1 Disposition Update</t>
  </si>
  <si>
    <t>For NR, ROB and NC Measure Application Types only. Not applicable to ERÂ or AR</t>
  </si>
  <si>
    <t>LED_fixt</t>
  </si>
  <si>
    <t>Commercial Exterior LED Fixtures, For NR, ROB and NC Measure Application Types only. Not applicable to ERÂ or AR</t>
  </si>
  <si>
    <t>Com-Out-Ltg-LEDFixt</t>
  </si>
  <si>
    <t>NonRes-sAll-mELtg-DnStrmDeemed</t>
  </si>
  <si>
    <t>June 2017 DEER Update; 2013 ESPI Report: 2013 Sprinkler and Pipe Insulation NTGR Evaluation Report Table 1-5</t>
  </si>
  <si>
    <t>June 2017 DEER Update; 2015 Nonresidential ESPI Custom Lighting Impact Evaluation</t>
  </si>
  <si>
    <t>Nonresidential Lighting: all technologies except screw-in lamps; custom; all delivery mechanisms</t>
  </si>
  <si>
    <t xml:space="preserve">June 2017 DEER Update; 2015 Nonresidential Downstream ESPI Deemed Pipe Insulation Impact Evaluation_x000D_
</t>
  </si>
  <si>
    <t>2018 Hi Low Bay Phase 2 Disposition</t>
  </si>
  <si>
    <t>InGen-HB</t>
  </si>
  <si>
    <t>Commercial Interior Hi/Low Bay LED Fixtures, For NR, ROB and NC Measure Application Types only. Not applicable to ERÂ or AR</t>
  </si>
  <si>
    <t>Com-InHB-Ltg-LEDFixt</t>
  </si>
  <si>
    <t>2018 Phase 1 Screw-in Lamp Disposition, Section 4</t>
  </si>
  <si>
    <t>D18 Disp</t>
  </si>
  <si>
    <t>ExAnte2018</t>
  </si>
  <si>
    <t>All LED lamps and Can Retrofits</t>
  </si>
  <si>
    <t>All-Ltg-ScrwInLED</t>
  </si>
  <si>
    <t>June 2017 DEER Update; 2015 Nonresidential Downstream ESPI Deemed Pipe Insulation Impact Evaluation</t>
  </si>
  <si>
    <t>Chiller</t>
  </si>
  <si>
    <t>All chiller replacements - space cooling applications</t>
  </si>
  <si>
    <t>NonRes-sAll-mHVAC-Chiller</t>
  </si>
  <si>
    <t>AFar</t>
  </si>
  <si>
    <t>NTGR_therm</t>
  </si>
  <si>
    <t>PA</t>
  </si>
  <si>
    <t>Status</t>
  </si>
  <si>
    <t>Documentation</t>
  </si>
  <si>
    <t>Notes</t>
  </si>
  <si>
    <t>NTGR_kWh</t>
  </si>
  <si>
    <t>SubPrgID</t>
  </si>
  <si>
    <t>PrgID</t>
  </si>
  <si>
    <t>ProgDelivID</t>
  </si>
  <si>
    <t>NTGqual</t>
  </si>
  <si>
    <t>BldgVint</t>
  </si>
  <si>
    <t>BldgType</t>
  </si>
  <si>
    <t>TechType</t>
  </si>
  <si>
    <t>TechGroup</t>
  </si>
  <si>
    <t>UseSubCategory</t>
  </si>
  <si>
    <t>UseCategory</t>
  </si>
  <si>
    <t>Sector</t>
  </si>
  <si>
    <t>NTG_Measure_Type</t>
  </si>
  <si>
    <t>NTG</t>
  </si>
  <si>
    <t>Index</t>
  </si>
  <si>
    <t>DnCustDI</t>
  </si>
  <si>
    <t>Added per Resolution E-5152 DEER2023 Update, pp. A-31-32, per "Impact Evaluation of Water Heating Measures - Residential Sector - Program Year 2019," CALMAC ID: CPU0233.01, 2021-06-21, p. 6.</t>
  </si>
  <si>
    <t>D23, EMV</t>
  </si>
  <si>
    <t>Residential multifamily temperature controller</t>
  </si>
  <si>
    <t>DEER2023</t>
  </si>
  <si>
    <t>Res-sMFm-mSHW-TempCtrl-di</t>
  </si>
  <si>
    <t>Residential demand control for multifamily recirculation pump</t>
  </si>
  <si>
    <t>Res-sMFm-mSHW-DemCtrlRecircPump-di</t>
  </si>
  <si>
    <t>Residential storage water heaters</t>
  </si>
  <si>
    <t>Res-sAll-mSHW-StorWtrHtr</t>
  </si>
  <si>
    <t>Residential tankless water heaters</t>
  </si>
  <si>
    <t>Res-sAll-mSHW-InstWtrHtr</t>
  </si>
  <si>
    <t>Added per Resolution E-5152 DEER2023 Update, pp. A-31-32, per "Impact Evaluation Report, Residential HVAC Sector - Program Year 2019," CALMAC ID: CPU0229.01, 2021-05-18, p. 6.</t>
  </si>
  <si>
    <t>Residential fan motor control to delay turning off fan subsequent to heating/cooling cycle</t>
  </si>
  <si>
    <t>Res-sAll-mHVAC-FanCtrl</t>
  </si>
  <si>
    <t>Added per Resolution E-5152 DEER2023 Update, pp. A-31-32, per "Impact Evaluation Report, Residential HVAC Sector - Program Year 2019," CALMAC ID: CPU0229.01, 2021-05-18, p. 4.</t>
  </si>
  <si>
    <t>Residential HVAC condenser coil cleaning</t>
  </si>
  <si>
    <t>Res-sAll-mHVAC-CndsrCoilClng</t>
  </si>
  <si>
    <t>Added per Resolution E-5152 DEER2023 Update, pp. A-31-32, per "Final Impact Evaluation - Small/Medium Commercial Final Impact Report, Program Year 2019," CALMAC ID: CPU0225.01, 2021-04-30, p. 1-4.</t>
  </si>
  <si>
    <t>Error correction--report determined NTGR=0.74</t>
  </si>
  <si>
    <t>Nonresidential ozone laundry equipment</t>
  </si>
  <si>
    <t>Added per Resolution E-5152 DEER2023 Update, pp. A-31-32, per "Final Impact Evaluation - NonResidential Lighting Sector - Program Year 2019," CALMAC ID: CPU0226.01, 2021-03-26, p. 1-7.</t>
  </si>
  <si>
    <t>Nonresidential indoor LED tubular lamp</t>
  </si>
  <si>
    <t>Nonresidential indoor LED linear fixture</t>
  </si>
  <si>
    <t>Added per 2021-12-20 Energy Efficiency Disposition Approving Measure Package Smart Thermostat, Residential SWHC039-04</t>
  </si>
  <si>
    <t>D22, Disposition</t>
  </si>
  <si>
    <t>Smart Communicating Thermostat</t>
  </si>
  <si>
    <t>Created to retroactively permit its usage in a now-expired statewide workpaper, SWLG011-01, for the eTRM's platform for generating CET input files.</t>
  </si>
  <si>
    <t xml:space="preserve">Commercial Interior Hi/Low Bay LED Fixtures, For NR, ROB and NC Measure Application Types only. Not applicable to ER or AR.	</t>
  </si>
  <si>
    <t xml:space="preserve">Com-InHB-Ltg-LEDFixt	</t>
  </si>
  <si>
    <t>*</t>
  </si>
  <si>
    <t>Field</t>
  </si>
  <si>
    <t>FieldValue</t>
  </si>
  <si>
    <t>TRUE?</t>
  </si>
  <si>
    <t>MeasAppType</t>
  </si>
  <si>
    <t>NTG_ID Count</t>
  </si>
  <si>
    <t>Field_Column Count</t>
  </si>
  <si>
    <t>NTG_Ctr</t>
  </si>
  <si>
    <t>Field_Ctr</t>
  </si>
  <si>
    <t>TRUE Count</t>
  </si>
  <si>
    <t>Combination Count</t>
  </si>
  <si>
    <t>Custom-specific MIT</t>
  </si>
  <si>
    <t>First Field_Column</t>
  </si>
  <si>
    <t>Last Field _Column</t>
  </si>
  <si>
    <t>Second_Field Column</t>
  </si>
  <si>
    <t>Third_Field Column</t>
  </si>
  <si>
    <t>1</t>
  </si>
  <si>
    <t>0</t>
  </si>
  <si>
    <t>DeliveryTypeDesc</t>
  </si>
  <si>
    <t>expirydate</t>
  </si>
  <si>
    <t>startdate</t>
  </si>
  <si>
    <t>C&amp;S</t>
  </si>
  <si>
    <t>Codes and Standards (C&amp;S advocacy and related programs</t>
  </si>
  <si>
    <t>added 4/28/2016 to support C&amp;S claims submissions</t>
  </si>
  <si>
    <t>BldgDesInc</t>
  </si>
  <si>
    <t>Building Design Incentive</t>
  </si>
  <si>
    <t>Downstream Custom Incentive</t>
  </si>
  <si>
    <t>All non-upstream delivery types for deemed measures</t>
  </si>
  <si>
    <t>Custom Incentive</t>
  </si>
  <si>
    <t>Direct Install</t>
  </si>
  <si>
    <t>Measure costs can be included in Claim data</t>
  </si>
  <si>
    <t>OnLineAudit</t>
  </si>
  <si>
    <t>On-line Audit</t>
  </si>
  <si>
    <t>OnSiteAudit</t>
  </si>
  <si>
    <t>On-site Audit</t>
  </si>
  <si>
    <t>Prescriptive Rebate</t>
  </si>
  <si>
    <t>Direct Install Prescriptive Rebate</t>
  </si>
  <si>
    <t>Downstream Prescriptive Rebate</t>
  </si>
  <si>
    <t>Upstream Prescriptive Rebate</t>
  </si>
  <si>
    <t>Upstream deemed</t>
  </si>
  <si>
    <t>Downstream deemed</t>
  </si>
  <si>
    <t>Downstream custom</t>
  </si>
  <si>
    <t>Downstream deemed direct install</t>
  </si>
  <si>
    <t>Downstream custom direct install</t>
  </si>
  <si>
    <t>All Delivery Strategies</t>
  </si>
  <si>
    <t>MeasAppTypeDesc</t>
  </si>
  <si>
    <t>Add-on Equipment</t>
  </si>
  <si>
    <t>Building Weatherization</t>
  </si>
  <si>
    <t>ROBNC</t>
  </si>
  <si>
    <t>ROB or NC</t>
  </si>
  <si>
    <t>&lt;ul&gt;_x000D_
&lt;li&gt;Measure technology applied instead of Code/Standard technology&lt;/li&gt;_x000D_
&lt;li&gt;Measure may be installed as part of new construction or during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</si>
  <si>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BRO-Behavioral</t>
  </si>
  <si>
    <t>REA</t>
  </si>
  <si>
    <t>Retrofit Add-On</t>
  </si>
  <si>
    <t>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</si>
  <si>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RET</t>
  </si>
  <si>
    <t>Retrofit</t>
  </si>
  <si>
    <t>BRO-Retrocommissioning</t>
  </si>
  <si>
    <t>ROB</t>
  </si>
  <si>
    <t>Replace on Burnout</t>
  </si>
  <si>
    <t>&lt;ul&gt;_x000D_
&lt;li&gt;Measure technology applied instead of Code/Standard technology at time of replacement&lt;/li&gt;_x000D_
&lt;li&gt;EUL of measure technology required&lt;/li&gt;_x000D_
&lt;li&gt;above Code/Standard energy impacts applied for the full EUL period&lt;/li&gt;_x000D_
&lt;li&gt;used for what is sometimes referred to as &lt;strong&gt;normal replacement&lt;/strong&gt; as well_x000D_
&lt;li&gt;incremental cost of Measure technology over Code/Std technology needed&lt;br /&gt;preferred format is the specification of full measure and full code/standard technologies&lt;/li&gt;_x000D_
&lt;/ul&gt;</t>
  </si>
  <si>
    <t>BRO-Operational</t>
  </si>
  <si>
    <t>ER</t>
  </si>
  <si>
    <t>Early retirement</t>
  </si>
  <si>
    <t>&lt;ul&gt;_x000D_
&lt;li&gt;Measure replaces existing equipment while existing equipment still viable&lt;/li&gt;_x000D_
&lt;li&gt;EUL of measure technology and RUL of pre-existing technology required&lt;/li&gt;_x000D_
&lt;li&gt;above Pre-existing energy impacts applied during the RUL period&lt;/li&gt;_x000D_
&lt;li&gt;above Code/Standard energy impacts applied during the (EUL - RUL) period&lt;/li&gt;_x000D_
&lt;li&gt;full cost of measure technology required&lt;/li&gt;_x000D_
&lt;li&gt;full cost of code/standard technology &lt;em&gt;&lt;strong&gt;or&lt;/strong&gt;&lt;/em&gt; incremental cost of measure technology over code/standard technology required&lt;br /&gt;preferred format is the specification of full measure and full code/standard technologies&lt;/li&gt;_x000D_
&lt;/ul&gt;</t>
  </si>
  <si>
    <t>RC</t>
  </si>
  <si>
    <t>Retro-Commissioning</t>
  </si>
  <si>
    <t>measure applied as part of retro-commissioning; _x000D_
&lt;ul&gt;_x000D_
&lt;li&gt;New measure technology applied to a pre-existing technology or pre-existing technology is modified&lt;/li&gt;_x000D_
&lt;li&gt;EUL of measure technology and RUL of pre-existing technology required&lt;/li&gt;_x000D_
&lt;li&gt;above pre-existing energy impacts applied for the minimum of new technology EUL years and pre-existing technology RUL years&lt;/li&gt;_x000D_
&lt;li&gt;full cost of Measure technology required&lt;/li&gt;_x000D_
&lt;/ul&gt;</t>
  </si>
  <si>
    <t>Normal Replacement (includes Replace on Burnout)</t>
  </si>
  <si>
    <t>Accelerated Replacement</t>
  </si>
  <si>
    <t>New Construction</t>
  </si>
  <si>
    <t>MeasImpactTypeDesc</t>
  </si>
  <si>
    <t>Custom Fuel Substitution: site-specific calculation using approved tool or method</t>
  </si>
  <si>
    <t>Deemed DEER Fuel Substitution: uses DEER-adopted values</t>
  </si>
  <si>
    <t>Deemed Workpaper Fuel Substitution: uses values from an approved workpaper</t>
  </si>
  <si>
    <t>Custom SEM: uses a strategic energy-management method</t>
  </si>
  <si>
    <t>Added in 2020</t>
  </si>
  <si>
    <t>Custom RCT: uses a randomized-control trial (RCT) or experimental design method</t>
  </si>
  <si>
    <t>Deemed Workpaper: uses values from an approved workpaper</t>
  </si>
  <si>
    <t>This replaces the pre-2020 "IOU-Deemed" MeasImpactType</t>
  </si>
  <si>
    <t>This replaces the pre-2020 "IOU-Custom" MeasImpactTypes</t>
  </si>
  <si>
    <t>Deemed DEER: uses DEER-adopted values</t>
  </si>
  <si>
    <t>This replaces the pre-2020 "DEER" and "NonDEER" MeasImpactTypes</t>
  </si>
  <si>
    <t>Custom NMEC: uses a normalized, metered energy consumption (NMEC) method following CPUC-staff-issued guidance and an approved M&amp;V/analysis plan</t>
  </si>
  <si>
    <t>Population-level Normalized Metered Energy Consumption (NMEC) energy impacts are specified on a custom basis.</t>
  </si>
  <si>
    <t>Site-level Normalized Metered Energy Consumption (NMEC) energy impacts are specified on a custom basis.</t>
  </si>
  <si>
    <t>DEER</t>
  </si>
  <si>
    <t>Measure can be referenced as part of the DEER ex-ante database</t>
  </si>
  <si>
    <t>IOU-Custom</t>
  </si>
  <si>
    <t>Custom Measure that requires site-specific impact values</t>
  </si>
  <si>
    <t>IOU-Deemed</t>
  </si>
  <si>
    <t>deemed measure is part of an IOU work paper</t>
  </si>
  <si>
    <t>NonDEER</t>
  </si>
  <si>
    <t>Non-DEER measure utilizing the Best-Available methods</t>
  </si>
  <si>
    <t>typically, the measure is an ED update to an existing measure or addition to the frozen list of DEER measures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</si>
  <si>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</t>
  </si>
  <si>
    <t>Per E-5082; “Program Year 2018 (PY 2018) HVAC Sector Impact Evaluation Final Report.”https://pda.energydataweb.com/#!/documents/2362/view.</t>
  </si>
  <si>
    <t>Per E-5082; “PY2018 Small/Medium Commercial (SMB) Sector ESPI Impact Evaluation, Final Report,” Itron, March 31.https://pda.energydataweb.com/#!/documents/2361/view.</t>
  </si>
  <si>
    <t>Commercial Interior Hi/Low Bay LED Fixtures, For NR, ROB and NC Measure Application Types only. Not applicable to ER or AR</t>
  </si>
  <si>
    <t>For NR, ROB and NC Measure Application Types only. Not applicable to ER or AR</t>
  </si>
  <si>
    <t>Commercial Exterior LED Fixtures, For NR, ROB and NC Measure Application Types only. Not applicable to ER or AR</t>
  </si>
  <si>
    <t>NR, AR, NC</t>
  </si>
  <si>
    <t>Cust-NMEC-Site-FuelSub</t>
  </si>
  <si>
    <t>Site-level Normalized Metered Energy Consumption (NMEC) energy impacts for fuel-substitution measures are specified on a custom basis.</t>
  </si>
  <si>
    <t>Added per 2022-05-03 Scoping Document for DEER2024 Update</t>
  </si>
  <si>
    <t>Cust-SEM-FuelSub</t>
  </si>
  <si>
    <t>Custom SEM: uses a strategic energy-management method involving fuel substitution</t>
  </si>
  <si>
    <t>NonRes-sAll-mLtg-TLEDLamp</t>
  </si>
  <si>
    <t>Revised MAT to include NC; corrected NTGR to 0.65 (from 0.68)</t>
  </si>
  <si>
    <t>NonRes-sAll-mProc-OzoneLaundry</t>
  </si>
  <si>
    <t>Added Measure Application Types (AOE, BRO-RCx, &amp; BW) eligible for Direct-Install Delivery Type (DnDeemDI &amp; DnCustDI) per Resolution E-5221.</t>
  </si>
  <si>
    <t>All-In-Ltg-LED</t>
  </si>
  <si>
    <t>DEER2024</t>
  </si>
  <si>
    <t>LED Tubes, Indoor</t>
  </si>
  <si>
    <t>D24 v0</t>
  </si>
  <si>
    <t>Group A-Final Impact Evaluation NonResidential Lighting Sector Program Year 2020, 2022-04-28, pp. 6-11, 6-12</t>
  </si>
  <si>
    <t>All-In-Ltg-LEDFixt-dn</t>
  </si>
  <si>
    <t>LED Fixtures, Indoor (including High/Low Bay), Downstream</t>
  </si>
  <si>
    <t>All-In-Ltg-LEDFixt-mid</t>
  </si>
  <si>
    <t>LED Fixtures, Indoor (including High/Low Bay), Midstream</t>
  </si>
  <si>
    <t>Com-sAll-mFS-Fryer-dn</t>
  </si>
  <si>
    <t>Commercial fryer</t>
  </si>
  <si>
    <t>Group A-Final Impact Evaluation Non-Residential Deemed Pump and Food Service Program Year 2020, 2022-04-28, p. 6-16</t>
  </si>
  <si>
    <t>Group A-Impact Evaluation Report Commercial HVAC Sector-Program Year 2020, 2022-04-29, p. 28</t>
  </si>
  <si>
    <t>Group D-2019 Custom Industrial, Agricultural, and Commercial (CIAC) Impact Evaluation, 2022-02-01, pp. 43, 46</t>
  </si>
  <si>
    <t>Custom Electric Measures (that may have natural gas impacts due to the electric measures)</t>
  </si>
  <si>
    <t>NonRes-sAll-mCust-Ltg-di</t>
  </si>
  <si>
    <t>Custom Lighting Measures, Commercial, Direct-Install</t>
  </si>
  <si>
    <t>Group D-2019 Custom Industrial, Agricultural, and Commercial (CIAC) Impact Evaluation, 2022-02-01, p. 43</t>
  </si>
  <si>
    <t>NonRes-sAll-mIrrig-Pump-eVFD</t>
  </si>
  <si>
    <t>Enhanced Variable Frequency Drive on Irrigataion Pump, Direct-Install and Downstream</t>
  </si>
  <si>
    <t>Group A-Final Impact Evaluation Non-Residential Deemed Pump and Food Service Program Year 2020, 2022-04-28, p. 1-5</t>
  </si>
  <si>
    <t>NonRes-sAll-mIrrig-WellPump-VFD</t>
  </si>
  <si>
    <t>VFD on Well Pump, ≤300 hp</t>
  </si>
  <si>
    <t>Res-sAll-mAppPlug-AirCleaner-up</t>
  </si>
  <si>
    <t>Residential air cleaner via upstream delivery type</t>
  </si>
  <si>
    <t>Disposition</t>
  </si>
  <si>
    <t>These values were intended to be used for 2016-2017 unless/until evaluation results become available per pp. 8-9 of CPUC Disposition for PGECOAPP128-0 issued 2015-12-15.</t>
  </si>
  <si>
    <t>Res-sAll-mAppPlug-ElecClothesDryer-up</t>
  </si>
  <si>
    <t>Residential electric clothes dryer via upstream delivery type</t>
  </si>
  <si>
    <t>Res-sAll-mAppPlug-Freezer-up</t>
  </si>
  <si>
    <t>Residential freezer via upstream delivery type</t>
  </si>
  <si>
    <t>Res-sAll-mAppPlug-GasClothesDryer-up</t>
  </si>
  <si>
    <t>Residential gas clothes dryer via upstream delivery type</t>
  </si>
  <si>
    <t>Res-sAll-mHVAC-HP-MidDistr-FuelSub</t>
  </si>
  <si>
    <t>Heat Pump HVAC, Residential, Fuel Substitution, Midstream</t>
  </si>
  <si>
    <t xml:space="preserve">Group A-Impact Evaluation PY2020 HVAC Fuel Substitution, 2022-03-25,  p.  </t>
  </si>
  <si>
    <t>Smart Communicating Thermostat, Residential, Rebate</t>
  </si>
  <si>
    <t>Group A-Impact Evaluation of Residential HVAC Measures Residential Sector-Program Year 2020, 2022-04-29, p. 85</t>
  </si>
  <si>
    <t>Per E-5221; “Impact Evaluation Report Commercial HVAC Sector-Program Year 2020.” https://pda.energydataweb.com/api/view/2603/.</t>
  </si>
  <si>
    <t>Com-sAll-mSHW-NGBoiler</t>
  </si>
  <si>
    <t>Water heating boiler, Commercial</t>
  </si>
  <si>
    <t>DEER2013</t>
  </si>
  <si>
    <t>Cust-NMEC-Pop-FuelSub</t>
  </si>
  <si>
    <t>Population-level Normalized Metered Energy Consumption (NMEC) energy impacts for fuel-substitution measures are specified on a custom basis</t>
  </si>
  <si>
    <t>Deem-DEER|Deem-WP</t>
  </si>
  <si>
    <t>AOE|AR|BRO-Bhv|BRO-Op|BRO-RCx|BW|NC|NR</t>
  </si>
  <si>
    <t>UpDeemed|DnCust|DnDeemed|DnCustDI|DnDeemDI</t>
  </si>
  <si>
    <t>Updated MeasureAppType, MeasImpactType, and DeliveryType to be more consistent and correct per Resolution E-5221 DEER2024</t>
  </si>
  <si>
    <t>DnCust|DnDeemed|DnCustDI|DnDeemDI</t>
  </si>
  <si>
    <t>Cust-Gen|Deem-DEER|Deem-WP</t>
  </si>
  <si>
    <t>AOE|AR|BRO-RCx|BW|NR</t>
  </si>
  <si>
    <t>DnCust|DnCustDI|DnDeemDI</t>
  </si>
  <si>
    <t>AR|NR</t>
  </si>
  <si>
    <t>DnCustDI|DnDeemDI</t>
  </si>
  <si>
    <t>AOE|AR|NR</t>
  </si>
  <si>
    <t>NC|NR</t>
  </si>
  <si>
    <t>AR|NC|NR</t>
  </si>
  <si>
    <t>Cust-FuelSub|Cust-Gen|Cust-NMEC-Pop|Cust-NMEC-Site|Cust-RCT|Cust-SEM|Deem-DEER|Deem-WP</t>
  </si>
  <si>
    <t>Cust-FuelSub|Deem-DEER-FuelSub|Deem-WP-FuelSub</t>
  </si>
  <si>
    <t>Cust-FuelSub|Cust-Gen|Cust-NMEC-Pop|Cust-NMEC-Site|Cust-RCT|Cust-SEM</t>
  </si>
  <si>
    <t>DnCust|DnCustDI</t>
  </si>
  <si>
    <t>Cust-Gen|Cust-NMEC-Pop|Cust-NMEC-Site|Cust-RCT|Cust-SEM</t>
  </si>
  <si>
    <t>AOE|AR|BRO-Bhv|BRO-Op|BRO-RCx|NC|NR</t>
  </si>
  <si>
    <t>UpDeemed|DnDeemed|DnDeemDI</t>
  </si>
  <si>
    <t>Cust-NMEC-Pop|Cust-NMEC-Site</t>
  </si>
  <si>
    <t>AOE|AR|BRO-Bhv|BRO-Op|BRO-RCx|BW|NR</t>
  </si>
  <si>
    <t>DnDeemed|DnDeemDI</t>
  </si>
  <si>
    <t>All</t>
  </si>
  <si>
    <t xml:space="preserve">NR or NC	</t>
  </si>
  <si>
    <t>Deemed using wattage reduction ratio (WRR) savings calculations</t>
  </si>
  <si>
    <t>Deemed</t>
  </si>
  <si>
    <t>All except upstream</t>
  </si>
  <si>
    <t>Custom</t>
  </si>
  <si>
    <t>Downstream</t>
  </si>
  <si>
    <t>Downstream direct-install</t>
  </si>
  <si>
    <t>Upstream</t>
  </si>
  <si>
    <t>Cust-Gen, Deem-DEER, or Deem-WP</t>
  </si>
  <si>
    <t>NR or AR</t>
  </si>
  <si>
    <t>DnDeemDI or DnCustDI</t>
  </si>
  <si>
    <t>Deemed and Custom using delta-Watts reduction savings calculations</t>
  </si>
  <si>
    <t>All but NC</t>
  </si>
  <si>
    <t>Cust-FuelSub, Deem-DEER-FuelSub, or Deem-WP-FuelSub</t>
  </si>
  <si>
    <t>NR, AR</t>
  </si>
  <si>
    <t>All but UpDeemed</t>
  </si>
  <si>
    <t>Per E-5082; â€œProgram Year 2018 (PY 2018) HVAC Sector Impact Evaluation Final Report.â€https://pda.energydataweb.com/#!/documents/2362/view.</t>
  </si>
  <si>
    <t>BRO-RCx or BW</t>
  </si>
  <si>
    <t>Upstream (mid)</t>
  </si>
  <si>
    <t>Downstream &amp; Midstream</t>
  </si>
  <si>
    <t>Per E-5082; â€œPY2018 Small/Medium Commercial (SMB) Sector ESPI Impact Evaluation, Final Report,â€ Itron, March 31.https://pda.energydataweb.com/#!/documents/2361/view.</t>
  </si>
  <si>
    <t>Rounded up from 0.36 per Resolution E-5152</t>
  </si>
  <si>
    <t>Expired per 2021-12-20 Energy Efficiency Disposition Approving Measure Package Smart Thermostat, Residential SWHC039-04</t>
  </si>
  <si>
    <t>Deemed and Custom using lumen bin or delta-watts reduction savings calculations</t>
  </si>
  <si>
    <t>Expired per Resolution E-5152 DEER2023 Update, pp. A-31-32, per "Final Impact Evaluation - NonResidential Lighting Sector - Program Year 2019," CALMAC ID: CPU0226.01, 2021-03-26, p. 1-7.</t>
  </si>
  <si>
    <t>Rounded up from 0.79 to 0.80 per Resolution E-5152</t>
  </si>
  <si>
    <t>Revised MAT to include NC</t>
  </si>
  <si>
    <t>Upstream/Midstream</t>
  </si>
  <si>
    <t>VFD on Well Pump, â‰¤300 hp</t>
  </si>
  <si>
    <t>NR, AR, AOE, BW, BRO-RCx</t>
  </si>
  <si>
    <t>Per E-5221; â€œImpact Evaluation Report Commercial HVAC Sector-Program Year 2020.â€ https://pda.energydataweb.com/api/view/2603/.</t>
  </si>
  <si>
    <t>Includes both condensing and non-condensing boilers per Resolution E-5221 DEER2024.</t>
  </si>
  <si>
    <t>Per E-5082; "Program Year 2018 (PY 2018) HVAC Sector Impact Evaluation Final Report."https://pda.energydataweb.com/#!/documents/2362/view.</t>
  </si>
  <si>
    <t>Expired per Resolution E-5087 DEER2022</t>
  </si>
  <si>
    <t>Up-Manuf</t>
  </si>
  <si>
    <t>Incentivizes an energy-efficient technology through a program adminstrato partnership with the manufacturer</t>
  </si>
  <si>
    <t>Created to reduce potential for conflicts, replaces UpDeemed, per Resolution E-5221 DEER2024</t>
  </si>
  <si>
    <t>DEER2026</t>
  </si>
  <si>
    <t>Mid-Distr</t>
  </si>
  <si>
    <t>Incentivizes an energy-efficient technology through a program adminstrato partnership with the distributor</t>
  </si>
  <si>
    <t>Mid-Retail</t>
  </si>
  <si>
    <t>Incentivizes an energy-efficient technology through a program adminstrato partnership with the retailer</t>
  </si>
  <si>
    <t>Down</t>
  </si>
  <si>
    <t>Incentivizes an energy-efficient technology or service to a participating customer for them to install or have installed</t>
  </si>
  <si>
    <t>Created to reduce potential for conflicts, replaces DnDeemed and DnCust, per Resolution E-5221 DEER2024</t>
  </si>
  <si>
    <t>DI</t>
  </si>
  <si>
    <t>Incentivizes the installation of an energy-efficient technology or service at a customer property by a program implementer managed third-party contractor or installer</t>
  </si>
  <si>
    <t>Created to reduce potential for conflicts, replaces DnDeemDI and DnCustDI, per Resolution E-5221 DEER2024</t>
  </si>
  <si>
    <t>Expired record due to creation of FuelSubID</t>
  </si>
  <si>
    <t>Custom Generic: generic, site-specific calculation or using approved tool or method and/or metered data (excluding NMEC, SEM, or RCT offerings)</t>
  </si>
  <si>
    <t>Clarified description</t>
  </si>
  <si>
    <t>Deem</t>
  </si>
  <si>
    <t>Deemed measure</t>
  </si>
  <si>
    <t>Created to consolidate previous versions of custom measures per Resolution E-5221 DEER2026</t>
  </si>
  <si>
    <t>Populated index field and corrected typo</t>
  </si>
  <si>
    <t>Expired record due to elimination of DEER/non-DEER distinction</t>
  </si>
  <si>
    <t>Expired record due to elimination of DEER/non-DEER distinction and creation of FuelSubID</t>
  </si>
  <si>
    <t>Former 
MeasImpactType</t>
  </si>
  <si>
    <t>Former 
MeasureAppType</t>
  </si>
  <si>
    <t>Former 
DeliveryType</t>
  </si>
  <si>
    <t>Update Request</t>
  </si>
  <si>
    <t>Per Resolution E-5221 DEER2024</t>
  </si>
  <si>
    <t>Expired record per Resolution E-5221 DEER2024</t>
  </si>
  <si>
    <t>BRO-RCx|BW</t>
  </si>
  <si>
    <t>Nonresidential indoor LED fixture (including High/Low-Bay)</t>
  </si>
  <si>
    <t>Update to LastModComment</t>
  </si>
  <si>
    <t>Cust-NC-AE</t>
  </si>
  <si>
    <t>Custom All-Electric New Construction: site-specific calculation using approved tool or method and/or metered data (excluding NMEC, SEM, or RCT offerings)</t>
  </si>
  <si>
    <t>Added to distinguish from FuelSub-specific MITs</t>
  </si>
  <si>
    <t>Deem-WP-NC-AE</t>
  </si>
  <si>
    <t>Deemed measure for All-Electric New Construction: uses values from an approved measure package</t>
  </si>
  <si>
    <t>MeasImpactType options:</t>
  </si>
  <si>
    <t>MeasureAppType options:</t>
  </si>
  <si>
    <t>DeliveryType options:</t>
  </si>
  <si>
    <t>Select (X)</t>
  </si>
  <si>
    <t>X</t>
  </si>
  <si>
    <t>Per D.15-09-023, O.P. 7 at 73, "We approve the following program and measure impact values for water-energy projects: (a) Locked in default net-to-gross ratio of .85;"</t>
  </si>
  <si>
    <t>Default for Water-Energy-Nexus cold-water measures</t>
  </si>
  <si>
    <t>All-WEN</t>
  </si>
  <si>
    <r>
      <rPr>
        <sz val="8"/>
        <color theme="1"/>
        <rFont val="Symbol"/>
        <family val="1"/>
        <charset val="2"/>
      </rPr>
      <t>­</t>
    </r>
    <r>
      <rPr>
        <i/>
        <sz val="8"/>
        <color theme="1"/>
        <rFont val="Arial"/>
        <family val="2"/>
      </rPr>
      <t xml:space="preserve"> calculated field</t>
    </r>
  </si>
  <si>
    <t>Expiring old NTG IDs</t>
  </si>
  <si>
    <t>All-WEN-Default</t>
  </si>
  <si>
    <t>Res-NC-AllElectric</t>
  </si>
  <si>
    <t>Default for all-electric new construction homes</t>
  </si>
  <si>
    <t>DnCust|DnDeemed</t>
  </si>
  <si>
    <t>AR|BRO-Op|NC|NR</t>
  </si>
  <si>
    <t>Cust-NC-AE|Deem-WP-NC-AE</t>
  </si>
  <si>
    <t>Per CEC's CalCerts/CHEERS databases, 5% of California homes were built all-electric in 2020-2022, up from 1% in 2014-2019.</t>
  </si>
  <si>
    <t xml:space="preserve">Deem-DEER  </t>
  </si>
  <si>
    <t>Updated applicable delivery types from Resolution E-5221 based on PY2020 Non Residential Lighting impact evaluation report.</t>
  </si>
  <si>
    <t>NonRes-In-Ltg-LEDFixt-dn</t>
  </si>
  <si>
    <t>NonRes-In-Ltg-LEDFixt-up</t>
  </si>
  <si>
    <t>NonRes-sAll-mLtg-TLEDLamp-dn</t>
  </si>
  <si>
    <t>NonRes-sAll-mLtg-TLEDLamp-up</t>
  </si>
  <si>
    <t>Up-Manuf|Mid-Distr|Mid-Retail|Down|DI</t>
  </si>
  <si>
    <t>Expired this record since a new record was created that uses the updated Measure Impact Types and Delivery Types per DEER2026 Scoping Document.</t>
  </si>
  <si>
    <t>Down|DI</t>
  </si>
  <si>
    <t>Cust-Gen|Deem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</si>
  <si>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 (Not intended for use with DI measures in Res and Com sectors.)</t>
  </si>
  <si>
    <t>Per Group A-Final Impact Evaluation NonResidential Lighting Sector Program Year 2020, 2022-04-28, pp. 6-11, 6-12</t>
  </si>
  <si>
    <t>Up-Manuf|Mid-Distr|Mid-Retail</t>
  </si>
  <si>
    <t>Expired this record since the wattage-reduction-ratio (WRR) method of determining savings is no longer in use.</t>
  </si>
  <si>
    <t>Up-Manuf|Mid-Distr|Mid-Retail|Down</t>
  </si>
  <si>
    <t>Com-Default-di</t>
  </si>
  <si>
    <t>Direct install measure for Commercial sector, any building type</t>
  </si>
  <si>
    <t>Per Forward-Looking Research: Cross-Program Net-to-Gross Ratios for Hart-to-Reach Customers of Deemed Measures, p. 4.</t>
  </si>
  <si>
    <t>Per Group A-Final Impact Evaluation Non-Residential Deemed Pump and Food Service Program Year 2020, 2022-04-28, p. 6-16</t>
  </si>
  <si>
    <t>Per Group A-Impact Evaluation Report Commercial HVAC Sector-Program Year 2020, 2022-04-29, p. 28</t>
  </si>
  <si>
    <t>Cust-Gen|Cust-NMEC-Pop|Cust-NMEC-Site|Cust-RCT|Cust-SEM|Deem</t>
  </si>
  <si>
    <t>Cust-Gen|Deem-FuelSub|Deem-FuelSub</t>
  </si>
  <si>
    <t>Per Resolution E-5152 DEER2023 Update, pp. A-31-32, per "Final Impact Evaluation - NonResidential Lighting Sector - Program Year 2019," CALMAC ID: CPU0226.01, 2021-03-26, p. 1-7.</t>
  </si>
  <si>
    <t>Expired this record since the delta-Watts method of determining savings is no longer in use.</t>
  </si>
  <si>
    <t>Per Group D-2019 Custom Industrial, Agricultural, and Commercial (CIAC) Impact Evaluation, 2022-02-01, pp. 43, 46</t>
  </si>
  <si>
    <t>Per Group D-2019 Custom Industrial, Agricultural, and Commercial (CIAC) Impact Evaluation, 2022-02-01, p. 43</t>
  </si>
  <si>
    <t>Per Group A-Final Impact Evaluation Non-Residential Deemed Pump and Food Service Program Year 2020, 2022-04-28, p. 1-5</t>
  </si>
  <si>
    <t>Per Resolution E-5152 DEER2023 Update, pp. A-31-32, per "Final Impact Evaluation - Small/Medium Commercial Final Impact Report, Program Year 2019," CALMAC ID: CPU0225.01, 2021-04-30, p. 1-4.</t>
  </si>
  <si>
    <t>Res-Default-di</t>
  </si>
  <si>
    <t>Direct install measure for Res sector, any building type</t>
  </si>
  <si>
    <t>Cust-NC-AE|Deem-NC-AE</t>
  </si>
  <si>
    <t>Per Resolution E-5152 DEER2023 Update, pp. A-31-32, per "Impact Evaluation Report, Residential HVAC Sector - Program Year 2019," CALMAC ID: CPU0229.01, 2021-05-18, p. 4.</t>
  </si>
  <si>
    <t>Per Resolution E-5152 DEER2023 Update, pp. A-31-32, per "Impact Evaluation Report, Residential HVAC Sector - Program Year 2019," CALMAC ID: CPU0229.01, 2021-05-18, p. 6.</t>
  </si>
  <si>
    <t xml:space="preserve">Per Group A-Impact Evaluation PY2020 HVAC Fuel Substitution, 2022-03-25,  p.  </t>
  </si>
  <si>
    <t>Per 2021-12-20 Energy Efficiency Disposition Approving Measure Package Smart Thermostat, Residential SWHC039-04</t>
  </si>
  <si>
    <t>Per Group A-Impact Evaluation of Residential HVAC Measures Residential Sector-Program Year 2020, 2022-04-29, p. 85</t>
  </si>
  <si>
    <t>Per Resolution E-5152 DEER2023 Update, pp. A-31-32, per "Impact Evaluation of Water Heating Measures - Residential Sector - Program Year 2019," CALMAC ID: CPU0233.01, 2021-06-21, p. 6.</t>
  </si>
  <si>
    <t>Updated NTGR values per Residential Direct Install Program Impact Evaluation, Program Year 2021, p. 9</t>
  </si>
  <si>
    <t>Updated NTGR values per Residential Direct Install Program Impact Evaluation, Program Year 2021, p. 10</t>
  </si>
  <si>
    <t>Updated NTGR values per Local Third-Party Programs Impact Evaluation - Program Year 2021, p.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</si>
</sst>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19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sz val="8"/>
      <color theme="1"/>
      <name val="Arial"/>
      <family val="2"/>
    </font>
    <font>
      <sz val="8"/>
      <name val="Verdana"/>
      <family val="2"/>
    </font>
    <font>
      <b/>
      <i/>
      <sz val="8"/>
      <color theme="1"/>
      <name val="Verdana"/>
      <family val="2"/>
    </font>
    <font>
      <b/>
      <sz val="8"/>
      <name val="Verdana"/>
      <family val="2"/>
    </font>
    <font>
      <i/>
      <sz val="8"/>
      <color rgb="FFFF0000"/>
      <name val="Verdana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1"/>
      <charset val="2"/>
    </font>
    <font>
      <sz val="8"/>
      <color theme="1"/>
      <name val="Symbol"/>
      <family val="1"/>
      <charset val="2"/>
    </font>
    <font>
      <i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C5ED"/>
        <bgColor indexed="64"/>
      </patternFill>
    </fill>
    <fill>
      <patternFill patternType="solid">
        <fgColor rgb="FFC3C5E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theme="9" tint="0.79998168889431442"/>
      </patternFill>
    </fill>
  </fills>
  <borders count="4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9" tint="-0.24994659260841701"/>
      </right>
      <top/>
      <bottom style="thin">
        <color theme="0" tint="-0.34998626667073579"/>
      </bottom>
      <diagonal/>
    </border>
    <border>
      <left style="medium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9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thin">
        <color theme="0" tint="-0.34998626667073579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ck">
        <color theme="7" tint="-0.2499465926084170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9" tint="-0.24994659260841701"/>
      </right>
      <top/>
      <bottom style="thin">
        <color theme="0" tint="-0.34998626667073579"/>
      </bottom>
      <diagonal/>
    </border>
    <border>
      <left/>
      <right style="medium">
        <color theme="9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theme="9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theme="9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theme="9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9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medium">
        <color theme="9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43">
    <xf numFmtId="0" fontId="0" fillId="0" borderId="0" xfId="0"/>
    <xf numFmtId="0" fontId="6" fillId="0" borderId="0" xfId="0" applyFont="1" applyAlignment="1">
      <alignment vertical="center"/>
    </xf>
    <xf numFmtId="0" fontId="3" fillId="0" borderId="0" xfId="1" applyAlignment="1">
      <alignment vertical="top" wrapText="1"/>
    </xf>
    <xf numFmtId="164" fontId="3" fillId="0" borderId="0" xfId="1" applyNumberFormat="1" applyAlignment="1">
      <alignment vertical="top" wrapText="1"/>
    </xf>
    <xf numFmtId="2" fontId="3" fillId="0" borderId="0" xfId="1" applyNumberFormat="1" applyAlignment="1">
      <alignment vertical="top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164" fontId="4" fillId="0" borderId="3" xfId="0" applyNumberFormat="1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3" borderId="0" xfId="0" applyFont="1" applyFill="1" applyAlignment="1">
      <alignment vertical="top"/>
    </xf>
    <xf numFmtId="3" fontId="8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7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3" fontId="8" fillId="0" borderId="0" xfId="0" applyNumberFormat="1" applyFont="1" applyAlignment="1">
      <alignment horizontal="right" vertical="top" wrapText="1"/>
    </xf>
    <xf numFmtId="0" fontId="4" fillId="4" borderId="3" xfId="0" applyFont="1" applyFill="1" applyBorder="1" applyAlignment="1">
      <alignment horizontal="center" vertical="top" textRotation="90" wrapText="1"/>
    </xf>
    <xf numFmtId="0" fontId="4" fillId="5" borderId="8" xfId="0" applyFont="1" applyFill="1" applyBorder="1" applyAlignment="1">
      <alignment horizontal="center" vertical="top" textRotation="90" wrapText="1"/>
    </xf>
    <xf numFmtId="0" fontId="4" fillId="3" borderId="8" xfId="0" applyFont="1" applyFill="1" applyBorder="1" applyAlignment="1">
      <alignment horizontal="center" vertical="top" textRotation="90" wrapText="1"/>
    </xf>
    <xf numFmtId="0" fontId="4" fillId="6" borderId="3" xfId="0" applyFont="1" applyFill="1" applyBorder="1" applyAlignment="1">
      <alignment horizontal="center" vertical="top" textRotation="90" wrapText="1"/>
    </xf>
    <xf numFmtId="0" fontId="6" fillId="4" borderId="12" xfId="0" applyFont="1" applyFill="1" applyBorder="1" applyAlignment="1">
      <alignment horizontal="center" vertical="top" textRotation="90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2" fontId="9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0" fontId="9" fillId="0" borderId="0" xfId="0" applyFont="1" applyAlignment="1">
      <alignment horizontal="center" vertical="top"/>
    </xf>
    <xf numFmtId="164" fontId="9" fillId="0" borderId="0" xfId="0" applyNumberFormat="1" applyFont="1" applyAlignment="1">
      <alignment vertical="top" wrapText="1"/>
    </xf>
    <xf numFmtId="2" fontId="9" fillId="0" borderId="0" xfId="0" applyNumberFormat="1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textRotation="90"/>
    </xf>
    <xf numFmtId="0" fontId="5" fillId="0" borderId="1" xfId="0" applyFont="1" applyBorder="1" applyAlignment="1">
      <alignment horizontal="center" vertical="top" textRotation="90"/>
    </xf>
    <xf numFmtId="0" fontId="5" fillId="0" borderId="11" xfId="0" applyFont="1" applyBorder="1" applyAlignment="1">
      <alignment horizontal="center" vertical="top" textRotation="90"/>
    </xf>
    <xf numFmtId="0" fontId="5" fillId="0" borderId="14" xfId="0" applyFont="1" applyBorder="1" applyAlignment="1">
      <alignment horizontal="center" vertical="top" textRotation="90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10" fillId="0" borderId="2" xfId="0" applyFont="1" applyBorder="1" applyAlignment="1">
      <alignment vertical="top" wrapText="1"/>
    </xf>
    <xf numFmtId="0" fontId="9" fillId="0" borderId="0" xfId="3" applyFont="1" applyAlignment="1">
      <alignment vertical="top"/>
    </xf>
    <xf numFmtId="164" fontId="9" fillId="0" borderId="0" xfId="3" applyNumberFormat="1" applyFont="1" applyAlignment="1">
      <alignment vertical="top"/>
    </xf>
    <xf numFmtId="0" fontId="9" fillId="0" borderId="0" xfId="3" applyFont="1" applyAlignment="1">
      <alignment vertical="top" wrapText="1"/>
    </xf>
    <xf numFmtId="2" fontId="9" fillId="0" borderId="0" xfId="3" applyNumberFormat="1" applyFont="1" applyAlignment="1">
      <alignment vertical="top"/>
    </xf>
    <xf numFmtId="0" fontId="11" fillId="0" borderId="1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7" borderId="3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4" fillId="8" borderId="16" xfId="0" applyFont="1" applyFill="1" applyBorder="1" applyAlignment="1">
      <alignment vertical="top" wrapText="1"/>
    </xf>
    <xf numFmtId="0" fontId="14" fillId="8" borderId="17" xfId="0" applyFont="1" applyFill="1" applyBorder="1" applyAlignment="1">
      <alignment vertical="top" wrapText="1"/>
    </xf>
    <xf numFmtId="164" fontId="14" fillId="8" borderId="17" xfId="0" applyNumberFormat="1" applyFont="1" applyFill="1" applyBorder="1" applyAlignment="1">
      <alignment vertical="top" wrapText="1"/>
    </xf>
    <xf numFmtId="2" fontId="14" fillId="8" borderId="17" xfId="0" applyNumberFormat="1" applyFont="1" applyFill="1" applyBorder="1" applyAlignment="1">
      <alignment vertical="top" wrapText="1"/>
    </xf>
    <xf numFmtId="0" fontId="14" fillId="8" borderId="17" xfId="0" applyFont="1" applyFill="1" applyBorder="1" applyAlignment="1">
      <alignment horizontal="center" vertical="top" wrapText="1"/>
    </xf>
    <xf numFmtId="0" fontId="14" fillId="8" borderId="18" xfId="0" applyFont="1" applyFill="1" applyBorder="1" applyAlignment="1">
      <alignment vertical="top" wrapText="1"/>
    </xf>
    <xf numFmtId="0" fontId="9" fillId="9" borderId="16" xfId="0" applyFont="1" applyFill="1" applyBorder="1" applyAlignment="1">
      <alignment vertical="top" wrapText="1"/>
    </xf>
    <xf numFmtId="0" fontId="9" fillId="9" borderId="17" xfId="0" applyFont="1" applyFill="1" applyBorder="1" applyAlignment="1">
      <alignment vertical="top"/>
    </xf>
    <xf numFmtId="164" fontId="9" fillId="9" borderId="17" xfId="0" applyNumberFormat="1" applyFont="1" applyFill="1" applyBorder="1" applyAlignment="1">
      <alignment vertical="top"/>
    </xf>
    <xf numFmtId="2" fontId="9" fillId="9" borderId="17" xfId="0" applyNumberFormat="1" applyFont="1" applyFill="1" applyBorder="1" applyAlignment="1">
      <alignment vertical="top"/>
    </xf>
    <xf numFmtId="0" fontId="9" fillId="9" borderId="17" xfId="0" applyFont="1" applyFill="1" applyBorder="1" applyAlignment="1">
      <alignment vertical="top" wrapText="1"/>
    </xf>
    <xf numFmtId="0" fontId="9" fillId="9" borderId="17" xfId="0" applyFont="1" applyFill="1" applyBorder="1" applyAlignment="1">
      <alignment horizontal="center" vertical="top"/>
    </xf>
    <xf numFmtId="0" fontId="9" fillId="9" borderId="18" xfId="0" applyFont="1" applyFill="1" applyBorder="1" applyAlignment="1">
      <alignment vertical="top" wrapText="1"/>
    </xf>
    <xf numFmtId="0" fontId="15" fillId="0" borderId="25" xfId="0" applyFont="1" applyBorder="1" applyAlignment="1">
      <alignment vertical="top"/>
    </xf>
    <xf numFmtId="0" fontId="15" fillId="0" borderId="26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0" fontId="9" fillId="0" borderId="22" xfId="0" applyFont="1" applyBorder="1" applyAlignment="1">
      <alignment horizontal="left" vertical="top" indent="1"/>
    </xf>
    <xf numFmtId="0" fontId="9" fillId="0" borderId="23" xfId="0" applyFont="1" applyBorder="1" applyAlignment="1">
      <alignment vertical="top"/>
    </xf>
    <xf numFmtId="0" fontId="9" fillId="0" borderId="24" xfId="0" applyFont="1" applyBorder="1" applyAlignment="1">
      <alignment horizontal="left" vertical="top" indent="1"/>
    </xf>
    <xf numFmtId="0" fontId="16" fillId="0" borderId="0" xfId="0" applyFont="1" applyAlignment="1">
      <alignment horizontal="center" vertical="top"/>
    </xf>
    <xf numFmtId="0" fontId="9" fillId="10" borderId="17" xfId="0" applyFont="1" applyFill="1" applyBorder="1" applyAlignment="1">
      <alignment vertical="top" wrapText="1"/>
    </xf>
    <xf numFmtId="0" fontId="9" fillId="11" borderId="21" xfId="0" applyFont="1" applyFill="1" applyBorder="1" applyAlignment="1">
      <alignment vertical="top"/>
    </xf>
    <xf numFmtId="0" fontId="9" fillId="11" borderId="22" xfId="0" applyFont="1" applyFill="1" applyBorder="1" applyAlignment="1">
      <alignment horizontal="left" vertical="top" indent="1"/>
    </xf>
    <xf numFmtId="0" fontId="9" fillId="11" borderId="23" xfId="0" applyFont="1" applyFill="1" applyBorder="1" applyAlignment="1">
      <alignment vertical="top"/>
    </xf>
    <xf numFmtId="0" fontId="9" fillId="11" borderId="24" xfId="0" applyFont="1" applyFill="1" applyBorder="1" applyAlignment="1">
      <alignment horizontal="left" vertical="top" indent="1"/>
    </xf>
    <xf numFmtId="0" fontId="9" fillId="11" borderId="19" xfId="0" applyFont="1" applyFill="1" applyBorder="1" applyAlignment="1">
      <alignment vertical="top"/>
    </xf>
    <xf numFmtId="0" fontId="9" fillId="11" borderId="20" xfId="0" applyFont="1" applyFill="1" applyBorder="1" applyAlignment="1">
      <alignment horizontal="left" vertical="top" indent="1"/>
    </xf>
    <xf numFmtId="164" fontId="4" fillId="12" borderId="1" xfId="0" applyNumberFormat="1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 textRotation="90"/>
    </xf>
    <xf numFmtId="0" fontId="4" fillId="13" borderId="27" xfId="0" applyFont="1" applyFill="1" applyBorder="1" applyAlignment="1">
      <alignment horizontal="center" vertical="top" textRotation="90" wrapText="1"/>
    </xf>
    <xf numFmtId="0" fontId="10" fillId="14" borderId="4" xfId="0" applyFont="1" applyFill="1" applyBorder="1" applyAlignment="1">
      <alignment vertical="center" wrapText="1"/>
    </xf>
    <xf numFmtId="0" fontId="4" fillId="14" borderId="3" xfId="0" applyFont="1" applyFill="1" applyBorder="1" applyAlignment="1">
      <alignment vertical="center" wrapText="1"/>
    </xf>
    <xf numFmtId="164" fontId="4" fillId="14" borderId="3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Border="1" applyAlignment="1">
      <alignment vertical="top"/>
    </xf>
    <xf numFmtId="2" fontId="10" fillId="0" borderId="3" xfId="0" applyNumberFormat="1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top" textRotation="90" wrapText="1"/>
    </xf>
    <xf numFmtId="0" fontId="5" fillId="0" borderId="30" xfId="0" applyFont="1" applyBorder="1" applyAlignment="1">
      <alignment horizontal="center" vertical="top" textRotation="90"/>
    </xf>
    <xf numFmtId="0" fontId="5" fillId="0" borderId="33" xfId="0" applyFont="1" applyBorder="1" applyAlignment="1">
      <alignment horizontal="center" vertical="top" textRotation="90"/>
    </xf>
    <xf numFmtId="0" fontId="5" fillId="0" borderId="34" xfId="0" applyFont="1" applyBorder="1" applyAlignment="1">
      <alignment horizontal="center" vertical="top" textRotation="90"/>
    </xf>
    <xf numFmtId="0" fontId="4" fillId="15" borderId="31" xfId="0" applyFont="1" applyFill="1" applyBorder="1" applyAlignment="1">
      <alignment horizontal="center" vertical="top" textRotation="90" wrapText="1"/>
    </xf>
    <xf numFmtId="0" fontId="4" fillId="15" borderId="32" xfId="0" applyFont="1" applyFill="1" applyBorder="1" applyAlignment="1">
      <alignment horizontal="center" vertical="top" textRotation="90" wrapText="1"/>
    </xf>
    <xf numFmtId="0" fontId="4" fillId="2" borderId="29" xfId="0" applyFont="1" applyFill="1" applyBorder="1" applyAlignment="1">
      <alignment horizontal="center" vertical="top" textRotation="90" wrapText="1"/>
    </xf>
    <xf numFmtId="0" fontId="4" fillId="2" borderId="31" xfId="0" applyFont="1" applyFill="1" applyBorder="1" applyAlignment="1">
      <alignment horizontal="center" vertical="top" textRotation="90" wrapText="1"/>
    </xf>
    <xf numFmtId="0" fontId="4" fillId="15" borderId="35" xfId="0" applyFont="1" applyFill="1" applyBorder="1" applyAlignment="1">
      <alignment horizontal="center" vertical="top" textRotation="90" wrapText="1"/>
    </xf>
    <xf numFmtId="0" fontId="5" fillId="0" borderId="36" xfId="0" applyFont="1" applyBorder="1" applyAlignment="1">
      <alignment horizontal="center" vertical="top" textRotation="90"/>
    </xf>
    <xf numFmtId="0" fontId="4" fillId="0" borderId="37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/>
    </xf>
    <xf numFmtId="164" fontId="4" fillId="0" borderId="37" xfId="0" applyNumberFormat="1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5" fillId="0" borderId="39" xfId="0" applyFont="1" applyBorder="1" applyAlignment="1">
      <alignment horizontal="center" vertical="top" textRotation="90"/>
    </xf>
    <xf numFmtId="0" fontId="5" fillId="0" borderId="40" xfId="0" applyFont="1" applyBorder="1" applyAlignment="1">
      <alignment horizontal="center" vertical="top" textRotation="90"/>
    </xf>
    <xf numFmtId="0" fontId="5" fillId="0" borderId="41" xfId="0" applyFont="1" applyBorder="1" applyAlignment="1">
      <alignment horizontal="center" vertical="top" textRotation="90"/>
    </xf>
    <xf numFmtId="0" fontId="5" fillId="0" borderId="42" xfId="0" applyFont="1" applyBorder="1" applyAlignment="1">
      <alignment horizontal="center" vertical="top" textRotation="90"/>
    </xf>
    <xf numFmtId="0" fontId="5" fillId="0" borderId="43" xfId="0" applyFont="1" applyBorder="1" applyAlignment="1">
      <alignment horizontal="center" vertical="top" textRotation="90"/>
    </xf>
    <xf numFmtId="0" fontId="5" fillId="0" borderId="44" xfId="0" applyFont="1" applyBorder="1" applyAlignment="1">
      <alignment horizontal="center" vertical="top" textRotation="90"/>
    </xf>
    <xf numFmtId="0" fontId="5" fillId="0" borderId="45" xfId="0" applyFont="1" applyBorder="1" applyAlignment="1">
      <alignment horizontal="center" vertical="top" textRotation="90"/>
    </xf>
    <xf numFmtId="0" fontId="5" fillId="0" borderId="46" xfId="0" applyFont="1" applyBorder="1" applyAlignment="1">
      <alignment horizontal="center" vertical="top" textRotation="90"/>
    </xf>
    <xf numFmtId="0" fontId="5" fillId="0" borderId="47" xfId="0" applyFont="1" applyBorder="1" applyAlignment="1">
      <alignment horizontal="center" vertical="top" textRotation="90"/>
    </xf>
    <xf numFmtId="0" fontId="10" fillId="0" borderId="48" xfId="0" applyFont="1" applyBorder="1" applyAlignment="1">
      <alignment vertical="top" wrapText="1"/>
    </xf>
    <xf numFmtId="0" fontId="4" fillId="0" borderId="40" xfId="0" applyFont="1" applyBorder="1" applyAlignment="1">
      <alignment vertical="top"/>
    </xf>
    <xf numFmtId="164" fontId="4" fillId="0" borderId="40" xfId="0" applyNumberFormat="1" applyFont="1" applyBorder="1" applyAlignment="1">
      <alignment horizontal="center" vertical="top"/>
    </xf>
    <xf numFmtId="2" fontId="10" fillId="0" borderId="40" xfId="0" applyNumberFormat="1" applyFont="1" applyBorder="1" applyAlignment="1">
      <alignment vertical="top"/>
    </xf>
    <xf numFmtId="0" fontId="4" fillId="0" borderId="40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4" fillId="0" borderId="38" xfId="0" applyFont="1" applyBorder="1" applyAlignment="1">
      <alignment vertical="top"/>
    </xf>
    <xf numFmtId="0" fontId="9" fillId="16" borderId="17" xfId="0" applyFont="1" applyFill="1" applyBorder="1" applyAlignment="1">
      <alignment vertical="top" wrapText="1"/>
    </xf>
    <xf numFmtId="2" fontId="9" fillId="16" borderId="17" xfId="0" applyNumberFormat="1" applyFont="1" applyFill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 xr:uid="{774EF709-5549-4D01-A34C-FD8E87FA348C}"/>
    <cellStyle name="Normal 3" xfId="2" xr:uid="{BC4A06DC-4EA1-43D3-A206-415073EFEB86}"/>
    <cellStyle name="Normal 4" xfId="3" xr:uid="{0849463E-7809-4EAA-A41A-6600511C2DB0}"/>
  </cellStyles>
  <dxfs count="147">
    <dxf>
      <font>
        <strike/>
      </font>
      <fill>
        <patternFill>
          <bgColor theme="2" tint="-9.9948118533890809E-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ont>
        <strike/>
        <color theme="0" tint="-0.499984740745262"/>
      </font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strike/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color theme="0" tint="-0.24994659260841701"/>
      </font>
    </dxf>
    <dxf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164" formatCode="yyyy\-mm\-dd;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yyyy\-mm\-dd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4A7F2974-4A16-4661-A743-0BC851EE4DB1}"/>
  </tableStyles>
  <colors>
    <mruColors>
      <color rgb="FFDCC5ED"/>
      <color rgb="FFC3C5EF"/>
      <color rgb="FFCBC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BADC5F0-3FBE-4616-A222-690018C37C04}" autoFormatId="16" applyNumberFormats="0" applyBorderFormats="0" applyFontFormats="0" applyPatternFormats="0" applyAlignmentFormats="0" applyWidthHeightFormats="0">
  <queryTableRefresh nextId="16">
    <queryTableFields count="15">
      <queryTableField id="1" name="Index" tableColumnId="1"/>
      <queryTableField id="2" name="DeliveryType" tableColumnId="2"/>
      <queryTableField id="3" name="DeliveryTypeDesc" tableColumnId="3"/>
      <queryTableField id="4" name="CreatedComment" tableColumnId="4"/>
      <queryTableField id="5" name="ClaimSpec" tableColumnId="5"/>
      <queryTableField id="6" name="expirydate" tableColumnId="6"/>
      <queryTableField id="7" name="startdate" tableColumnId="7"/>
      <queryTableField id="8" name="FilingSpec" tableColumnId="8"/>
      <queryTableField id="9" name="IsProposed" tableColumnId="9"/>
      <queryTableField id="10" name="LastModBy" tableColumnId="10"/>
      <queryTableField id="11" name="LastMod" tableColumnId="11"/>
      <queryTableField id="12" name="Created" tableColumnId="12"/>
      <queryTableField id="13" name="LastModComment" tableColumnId="13"/>
      <queryTableField id="14" name="CreatedBy" tableColumnId="14"/>
      <queryTableField id="15" name="Version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D4BD2FC8-4156-4FF8-ABF0-615C07D7B0F8}" autoFormatId="16" applyNumberFormats="0" applyBorderFormats="0" applyFontFormats="0" applyPatternFormats="0" applyAlignmentFormats="0" applyWidthHeightFormats="0">
  <queryTableRefresh nextId="15">
    <queryTableFields count="14">
      <queryTableField id="1" name="MeasAppType" tableColumnId="1"/>
      <queryTableField id="2" name="MeasAppTypeDesc" tableColumnId="2"/>
      <queryTableField id="3" name="CreatedComment" tableColumnId="3"/>
      <queryTableField id="4" name="Index" tableColumnId="4"/>
      <queryTableField id="5" name="expirydate" tableColumnId="5"/>
      <queryTableField id="6" name="startdate" tableColumnId="6"/>
      <queryTableField id="7" name="FilingSpec" tableColumnId="7"/>
      <queryTableField id="8" name="ClaimSpec" tableColumnId="8"/>
      <queryTableField id="9" name="IsProposed" tableColumnId="9"/>
      <queryTableField id="10" name="LastModBy" tableColumnId="10"/>
      <queryTableField id="11" name="LastMod" tableColumnId="11"/>
      <queryTableField id="12" name="Created" tableColumnId="12"/>
      <queryTableField id="13" name="LastModComment" tableColumnId="13"/>
      <queryTableField id="14" name="CreatedBy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1D6C3131-DA4E-45D0-80CF-42B589409977}" autoFormatId="16" applyNumberFormats="0" applyBorderFormats="0" applyFontFormats="0" applyPatternFormats="0" applyAlignmentFormats="0" applyWidthHeightFormats="0">
  <queryTableRefresh nextId="16">
    <queryTableFields count="15">
      <queryTableField id="1" name="MeasImpactType" tableColumnId="1"/>
      <queryTableField id="2" name="MeasImpactTypeDesc" tableColumnId="2"/>
      <queryTableField id="3" name="CreatedComment" tableColumnId="3"/>
      <queryTableField id="4" name="Index" tableColumnId="4"/>
      <queryTableField id="5" name="startdate" tableColumnId="5"/>
      <queryTableField id="6" name="expirydate" tableColumnId="6"/>
      <queryTableField id="7" name="FilingSpec" tableColumnId="7"/>
      <queryTableField id="8" name="ClaimSpec" tableColumnId="8"/>
      <queryTableField id="9" name="IsProposed" tableColumnId="9"/>
      <queryTableField id="10" name="LastMod" tableColumnId="10"/>
      <queryTableField id="11" name="LastModBy" tableColumnId="11"/>
      <queryTableField id="12" name="Created" tableColumnId="12"/>
      <queryTableField id="13" name="LastModComment" tableColumnId="13"/>
      <queryTableField id="14" name="CreatedBy" tableColumnId="14"/>
      <queryTableField id="15" name="Version" tableColumnId="1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64A3C1BE-3899-4F90-BC25-B0378D9704E2}" autoFormatId="16" applyNumberFormats="0" applyBorderFormats="0" applyFontFormats="0" applyPatternFormats="0" applyAlignmentFormats="0" applyWidthHeightFormats="0">
  <queryTableRefresh nextId="21">
    <queryTableFields count="20">
      <queryTableField id="1" name="NTG_ID" tableColumnId="1"/>
      <queryTableField id="2" name="Version" tableColumnId="2"/>
      <queryTableField id="3" name="StartDate" tableColumnId="3"/>
      <queryTableField id="4" name="ExpiryDate" tableColumnId="4"/>
      <queryTableField id="5" name="NTG_Elec" tableColumnId="5"/>
      <queryTableField id="6" name="NTG_Gas" tableColumnId="6"/>
      <queryTableField id="7" name="Desc" tableColumnId="7"/>
      <queryTableField id="8" name="MeasImpactType" tableColumnId="8"/>
      <queryTableField id="9" name="MeasureAppType" tableColumnId="9"/>
      <queryTableField id="10" name="DeliveryType" tableColumnId="10"/>
      <queryTableField id="11" name="VersionSource" tableColumnId="11"/>
      <queryTableField id="12" name="FilingSpec" tableColumnId="12"/>
      <queryTableField id="13" name="ClaimSpec" tableColumnId="13"/>
      <queryTableField id="14" name="IsProposed" tableColumnId="14"/>
      <queryTableField id="15" name="LastMod" tableColumnId="15"/>
      <queryTableField id="16" name="LastModComment" tableColumnId="16"/>
      <queryTableField id="17" name="LastModBy" tableColumnId="17"/>
      <queryTableField id="18" name="Created" tableColumnId="18"/>
      <queryTableField id="19" name="CreatedComment" tableColumnId="19"/>
      <queryTableField id="20" name="CreatedBy" tableColumnId="2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B317601A-E04E-4E55-9507-5CC0C66583C9}" autoFormatId="16" applyNumberFormats="0" applyBorderFormats="0" applyFontFormats="0" applyPatternFormats="0" applyAlignmentFormats="0" applyWidthHeightFormats="0">
  <queryTableRefresh nextId="28">
    <queryTableFields count="27">
      <queryTableField id="1" name="Index" tableColumnId="1"/>
      <queryTableField id="2" name="NTG" tableColumnId="2"/>
      <queryTableField id="3" name="NTG_Measure_Type" tableColumnId="3"/>
      <queryTableField id="4" name="Version" tableColumnId="4"/>
      <queryTableField id="5" name="VersionSource" tableColumnId="5"/>
      <queryTableField id="6" name="LastMod" tableColumnId="6"/>
      <queryTableField id="7" name="Sector" tableColumnId="7"/>
      <queryTableField id="8" name="UseCategory" tableColumnId="8"/>
      <queryTableField id="9" name="UseSubCategory" tableColumnId="9"/>
      <queryTableField id="10" name="TechGroup" tableColumnId="10"/>
      <queryTableField id="11" name="TechType" tableColumnId="11"/>
      <queryTableField id="12" name="BldgType" tableColumnId="12"/>
      <queryTableField id="13" name="BldgVint" tableColumnId="13"/>
      <queryTableField id="14" name="NTGqual" tableColumnId="14"/>
      <queryTableField id="15" name="ProgDelivID" tableColumnId="15"/>
      <queryTableField id="16" name="PrgID" tableColumnId="16"/>
      <queryTableField id="17" name="SubPrgID" tableColumnId="17"/>
      <queryTableField id="18" name="NTGR_kWh" tableColumnId="18"/>
      <queryTableField id="19" name="Notes" tableColumnId="19"/>
      <queryTableField id="20" name="Documentation" tableColumnId="20"/>
      <queryTableField id="21" name="Status" tableColumnId="21"/>
      <queryTableField id="22" name="PA" tableColumnId="22"/>
      <queryTableField id="23" name="NTGR_therm" tableColumnId="23"/>
      <queryTableField id="24" name="IsProposed" tableColumnId="24"/>
      <queryTableField id="25" name="StartDate" tableColumnId="25"/>
      <queryTableField id="26" name="ExpiryDate" tableColumnId="26"/>
      <queryTableField id="27" name="AFar" tableColumnId="27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86C6B8-FE79-4B2F-B10A-7A87F00B9619}" name="NTG_2020_2022_09_06" displayName="NTG_2020_2022_09_06" ref="A1:T108" totalsRowShown="0" headerRowDxfId="146" dataDxfId="145" headerRowCellStyle="Normal 4" dataCellStyle="Normal 4">
  <autoFilter ref="A1:T108" xr:uid="{27160EA3-1DE3-4F57-A054-66030BFC48B8}"/>
  <tableColumns count="20">
    <tableColumn id="1" xr3:uid="{599A753A-AEEB-46DD-85B7-D86439C4A7C7}" name="NTG_ID" dataDxfId="144" dataCellStyle="Normal 4"/>
    <tableColumn id="2" xr3:uid="{F8CBFC6A-BB6D-44EF-9279-018368EF4A8C}" name="Version" dataDxfId="143" dataCellStyle="Normal 4"/>
    <tableColumn id="3" xr3:uid="{81A059CE-BD8C-4BC8-B281-DCDB527BE634}" name="StartDate" dataDxfId="142" dataCellStyle="Normal 4"/>
    <tableColumn id="4" xr3:uid="{58D0972B-87E2-42B0-B275-B65F436DD14E}" name="ExpiryDate" dataDxfId="141" dataCellStyle="Normal 4"/>
    <tableColumn id="5" xr3:uid="{D61C08E8-2944-456A-A097-2CBC207F8D1C}" name="NTG_Elec" dataDxfId="140" dataCellStyle="Normal 4"/>
    <tableColumn id="6" xr3:uid="{06DEE5A0-D6F2-4325-A67F-6E5CB86B9633}" name="NTG_Gas" dataDxfId="139" dataCellStyle="Normal 4"/>
    <tableColumn id="7" xr3:uid="{E062305E-4AEC-4C91-A12C-B47A398379FC}" name="Desc" dataDxfId="138" dataCellStyle="Normal 4"/>
    <tableColumn id="8" xr3:uid="{53EDBD2F-7CB5-471D-BDA7-9157DEFEDCB0}" name="MeasImpactType" dataDxfId="137" dataCellStyle="Normal 4"/>
    <tableColumn id="9" xr3:uid="{389982FF-D868-461F-8F3E-80165E265083}" name="MeasureAppType" dataDxfId="136" dataCellStyle="Normal 4"/>
    <tableColumn id="10" xr3:uid="{4876BB40-6A6D-4BB1-8110-87D370CC4279}" name="DeliveryType" dataDxfId="135" dataCellStyle="Normal 4"/>
    <tableColumn id="11" xr3:uid="{7C80AA8C-5F32-4C4E-B5E0-0651284876CA}" name="VersionSource" dataDxfId="134" dataCellStyle="Normal 4"/>
    <tableColumn id="12" xr3:uid="{47A2FC0A-2A1F-45F3-A8EA-E91AC2EC785E}" name="FilingSpec" dataDxfId="133" dataCellStyle="Normal 4"/>
    <tableColumn id="13" xr3:uid="{5502815A-BBA0-423D-9F4B-6DEB0930EBB3}" name="ClaimSpec" dataDxfId="132" dataCellStyle="Normal 4"/>
    <tableColumn id="14" xr3:uid="{6E5198F2-9FDD-4F90-963B-E7BE43CE3AA1}" name="IsProposed" dataDxfId="131" dataCellStyle="Normal 4"/>
    <tableColumn id="15" xr3:uid="{B4AE4A0A-B46A-40B9-8220-76A222CF45D6}" name="LastMod" dataDxfId="130" dataCellStyle="Normal 4"/>
    <tableColumn id="16" xr3:uid="{DBEFD8BE-1AFA-4E12-8262-A33C50B23977}" name="LastModComment" dataDxfId="129" dataCellStyle="Normal 4"/>
    <tableColumn id="17" xr3:uid="{9418625E-560C-47CF-B7FE-F9D81C911F24}" name="LastModBy" dataDxfId="128" dataCellStyle="Normal 4"/>
    <tableColumn id="18" xr3:uid="{6431CBBC-4614-4452-B873-739FB312DFD5}" name="Created" dataDxfId="127" dataCellStyle="Normal 4"/>
    <tableColumn id="19" xr3:uid="{DB0E6A9A-38F0-4149-A94A-E60FFCF6A496}" name="CreatedComment" dataDxfId="126" dataCellStyle="Normal 4"/>
    <tableColumn id="20" xr3:uid="{5233CF11-6537-4D84-9FB8-B55B6288776D}" name="CreatedBy" dataDxfId="125" dataCellStyle="Normal 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55A506-F569-4ACC-9450-1B1DE92FBC4B}" name="DeliveryType" displayName="DeliveryType" ref="A1:O24" tableType="queryTable" totalsRowShown="0" headerRowDxfId="124" dataDxfId="123">
  <autoFilter ref="A1:O24" xr:uid="{9D52AF18-526D-4892-AC8E-6E32729EE0D9}"/>
  <tableColumns count="15">
    <tableColumn id="1" xr3:uid="{945F1A1C-DAF3-4117-844D-D039374EA9A9}" uniqueName="1" name="Index" queryTableFieldId="1" dataDxfId="122"/>
    <tableColumn id="2" xr3:uid="{01A07884-7D4F-43BB-87D1-5EE7FF796E1B}" uniqueName="2" name="DeliveryType" queryTableFieldId="2" dataDxfId="121"/>
    <tableColumn id="3" xr3:uid="{CAA4C756-C308-4A6C-BB31-1096113027FA}" uniqueName="3" name="DeliveryTypeDesc" queryTableFieldId="3" dataDxfId="120"/>
    <tableColumn id="4" xr3:uid="{BC466CA4-D41A-48A9-A0C2-A78A3BAE5B40}" uniqueName="4" name="CreatedComment" queryTableFieldId="4" dataDxfId="119"/>
    <tableColumn id="5" xr3:uid="{2A63B460-9CE7-4C1D-95E9-20AB4F85BEC9}" uniqueName="5" name="ClaimSpec" queryTableFieldId="5" dataDxfId="118"/>
    <tableColumn id="6" xr3:uid="{7B2EA56A-9908-4F66-8DDC-7D1F56FA9D11}" uniqueName="6" name="expirydate" queryTableFieldId="6" dataDxfId="117"/>
    <tableColumn id="7" xr3:uid="{2AC7819B-6B93-4876-85F6-342A17E30174}" uniqueName="7" name="startdate" queryTableFieldId="7" dataDxfId="116"/>
    <tableColumn id="8" xr3:uid="{D2AE5B18-1CB3-41AD-9F3B-01C053622378}" uniqueName="8" name="FilingSpec" queryTableFieldId="8" dataDxfId="115"/>
    <tableColumn id="9" xr3:uid="{24A0FF10-B70E-498F-B4C3-53612DF62651}" uniqueName="9" name="IsProposed" queryTableFieldId="9" dataDxfId="114"/>
    <tableColumn id="10" xr3:uid="{C170A6C3-8C44-4D9F-9AF1-BEDBC19A25FB}" uniqueName="10" name="LastModBy" queryTableFieldId="10" dataDxfId="113"/>
    <tableColumn id="11" xr3:uid="{900D4B1E-A207-4E96-82BA-2C8F7309A703}" uniqueName="11" name="LastMod" queryTableFieldId="11" dataDxfId="112"/>
    <tableColumn id="12" xr3:uid="{FD8AE24F-A8AA-4772-822E-BBEE645EB0B7}" uniqueName="12" name="Created" queryTableFieldId="12" dataDxfId="111"/>
    <tableColumn id="13" xr3:uid="{A65AEB7F-4DF7-42FB-80CF-09CCDDA51C46}" uniqueName="13" name="LastModComment" queryTableFieldId="13" dataDxfId="110"/>
    <tableColumn id="14" xr3:uid="{EA490BA3-2EC0-4DA7-84C7-B2310F4B80C4}" uniqueName="14" name="CreatedBy" queryTableFieldId="14" dataDxfId="109"/>
    <tableColumn id="15" xr3:uid="{094DF57A-1D7F-421B-A126-6BE554CD978B}" uniqueName="15" name="Version" queryTableFieldId="15" dataDxfId="10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4A5FE1-1268-43A7-AD42-B004084ACE36}" name="MeasAppType" displayName="MeasAppType" ref="A1:N15" tableType="queryTable" totalsRowShown="0" headerRowDxfId="107" dataDxfId="106">
  <autoFilter ref="A1:N15" xr:uid="{25085652-57FD-49DE-A55C-D47BB0A453EB}"/>
  <tableColumns count="14">
    <tableColumn id="1" xr3:uid="{1906C978-A084-47BD-AA4E-F1375A3E4747}" uniqueName="1" name="MeasAppType" queryTableFieldId="1" dataDxfId="105"/>
    <tableColumn id="2" xr3:uid="{5516DCEB-884C-4A75-9F63-966A6F993C7A}" uniqueName="2" name="MeasAppTypeDesc" queryTableFieldId="2" dataDxfId="104"/>
    <tableColumn id="3" xr3:uid="{8097D5EB-3DE6-48FA-8B0D-0D168236487F}" uniqueName="3" name="CreatedComment" queryTableFieldId="3" dataDxfId="103"/>
    <tableColumn id="4" xr3:uid="{E20926C5-E6F8-4892-964F-85B15EC9F47C}" uniqueName="4" name="Index" queryTableFieldId="4" dataDxfId="102"/>
    <tableColumn id="5" xr3:uid="{1804223D-FA73-4943-B82D-B3FD708452D4}" uniqueName="5" name="expirydate" queryTableFieldId="5" dataDxfId="101"/>
    <tableColumn id="6" xr3:uid="{AEEE4367-7BD8-4B6E-947B-7AE371537562}" uniqueName="6" name="startdate" queryTableFieldId="6" dataDxfId="100"/>
    <tableColumn id="7" xr3:uid="{5E261103-7BA3-40AA-AB98-EE9BF5D66288}" uniqueName="7" name="FilingSpec" queryTableFieldId="7" dataDxfId="99"/>
    <tableColumn id="8" xr3:uid="{CFD89557-6134-4723-AE7F-595498190E11}" uniqueName="8" name="ClaimSpec" queryTableFieldId="8" dataDxfId="98"/>
    <tableColumn id="9" xr3:uid="{7B43E995-2CB2-47ED-AD6E-1A446B469360}" uniqueName="9" name="IsProposed" queryTableFieldId="9" dataDxfId="97"/>
    <tableColumn id="10" xr3:uid="{B4908930-49F7-4452-8C67-100661FDE96E}" uniqueName="10" name="LastModBy" queryTableFieldId="10" dataDxfId="96"/>
    <tableColumn id="11" xr3:uid="{7BEDA263-DEE8-4133-A627-EAEBF1210BA3}" uniqueName="11" name="LastMod" queryTableFieldId="11" dataDxfId="95"/>
    <tableColumn id="12" xr3:uid="{9DF3D1FC-0A83-4FED-970E-6F900C0CC480}" uniqueName="12" name="Created" queryTableFieldId="12" dataDxfId="94"/>
    <tableColumn id="13" xr3:uid="{424BE935-60D4-4686-AD15-FCE3DC37F92E}" uniqueName="13" name="LastModComment" queryTableFieldId="13" dataDxfId="93"/>
    <tableColumn id="14" xr3:uid="{57611E1F-904B-431D-9980-D3EA261C251F}" uniqueName="14" name="CreatedBy" queryTableFieldId="14" dataDxfId="9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1BC855-E94A-44E9-989A-6D67571A28E5}" name="MeasImpactType" displayName="MeasImpactType" ref="A1:O22" tableType="queryTable" totalsRowShown="0" headerRowDxfId="91" dataDxfId="90">
  <autoFilter ref="A1:O22" xr:uid="{2BA9236E-2F54-4D93-A101-53B0E0988068}"/>
  <tableColumns count="15">
    <tableColumn id="1" xr3:uid="{6D2A7C6E-6509-41DE-BA52-747229A6003E}" uniqueName="1" name="MeasImpactType" queryTableFieldId="1" dataDxfId="89"/>
    <tableColumn id="2" xr3:uid="{B5A10C33-B245-4271-A588-BA9A5608A5DF}" uniqueName="2" name="MeasImpactTypeDesc" queryTableFieldId="2" dataDxfId="88"/>
    <tableColumn id="3" xr3:uid="{0A61B18D-70CD-414F-BFEA-0A960B02AEB5}" uniqueName="3" name="CreatedComment" queryTableFieldId="3" dataDxfId="87"/>
    <tableColumn id="4" xr3:uid="{D41A5126-5D10-457C-9642-58097D6667C7}" uniqueName="4" name="Index" queryTableFieldId="4" dataDxfId="86"/>
    <tableColumn id="5" xr3:uid="{114291B9-B533-4F31-BFED-BEA405BCE8CD}" uniqueName="5" name="startdate" queryTableFieldId="5" dataDxfId="85"/>
    <tableColumn id="6" xr3:uid="{AA8C2884-92A2-4AE6-9CD9-336B7F37E5D2}" uniqueName="6" name="expirydate" queryTableFieldId="6" dataDxfId="84"/>
    <tableColumn id="7" xr3:uid="{B29ECED1-16D8-4479-A9FF-991D552FCDFA}" uniqueName="7" name="FilingSpec" queryTableFieldId="7" dataDxfId="83"/>
    <tableColumn id="8" xr3:uid="{DBC88ABA-4F1D-4ECB-96A7-65D4E37F3872}" uniqueName="8" name="ClaimSpec" queryTableFieldId="8" dataDxfId="82"/>
    <tableColumn id="9" xr3:uid="{AB5A00E5-BBD5-486A-BD5D-9C94CF89E52F}" uniqueName="9" name="IsProposed" queryTableFieldId="9" dataDxfId="81"/>
    <tableColumn id="10" xr3:uid="{DDE600FB-EA17-4D22-9DF1-FD59D9197270}" uniqueName="10" name="LastMod" queryTableFieldId="10" dataDxfId="80"/>
    <tableColumn id="11" xr3:uid="{E2416387-FC9C-422D-887D-59F4B6D54050}" uniqueName="11" name="LastModBy" queryTableFieldId="11" dataDxfId="79"/>
    <tableColumn id="12" xr3:uid="{834EE36B-4A24-44A6-B4B1-FC172B3A9BBF}" uniqueName="12" name="Created" queryTableFieldId="12" dataDxfId="78"/>
    <tableColumn id="13" xr3:uid="{992D898A-741D-4867-A752-9879BA940400}" uniqueName="13" name="LastModComment" queryTableFieldId="13" dataDxfId="77"/>
    <tableColumn id="14" xr3:uid="{78D52EDB-AC65-4E6F-AF20-9432E424A31F}" uniqueName="14" name="CreatedBy" queryTableFieldId="14" dataDxfId="76"/>
    <tableColumn id="15" xr3:uid="{C12E2DB3-1E0A-4EAC-BBF3-69F185178B69}" uniqueName="15" name="Version" queryTableFieldId="15" dataDxfId="7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FAF3C44-309B-4384-8E9F-3F9B8EE09B76}" name="NTG_2020_fr_DEER" displayName="NTG_2020_fr_DEER" ref="A1:T204" tableType="queryTable" totalsRowShown="0" headerRowDxfId="74" dataDxfId="73">
  <autoFilter ref="A1:T204" xr:uid="{CFAF3C44-309B-4384-8E9F-3F9B8EE09B76}">
    <filterColumn colId="0">
      <filters>
        <filter val="Res-sAll-mHVAC-FanCtrl"/>
      </filters>
    </filterColumn>
  </autoFilter>
  <tableColumns count="20">
    <tableColumn id="1" xr3:uid="{99A54152-3CB5-4888-B30D-51E79A211ED8}" uniqueName="1" name="NTG_ID" queryTableFieldId="1" dataDxfId="72"/>
    <tableColumn id="2" xr3:uid="{A17EC187-7125-4FEC-87E0-D163C3E766AA}" uniqueName="2" name="Version" queryTableFieldId="2" dataDxfId="71"/>
    <tableColumn id="3" xr3:uid="{0C563EAB-419B-437D-9875-37EC077F8C01}" uniqueName="3" name="StartDate" queryTableFieldId="3" dataDxfId="70"/>
    <tableColumn id="4" xr3:uid="{D6C3296C-CF25-4C1E-96CB-16D44208997F}" uniqueName="4" name="ExpiryDate" queryTableFieldId="4" dataDxfId="69"/>
    <tableColumn id="5" xr3:uid="{3C36E045-F2DA-4EE6-A8BA-5F638B75BA43}" uniqueName="5" name="NTG_Elec" queryTableFieldId="5" dataDxfId="68"/>
    <tableColumn id="6" xr3:uid="{D5349ADC-677F-4A94-95F0-3AC63813B46E}" uniqueName="6" name="NTG_Gas" queryTableFieldId="6" dataDxfId="67"/>
    <tableColumn id="7" xr3:uid="{FE3D8156-792F-4D6B-9AD0-CD1BF8EC42DF}" uniqueName="7" name="Desc" queryTableFieldId="7" dataDxfId="66"/>
    <tableColumn id="8" xr3:uid="{5D7BB49A-5A87-4C7B-9B4C-1EC599EFB6D3}" uniqueName="8" name="MeasImpactType" queryTableFieldId="8" dataDxfId="65"/>
    <tableColumn id="9" xr3:uid="{1EBA8D36-4989-4FFE-ADED-B08771118A8F}" uniqueName="9" name="MeasureAppType" queryTableFieldId="9" dataDxfId="64"/>
    <tableColumn id="10" xr3:uid="{74F8C765-1DCA-4828-B5B9-59FFC8D75727}" uniqueName="10" name="DeliveryType" queryTableFieldId="10" dataDxfId="63"/>
    <tableColumn id="11" xr3:uid="{B62948F2-37E9-4DB8-82C0-3D5158AEAD04}" uniqueName="11" name="VersionSource" queryTableFieldId="11" dataDxfId="62"/>
    <tableColumn id="12" xr3:uid="{161D4CD4-1389-4651-83C7-05F4E07C93F7}" uniqueName="12" name="FilingSpec" queryTableFieldId="12" dataDxfId="61"/>
    <tableColumn id="13" xr3:uid="{8E799CF7-F65F-4B40-A0DB-EAD760ECA902}" uniqueName="13" name="ClaimSpec" queryTableFieldId="13" dataDxfId="60"/>
    <tableColumn id="14" xr3:uid="{C6D8268B-A395-4D7B-9FCD-511135EAB3E3}" uniqueName="14" name="IsProposed" queryTableFieldId="14" dataDxfId="59"/>
    <tableColumn id="15" xr3:uid="{E00F8065-E884-42E9-B64F-DC33DE1E6D9D}" uniqueName="15" name="LastMod" queryTableFieldId="15" dataDxfId="58"/>
    <tableColumn id="16" xr3:uid="{95796674-43A1-4E7A-8F56-25D0247CF170}" uniqueName="16" name="LastModComment" queryTableFieldId="16" dataDxfId="57"/>
    <tableColumn id="17" xr3:uid="{65418E4B-39DA-4D1E-8873-47FBA21AA0AB}" uniqueName="17" name="LastModBy" queryTableFieldId="17" dataDxfId="56"/>
    <tableColumn id="18" xr3:uid="{831362B2-7F5E-42D5-BE1B-13A7D170C175}" uniqueName="18" name="Created" queryTableFieldId="18" dataDxfId="55"/>
    <tableColumn id="19" xr3:uid="{5CAC586C-BB9C-4B8E-98B3-75579330D3D8}" uniqueName="19" name="CreatedComment" queryTableFieldId="19" dataDxfId="54"/>
    <tableColumn id="20" xr3:uid="{2AB78D00-3121-4244-8D50-F905DE3C53CF}" uniqueName="20" name="CreatedBy" queryTableFieldId="20" dataDxfId="5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BC49F6D-BCBA-4BB4-821C-813AB0CE0C4B}" name="NTG" displayName="NTG" ref="A1:AA103" tableType="queryTable" totalsRowShown="0" headerRowDxfId="52" dataDxfId="51">
  <autoFilter ref="A1:AA103" xr:uid="{3BC49F6D-BCBA-4BB4-821C-813AB0CE0C4B}"/>
  <tableColumns count="27">
    <tableColumn id="1" xr3:uid="{F51CF06E-7000-4FFA-A1F7-3BE1AFAC3DBE}" uniqueName="1" name="Index" queryTableFieldId="1" dataDxfId="50"/>
    <tableColumn id="2" xr3:uid="{C8163EF7-D6D8-4B7C-AED9-9B1B3CF92C83}" uniqueName="2" name="NTG" queryTableFieldId="2" dataDxfId="49"/>
    <tableColumn id="3" xr3:uid="{F1C58D33-FD98-407A-9676-C5187C1FEA2E}" uniqueName="3" name="NTG_Measure_Type" queryTableFieldId="3" dataDxfId="48"/>
    <tableColumn id="4" xr3:uid="{76E2DDCB-AEB6-4230-8872-528D06099405}" uniqueName="4" name="Version" queryTableFieldId="4" dataDxfId="47"/>
    <tableColumn id="5" xr3:uid="{2CD06353-D8DD-484D-9471-08501086FF4E}" uniqueName="5" name="VersionSource" queryTableFieldId="5" dataDxfId="46"/>
    <tableColumn id="6" xr3:uid="{D82AA1BF-40A1-484E-A1AE-060D7ACCD2AF}" uniqueName="6" name="LastMod" queryTableFieldId="6" dataDxfId="45"/>
    <tableColumn id="7" xr3:uid="{BE3C991A-5381-48A0-9C12-343B623C1DAA}" uniqueName="7" name="Sector" queryTableFieldId="7" dataDxfId="44"/>
    <tableColumn id="8" xr3:uid="{ED1A5F29-367D-48E0-A1A7-FC0107D4252E}" uniqueName="8" name="UseCategory" queryTableFieldId="8" dataDxfId="43"/>
    <tableColumn id="9" xr3:uid="{0117569E-7D3D-4A5C-B55E-A04F70561EB3}" uniqueName="9" name="UseSubCategory" queryTableFieldId="9" dataDxfId="42"/>
    <tableColumn id="10" xr3:uid="{D7229D49-D923-4FD4-AD03-D6DF629CDF7B}" uniqueName="10" name="TechGroup" queryTableFieldId="10" dataDxfId="41"/>
    <tableColumn id="11" xr3:uid="{F52FC4CB-39D6-46DA-B936-9AECBD23749A}" uniqueName="11" name="TechType" queryTableFieldId="11" dataDxfId="40"/>
    <tableColumn id="12" xr3:uid="{2ECDD9BD-136C-423A-9ECE-178902DC092E}" uniqueName="12" name="BldgType" queryTableFieldId="12" dataDxfId="39"/>
    <tableColumn id="13" xr3:uid="{9BA5F6C9-5BE2-46DD-860F-86F1345D4888}" uniqueName="13" name="BldgVint" queryTableFieldId="13" dataDxfId="38"/>
    <tableColumn id="14" xr3:uid="{EAEE50A9-73C8-46F1-A935-38528E00A043}" uniqueName="14" name="NTGqual" queryTableFieldId="14" dataDxfId="37"/>
    <tableColumn id="15" xr3:uid="{7137D9BA-71C8-4E90-AECF-0C7605ADDEAD}" uniqueName="15" name="ProgDelivID" queryTableFieldId="15" dataDxfId="36"/>
    <tableColumn id="16" xr3:uid="{76E7BDED-017E-4B80-A452-1BF0F58E19D0}" uniqueName="16" name="PrgID" queryTableFieldId="16" dataDxfId="35"/>
    <tableColumn id="17" xr3:uid="{6BF93EA7-0C6F-4D38-819A-CFC9DEEF538C}" uniqueName="17" name="SubPrgID" queryTableFieldId="17" dataDxfId="34"/>
    <tableColumn id="18" xr3:uid="{8A98F37F-3150-44D6-9872-6ED7A64E94D8}" uniqueName="18" name="NTGR_kWh" queryTableFieldId="18" dataDxfId="33"/>
    <tableColumn id="19" xr3:uid="{24BBA701-5C4B-4183-A841-6BFC77762983}" uniqueName="19" name="Notes" queryTableFieldId="19" dataDxfId="32"/>
    <tableColumn id="20" xr3:uid="{F4004D8B-075B-4B41-AC0A-E863535EEFD7}" uniqueName="20" name="Documentation" queryTableFieldId="20" dataDxfId="31"/>
    <tableColumn id="21" xr3:uid="{9A6F357B-1972-432D-8116-84A6B1F5193E}" uniqueName="21" name="Status" queryTableFieldId="21" dataDxfId="30"/>
    <tableColumn id="22" xr3:uid="{93F1BBC3-9A31-4788-BBE4-9A2F49E87891}" uniqueName="22" name="PA" queryTableFieldId="22" dataDxfId="29"/>
    <tableColumn id="23" xr3:uid="{C9D1FCE0-3EC9-45D1-9AD7-7C243FCF300B}" uniqueName="23" name="NTGR_therm" queryTableFieldId="23" dataDxfId="28"/>
    <tableColumn id="24" xr3:uid="{8AB537EA-396E-401E-BA1C-DFC8AC15DCFC}" uniqueName="24" name="IsProposed" queryTableFieldId="24" dataDxfId="27"/>
    <tableColumn id="25" xr3:uid="{58A1779C-BEE6-4408-B463-0156F5E75D4D}" uniqueName="25" name="StartDate" queryTableFieldId="25" dataDxfId="26"/>
    <tableColumn id="26" xr3:uid="{448BC20A-19A9-4693-B336-241CE0FA21D0}" uniqueName="26" name="ExpiryDate" queryTableFieldId="26" dataDxfId="25"/>
    <tableColumn id="27" xr3:uid="{CF5632A8-DBF7-4C54-BFCE-B2300D1170AD}" uniqueName="27" name="AFar" queryTableFieldId="27" dataDxf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4F3F-176A-4684-B5B8-651623DB09BA}">
  <sheetPr codeName="Sheet3"/>
  <dimension ref="A1:O3343"/>
  <sheetViews>
    <sheetView workbookViewId="0">
      <pane xSplit="6" ySplit="8" topLeftCell="G9" activePane="bottomRight" state="frozen"/>
      <selection pane="topRight" activeCell="G1" sqref="G1"/>
      <selection pane="bottomLeft" activeCell="A2" sqref="A2"/>
      <selection pane="bottomRight" activeCell="J9" sqref="J9"/>
    </sheetView>
  </sheetViews>
  <sheetFormatPr defaultColWidth="9" defaultRowHeight="12.75" customHeight="1"/>
  <cols>
    <col min="1" max="1" width="16.75" style="17" bestFit="1" customWidth="1"/>
    <col min="2" max="2" width="7.25" style="19" customWidth="1"/>
    <col min="3" max="3" width="5.625" style="16" customWidth="1"/>
    <col min="4" max="4" width="5.875" style="16" customWidth="1"/>
    <col min="5" max="5" width="6" style="16" customWidth="1"/>
    <col min="6" max="6" width="32.875" style="17" bestFit="1" customWidth="1"/>
    <col min="7" max="7" width="14.25" style="17" bestFit="1" customWidth="1"/>
    <col min="8" max="8" width="17.25" style="17" bestFit="1" customWidth="1"/>
    <col min="9" max="9" width="9" style="17" bestFit="1" customWidth="1"/>
    <col min="10" max="10" width="14" style="17" bestFit="1" customWidth="1"/>
    <col min="11" max="13" width="6.5" style="17" customWidth="1"/>
    <col min="14" max="15" width="10.125" style="18" bestFit="1" customWidth="1"/>
    <col min="16" max="16384" width="9" style="17"/>
  </cols>
  <sheetData>
    <row r="1" spans="1:15" ht="12.75" customHeight="1">
      <c r="A1" s="20" t="s">
        <v>487</v>
      </c>
      <c r="B1" s="24">
        <f>COUNTA(NTG_2020_Map!$AK:$AK)-2</f>
        <v>203</v>
      </c>
    </row>
    <row r="2" spans="1:15" ht="12.75" customHeight="1">
      <c r="A2" s="14" t="s">
        <v>488</v>
      </c>
      <c r="B2" s="15">
        <f>B6-B3+1</f>
        <v>23</v>
      </c>
    </row>
    <row r="3" spans="1:15" ht="12.75" customHeight="1">
      <c r="A3" s="14" t="s">
        <v>494</v>
      </c>
      <c r="B3" s="15">
        <v>1</v>
      </c>
    </row>
    <row r="4" spans="1:15" ht="12.75" customHeight="1">
      <c r="A4" s="14" t="s">
        <v>496</v>
      </c>
      <c r="B4" s="15">
        <v>11</v>
      </c>
    </row>
    <row r="5" spans="1:15" ht="12.75" customHeight="1">
      <c r="A5" s="14" t="s">
        <v>497</v>
      </c>
      <c r="B5" s="15">
        <v>19</v>
      </c>
    </row>
    <row r="6" spans="1:15" ht="12.75" customHeight="1">
      <c r="A6" s="14" t="s">
        <v>495</v>
      </c>
      <c r="B6" s="15">
        <v>23</v>
      </c>
    </row>
    <row r="7" spans="1:15" ht="12.75" customHeight="1">
      <c r="A7" s="14" t="s">
        <v>492</v>
      </c>
      <c r="B7" s="15">
        <f>B1*B2</f>
        <v>4669</v>
      </c>
      <c r="F7" s="30">
        <f>MATCH(F8,NTG_2020_Map!$A$2:$BD$2,0)</f>
        <v>37</v>
      </c>
      <c r="G7" s="30" t="str">
        <f>IFERROR(MATCH(G8,NTG_2020_Map!$2:$2,0),"")</f>
        <v/>
      </c>
      <c r="H7" s="30" t="str">
        <f>IFERROR(MATCH(H8,NTG_2020_Map!$2:$2,0),"")</f>
        <v/>
      </c>
      <c r="I7" s="30">
        <f>MATCH(I8,NTG_2020_Map!$A$2:$BD$2,0)</f>
        <v>38</v>
      </c>
      <c r="J7" s="30">
        <f>MATCH(J8,NTG_2020_Map!$A$2:$BD$2,0)</f>
        <v>47</v>
      </c>
      <c r="K7" s="30">
        <f>MATCH(K8,NTG_2020_Map!$A$2:$BD$2,0)</f>
        <v>50</v>
      </c>
      <c r="L7" s="30">
        <f>MATCH(L8,NTG_2020_Map!$A$2:$BD$2,0)</f>
        <v>48</v>
      </c>
      <c r="M7" s="30">
        <f>MATCH(M8,NTG_2020_Map!$A$2:$BD$2,0)</f>
        <v>49</v>
      </c>
      <c r="N7" s="30">
        <f>MATCH(N8,NTG_2020_Map!$A$2:$BD$2,0)</f>
        <v>39</v>
      </c>
      <c r="O7" s="30">
        <f>MATCH(O8,NTG_2020_Map!$A$2:$BD$2,0)</f>
        <v>40</v>
      </c>
    </row>
    <row r="8" spans="1:15" s="22" customFormat="1" ht="22.5">
      <c r="A8" s="14" t="s">
        <v>491</v>
      </c>
      <c r="B8" s="15">
        <f ca="1">SUM($E:$E)</f>
        <v>917</v>
      </c>
      <c r="C8" s="21" t="s">
        <v>489</v>
      </c>
      <c r="D8" s="21" t="s">
        <v>490</v>
      </c>
      <c r="E8" s="21" t="s">
        <v>485</v>
      </c>
      <c r="F8" s="22" t="s">
        <v>171</v>
      </c>
      <c r="G8" s="22" t="s">
        <v>483</v>
      </c>
      <c r="H8" s="22" t="s">
        <v>484</v>
      </c>
      <c r="I8" s="22" t="s">
        <v>170</v>
      </c>
      <c r="J8" s="22" t="s">
        <v>161</v>
      </c>
      <c r="K8" s="22" t="s">
        <v>158</v>
      </c>
      <c r="L8" s="22" t="s">
        <v>160</v>
      </c>
      <c r="M8" s="22" t="s">
        <v>159</v>
      </c>
      <c r="N8" s="23" t="s">
        <v>169</v>
      </c>
      <c r="O8" s="23" t="s">
        <v>168</v>
      </c>
    </row>
    <row r="9" spans="1:15" ht="12.75" customHeight="1">
      <c r="B9" s="17"/>
      <c r="C9" s="16">
        <v>1</v>
      </c>
      <c r="D9" s="16">
        <v>1</v>
      </c>
      <c r="E9" s="16" cm="1">
        <f t="array" aca="1" ref="E9" ca="1">IF(F9="","",IF(INDEX(NTG_2020_Table,$C9+1,$D9)=1,1,0))</f>
        <v>0</v>
      </c>
      <c r="F9" s="17" t="str" cm="1">
        <f t="array" aca="1" ref="F9" ca="1">IFERROR(INDEX(NTG_2020_Table,$C9+1,$F$7),"")</f>
        <v>Agric-Default&gt;2yrs</v>
      </c>
      <c r="G9" s="17" t="str" cm="1">
        <f t="array" aca="1" ref="G9" ca="1">IF($F9="","",IFERROR(INDEX(NTG_2020_Map,1,IF($D9&lt;$B$4,$B$3,IF($D9&lt;$B$5,$B$4,$B$5))),""))</f>
        <v>NTG_ID</v>
      </c>
      <c r="H9" s="17" t="str" cm="1">
        <f t="array" aca="1" ref="H9" ca="1">IF(F9="","",IFERROR(INDEX(NTG_2020_Map,2,D9),""))</f>
        <v>Agric-Default&gt;2yrs</v>
      </c>
      <c r="I9" s="17" t="str" cm="1">
        <f t="array" aca="1" ref="I9" ca="1">IFERROR(INDEX(NTG_2020_Map,$C9+2,$I$7),"")</f>
        <v/>
      </c>
      <c r="J9" s="17" t="str" cm="1">
        <f t="array" aca="1" ref="J9" ca="1">IFERROR(IF(INDEX(NTG_2020_Map,$C9+2,36)=0,"",INDEX(NTG_2020_Map,$C9+2,$J$7)),"")</f>
        <v/>
      </c>
      <c r="K9" s="17" t="str" cm="1">
        <f t="array" aca="1" ref="K9" ca="1">IFERROR(INDEX(NTG_2020_Map,$C9+2,K$7),"")</f>
        <v/>
      </c>
      <c r="L9" s="17" t="str" cm="1">
        <f t="array" aca="1" ref="L9" ca="1">IFERROR(INDEX(NTG_2020_Map,$C9+2,L$7),"")</f>
        <v/>
      </c>
      <c r="M9" s="17" t="str" cm="1">
        <f t="array" aca="1" ref="M9" ca="1">IFERROR(INDEX(NTG_2020_Map,$C9+2,M$7),"")</f>
        <v/>
      </c>
      <c r="N9" s="18" t="str" cm="1">
        <f t="array" aca="1" ref="N9" ca="1">IFERROR(INDEX(NTG_2020_Map,$C9+2,N$7),"")</f>
        <v/>
      </c>
      <c r="O9" s="18" t="str" cm="1">
        <f t="array" aca="1" ref="O9" ca="1">IFERROR(IF(INDEX(NTG_2020_Map,$C9+2,O$7)="","",INDEX(NTG_2020_Map,$C9+2,O$7)),"")</f>
        <v/>
      </c>
    </row>
    <row r="10" spans="1:15" ht="12.75" customHeight="1">
      <c r="B10" s="17"/>
      <c r="C10" s="16">
        <f t="shared" ref="C10:C73" si="0">IF($D10=1,IF($C9&lt;$B$1,$C9+1,""),$C9)</f>
        <v>1</v>
      </c>
      <c r="D10" s="16">
        <f t="shared" ref="D10:D73" si="1">IF(D9&lt;$B$2,D9+1,1)</f>
        <v>2</v>
      </c>
      <c r="E10" s="16" cm="1">
        <f t="array" aca="1" ref="E10" ca="1">IF(F10="","",IF(INDEX(NTG_2020_Table,$C10+1,$D10)=1,1,0))</f>
        <v>0</v>
      </c>
      <c r="F10" s="17" t="str" cm="1">
        <f t="array" aca="1" ref="F10" ca="1">IFERROR(INDEX(NTG_2020_Table,$C10+1,$F$7),"")</f>
        <v>Agric-Default&gt;2yrs</v>
      </c>
      <c r="G10" s="17" t="str" cm="1">
        <f t="array" aca="1" ref="G10" ca="1">IF($F10="","",IFERROR(INDEX(NTG_2020_Map,1,IF($D10&lt;$B$4,$B$3,IF($D10&lt;$B$5,$B$4,$B$5))),""))</f>
        <v>NTG_ID</v>
      </c>
      <c r="H10" s="17" t="str" cm="1">
        <f t="array" aca="1" ref="H10" ca="1">IF(F10="","",IFERROR(INDEX(NTG_2020_Map,2,D10),""))</f>
        <v>DEER2019</v>
      </c>
      <c r="I10" s="17" t="str" cm="1">
        <f t="array" aca="1" ref="I10" ca="1">IFERROR(INDEX(NTG_2020_Map,$C10+2,$I$7),"")</f>
        <v/>
      </c>
      <c r="J10" s="17" t="str" cm="1">
        <f t="array" aca="1" ref="J10" ca="1">IFERROR(IF(INDEX(NTG_2020_Map,$C10+2,36)=0,"",INDEX(NTG_2020_Map,$C10+2,$J$7)),"")</f>
        <v/>
      </c>
      <c r="K10" s="17" t="str" cm="1">
        <f t="array" aca="1" ref="K10" ca="1">IFERROR(INDEX(NTG_2020_Map,$C10+2,K$7),"")</f>
        <v/>
      </c>
      <c r="L10" s="17" t="str" cm="1">
        <f t="array" aca="1" ref="L10" ca="1">IFERROR(INDEX(NTG_2020_Map,$C10+2,L$7),"")</f>
        <v/>
      </c>
      <c r="M10" s="17" t="str" cm="1">
        <f t="array" aca="1" ref="M10" ca="1">IFERROR(INDEX(NTG_2020_Map,$C10+2,M$7),"")</f>
        <v/>
      </c>
      <c r="N10" s="18" t="str" cm="1">
        <f t="array" aca="1" ref="N10" ca="1">IFERROR(INDEX(NTG_2020_Map,$C10+2,N$7),"")</f>
        <v/>
      </c>
      <c r="O10" s="18" t="str" cm="1">
        <f t="array" aca="1" ref="O10" ca="1">IFERROR(IF(INDEX(NTG_2020_Map,$C10+2,O$7)="","",INDEX(NTG_2020_Map,$C10+2,O$7)),"")</f>
        <v/>
      </c>
    </row>
    <row r="11" spans="1:15" ht="12.75" customHeight="1">
      <c r="B11" s="17"/>
      <c r="C11" s="16">
        <f t="shared" si="0"/>
        <v>1</v>
      </c>
      <c r="D11" s="16">
        <f t="shared" si="1"/>
        <v>3</v>
      </c>
      <c r="E11" s="16" cm="1">
        <f t="array" aca="1" ref="E11" ca="1">IF(F11="","",IF(INDEX(NTG_2020_Table,$C11+1,$D11)=1,1,0))</f>
        <v>0</v>
      </c>
      <c r="F11" s="17" t="str" cm="1">
        <f t="array" aca="1" ref="F11" ca="1">IFERROR(INDEX(NTG_2020_Table,$C11+1,$F$7),"")</f>
        <v>Agric-Default&gt;2yrs</v>
      </c>
      <c r="G11" s="17" t="str" cm="1">
        <f t="array" aca="1" ref="G11" ca="1">IF($F11="","",IFERROR(INDEX(NTG_2020_Map,1,IF($D11&lt;$B$4,$B$3,IF($D11&lt;$B$5,$B$4,$B$5))),""))</f>
        <v>NTG_ID</v>
      </c>
      <c r="H11" s="17" cm="1">
        <f t="array" aca="1" ref="H11" ca="1">IF(F11="","",IFERROR(INDEX(NTG_2020_Map,2,D11),""))</f>
        <v>43466</v>
      </c>
      <c r="I11" s="17" t="str" cm="1">
        <f t="array" aca="1" ref="I11" ca="1">IFERROR(INDEX(NTG_2020_Map,$C11+2,$I$7),"")</f>
        <v/>
      </c>
      <c r="J11" s="17" t="str" cm="1">
        <f t="array" aca="1" ref="J11" ca="1">IFERROR(IF(INDEX(NTG_2020_Map,$C11+2,36)=0,"",INDEX(NTG_2020_Map,$C11+2,$J$7)),"")</f>
        <v/>
      </c>
      <c r="K11" s="17" t="str" cm="1">
        <f t="array" aca="1" ref="K11" ca="1">IFERROR(INDEX(NTG_2020_Map,$C11+2,K$7),"")</f>
        <v/>
      </c>
      <c r="L11" s="17" t="str" cm="1">
        <f t="array" aca="1" ref="L11" ca="1">IFERROR(INDEX(NTG_2020_Map,$C11+2,L$7),"")</f>
        <v/>
      </c>
      <c r="M11" s="17" t="str" cm="1">
        <f t="array" aca="1" ref="M11" ca="1">IFERROR(INDEX(NTG_2020_Map,$C11+2,M$7),"")</f>
        <v/>
      </c>
      <c r="N11" s="18" t="str" cm="1">
        <f t="array" aca="1" ref="N11" ca="1">IFERROR(INDEX(NTG_2020_Map,$C11+2,N$7),"")</f>
        <v/>
      </c>
      <c r="O11" s="18" t="str" cm="1">
        <f t="array" aca="1" ref="O11" ca="1">IFERROR(IF(INDEX(NTG_2020_Map,$C11+2,O$7)="","",INDEX(NTG_2020_Map,$C11+2,O$7)),"")</f>
        <v/>
      </c>
    </row>
    <row r="12" spans="1:15" ht="12.75" customHeight="1">
      <c r="C12" s="16">
        <f t="shared" si="0"/>
        <v>1</v>
      </c>
      <c r="D12" s="16">
        <f t="shared" si="1"/>
        <v>4</v>
      </c>
      <c r="E12" s="16" cm="1">
        <f t="array" aca="1" ref="E12" ca="1">IF(F12="","",IF(INDEX(NTG_2020_Table,$C12+1,$D12)=1,1,0))</f>
        <v>0</v>
      </c>
      <c r="F12" s="17" t="str" cm="1">
        <f t="array" aca="1" ref="F12" ca="1">IFERROR(INDEX(NTG_2020_Table,$C12+1,$F$7),"")</f>
        <v>Agric-Default&gt;2yrs</v>
      </c>
      <c r="G12" s="17" t="str" cm="1">
        <f t="array" aca="1" ref="G12" ca="1">IF($F12="","",IFERROR(INDEX(NTG_2020_Map,1,IF($D12&lt;$B$4,$B$3,IF($D12&lt;$B$5,$B$4,$B$5))),""))</f>
        <v>NTG_ID</v>
      </c>
      <c r="H12" s="17" cm="1">
        <f t="array" aca="1" ref="H12" ca="1">IF(F12="","",IFERROR(INDEX(NTG_2020_Map,2,D12),""))</f>
        <v>46022</v>
      </c>
      <c r="I12" s="17" t="str" cm="1">
        <f t="array" aca="1" ref="I12" ca="1">IFERROR(INDEX(NTG_2020_Map,$C12+2,$I$7),"")</f>
        <v/>
      </c>
      <c r="J12" s="17" t="str" cm="1">
        <f t="array" aca="1" ref="J12" ca="1">IFERROR(IF(INDEX(NTG_2020_Map,$C12+2,36)=0,"",INDEX(NTG_2020_Map,$C12+2,$J$7)),"")</f>
        <v/>
      </c>
      <c r="K12" s="17" t="str" cm="1">
        <f t="array" aca="1" ref="K12" ca="1">IFERROR(INDEX(NTG_2020_Map,$C12+2,K$7),"")</f>
        <v/>
      </c>
      <c r="L12" s="17" t="str" cm="1">
        <f t="array" aca="1" ref="L12" ca="1">IFERROR(INDEX(NTG_2020_Map,$C12+2,L$7),"")</f>
        <v/>
      </c>
      <c r="M12" s="17" t="str" cm="1">
        <f t="array" aca="1" ref="M12" ca="1">IFERROR(INDEX(NTG_2020_Map,$C12+2,M$7),"")</f>
        <v/>
      </c>
      <c r="N12" s="18" t="str" cm="1">
        <f t="array" aca="1" ref="N12" ca="1">IFERROR(INDEX(NTG_2020_Map,$C12+2,N$7),"")</f>
        <v/>
      </c>
      <c r="O12" s="18" t="str" cm="1">
        <f t="array" aca="1" ref="O12" ca="1">IFERROR(IF(INDEX(NTG_2020_Map,$C12+2,O$7)="","",INDEX(NTG_2020_Map,$C12+2,O$7)),"")</f>
        <v/>
      </c>
    </row>
    <row r="13" spans="1:15" ht="12.75" customHeight="1">
      <c r="C13" s="16">
        <f t="shared" si="0"/>
        <v>1</v>
      </c>
      <c r="D13" s="16">
        <f t="shared" si="1"/>
        <v>5</v>
      </c>
      <c r="E13" s="16" cm="1">
        <f t="array" aca="1" ref="E13" ca="1">IF(F13="","",IF(INDEX(NTG_2020_Table,$C13+1,$D13)=1,1,0))</f>
        <v>0</v>
      </c>
      <c r="F13" s="17" t="str" cm="1">
        <f t="array" aca="1" ref="F13" ca="1">IFERROR(INDEX(NTG_2020_Table,$C13+1,$F$7),"")</f>
        <v>Agric-Default&gt;2yrs</v>
      </c>
      <c r="G13" s="17" t="str" cm="1">
        <f t="array" aca="1" ref="G13" ca="1">IF($F13="","",IFERROR(INDEX(NTG_2020_Map,1,IF($D13&lt;$B$4,$B$3,IF($D13&lt;$B$5,$B$4,$B$5))),""))</f>
        <v>NTG_ID</v>
      </c>
      <c r="H13" s="17" cm="1">
        <f t="array" aca="1" ref="H13" ca="1">IF(F13="","",IFERROR(INDEX(NTG_2020_Map,2,D13),""))</f>
        <v>0.6</v>
      </c>
      <c r="I13" s="17" t="str" cm="1">
        <f t="array" aca="1" ref="I13" ca="1">IFERROR(INDEX(NTG_2020_Map,$C13+2,$I$7),"")</f>
        <v/>
      </c>
      <c r="J13" s="17" t="str" cm="1">
        <f t="array" aca="1" ref="J13" ca="1">IFERROR(IF(INDEX(NTG_2020_Map,$C13+2,36)=0,"",INDEX(NTG_2020_Map,$C13+2,$J$7)),"")</f>
        <v/>
      </c>
      <c r="K13" s="17" t="str" cm="1">
        <f t="array" aca="1" ref="K13" ca="1">IFERROR(INDEX(NTG_2020_Map,$C13+2,K$7),"")</f>
        <v/>
      </c>
      <c r="L13" s="17" t="str" cm="1">
        <f t="array" aca="1" ref="L13" ca="1">IFERROR(INDEX(NTG_2020_Map,$C13+2,L$7),"")</f>
        <v/>
      </c>
      <c r="M13" s="17" t="str" cm="1">
        <f t="array" aca="1" ref="M13" ca="1">IFERROR(INDEX(NTG_2020_Map,$C13+2,M$7),"")</f>
        <v/>
      </c>
      <c r="N13" s="18" t="str" cm="1">
        <f t="array" aca="1" ref="N13" ca="1">IFERROR(INDEX(NTG_2020_Map,$C13+2,N$7),"")</f>
        <v/>
      </c>
      <c r="O13" s="18" t="str" cm="1">
        <f t="array" aca="1" ref="O13" ca="1">IFERROR(IF(INDEX(NTG_2020_Map,$C13+2,O$7)="","",INDEX(NTG_2020_Map,$C13+2,O$7)),"")</f>
        <v/>
      </c>
    </row>
    <row r="14" spans="1:15" ht="12.75" customHeight="1">
      <c r="C14" s="16">
        <f t="shared" si="0"/>
        <v>1</v>
      </c>
      <c r="D14" s="16">
        <f t="shared" si="1"/>
        <v>6</v>
      </c>
      <c r="E14" s="16" cm="1">
        <f t="array" aca="1" ref="E14" ca="1">IF(F14="","",IF(INDEX(NTG_2020_Table,$C14+1,$D14)=1,1,0))</f>
        <v>0</v>
      </c>
      <c r="F14" s="17" t="str" cm="1">
        <f t="array" aca="1" ref="F14" ca="1">IFERROR(INDEX(NTG_2020_Table,$C14+1,$F$7),"")</f>
        <v>Agric-Default&gt;2yrs</v>
      </c>
      <c r="G14" s="17" t="str" cm="1">
        <f t="array" aca="1" ref="G14" ca="1">IF($F14="","",IFERROR(INDEX(NTG_2020_Map,1,IF($D14&lt;$B$4,$B$3,IF($D14&lt;$B$5,$B$4,$B$5))),""))</f>
        <v>NTG_ID</v>
      </c>
      <c r="H14" s="17" cm="1">
        <f t="array" aca="1" ref="H14" ca="1">IF(F14="","",IFERROR(INDEX(NTG_2020_Map,2,D14),""))</f>
        <v>0.6</v>
      </c>
      <c r="I14" s="17" t="str" cm="1">
        <f t="array" aca="1" ref="I14" ca="1">IFERROR(INDEX(NTG_2020_Map,$C14+2,$I$7),"")</f>
        <v/>
      </c>
      <c r="J14" s="17" t="str" cm="1">
        <f t="array" aca="1" ref="J14" ca="1">IFERROR(IF(INDEX(NTG_2020_Map,$C14+2,36)=0,"",INDEX(NTG_2020_Map,$C14+2,$J$7)),"")</f>
        <v/>
      </c>
      <c r="K14" s="17" t="str" cm="1">
        <f t="array" aca="1" ref="K14" ca="1">IFERROR(INDEX(NTG_2020_Map,$C14+2,K$7),"")</f>
        <v/>
      </c>
      <c r="L14" s="17" t="str" cm="1">
        <f t="array" aca="1" ref="L14" ca="1">IFERROR(INDEX(NTG_2020_Map,$C14+2,L$7),"")</f>
        <v/>
      </c>
      <c r="M14" s="17" t="str" cm="1">
        <f t="array" aca="1" ref="M14" ca="1">IFERROR(INDEX(NTG_2020_Map,$C14+2,M$7),"")</f>
        <v/>
      </c>
      <c r="N14" s="18" t="str" cm="1">
        <f t="array" aca="1" ref="N14" ca="1">IFERROR(INDEX(NTG_2020_Map,$C14+2,N$7),"")</f>
        <v/>
      </c>
      <c r="O14" s="18" t="str" cm="1">
        <f t="array" aca="1" ref="O14" ca="1">IFERROR(IF(INDEX(NTG_2020_Map,$C14+2,O$7)="","",INDEX(NTG_2020_Map,$C14+2,O$7)),"")</f>
        <v/>
      </c>
    </row>
    <row r="15" spans="1:15" ht="12.75" customHeight="1">
      <c r="C15" s="16">
        <f t="shared" si="0"/>
        <v>1</v>
      </c>
      <c r="D15" s="16">
        <f t="shared" si="1"/>
        <v>7</v>
      </c>
      <c r="E15" s="16" cm="1">
        <f t="array" aca="1" ref="E15" ca="1">IF(F15="","",IF(INDEX(NTG_2020_Table,$C15+1,$D15)=1,1,0))</f>
        <v>0</v>
      </c>
      <c r="F15" s="17" t="str" cm="1">
        <f t="array" aca="1" ref="F15" ca="1">IFERROR(INDEX(NTG_2020_Table,$C15+1,$F$7),"")</f>
        <v>Agric-Default&gt;2yrs</v>
      </c>
      <c r="G15" s="17" t="str" cm="1">
        <f t="array" aca="1" ref="G15" ca="1">IF($F15="","",IFERROR(INDEX(NTG_2020_Map,1,IF($D15&lt;$B$4,$B$3,IF($D15&lt;$B$5,$B$4,$B$5))),""))</f>
        <v>NTG_ID</v>
      </c>
      <c r="H15" s="17" t="str" cm="1">
        <f t="array" aca="1" ref="H15" ca="1">IF(F15="","",IFERROR(INDEX(NTG_2020_Map,2,D15),""))</f>
        <v>Measures not covered by other NTG values and measure technology type has been available in marketplace for more than 2 years</v>
      </c>
      <c r="I15" s="17" t="str" cm="1">
        <f t="array" aca="1" ref="I15" ca="1">IFERROR(INDEX(NTG_2020_Map,$C15+2,$I$7),"")</f>
        <v/>
      </c>
      <c r="J15" s="17" t="str" cm="1">
        <f t="array" aca="1" ref="J15" ca="1">IFERROR(IF(INDEX(NTG_2020_Map,$C15+2,36)=0,"",INDEX(NTG_2020_Map,$C15+2,$J$7)),"")</f>
        <v/>
      </c>
      <c r="K15" s="17" t="str" cm="1">
        <f t="array" aca="1" ref="K15" ca="1">IFERROR(INDEX(NTG_2020_Map,$C15+2,K$7),"")</f>
        <v/>
      </c>
      <c r="L15" s="17" t="str" cm="1">
        <f t="array" aca="1" ref="L15" ca="1">IFERROR(INDEX(NTG_2020_Map,$C15+2,L$7),"")</f>
        <v/>
      </c>
      <c r="M15" s="17" t="str" cm="1">
        <f t="array" aca="1" ref="M15" ca="1">IFERROR(INDEX(NTG_2020_Map,$C15+2,M$7),"")</f>
        <v/>
      </c>
      <c r="N15" s="18" t="str" cm="1">
        <f t="array" aca="1" ref="N15" ca="1">IFERROR(INDEX(NTG_2020_Map,$C15+2,N$7),"")</f>
        <v/>
      </c>
      <c r="O15" s="18" t="str" cm="1">
        <f t="array" aca="1" ref="O15" ca="1">IFERROR(IF(INDEX(NTG_2020_Map,$C15+2,O$7)="","",INDEX(NTG_2020_Map,$C15+2,O$7)),"")</f>
        <v/>
      </c>
    </row>
    <row r="16" spans="1:15" ht="12.75" customHeight="1">
      <c r="C16" s="16">
        <f t="shared" si="0"/>
        <v>1</v>
      </c>
      <c r="D16" s="16">
        <f t="shared" si="1"/>
        <v>8</v>
      </c>
      <c r="E16" s="16" cm="1">
        <f t="array" aca="1" ref="E16" ca="1">IF(F16="","",IF(INDEX(NTG_2020_Table,$C16+1,$D16)=1,1,0))</f>
        <v>0</v>
      </c>
      <c r="F16" s="17" t="str" cm="1">
        <f t="array" aca="1" ref="F16" ca="1">IFERROR(INDEX(NTG_2020_Table,$C16+1,$F$7),"")</f>
        <v>Agric-Default&gt;2yrs</v>
      </c>
      <c r="G16" s="17" t="str" cm="1">
        <f t="array" aca="1" ref="G16" ca="1">IF($F16="","",IFERROR(INDEX(NTG_2020_Map,1,IF($D16&lt;$B$4,$B$3,IF($D16&lt;$B$5,$B$4,$B$5))),""))</f>
        <v>NTG_ID</v>
      </c>
      <c r="H16" s="17" t="str" cm="1">
        <f t="array" aca="1" ref="H16" ca="1">IF(F16="","",IFERROR(INDEX(NTG_2020_Map,2,D16),""))</f>
        <v>Deem-DEER|Deem-WP</v>
      </c>
      <c r="I16" s="17" t="str" cm="1">
        <f t="array" aca="1" ref="I16" ca="1">IFERROR(INDEX(NTG_2020_Map,$C16+2,$I$7),"")</f>
        <v/>
      </c>
      <c r="J16" s="17" t="str" cm="1">
        <f t="array" aca="1" ref="J16" ca="1">IFERROR(IF(INDEX(NTG_2020_Map,$C16+2,36)=0,"",INDEX(NTG_2020_Map,$C16+2,$J$7)),"")</f>
        <v/>
      </c>
      <c r="K16" s="17" t="str" cm="1">
        <f t="array" aca="1" ref="K16" ca="1">IFERROR(INDEX(NTG_2020_Map,$C16+2,K$7),"")</f>
        <v/>
      </c>
      <c r="L16" s="17" t="str" cm="1">
        <f t="array" aca="1" ref="L16" ca="1">IFERROR(INDEX(NTG_2020_Map,$C16+2,L$7),"")</f>
        <v/>
      </c>
      <c r="M16" s="17" t="str" cm="1">
        <f t="array" aca="1" ref="M16" ca="1">IFERROR(INDEX(NTG_2020_Map,$C16+2,M$7),"")</f>
        <v/>
      </c>
      <c r="N16" s="18" t="str" cm="1">
        <f t="array" aca="1" ref="N16" ca="1">IFERROR(INDEX(NTG_2020_Map,$C16+2,N$7),"")</f>
        <v/>
      </c>
      <c r="O16" s="18" t="str" cm="1">
        <f t="array" aca="1" ref="O16" ca="1">IFERROR(IF(INDEX(NTG_2020_Map,$C16+2,O$7)="","",INDEX(NTG_2020_Map,$C16+2,O$7)),"")</f>
        <v/>
      </c>
    </row>
    <row r="17" spans="3:15" ht="12.75" customHeight="1">
      <c r="C17" s="16">
        <f t="shared" si="0"/>
        <v>1</v>
      </c>
      <c r="D17" s="16">
        <f t="shared" si="1"/>
        <v>9</v>
      </c>
      <c r="E17" s="16" cm="1">
        <f t="array" aca="1" ref="E17" ca="1">IF(F17="","",IF(INDEX(NTG_2020_Table,$C17+1,$D17)=1,1,0))</f>
        <v>0</v>
      </c>
      <c r="F17" s="17" t="str" cm="1">
        <f t="array" aca="1" ref="F17" ca="1">IFERROR(INDEX(NTG_2020_Table,$C17+1,$F$7),"")</f>
        <v>Agric-Default&gt;2yrs</v>
      </c>
      <c r="G17" s="17" t="str" cm="1">
        <f t="array" aca="1" ref="G17" ca="1">IF($F17="","",IFERROR(INDEX(NTG_2020_Map,1,IF($D17&lt;$B$4,$B$3,IF($D17&lt;$B$5,$B$4,$B$5))),""))</f>
        <v>NTG_ID</v>
      </c>
      <c r="H17" s="17" t="str" cm="1">
        <f t="array" aca="1" ref="H17" ca="1">IF(F17="","",IFERROR(INDEX(NTG_2020_Map,2,D17),""))</f>
        <v>AOE|AR|BRO-Bhv|BRO-Op|BRO-RCx|BW|NC|NR</v>
      </c>
      <c r="I17" s="17" t="str" cm="1">
        <f t="array" aca="1" ref="I17" ca="1">IFERROR(INDEX(NTG_2020_Map,$C17+2,$I$7),"")</f>
        <v/>
      </c>
      <c r="J17" s="17" t="str" cm="1">
        <f t="array" aca="1" ref="J17" ca="1">IFERROR(IF(INDEX(NTG_2020_Map,$C17+2,36)=0,"",INDEX(NTG_2020_Map,$C17+2,$J$7)),"")</f>
        <v/>
      </c>
      <c r="K17" s="17" t="str" cm="1">
        <f t="array" aca="1" ref="K17" ca="1">IFERROR(INDEX(NTG_2020_Map,$C17+2,K$7),"")</f>
        <v/>
      </c>
      <c r="L17" s="17" t="str" cm="1">
        <f t="array" aca="1" ref="L17" ca="1">IFERROR(INDEX(NTG_2020_Map,$C17+2,L$7),"")</f>
        <v/>
      </c>
      <c r="M17" s="17" t="str" cm="1">
        <f t="array" aca="1" ref="M17" ca="1">IFERROR(INDEX(NTG_2020_Map,$C17+2,M$7),"")</f>
        <v/>
      </c>
      <c r="N17" s="18" t="str" cm="1">
        <f t="array" aca="1" ref="N17" ca="1">IFERROR(INDEX(NTG_2020_Map,$C17+2,N$7),"")</f>
        <v/>
      </c>
      <c r="O17" s="18" t="str" cm="1">
        <f t="array" aca="1" ref="O17" ca="1">IFERROR(IF(INDEX(NTG_2020_Map,$C17+2,O$7)="","",INDEX(NTG_2020_Map,$C17+2,O$7)),"")</f>
        <v/>
      </c>
    </row>
    <row r="18" spans="3:15" ht="12.75" customHeight="1">
      <c r="C18" s="16">
        <f t="shared" si="0"/>
        <v>1</v>
      </c>
      <c r="D18" s="16">
        <f t="shared" si="1"/>
        <v>10</v>
      </c>
      <c r="E18" s="16" cm="1">
        <f t="array" aca="1" ref="E18" ca="1">IF(F18="","",IF(INDEX(NTG_2020_Table,$C18+1,$D18)=1,1,0))</f>
        <v>0</v>
      </c>
      <c r="F18" s="17" t="str" cm="1">
        <f t="array" aca="1" ref="F18" ca="1">IFERROR(INDEX(NTG_2020_Table,$C18+1,$F$7),"")</f>
        <v>Agric-Default&gt;2yrs</v>
      </c>
      <c r="G18" s="17" t="str" cm="1">
        <f t="array" aca="1" ref="G18" ca="1">IF($F18="","",IFERROR(INDEX(NTG_2020_Map,1,IF($D18&lt;$B$4,$B$3,IF($D18&lt;$B$5,$B$4,$B$5))),""))</f>
        <v>NTG_ID</v>
      </c>
      <c r="H18" s="17" t="str" cm="1">
        <f t="array" aca="1" ref="H18" ca="1">IF(F18="","",IFERROR(INDEX(NTG_2020_Map,2,D18),""))</f>
        <v>UpDeemed|DnCust|DnDeemed|DnCustDI|DnDeemDI</v>
      </c>
      <c r="I18" s="17" t="str" cm="1">
        <f t="array" aca="1" ref="I18" ca="1">IFERROR(INDEX(NTG_2020_Map,$C18+2,$I$7),"")</f>
        <v/>
      </c>
      <c r="J18" s="17" t="str" cm="1">
        <f t="array" aca="1" ref="J18" ca="1">IFERROR(IF(INDEX(NTG_2020_Map,$C18+2,36)=0,"",INDEX(NTG_2020_Map,$C18+2,$J$7)),"")</f>
        <v/>
      </c>
      <c r="K18" s="17" t="str" cm="1">
        <f t="array" aca="1" ref="K18" ca="1">IFERROR(INDEX(NTG_2020_Map,$C18+2,K$7),"")</f>
        <v/>
      </c>
      <c r="L18" s="17" t="str" cm="1">
        <f t="array" aca="1" ref="L18" ca="1">IFERROR(INDEX(NTG_2020_Map,$C18+2,L$7),"")</f>
        <v/>
      </c>
      <c r="M18" s="17" t="str" cm="1">
        <f t="array" aca="1" ref="M18" ca="1">IFERROR(INDEX(NTG_2020_Map,$C18+2,M$7),"")</f>
        <v/>
      </c>
      <c r="N18" s="18" t="str" cm="1">
        <f t="array" aca="1" ref="N18" ca="1">IFERROR(INDEX(NTG_2020_Map,$C18+2,N$7),"")</f>
        <v/>
      </c>
      <c r="O18" s="18" t="str" cm="1">
        <f t="array" aca="1" ref="O18" ca="1">IFERROR(IF(INDEX(NTG_2020_Map,$C18+2,O$7)="","",INDEX(NTG_2020_Map,$C18+2,O$7)),"")</f>
        <v/>
      </c>
    </row>
    <row r="19" spans="3:15" ht="12.75" customHeight="1">
      <c r="C19" s="16">
        <f t="shared" si="0"/>
        <v>1</v>
      </c>
      <c r="D19" s="16">
        <f t="shared" si="1"/>
        <v>11</v>
      </c>
      <c r="E19" s="16" cm="1">
        <f t="array" aca="1" ref="E19" ca="1">IF(F19="","",IF(INDEX(NTG_2020_Table,$C19+1,$D19)=1,1,0))</f>
        <v>0</v>
      </c>
      <c r="F19" s="17" t="str" cm="1">
        <f t="array" aca="1" ref="F19" ca="1">IFERROR(INDEX(NTG_2020_Table,$C19+1,$F$7),"")</f>
        <v>Agric-Default&gt;2yrs</v>
      </c>
      <c r="G19" s="17" t="str" cm="1">
        <f t="array" aca="1" ref="G19" ca="1">IF($F19="","",IFERROR(INDEX(NTG_2020_Map,1,IF($D19&lt;$B$4,$B$3,IF($D19&lt;$B$5,$B$4,$B$5))),""))</f>
        <v>VersionSource</v>
      </c>
      <c r="H19" s="17" t="str" cm="1">
        <f t="array" aca="1" ref="H19" ca="1">IF(F19="","",IFERROR(INDEX(NTG_2020_Map,2,D19),""))</f>
        <v/>
      </c>
      <c r="I19" s="17" t="str" cm="1">
        <f t="array" aca="1" ref="I19" ca="1">IFERROR(INDEX(NTG_2020_Map,$C19+2,$I$7),"")</f>
        <v/>
      </c>
      <c r="J19" s="17" t="str" cm="1">
        <f t="array" aca="1" ref="J19" ca="1">IFERROR(IF(INDEX(NTG_2020_Map,$C19+2,36)=0,"",INDEX(NTG_2020_Map,$C19+2,$J$7)),"")</f>
        <v/>
      </c>
      <c r="K19" s="17" t="str" cm="1">
        <f t="array" aca="1" ref="K19" ca="1">IFERROR(INDEX(NTG_2020_Map,$C19+2,K$7),"")</f>
        <v/>
      </c>
      <c r="L19" s="17" t="str" cm="1">
        <f t="array" aca="1" ref="L19" ca="1">IFERROR(INDEX(NTG_2020_Map,$C19+2,L$7),"")</f>
        <v/>
      </c>
      <c r="M19" s="17" t="str" cm="1">
        <f t="array" aca="1" ref="M19" ca="1">IFERROR(INDEX(NTG_2020_Map,$C19+2,M$7),"")</f>
        <v/>
      </c>
      <c r="N19" s="18" t="str" cm="1">
        <f t="array" aca="1" ref="N19" ca="1">IFERROR(INDEX(NTG_2020_Map,$C19+2,N$7),"")</f>
        <v/>
      </c>
      <c r="O19" s="18" t="str" cm="1">
        <f t="array" aca="1" ref="O19" ca="1">IFERROR(IF(INDEX(NTG_2020_Map,$C19+2,O$7)="","",INDEX(NTG_2020_Map,$C19+2,O$7)),"")</f>
        <v/>
      </c>
    </row>
    <row r="20" spans="3:15" ht="12.75" customHeight="1">
      <c r="C20" s="16">
        <f t="shared" si="0"/>
        <v>1</v>
      </c>
      <c r="D20" s="16">
        <f t="shared" si="1"/>
        <v>12</v>
      </c>
      <c r="E20" s="16" cm="1">
        <f t="array" aca="1" ref="E20" ca="1">IF(F20="","",IF(INDEX(NTG_2020_Table,$C20+1,$D20)=1,1,0))</f>
        <v>1</v>
      </c>
      <c r="F20" s="17" t="str" cm="1">
        <f t="array" aca="1" ref="F20" ca="1">IFERROR(INDEX(NTG_2020_Table,$C20+1,$F$7),"")</f>
        <v>Agric-Default&gt;2yrs</v>
      </c>
      <c r="G20" s="17" t="str" cm="1">
        <f t="array" aca="1" ref="G20" ca="1">IF($F20="","",IFERROR(INDEX(NTG_2020_Map,1,IF($D20&lt;$B$4,$B$3,IF($D20&lt;$B$5,$B$4,$B$5))),""))</f>
        <v>VersionSource</v>
      </c>
      <c r="H20" s="17" t="str" cm="1">
        <f t="array" aca="1" ref="H20" ca="1">IF(F20="","",IFERROR(INDEX(NTG_2020_Map,2,D20),""))</f>
        <v>1</v>
      </c>
      <c r="I20" s="17" t="str" cm="1">
        <f t="array" aca="1" ref="I20" ca="1">IFERROR(INDEX(NTG_2020_Map,$C20+2,$I$7),"")</f>
        <v/>
      </c>
      <c r="J20" s="17" t="str" cm="1">
        <f t="array" aca="1" ref="J20" ca="1">IFERROR(IF(INDEX(NTG_2020_Map,$C20+2,36)=0,"",INDEX(NTG_2020_Map,$C20+2,$J$7)),"")</f>
        <v/>
      </c>
      <c r="K20" s="17" t="str" cm="1">
        <f t="array" aca="1" ref="K20" ca="1">IFERROR(INDEX(NTG_2020_Map,$C20+2,K$7),"")</f>
        <v/>
      </c>
      <c r="L20" s="17" t="str" cm="1">
        <f t="array" aca="1" ref="L20" ca="1">IFERROR(INDEX(NTG_2020_Map,$C20+2,L$7),"")</f>
        <v/>
      </c>
      <c r="M20" s="17" t="str" cm="1">
        <f t="array" aca="1" ref="M20" ca="1">IFERROR(INDEX(NTG_2020_Map,$C20+2,M$7),"")</f>
        <v/>
      </c>
      <c r="N20" s="18" t="str" cm="1">
        <f t="array" aca="1" ref="N20" ca="1">IFERROR(INDEX(NTG_2020_Map,$C20+2,N$7),"")</f>
        <v/>
      </c>
      <c r="O20" s="18" t="str" cm="1">
        <f t="array" aca="1" ref="O20" ca="1">IFERROR(IF(INDEX(NTG_2020_Map,$C20+2,O$7)="","",INDEX(NTG_2020_Map,$C20+2,O$7)),"")</f>
        <v/>
      </c>
    </row>
    <row r="21" spans="3:15" ht="12.75" customHeight="1">
      <c r="C21" s="16">
        <f t="shared" si="0"/>
        <v>1</v>
      </c>
      <c r="D21" s="16">
        <f t="shared" si="1"/>
        <v>13</v>
      </c>
      <c r="E21" s="16" cm="1">
        <f t="array" aca="1" ref="E21" ca="1">IF(F21="","",IF(INDEX(NTG_2020_Table,$C21+1,$D21)=1,1,0))</f>
        <v>0</v>
      </c>
      <c r="F21" s="17" t="str" cm="1">
        <f t="array" aca="1" ref="F21" ca="1">IFERROR(INDEX(NTG_2020_Table,$C21+1,$F$7),"")</f>
        <v>Agric-Default&gt;2yrs</v>
      </c>
      <c r="G21" s="17" t="str" cm="1">
        <f t="array" aca="1" ref="G21" ca="1">IF($F21="","",IFERROR(INDEX(NTG_2020_Map,1,IF($D21&lt;$B$4,$B$3,IF($D21&lt;$B$5,$B$4,$B$5))),""))</f>
        <v>VersionSource</v>
      </c>
      <c r="H21" s="17" t="str" cm="1">
        <f t="array" aca="1" ref="H21" ca="1">IF(F21="","",IFERROR(INDEX(NTG_2020_Map,2,D21),""))</f>
        <v>1</v>
      </c>
      <c r="I21" s="17" t="str" cm="1">
        <f t="array" aca="1" ref="I21" ca="1">IFERROR(INDEX(NTG_2020_Map,$C21+2,$I$7),"")</f>
        <v/>
      </c>
      <c r="J21" s="17" t="str" cm="1">
        <f t="array" aca="1" ref="J21" ca="1">IFERROR(IF(INDEX(NTG_2020_Map,$C21+2,36)=0,"",INDEX(NTG_2020_Map,$C21+2,$J$7)),"")</f>
        <v/>
      </c>
      <c r="K21" s="17" t="str" cm="1">
        <f t="array" aca="1" ref="K21" ca="1">IFERROR(INDEX(NTG_2020_Map,$C21+2,K$7),"")</f>
        <v/>
      </c>
      <c r="L21" s="17" t="str" cm="1">
        <f t="array" aca="1" ref="L21" ca="1">IFERROR(INDEX(NTG_2020_Map,$C21+2,L$7),"")</f>
        <v/>
      </c>
      <c r="M21" s="17" t="str" cm="1">
        <f t="array" aca="1" ref="M21" ca="1">IFERROR(INDEX(NTG_2020_Map,$C21+2,M$7),"")</f>
        <v/>
      </c>
      <c r="N21" s="18" t="str" cm="1">
        <f t="array" aca="1" ref="N21" ca="1">IFERROR(INDEX(NTG_2020_Map,$C21+2,N$7),"")</f>
        <v/>
      </c>
      <c r="O21" s="18" t="str" cm="1">
        <f t="array" aca="1" ref="O21" ca="1">IFERROR(IF(INDEX(NTG_2020_Map,$C21+2,O$7)="","",INDEX(NTG_2020_Map,$C21+2,O$7)),"")</f>
        <v/>
      </c>
    </row>
    <row r="22" spans="3:15" ht="12.75" customHeight="1">
      <c r="C22" s="16">
        <f t="shared" si="0"/>
        <v>1</v>
      </c>
      <c r="D22" s="16">
        <f t="shared" si="1"/>
        <v>14</v>
      </c>
      <c r="E22" s="16" cm="1">
        <f t="array" aca="1" ref="E22" ca="1">IF(F22="","",IF(INDEX(NTG_2020_Table,$C22+1,$D22)=1,1,0))</f>
        <v>0</v>
      </c>
      <c r="F22" s="17" t="str" cm="1">
        <f t="array" aca="1" ref="F22" ca="1">IFERROR(INDEX(NTG_2020_Table,$C22+1,$F$7),"")</f>
        <v>Agric-Default&gt;2yrs</v>
      </c>
      <c r="G22" s="17" t="str" cm="1">
        <f t="array" aca="1" ref="G22" ca="1">IF($F22="","",IFERROR(INDEX(NTG_2020_Map,1,IF($D22&lt;$B$4,$B$3,IF($D22&lt;$B$5,$B$4,$B$5))),""))</f>
        <v>VersionSource</v>
      </c>
      <c r="H22" s="17" t="str" cm="1">
        <f t="array" aca="1" ref="H22" ca="1">IF(F22="","",IFERROR(INDEX(NTG_2020_Map,2,D22),""))</f>
        <v>0</v>
      </c>
      <c r="I22" s="17" t="str" cm="1">
        <f t="array" aca="1" ref="I22" ca="1">IFERROR(INDEX(NTG_2020_Map,$C22+2,$I$7),"")</f>
        <v/>
      </c>
      <c r="J22" s="17" t="str" cm="1">
        <f t="array" aca="1" ref="J22" ca="1">IFERROR(IF(INDEX(NTG_2020_Map,$C22+2,36)=0,"",INDEX(NTG_2020_Map,$C22+2,$J$7)),"")</f>
        <v/>
      </c>
      <c r="K22" s="17" t="str" cm="1">
        <f t="array" aca="1" ref="K22" ca="1">IFERROR(INDEX(NTG_2020_Map,$C22+2,K$7),"")</f>
        <v/>
      </c>
      <c r="L22" s="17" t="str" cm="1">
        <f t="array" aca="1" ref="L22" ca="1">IFERROR(INDEX(NTG_2020_Map,$C22+2,L$7),"")</f>
        <v/>
      </c>
      <c r="M22" s="17" t="str" cm="1">
        <f t="array" aca="1" ref="M22" ca="1">IFERROR(INDEX(NTG_2020_Map,$C22+2,M$7),"")</f>
        <v/>
      </c>
      <c r="N22" s="18" t="str" cm="1">
        <f t="array" aca="1" ref="N22" ca="1">IFERROR(INDEX(NTG_2020_Map,$C22+2,N$7),"")</f>
        <v/>
      </c>
      <c r="O22" s="18" t="str" cm="1">
        <f t="array" aca="1" ref="O22" ca="1">IFERROR(IF(INDEX(NTG_2020_Map,$C22+2,O$7)="","",INDEX(NTG_2020_Map,$C22+2,O$7)),"")</f>
        <v/>
      </c>
    </row>
    <row r="23" spans="3:15" ht="12.75" customHeight="1">
      <c r="C23" s="16">
        <f t="shared" si="0"/>
        <v>1</v>
      </c>
      <c r="D23" s="16">
        <f t="shared" si="1"/>
        <v>15</v>
      </c>
      <c r="E23" s="16" cm="1">
        <f t="array" aca="1" ref="E23" ca="1">IF(F23="","",IF(INDEX(NTG_2020_Table,$C23+1,$D23)=1,1,0))</f>
        <v>0</v>
      </c>
      <c r="F23" s="17" t="str" cm="1">
        <f t="array" aca="1" ref="F23" ca="1">IFERROR(INDEX(NTG_2020_Table,$C23+1,$F$7),"")</f>
        <v>Agric-Default&gt;2yrs</v>
      </c>
      <c r="G23" s="17" t="str" cm="1">
        <f t="array" aca="1" ref="G23" ca="1">IF($F23="","",IFERROR(INDEX(NTG_2020_Map,1,IF($D23&lt;$B$4,$B$3,IF($D23&lt;$B$5,$B$4,$B$5))),""))</f>
        <v>VersionSource</v>
      </c>
      <c r="H23" s="17" cm="1">
        <f t="array" aca="1" ref="H23" ca="1">IF(F23="","",IFERROR(INDEX(NTG_2020_Map,2,D23),""))</f>
        <v>45448.629734189817</v>
      </c>
      <c r="I23" s="17" t="str" cm="1">
        <f t="array" aca="1" ref="I23" ca="1">IFERROR(INDEX(NTG_2020_Map,$C23+2,$I$7),"")</f>
        <v/>
      </c>
      <c r="J23" s="17" t="str" cm="1">
        <f t="array" aca="1" ref="J23" ca="1">IFERROR(IF(INDEX(NTG_2020_Map,$C23+2,36)=0,"",INDEX(NTG_2020_Map,$C23+2,$J$7)),"")</f>
        <v/>
      </c>
      <c r="K23" s="17" t="str" cm="1">
        <f t="array" aca="1" ref="K23" ca="1">IFERROR(INDEX(NTG_2020_Map,$C23+2,K$7),"")</f>
        <v/>
      </c>
      <c r="L23" s="17" t="str" cm="1">
        <f t="array" aca="1" ref="L23" ca="1">IFERROR(INDEX(NTG_2020_Map,$C23+2,L$7),"")</f>
        <v/>
      </c>
      <c r="M23" s="17" t="str" cm="1">
        <f t="array" aca="1" ref="M23" ca="1">IFERROR(INDEX(NTG_2020_Map,$C23+2,M$7),"")</f>
        <v/>
      </c>
      <c r="N23" s="18" t="str" cm="1">
        <f t="array" aca="1" ref="N23" ca="1">IFERROR(INDEX(NTG_2020_Map,$C23+2,N$7),"")</f>
        <v/>
      </c>
      <c r="O23" s="18" t="str" cm="1">
        <f t="array" aca="1" ref="O23" ca="1">IFERROR(IF(INDEX(NTG_2020_Map,$C23+2,O$7)="","",INDEX(NTG_2020_Map,$C23+2,O$7)),"")</f>
        <v/>
      </c>
    </row>
    <row r="24" spans="3:15" ht="12.75" customHeight="1">
      <c r="C24" s="16">
        <f t="shared" si="0"/>
        <v>1</v>
      </c>
      <c r="D24" s="16">
        <f t="shared" si="1"/>
        <v>16</v>
      </c>
      <c r="E24" s="16" cm="1">
        <f t="array" aca="1" ref="E24" ca="1">IF(F24="","",IF(INDEX(NTG_2020_Table,$C24+1,$D24)=1,1,0))</f>
        <v>1</v>
      </c>
      <c r="F24" s="17" t="str" cm="1">
        <f t="array" aca="1" ref="F24" ca="1">IFERROR(INDEX(NTG_2020_Table,$C24+1,$F$7),"")</f>
        <v>Agric-Default&gt;2yrs</v>
      </c>
      <c r="G24" s="17" t="str" cm="1">
        <f t="array" aca="1" ref="G24" ca="1">IF($F24="","",IFERROR(INDEX(NTG_2020_Map,1,IF($D24&lt;$B$4,$B$3,IF($D24&lt;$B$5,$B$4,$B$5))),""))</f>
        <v>VersionSource</v>
      </c>
      <c r="H24" s="17" t="str" cm="1">
        <f t="array" aca="1" ref="H24" ca="1">IF(F24="","",IFERROR(INDEX(NTG_2020_Map,2,D24),""))</f>
        <v>Expired this record since a new record was created that uses the updated Measure Impact Types and Delivery Types per DEER2026 Scoping Document.</v>
      </c>
      <c r="I24" s="17" t="str" cm="1">
        <f t="array" aca="1" ref="I24" ca="1">IFERROR(INDEX(NTG_2020_Map,$C24+2,$I$7),"")</f>
        <v/>
      </c>
      <c r="J24" s="17" t="str" cm="1">
        <f t="array" aca="1" ref="J24" ca="1">IFERROR(IF(INDEX(NTG_2020_Map,$C24+2,36)=0,"",INDEX(NTG_2020_Map,$C24+2,$J$7)),"")</f>
        <v/>
      </c>
      <c r="K24" s="17" t="str" cm="1">
        <f t="array" aca="1" ref="K24" ca="1">IFERROR(INDEX(NTG_2020_Map,$C24+2,K$7),"")</f>
        <v/>
      </c>
      <c r="L24" s="17" t="str" cm="1">
        <f t="array" aca="1" ref="L24" ca="1">IFERROR(INDEX(NTG_2020_Map,$C24+2,L$7),"")</f>
        <v/>
      </c>
      <c r="M24" s="17" t="str" cm="1">
        <f t="array" aca="1" ref="M24" ca="1">IFERROR(INDEX(NTG_2020_Map,$C24+2,M$7),"")</f>
        <v/>
      </c>
      <c r="N24" s="18" t="str" cm="1">
        <f t="array" aca="1" ref="N24" ca="1">IFERROR(INDEX(NTG_2020_Map,$C24+2,N$7),"")</f>
        <v/>
      </c>
      <c r="O24" s="18" t="str" cm="1">
        <f t="array" aca="1" ref="O24" ca="1">IFERROR(IF(INDEX(NTG_2020_Map,$C24+2,O$7)="","",INDEX(NTG_2020_Map,$C24+2,O$7)),"")</f>
        <v/>
      </c>
    </row>
    <row r="25" spans="3:15" ht="12.75" customHeight="1">
      <c r="C25" s="16">
        <f t="shared" si="0"/>
        <v>1</v>
      </c>
      <c r="D25" s="16">
        <f t="shared" si="1"/>
        <v>17</v>
      </c>
      <c r="E25" s="16" cm="1">
        <f t="array" aca="1" ref="E25" ca="1">IF(F25="","",IF(INDEX(NTG_2020_Table,$C25+1,$D25)=1,1,0))</f>
        <v>1</v>
      </c>
      <c r="F25" s="17" t="str" cm="1">
        <f t="array" aca="1" ref="F25" ca="1">IFERROR(INDEX(NTG_2020_Table,$C25+1,$F$7),"")</f>
        <v>Agric-Default&gt;2yrs</v>
      </c>
      <c r="G25" s="17" t="str" cm="1">
        <f t="array" aca="1" ref="G25" ca="1">IF($F25="","",IFERROR(INDEX(NTG_2020_Map,1,IF($D25&lt;$B$4,$B$3,IF($D25&lt;$B$5,$B$4,$B$5))),""))</f>
        <v>VersionSource</v>
      </c>
      <c r="H25" s="17" t="str" cm="1">
        <f t="array" aca="1" ref="H25" ca="1">IF(F25="","",IFERROR(INDEX(NTG_2020_Map,2,D25),""))</f>
        <v>Deemed Ex Ante Team</v>
      </c>
      <c r="I25" s="17" t="str" cm="1">
        <f t="array" aca="1" ref="I25" ca="1">IFERROR(INDEX(NTG_2020_Map,$C25+2,$I$7),"")</f>
        <v/>
      </c>
      <c r="J25" s="17" t="str" cm="1">
        <f t="array" aca="1" ref="J25" ca="1">IFERROR(IF(INDEX(NTG_2020_Map,$C25+2,36)=0,"",INDEX(NTG_2020_Map,$C25+2,$J$7)),"")</f>
        <v/>
      </c>
      <c r="K25" s="17" t="str" cm="1">
        <f t="array" aca="1" ref="K25" ca="1">IFERROR(INDEX(NTG_2020_Map,$C25+2,K$7),"")</f>
        <v/>
      </c>
      <c r="L25" s="17" t="str" cm="1">
        <f t="array" aca="1" ref="L25" ca="1">IFERROR(INDEX(NTG_2020_Map,$C25+2,L$7),"")</f>
        <v/>
      </c>
      <c r="M25" s="17" t="str" cm="1">
        <f t="array" aca="1" ref="M25" ca="1">IFERROR(INDEX(NTG_2020_Map,$C25+2,M$7),"")</f>
        <v/>
      </c>
      <c r="N25" s="18" t="str" cm="1">
        <f t="array" aca="1" ref="N25" ca="1">IFERROR(INDEX(NTG_2020_Map,$C25+2,N$7),"")</f>
        <v/>
      </c>
      <c r="O25" s="18" t="str" cm="1">
        <f t="array" aca="1" ref="O25" ca="1">IFERROR(IF(INDEX(NTG_2020_Map,$C25+2,O$7)="","",INDEX(NTG_2020_Map,$C25+2,O$7)),"")</f>
        <v/>
      </c>
    </row>
    <row r="26" spans="3:15" ht="12.75" customHeight="1">
      <c r="C26" s="16">
        <f t="shared" si="0"/>
        <v>1</v>
      </c>
      <c r="D26" s="16">
        <f t="shared" si="1"/>
        <v>18</v>
      </c>
      <c r="E26" s="16" cm="1">
        <f t="array" aca="1" ref="E26" ca="1">IF(F26="","",IF(INDEX(NTG_2020_Table,$C26+1,$D26)=1,1,0))</f>
        <v>1</v>
      </c>
      <c r="F26" s="17" t="str" cm="1">
        <f t="array" aca="1" ref="F26" ca="1">IFERROR(INDEX(NTG_2020_Table,$C26+1,$F$7),"")</f>
        <v>Agric-Default&gt;2yrs</v>
      </c>
      <c r="G26" s="17" t="str" cm="1">
        <f t="array" aca="1" ref="G26" ca="1">IF($F26="","",IFERROR(INDEX(NTG_2020_Map,1,IF($D26&lt;$B$4,$B$3,IF($D26&lt;$B$5,$B$4,$B$5))),""))</f>
        <v>VersionSource</v>
      </c>
      <c r="H26" s="17" cm="1">
        <f t="array" aca="1" ref="H26" ca="1">IF(F26="","",IFERROR(INDEX(NTG_2020_Map,2,D26),""))</f>
        <v>44566.539816770834</v>
      </c>
      <c r="I26" s="17" t="str" cm="1">
        <f t="array" aca="1" ref="I26" ca="1">IFERROR(INDEX(NTG_2020_Map,$C26+2,$I$7),"")</f>
        <v/>
      </c>
      <c r="J26" s="17" t="str" cm="1">
        <f t="array" aca="1" ref="J26" ca="1">IFERROR(IF(INDEX(NTG_2020_Map,$C26+2,36)=0,"",INDEX(NTG_2020_Map,$C26+2,$J$7)),"")</f>
        <v/>
      </c>
      <c r="K26" s="17" t="str" cm="1">
        <f t="array" aca="1" ref="K26" ca="1">IFERROR(INDEX(NTG_2020_Map,$C26+2,K$7),"")</f>
        <v/>
      </c>
      <c r="L26" s="17" t="str" cm="1">
        <f t="array" aca="1" ref="L26" ca="1">IFERROR(INDEX(NTG_2020_Map,$C26+2,L$7),"")</f>
        <v/>
      </c>
      <c r="M26" s="17" t="str" cm="1">
        <f t="array" aca="1" ref="M26" ca="1">IFERROR(INDEX(NTG_2020_Map,$C26+2,M$7),"")</f>
        <v/>
      </c>
      <c r="N26" s="18" t="str" cm="1">
        <f t="array" aca="1" ref="N26" ca="1">IFERROR(INDEX(NTG_2020_Map,$C26+2,N$7),"")</f>
        <v/>
      </c>
      <c r="O26" s="18" t="str" cm="1">
        <f t="array" aca="1" ref="O26" ca="1">IFERROR(IF(INDEX(NTG_2020_Map,$C26+2,O$7)="","",INDEX(NTG_2020_Map,$C26+2,O$7)),"")</f>
        <v/>
      </c>
    </row>
    <row r="27" spans="3:15" ht="12.75" customHeight="1">
      <c r="C27" s="16">
        <f t="shared" si="0"/>
        <v>1</v>
      </c>
      <c r="D27" s="16">
        <f t="shared" si="1"/>
        <v>19</v>
      </c>
      <c r="E27" s="16" cm="1">
        <f t="array" aca="1" ref="E27" ca="1">IF(F27="","",IF(INDEX(NTG_2020_Table,$C27+1,$D27)=1,1,0))</f>
        <v>1</v>
      </c>
      <c r="F27" s="17" t="str" cm="1">
        <f t="array" aca="1" ref="F27" ca="1">IFERROR(INDEX(NTG_2020_Table,$C27+1,$F$7),"")</f>
        <v>Agric-Default&gt;2yrs</v>
      </c>
      <c r="G27" s="17" t="str" cm="1">
        <f t="array" aca="1" ref="G27" ca="1">IF($F27="","",IFERROR(INDEX(NTG_2020_Map,1,IF($D27&lt;$B$4,$B$3,IF($D27&lt;$B$5,$B$4,$B$5))),""))</f>
        <v>CreatedComment</v>
      </c>
      <c r="H27" s="17" t="str" cm="1">
        <f t="array" aca="1" ref="H27" ca="1">IF(F27="","",IFERROR(INDEX(NTG_2020_Map,2,D27),""))</f>
        <v/>
      </c>
      <c r="I27" s="17" t="str" cm="1">
        <f t="array" aca="1" ref="I27" ca="1">IFERROR(INDEX(NTG_2020_Map,$C27+2,$I$7),"")</f>
        <v/>
      </c>
      <c r="J27" s="17" t="str" cm="1">
        <f t="array" aca="1" ref="J27" ca="1">IFERROR(IF(INDEX(NTG_2020_Map,$C27+2,36)=0,"",INDEX(NTG_2020_Map,$C27+2,$J$7)),"")</f>
        <v/>
      </c>
      <c r="K27" s="17" t="str" cm="1">
        <f t="array" aca="1" ref="K27" ca="1">IFERROR(INDEX(NTG_2020_Map,$C27+2,K$7),"")</f>
        <v/>
      </c>
      <c r="L27" s="17" t="str" cm="1">
        <f t="array" aca="1" ref="L27" ca="1">IFERROR(INDEX(NTG_2020_Map,$C27+2,L$7),"")</f>
        <v/>
      </c>
      <c r="M27" s="17" t="str" cm="1">
        <f t="array" aca="1" ref="M27" ca="1">IFERROR(INDEX(NTG_2020_Map,$C27+2,M$7),"")</f>
        <v/>
      </c>
      <c r="N27" s="18" t="str" cm="1">
        <f t="array" aca="1" ref="N27" ca="1">IFERROR(INDEX(NTG_2020_Map,$C27+2,N$7),"")</f>
        <v/>
      </c>
      <c r="O27" s="18" t="str" cm="1">
        <f t="array" aca="1" ref="O27" ca="1">IFERROR(IF(INDEX(NTG_2020_Map,$C27+2,O$7)="","",INDEX(NTG_2020_Map,$C27+2,O$7)),"")</f>
        <v/>
      </c>
    </row>
    <row r="28" spans="3:15" ht="12.75" customHeight="1">
      <c r="C28" s="16">
        <f t="shared" si="0"/>
        <v>1</v>
      </c>
      <c r="D28" s="16">
        <f t="shared" si="1"/>
        <v>20</v>
      </c>
      <c r="E28" s="16" cm="1">
        <f t="array" aca="1" ref="E28" ca="1">IF(F28="","",IF(INDEX(NTG_2020_Table,$C28+1,$D28)=1,1,0))</f>
        <v>1</v>
      </c>
      <c r="F28" s="17" t="str" cm="1">
        <f t="array" aca="1" ref="F28" ca="1">IFERROR(INDEX(NTG_2020_Table,$C28+1,$F$7),"")</f>
        <v>Agric-Default&gt;2yrs</v>
      </c>
      <c r="G28" s="17" t="str" cm="1">
        <f t="array" aca="1" ref="G28" ca="1">IF($F28="","",IFERROR(INDEX(NTG_2020_Map,1,IF($D28&lt;$B$4,$B$3,IF($D28&lt;$B$5,$B$4,$B$5))),""))</f>
        <v>CreatedComment</v>
      </c>
      <c r="H28" s="17" t="str" cm="1">
        <f t="array" aca="1" ref="H28" ca="1">IF(F28="","",IFERROR(INDEX(NTG_2020_Map,2,D28),""))</f>
        <v>Deemed Ex Ante Team</v>
      </c>
      <c r="I28" s="17" t="str" cm="1">
        <f t="array" aca="1" ref="I28" ca="1">IFERROR(INDEX(NTG_2020_Map,$C28+2,$I$7),"")</f>
        <v/>
      </c>
      <c r="J28" s="17" t="str" cm="1">
        <f t="array" aca="1" ref="J28" ca="1">IFERROR(IF(INDEX(NTG_2020_Map,$C28+2,36)=0,"",INDEX(NTG_2020_Map,$C28+2,$J$7)),"")</f>
        <v/>
      </c>
      <c r="K28" s="17" t="str" cm="1">
        <f t="array" aca="1" ref="K28" ca="1">IFERROR(INDEX(NTG_2020_Map,$C28+2,K$7),"")</f>
        <v/>
      </c>
      <c r="L28" s="17" t="str" cm="1">
        <f t="array" aca="1" ref="L28" ca="1">IFERROR(INDEX(NTG_2020_Map,$C28+2,L$7),"")</f>
        <v/>
      </c>
      <c r="M28" s="17" t="str" cm="1">
        <f t="array" aca="1" ref="M28" ca="1">IFERROR(INDEX(NTG_2020_Map,$C28+2,M$7),"")</f>
        <v/>
      </c>
      <c r="N28" s="18" t="str" cm="1">
        <f t="array" aca="1" ref="N28" ca="1">IFERROR(INDEX(NTG_2020_Map,$C28+2,N$7),"")</f>
        <v/>
      </c>
      <c r="O28" s="18" t="str" cm="1">
        <f t="array" aca="1" ref="O28" ca="1">IFERROR(IF(INDEX(NTG_2020_Map,$C28+2,O$7)="","",INDEX(NTG_2020_Map,$C28+2,O$7)),"")</f>
        <v/>
      </c>
    </row>
    <row r="29" spans="3:15" ht="12.75" customHeight="1">
      <c r="C29" s="16">
        <f t="shared" si="0"/>
        <v>1</v>
      </c>
      <c r="D29" s="16">
        <f t="shared" si="1"/>
        <v>21</v>
      </c>
      <c r="E29" s="16" cm="1">
        <f t="array" aca="1" ref="E29" ca="1">IF(F29="","",IF(INDEX(NTG_2020_Table,$C29+1,$D29)=1,1,0))</f>
        <v>1</v>
      </c>
      <c r="F29" s="17" t="str" cm="1">
        <f t="array" aca="1" ref="F29" ca="1">IFERROR(INDEX(NTG_2020_Table,$C29+1,$F$7),"")</f>
        <v>Agric-Default&gt;2yrs</v>
      </c>
      <c r="G29" s="17" t="str" cm="1">
        <f t="array" aca="1" ref="G29" ca="1">IF($F29="","",IFERROR(INDEX(NTG_2020_Map,1,IF($D29&lt;$B$4,$B$3,IF($D29&lt;$B$5,$B$4,$B$5))),""))</f>
        <v>CreatedComment</v>
      </c>
      <c r="H29" s="17" t="str" cm="1">
        <f t="array" aca="1" ref="H29" ca="1">IF(F29="","",IFERROR(INDEX(NTG_2020_Map,2,D29),""))</f>
        <v/>
      </c>
      <c r="I29" s="17" t="str" cm="1">
        <f t="array" aca="1" ref="I29" ca="1">IFERROR(INDEX(NTG_2020_Map,$C29+2,$I$7),"")</f>
        <v/>
      </c>
      <c r="J29" s="17" t="str" cm="1">
        <f t="array" aca="1" ref="J29" ca="1">IFERROR(IF(INDEX(NTG_2020_Map,$C29+2,36)=0,"",INDEX(NTG_2020_Map,$C29+2,$J$7)),"")</f>
        <v/>
      </c>
      <c r="K29" s="17" t="str" cm="1">
        <f t="array" aca="1" ref="K29" ca="1">IFERROR(INDEX(NTG_2020_Map,$C29+2,K$7),"")</f>
        <v/>
      </c>
      <c r="L29" s="17" t="str" cm="1">
        <f t="array" aca="1" ref="L29" ca="1">IFERROR(INDEX(NTG_2020_Map,$C29+2,L$7),"")</f>
        <v/>
      </c>
      <c r="M29" s="17" t="str" cm="1">
        <f t="array" aca="1" ref="M29" ca="1">IFERROR(INDEX(NTG_2020_Map,$C29+2,M$7),"")</f>
        <v/>
      </c>
      <c r="N29" s="18" t="str" cm="1">
        <f t="array" aca="1" ref="N29" ca="1">IFERROR(INDEX(NTG_2020_Map,$C29+2,N$7),"")</f>
        <v/>
      </c>
      <c r="O29" s="18" t="str" cm="1">
        <f t="array" aca="1" ref="O29" ca="1">IFERROR(IF(INDEX(NTG_2020_Map,$C29+2,O$7)="","",INDEX(NTG_2020_Map,$C29+2,O$7)),"")</f>
        <v/>
      </c>
    </row>
    <row r="30" spans="3:15" ht="12.75" customHeight="1">
      <c r="C30" s="16">
        <f t="shared" si="0"/>
        <v>1</v>
      </c>
      <c r="D30" s="16">
        <f t="shared" si="1"/>
        <v>22</v>
      </c>
      <c r="E30" s="16" cm="1">
        <f t="array" aca="1" ref="E30" ca="1">IF(F30="","",IF(INDEX(NTG_2020_Table,$C30+1,$D30)=1,1,0))</f>
        <v>1</v>
      </c>
      <c r="F30" s="17" t="str" cm="1">
        <f t="array" aca="1" ref="F30" ca="1">IFERROR(INDEX(NTG_2020_Table,$C30+1,$F$7),"")</f>
        <v>Agric-Default&gt;2yrs</v>
      </c>
      <c r="G30" s="17" t="str" cm="1">
        <f t="array" aca="1" ref="G30" ca="1">IF($F30="","",IFERROR(INDEX(NTG_2020_Map,1,IF($D30&lt;$B$4,$B$3,IF($D30&lt;$B$5,$B$4,$B$5))),""))</f>
        <v>CreatedComment</v>
      </c>
      <c r="H30" s="17" t="str" cm="1">
        <f t="array" aca="1" ref="H30" ca="1">IF(F30="","",IFERROR(INDEX(NTG_2020_Map,2,D30),""))</f>
        <v/>
      </c>
      <c r="I30" s="17" t="str" cm="1">
        <f t="array" aca="1" ref="I30" ca="1">IFERROR(INDEX(NTG_2020_Map,$C30+2,$I$7),"")</f>
        <v/>
      </c>
      <c r="J30" s="17" t="str" cm="1">
        <f t="array" aca="1" ref="J30" ca="1">IFERROR(IF(INDEX(NTG_2020_Map,$C30+2,36)=0,"",INDEX(NTG_2020_Map,$C30+2,$J$7)),"")</f>
        <v/>
      </c>
      <c r="K30" s="17" t="str" cm="1">
        <f t="array" aca="1" ref="K30" ca="1">IFERROR(INDEX(NTG_2020_Map,$C30+2,K$7),"")</f>
        <v/>
      </c>
      <c r="L30" s="17" t="str" cm="1">
        <f t="array" aca="1" ref="L30" ca="1">IFERROR(INDEX(NTG_2020_Map,$C30+2,L$7),"")</f>
        <v/>
      </c>
      <c r="M30" s="17" t="str" cm="1">
        <f t="array" aca="1" ref="M30" ca="1">IFERROR(INDEX(NTG_2020_Map,$C30+2,M$7),"")</f>
        <v/>
      </c>
      <c r="N30" s="18" t="str" cm="1">
        <f t="array" aca="1" ref="N30" ca="1">IFERROR(INDEX(NTG_2020_Map,$C30+2,N$7),"")</f>
        <v/>
      </c>
      <c r="O30" s="18" t="str" cm="1">
        <f t="array" aca="1" ref="O30" ca="1">IFERROR(IF(INDEX(NTG_2020_Map,$C30+2,O$7)="","",INDEX(NTG_2020_Map,$C30+2,O$7)),"")</f>
        <v/>
      </c>
    </row>
    <row r="31" spans="3:15" ht="12.75" customHeight="1">
      <c r="C31" s="16">
        <f t="shared" si="0"/>
        <v>1</v>
      </c>
      <c r="D31" s="16">
        <f t="shared" si="1"/>
        <v>23</v>
      </c>
      <c r="E31" s="16" cm="1">
        <f t="array" aca="1" ref="E31" ca="1">IF(F31="","",IF(INDEX(NTG_2020_Table,$C31+1,$D31)=1,1,0))</f>
        <v>1</v>
      </c>
      <c r="F31" s="17" t="str" cm="1">
        <f t="array" aca="1" ref="F31" ca="1">IFERROR(INDEX(NTG_2020_Table,$C31+1,$F$7),"")</f>
        <v>Agric-Default&gt;2yrs</v>
      </c>
      <c r="G31" s="17" t="str" cm="1">
        <f t="array" aca="1" ref="G31" ca="1">IF($F31="","",IFERROR(INDEX(NTG_2020_Map,1,IF($D31&lt;$B$4,$B$3,IF($D31&lt;$B$5,$B$4,$B$5))),""))</f>
        <v>CreatedComment</v>
      </c>
      <c r="H31" s="17" t="str" cm="1">
        <f t="array" aca="1" ref="H31" ca="1">IF(F31="","",IFERROR(INDEX(NTG_2020_Map,2,D31),""))</f>
        <v/>
      </c>
      <c r="I31" s="17" t="str" cm="1">
        <f t="array" aca="1" ref="I31" ca="1">IFERROR(INDEX(NTG_2020_Map,$C31+2,$I$7),"")</f>
        <v/>
      </c>
      <c r="J31" s="17" t="str" cm="1">
        <f t="array" aca="1" ref="J31" ca="1">IFERROR(IF(INDEX(NTG_2020_Map,$C31+2,36)=0,"",INDEX(NTG_2020_Map,$C31+2,$J$7)),"")</f>
        <v/>
      </c>
      <c r="K31" s="17" t="str" cm="1">
        <f t="array" aca="1" ref="K31" ca="1">IFERROR(INDEX(NTG_2020_Map,$C31+2,K$7),"")</f>
        <v/>
      </c>
      <c r="L31" s="17" t="str" cm="1">
        <f t="array" aca="1" ref="L31" ca="1">IFERROR(INDEX(NTG_2020_Map,$C31+2,L$7),"")</f>
        <v/>
      </c>
      <c r="M31" s="17" t="str" cm="1">
        <f t="array" aca="1" ref="M31" ca="1">IFERROR(INDEX(NTG_2020_Map,$C31+2,M$7),"")</f>
        <v/>
      </c>
      <c r="N31" s="18" t="str" cm="1">
        <f t="array" aca="1" ref="N31" ca="1">IFERROR(INDEX(NTG_2020_Map,$C31+2,N$7),"")</f>
        <v/>
      </c>
      <c r="O31" s="18" t="str" cm="1">
        <f t="array" aca="1" ref="O31" ca="1">IFERROR(IF(INDEX(NTG_2020_Map,$C31+2,O$7)="","",INDEX(NTG_2020_Map,$C31+2,O$7)),"")</f>
        <v/>
      </c>
    </row>
    <row r="32" spans="3:15" ht="12.75" customHeight="1">
      <c r="C32" s="16">
        <f t="shared" si="0"/>
        <v>2</v>
      </c>
      <c r="D32" s="16">
        <f t="shared" si="1"/>
        <v>1</v>
      </c>
      <c r="E32" s="16" cm="1">
        <f t="array" aca="1" ref="E32" ca="1">IF(F32="","",IF(INDEX(NTG_2020_Table,$C32+1,$D32)=1,1,0))</f>
        <v>0</v>
      </c>
      <c r="F32" s="17" t="str" cm="1">
        <f t="array" aca="1" ref="F32" ca="1">IFERROR(INDEX(NTG_2020_Table,$C32+1,$F$7),"")</f>
        <v>Agric-Sprklr-All</v>
      </c>
      <c r="G32" s="17" t="str" cm="1">
        <f t="array" aca="1" ref="G32" ca="1">IF($F32="","",IFERROR(INDEX(NTG_2020_Map,1,IF($D32&lt;$B$4,$B$3,IF($D32&lt;$B$5,$B$4,$B$5))),""))</f>
        <v>NTG_ID</v>
      </c>
      <c r="H32" s="17" t="str" cm="1">
        <f t="array" aca="1" ref="H32" ca="1">IF(F32="","",IFERROR(INDEX(NTG_2020_Map,2,D32),""))</f>
        <v>Agric-Default&gt;2yrs</v>
      </c>
      <c r="I32" s="17" t="str" cm="1">
        <f t="array" aca="1" ref="I32" ca="1">IFERROR(INDEX(NTG_2020_Map,$C32+2,$I$7),"")</f>
        <v/>
      </c>
      <c r="J32" s="17" t="str" cm="1">
        <f t="array" aca="1" ref="J32" ca="1">IFERROR(IF(INDEX(NTG_2020_Map,$C32+2,36)=0,"",INDEX(NTG_2020_Map,$C32+2,$J$7)),"")</f>
        <v/>
      </c>
      <c r="K32" s="17" t="str" cm="1">
        <f t="array" aca="1" ref="K32" ca="1">IFERROR(INDEX(NTG_2020_Map,$C32+2,K$7),"")</f>
        <v/>
      </c>
      <c r="L32" s="17" t="str" cm="1">
        <f t="array" aca="1" ref="L32" ca="1">IFERROR(INDEX(NTG_2020_Map,$C32+2,L$7),"")</f>
        <v/>
      </c>
      <c r="M32" s="17" t="str" cm="1">
        <f t="array" aca="1" ref="M32" ca="1">IFERROR(INDEX(NTG_2020_Map,$C32+2,M$7),"")</f>
        <v/>
      </c>
      <c r="N32" s="18" t="str" cm="1">
        <f t="array" aca="1" ref="N32" ca="1">IFERROR(INDEX(NTG_2020_Map,$C32+2,N$7),"")</f>
        <v/>
      </c>
      <c r="O32" s="18" t="str" cm="1">
        <f t="array" aca="1" ref="O32" ca="1">IFERROR(IF(INDEX(NTG_2020_Map,$C32+2,O$7)="","",INDEX(NTG_2020_Map,$C32+2,O$7)),"")</f>
        <v/>
      </c>
    </row>
    <row r="33" spans="3:15" ht="12.75" customHeight="1">
      <c r="C33" s="16">
        <f t="shared" si="0"/>
        <v>2</v>
      </c>
      <c r="D33" s="16">
        <f t="shared" si="1"/>
        <v>2</v>
      </c>
      <c r="E33" s="16" cm="1">
        <f t="array" aca="1" ref="E33" ca="1">IF(F33="","",IF(INDEX(NTG_2020_Table,$C33+1,$D33)=1,1,0))</f>
        <v>0</v>
      </c>
      <c r="F33" s="17" t="str" cm="1">
        <f t="array" aca="1" ref="F33" ca="1">IFERROR(INDEX(NTG_2020_Table,$C33+1,$F$7),"")</f>
        <v>Agric-Sprklr-All</v>
      </c>
      <c r="G33" s="17" t="str" cm="1">
        <f t="array" aca="1" ref="G33" ca="1">IF($F33="","",IFERROR(INDEX(NTG_2020_Map,1,IF($D33&lt;$B$4,$B$3,IF($D33&lt;$B$5,$B$4,$B$5))),""))</f>
        <v>NTG_ID</v>
      </c>
      <c r="H33" s="17" t="str" cm="1">
        <f t="array" aca="1" ref="H33" ca="1">IF(F33="","",IFERROR(INDEX(NTG_2020_Map,2,D33),""))</f>
        <v>DEER2019</v>
      </c>
      <c r="I33" s="17" t="str" cm="1">
        <f t="array" aca="1" ref="I33" ca="1">IFERROR(INDEX(NTG_2020_Map,$C33+2,$I$7),"")</f>
        <v/>
      </c>
      <c r="J33" s="17" t="str" cm="1">
        <f t="array" aca="1" ref="J33" ca="1">IFERROR(IF(INDEX(NTG_2020_Map,$C33+2,36)=0,"",INDEX(NTG_2020_Map,$C33+2,$J$7)),"")</f>
        <v/>
      </c>
      <c r="K33" s="17" t="str" cm="1">
        <f t="array" aca="1" ref="K33" ca="1">IFERROR(INDEX(NTG_2020_Map,$C33+2,K$7),"")</f>
        <v/>
      </c>
      <c r="L33" s="17" t="str" cm="1">
        <f t="array" aca="1" ref="L33" ca="1">IFERROR(INDEX(NTG_2020_Map,$C33+2,L$7),"")</f>
        <v/>
      </c>
      <c r="M33" s="17" t="str" cm="1">
        <f t="array" aca="1" ref="M33" ca="1">IFERROR(INDEX(NTG_2020_Map,$C33+2,M$7),"")</f>
        <v/>
      </c>
      <c r="N33" s="18" t="str" cm="1">
        <f t="array" aca="1" ref="N33" ca="1">IFERROR(INDEX(NTG_2020_Map,$C33+2,N$7),"")</f>
        <v/>
      </c>
      <c r="O33" s="18" t="str" cm="1">
        <f t="array" aca="1" ref="O33" ca="1">IFERROR(IF(INDEX(NTG_2020_Map,$C33+2,O$7)="","",INDEX(NTG_2020_Map,$C33+2,O$7)),"")</f>
        <v/>
      </c>
    </row>
    <row r="34" spans="3:15" ht="12.75" customHeight="1">
      <c r="C34" s="16">
        <f t="shared" si="0"/>
        <v>2</v>
      </c>
      <c r="D34" s="16">
        <f t="shared" si="1"/>
        <v>3</v>
      </c>
      <c r="E34" s="16" cm="1">
        <f t="array" aca="1" ref="E34" ca="1">IF(F34="","",IF(INDEX(NTG_2020_Table,$C34+1,$D34)=1,1,0))</f>
        <v>0</v>
      </c>
      <c r="F34" s="17" t="str" cm="1">
        <f t="array" aca="1" ref="F34" ca="1">IFERROR(INDEX(NTG_2020_Table,$C34+1,$F$7),"")</f>
        <v>Agric-Sprklr-All</v>
      </c>
      <c r="G34" s="17" t="str" cm="1">
        <f t="array" aca="1" ref="G34" ca="1">IF($F34="","",IFERROR(INDEX(NTG_2020_Map,1,IF($D34&lt;$B$4,$B$3,IF($D34&lt;$B$5,$B$4,$B$5))),""))</f>
        <v>NTG_ID</v>
      </c>
      <c r="H34" s="17" cm="1">
        <f t="array" aca="1" ref="H34" ca="1">IF(F34="","",IFERROR(INDEX(NTG_2020_Map,2,D34),""))</f>
        <v>43466</v>
      </c>
      <c r="I34" s="17" t="str" cm="1">
        <f t="array" aca="1" ref="I34" ca="1">IFERROR(INDEX(NTG_2020_Map,$C34+2,$I$7),"")</f>
        <v/>
      </c>
      <c r="J34" s="17" t="str" cm="1">
        <f t="array" aca="1" ref="J34" ca="1">IFERROR(IF(INDEX(NTG_2020_Map,$C34+2,36)=0,"",INDEX(NTG_2020_Map,$C34+2,$J$7)),"")</f>
        <v/>
      </c>
      <c r="K34" s="17" t="str" cm="1">
        <f t="array" aca="1" ref="K34" ca="1">IFERROR(INDEX(NTG_2020_Map,$C34+2,K$7),"")</f>
        <v/>
      </c>
      <c r="L34" s="17" t="str" cm="1">
        <f t="array" aca="1" ref="L34" ca="1">IFERROR(INDEX(NTG_2020_Map,$C34+2,L$7),"")</f>
        <v/>
      </c>
      <c r="M34" s="17" t="str" cm="1">
        <f t="array" aca="1" ref="M34" ca="1">IFERROR(INDEX(NTG_2020_Map,$C34+2,M$7),"")</f>
        <v/>
      </c>
      <c r="N34" s="18" t="str" cm="1">
        <f t="array" aca="1" ref="N34" ca="1">IFERROR(INDEX(NTG_2020_Map,$C34+2,N$7),"")</f>
        <v/>
      </c>
      <c r="O34" s="18" t="str" cm="1">
        <f t="array" aca="1" ref="O34" ca="1">IFERROR(IF(INDEX(NTG_2020_Map,$C34+2,O$7)="","",INDEX(NTG_2020_Map,$C34+2,O$7)),"")</f>
        <v/>
      </c>
    </row>
    <row r="35" spans="3:15" ht="12.75" customHeight="1">
      <c r="C35" s="16">
        <f t="shared" si="0"/>
        <v>2</v>
      </c>
      <c r="D35" s="16">
        <f t="shared" si="1"/>
        <v>4</v>
      </c>
      <c r="E35" s="16" cm="1">
        <f t="array" aca="1" ref="E35" ca="1">IF(F35="","",IF(INDEX(NTG_2020_Table,$C35+1,$D35)=1,1,0))</f>
        <v>0</v>
      </c>
      <c r="F35" s="17" t="str" cm="1">
        <f t="array" aca="1" ref="F35" ca="1">IFERROR(INDEX(NTG_2020_Table,$C35+1,$F$7),"")</f>
        <v>Agric-Sprklr-All</v>
      </c>
      <c r="G35" s="17" t="str" cm="1">
        <f t="array" aca="1" ref="G35" ca="1">IF($F35="","",IFERROR(INDEX(NTG_2020_Map,1,IF($D35&lt;$B$4,$B$3,IF($D35&lt;$B$5,$B$4,$B$5))),""))</f>
        <v>NTG_ID</v>
      </c>
      <c r="H35" s="17" cm="1">
        <f t="array" aca="1" ref="H35" ca="1">IF(F35="","",IFERROR(INDEX(NTG_2020_Map,2,D35),""))</f>
        <v>46022</v>
      </c>
      <c r="I35" s="17" t="str" cm="1">
        <f t="array" aca="1" ref="I35" ca="1">IFERROR(INDEX(NTG_2020_Map,$C35+2,$I$7),"")</f>
        <v/>
      </c>
      <c r="J35" s="17" t="str" cm="1">
        <f t="array" aca="1" ref="J35" ca="1">IFERROR(IF(INDEX(NTG_2020_Map,$C35+2,36)=0,"",INDEX(NTG_2020_Map,$C35+2,$J$7)),"")</f>
        <v/>
      </c>
      <c r="K35" s="17" t="str" cm="1">
        <f t="array" aca="1" ref="K35" ca="1">IFERROR(INDEX(NTG_2020_Map,$C35+2,K$7),"")</f>
        <v/>
      </c>
      <c r="L35" s="17" t="str" cm="1">
        <f t="array" aca="1" ref="L35" ca="1">IFERROR(INDEX(NTG_2020_Map,$C35+2,L$7),"")</f>
        <v/>
      </c>
      <c r="M35" s="17" t="str" cm="1">
        <f t="array" aca="1" ref="M35" ca="1">IFERROR(INDEX(NTG_2020_Map,$C35+2,M$7),"")</f>
        <v/>
      </c>
      <c r="N35" s="18" t="str" cm="1">
        <f t="array" aca="1" ref="N35" ca="1">IFERROR(INDEX(NTG_2020_Map,$C35+2,N$7),"")</f>
        <v/>
      </c>
      <c r="O35" s="18" t="str" cm="1">
        <f t="array" aca="1" ref="O35" ca="1">IFERROR(IF(INDEX(NTG_2020_Map,$C35+2,O$7)="","",INDEX(NTG_2020_Map,$C35+2,O$7)),"")</f>
        <v/>
      </c>
    </row>
    <row r="36" spans="3:15" ht="12.75" customHeight="1">
      <c r="C36" s="16">
        <f t="shared" si="0"/>
        <v>2</v>
      </c>
      <c r="D36" s="16">
        <f t="shared" si="1"/>
        <v>5</v>
      </c>
      <c r="E36" s="16" cm="1">
        <f t="array" aca="1" ref="E36" ca="1">IF(F36="","",IF(INDEX(NTG_2020_Table,$C36+1,$D36)=1,1,0))</f>
        <v>0</v>
      </c>
      <c r="F36" s="17" t="str" cm="1">
        <f t="array" aca="1" ref="F36" ca="1">IFERROR(INDEX(NTG_2020_Table,$C36+1,$F$7),"")</f>
        <v>Agric-Sprklr-All</v>
      </c>
      <c r="G36" s="17" t="str" cm="1">
        <f t="array" aca="1" ref="G36" ca="1">IF($F36="","",IFERROR(INDEX(NTG_2020_Map,1,IF($D36&lt;$B$4,$B$3,IF($D36&lt;$B$5,$B$4,$B$5))),""))</f>
        <v>NTG_ID</v>
      </c>
      <c r="H36" s="17" cm="1">
        <f t="array" aca="1" ref="H36" ca="1">IF(F36="","",IFERROR(INDEX(NTG_2020_Map,2,D36),""))</f>
        <v>0.6</v>
      </c>
      <c r="I36" s="17" t="str" cm="1">
        <f t="array" aca="1" ref="I36" ca="1">IFERROR(INDEX(NTG_2020_Map,$C36+2,$I$7),"")</f>
        <v/>
      </c>
      <c r="J36" s="17" t="str" cm="1">
        <f t="array" aca="1" ref="J36" ca="1">IFERROR(IF(INDEX(NTG_2020_Map,$C36+2,36)=0,"",INDEX(NTG_2020_Map,$C36+2,$J$7)),"")</f>
        <v/>
      </c>
      <c r="K36" s="17" t="str" cm="1">
        <f t="array" aca="1" ref="K36" ca="1">IFERROR(INDEX(NTG_2020_Map,$C36+2,K$7),"")</f>
        <v/>
      </c>
      <c r="L36" s="17" t="str" cm="1">
        <f t="array" aca="1" ref="L36" ca="1">IFERROR(INDEX(NTG_2020_Map,$C36+2,L$7),"")</f>
        <v/>
      </c>
      <c r="M36" s="17" t="str" cm="1">
        <f t="array" aca="1" ref="M36" ca="1">IFERROR(INDEX(NTG_2020_Map,$C36+2,M$7),"")</f>
        <v/>
      </c>
      <c r="N36" s="18" t="str" cm="1">
        <f t="array" aca="1" ref="N36" ca="1">IFERROR(INDEX(NTG_2020_Map,$C36+2,N$7),"")</f>
        <v/>
      </c>
      <c r="O36" s="18" t="str" cm="1">
        <f t="array" aca="1" ref="O36" ca="1">IFERROR(IF(INDEX(NTG_2020_Map,$C36+2,O$7)="","",INDEX(NTG_2020_Map,$C36+2,O$7)),"")</f>
        <v/>
      </c>
    </row>
    <row r="37" spans="3:15" ht="12.75" customHeight="1">
      <c r="C37" s="16">
        <f t="shared" si="0"/>
        <v>2</v>
      </c>
      <c r="D37" s="16">
        <f t="shared" si="1"/>
        <v>6</v>
      </c>
      <c r="E37" s="16" cm="1">
        <f t="array" aca="1" ref="E37" ca="1">IF(F37="","",IF(INDEX(NTG_2020_Table,$C37+1,$D37)=1,1,0))</f>
        <v>0</v>
      </c>
      <c r="F37" s="17" t="str" cm="1">
        <f t="array" aca="1" ref="F37" ca="1">IFERROR(INDEX(NTG_2020_Table,$C37+1,$F$7),"")</f>
        <v>Agric-Sprklr-All</v>
      </c>
      <c r="G37" s="17" t="str" cm="1">
        <f t="array" aca="1" ref="G37" ca="1">IF($F37="","",IFERROR(INDEX(NTG_2020_Map,1,IF($D37&lt;$B$4,$B$3,IF($D37&lt;$B$5,$B$4,$B$5))),""))</f>
        <v>NTG_ID</v>
      </c>
      <c r="H37" s="17" cm="1">
        <f t="array" aca="1" ref="H37" ca="1">IF(F37="","",IFERROR(INDEX(NTG_2020_Map,2,D37),""))</f>
        <v>0.6</v>
      </c>
      <c r="I37" s="17" t="str" cm="1">
        <f t="array" aca="1" ref="I37" ca="1">IFERROR(INDEX(NTG_2020_Map,$C37+2,$I$7),"")</f>
        <v/>
      </c>
      <c r="J37" s="17" t="str" cm="1">
        <f t="array" aca="1" ref="J37" ca="1">IFERROR(IF(INDEX(NTG_2020_Map,$C37+2,36)=0,"",INDEX(NTG_2020_Map,$C37+2,$J$7)),"")</f>
        <v/>
      </c>
      <c r="K37" s="17" t="str" cm="1">
        <f t="array" aca="1" ref="K37" ca="1">IFERROR(INDEX(NTG_2020_Map,$C37+2,K$7),"")</f>
        <v/>
      </c>
      <c r="L37" s="17" t="str" cm="1">
        <f t="array" aca="1" ref="L37" ca="1">IFERROR(INDEX(NTG_2020_Map,$C37+2,L$7),"")</f>
        <v/>
      </c>
      <c r="M37" s="17" t="str" cm="1">
        <f t="array" aca="1" ref="M37" ca="1">IFERROR(INDEX(NTG_2020_Map,$C37+2,M$7),"")</f>
        <v/>
      </c>
      <c r="N37" s="18" t="str" cm="1">
        <f t="array" aca="1" ref="N37" ca="1">IFERROR(INDEX(NTG_2020_Map,$C37+2,N$7),"")</f>
        <v/>
      </c>
      <c r="O37" s="18" t="str" cm="1">
        <f t="array" aca="1" ref="O37" ca="1">IFERROR(IF(INDEX(NTG_2020_Map,$C37+2,O$7)="","",INDEX(NTG_2020_Map,$C37+2,O$7)),"")</f>
        <v/>
      </c>
    </row>
    <row r="38" spans="3:15" ht="12.75" customHeight="1">
      <c r="C38" s="16">
        <f t="shared" si="0"/>
        <v>2</v>
      </c>
      <c r="D38" s="16">
        <f t="shared" si="1"/>
        <v>7</v>
      </c>
      <c r="E38" s="16" cm="1">
        <f t="array" aca="1" ref="E38" ca="1">IF(F38="","",IF(INDEX(NTG_2020_Table,$C38+1,$D38)=1,1,0))</f>
        <v>0</v>
      </c>
      <c r="F38" s="17" t="str" cm="1">
        <f t="array" aca="1" ref="F38" ca="1">IFERROR(INDEX(NTG_2020_Table,$C38+1,$F$7),"")</f>
        <v>Agric-Sprklr-All</v>
      </c>
      <c r="G38" s="17" t="str" cm="1">
        <f t="array" aca="1" ref="G38" ca="1">IF($F38="","",IFERROR(INDEX(NTG_2020_Map,1,IF($D38&lt;$B$4,$B$3,IF($D38&lt;$B$5,$B$4,$B$5))),""))</f>
        <v>NTG_ID</v>
      </c>
      <c r="H38" s="17" t="str" cm="1">
        <f t="array" aca="1" ref="H38" ca="1">IF(F38="","",IFERROR(INDEX(NTG_2020_Map,2,D38),""))</f>
        <v>Measures not covered by other NTG values and measure technology type has been available in marketplace for more than 2 years</v>
      </c>
      <c r="I38" s="17" t="str" cm="1">
        <f t="array" aca="1" ref="I38" ca="1">IFERROR(INDEX(NTG_2020_Map,$C38+2,$I$7),"")</f>
        <v/>
      </c>
      <c r="J38" s="17" t="str" cm="1">
        <f t="array" aca="1" ref="J38" ca="1">IFERROR(IF(INDEX(NTG_2020_Map,$C38+2,36)=0,"",INDEX(NTG_2020_Map,$C38+2,$J$7)),"")</f>
        <v/>
      </c>
      <c r="K38" s="17" t="str" cm="1">
        <f t="array" aca="1" ref="K38" ca="1">IFERROR(INDEX(NTG_2020_Map,$C38+2,K$7),"")</f>
        <v/>
      </c>
      <c r="L38" s="17" t="str" cm="1">
        <f t="array" aca="1" ref="L38" ca="1">IFERROR(INDEX(NTG_2020_Map,$C38+2,L$7),"")</f>
        <v/>
      </c>
      <c r="M38" s="17" t="str" cm="1">
        <f t="array" aca="1" ref="M38" ca="1">IFERROR(INDEX(NTG_2020_Map,$C38+2,M$7),"")</f>
        <v/>
      </c>
      <c r="N38" s="18" t="str" cm="1">
        <f t="array" aca="1" ref="N38" ca="1">IFERROR(INDEX(NTG_2020_Map,$C38+2,N$7),"")</f>
        <v/>
      </c>
      <c r="O38" s="18" t="str" cm="1">
        <f t="array" aca="1" ref="O38" ca="1">IFERROR(IF(INDEX(NTG_2020_Map,$C38+2,O$7)="","",INDEX(NTG_2020_Map,$C38+2,O$7)),"")</f>
        <v/>
      </c>
    </row>
    <row r="39" spans="3:15" ht="12.75" customHeight="1">
      <c r="C39" s="16">
        <f t="shared" si="0"/>
        <v>2</v>
      </c>
      <c r="D39" s="16">
        <f t="shared" si="1"/>
        <v>8</v>
      </c>
      <c r="E39" s="16" cm="1">
        <f t="array" aca="1" ref="E39" ca="1">IF(F39="","",IF(INDEX(NTG_2020_Table,$C39+1,$D39)=1,1,0))</f>
        <v>0</v>
      </c>
      <c r="F39" s="17" t="str" cm="1">
        <f t="array" aca="1" ref="F39" ca="1">IFERROR(INDEX(NTG_2020_Table,$C39+1,$F$7),"")</f>
        <v>Agric-Sprklr-All</v>
      </c>
      <c r="G39" s="17" t="str" cm="1">
        <f t="array" aca="1" ref="G39" ca="1">IF($F39="","",IFERROR(INDEX(NTG_2020_Map,1,IF($D39&lt;$B$4,$B$3,IF($D39&lt;$B$5,$B$4,$B$5))),""))</f>
        <v>NTG_ID</v>
      </c>
      <c r="H39" s="17" t="str" cm="1">
        <f t="array" aca="1" ref="H39" ca="1">IF(F39="","",IFERROR(INDEX(NTG_2020_Map,2,D39),""))</f>
        <v>Deem-DEER|Deem-WP</v>
      </c>
      <c r="I39" s="17" t="str" cm="1">
        <f t="array" aca="1" ref="I39" ca="1">IFERROR(INDEX(NTG_2020_Map,$C39+2,$I$7),"")</f>
        <v/>
      </c>
      <c r="J39" s="17" t="str" cm="1">
        <f t="array" aca="1" ref="J39" ca="1">IFERROR(IF(INDEX(NTG_2020_Map,$C39+2,36)=0,"",INDEX(NTG_2020_Map,$C39+2,$J$7)),"")</f>
        <v/>
      </c>
      <c r="K39" s="17" t="str" cm="1">
        <f t="array" aca="1" ref="K39" ca="1">IFERROR(INDEX(NTG_2020_Map,$C39+2,K$7),"")</f>
        <v/>
      </c>
      <c r="L39" s="17" t="str" cm="1">
        <f t="array" aca="1" ref="L39" ca="1">IFERROR(INDEX(NTG_2020_Map,$C39+2,L$7),"")</f>
        <v/>
      </c>
      <c r="M39" s="17" t="str" cm="1">
        <f t="array" aca="1" ref="M39" ca="1">IFERROR(INDEX(NTG_2020_Map,$C39+2,M$7),"")</f>
        <v/>
      </c>
      <c r="N39" s="18" t="str" cm="1">
        <f t="array" aca="1" ref="N39" ca="1">IFERROR(INDEX(NTG_2020_Map,$C39+2,N$7),"")</f>
        <v/>
      </c>
      <c r="O39" s="18" t="str" cm="1">
        <f t="array" aca="1" ref="O39" ca="1">IFERROR(IF(INDEX(NTG_2020_Map,$C39+2,O$7)="","",INDEX(NTG_2020_Map,$C39+2,O$7)),"")</f>
        <v/>
      </c>
    </row>
    <row r="40" spans="3:15" ht="12.75" customHeight="1">
      <c r="C40" s="16">
        <f t="shared" si="0"/>
        <v>2</v>
      </c>
      <c r="D40" s="16">
        <f t="shared" si="1"/>
        <v>9</v>
      </c>
      <c r="E40" s="16" cm="1">
        <f t="array" aca="1" ref="E40" ca="1">IF(F40="","",IF(INDEX(NTG_2020_Table,$C40+1,$D40)=1,1,0))</f>
        <v>0</v>
      </c>
      <c r="F40" s="17" t="str" cm="1">
        <f t="array" aca="1" ref="F40" ca="1">IFERROR(INDEX(NTG_2020_Table,$C40+1,$F$7),"")</f>
        <v>Agric-Sprklr-All</v>
      </c>
      <c r="G40" s="17" t="str" cm="1">
        <f t="array" aca="1" ref="G40" ca="1">IF($F40="","",IFERROR(INDEX(NTG_2020_Map,1,IF($D40&lt;$B$4,$B$3,IF($D40&lt;$B$5,$B$4,$B$5))),""))</f>
        <v>NTG_ID</v>
      </c>
      <c r="H40" s="17" t="str" cm="1">
        <f t="array" aca="1" ref="H40" ca="1">IF(F40="","",IFERROR(INDEX(NTG_2020_Map,2,D40),""))</f>
        <v>AOE|AR|BRO-Bhv|BRO-Op|BRO-RCx|BW|NC|NR</v>
      </c>
      <c r="I40" s="17" t="str" cm="1">
        <f t="array" aca="1" ref="I40" ca="1">IFERROR(INDEX(NTG_2020_Map,$C40+2,$I$7),"")</f>
        <v/>
      </c>
      <c r="J40" s="17" t="str" cm="1">
        <f t="array" aca="1" ref="J40" ca="1">IFERROR(IF(INDEX(NTG_2020_Map,$C40+2,36)=0,"",INDEX(NTG_2020_Map,$C40+2,$J$7)),"")</f>
        <v/>
      </c>
      <c r="K40" s="17" t="str" cm="1">
        <f t="array" aca="1" ref="K40" ca="1">IFERROR(INDEX(NTG_2020_Map,$C40+2,K$7),"")</f>
        <v/>
      </c>
      <c r="L40" s="17" t="str" cm="1">
        <f t="array" aca="1" ref="L40" ca="1">IFERROR(INDEX(NTG_2020_Map,$C40+2,L$7),"")</f>
        <v/>
      </c>
      <c r="M40" s="17" t="str" cm="1">
        <f t="array" aca="1" ref="M40" ca="1">IFERROR(INDEX(NTG_2020_Map,$C40+2,M$7),"")</f>
        <v/>
      </c>
      <c r="N40" s="18" t="str" cm="1">
        <f t="array" aca="1" ref="N40" ca="1">IFERROR(INDEX(NTG_2020_Map,$C40+2,N$7),"")</f>
        <v/>
      </c>
      <c r="O40" s="18" t="str" cm="1">
        <f t="array" aca="1" ref="O40" ca="1">IFERROR(IF(INDEX(NTG_2020_Map,$C40+2,O$7)="","",INDEX(NTG_2020_Map,$C40+2,O$7)),"")</f>
        <v/>
      </c>
    </row>
    <row r="41" spans="3:15" ht="12.75" customHeight="1">
      <c r="C41" s="16">
        <f t="shared" si="0"/>
        <v>2</v>
      </c>
      <c r="D41" s="16">
        <f t="shared" si="1"/>
        <v>10</v>
      </c>
      <c r="E41" s="16" cm="1">
        <f t="array" aca="1" ref="E41" ca="1">IF(F41="","",IF(INDEX(NTG_2020_Table,$C41+1,$D41)=1,1,0))</f>
        <v>0</v>
      </c>
      <c r="F41" s="17" t="str" cm="1">
        <f t="array" aca="1" ref="F41" ca="1">IFERROR(INDEX(NTG_2020_Table,$C41+1,$F$7),"")</f>
        <v>Agric-Sprklr-All</v>
      </c>
      <c r="G41" s="17" t="str" cm="1">
        <f t="array" aca="1" ref="G41" ca="1">IF($F41="","",IFERROR(INDEX(NTG_2020_Map,1,IF($D41&lt;$B$4,$B$3,IF($D41&lt;$B$5,$B$4,$B$5))),""))</f>
        <v>NTG_ID</v>
      </c>
      <c r="H41" s="17" t="str" cm="1">
        <f t="array" aca="1" ref="H41" ca="1">IF(F41="","",IFERROR(INDEX(NTG_2020_Map,2,D41),""))</f>
        <v>UpDeemed|DnCust|DnDeemed|DnCustDI|DnDeemDI</v>
      </c>
      <c r="I41" s="17" t="str" cm="1">
        <f t="array" aca="1" ref="I41" ca="1">IFERROR(INDEX(NTG_2020_Map,$C41+2,$I$7),"")</f>
        <v/>
      </c>
      <c r="J41" s="17" t="str" cm="1">
        <f t="array" aca="1" ref="J41" ca="1">IFERROR(IF(INDEX(NTG_2020_Map,$C41+2,36)=0,"",INDEX(NTG_2020_Map,$C41+2,$J$7)),"")</f>
        <v/>
      </c>
      <c r="K41" s="17" t="str" cm="1">
        <f t="array" aca="1" ref="K41" ca="1">IFERROR(INDEX(NTG_2020_Map,$C41+2,K$7),"")</f>
        <v/>
      </c>
      <c r="L41" s="17" t="str" cm="1">
        <f t="array" aca="1" ref="L41" ca="1">IFERROR(INDEX(NTG_2020_Map,$C41+2,L$7),"")</f>
        <v/>
      </c>
      <c r="M41" s="17" t="str" cm="1">
        <f t="array" aca="1" ref="M41" ca="1">IFERROR(INDEX(NTG_2020_Map,$C41+2,M$7),"")</f>
        <v/>
      </c>
      <c r="N41" s="18" t="str" cm="1">
        <f t="array" aca="1" ref="N41" ca="1">IFERROR(INDEX(NTG_2020_Map,$C41+2,N$7),"")</f>
        <v/>
      </c>
      <c r="O41" s="18" t="str" cm="1">
        <f t="array" aca="1" ref="O41" ca="1">IFERROR(IF(INDEX(NTG_2020_Map,$C41+2,O$7)="","",INDEX(NTG_2020_Map,$C41+2,O$7)),"")</f>
        <v/>
      </c>
    </row>
    <row r="42" spans="3:15" ht="12.75" customHeight="1">
      <c r="C42" s="16">
        <f t="shared" si="0"/>
        <v>2</v>
      </c>
      <c r="D42" s="16">
        <f t="shared" si="1"/>
        <v>11</v>
      </c>
      <c r="E42" s="16" cm="1">
        <f t="array" aca="1" ref="E42" ca="1">IF(F42="","",IF(INDEX(NTG_2020_Table,$C42+1,$D42)=1,1,0))</f>
        <v>0</v>
      </c>
      <c r="F42" s="17" t="str" cm="1">
        <f t="array" aca="1" ref="F42" ca="1">IFERROR(INDEX(NTG_2020_Table,$C42+1,$F$7),"")</f>
        <v>Agric-Sprklr-All</v>
      </c>
      <c r="G42" s="17" t="str" cm="1">
        <f t="array" aca="1" ref="G42" ca="1">IF($F42="","",IFERROR(INDEX(NTG_2020_Map,1,IF($D42&lt;$B$4,$B$3,IF($D42&lt;$B$5,$B$4,$B$5))),""))</f>
        <v>VersionSource</v>
      </c>
      <c r="H42" s="17" t="str" cm="1">
        <f t="array" aca="1" ref="H42" ca="1">IF(F42="","",IFERROR(INDEX(NTG_2020_Map,2,D42),""))</f>
        <v/>
      </c>
      <c r="I42" s="17" t="str" cm="1">
        <f t="array" aca="1" ref="I42" ca="1">IFERROR(INDEX(NTG_2020_Map,$C42+2,$I$7),"")</f>
        <v/>
      </c>
      <c r="J42" s="17" t="str" cm="1">
        <f t="array" aca="1" ref="J42" ca="1">IFERROR(IF(INDEX(NTG_2020_Map,$C42+2,36)=0,"",INDEX(NTG_2020_Map,$C42+2,$J$7)),"")</f>
        <v/>
      </c>
      <c r="K42" s="17" t="str" cm="1">
        <f t="array" aca="1" ref="K42" ca="1">IFERROR(INDEX(NTG_2020_Map,$C42+2,K$7),"")</f>
        <v/>
      </c>
      <c r="L42" s="17" t="str" cm="1">
        <f t="array" aca="1" ref="L42" ca="1">IFERROR(INDEX(NTG_2020_Map,$C42+2,L$7),"")</f>
        <v/>
      </c>
      <c r="M42" s="17" t="str" cm="1">
        <f t="array" aca="1" ref="M42" ca="1">IFERROR(INDEX(NTG_2020_Map,$C42+2,M$7),"")</f>
        <v/>
      </c>
      <c r="N42" s="18" t="str" cm="1">
        <f t="array" aca="1" ref="N42" ca="1">IFERROR(INDEX(NTG_2020_Map,$C42+2,N$7),"")</f>
        <v/>
      </c>
      <c r="O42" s="18" t="str" cm="1">
        <f t="array" aca="1" ref="O42" ca="1">IFERROR(IF(INDEX(NTG_2020_Map,$C42+2,O$7)="","",INDEX(NTG_2020_Map,$C42+2,O$7)),"")</f>
        <v/>
      </c>
    </row>
    <row r="43" spans="3:15" ht="12.75" customHeight="1">
      <c r="C43" s="16">
        <f t="shared" si="0"/>
        <v>2</v>
      </c>
      <c r="D43" s="16">
        <f t="shared" si="1"/>
        <v>12</v>
      </c>
      <c r="E43" s="16" cm="1">
        <f t="array" aca="1" ref="E43" ca="1">IF(F43="","",IF(INDEX(NTG_2020_Table,$C43+1,$D43)=1,1,0))</f>
        <v>1</v>
      </c>
      <c r="F43" s="17" t="str" cm="1">
        <f t="array" aca="1" ref="F43" ca="1">IFERROR(INDEX(NTG_2020_Table,$C43+1,$F$7),"")</f>
        <v>Agric-Sprklr-All</v>
      </c>
      <c r="G43" s="17" t="str" cm="1">
        <f t="array" aca="1" ref="G43" ca="1">IF($F43="","",IFERROR(INDEX(NTG_2020_Map,1,IF($D43&lt;$B$4,$B$3,IF($D43&lt;$B$5,$B$4,$B$5))),""))</f>
        <v>VersionSource</v>
      </c>
      <c r="H43" s="17" t="str" cm="1">
        <f t="array" aca="1" ref="H43" ca="1">IF(F43="","",IFERROR(INDEX(NTG_2020_Map,2,D43),""))</f>
        <v>1</v>
      </c>
      <c r="I43" s="17" t="str" cm="1">
        <f t="array" aca="1" ref="I43" ca="1">IFERROR(INDEX(NTG_2020_Map,$C43+2,$I$7),"")</f>
        <v/>
      </c>
      <c r="J43" s="17" t="str" cm="1">
        <f t="array" aca="1" ref="J43" ca="1">IFERROR(IF(INDEX(NTG_2020_Map,$C43+2,36)=0,"",INDEX(NTG_2020_Map,$C43+2,$J$7)),"")</f>
        <v/>
      </c>
      <c r="K43" s="17" t="str" cm="1">
        <f t="array" aca="1" ref="K43" ca="1">IFERROR(INDEX(NTG_2020_Map,$C43+2,K$7),"")</f>
        <v/>
      </c>
      <c r="L43" s="17" t="str" cm="1">
        <f t="array" aca="1" ref="L43" ca="1">IFERROR(INDEX(NTG_2020_Map,$C43+2,L$7),"")</f>
        <v/>
      </c>
      <c r="M43" s="17" t="str" cm="1">
        <f t="array" aca="1" ref="M43" ca="1">IFERROR(INDEX(NTG_2020_Map,$C43+2,M$7),"")</f>
        <v/>
      </c>
      <c r="N43" s="18" t="str" cm="1">
        <f t="array" aca="1" ref="N43" ca="1">IFERROR(INDEX(NTG_2020_Map,$C43+2,N$7),"")</f>
        <v/>
      </c>
      <c r="O43" s="18" t="str" cm="1">
        <f t="array" aca="1" ref="O43" ca="1">IFERROR(IF(INDEX(NTG_2020_Map,$C43+2,O$7)="","",INDEX(NTG_2020_Map,$C43+2,O$7)),"")</f>
        <v/>
      </c>
    </row>
    <row r="44" spans="3:15" ht="12.75" customHeight="1">
      <c r="C44" s="16">
        <f t="shared" si="0"/>
        <v>2</v>
      </c>
      <c r="D44" s="16">
        <f t="shared" si="1"/>
        <v>13</v>
      </c>
      <c r="E44" s="16" cm="1">
        <f t="array" aca="1" ref="E44" ca="1">IF(F44="","",IF(INDEX(NTG_2020_Table,$C44+1,$D44)=1,1,0))</f>
        <v>0</v>
      </c>
      <c r="F44" s="17" t="str" cm="1">
        <f t="array" aca="1" ref="F44" ca="1">IFERROR(INDEX(NTG_2020_Table,$C44+1,$F$7),"")</f>
        <v>Agric-Sprklr-All</v>
      </c>
      <c r="G44" s="17" t="str" cm="1">
        <f t="array" aca="1" ref="G44" ca="1">IF($F44="","",IFERROR(INDEX(NTG_2020_Map,1,IF($D44&lt;$B$4,$B$3,IF($D44&lt;$B$5,$B$4,$B$5))),""))</f>
        <v>VersionSource</v>
      </c>
      <c r="H44" s="17" t="str" cm="1">
        <f t="array" aca="1" ref="H44" ca="1">IF(F44="","",IFERROR(INDEX(NTG_2020_Map,2,D44),""))</f>
        <v>1</v>
      </c>
      <c r="I44" s="17" t="str" cm="1">
        <f t="array" aca="1" ref="I44" ca="1">IFERROR(INDEX(NTG_2020_Map,$C44+2,$I$7),"")</f>
        <v/>
      </c>
      <c r="J44" s="17" t="str" cm="1">
        <f t="array" aca="1" ref="J44" ca="1">IFERROR(IF(INDEX(NTG_2020_Map,$C44+2,36)=0,"",INDEX(NTG_2020_Map,$C44+2,$J$7)),"")</f>
        <v/>
      </c>
      <c r="K44" s="17" t="str" cm="1">
        <f t="array" aca="1" ref="K44" ca="1">IFERROR(INDEX(NTG_2020_Map,$C44+2,K$7),"")</f>
        <v/>
      </c>
      <c r="L44" s="17" t="str" cm="1">
        <f t="array" aca="1" ref="L44" ca="1">IFERROR(INDEX(NTG_2020_Map,$C44+2,L$7),"")</f>
        <v/>
      </c>
      <c r="M44" s="17" t="str" cm="1">
        <f t="array" aca="1" ref="M44" ca="1">IFERROR(INDEX(NTG_2020_Map,$C44+2,M$7),"")</f>
        <v/>
      </c>
      <c r="N44" s="18" t="str" cm="1">
        <f t="array" aca="1" ref="N44" ca="1">IFERROR(INDEX(NTG_2020_Map,$C44+2,N$7),"")</f>
        <v/>
      </c>
      <c r="O44" s="18" t="str" cm="1">
        <f t="array" aca="1" ref="O44" ca="1">IFERROR(IF(INDEX(NTG_2020_Map,$C44+2,O$7)="","",INDEX(NTG_2020_Map,$C44+2,O$7)),"")</f>
        <v/>
      </c>
    </row>
    <row r="45" spans="3:15" ht="12.75" customHeight="1">
      <c r="C45" s="16">
        <f t="shared" si="0"/>
        <v>2</v>
      </c>
      <c r="D45" s="16">
        <f t="shared" si="1"/>
        <v>14</v>
      </c>
      <c r="E45" s="16" cm="1">
        <f t="array" aca="1" ref="E45" ca="1">IF(F45="","",IF(INDEX(NTG_2020_Table,$C45+1,$D45)=1,1,0))</f>
        <v>0</v>
      </c>
      <c r="F45" s="17" t="str" cm="1">
        <f t="array" aca="1" ref="F45" ca="1">IFERROR(INDEX(NTG_2020_Table,$C45+1,$F$7),"")</f>
        <v>Agric-Sprklr-All</v>
      </c>
      <c r="G45" s="17" t="str" cm="1">
        <f t="array" aca="1" ref="G45" ca="1">IF($F45="","",IFERROR(INDEX(NTG_2020_Map,1,IF($D45&lt;$B$4,$B$3,IF($D45&lt;$B$5,$B$4,$B$5))),""))</f>
        <v>VersionSource</v>
      </c>
      <c r="H45" s="17" t="str" cm="1">
        <f t="array" aca="1" ref="H45" ca="1">IF(F45="","",IFERROR(INDEX(NTG_2020_Map,2,D45),""))</f>
        <v>0</v>
      </c>
      <c r="I45" s="17" t="str" cm="1">
        <f t="array" aca="1" ref="I45" ca="1">IFERROR(INDEX(NTG_2020_Map,$C45+2,$I$7),"")</f>
        <v/>
      </c>
      <c r="J45" s="17" t="str" cm="1">
        <f t="array" aca="1" ref="J45" ca="1">IFERROR(IF(INDEX(NTG_2020_Map,$C45+2,36)=0,"",INDEX(NTG_2020_Map,$C45+2,$J$7)),"")</f>
        <v/>
      </c>
      <c r="K45" s="17" t="str" cm="1">
        <f t="array" aca="1" ref="K45" ca="1">IFERROR(INDEX(NTG_2020_Map,$C45+2,K$7),"")</f>
        <v/>
      </c>
      <c r="L45" s="17" t="str" cm="1">
        <f t="array" aca="1" ref="L45" ca="1">IFERROR(INDEX(NTG_2020_Map,$C45+2,L$7),"")</f>
        <v/>
      </c>
      <c r="M45" s="17" t="str" cm="1">
        <f t="array" aca="1" ref="M45" ca="1">IFERROR(INDEX(NTG_2020_Map,$C45+2,M$7),"")</f>
        <v/>
      </c>
      <c r="N45" s="18" t="str" cm="1">
        <f t="array" aca="1" ref="N45" ca="1">IFERROR(INDEX(NTG_2020_Map,$C45+2,N$7),"")</f>
        <v/>
      </c>
      <c r="O45" s="18" t="str" cm="1">
        <f t="array" aca="1" ref="O45" ca="1">IFERROR(IF(INDEX(NTG_2020_Map,$C45+2,O$7)="","",INDEX(NTG_2020_Map,$C45+2,O$7)),"")</f>
        <v/>
      </c>
    </row>
    <row r="46" spans="3:15" ht="12.75" customHeight="1">
      <c r="C46" s="16">
        <f t="shared" si="0"/>
        <v>2</v>
      </c>
      <c r="D46" s="16">
        <f t="shared" si="1"/>
        <v>15</v>
      </c>
      <c r="E46" s="16" cm="1">
        <f t="array" aca="1" ref="E46" ca="1">IF(F46="","",IF(INDEX(NTG_2020_Table,$C46+1,$D46)=1,1,0))</f>
        <v>0</v>
      </c>
      <c r="F46" s="17" t="str" cm="1">
        <f t="array" aca="1" ref="F46" ca="1">IFERROR(INDEX(NTG_2020_Table,$C46+1,$F$7),"")</f>
        <v>Agric-Sprklr-All</v>
      </c>
      <c r="G46" s="17" t="str" cm="1">
        <f t="array" aca="1" ref="G46" ca="1">IF($F46="","",IFERROR(INDEX(NTG_2020_Map,1,IF($D46&lt;$B$4,$B$3,IF($D46&lt;$B$5,$B$4,$B$5))),""))</f>
        <v>VersionSource</v>
      </c>
      <c r="H46" s="17" cm="1">
        <f t="array" aca="1" ref="H46" ca="1">IF(F46="","",IFERROR(INDEX(NTG_2020_Map,2,D46),""))</f>
        <v>45448.629734189817</v>
      </c>
      <c r="I46" s="17" t="str" cm="1">
        <f t="array" aca="1" ref="I46" ca="1">IFERROR(INDEX(NTG_2020_Map,$C46+2,$I$7),"")</f>
        <v/>
      </c>
      <c r="J46" s="17" t="str" cm="1">
        <f t="array" aca="1" ref="J46" ca="1">IFERROR(IF(INDEX(NTG_2020_Map,$C46+2,36)=0,"",INDEX(NTG_2020_Map,$C46+2,$J$7)),"")</f>
        <v/>
      </c>
      <c r="K46" s="17" t="str" cm="1">
        <f t="array" aca="1" ref="K46" ca="1">IFERROR(INDEX(NTG_2020_Map,$C46+2,K$7),"")</f>
        <v/>
      </c>
      <c r="L46" s="17" t="str" cm="1">
        <f t="array" aca="1" ref="L46" ca="1">IFERROR(INDEX(NTG_2020_Map,$C46+2,L$7),"")</f>
        <v/>
      </c>
      <c r="M46" s="17" t="str" cm="1">
        <f t="array" aca="1" ref="M46" ca="1">IFERROR(INDEX(NTG_2020_Map,$C46+2,M$7),"")</f>
        <v/>
      </c>
      <c r="N46" s="18" t="str" cm="1">
        <f t="array" aca="1" ref="N46" ca="1">IFERROR(INDEX(NTG_2020_Map,$C46+2,N$7),"")</f>
        <v/>
      </c>
      <c r="O46" s="18" t="str" cm="1">
        <f t="array" aca="1" ref="O46" ca="1">IFERROR(IF(INDEX(NTG_2020_Map,$C46+2,O$7)="","",INDEX(NTG_2020_Map,$C46+2,O$7)),"")</f>
        <v/>
      </c>
    </row>
    <row r="47" spans="3:15" ht="12.75" customHeight="1">
      <c r="C47" s="16">
        <f t="shared" si="0"/>
        <v>2</v>
      </c>
      <c r="D47" s="16">
        <f t="shared" si="1"/>
        <v>16</v>
      </c>
      <c r="E47" s="16" cm="1">
        <f t="array" aca="1" ref="E47" ca="1">IF(F47="","",IF(INDEX(NTG_2020_Table,$C47+1,$D47)=1,1,0))</f>
        <v>1</v>
      </c>
      <c r="F47" s="17" t="str" cm="1">
        <f t="array" aca="1" ref="F47" ca="1">IFERROR(INDEX(NTG_2020_Table,$C47+1,$F$7),"")</f>
        <v>Agric-Sprklr-All</v>
      </c>
      <c r="G47" s="17" t="str" cm="1">
        <f t="array" aca="1" ref="G47" ca="1">IF($F47="","",IFERROR(INDEX(NTG_2020_Map,1,IF($D47&lt;$B$4,$B$3,IF($D47&lt;$B$5,$B$4,$B$5))),""))</f>
        <v>VersionSource</v>
      </c>
      <c r="H47" s="17" t="str" cm="1">
        <f t="array" aca="1" ref="H47" ca="1">IF(F47="","",IFERROR(INDEX(NTG_2020_Map,2,D47),""))</f>
        <v>Expired this record since a new record was created that uses the updated Measure Impact Types and Delivery Types per DEER2026 Scoping Document.</v>
      </c>
      <c r="I47" s="17" t="str" cm="1">
        <f t="array" aca="1" ref="I47" ca="1">IFERROR(INDEX(NTG_2020_Map,$C47+2,$I$7),"")</f>
        <v/>
      </c>
      <c r="J47" s="17" t="str" cm="1">
        <f t="array" aca="1" ref="J47" ca="1">IFERROR(IF(INDEX(NTG_2020_Map,$C47+2,36)=0,"",INDEX(NTG_2020_Map,$C47+2,$J$7)),"")</f>
        <v/>
      </c>
      <c r="K47" s="17" t="str" cm="1">
        <f t="array" aca="1" ref="K47" ca="1">IFERROR(INDEX(NTG_2020_Map,$C47+2,K$7),"")</f>
        <v/>
      </c>
      <c r="L47" s="17" t="str" cm="1">
        <f t="array" aca="1" ref="L47" ca="1">IFERROR(INDEX(NTG_2020_Map,$C47+2,L$7),"")</f>
        <v/>
      </c>
      <c r="M47" s="17" t="str" cm="1">
        <f t="array" aca="1" ref="M47" ca="1">IFERROR(INDEX(NTG_2020_Map,$C47+2,M$7),"")</f>
        <v/>
      </c>
      <c r="N47" s="18" t="str" cm="1">
        <f t="array" aca="1" ref="N47" ca="1">IFERROR(INDEX(NTG_2020_Map,$C47+2,N$7),"")</f>
        <v/>
      </c>
      <c r="O47" s="18" t="str" cm="1">
        <f t="array" aca="1" ref="O47" ca="1">IFERROR(IF(INDEX(NTG_2020_Map,$C47+2,O$7)="","",INDEX(NTG_2020_Map,$C47+2,O$7)),"")</f>
        <v/>
      </c>
    </row>
    <row r="48" spans="3:15" ht="12.75" customHeight="1">
      <c r="C48" s="16">
        <f t="shared" si="0"/>
        <v>2</v>
      </c>
      <c r="D48" s="16">
        <f t="shared" si="1"/>
        <v>17</v>
      </c>
      <c r="E48" s="16" cm="1">
        <f t="array" aca="1" ref="E48" ca="1">IF(F48="","",IF(INDEX(NTG_2020_Table,$C48+1,$D48)=1,1,0))</f>
        <v>1</v>
      </c>
      <c r="F48" s="17" t="str" cm="1">
        <f t="array" aca="1" ref="F48" ca="1">IFERROR(INDEX(NTG_2020_Table,$C48+1,$F$7),"")</f>
        <v>Agric-Sprklr-All</v>
      </c>
      <c r="G48" s="17" t="str" cm="1">
        <f t="array" aca="1" ref="G48" ca="1">IF($F48="","",IFERROR(INDEX(NTG_2020_Map,1,IF($D48&lt;$B$4,$B$3,IF($D48&lt;$B$5,$B$4,$B$5))),""))</f>
        <v>VersionSource</v>
      </c>
      <c r="H48" s="17" t="str" cm="1">
        <f t="array" aca="1" ref="H48" ca="1">IF(F48="","",IFERROR(INDEX(NTG_2020_Map,2,D48),""))</f>
        <v>Deemed Ex Ante Team</v>
      </c>
      <c r="I48" s="17" t="str" cm="1">
        <f t="array" aca="1" ref="I48" ca="1">IFERROR(INDEX(NTG_2020_Map,$C48+2,$I$7),"")</f>
        <v/>
      </c>
      <c r="J48" s="17" t="str" cm="1">
        <f t="array" aca="1" ref="J48" ca="1">IFERROR(IF(INDEX(NTG_2020_Map,$C48+2,36)=0,"",INDEX(NTG_2020_Map,$C48+2,$J$7)),"")</f>
        <v/>
      </c>
      <c r="K48" s="17" t="str" cm="1">
        <f t="array" aca="1" ref="K48" ca="1">IFERROR(INDEX(NTG_2020_Map,$C48+2,K$7),"")</f>
        <v/>
      </c>
      <c r="L48" s="17" t="str" cm="1">
        <f t="array" aca="1" ref="L48" ca="1">IFERROR(INDEX(NTG_2020_Map,$C48+2,L$7),"")</f>
        <v/>
      </c>
      <c r="M48" s="17" t="str" cm="1">
        <f t="array" aca="1" ref="M48" ca="1">IFERROR(INDEX(NTG_2020_Map,$C48+2,M$7),"")</f>
        <v/>
      </c>
      <c r="N48" s="18" t="str" cm="1">
        <f t="array" aca="1" ref="N48" ca="1">IFERROR(INDEX(NTG_2020_Map,$C48+2,N$7),"")</f>
        <v/>
      </c>
      <c r="O48" s="18" t="str" cm="1">
        <f t="array" aca="1" ref="O48" ca="1">IFERROR(IF(INDEX(NTG_2020_Map,$C48+2,O$7)="","",INDEX(NTG_2020_Map,$C48+2,O$7)),"")</f>
        <v/>
      </c>
    </row>
    <row r="49" spans="3:15" ht="12.75" customHeight="1">
      <c r="C49" s="16">
        <f t="shared" si="0"/>
        <v>2</v>
      </c>
      <c r="D49" s="16">
        <f t="shared" si="1"/>
        <v>18</v>
      </c>
      <c r="E49" s="16" cm="1">
        <f t="array" aca="1" ref="E49" ca="1">IF(F49="","",IF(INDEX(NTG_2020_Table,$C49+1,$D49)=1,1,0))</f>
        <v>1</v>
      </c>
      <c r="F49" s="17" t="str" cm="1">
        <f t="array" aca="1" ref="F49" ca="1">IFERROR(INDEX(NTG_2020_Table,$C49+1,$F$7),"")</f>
        <v>Agric-Sprklr-All</v>
      </c>
      <c r="G49" s="17" t="str" cm="1">
        <f t="array" aca="1" ref="G49" ca="1">IF($F49="","",IFERROR(INDEX(NTG_2020_Map,1,IF($D49&lt;$B$4,$B$3,IF($D49&lt;$B$5,$B$4,$B$5))),""))</f>
        <v>VersionSource</v>
      </c>
      <c r="H49" s="17" cm="1">
        <f t="array" aca="1" ref="H49" ca="1">IF(F49="","",IFERROR(INDEX(NTG_2020_Map,2,D49),""))</f>
        <v>44566.539816770834</v>
      </c>
      <c r="I49" s="17" t="str" cm="1">
        <f t="array" aca="1" ref="I49" ca="1">IFERROR(INDEX(NTG_2020_Map,$C49+2,$I$7),"")</f>
        <v/>
      </c>
      <c r="J49" s="17" t="str" cm="1">
        <f t="array" aca="1" ref="J49" ca="1">IFERROR(IF(INDEX(NTG_2020_Map,$C49+2,36)=0,"",INDEX(NTG_2020_Map,$C49+2,$J$7)),"")</f>
        <v/>
      </c>
      <c r="K49" s="17" t="str" cm="1">
        <f t="array" aca="1" ref="K49" ca="1">IFERROR(INDEX(NTG_2020_Map,$C49+2,K$7),"")</f>
        <v/>
      </c>
      <c r="L49" s="17" t="str" cm="1">
        <f t="array" aca="1" ref="L49" ca="1">IFERROR(INDEX(NTG_2020_Map,$C49+2,L$7),"")</f>
        <v/>
      </c>
      <c r="M49" s="17" t="str" cm="1">
        <f t="array" aca="1" ref="M49" ca="1">IFERROR(INDEX(NTG_2020_Map,$C49+2,M$7),"")</f>
        <v/>
      </c>
      <c r="N49" s="18" t="str" cm="1">
        <f t="array" aca="1" ref="N49" ca="1">IFERROR(INDEX(NTG_2020_Map,$C49+2,N$7),"")</f>
        <v/>
      </c>
      <c r="O49" s="18" t="str" cm="1">
        <f t="array" aca="1" ref="O49" ca="1">IFERROR(IF(INDEX(NTG_2020_Map,$C49+2,O$7)="","",INDEX(NTG_2020_Map,$C49+2,O$7)),"")</f>
        <v/>
      </c>
    </row>
    <row r="50" spans="3:15" ht="12.75" customHeight="1">
      <c r="C50" s="16">
        <f t="shared" si="0"/>
        <v>2</v>
      </c>
      <c r="D50" s="16">
        <f t="shared" si="1"/>
        <v>19</v>
      </c>
      <c r="E50" s="16" cm="1">
        <f t="array" aca="1" ref="E50" ca="1">IF(F50="","",IF(INDEX(NTG_2020_Table,$C50+1,$D50)=1,1,0))</f>
        <v>1</v>
      </c>
      <c r="F50" s="17" t="str" cm="1">
        <f t="array" aca="1" ref="F50" ca="1">IFERROR(INDEX(NTG_2020_Table,$C50+1,$F$7),"")</f>
        <v>Agric-Sprklr-All</v>
      </c>
      <c r="G50" s="17" t="str" cm="1">
        <f t="array" aca="1" ref="G50" ca="1">IF($F50="","",IFERROR(INDEX(NTG_2020_Map,1,IF($D50&lt;$B$4,$B$3,IF($D50&lt;$B$5,$B$4,$B$5))),""))</f>
        <v>CreatedComment</v>
      </c>
      <c r="H50" s="17" t="str" cm="1">
        <f t="array" aca="1" ref="H50" ca="1">IF(F50="","",IFERROR(INDEX(NTG_2020_Map,2,D50),""))</f>
        <v/>
      </c>
      <c r="I50" s="17" t="str" cm="1">
        <f t="array" aca="1" ref="I50" ca="1">IFERROR(INDEX(NTG_2020_Map,$C50+2,$I$7),"")</f>
        <v/>
      </c>
      <c r="J50" s="17" t="str" cm="1">
        <f t="array" aca="1" ref="J50" ca="1">IFERROR(IF(INDEX(NTG_2020_Map,$C50+2,36)=0,"",INDEX(NTG_2020_Map,$C50+2,$J$7)),"")</f>
        <v/>
      </c>
      <c r="K50" s="17" t="str" cm="1">
        <f t="array" aca="1" ref="K50" ca="1">IFERROR(INDEX(NTG_2020_Map,$C50+2,K$7),"")</f>
        <v/>
      </c>
      <c r="L50" s="17" t="str" cm="1">
        <f t="array" aca="1" ref="L50" ca="1">IFERROR(INDEX(NTG_2020_Map,$C50+2,L$7),"")</f>
        <v/>
      </c>
      <c r="M50" s="17" t="str" cm="1">
        <f t="array" aca="1" ref="M50" ca="1">IFERROR(INDEX(NTG_2020_Map,$C50+2,M$7),"")</f>
        <v/>
      </c>
      <c r="N50" s="18" t="str" cm="1">
        <f t="array" aca="1" ref="N50" ca="1">IFERROR(INDEX(NTG_2020_Map,$C50+2,N$7),"")</f>
        <v/>
      </c>
      <c r="O50" s="18" t="str" cm="1">
        <f t="array" aca="1" ref="O50" ca="1">IFERROR(IF(INDEX(NTG_2020_Map,$C50+2,O$7)="","",INDEX(NTG_2020_Map,$C50+2,O$7)),"")</f>
        <v/>
      </c>
    </row>
    <row r="51" spans="3:15" ht="12.75" customHeight="1">
      <c r="C51" s="16">
        <f t="shared" si="0"/>
        <v>2</v>
      </c>
      <c r="D51" s="16">
        <f t="shared" si="1"/>
        <v>20</v>
      </c>
      <c r="E51" s="16" cm="1">
        <f t="array" aca="1" ref="E51" ca="1">IF(F51="","",IF(INDEX(NTG_2020_Table,$C51+1,$D51)=1,1,0))</f>
        <v>1</v>
      </c>
      <c r="F51" s="17" t="str" cm="1">
        <f t="array" aca="1" ref="F51" ca="1">IFERROR(INDEX(NTG_2020_Table,$C51+1,$F$7),"")</f>
        <v>Agric-Sprklr-All</v>
      </c>
      <c r="G51" s="17" t="str" cm="1">
        <f t="array" aca="1" ref="G51" ca="1">IF($F51="","",IFERROR(INDEX(NTG_2020_Map,1,IF($D51&lt;$B$4,$B$3,IF($D51&lt;$B$5,$B$4,$B$5))),""))</f>
        <v>CreatedComment</v>
      </c>
      <c r="H51" s="17" t="str" cm="1">
        <f t="array" aca="1" ref="H51" ca="1">IF(F51="","",IFERROR(INDEX(NTG_2020_Map,2,D51),""))</f>
        <v>Deemed Ex Ante Team</v>
      </c>
      <c r="I51" s="17" t="str" cm="1">
        <f t="array" aca="1" ref="I51" ca="1">IFERROR(INDEX(NTG_2020_Map,$C51+2,$I$7),"")</f>
        <v/>
      </c>
      <c r="J51" s="17" t="str" cm="1">
        <f t="array" aca="1" ref="J51" ca="1">IFERROR(IF(INDEX(NTG_2020_Map,$C51+2,36)=0,"",INDEX(NTG_2020_Map,$C51+2,$J$7)),"")</f>
        <v/>
      </c>
      <c r="K51" s="17" t="str" cm="1">
        <f t="array" aca="1" ref="K51" ca="1">IFERROR(INDEX(NTG_2020_Map,$C51+2,K$7),"")</f>
        <v/>
      </c>
      <c r="L51" s="17" t="str" cm="1">
        <f t="array" aca="1" ref="L51" ca="1">IFERROR(INDEX(NTG_2020_Map,$C51+2,L$7),"")</f>
        <v/>
      </c>
      <c r="M51" s="17" t="str" cm="1">
        <f t="array" aca="1" ref="M51" ca="1">IFERROR(INDEX(NTG_2020_Map,$C51+2,M$7),"")</f>
        <v/>
      </c>
      <c r="N51" s="18" t="str" cm="1">
        <f t="array" aca="1" ref="N51" ca="1">IFERROR(INDEX(NTG_2020_Map,$C51+2,N$7),"")</f>
        <v/>
      </c>
      <c r="O51" s="18" t="str" cm="1">
        <f t="array" aca="1" ref="O51" ca="1">IFERROR(IF(INDEX(NTG_2020_Map,$C51+2,O$7)="","",INDEX(NTG_2020_Map,$C51+2,O$7)),"")</f>
        <v/>
      </c>
    </row>
    <row r="52" spans="3:15" ht="12.75" customHeight="1">
      <c r="C52" s="16">
        <f t="shared" si="0"/>
        <v>2</v>
      </c>
      <c r="D52" s="16">
        <f t="shared" si="1"/>
        <v>21</v>
      </c>
      <c r="E52" s="16" cm="1">
        <f t="array" aca="1" ref="E52" ca="1">IF(F52="","",IF(INDEX(NTG_2020_Table,$C52+1,$D52)=1,1,0))</f>
        <v>1</v>
      </c>
      <c r="F52" s="17" t="str" cm="1">
        <f t="array" aca="1" ref="F52" ca="1">IFERROR(INDEX(NTG_2020_Table,$C52+1,$F$7),"")</f>
        <v>Agric-Sprklr-All</v>
      </c>
      <c r="G52" s="17" t="str" cm="1">
        <f t="array" aca="1" ref="G52" ca="1">IF($F52="","",IFERROR(INDEX(NTG_2020_Map,1,IF($D52&lt;$B$4,$B$3,IF($D52&lt;$B$5,$B$4,$B$5))),""))</f>
        <v>CreatedComment</v>
      </c>
      <c r="H52" s="17" t="str" cm="1">
        <f t="array" aca="1" ref="H52" ca="1">IF(F52="","",IFERROR(INDEX(NTG_2020_Map,2,D52),""))</f>
        <v/>
      </c>
      <c r="I52" s="17" t="str" cm="1">
        <f t="array" aca="1" ref="I52" ca="1">IFERROR(INDEX(NTG_2020_Map,$C52+2,$I$7),"")</f>
        <v/>
      </c>
      <c r="J52" s="17" t="str" cm="1">
        <f t="array" aca="1" ref="J52" ca="1">IFERROR(IF(INDEX(NTG_2020_Map,$C52+2,36)=0,"",INDEX(NTG_2020_Map,$C52+2,$J$7)),"")</f>
        <v/>
      </c>
      <c r="K52" s="17" t="str" cm="1">
        <f t="array" aca="1" ref="K52" ca="1">IFERROR(INDEX(NTG_2020_Map,$C52+2,K$7),"")</f>
        <v/>
      </c>
      <c r="L52" s="17" t="str" cm="1">
        <f t="array" aca="1" ref="L52" ca="1">IFERROR(INDEX(NTG_2020_Map,$C52+2,L$7),"")</f>
        <v/>
      </c>
      <c r="M52" s="17" t="str" cm="1">
        <f t="array" aca="1" ref="M52" ca="1">IFERROR(INDEX(NTG_2020_Map,$C52+2,M$7),"")</f>
        <v/>
      </c>
      <c r="N52" s="18" t="str" cm="1">
        <f t="array" aca="1" ref="N52" ca="1">IFERROR(INDEX(NTG_2020_Map,$C52+2,N$7),"")</f>
        <v/>
      </c>
      <c r="O52" s="18" t="str" cm="1">
        <f t="array" aca="1" ref="O52" ca="1">IFERROR(IF(INDEX(NTG_2020_Map,$C52+2,O$7)="","",INDEX(NTG_2020_Map,$C52+2,O$7)),"")</f>
        <v/>
      </c>
    </row>
    <row r="53" spans="3:15" ht="12.75" customHeight="1">
      <c r="C53" s="16">
        <f t="shared" si="0"/>
        <v>2</v>
      </c>
      <c r="D53" s="16">
        <f t="shared" si="1"/>
        <v>22</v>
      </c>
      <c r="E53" s="16" cm="1">
        <f t="array" aca="1" ref="E53" ca="1">IF(F53="","",IF(INDEX(NTG_2020_Table,$C53+1,$D53)=1,1,0))</f>
        <v>1</v>
      </c>
      <c r="F53" s="17" t="str" cm="1">
        <f t="array" aca="1" ref="F53" ca="1">IFERROR(INDEX(NTG_2020_Table,$C53+1,$F$7),"")</f>
        <v>Agric-Sprklr-All</v>
      </c>
      <c r="G53" s="17" t="str" cm="1">
        <f t="array" aca="1" ref="G53" ca="1">IF($F53="","",IFERROR(INDEX(NTG_2020_Map,1,IF($D53&lt;$B$4,$B$3,IF($D53&lt;$B$5,$B$4,$B$5))),""))</f>
        <v>CreatedComment</v>
      </c>
      <c r="H53" s="17" t="str" cm="1">
        <f t="array" aca="1" ref="H53" ca="1">IF(F53="","",IFERROR(INDEX(NTG_2020_Map,2,D53),""))</f>
        <v/>
      </c>
      <c r="I53" s="17" t="str" cm="1">
        <f t="array" aca="1" ref="I53" ca="1">IFERROR(INDEX(NTG_2020_Map,$C53+2,$I$7),"")</f>
        <v/>
      </c>
      <c r="J53" s="17" t="str" cm="1">
        <f t="array" aca="1" ref="J53" ca="1">IFERROR(IF(INDEX(NTG_2020_Map,$C53+2,36)=0,"",INDEX(NTG_2020_Map,$C53+2,$J$7)),"")</f>
        <v/>
      </c>
      <c r="K53" s="17" t="str" cm="1">
        <f t="array" aca="1" ref="K53" ca="1">IFERROR(INDEX(NTG_2020_Map,$C53+2,K$7),"")</f>
        <v/>
      </c>
      <c r="L53" s="17" t="str" cm="1">
        <f t="array" aca="1" ref="L53" ca="1">IFERROR(INDEX(NTG_2020_Map,$C53+2,L$7),"")</f>
        <v/>
      </c>
      <c r="M53" s="17" t="str" cm="1">
        <f t="array" aca="1" ref="M53" ca="1">IFERROR(INDEX(NTG_2020_Map,$C53+2,M$7),"")</f>
        <v/>
      </c>
      <c r="N53" s="18" t="str" cm="1">
        <f t="array" aca="1" ref="N53" ca="1">IFERROR(INDEX(NTG_2020_Map,$C53+2,N$7),"")</f>
        <v/>
      </c>
      <c r="O53" s="18" t="str" cm="1">
        <f t="array" aca="1" ref="O53" ca="1">IFERROR(IF(INDEX(NTG_2020_Map,$C53+2,O$7)="","",INDEX(NTG_2020_Map,$C53+2,O$7)),"")</f>
        <v/>
      </c>
    </row>
    <row r="54" spans="3:15" ht="12.75" customHeight="1">
      <c r="C54" s="16">
        <f t="shared" si="0"/>
        <v>2</v>
      </c>
      <c r="D54" s="16">
        <f t="shared" si="1"/>
        <v>23</v>
      </c>
      <c r="E54" s="16" cm="1">
        <f t="array" aca="1" ref="E54" ca="1">IF(F54="","",IF(INDEX(NTG_2020_Table,$C54+1,$D54)=1,1,0))</f>
        <v>1</v>
      </c>
      <c r="F54" s="17" t="str" cm="1">
        <f t="array" aca="1" ref="F54" ca="1">IFERROR(INDEX(NTG_2020_Table,$C54+1,$F$7),"")</f>
        <v>Agric-Sprklr-All</v>
      </c>
      <c r="G54" s="17" t="str" cm="1">
        <f t="array" aca="1" ref="G54" ca="1">IF($F54="","",IFERROR(INDEX(NTG_2020_Map,1,IF($D54&lt;$B$4,$B$3,IF($D54&lt;$B$5,$B$4,$B$5))),""))</f>
        <v>CreatedComment</v>
      </c>
      <c r="H54" s="17" t="str" cm="1">
        <f t="array" aca="1" ref="H54" ca="1">IF(F54="","",IFERROR(INDEX(NTG_2020_Map,2,D54),""))</f>
        <v/>
      </c>
      <c r="I54" s="17" t="str" cm="1">
        <f t="array" aca="1" ref="I54" ca="1">IFERROR(INDEX(NTG_2020_Map,$C54+2,$I$7),"")</f>
        <v/>
      </c>
      <c r="J54" s="17" t="str" cm="1">
        <f t="array" aca="1" ref="J54" ca="1">IFERROR(IF(INDEX(NTG_2020_Map,$C54+2,36)=0,"",INDEX(NTG_2020_Map,$C54+2,$J$7)),"")</f>
        <v/>
      </c>
      <c r="K54" s="17" t="str" cm="1">
        <f t="array" aca="1" ref="K54" ca="1">IFERROR(INDEX(NTG_2020_Map,$C54+2,K$7),"")</f>
        <v/>
      </c>
      <c r="L54" s="17" t="str" cm="1">
        <f t="array" aca="1" ref="L54" ca="1">IFERROR(INDEX(NTG_2020_Map,$C54+2,L$7),"")</f>
        <v/>
      </c>
      <c r="M54" s="17" t="str" cm="1">
        <f t="array" aca="1" ref="M54" ca="1">IFERROR(INDEX(NTG_2020_Map,$C54+2,M$7),"")</f>
        <v/>
      </c>
      <c r="N54" s="18" t="str" cm="1">
        <f t="array" aca="1" ref="N54" ca="1">IFERROR(INDEX(NTG_2020_Map,$C54+2,N$7),"")</f>
        <v/>
      </c>
      <c r="O54" s="18" t="str" cm="1">
        <f t="array" aca="1" ref="O54" ca="1">IFERROR(IF(INDEX(NTG_2020_Map,$C54+2,O$7)="","",INDEX(NTG_2020_Map,$C54+2,O$7)),"")</f>
        <v/>
      </c>
    </row>
    <row r="55" spans="3:15" ht="12.75" customHeight="1">
      <c r="C55" s="16">
        <f t="shared" si="0"/>
        <v>3</v>
      </c>
      <c r="D55" s="16">
        <f t="shared" si="1"/>
        <v>1</v>
      </c>
      <c r="E55" s="16" cm="1">
        <f t="array" aca="1" ref="E55" ca="1">IF(F55="","",IF(INDEX(NTG_2020_Table,$C55+1,$D55)=1,1,0))</f>
        <v>0</v>
      </c>
      <c r="F55" s="17" t="str" cm="1">
        <f t="array" aca="1" ref="F55" ca="1">IFERROR(INDEX(NTG_2020_Table,$C55+1,$F$7),"")</f>
        <v>Agricult-Default-HTR-di</v>
      </c>
      <c r="G55" s="17" t="str" cm="1">
        <f t="array" aca="1" ref="G55" ca="1">IF($F55="","",IFERROR(INDEX(NTG_2020_Map,1,IF($D55&lt;$B$4,$B$3,IF($D55&lt;$B$5,$B$4,$B$5))),""))</f>
        <v>NTG_ID</v>
      </c>
      <c r="H55" s="17" t="str" cm="1">
        <f t="array" aca="1" ref="H55" ca="1">IF(F55="","",IFERROR(INDEX(NTG_2020_Map,2,D55),""))</f>
        <v>Agric-Default&gt;2yrs</v>
      </c>
      <c r="I55" s="17" t="str" cm="1">
        <f t="array" aca="1" ref="I55" ca="1">IFERROR(INDEX(NTG_2020_Map,$C55+2,$I$7),"")</f>
        <v/>
      </c>
      <c r="J55" s="17" t="str" cm="1">
        <f t="array" aca="1" ref="J55" ca="1">IFERROR(IF(INDEX(NTG_2020_Map,$C55+2,36)=0,"",INDEX(NTG_2020_Map,$C55+2,$J$7)),"")</f>
        <v/>
      </c>
      <c r="K55" s="17" t="str" cm="1">
        <f t="array" aca="1" ref="K55" ca="1">IFERROR(INDEX(NTG_2020_Map,$C55+2,K$7),"")</f>
        <v/>
      </c>
      <c r="L55" s="17" t="str" cm="1">
        <f t="array" aca="1" ref="L55" ca="1">IFERROR(INDEX(NTG_2020_Map,$C55+2,L$7),"")</f>
        <v/>
      </c>
      <c r="M55" s="17" t="str" cm="1">
        <f t="array" aca="1" ref="M55" ca="1">IFERROR(INDEX(NTG_2020_Map,$C55+2,M$7),"")</f>
        <v/>
      </c>
      <c r="N55" s="18" t="str" cm="1">
        <f t="array" aca="1" ref="N55" ca="1">IFERROR(INDEX(NTG_2020_Map,$C55+2,N$7),"")</f>
        <v/>
      </c>
      <c r="O55" s="18" t="str" cm="1">
        <f t="array" aca="1" ref="O55" ca="1">IFERROR(IF(INDEX(NTG_2020_Map,$C55+2,O$7)="","",INDEX(NTG_2020_Map,$C55+2,O$7)),"")</f>
        <v/>
      </c>
    </row>
    <row r="56" spans="3:15" ht="12.75" customHeight="1">
      <c r="C56" s="16">
        <f t="shared" si="0"/>
        <v>3</v>
      </c>
      <c r="D56" s="16">
        <f t="shared" si="1"/>
        <v>2</v>
      </c>
      <c r="E56" s="16" cm="1">
        <f t="array" aca="1" ref="E56" ca="1">IF(F56="","",IF(INDEX(NTG_2020_Table,$C56+1,$D56)=1,1,0))</f>
        <v>1</v>
      </c>
      <c r="F56" s="17" t="str" cm="1">
        <f t="array" aca="1" ref="F56" ca="1">IFERROR(INDEX(NTG_2020_Table,$C56+1,$F$7),"")</f>
        <v>Agricult-Default-HTR-di</v>
      </c>
      <c r="G56" s="17" t="str" cm="1">
        <f t="array" aca="1" ref="G56" ca="1">IF($F56="","",IFERROR(INDEX(NTG_2020_Map,1,IF($D56&lt;$B$4,$B$3,IF($D56&lt;$B$5,$B$4,$B$5))),""))</f>
        <v>NTG_ID</v>
      </c>
      <c r="H56" s="17" t="str" cm="1">
        <f t="array" aca="1" ref="H56" ca="1">IF(F56="","",IFERROR(INDEX(NTG_2020_Map,2,D56),""))</f>
        <v>DEER2019</v>
      </c>
      <c r="I56" s="17" t="str" cm="1">
        <f t="array" aca="1" ref="I56" ca="1">IFERROR(INDEX(NTG_2020_Map,$C56+2,$I$7),"")</f>
        <v/>
      </c>
      <c r="J56" s="17" t="str" cm="1">
        <f t="array" aca="1" ref="J56" ca="1">IFERROR(IF(INDEX(NTG_2020_Map,$C56+2,36)=0,"",INDEX(NTG_2020_Map,$C56+2,$J$7)),"")</f>
        <v/>
      </c>
      <c r="K56" s="17" t="str" cm="1">
        <f t="array" aca="1" ref="K56" ca="1">IFERROR(INDEX(NTG_2020_Map,$C56+2,K$7),"")</f>
        <v/>
      </c>
      <c r="L56" s="17" t="str" cm="1">
        <f t="array" aca="1" ref="L56" ca="1">IFERROR(INDEX(NTG_2020_Map,$C56+2,L$7),"")</f>
        <v/>
      </c>
      <c r="M56" s="17" t="str" cm="1">
        <f t="array" aca="1" ref="M56" ca="1">IFERROR(INDEX(NTG_2020_Map,$C56+2,M$7),"")</f>
        <v/>
      </c>
      <c r="N56" s="18" t="str" cm="1">
        <f t="array" aca="1" ref="N56" ca="1">IFERROR(INDEX(NTG_2020_Map,$C56+2,N$7),"")</f>
        <v/>
      </c>
      <c r="O56" s="18" t="str" cm="1">
        <f t="array" aca="1" ref="O56" ca="1">IFERROR(IF(INDEX(NTG_2020_Map,$C56+2,O$7)="","",INDEX(NTG_2020_Map,$C56+2,O$7)),"")</f>
        <v/>
      </c>
    </row>
    <row r="57" spans="3:15" ht="12.75" customHeight="1">
      <c r="C57" s="16">
        <f t="shared" si="0"/>
        <v>3</v>
      </c>
      <c r="D57" s="16">
        <f t="shared" si="1"/>
        <v>3</v>
      </c>
      <c r="E57" s="16" cm="1">
        <f t="array" aca="1" ref="E57" ca="1">IF(F57="","",IF(INDEX(NTG_2020_Table,$C57+1,$D57)=1,1,0))</f>
        <v>0</v>
      </c>
      <c r="F57" s="17" t="str" cm="1">
        <f t="array" aca="1" ref="F57" ca="1">IFERROR(INDEX(NTG_2020_Table,$C57+1,$F$7),"")</f>
        <v>Agricult-Default-HTR-di</v>
      </c>
      <c r="G57" s="17" t="str" cm="1">
        <f t="array" aca="1" ref="G57" ca="1">IF($F57="","",IFERROR(INDEX(NTG_2020_Map,1,IF($D57&lt;$B$4,$B$3,IF($D57&lt;$B$5,$B$4,$B$5))),""))</f>
        <v>NTG_ID</v>
      </c>
      <c r="H57" s="17" cm="1">
        <f t="array" aca="1" ref="H57" ca="1">IF(F57="","",IFERROR(INDEX(NTG_2020_Map,2,D57),""))</f>
        <v>43466</v>
      </c>
      <c r="I57" s="17" t="str" cm="1">
        <f t="array" aca="1" ref="I57" ca="1">IFERROR(INDEX(NTG_2020_Map,$C57+2,$I$7),"")</f>
        <v/>
      </c>
      <c r="J57" s="17" t="str" cm="1">
        <f t="array" aca="1" ref="J57" ca="1">IFERROR(IF(INDEX(NTG_2020_Map,$C57+2,36)=0,"",INDEX(NTG_2020_Map,$C57+2,$J$7)),"")</f>
        <v/>
      </c>
      <c r="K57" s="17" t="str" cm="1">
        <f t="array" aca="1" ref="K57" ca="1">IFERROR(INDEX(NTG_2020_Map,$C57+2,K$7),"")</f>
        <v/>
      </c>
      <c r="L57" s="17" t="str" cm="1">
        <f t="array" aca="1" ref="L57" ca="1">IFERROR(INDEX(NTG_2020_Map,$C57+2,L$7),"")</f>
        <v/>
      </c>
      <c r="M57" s="17" t="str" cm="1">
        <f t="array" aca="1" ref="M57" ca="1">IFERROR(INDEX(NTG_2020_Map,$C57+2,M$7),"")</f>
        <v/>
      </c>
      <c r="N57" s="18" t="str" cm="1">
        <f t="array" aca="1" ref="N57" ca="1">IFERROR(INDEX(NTG_2020_Map,$C57+2,N$7),"")</f>
        <v/>
      </c>
      <c r="O57" s="18" t="str" cm="1">
        <f t="array" aca="1" ref="O57" ca="1">IFERROR(IF(INDEX(NTG_2020_Map,$C57+2,O$7)="","",INDEX(NTG_2020_Map,$C57+2,O$7)),"")</f>
        <v/>
      </c>
    </row>
    <row r="58" spans="3:15" ht="12.75" customHeight="1">
      <c r="C58" s="16">
        <f t="shared" si="0"/>
        <v>3</v>
      </c>
      <c r="D58" s="16">
        <f t="shared" si="1"/>
        <v>4</v>
      </c>
      <c r="E58" s="16" cm="1">
        <f t="array" aca="1" ref="E58" ca="1">IF(F58="","",IF(INDEX(NTG_2020_Table,$C58+1,$D58)=1,1,0))</f>
        <v>0</v>
      </c>
      <c r="F58" s="17" t="str" cm="1">
        <f t="array" aca="1" ref="F58" ca="1">IFERROR(INDEX(NTG_2020_Table,$C58+1,$F$7),"")</f>
        <v>Agricult-Default-HTR-di</v>
      </c>
      <c r="G58" s="17" t="str" cm="1">
        <f t="array" aca="1" ref="G58" ca="1">IF($F58="","",IFERROR(INDEX(NTG_2020_Map,1,IF($D58&lt;$B$4,$B$3,IF($D58&lt;$B$5,$B$4,$B$5))),""))</f>
        <v>NTG_ID</v>
      </c>
      <c r="H58" s="17" cm="1">
        <f t="array" aca="1" ref="H58" ca="1">IF(F58="","",IFERROR(INDEX(NTG_2020_Map,2,D58),""))</f>
        <v>46022</v>
      </c>
      <c r="I58" s="17" t="str" cm="1">
        <f t="array" aca="1" ref="I58" ca="1">IFERROR(INDEX(NTG_2020_Map,$C58+2,$I$7),"")</f>
        <v/>
      </c>
      <c r="J58" s="17" t="str" cm="1">
        <f t="array" aca="1" ref="J58" ca="1">IFERROR(IF(INDEX(NTG_2020_Map,$C58+2,36)=0,"",INDEX(NTG_2020_Map,$C58+2,$J$7)),"")</f>
        <v/>
      </c>
      <c r="K58" s="17" t="str" cm="1">
        <f t="array" aca="1" ref="K58" ca="1">IFERROR(INDEX(NTG_2020_Map,$C58+2,K$7),"")</f>
        <v/>
      </c>
      <c r="L58" s="17" t="str" cm="1">
        <f t="array" aca="1" ref="L58" ca="1">IFERROR(INDEX(NTG_2020_Map,$C58+2,L$7),"")</f>
        <v/>
      </c>
      <c r="M58" s="17" t="str" cm="1">
        <f t="array" aca="1" ref="M58" ca="1">IFERROR(INDEX(NTG_2020_Map,$C58+2,M$7),"")</f>
        <v/>
      </c>
      <c r="N58" s="18" t="str" cm="1">
        <f t="array" aca="1" ref="N58" ca="1">IFERROR(INDEX(NTG_2020_Map,$C58+2,N$7),"")</f>
        <v/>
      </c>
      <c r="O58" s="18" t="str" cm="1">
        <f t="array" aca="1" ref="O58" ca="1">IFERROR(IF(INDEX(NTG_2020_Map,$C58+2,O$7)="","",INDEX(NTG_2020_Map,$C58+2,O$7)),"")</f>
        <v/>
      </c>
    </row>
    <row r="59" spans="3:15" ht="12.75" customHeight="1">
      <c r="C59" s="16">
        <f t="shared" si="0"/>
        <v>3</v>
      </c>
      <c r="D59" s="16">
        <f t="shared" si="1"/>
        <v>5</v>
      </c>
      <c r="E59" s="16" cm="1">
        <f t="array" aca="1" ref="E59" ca="1">IF(F59="","",IF(INDEX(NTG_2020_Table,$C59+1,$D59)=1,1,0))</f>
        <v>0</v>
      </c>
      <c r="F59" s="17" t="str" cm="1">
        <f t="array" aca="1" ref="F59" ca="1">IFERROR(INDEX(NTG_2020_Table,$C59+1,$F$7),"")</f>
        <v>Agricult-Default-HTR-di</v>
      </c>
      <c r="G59" s="17" t="str" cm="1">
        <f t="array" aca="1" ref="G59" ca="1">IF($F59="","",IFERROR(INDEX(NTG_2020_Map,1,IF($D59&lt;$B$4,$B$3,IF($D59&lt;$B$5,$B$4,$B$5))),""))</f>
        <v>NTG_ID</v>
      </c>
      <c r="H59" s="17" cm="1">
        <f t="array" aca="1" ref="H59" ca="1">IF(F59="","",IFERROR(INDEX(NTG_2020_Map,2,D59),""))</f>
        <v>0.6</v>
      </c>
      <c r="I59" s="17" t="str" cm="1">
        <f t="array" aca="1" ref="I59" ca="1">IFERROR(INDEX(NTG_2020_Map,$C59+2,$I$7),"")</f>
        <v/>
      </c>
      <c r="J59" s="17" t="str" cm="1">
        <f t="array" aca="1" ref="J59" ca="1">IFERROR(IF(INDEX(NTG_2020_Map,$C59+2,36)=0,"",INDEX(NTG_2020_Map,$C59+2,$J$7)),"")</f>
        <v/>
      </c>
      <c r="K59" s="17" t="str" cm="1">
        <f t="array" aca="1" ref="K59" ca="1">IFERROR(INDEX(NTG_2020_Map,$C59+2,K$7),"")</f>
        <v/>
      </c>
      <c r="L59" s="17" t="str" cm="1">
        <f t="array" aca="1" ref="L59" ca="1">IFERROR(INDEX(NTG_2020_Map,$C59+2,L$7),"")</f>
        <v/>
      </c>
      <c r="M59" s="17" t="str" cm="1">
        <f t="array" aca="1" ref="M59" ca="1">IFERROR(INDEX(NTG_2020_Map,$C59+2,M$7),"")</f>
        <v/>
      </c>
      <c r="N59" s="18" t="str" cm="1">
        <f t="array" aca="1" ref="N59" ca="1">IFERROR(INDEX(NTG_2020_Map,$C59+2,N$7),"")</f>
        <v/>
      </c>
      <c r="O59" s="18" t="str" cm="1">
        <f t="array" aca="1" ref="O59" ca="1">IFERROR(IF(INDEX(NTG_2020_Map,$C59+2,O$7)="","",INDEX(NTG_2020_Map,$C59+2,O$7)),"")</f>
        <v/>
      </c>
    </row>
    <row r="60" spans="3:15" ht="12.75" customHeight="1">
      <c r="C60" s="16">
        <f t="shared" si="0"/>
        <v>3</v>
      </c>
      <c r="D60" s="16">
        <f t="shared" si="1"/>
        <v>6</v>
      </c>
      <c r="E60" s="16" cm="1">
        <f t="array" aca="1" ref="E60" ca="1">IF(F60="","",IF(INDEX(NTG_2020_Table,$C60+1,$D60)=1,1,0))</f>
        <v>0</v>
      </c>
      <c r="F60" s="17" t="str" cm="1">
        <f t="array" aca="1" ref="F60" ca="1">IFERROR(INDEX(NTG_2020_Table,$C60+1,$F$7),"")</f>
        <v>Agricult-Default-HTR-di</v>
      </c>
      <c r="G60" s="17" t="str" cm="1">
        <f t="array" aca="1" ref="G60" ca="1">IF($F60="","",IFERROR(INDEX(NTG_2020_Map,1,IF($D60&lt;$B$4,$B$3,IF($D60&lt;$B$5,$B$4,$B$5))),""))</f>
        <v>NTG_ID</v>
      </c>
      <c r="H60" s="17" cm="1">
        <f t="array" aca="1" ref="H60" ca="1">IF(F60="","",IFERROR(INDEX(NTG_2020_Map,2,D60),""))</f>
        <v>0.6</v>
      </c>
      <c r="I60" s="17" t="str" cm="1">
        <f t="array" aca="1" ref="I60" ca="1">IFERROR(INDEX(NTG_2020_Map,$C60+2,$I$7),"")</f>
        <v/>
      </c>
      <c r="J60" s="17" t="str" cm="1">
        <f t="array" aca="1" ref="J60" ca="1">IFERROR(IF(INDEX(NTG_2020_Map,$C60+2,36)=0,"",INDEX(NTG_2020_Map,$C60+2,$J$7)),"")</f>
        <v/>
      </c>
      <c r="K60" s="17" t="str" cm="1">
        <f t="array" aca="1" ref="K60" ca="1">IFERROR(INDEX(NTG_2020_Map,$C60+2,K$7),"")</f>
        <v/>
      </c>
      <c r="L60" s="17" t="str" cm="1">
        <f t="array" aca="1" ref="L60" ca="1">IFERROR(INDEX(NTG_2020_Map,$C60+2,L$7),"")</f>
        <v/>
      </c>
      <c r="M60" s="17" t="str" cm="1">
        <f t="array" aca="1" ref="M60" ca="1">IFERROR(INDEX(NTG_2020_Map,$C60+2,M$7),"")</f>
        <v/>
      </c>
      <c r="N60" s="18" t="str" cm="1">
        <f t="array" aca="1" ref="N60" ca="1">IFERROR(INDEX(NTG_2020_Map,$C60+2,N$7),"")</f>
        <v/>
      </c>
      <c r="O60" s="18" t="str" cm="1">
        <f t="array" aca="1" ref="O60" ca="1">IFERROR(IF(INDEX(NTG_2020_Map,$C60+2,O$7)="","",INDEX(NTG_2020_Map,$C60+2,O$7)),"")</f>
        <v/>
      </c>
    </row>
    <row r="61" spans="3:15" ht="12.75" customHeight="1">
      <c r="C61" s="16">
        <f t="shared" si="0"/>
        <v>3</v>
      </c>
      <c r="D61" s="16">
        <f t="shared" si="1"/>
        <v>7</v>
      </c>
      <c r="E61" s="16" cm="1">
        <f t="array" aca="1" ref="E61" ca="1">IF(F61="","",IF(INDEX(NTG_2020_Table,$C61+1,$D61)=1,1,0))</f>
        <v>0</v>
      </c>
      <c r="F61" s="17" t="str" cm="1">
        <f t="array" aca="1" ref="F61" ca="1">IFERROR(INDEX(NTG_2020_Table,$C61+1,$F$7),"")</f>
        <v>Agricult-Default-HTR-di</v>
      </c>
      <c r="G61" s="17" t="str" cm="1">
        <f t="array" aca="1" ref="G61" ca="1">IF($F61="","",IFERROR(INDEX(NTG_2020_Map,1,IF($D61&lt;$B$4,$B$3,IF($D61&lt;$B$5,$B$4,$B$5))),""))</f>
        <v>NTG_ID</v>
      </c>
      <c r="H61" s="17" t="str" cm="1">
        <f t="array" aca="1" ref="H61" ca="1">IF(F61="","",IFERROR(INDEX(NTG_2020_Map,2,D61),""))</f>
        <v>Measures not covered by other NTG values and measure technology type has been available in marketplace for more than 2 years</v>
      </c>
      <c r="I61" s="17" t="str" cm="1">
        <f t="array" aca="1" ref="I61" ca="1">IFERROR(INDEX(NTG_2020_Map,$C61+2,$I$7),"")</f>
        <v/>
      </c>
      <c r="J61" s="17" t="str" cm="1">
        <f t="array" aca="1" ref="J61" ca="1">IFERROR(IF(INDEX(NTG_2020_Map,$C61+2,36)=0,"",INDEX(NTG_2020_Map,$C61+2,$J$7)),"")</f>
        <v/>
      </c>
      <c r="K61" s="17" t="str" cm="1">
        <f t="array" aca="1" ref="K61" ca="1">IFERROR(INDEX(NTG_2020_Map,$C61+2,K$7),"")</f>
        <v/>
      </c>
      <c r="L61" s="17" t="str" cm="1">
        <f t="array" aca="1" ref="L61" ca="1">IFERROR(INDEX(NTG_2020_Map,$C61+2,L$7),"")</f>
        <v/>
      </c>
      <c r="M61" s="17" t="str" cm="1">
        <f t="array" aca="1" ref="M61" ca="1">IFERROR(INDEX(NTG_2020_Map,$C61+2,M$7),"")</f>
        <v/>
      </c>
      <c r="N61" s="18" t="str" cm="1">
        <f t="array" aca="1" ref="N61" ca="1">IFERROR(INDEX(NTG_2020_Map,$C61+2,N$7),"")</f>
        <v/>
      </c>
      <c r="O61" s="18" t="str" cm="1">
        <f t="array" aca="1" ref="O61" ca="1">IFERROR(IF(INDEX(NTG_2020_Map,$C61+2,O$7)="","",INDEX(NTG_2020_Map,$C61+2,O$7)),"")</f>
        <v/>
      </c>
    </row>
    <row r="62" spans="3:15" ht="12.75" customHeight="1">
      <c r="C62" s="16">
        <f t="shared" si="0"/>
        <v>3</v>
      </c>
      <c r="D62" s="16">
        <f t="shared" si="1"/>
        <v>8</v>
      </c>
      <c r="E62" s="16" cm="1">
        <f t="array" aca="1" ref="E62" ca="1">IF(F62="","",IF(INDEX(NTG_2020_Table,$C62+1,$D62)=1,1,0))</f>
        <v>0</v>
      </c>
      <c r="F62" s="17" t="str" cm="1">
        <f t="array" aca="1" ref="F62" ca="1">IFERROR(INDEX(NTG_2020_Table,$C62+1,$F$7),"")</f>
        <v>Agricult-Default-HTR-di</v>
      </c>
      <c r="G62" s="17" t="str" cm="1">
        <f t="array" aca="1" ref="G62" ca="1">IF($F62="","",IFERROR(INDEX(NTG_2020_Map,1,IF($D62&lt;$B$4,$B$3,IF($D62&lt;$B$5,$B$4,$B$5))),""))</f>
        <v>NTG_ID</v>
      </c>
      <c r="H62" s="17" t="str" cm="1">
        <f t="array" aca="1" ref="H62" ca="1">IF(F62="","",IFERROR(INDEX(NTG_2020_Map,2,D62),""))</f>
        <v>Deem-DEER|Deem-WP</v>
      </c>
      <c r="I62" s="17" t="str" cm="1">
        <f t="array" aca="1" ref="I62" ca="1">IFERROR(INDEX(NTG_2020_Map,$C62+2,$I$7),"")</f>
        <v/>
      </c>
      <c r="J62" s="17" t="str" cm="1">
        <f t="array" aca="1" ref="J62" ca="1">IFERROR(IF(INDEX(NTG_2020_Map,$C62+2,36)=0,"",INDEX(NTG_2020_Map,$C62+2,$J$7)),"")</f>
        <v/>
      </c>
      <c r="K62" s="17" t="str" cm="1">
        <f t="array" aca="1" ref="K62" ca="1">IFERROR(INDEX(NTG_2020_Map,$C62+2,K$7),"")</f>
        <v/>
      </c>
      <c r="L62" s="17" t="str" cm="1">
        <f t="array" aca="1" ref="L62" ca="1">IFERROR(INDEX(NTG_2020_Map,$C62+2,L$7),"")</f>
        <v/>
      </c>
      <c r="M62" s="17" t="str" cm="1">
        <f t="array" aca="1" ref="M62" ca="1">IFERROR(INDEX(NTG_2020_Map,$C62+2,M$7),"")</f>
        <v/>
      </c>
      <c r="N62" s="18" t="str" cm="1">
        <f t="array" aca="1" ref="N62" ca="1">IFERROR(INDEX(NTG_2020_Map,$C62+2,N$7),"")</f>
        <v/>
      </c>
      <c r="O62" s="18" t="str" cm="1">
        <f t="array" aca="1" ref="O62" ca="1">IFERROR(IF(INDEX(NTG_2020_Map,$C62+2,O$7)="","",INDEX(NTG_2020_Map,$C62+2,O$7)),"")</f>
        <v/>
      </c>
    </row>
    <row r="63" spans="3:15" ht="12.75" customHeight="1">
      <c r="C63" s="16">
        <f t="shared" si="0"/>
        <v>3</v>
      </c>
      <c r="D63" s="16">
        <f t="shared" si="1"/>
        <v>9</v>
      </c>
      <c r="E63" s="16" cm="1">
        <f t="array" aca="1" ref="E63" ca="1">IF(F63="","",IF(INDEX(NTG_2020_Table,$C63+1,$D63)=1,1,0))</f>
        <v>0</v>
      </c>
      <c r="F63" s="17" t="str" cm="1">
        <f t="array" aca="1" ref="F63" ca="1">IFERROR(INDEX(NTG_2020_Table,$C63+1,$F$7),"")</f>
        <v>Agricult-Default-HTR-di</v>
      </c>
      <c r="G63" s="17" t="str" cm="1">
        <f t="array" aca="1" ref="G63" ca="1">IF($F63="","",IFERROR(INDEX(NTG_2020_Map,1,IF($D63&lt;$B$4,$B$3,IF($D63&lt;$B$5,$B$4,$B$5))),""))</f>
        <v>NTG_ID</v>
      </c>
      <c r="H63" s="17" t="str" cm="1">
        <f t="array" aca="1" ref="H63" ca="1">IF(F63="","",IFERROR(INDEX(NTG_2020_Map,2,D63),""))</f>
        <v>AOE|AR|BRO-Bhv|BRO-Op|BRO-RCx|BW|NC|NR</v>
      </c>
      <c r="I63" s="17" t="str" cm="1">
        <f t="array" aca="1" ref="I63" ca="1">IFERROR(INDEX(NTG_2020_Map,$C63+2,$I$7),"")</f>
        <v/>
      </c>
      <c r="J63" s="17" t="str" cm="1">
        <f t="array" aca="1" ref="J63" ca="1">IFERROR(IF(INDEX(NTG_2020_Map,$C63+2,36)=0,"",INDEX(NTG_2020_Map,$C63+2,$J$7)),"")</f>
        <v/>
      </c>
      <c r="K63" s="17" t="str" cm="1">
        <f t="array" aca="1" ref="K63" ca="1">IFERROR(INDEX(NTG_2020_Map,$C63+2,K$7),"")</f>
        <v/>
      </c>
      <c r="L63" s="17" t="str" cm="1">
        <f t="array" aca="1" ref="L63" ca="1">IFERROR(INDEX(NTG_2020_Map,$C63+2,L$7),"")</f>
        <v/>
      </c>
      <c r="M63" s="17" t="str" cm="1">
        <f t="array" aca="1" ref="M63" ca="1">IFERROR(INDEX(NTG_2020_Map,$C63+2,M$7),"")</f>
        <v/>
      </c>
      <c r="N63" s="18" t="str" cm="1">
        <f t="array" aca="1" ref="N63" ca="1">IFERROR(INDEX(NTG_2020_Map,$C63+2,N$7),"")</f>
        <v/>
      </c>
      <c r="O63" s="18" t="str" cm="1">
        <f t="array" aca="1" ref="O63" ca="1">IFERROR(IF(INDEX(NTG_2020_Map,$C63+2,O$7)="","",INDEX(NTG_2020_Map,$C63+2,O$7)),"")</f>
        <v/>
      </c>
    </row>
    <row r="64" spans="3:15" ht="12.75" customHeight="1">
      <c r="C64" s="16">
        <f t="shared" si="0"/>
        <v>3</v>
      </c>
      <c r="D64" s="16">
        <f t="shared" si="1"/>
        <v>10</v>
      </c>
      <c r="E64" s="16" cm="1">
        <f t="array" aca="1" ref="E64" ca="1">IF(F64="","",IF(INDEX(NTG_2020_Table,$C64+1,$D64)=1,1,0))</f>
        <v>0</v>
      </c>
      <c r="F64" s="17" t="str" cm="1">
        <f t="array" aca="1" ref="F64" ca="1">IFERROR(INDEX(NTG_2020_Table,$C64+1,$F$7),"")</f>
        <v>Agricult-Default-HTR-di</v>
      </c>
      <c r="G64" s="17" t="str" cm="1">
        <f t="array" aca="1" ref="G64" ca="1">IF($F64="","",IFERROR(INDEX(NTG_2020_Map,1,IF($D64&lt;$B$4,$B$3,IF($D64&lt;$B$5,$B$4,$B$5))),""))</f>
        <v>NTG_ID</v>
      </c>
      <c r="H64" s="17" t="str" cm="1">
        <f t="array" aca="1" ref="H64" ca="1">IF(F64="","",IFERROR(INDEX(NTG_2020_Map,2,D64),""))</f>
        <v>UpDeemed|DnCust|DnDeemed|DnCustDI|DnDeemDI</v>
      </c>
      <c r="I64" s="17" t="str" cm="1">
        <f t="array" aca="1" ref="I64" ca="1">IFERROR(INDEX(NTG_2020_Map,$C64+2,$I$7),"")</f>
        <v/>
      </c>
      <c r="J64" s="17" t="str" cm="1">
        <f t="array" aca="1" ref="J64" ca="1">IFERROR(IF(INDEX(NTG_2020_Map,$C64+2,36)=0,"",INDEX(NTG_2020_Map,$C64+2,$J$7)),"")</f>
        <v/>
      </c>
      <c r="K64" s="17" t="str" cm="1">
        <f t="array" aca="1" ref="K64" ca="1">IFERROR(INDEX(NTG_2020_Map,$C64+2,K$7),"")</f>
        <v/>
      </c>
      <c r="L64" s="17" t="str" cm="1">
        <f t="array" aca="1" ref="L64" ca="1">IFERROR(INDEX(NTG_2020_Map,$C64+2,L$7),"")</f>
        <v/>
      </c>
      <c r="M64" s="17" t="str" cm="1">
        <f t="array" aca="1" ref="M64" ca="1">IFERROR(INDEX(NTG_2020_Map,$C64+2,M$7),"")</f>
        <v/>
      </c>
      <c r="N64" s="18" t="str" cm="1">
        <f t="array" aca="1" ref="N64" ca="1">IFERROR(INDEX(NTG_2020_Map,$C64+2,N$7),"")</f>
        <v/>
      </c>
      <c r="O64" s="18" t="str" cm="1">
        <f t="array" aca="1" ref="O64" ca="1">IFERROR(IF(INDEX(NTG_2020_Map,$C64+2,O$7)="","",INDEX(NTG_2020_Map,$C64+2,O$7)),"")</f>
        <v/>
      </c>
    </row>
    <row r="65" spans="3:15" ht="12.75" customHeight="1">
      <c r="C65" s="16">
        <f t="shared" si="0"/>
        <v>3</v>
      </c>
      <c r="D65" s="16">
        <f t="shared" si="1"/>
        <v>11</v>
      </c>
      <c r="E65" s="16" cm="1">
        <f t="array" aca="1" ref="E65" ca="1">IF(F65="","",IF(INDEX(NTG_2020_Table,$C65+1,$D65)=1,1,0))</f>
        <v>0</v>
      </c>
      <c r="F65" s="17" t="str" cm="1">
        <f t="array" aca="1" ref="F65" ca="1">IFERROR(INDEX(NTG_2020_Table,$C65+1,$F$7),"")</f>
        <v>Agricult-Default-HTR-di</v>
      </c>
      <c r="G65" s="17" t="str" cm="1">
        <f t="array" aca="1" ref="G65" ca="1">IF($F65="","",IFERROR(INDEX(NTG_2020_Map,1,IF($D65&lt;$B$4,$B$3,IF($D65&lt;$B$5,$B$4,$B$5))),""))</f>
        <v>VersionSource</v>
      </c>
      <c r="H65" s="17" t="str" cm="1">
        <f t="array" aca="1" ref="H65" ca="1">IF(F65="","",IFERROR(INDEX(NTG_2020_Map,2,D65),""))</f>
        <v/>
      </c>
      <c r="I65" s="17" t="str" cm="1">
        <f t="array" aca="1" ref="I65" ca="1">IFERROR(INDEX(NTG_2020_Map,$C65+2,$I$7),"")</f>
        <v/>
      </c>
      <c r="J65" s="17" t="str" cm="1">
        <f t="array" aca="1" ref="J65" ca="1">IFERROR(IF(INDEX(NTG_2020_Map,$C65+2,36)=0,"",INDEX(NTG_2020_Map,$C65+2,$J$7)),"")</f>
        <v/>
      </c>
      <c r="K65" s="17" t="str" cm="1">
        <f t="array" aca="1" ref="K65" ca="1">IFERROR(INDEX(NTG_2020_Map,$C65+2,K$7),"")</f>
        <v/>
      </c>
      <c r="L65" s="17" t="str" cm="1">
        <f t="array" aca="1" ref="L65" ca="1">IFERROR(INDEX(NTG_2020_Map,$C65+2,L$7),"")</f>
        <v/>
      </c>
      <c r="M65" s="17" t="str" cm="1">
        <f t="array" aca="1" ref="M65" ca="1">IFERROR(INDEX(NTG_2020_Map,$C65+2,M$7),"")</f>
        <v/>
      </c>
      <c r="N65" s="18" t="str" cm="1">
        <f t="array" aca="1" ref="N65" ca="1">IFERROR(INDEX(NTG_2020_Map,$C65+2,N$7),"")</f>
        <v/>
      </c>
      <c r="O65" s="18" t="str" cm="1">
        <f t="array" aca="1" ref="O65" ca="1">IFERROR(IF(INDEX(NTG_2020_Map,$C65+2,O$7)="","",INDEX(NTG_2020_Map,$C65+2,O$7)),"")</f>
        <v/>
      </c>
    </row>
    <row r="66" spans="3:15" ht="12.75" customHeight="1">
      <c r="C66" s="16">
        <f t="shared" si="0"/>
        <v>3</v>
      </c>
      <c r="D66" s="16">
        <f t="shared" si="1"/>
        <v>12</v>
      </c>
      <c r="E66" s="16" cm="1">
        <f t="array" aca="1" ref="E66" ca="1">IF(F66="","",IF(INDEX(NTG_2020_Table,$C66+1,$D66)=1,1,0))</f>
        <v>1</v>
      </c>
      <c r="F66" s="17" t="str" cm="1">
        <f t="array" aca="1" ref="F66" ca="1">IFERROR(INDEX(NTG_2020_Table,$C66+1,$F$7),"")</f>
        <v>Agricult-Default-HTR-di</v>
      </c>
      <c r="G66" s="17" t="str" cm="1">
        <f t="array" aca="1" ref="G66" ca="1">IF($F66="","",IFERROR(INDEX(NTG_2020_Map,1,IF($D66&lt;$B$4,$B$3,IF($D66&lt;$B$5,$B$4,$B$5))),""))</f>
        <v>VersionSource</v>
      </c>
      <c r="H66" s="17" t="str" cm="1">
        <f t="array" aca="1" ref="H66" ca="1">IF(F66="","",IFERROR(INDEX(NTG_2020_Map,2,D66),""))</f>
        <v>1</v>
      </c>
      <c r="I66" s="17" t="str" cm="1">
        <f t="array" aca="1" ref="I66" ca="1">IFERROR(INDEX(NTG_2020_Map,$C66+2,$I$7),"")</f>
        <v/>
      </c>
      <c r="J66" s="17" t="str" cm="1">
        <f t="array" aca="1" ref="J66" ca="1">IFERROR(IF(INDEX(NTG_2020_Map,$C66+2,36)=0,"",INDEX(NTG_2020_Map,$C66+2,$J$7)),"")</f>
        <v/>
      </c>
      <c r="K66" s="17" t="str" cm="1">
        <f t="array" aca="1" ref="K66" ca="1">IFERROR(INDEX(NTG_2020_Map,$C66+2,K$7),"")</f>
        <v/>
      </c>
      <c r="L66" s="17" t="str" cm="1">
        <f t="array" aca="1" ref="L66" ca="1">IFERROR(INDEX(NTG_2020_Map,$C66+2,L$7),"")</f>
        <v/>
      </c>
      <c r="M66" s="17" t="str" cm="1">
        <f t="array" aca="1" ref="M66" ca="1">IFERROR(INDEX(NTG_2020_Map,$C66+2,M$7),"")</f>
        <v/>
      </c>
      <c r="N66" s="18" t="str" cm="1">
        <f t="array" aca="1" ref="N66" ca="1">IFERROR(INDEX(NTG_2020_Map,$C66+2,N$7),"")</f>
        <v/>
      </c>
      <c r="O66" s="18" t="str" cm="1">
        <f t="array" aca="1" ref="O66" ca="1">IFERROR(IF(INDEX(NTG_2020_Map,$C66+2,O$7)="","",INDEX(NTG_2020_Map,$C66+2,O$7)),"")</f>
        <v/>
      </c>
    </row>
    <row r="67" spans="3:15" ht="12.75" customHeight="1">
      <c r="C67" s="16">
        <f t="shared" si="0"/>
        <v>3</v>
      </c>
      <c r="D67" s="16">
        <f t="shared" si="1"/>
        <v>13</v>
      </c>
      <c r="E67" s="16" cm="1">
        <f t="array" aca="1" ref="E67" ca="1">IF(F67="","",IF(INDEX(NTG_2020_Table,$C67+1,$D67)=1,1,0))</f>
        <v>0</v>
      </c>
      <c r="F67" s="17" t="str" cm="1">
        <f t="array" aca="1" ref="F67" ca="1">IFERROR(INDEX(NTG_2020_Table,$C67+1,$F$7),"")</f>
        <v>Agricult-Default-HTR-di</v>
      </c>
      <c r="G67" s="17" t="str" cm="1">
        <f t="array" aca="1" ref="G67" ca="1">IF($F67="","",IFERROR(INDEX(NTG_2020_Map,1,IF($D67&lt;$B$4,$B$3,IF($D67&lt;$B$5,$B$4,$B$5))),""))</f>
        <v>VersionSource</v>
      </c>
      <c r="H67" s="17" t="str" cm="1">
        <f t="array" aca="1" ref="H67" ca="1">IF(F67="","",IFERROR(INDEX(NTG_2020_Map,2,D67),""))</f>
        <v>1</v>
      </c>
      <c r="I67" s="17" t="str" cm="1">
        <f t="array" aca="1" ref="I67" ca="1">IFERROR(INDEX(NTG_2020_Map,$C67+2,$I$7),"")</f>
        <v/>
      </c>
      <c r="J67" s="17" t="str" cm="1">
        <f t="array" aca="1" ref="J67" ca="1">IFERROR(IF(INDEX(NTG_2020_Map,$C67+2,36)=0,"",INDEX(NTG_2020_Map,$C67+2,$J$7)),"")</f>
        <v/>
      </c>
      <c r="K67" s="17" t="str" cm="1">
        <f t="array" aca="1" ref="K67" ca="1">IFERROR(INDEX(NTG_2020_Map,$C67+2,K$7),"")</f>
        <v/>
      </c>
      <c r="L67" s="17" t="str" cm="1">
        <f t="array" aca="1" ref="L67" ca="1">IFERROR(INDEX(NTG_2020_Map,$C67+2,L$7),"")</f>
        <v/>
      </c>
      <c r="M67" s="17" t="str" cm="1">
        <f t="array" aca="1" ref="M67" ca="1">IFERROR(INDEX(NTG_2020_Map,$C67+2,M$7),"")</f>
        <v/>
      </c>
      <c r="N67" s="18" t="str" cm="1">
        <f t="array" aca="1" ref="N67" ca="1">IFERROR(INDEX(NTG_2020_Map,$C67+2,N$7),"")</f>
        <v/>
      </c>
      <c r="O67" s="18" t="str" cm="1">
        <f t="array" aca="1" ref="O67" ca="1">IFERROR(IF(INDEX(NTG_2020_Map,$C67+2,O$7)="","",INDEX(NTG_2020_Map,$C67+2,O$7)),"")</f>
        <v/>
      </c>
    </row>
    <row r="68" spans="3:15" ht="12.75" customHeight="1">
      <c r="C68" s="16">
        <f t="shared" si="0"/>
        <v>3</v>
      </c>
      <c r="D68" s="16">
        <f t="shared" si="1"/>
        <v>14</v>
      </c>
      <c r="E68" s="16" cm="1">
        <f t="array" aca="1" ref="E68" ca="1">IF(F68="","",IF(INDEX(NTG_2020_Table,$C68+1,$D68)=1,1,0))</f>
        <v>0</v>
      </c>
      <c r="F68" s="17" t="str" cm="1">
        <f t="array" aca="1" ref="F68" ca="1">IFERROR(INDEX(NTG_2020_Table,$C68+1,$F$7),"")</f>
        <v>Agricult-Default-HTR-di</v>
      </c>
      <c r="G68" s="17" t="str" cm="1">
        <f t="array" aca="1" ref="G68" ca="1">IF($F68="","",IFERROR(INDEX(NTG_2020_Map,1,IF($D68&lt;$B$4,$B$3,IF($D68&lt;$B$5,$B$4,$B$5))),""))</f>
        <v>VersionSource</v>
      </c>
      <c r="H68" s="17" t="str" cm="1">
        <f t="array" aca="1" ref="H68" ca="1">IF(F68="","",IFERROR(INDEX(NTG_2020_Map,2,D68),""))</f>
        <v>0</v>
      </c>
      <c r="I68" s="17" t="str" cm="1">
        <f t="array" aca="1" ref="I68" ca="1">IFERROR(INDEX(NTG_2020_Map,$C68+2,$I$7),"")</f>
        <v/>
      </c>
      <c r="J68" s="17" t="str" cm="1">
        <f t="array" aca="1" ref="J68" ca="1">IFERROR(IF(INDEX(NTG_2020_Map,$C68+2,36)=0,"",INDEX(NTG_2020_Map,$C68+2,$J$7)),"")</f>
        <v/>
      </c>
      <c r="K68" s="17" t="str" cm="1">
        <f t="array" aca="1" ref="K68" ca="1">IFERROR(INDEX(NTG_2020_Map,$C68+2,K$7),"")</f>
        <v/>
      </c>
      <c r="L68" s="17" t="str" cm="1">
        <f t="array" aca="1" ref="L68" ca="1">IFERROR(INDEX(NTG_2020_Map,$C68+2,L$7),"")</f>
        <v/>
      </c>
      <c r="M68" s="17" t="str" cm="1">
        <f t="array" aca="1" ref="M68" ca="1">IFERROR(INDEX(NTG_2020_Map,$C68+2,M$7),"")</f>
        <v/>
      </c>
      <c r="N68" s="18" t="str" cm="1">
        <f t="array" aca="1" ref="N68" ca="1">IFERROR(INDEX(NTG_2020_Map,$C68+2,N$7),"")</f>
        <v/>
      </c>
      <c r="O68" s="18" t="str" cm="1">
        <f t="array" aca="1" ref="O68" ca="1">IFERROR(IF(INDEX(NTG_2020_Map,$C68+2,O$7)="","",INDEX(NTG_2020_Map,$C68+2,O$7)),"")</f>
        <v/>
      </c>
    </row>
    <row r="69" spans="3:15" ht="12.75" customHeight="1">
      <c r="C69" s="16">
        <f t="shared" si="0"/>
        <v>3</v>
      </c>
      <c r="D69" s="16">
        <f t="shared" si="1"/>
        <v>15</v>
      </c>
      <c r="E69" s="16" cm="1">
        <f t="array" aca="1" ref="E69" ca="1">IF(F69="","",IF(INDEX(NTG_2020_Table,$C69+1,$D69)=1,1,0))</f>
        <v>0</v>
      </c>
      <c r="F69" s="17" t="str" cm="1">
        <f t="array" aca="1" ref="F69" ca="1">IFERROR(INDEX(NTG_2020_Table,$C69+1,$F$7),"")</f>
        <v>Agricult-Default-HTR-di</v>
      </c>
      <c r="G69" s="17" t="str" cm="1">
        <f t="array" aca="1" ref="G69" ca="1">IF($F69="","",IFERROR(INDEX(NTG_2020_Map,1,IF($D69&lt;$B$4,$B$3,IF($D69&lt;$B$5,$B$4,$B$5))),""))</f>
        <v>VersionSource</v>
      </c>
      <c r="H69" s="17" cm="1">
        <f t="array" aca="1" ref="H69" ca="1">IF(F69="","",IFERROR(INDEX(NTG_2020_Map,2,D69),""))</f>
        <v>45448.629734189817</v>
      </c>
      <c r="I69" s="17" t="str" cm="1">
        <f t="array" aca="1" ref="I69" ca="1">IFERROR(INDEX(NTG_2020_Map,$C69+2,$I$7),"")</f>
        <v/>
      </c>
      <c r="J69" s="17" t="str" cm="1">
        <f t="array" aca="1" ref="J69" ca="1">IFERROR(IF(INDEX(NTG_2020_Map,$C69+2,36)=0,"",INDEX(NTG_2020_Map,$C69+2,$J$7)),"")</f>
        <v/>
      </c>
      <c r="K69" s="17" t="str" cm="1">
        <f t="array" aca="1" ref="K69" ca="1">IFERROR(INDEX(NTG_2020_Map,$C69+2,K$7),"")</f>
        <v/>
      </c>
      <c r="L69" s="17" t="str" cm="1">
        <f t="array" aca="1" ref="L69" ca="1">IFERROR(INDEX(NTG_2020_Map,$C69+2,L$7),"")</f>
        <v/>
      </c>
      <c r="M69" s="17" t="str" cm="1">
        <f t="array" aca="1" ref="M69" ca="1">IFERROR(INDEX(NTG_2020_Map,$C69+2,M$7),"")</f>
        <v/>
      </c>
      <c r="N69" s="18" t="str" cm="1">
        <f t="array" aca="1" ref="N69" ca="1">IFERROR(INDEX(NTG_2020_Map,$C69+2,N$7),"")</f>
        <v/>
      </c>
      <c r="O69" s="18" t="str" cm="1">
        <f t="array" aca="1" ref="O69" ca="1">IFERROR(IF(INDEX(NTG_2020_Map,$C69+2,O$7)="","",INDEX(NTG_2020_Map,$C69+2,O$7)),"")</f>
        <v/>
      </c>
    </row>
    <row r="70" spans="3:15" ht="12.75" customHeight="1">
      <c r="C70" s="16">
        <f t="shared" si="0"/>
        <v>3</v>
      </c>
      <c r="D70" s="16">
        <f t="shared" si="1"/>
        <v>16</v>
      </c>
      <c r="E70" s="16" cm="1">
        <f t="array" aca="1" ref="E70" ca="1">IF(F70="","",IF(INDEX(NTG_2020_Table,$C70+1,$D70)=1,1,0))</f>
        <v>1</v>
      </c>
      <c r="F70" s="17" t="str" cm="1">
        <f t="array" aca="1" ref="F70" ca="1">IFERROR(INDEX(NTG_2020_Table,$C70+1,$F$7),"")</f>
        <v>Agricult-Default-HTR-di</v>
      </c>
      <c r="G70" s="17" t="str" cm="1">
        <f t="array" aca="1" ref="G70" ca="1">IF($F70="","",IFERROR(INDEX(NTG_2020_Map,1,IF($D70&lt;$B$4,$B$3,IF($D70&lt;$B$5,$B$4,$B$5))),""))</f>
        <v>VersionSource</v>
      </c>
      <c r="H70" s="17" t="str" cm="1">
        <f t="array" aca="1" ref="H70" ca="1">IF(F70="","",IFERROR(INDEX(NTG_2020_Map,2,D70),""))</f>
        <v>Expired this record since a new record was created that uses the updated Measure Impact Types and Delivery Types per DEER2026 Scoping Document.</v>
      </c>
      <c r="I70" s="17" t="str" cm="1">
        <f t="array" aca="1" ref="I70" ca="1">IFERROR(INDEX(NTG_2020_Map,$C70+2,$I$7),"")</f>
        <v/>
      </c>
      <c r="J70" s="17" t="str" cm="1">
        <f t="array" aca="1" ref="J70" ca="1">IFERROR(IF(INDEX(NTG_2020_Map,$C70+2,36)=0,"",INDEX(NTG_2020_Map,$C70+2,$J$7)),"")</f>
        <v/>
      </c>
      <c r="K70" s="17" t="str" cm="1">
        <f t="array" aca="1" ref="K70" ca="1">IFERROR(INDEX(NTG_2020_Map,$C70+2,K$7),"")</f>
        <v/>
      </c>
      <c r="L70" s="17" t="str" cm="1">
        <f t="array" aca="1" ref="L70" ca="1">IFERROR(INDEX(NTG_2020_Map,$C70+2,L$7),"")</f>
        <v/>
      </c>
      <c r="M70" s="17" t="str" cm="1">
        <f t="array" aca="1" ref="M70" ca="1">IFERROR(INDEX(NTG_2020_Map,$C70+2,M$7),"")</f>
        <v/>
      </c>
      <c r="N70" s="18" t="str" cm="1">
        <f t="array" aca="1" ref="N70" ca="1">IFERROR(INDEX(NTG_2020_Map,$C70+2,N$7),"")</f>
        <v/>
      </c>
      <c r="O70" s="18" t="str" cm="1">
        <f t="array" aca="1" ref="O70" ca="1">IFERROR(IF(INDEX(NTG_2020_Map,$C70+2,O$7)="","",INDEX(NTG_2020_Map,$C70+2,O$7)),"")</f>
        <v/>
      </c>
    </row>
    <row r="71" spans="3:15" ht="12.75" customHeight="1">
      <c r="C71" s="16">
        <f t="shared" si="0"/>
        <v>3</v>
      </c>
      <c r="D71" s="16">
        <f t="shared" si="1"/>
        <v>17</v>
      </c>
      <c r="E71" s="16" cm="1">
        <f t="array" aca="1" ref="E71" ca="1">IF(F71="","",IF(INDEX(NTG_2020_Table,$C71+1,$D71)=1,1,0))</f>
        <v>1</v>
      </c>
      <c r="F71" s="17" t="str" cm="1">
        <f t="array" aca="1" ref="F71" ca="1">IFERROR(INDEX(NTG_2020_Table,$C71+1,$F$7),"")</f>
        <v>Agricult-Default-HTR-di</v>
      </c>
      <c r="G71" s="17" t="str" cm="1">
        <f t="array" aca="1" ref="G71" ca="1">IF($F71="","",IFERROR(INDEX(NTG_2020_Map,1,IF($D71&lt;$B$4,$B$3,IF($D71&lt;$B$5,$B$4,$B$5))),""))</f>
        <v>VersionSource</v>
      </c>
      <c r="H71" s="17" t="str" cm="1">
        <f t="array" aca="1" ref="H71" ca="1">IF(F71="","",IFERROR(INDEX(NTG_2020_Map,2,D71),""))</f>
        <v>Deemed Ex Ante Team</v>
      </c>
      <c r="I71" s="17" t="str" cm="1">
        <f t="array" aca="1" ref="I71" ca="1">IFERROR(INDEX(NTG_2020_Map,$C71+2,$I$7),"")</f>
        <v/>
      </c>
      <c r="J71" s="17" t="str" cm="1">
        <f t="array" aca="1" ref="J71" ca="1">IFERROR(IF(INDEX(NTG_2020_Map,$C71+2,36)=0,"",INDEX(NTG_2020_Map,$C71+2,$J$7)),"")</f>
        <v/>
      </c>
      <c r="K71" s="17" t="str" cm="1">
        <f t="array" aca="1" ref="K71" ca="1">IFERROR(INDEX(NTG_2020_Map,$C71+2,K$7),"")</f>
        <v/>
      </c>
      <c r="L71" s="17" t="str" cm="1">
        <f t="array" aca="1" ref="L71" ca="1">IFERROR(INDEX(NTG_2020_Map,$C71+2,L$7),"")</f>
        <v/>
      </c>
      <c r="M71" s="17" t="str" cm="1">
        <f t="array" aca="1" ref="M71" ca="1">IFERROR(INDEX(NTG_2020_Map,$C71+2,M$7),"")</f>
        <v/>
      </c>
      <c r="N71" s="18" t="str" cm="1">
        <f t="array" aca="1" ref="N71" ca="1">IFERROR(INDEX(NTG_2020_Map,$C71+2,N$7),"")</f>
        <v/>
      </c>
      <c r="O71" s="18" t="str" cm="1">
        <f t="array" aca="1" ref="O71" ca="1">IFERROR(IF(INDEX(NTG_2020_Map,$C71+2,O$7)="","",INDEX(NTG_2020_Map,$C71+2,O$7)),"")</f>
        <v/>
      </c>
    </row>
    <row r="72" spans="3:15" ht="12.75" customHeight="1">
      <c r="C72" s="16">
        <f t="shared" si="0"/>
        <v>3</v>
      </c>
      <c r="D72" s="16">
        <f t="shared" si="1"/>
        <v>18</v>
      </c>
      <c r="E72" s="16" cm="1">
        <f t="array" aca="1" ref="E72" ca="1">IF(F72="","",IF(INDEX(NTG_2020_Table,$C72+1,$D72)=1,1,0))</f>
        <v>1</v>
      </c>
      <c r="F72" s="17" t="str" cm="1">
        <f t="array" aca="1" ref="F72" ca="1">IFERROR(INDEX(NTG_2020_Table,$C72+1,$F$7),"")</f>
        <v>Agricult-Default-HTR-di</v>
      </c>
      <c r="G72" s="17" t="str" cm="1">
        <f t="array" aca="1" ref="G72" ca="1">IF($F72="","",IFERROR(INDEX(NTG_2020_Map,1,IF($D72&lt;$B$4,$B$3,IF($D72&lt;$B$5,$B$4,$B$5))),""))</f>
        <v>VersionSource</v>
      </c>
      <c r="H72" s="17" cm="1">
        <f t="array" aca="1" ref="H72" ca="1">IF(F72="","",IFERROR(INDEX(NTG_2020_Map,2,D72),""))</f>
        <v>44566.539816770834</v>
      </c>
      <c r="I72" s="17" t="str" cm="1">
        <f t="array" aca="1" ref="I72" ca="1">IFERROR(INDEX(NTG_2020_Map,$C72+2,$I$7),"")</f>
        <v/>
      </c>
      <c r="J72" s="17" t="str" cm="1">
        <f t="array" aca="1" ref="J72" ca="1">IFERROR(IF(INDEX(NTG_2020_Map,$C72+2,36)=0,"",INDEX(NTG_2020_Map,$C72+2,$J$7)),"")</f>
        <v/>
      </c>
      <c r="K72" s="17" t="str" cm="1">
        <f t="array" aca="1" ref="K72" ca="1">IFERROR(INDEX(NTG_2020_Map,$C72+2,K$7),"")</f>
        <v/>
      </c>
      <c r="L72" s="17" t="str" cm="1">
        <f t="array" aca="1" ref="L72" ca="1">IFERROR(INDEX(NTG_2020_Map,$C72+2,L$7),"")</f>
        <v/>
      </c>
      <c r="M72" s="17" t="str" cm="1">
        <f t="array" aca="1" ref="M72" ca="1">IFERROR(INDEX(NTG_2020_Map,$C72+2,M$7),"")</f>
        <v/>
      </c>
      <c r="N72" s="18" t="str" cm="1">
        <f t="array" aca="1" ref="N72" ca="1">IFERROR(INDEX(NTG_2020_Map,$C72+2,N$7),"")</f>
        <v/>
      </c>
      <c r="O72" s="18" t="str" cm="1">
        <f t="array" aca="1" ref="O72" ca="1">IFERROR(IF(INDEX(NTG_2020_Map,$C72+2,O$7)="","",INDEX(NTG_2020_Map,$C72+2,O$7)),"")</f>
        <v/>
      </c>
    </row>
    <row r="73" spans="3:15" ht="12.75" customHeight="1">
      <c r="C73" s="16">
        <f t="shared" si="0"/>
        <v>3</v>
      </c>
      <c r="D73" s="16">
        <f t="shared" si="1"/>
        <v>19</v>
      </c>
      <c r="E73" s="16" cm="1">
        <f t="array" aca="1" ref="E73" ca="1">IF(F73="","",IF(INDEX(NTG_2020_Table,$C73+1,$D73)=1,1,0))</f>
        <v>0</v>
      </c>
      <c r="F73" s="17" t="str" cm="1">
        <f t="array" aca="1" ref="F73" ca="1">IFERROR(INDEX(NTG_2020_Table,$C73+1,$F$7),"")</f>
        <v>Agricult-Default-HTR-di</v>
      </c>
      <c r="G73" s="17" t="str" cm="1">
        <f t="array" aca="1" ref="G73" ca="1">IF($F73="","",IFERROR(INDEX(NTG_2020_Map,1,IF($D73&lt;$B$4,$B$3,IF($D73&lt;$B$5,$B$4,$B$5))),""))</f>
        <v>CreatedComment</v>
      </c>
      <c r="H73" s="17" t="str" cm="1">
        <f t="array" aca="1" ref="H73" ca="1">IF(F73="","",IFERROR(INDEX(NTG_2020_Map,2,D73),""))</f>
        <v/>
      </c>
      <c r="I73" s="17" t="str" cm="1">
        <f t="array" aca="1" ref="I73" ca="1">IFERROR(INDEX(NTG_2020_Map,$C73+2,$I$7),"")</f>
        <v/>
      </c>
      <c r="J73" s="17" t="str" cm="1">
        <f t="array" aca="1" ref="J73" ca="1">IFERROR(IF(INDEX(NTG_2020_Map,$C73+2,36)=0,"",INDEX(NTG_2020_Map,$C73+2,$J$7)),"")</f>
        <v/>
      </c>
      <c r="K73" s="17" t="str" cm="1">
        <f t="array" aca="1" ref="K73" ca="1">IFERROR(INDEX(NTG_2020_Map,$C73+2,K$7),"")</f>
        <v/>
      </c>
      <c r="L73" s="17" t="str" cm="1">
        <f t="array" aca="1" ref="L73" ca="1">IFERROR(INDEX(NTG_2020_Map,$C73+2,L$7),"")</f>
        <v/>
      </c>
      <c r="M73" s="17" t="str" cm="1">
        <f t="array" aca="1" ref="M73" ca="1">IFERROR(INDEX(NTG_2020_Map,$C73+2,M$7),"")</f>
        <v/>
      </c>
      <c r="N73" s="18" t="str" cm="1">
        <f t="array" aca="1" ref="N73" ca="1">IFERROR(INDEX(NTG_2020_Map,$C73+2,N$7),"")</f>
        <v/>
      </c>
      <c r="O73" s="18" t="str" cm="1">
        <f t="array" aca="1" ref="O73" ca="1">IFERROR(IF(INDEX(NTG_2020_Map,$C73+2,O$7)="","",INDEX(NTG_2020_Map,$C73+2,O$7)),"")</f>
        <v/>
      </c>
    </row>
    <row r="74" spans="3:15" ht="12.75" customHeight="1">
      <c r="C74" s="16">
        <f t="shared" ref="C74:C137" si="2">IF($D74=1,IF($C73&lt;$B$1,$C73+1,""),$C73)</f>
        <v>3</v>
      </c>
      <c r="D74" s="16">
        <f t="shared" ref="D74:D137" si="3">IF(D73&lt;$B$2,D73+1,1)</f>
        <v>20</v>
      </c>
      <c r="E74" s="16" cm="1">
        <f t="array" aca="1" ref="E74" ca="1">IF(F74="","",IF(INDEX(NTG_2020_Table,$C74+1,$D74)=1,1,0))</f>
        <v>0</v>
      </c>
      <c r="F74" s="17" t="str" cm="1">
        <f t="array" aca="1" ref="F74" ca="1">IFERROR(INDEX(NTG_2020_Table,$C74+1,$F$7),"")</f>
        <v>Agricult-Default-HTR-di</v>
      </c>
      <c r="G74" s="17" t="str" cm="1">
        <f t="array" aca="1" ref="G74" ca="1">IF($F74="","",IFERROR(INDEX(NTG_2020_Map,1,IF($D74&lt;$B$4,$B$3,IF($D74&lt;$B$5,$B$4,$B$5))),""))</f>
        <v>CreatedComment</v>
      </c>
      <c r="H74" s="17" t="str" cm="1">
        <f t="array" aca="1" ref="H74" ca="1">IF(F74="","",IFERROR(INDEX(NTG_2020_Map,2,D74),""))</f>
        <v>Deemed Ex Ante Team</v>
      </c>
      <c r="I74" s="17" t="str" cm="1">
        <f t="array" aca="1" ref="I74" ca="1">IFERROR(INDEX(NTG_2020_Map,$C74+2,$I$7),"")</f>
        <v/>
      </c>
      <c r="J74" s="17" t="str" cm="1">
        <f t="array" aca="1" ref="J74" ca="1">IFERROR(IF(INDEX(NTG_2020_Map,$C74+2,36)=0,"",INDEX(NTG_2020_Map,$C74+2,$J$7)),"")</f>
        <v/>
      </c>
      <c r="K74" s="17" t="str" cm="1">
        <f t="array" aca="1" ref="K74" ca="1">IFERROR(INDEX(NTG_2020_Map,$C74+2,K$7),"")</f>
        <v/>
      </c>
      <c r="L74" s="17" t="str" cm="1">
        <f t="array" aca="1" ref="L74" ca="1">IFERROR(INDEX(NTG_2020_Map,$C74+2,L$7),"")</f>
        <v/>
      </c>
      <c r="M74" s="17" t="str" cm="1">
        <f t="array" aca="1" ref="M74" ca="1">IFERROR(INDEX(NTG_2020_Map,$C74+2,M$7),"")</f>
        <v/>
      </c>
      <c r="N74" s="18" t="str" cm="1">
        <f t="array" aca="1" ref="N74" ca="1">IFERROR(INDEX(NTG_2020_Map,$C74+2,N$7),"")</f>
        <v/>
      </c>
      <c r="O74" s="18" t="str" cm="1">
        <f t="array" aca="1" ref="O74" ca="1">IFERROR(IF(INDEX(NTG_2020_Map,$C74+2,O$7)="","",INDEX(NTG_2020_Map,$C74+2,O$7)),"")</f>
        <v/>
      </c>
    </row>
    <row r="75" spans="3:15" ht="12.75" customHeight="1">
      <c r="C75" s="16">
        <f t="shared" si="2"/>
        <v>3</v>
      </c>
      <c r="D75" s="16">
        <f t="shared" si="3"/>
        <v>21</v>
      </c>
      <c r="E75" s="16" cm="1">
        <f t="array" aca="1" ref="E75" ca="1">IF(F75="","",IF(INDEX(NTG_2020_Table,$C75+1,$D75)=1,1,0))</f>
        <v>1</v>
      </c>
      <c r="F75" s="17" t="str" cm="1">
        <f t="array" aca="1" ref="F75" ca="1">IFERROR(INDEX(NTG_2020_Table,$C75+1,$F$7),"")</f>
        <v>Agricult-Default-HTR-di</v>
      </c>
      <c r="G75" s="17" t="str" cm="1">
        <f t="array" aca="1" ref="G75" ca="1">IF($F75="","",IFERROR(INDEX(NTG_2020_Map,1,IF($D75&lt;$B$4,$B$3,IF($D75&lt;$B$5,$B$4,$B$5))),""))</f>
        <v>CreatedComment</v>
      </c>
      <c r="H75" s="17" t="str" cm="1">
        <f t="array" aca="1" ref="H75" ca="1">IF(F75="","",IFERROR(INDEX(NTG_2020_Map,2,D75),""))</f>
        <v/>
      </c>
      <c r="I75" s="17" t="str" cm="1">
        <f t="array" aca="1" ref="I75" ca="1">IFERROR(INDEX(NTG_2020_Map,$C75+2,$I$7),"")</f>
        <v/>
      </c>
      <c r="J75" s="17" t="str" cm="1">
        <f t="array" aca="1" ref="J75" ca="1">IFERROR(IF(INDEX(NTG_2020_Map,$C75+2,36)=0,"",INDEX(NTG_2020_Map,$C75+2,$J$7)),"")</f>
        <v/>
      </c>
      <c r="K75" s="17" t="str" cm="1">
        <f t="array" aca="1" ref="K75" ca="1">IFERROR(INDEX(NTG_2020_Map,$C75+2,K$7),"")</f>
        <v/>
      </c>
      <c r="L75" s="17" t="str" cm="1">
        <f t="array" aca="1" ref="L75" ca="1">IFERROR(INDEX(NTG_2020_Map,$C75+2,L$7),"")</f>
        <v/>
      </c>
      <c r="M75" s="17" t="str" cm="1">
        <f t="array" aca="1" ref="M75" ca="1">IFERROR(INDEX(NTG_2020_Map,$C75+2,M$7),"")</f>
        <v/>
      </c>
      <c r="N75" s="18" t="str" cm="1">
        <f t="array" aca="1" ref="N75" ca="1">IFERROR(INDEX(NTG_2020_Map,$C75+2,N$7),"")</f>
        <v/>
      </c>
      <c r="O75" s="18" t="str" cm="1">
        <f t="array" aca="1" ref="O75" ca="1">IFERROR(IF(INDEX(NTG_2020_Map,$C75+2,O$7)="","",INDEX(NTG_2020_Map,$C75+2,O$7)),"")</f>
        <v/>
      </c>
    </row>
    <row r="76" spans="3:15" ht="12.75" customHeight="1">
      <c r="C76" s="16">
        <f t="shared" si="2"/>
        <v>3</v>
      </c>
      <c r="D76" s="16">
        <f t="shared" si="3"/>
        <v>22</v>
      </c>
      <c r="E76" s="16" cm="1">
        <f t="array" aca="1" ref="E76" ca="1">IF(F76="","",IF(INDEX(NTG_2020_Table,$C76+1,$D76)=1,1,0))</f>
        <v>1</v>
      </c>
      <c r="F76" s="17" t="str" cm="1">
        <f t="array" aca="1" ref="F76" ca="1">IFERROR(INDEX(NTG_2020_Table,$C76+1,$F$7),"")</f>
        <v>Agricult-Default-HTR-di</v>
      </c>
      <c r="G76" s="17" t="str" cm="1">
        <f t="array" aca="1" ref="G76" ca="1">IF($F76="","",IFERROR(INDEX(NTG_2020_Map,1,IF($D76&lt;$B$4,$B$3,IF($D76&lt;$B$5,$B$4,$B$5))),""))</f>
        <v>CreatedComment</v>
      </c>
      <c r="H76" s="17" t="str" cm="1">
        <f t="array" aca="1" ref="H76" ca="1">IF(F76="","",IFERROR(INDEX(NTG_2020_Map,2,D76),""))</f>
        <v/>
      </c>
      <c r="I76" s="17" t="str" cm="1">
        <f t="array" aca="1" ref="I76" ca="1">IFERROR(INDEX(NTG_2020_Map,$C76+2,$I$7),"")</f>
        <v/>
      </c>
      <c r="J76" s="17" t="str" cm="1">
        <f t="array" aca="1" ref="J76" ca="1">IFERROR(IF(INDEX(NTG_2020_Map,$C76+2,36)=0,"",INDEX(NTG_2020_Map,$C76+2,$J$7)),"")</f>
        <v/>
      </c>
      <c r="K76" s="17" t="str" cm="1">
        <f t="array" aca="1" ref="K76" ca="1">IFERROR(INDEX(NTG_2020_Map,$C76+2,K$7),"")</f>
        <v/>
      </c>
      <c r="L76" s="17" t="str" cm="1">
        <f t="array" aca="1" ref="L76" ca="1">IFERROR(INDEX(NTG_2020_Map,$C76+2,L$7),"")</f>
        <v/>
      </c>
      <c r="M76" s="17" t="str" cm="1">
        <f t="array" aca="1" ref="M76" ca="1">IFERROR(INDEX(NTG_2020_Map,$C76+2,M$7),"")</f>
        <v/>
      </c>
      <c r="N76" s="18" t="str" cm="1">
        <f t="array" aca="1" ref="N76" ca="1">IFERROR(INDEX(NTG_2020_Map,$C76+2,N$7),"")</f>
        <v/>
      </c>
      <c r="O76" s="18" t="str" cm="1">
        <f t="array" aca="1" ref="O76" ca="1">IFERROR(IF(INDEX(NTG_2020_Map,$C76+2,O$7)="","",INDEX(NTG_2020_Map,$C76+2,O$7)),"")</f>
        <v/>
      </c>
    </row>
    <row r="77" spans="3:15" ht="12.75" customHeight="1">
      <c r="C77" s="16">
        <f t="shared" si="2"/>
        <v>3</v>
      </c>
      <c r="D77" s="16">
        <f t="shared" si="3"/>
        <v>23</v>
      </c>
      <c r="E77" s="16" cm="1">
        <f t="array" aca="1" ref="E77" ca="1">IF(F77="","",IF(INDEX(NTG_2020_Table,$C77+1,$D77)=1,1,0))</f>
        <v>0</v>
      </c>
      <c r="F77" s="17" t="str" cm="1">
        <f t="array" aca="1" ref="F77" ca="1">IFERROR(INDEX(NTG_2020_Table,$C77+1,$F$7),"")</f>
        <v>Agricult-Default-HTR-di</v>
      </c>
      <c r="G77" s="17" t="str" cm="1">
        <f t="array" aca="1" ref="G77" ca="1">IF($F77="","",IFERROR(INDEX(NTG_2020_Map,1,IF($D77&lt;$B$4,$B$3,IF($D77&lt;$B$5,$B$4,$B$5))),""))</f>
        <v>CreatedComment</v>
      </c>
      <c r="H77" s="17" t="str" cm="1">
        <f t="array" aca="1" ref="H77" ca="1">IF(F77="","",IFERROR(INDEX(NTG_2020_Map,2,D77),""))</f>
        <v/>
      </c>
      <c r="I77" s="17" t="str" cm="1">
        <f t="array" aca="1" ref="I77" ca="1">IFERROR(INDEX(NTG_2020_Map,$C77+2,$I$7),"")</f>
        <v/>
      </c>
      <c r="J77" s="17" t="str" cm="1">
        <f t="array" aca="1" ref="J77" ca="1">IFERROR(IF(INDEX(NTG_2020_Map,$C77+2,36)=0,"",INDEX(NTG_2020_Map,$C77+2,$J$7)),"")</f>
        <v/>
      </c>
      <c r="K77" s="17" t="str" cm="1">
        <f t="array" aca="1" ref="K77" ca="1">IFERROR(INDEX(NTG_2020_Map,$C77+2,K$7),"")</f>
        <v/>
      </c>
      <c r="L77" s="17" t="str" cm="1">
        <f t="array" aca="1" ref="L77" ca="1">IFERROR(INDEX(NTG_2020_Map,$C77+2,L$7),"")</f>
        <v/>
      </c>
      <c r="M77" s="17" t="str" cm="1">
        <f t="array" aca="1" ref="M77" ca="1">IFERROR(INDEX(NTG_2020_Map,$C77+2,M$7),"")</f>
        <v/>
      </c>
      <c r="N77" s="18" t="str" cm="1">
        <f t="array" aca="1" ref="N77" ca="1">IFERROR(INDEX(NTG_2020_Map,$C77+2,N$7),"")</f>
        <v/>
      </c>
      <c r="O77" s="18" t="str" cm="1">
        <f t="array" aca="1" ref="O77" ca="1">IFERROR(IF(INDEX(NTG_2020_Map,$C77+2,O$7)="","",INDEX(NTG_2020_Map,$C77+2,O$7)),"")</f>
        <v/>
      </c>
    </row>
    <row r="78" spans="3:15" ht="12.75" customHeight="1">
      <c r="C78" s="16">
        <f t="shared" si="2"/>
        <v>4</v>
      </c>
      <c r="D78" s="16">
        <f t="shared" si="3"/>
        <v>1</v>
      </c>
      <c r="E78" s="16" cm="1">
        <f t="array" aca="1" ref="E78" ca="1">IF(F78="","",IF(INDEX(NTG_2020_Table,$C78+1,$D78)=1,1,0))</f>
        <v>0</v>
      </c>
      <c r="F78" s="17" t="str" cm="1">
        <f t="array" aca="1" ref="F78" ca="1">IFERROR(INDEX(NTG_2020_Table,$C78+1,$F$7),"")</f>
        <v>Agricult-Default-HTR-di</v>
      </c>
      <c r="G78" s="17" t="str" cm="1">
        <f t="array" aca="1" ref="G78" ca="1">IF($F78="","",IFERROR(INDEX(NTG_2020_Map,1,IF($D78&lt;$B$4,$B$3,IF($D78&lt;$B$5,$B$4,$B$5))),""))</f>
        <v>NTG_ID</v>
      </c>
      <c r="H78" s="17" t="str" cm="1">
        <f t="array" aca="1" ref="H78" ca="1">IF(F78="","",IFERROR(INDEX(NTG_2020_Map,2,D78),""))</f>
        <v>Agric-Default&gt;2yrs</v>
      </c>
      <c r="I78" s="17" t="str" cm="1">
        <f t="array" aca="1" ref="I78" ca="1">IFERROR(INDEX(NTG_2020_Map,$C78+2,$I$7),"")</f>
        <v/>
      </c>
      <c r="J78" s="17" t="str" cm="1">
        <f t="array" aca="1" ref="J78" ca="1">IFERROR(IF(INDEX(NTG_2020_Map,$C78+2,36)=0,"",INDEX(NTG_2020_Map,$C78+2,$J$7)),"")</f>
        <v/>
      </c>
      <c r="K78" s="17" t="str" cm="1">
        <f t="array" aca="1" ref="K78" ca="1">IFERROR(INDEX(NTG_2020_Map,$C78+2,K$7),"")</f>
        <v/>
      </c>
      <c r="L78" s="17" t="str" cm="1">
        <f t="array" aca="1" ref="L78" ca="1">IFERROR(INDEX(NTG_2020_Map,$C78+2,L$7),"")</f>
        <v/>
      </c>
      <c r="M78" s="17" t="str" cm="1">
        <f t="array" aca="1" ref="M78" ca="1">IFERROR(INDEX(NTG_2020_Map,$C78+2,M$7),"")</f>
        <v/>
      </c>
      <c r="N78" s="18" t="str" cm="1">
        <f t="array" aca="1" ref="N78" ca="1">IFERROR(INDEX(NTG_2020_Map,$C78+2,N$7),"")</f>
        <v/>
      </c>
      <c r="O78" s="18" t="str" cm="1">
        <f t="array" aca="1" ref="O78" ca="1">IFERROR(IF(INDEX(NTG_2020_Map,$C78+2,O$7)="","",INDEX(NTG_2020_Map,$C78+2,O$7)),"")</f>
        <v/>
      </c>
    </row>
    <row r="79" spans="3:15" ht="12.75" customHeight="1">
      <c r="C79" s="16">
        <f t="shared" si="2"/>
        <v>4</v>
      </c>
      <c r="D79" s="16">
        <f t="shared" si="3"/>
        <v>2</v>
      </c>
      <c r="E79" s="16" cm="1">
        <f t="array" aca="1" ref="E79" ca="1">IF(F79="","",IF(INDEX(NTG_2020_Table,$C79+1,$D79)=1,1,0))</f>
        <v>1</v>
      </c>
      <c r="F79" s="17" t="str" cm="1">
        <f t="array" aca="1" ref="F79" ca="1">IFERROR(INDEX(NTG_2020_Table,$C79+1,$F$7),"")</f>
        <v>Agricult-Default-HTR-di</v>
      </c>
      <c r="G79" s="17" t="str" cm="1">
        <f t="array" aca="1" ref="G79" ca="1">IF($F79="","",IFERROR(INDEX(NTG_2020_Map,1,IF($D79&lt;$B$4,$B$3,IF($D79&lt;$B$5,$B$4,$B$5))),""))</f>
        <v>NTG_ID</v>
      </c>
      <c r="H79" s="17" t="str" cm="1">
        <f t="array" aca="1" ref="H79" ca="1">IF(F79="","",IFERROR(INDEX(NTG_2020_Map,2,D79),""))</f>
        <v>DEER2019</v>
      </c>
      <c r="I79" s="17" t="str" cm="1">
        <f t="array" aca="1" ref="I79" ca="1">IFERROR(INDEX(NTG_2020_Map,$C79+2,$I$7),"")</f>
        <v/>
      </c>
      <c r="J79" s="17" t="str" cm="1">
        <f t="array" aca="1" ref="J79" ca="1">IFERROR(IF(INDEX(NTG_2020_Map,$C79+2,36)=0,"",INDEX(NTG_2020_Map,$C79+2,$J$7)),"")</f>
        <v/>
      </c>
      <c r="K79" s="17" t="str" cm="1">
        <f t="array" aca="1" ref="K79" ca="1">IFERROR(INDEX(NTG_2020_Map,$C79+2,K$7),"")</f>
        <v/>
      </c>
      <c r="L79" s="17" t="str" cm="1">
        <f t="array" aca="1" ref="L79" ca="1">IFERROR(INDEX(NTG_2020_Map,$C79+2,L$7),"")</f>
        <v/>
      </c>
      <c r="M79" s="17" t="str" cm="1">
        <f t="array" aca="1" ref="M79" ca="1">IFERROR(INDEX(NTG_2020_Map,$C79+2,M$7),"")</f>
        <v/>
      </c>
      <c r="N79" s="18" t="str" cm="1">
        <f t="array" aca="1" ref="N79" ca="1">IFERROR(INDEX(NTG_2020_Map,$C79+2,N$7),"")</f>
        <v/>
      </c>
      <c r="O79" s="18" t="str" cm="1">
        <f t="array" aca="1" ref="O79" ca="1">IFERROR(IF(INDEX(NTG_2020_Map,$C79+2,O$7)="","",INDEX(NTG_2020_Map,$C79+2,O$7)),"")</f>
        <v/>
      </c>
    </row>
    <row r="80" spans="3:15" ht="12.75" customHeight="1">
      <c r="C80" s="16">
        <f t="shared" si="2"/>
        <v>4</v>
      </c>
      <c r="D80" s="16">
        <f t="shared" si="3"/>
        <v>3</v>
      </c>
      <c r="E80" s="16" cm="1">
        <f t="array" aca="1" ref="E80" ca="1">IF(F80="","",IF(INDEX(NTG_2020_Table,$C80+1,$D80)=1,1,0))</f>
        <v>0</v>
      </c>
      <c r="F80" s="17" t="str" cm="1">
        <f t="array" aca="1" ref="F80" ca="1">IFERROR(INDEX(NTG_2020_Table,$C80+1,$F$7),"")</f>
        <v>Agricult-Default-HTR-di</v>
      </c>
      <c r="G80" s="17" t="str" cm="1">
        <f t="array" aca="1" ref="G80" ca="1">IF($F80="","",IFERROR(INDEX(NTG_2020_Map,1,IF($D80&lt;$B$4,$B$3,IF($D80&lt;$B$5,$B$4,$B$5))),""))</f>
        <v>NTG_ID</v>
      </c>
      <c r="H80" s="17" cm="1">
        <f t="array" aca="1" ref="H80" ca="1">IF(F80="","",IFERROR(INDEX(NTG_2020_Map,2,D80),""))</f>
        <v>43466</v>
      </c>
      <c r="I80" s="17" t="str" cm="1">
        <f t="array" aca="1" ref="I80" ca="1">IFERROR(INDEX(NTG_2020_Map,$C80+2,$I$7),"")</f>
        <v/>
      </c>
      <c r="J80" s="17" t="str" cm="1">
        <f t="array" aca="1" ref="J80" ca="1">IFERROR(IF(INDEX(NTG_2020_Map,$C80+2,36)=0,"",INDEX(NTG_2020_Map,$C80+2,$J$7)),"")</f>
        <v/>
      </c>
      <c r="K80" s="17" t="str" cm="1">
        <f t="array" aca="1" ref="K80" ca="1">IFERROR(INDEX(NTG_2020_Map,$C80+2,K$7),"")</f>
        <v/>
      </c>
      <c r="L80" s="17" t="str" cm="1">
        <f t="array" aca="1" ref="L80" ca="1">IFERROR(INDEX(NTG_2020_Map,$C80+2,L$7),"")</f>
        <v/>
      </c>
      <c r="M80" s="17" t="str" cm="1">
        <f t="array" aca="1" ref="M80" ca="1">IFERROR(INDEX(NTG_2020_Map,$C80+2,M$7),"")</f>
        <v/>
      </c>
      <c r="N80" s="18" t="str" cm="1">
        <f t="array" aca="1" ref="N80" ca="1">IFERROR(INDEX(NTG_2020_Map,$C80+2,N$7),"")</f>
        <v/>
      </c>
      <c r="O80" s="18" t="str" cm="1">
        <f t="array" aca="1" ref="O80" ca="1">IFERROR(IF(INDEX(NTG_2020_Map,$C80+2,O$7)="","",INDEX(NTG_2020_Map,$C80+2,O$7)),"")</f>
        <v/>
      </c>
    </row>
    <row r="81" spans="3:15" ht="12.75" customHeight="1">
      <c r="C81" s="16">
        <f t="shared" si="2"/>
        <v>4</v>
      </c>
      <c r="D81" s="16">
        <f t="shared" si="3"/>
        <v>4</v>
      </c>
      <c r="E81" s="16" cm="1">
        <f t="array" aca="1" ref="E81" ca="1">IF(F81="","",IF(INDEX(NTG_2020_Table,$C81+1,$D81)=1,1,0))</f>
        <v>0</v>
      </c>
      <c r="F81" s="17" t="str" cm="1">
        <f t="array" aca="1" ref="F81" ca="1">IFERROR(INDEX(NTG_2020_Table,$C81+1,$F$7),"")</f>
        <v>Agricult-Default-HTR-di</v>
      </c>
      <c r="G81" s="17" t="str" cm="1">
        <f t="array" aca="1" ref="G81" ca="1">IF($F81="","",IFERROR(INDEX(NTG_2020_Map,1,IF($D81&lt;$B$4,$B$3,IF($D81&lt;$B$5,$B$4,$B$5))),""))</f>
        <v>NTG_ID</v>
      </c>
      <c r="H81" s="17" cm="1">
        <f t="array" aca="1" ref="H81" ca="1">IF(F81="","",IFERROR(INDEX(NTG_2020_Map,2,D81),""))</f>
        <v>46022</v>
      </c>
      <c r="I81" s="17" t="str" cm="1">
        <f t="array" aca="1" ref="I81" ca="1">IFERROR(INDEX(NTG_2020_Map,$C81+2,$I$7),"")</f>
        <v/>
      </c>
      <c r="J81" s="17" t="str" cm="1">
        <f t="array" aca="1" ref="J81" ca="1">IFERROR(IF(INDEX(NTG_2020_Map,$C81+2,36)=0,"",INDEX(NTG_2020_Map,$C81+2,$J$7)),"")</f>
        <v/>
      </c>
      <c r="K81" s="17" t="str" cm="1">
        <f t="array" aca="1" ref="K81" ca="1">IFERROR(INDEX(NTG_2020_Map,$C81+2,K$7),"")</f>
        <v/>
      </c>
      <c r="L81" s="17" t="str" cm="1">
        <f t="array" aca="1" ref="L81" ca="1">IFERROR(INDEX(NTG_2020_Map,$C81+2,L$7),"")</f>
        <v/>
      </c>
      <c r="M81" s="17" t="str" cm="1">
        <f t="array" aca="1" ref="M81" ca="1">IFERROR(INDEX(NTG_2020_Map,$C81+2,M$7),"")</f>
        <v/>
      </c>
      <c r="N81" s="18" t="str" cm="1">
        <f t="array" aca="1" ref="N81" ca="1">IFERROR(INDEX(NTG_2020_Map,$C81+2,N$7),"")</f>
        <v/>
      </c>
      <c r="O81" s="18" t="str" cm="1">
        <f t="array" aca="1" ref="O81" ca="1">IFERROR(IF(INDEX(NTG_2020_Map,$C81+2,O$7)="","",INDEX(NTG_2020_Map,$C81+2,O$7)),"")</f>
        <v/>
      </c>
    </row>
    <row r="82" spans="3:15" ht="12.75" customHeight="1">
      <c r="C82" s="16">
        <f t="shared" si="2"/>
        <v>4</v>
      </c>
      <c r="D82" s="16">
        <f t="shared" si="3"/>
        <v>5</v>
      </c>
      <c r="E82" s="16" cm="1">
        <f t="array" aca="1" ref="E82" ca="1">IF(F82="","",IF(INDEX(NTG_2020_Table,$C82+1,$D82)=1,1,0))</f>
        <v>0</v>
      </c>
      <c r="F82" s="17" t="str" cm="1">
        <f t="array" aca="1" ref="F82" ca="1">IFERROR(INDEX(NTG_2020_Table,$C82+1,$F$7),"")</f>
        <v>Agricult-Default-HTR-di</v>
      </c>
      <c r="G82" s="17" t="str" cm="1">
        <f t="array" aca="1" ref="G82" ca="1">IF($F82="","",IFERROR(INDEX(NTG_2020_Map,1,IF($D82&lt;$B$4,$B$3,IF($D82&lt;$B$5,$B$4,$B$5))),""))</f>
        <v>NTG_ID</v>
      </c>
      <c r="H82" s="17" cm="1">
        <f t="array" aca="1" ref="H82" ca="1">IF(F82="","",IFERROR(INDEX(NTG_2020_Map,2,D82),""))</f>
        <v>0.6</v>
      </c>
      <c r="I82" s="17" t="str" cm="1">
        <f t="array" aca="1" ref="I82" ca="1">IFERROR(INDEX(NTG_2020_Map,$C82+2,$I$7),"")</f>
        <v/>
      </c>
      <c r="J82" s="17" t="str" cm="1">
        <f t="array" aca="1" ref="J82" ca="1">IFERROR(IF(INDEX(NTG_2020_Map,$C82+2,36)=0,"",INDEX(NTG_2020_Map,$C82+2,$J$7)),"")</f>
        <v/>
      </c>
      <c r="K82" s="17" t="str" cm="1">
        <f t="array" aca="1" ref="K82" ca="1">IFERROR(INDEX(NTG_2020_Map,$C82+2,K$7),"")</f>
        <v/>
      </c>
      <c r="L82" s="17" t="str" cm="1">
        <f t="array" aca="1" ref="L82" ca="1">IFERROR(INDEX(NTG_2020_Map,$C82+2,L$7),"")</f>
        <v/>
      </c>
      <c r="M82" s="17" t="str" cm="1">
        <f t="array" aca="1" ref="M82" ca="1">IFERROR(INDEX(NTG_2020_Map,$C82+2,M$7),"")</f>
        <v/>
      </c>
      <c r="N82" s="18" t="str" cm="1">
        <f t="array" aca="1" ref="N82" ca="1">IFERROR(INDEX(NTG_2020_Map,$C82+2,N$7),"")</f>
        <v/>
      </c>
      <c r="O82" s="18" t="str" cm="1">
        <f t="array" aca="1" ref="O82" ca="1">IFERROR(IF(INDEX(NTG_2020_Map,$C82+2,O$7)="","",INDEX(NTG_2020_Map,$C82+2,O$7)),"")</f>
        <v/>
      </c>
    </row>
    <row r="83" spans="3:15" ht="12.75" customHeight="1">
      <c r="C83" s="16">
        <f t="shared" si="2"/>
        <v>4</v>
      </c>
      <c r="D83" s="16">
        <f t="shared" si="3"/>
        <v>6</v>
      </c>
      <c r="E83" s="16" cm="1">
        <f t="array" aca="1" ref="E83" ca="1">IF(F83="","",IF(INDEX(NTG_2020_Table,$C83+1,$D83)=1,1,0))</f>
        <v>0</v>
      </c>
      <c r="F83" s="17" t="str" cm="1">
        <f t="array" aca="1" ref="F83" ca="1">IFERROR(INDEX(NTG_2020_Table,$C83+1,$F$7),"")</f>
        <v>Agricult-Default-HTR-di</v>
      </c>
      <c r="G83" s="17" t="str" cm="1">
        <f t="array" aca="1" ref="G83" ca="1">IF($F83="","",IFERROR(INDEX(NTG_2020_Map,1,IF($D83&lt;$B$4,$B$3,IF($D83&lt;$B$5,$B$4,$B$5))),""))</f>
        <v>NTG_ID</v>
      </c>
      <c r="H83" s="17" cm="1">
        <f t="array" aca="1" ref="H83" ca="1">IF(F83="","",IFERROR(INDEX(NTG_2020_Map,2,D83),""))</f>
        <v>0.6</v>
      </c>
      <c r="I83" s="17" t="str" cm="1">
        <f t="array" aca="1" ref="I83" ca="1">IFERROR(INDEX(NTG_2020_Map,$C83+2,$I$7),"")</f>
        <v/>
      </c>
      <c r="J83" s="17" t="str" cm="1">
        <f t="array" aca="1" ref="J83" ca="1">IFERROR(IF(INDEX(NTG_2020_Map,$C83+2,36)=0,"",INDEX(NTG_2020_Map,$C83+2,$J$7)),"")</f>
        <v/>
      </c>
      <c r="K83" s="17" t="str" cm="1">
        <f t="array" aca="1" ref="K83" ca="1">IFERROR(INDEX(NTG_2020_Map,$C83+2,K$7),"")</f>
        <v/>
      </c>
      <c r="L83" s="17" t="str" cm="1">
        <f t="array" aca="1" ref="L83" ca="1">IFERROR(INDEX(NTG_2020_Map,$C83+2,L$7),"")</f>
        <v/>
      </c>
      <c r="M83" s="17" t="str" cm="1">
        <f t="array" aca="1" ref="M83" ca="1">IFERROR(INDEX(NTG_2020_Map,$C83+2,M$7),"")</f>
        <v/>
      </c>
      <c r="N83" s="18" t="str" cm="1">
        <f t="array" aca="1" ref="N83" ca="1">IFERROR(INDEX(NTG_2020_Map,$C83+2,N$7),"")</f>
        <v/>
      </c>
      <c r="O83" s="18" t="str" cm="1">
        <f t="array" aca="1" ref="O83" ca="1">IFERROR(IF(INDEX(NTG_2020_Map,$C83+2,O$7)="","",INDEX(NTG_2020_Map,$C83+2,O$7)),"")</f>
        <v/>
      </c>
    </row>
    <row r="84" spans="3:15" ht="12.75" customHeight="1">
      <c r="C84" s="16">
        <f t="shared" si="2"/>
        <v>4</v>
      </c>
      <c r="D84" s="16">
        <f t="shared" si="3"/>
        <v>7</v>
      </c>
      <c r="E84" s="16" cm="1">
        <f t="array" aca="1" ref="E84" ca="1">IF(F84="","",IF(INDEX(NTG_2020_Table,$C84+1,$D84)=1,1,0))</f>
        <v>0</v>
      </c>
      <c r="F84" s="17" t="str" cm="1">
        <f t="array" aca="1" ref="F84" ca="1">IFERROR(INDEX(NTG_2020_Table,$C84+1,$F$7),"")</f>
        <v>Agricult-Default-HTR-di</v>
      </c>
      <c r="G84" s="17" t="str" cm="1">
        <f t="array" aca="1" ref="G84" ca="1">IF($F84="","",IFERROR(INDEX(NTG_2020_Map,1,IF($D84&lt;$B$4,$B$3,IF($D84&lt;$B$5,$B$4,$B$5))),""))</f>
        <v>NTG_ID</v>
      </c>
      <c r="H84" s="17" t="str" cm="1">
        <f t="array" aca="1" ref="H84" ca="1">IF(F84="","",IFERROR(INDEX(NTG_2020_Map,2,D84),""))</f>
        <v>Measures not covered by other NTG values and measure technology type has been available in marketplace for more than 2 years</v>
      </c>
      <c r="I84" s="17" t="str" cm="1">
        <f t="array" aca="1" ref="I84" ca="1">IFERROR(INDEX(NTG_2020_Map,$C84+2,$I$7),"")</f>
        <v/>
      </c>
      <c r="J84" s="17" t="str" cm="1">
        <f t="array" aca="1" ref="J84" ca="1">IFERROR(IF(INDEX(NTG_2020_Map,$C84+2,36)=0,"",INDEX(NTG_2020_Map,$C84+2,$J$7)),"")</f>
        <v/>
      </c>
      <c r="K84" s="17" t="str" cm="1">
        <f t="array" aca="1" ref="K84" ca="1">IFERROR(INDEX(NTG_2020_Map,$C84+2,K$7),"")</f>
        <v/>
      </c>
      <c r="L84" s="17" t="str" cm="1">
        <f t="array" aca="1" ref="L84" ca="1">IFERROR(INDEX(NTG_2020_Map,$C84+2,L$7),"")</f>
        <v/>
      </c>
      <c r="M84" s="17" t="str" cm="1">
        <f t="array" aca="1" ref="M84" ca="1">IFERROR(INDEX(NTG_2020_Map,$C84+2,M$7),"")</f>
        <v/>
      </c>
      <c r="N84" s="18" t="str" cm="1">
        <f t="array" aca="1" ref="N84" ca="1">IFERROR(INDEX(NTG_2020_Map,$C84+2,N$7),"")</f>
        <v/>
      </c>
      <c r="O84" s="18" t="str" cm="1">
        <f t="array" aca="1" ref="O84" ca="1">IFERROR(IF(INDEX(NTG_2020_Map,$C84+2,O$7)="","",INDEX(NTG_2020_Map,$C84+2,O$7)),"")</f>
        <v/>
      </c>
    </row>
    <row r="85" spans="3:15" ht="12.75" customHeight="1">
      <c r="C85" s="16">
        <f t="shared" si="2"/>
        <v>4</v>
      </c>
      <c r="D85" s="16">
        <f t="shared" si="3"/>
        <v>8</v>
      </c>
      <c r="E85" s="16" cm="1">
        <f t="array" aca="1" ref="E85" ca="1">IF(F85="","",IF(INDEX(NTG_2020_Table,$C85+1,$D85)=1,1,0))</f>
        <v>0</v>
      </c>
      <c r="F85" s="17" t="str" cm="1">
        <f t="array" aca="1" ref="F85" ca="1">IFERROR(INDEX(NTG_2020_Table,$C85+1,$F$7),"")</f>
        <v>Agricult-Default-HTR-di</v>
      </c>
      <c r="G85" s="17" t="str" cm="1">
        <f t="array" aca="1" ref="G85" ca="1">IF($F85="","",IFERROR(INDEX(NTG_2020_Map,1,IF($D85&lt;$B$4,$B$3,IF($D85&lt;$B$5,$B$4,$B$5))),""))</f>
        <v>NTG_ID</v>
      </c>
      <c r="H85" s="17" t="str" cm="1">
        <f t="array" aca="1" ref="H85" ca="1">IF(F85="","",IFERROR(INDEX(NTG_2020_Map,2,D85),""))</f>
        <v>Deem-DEER|Deem-WP</v>
      </c>
      <c r="I85" s="17" t="str" cm="1">
        <f t="array" aca="1" ref="I85" ca="1">IFERROR(INDEX(NTG_2020_Map,$C85+2,$I$7),"")</f>
        <v/>
      </c>
      <c r="J85" s="17" t="str" cm="1">
        <f t="array" aca="1" ref="J85" ca="1">IFERROR(IF(INDEX(NTG_2020_Map,$C85+2,36)=0,"",INDEX(NTG_2020_Map,$C85+2,$J$7)),"")</f>
        <v/>
      </c>
      <c r="K85" s="17" t="str" cm="1">
        <f t="array" aca="1" ref="K85" ca="1">IFERROR(INDEX(NTG_2020_Map,$C85+2,K$7),"")</f>
        <v/>
      </c>
      <c r="L85" s="17" t="str" cm="1">
        <f t="array" aca="1" ref="L85" ca="1">IFERROR(INDEX(NTG_2020_Map,$C85+2,L$7),"")</f>
        <v/>
      </c>
      <c r="M85" s="17" t="str" cm="1">
        <f t="array" aca="1" ref="M85" ca="1">IFERROR(INDEX(NTG_2020_Map,$C85+2,M$7),"")</f>
        <v/>
      </c>
      <c r="N85" s="18" t="str" cm="1">
        <f t="array" aca="1" ref="N85" ca="1">IFERROR(INDEX(NTG_2020_Map,$C85+2,N$7),"")</f>
        <v/>
      </c>
      <c r="O85" s="18" t="str" cm="1">
        <f t="array" aca="1" ref="O85" ca="1">IFERROR(IF(INDEX(NTG_2020_Map,$C85+2,O$7)="","",INDEX(NTG_2020_Map,$C85+2,O$7)),"")</f>
        <v/>
      </c>
    </row>
    <row r="86" spans="3:15" ht="12.75" customHeight="1">
      <c r="C86" s="16">
        <f t="shared" si="2"/>
        <v>4</v>
      </c>
      <c r="D86" s="16">
        <f t="shared" si="3"/>
        <v>9</v>
      </c>
      <c r="E86" s="16" cm="1">
        <f t="array" aca="1" ref="E86" ca="1">IF(F86="","",IF(INDEX(NTG_2020_Table,$C86+1,$D86)=1,1,0))</f>
        <v>0</v>
      </c>
      <c r="F86" s="17" t="str" cm="1">
        <f t="array" aca="1" ref="F86" ca="1">IFERROR(INDEX(NTG_2020_Table,$C86+1,$F$7),"")</f>
        <v>Agricult-Default-HTR-di</v>
      </c>
      <c r="G86" s="17" t="str" cm="1">
        <f t="array" aca="1" ref="G86" ca="1">IF($F86="","",IFERROR(INDEX(NTG_2020_Map,1,IF($D86&lt;$B$4,$B$3,IF($D86&lt;$B$5,$B$4,$B$5))),""))</f>
        <v>NTG_ID</v>
      </c>
      <c r="H86" s="17" t="str" cm="1">
        <f t="array" aca="1" ref="H86" ca="1">IF(F86="","",IFERROR(INDEX(NTG_2020_Map,2,D86),""))</f>
        <v>AOE|AR|BRO-Bhv|BRO-Op|BRO-RCx|BW|NC|NR</v>
      </c>
      <c r="I86" s="17" t="str" cm="1">
        <f t="array" aca="1" ref="I86" ca="1">IFERROR(INDEX(NTG_2020_Map,$C86+2,$I$7),"")</f>
        <v/>
      </c>
      <c r="J86" s="17" t="str" cm="1">
        <f t="array" aca="1" ref="J86" ca="1">IFERROR(IF(INDEX(NTG_2020_Map,$C86+2,36)=0,"",INDEX(NTG_2020_Map,$C86+2,$J$7)),"")</f>
        <v/>
      </c>
      <c r="K86" s="17" t="str" cm="1">
        <f t="array" aca="1" ref="K86" ca="1">IFERROR(INDEX(NTG_2020_Map,$C86+2,K$7),"")</f>
        <v/>
      </c>
      <c r="L86" s="17" t="str" cm="1">
        <f t="array" aca="1" ref="L86" ca="1">IFERROR(INDEX(NTG_2020_Map,$C86+2,L$7),"")</f>
        <v/>
      </c>
      <c r="M86" s="17" t="str" cm="1">
        <f t="array" aca="1" ref="M86" ca="1">IFERROR(INDEX(NTG_2020_Map,$C86+2,M$7),"")</f>
        <v/>
      </c>
      <c r="N86" s="18" t="str" cm="1">
        <f t="array" aca="1" ref="N86" ca="1">IFERROR(INDEX(NTG_2020_Map,$C86+2,N$7),"")</f>
        <v/>
      </c>
      <c r="O86" s="18" t="str" cm="1">
        <f t="array" aca="1" ref="O86" ca="1">IFERROR(IF(INDEX(NTG_2020_Map,$C86+2,O$7)="","",INDEX(NTG_2020_Map,$C86+2,O$7)),"")</f>
        <v/>
      </c>
    </row>
    <row r="87" spans="3:15" ht="12.75" customHeight="1">
      <c r="C87" s="16">
        <f t="shared" si="2"/>
        <v>4</v>
      </c>
      <c r="D87" s="16">
        <f t="shared" si="3"/>
        <v>10</v>
      </c>
      <c r="E87" s="16" cm="1">
        <f t="array" aca="1" ref="E87" ca="1">IF(F87="","",IF(INDEX(NTG_2020_Table,$C87+1,$D87)=1,1,0))</f>
        <v>0</v>
      </c>
      <c r="F87" s="17" t="str" cm="1">
        <f t="array" aca="1" ref="F87" ca="1">IFERROR(INDEX(NTG_2020_Table,$C87+1,$F$7),"")</f>
        <v>Agricult-Default-HTR-di</v>
      </c>
      <c r="G87" s="17" t="str" cm="1">
        <f t="array" aca="1" ref="G87" ca="1">IF($F87="","",IFERROR(INDEX(NTG_2020_Map,1,IF($D87&lt;$B$4,$B$3,IF($D87&lt;$B$5,$B$4,$B$5))),""))</f>
        <v>NTG_ID</v>
      </c>
      <c r="H87" s="17" t="str" cm="1">
        <f t="array" aca="1" ref="H87" ca="1">IF(F87="","",IFERROR(INDEX(NTG_2020_Map,2,D87),""))</f>
        <v>UpDeemed|DnCust|DnDeemed|DnCustDI|DnDeemDI</v>
      </c>
      <c r="I87" s="17" t="str" cm="1">
        <f t="array" aca="1" ref="I87" ca="1">IFERROR(INDEX(NTG_2020_Map,$C87+2,$I$7),"")</f>
        <v/>
      </c>
      <c r="J87" s="17" t="str" cm="1">
        <f t="array" aca="1" ref="J87" ca="1">IFERROR(IF(INDEX(NTG_2020_Map,$C87+2,36)=0,"",INDEX(NTG_2020_Map,$C87+2,$J$7)),"")</f>
        <v/>
      </c>
      <c r="K87" s="17" t="str" cm="1">
        <f t="array" aca="1" ref="K87" ca="1">IFERROR(INDEX(NTG_2020_Map,$C87+2,K$7),"")</f>
        <v/>
      </c>
      <c r="L87" s="17" t="str" cm="1">
        <f t="array" aca="1" ref="L87" ca="1">IFERROR(INDEX(NTG_2020_Map,$C87+2,L$7),"")</f>
        <v/>
      </c>
      <c r="M87" s="17" t="str" cm="1">
        <f t="array" aca="1" ref="M87" ca="1">IFERROR(INDEX(NTG_2020_Map,$C87+2,M$7),"")</f>
        <v/>
      </c>
      <c r="N87" s="18" t="str" cm="1">
        <f t="array" aca="1" ref="N87" ca="1">IFERROR(INDEX(NTG_2020_Map,$C87+2,N$7),"")</f>
        <v/>
      </c>
      <c r="O87" s="18" t="str" cm="1">
        <f t="array" aca="1" ref="O87" ca="1">IFERROR(IF(INDEX(NTG_2020_Map,$C87+2,O$7)="","",INDEX(NTG_2020_Map,$C87+2,O$7)),"")</f>
        <v/>
      </c>
    </row>
    <row r="88" spans="3:15" ht="12.75" customHeight="1">
      <c r="C88" s="16">
        <f t="shared" si="2"/>
        <v>4</v>
      </c>
      <c r="D88" s="16">
        <f t="shared" si="3"/>
        <v>11</v>
      </c>
      <c r="E88" s="16" cm="1">
        <f t="array" aca="1" ref="E88" ca="1">IF(F88="","",IF(INDEX(NTG_2020_Table,$C88+1,$D88)=1,1,0))</f>
        <v>0</v>
      </c>
      <c r="F88" s="17" t="str" cm="1">
        <f t="array" aca="1" ref="F88" ca="1">IFERROR(INDEX(NTG_2020_Table,$C88+1,$F$7),"")</f>
        <v>Agricult-Default-HTR-di</v>
      </c>
      <c r="G88" s="17" t="str" cm="1">
        <f t="array" aca="1" ref="G88" ca="1">IF($F88="","",IFERROR(INDEX(NTG_2020_Map,1,IF($D88&lt;$B$4,$B$3,IF($D88&lt;$B$5,$B$4,$B$5))),""))</f>
        <v>VersionSource</v>
      </c>
      <c r="H88" s="17" t="str" cm="1">
        <f t="array" aca="1" ref="H88" ca="1">IF(F88="","",IFERROR(INDEX(NTG_2020_Map,2,D88),""))</f>
        <v/>
      </c>
      <c r="I88" s="17" t="str" cm="1">
        <f t="array" aca="1" ref="I88" ca="1">IFERROR(INDEX(NTG_2020_Map,$C88+2,$I$7),"")</f>
        <v/>
      </c>
      <c r="J88" s="17" t="str" cm="1">
        <f t="array" aca="1" ref="J88" ca="1">IFERROR(IF(INDEX(NTG_2020_Map,$C88+2,36)=0,"",INDEX(NTG_2020_Map,$C88+2,$J$7)),"")</f>
        <v/>
      </c>
      <c r="K88" s="17" t="str" cm="1">
        <f t="array" aca="1" ref="K88" ca="1">IFERROR(INDEX(NTG_2020_Map,$C88+2,K$7),"")</f>
        <v/>
      </c>
      <c r="L88" s="17" t="str" cm="1">
        <f t="array" aca="1" ref="L88" ca="1">IFERROR(INDEX(NTG_2020_Map,$C88+2,L$7),"")</f>
        <v/>
      </c>
      <c r="M88" s="17" t="str" cm="1">
        <f t="array" aca="1" ref="M88" ca="1">IFERROR(INDEX(NTG_2020_Map,$C88+2,M$7),"")</f>
        <v/>
      </c>
      <c r="N88" s="18" t="str" cm="1">
        <f t="array" aca="1" ref="N88" ca="1">IFERROR(INDEX(NTG_2020_Map,$C88+2,N$7),"")</f>
        <v/>
      </c>
      <c r="O88" s="18" t="str" cm="1">
        <f t="array" aca="1" ref="O88" ca="1">IFERROR(IF(INDEX(NTG_2020_Map,$C88+2,O$7)="","",INDEX(NTG_2020_Map,$C88+2,O$7)),"")</f>
        <v/>
      </c>
    </row>
    <row r="89" spans="3:15" ht="12.75" customHeight="1">
      <c r="C89" s="16">
        <f t="shared" si="2"/>
        <v>4</v>
      </c>
      <c r="D89" s="16">
        <f t="shared" si="3"/>
        <v>12</v>
      </c>
      <c r="E89" s="16" cm="1">
        <f t="array" aca="1" ref="E89" ca="1">IF(F89="","",IF(INDEX(NTG_2020_Table,$C89+1,$D89)=1,1,0))</f>
        <v>1</v>
      </c>
      <c r="F89" s="17" t="str" cm="1">
        <f t="array" aca="1" ref="F89" ca="1">IFERROR(INDEX(NTG_2020_Table,$C89+1,$F$7),"")</f>
        <v>Agricult-Default-HTR-di</v>
      </c>
      <c r="G89" s="17" t="str" cm="1">
        <f t="array" aca="1" ref="G89" ca="1">IF($F89="","",IFERROR(INDEX(NTG_2020_Map,1,IF($D89&lt;$B$4,$B$3,IF($D89&lt;$B$5,$B$4,$B$5))),""))</f>
        <v>VersionSource</v>
      </c>
      <c r="H89" s="17" t="str" cm="1">
        <f t="array" aca="1" ref="H89" ca="1">IF(F89="","",IFERROR(INDEX(NTG_2020_Map,2,D89),""))</f>
        <v>1</v>
      </c>
      <c r="I89" s="17" t="str" cm="1">
        <f t="array" aca="1" ref="I89" ca="1">IFERROR(INDEX(NTG_2020_Map,$C89+2,$I$7),"")</f>
        <v/>
      </c>
      <c r="J89" s="17" t="str" cm="1">
        <f t="array" aca="1" ref="J89" ca="1">IFERROR(IF(INDEX(NTG_2020_Map,$C89+2,36)=0,"",INDEX(NTG_2020_Map,$C89+2,$J$7)),"")</f>
        <v/>
      </c>
      <c r="K89" s="17" t="str" cm="1">
        <f t="array" aca="1" ref="K89" ca="1">IFERROR(INDEX(NTG_2020_Map,$C89+2,K$7),"")</f>
        <v/>
      </c>
      <c r="L89" s="17" t="str" cm="1">
        <f t="array" aca="1" ref="L89" ca="1">IFERROR(INDEX(NTG_2020_Map,$C89+2,L$7),"")</f>
        <v/>
      </c>
      <c r="M89" s="17" t="str" cm="1">
        <f t="array" aca="1" ref="M89" ca="1">IFERROR(INDEX(NTG_2020_Map,$C89+2,M$7),"")</f>
        <v/>
      </c>
      <c r="N89" s="18" t="str" cm="1">
        <f t="array" aca="1" ref="N89" ca="1">IFERROR(INDEX(NTG_2020_Map,$C89+2,N$7),"")</f>
        <v/>
      </c>
      <c r="O89" s="18" t="str" cm="1">
        <f t="array" aca="1" ref="O89" ca="1">IFERROR(IF(INDEX(NTG_2020_Map,$C89+2,O$7)="","",INDEX(NTG_2020_Map,$C89+2,O$7)),"")</f>
        <v/>
      </c>
    </row>
    <row r="90" spans="3:15" ht="12.75" customHeight="1">
      <c r="C90" s="16">
        <f t="shared" si="2"/>
        <v>4</v>
      </c>
      <c r="D90" s="16">
        <f t="shared" si="3"/>
        <v>13</v>
      </c>
      <c r="E90" s="16" cm="1">
        <f t="array" aca="1" ref="E90" ca="1">IF(F90="","",IF(INDEX(NTG_2020_Table,$C90+1,$D90)=1,1,0))</f>
        <v>0</v>
      </c>
      <c r="F90" s="17" t="str" cm="1">
        <f t="array" aca="1" ref="F90" ca="1">IFERROR(INDEX(NTG_2020_Table,$C90+1,$F$7),"")</f>
        <v>Agricult-Default-HTR-di</v>
      </c>
      <c r="G90" s="17" t="str" cm="1">
        <f t="array" aca="1" ref="G90" ca="1">IF($F90="","",IFERROR(INDEX(NTG_2020_Map,1,IF($D90&lt;$B$4,$B$3,IF($D90&lt;$B$5,$B$4,$B$5))),""))</f>
        <v>VersionSource</v>
      </c>
      <c r="H90" s="17" t="str" cm="1">
        <f t="array" aca="1" ref="H90" ca="1">IF(F90="","",IFERROR(INDEX(NTG_2020_Map,2,D90),""))</f>
        <v>1</v>
      </c>
      <c r="I90" s="17" t="str" cm="1">
        <f t="array" aca="1" ref="I90" ca="1">IFERROR(INDEX(NTG_2020_Map,$C90+2,$I$7),"")</f>
        <v/>
      </c>
      <c r="J90" s="17" t="str" cm="1">
        <f t="array" aca="1" ref="J90" ca="1">IFERROR(IF(INDEX(NTG_2020_Map,$C90+2,36)=0,"",INDEX(NTG_2020_Map,$C90+2,$J$7)),"")</f>
        <v/>
      </c>
      <c r="K90" s="17" t="str" cm="1">
        <f t="array" aca="1" ref="K90" ca="1">IFERROR(INDEX(NTG_2020_Map,$C90+2,K$7),"")</f>
        <v/>
      </c>
      <c r="L90" s="17" t="str" cm="1">
        <f t="array" aca="1" ref="L90" ca="1">IFERROR(INDEX(NTG_2020_Map,$C90+2,L$7),"")</f>
        <v/>
      </c>
      <c r="M90" s="17" t="str" cm="1">
        <f t="array" aca="1" ref="M90" ca="1">IFERROR(INDEX(NTG_2020_Map,$C90+2,M$7),"")</f>
        <v/>
      </c>
      <c r="N90" s="18" t="str" cm="1">
        <f t="array" aca="1" ref="N90" ca="1">IFERROR(INDEX(NTG_2020_Map,$C90+2,N$7),"")</f>
        <v/>
      </c>
      <c r="O90" s="18" t="str" cm="1">
        <f t="array" aca="1" ref="O90" ca="1">IFERROR(IF(INDEX(NTG_2020_Map,$C90+2,O$7)="","",INDEX(NTG_2020_Map,$C90+2,O$7)),"")</f>
        <v/>
      </c>
    </row>
    <row r="91" spans="3:15" ht="12.75" customHeight="1">
      <c r="C91" s="16">
        <f t="shared" si="2"/>
        <v>4</v>
      </c>
      <c r="D91" s="16">
        <f t="shared" si="3"/>
        <v>14</v>
      </c>
      <c r="E91" s="16" cm="1">
        <f t="array" aca="1" ref="E91" ca="1">IF(F91="","",IF(INDEX(NTG_2020_Table,$C91+1,$D91)=1,1,0))</f>
        <v>0</v>
      </c>
      <c r="F91" s="17" t="str" cm="1">
        <f t="array" aca="1" ref="F91" ca="1">IFERROR(INDEX(NTG_2020_Table,$C91+1,$F$7),"")</f>
        <v>Agricult-Default-HTR-di</v>
      </c>
      <c r="G91" s="17" t="str" cm="1">
        <f t="array" aca="1" ref="G91" ca="1">IF($F91="","",IFERROR(INDEX(NTG_2020_Map,1,IF($D91&lt;$B$4,$B$3,IF($D91&lt;$B$5,$B$4,$B$5))),""))</f>
        <v>VersionSource</v>
      </c>
      <c r="H91" s="17" t="str" cm="1">
        <f t="array" aca="1" ref="H91" ca="1">IF(F91="","",IFERROR(INDEX(NTG_2020_Map,2,D91),""))</f>
        <v>0</v>
      </c>
      <c r="I91" s="17" t="str" cm="1">
        <f t="array" aca="1" ref="I91" ca="1">IFERROR(INDEX(NTG_2020_Map,$C91+2,$I$7),"")</f>
        <v/>
      </c>
      <c r="J91" s="17" t="str" cm="1">
        <f t="array" aca="1" ref="J91" ca="1">IFERROR(IF(INDEX(NTG_2020_Map,$C91+2,36)=0,"",INDEX(NTG_2020_Map,$C91+2,$J$7)),"")</f>
        <v/>
      </c>
      <c r="K91" s="17" t="str" cm="1">
        <f t="array" aca="1" ref="K91" ca="1">IFERROR(INDEX(NTG_2020_Map,$C91+2,K$7),"")</f>
        <v/>
      </c>
      <c r="L91" s="17" t="str" cm="1">
        <f t="array" aca="1" ref="L91" ca="1">IFERROR(INDEX(NTG_2020_Map,$C91+2,L$7),"")</f>
        <v/>
      </c>
      <c r="M91" s="17" t="str" cm="1">
        <f t="array" aca="1" ref="M91" ca="1">IFERROR(INDEX(NTG_2020_Map,$C91+2,M$7),"")</f>
        <v/>
      </c>
      <c r="N91" s="18" t="str" cm="1">
        <f t="array" aca="1" ref="N91" ca="1">IFERROR(INDEX(NTG_2020_Map,$C91+2,N$7),"")</f>
        <v/>
      </c>
      <c r="O91" s="18" t="str" cm="1">
        <f t="array" aca="1" ref="O91" ca="1">IFERROR(IF(INDEX(NTG_2020_Map,$C91+2,O$7)="","",INDEX(NTG_2020_Map,$C91+2,O$7)),"")</f>
        <v/>
      </c>
    </row>
    <row r="92" spans="3:15" ht="12.75" customHeight="1">
      <c r="C92" s="16">
        <f t="shared" si="2"/>
        <v>4</v>
      </c>
      <c r="D92" s="16">
        <f t="shared" si="3"/>
        <v>15</v>
      </c>
      <c r="E92" s="16" cm="1">
        <f t="array" aca="1" ref="E92" ca="1">IF(F92="","",IF(INDEX(NTG_2020_Table,$C92+1,$D92)=1,1,0))</f>
        <v>0</v>
      </c>
      <c r="F92" s="17" t="str" cm="1">
        <f t="array" aca="1" ref="F92" ca="1">IFERROR(INDEX(NTG_2020_Table,$C92+1,$F$7),"")</f>
        <v>Agricult-Default-HTR-di</v>
      </c>
      <c r="G92" s="17" t="str" cm="1">
        <f t="array" aca="1" ref="G92" ca="1">IF($F92="","",IFERROR(INDEX(NTG_2020_Map,1,IF($D92&lt;$B$4,$B$3,IF($D92&lt;$B$5,$B$4,$B$5))),""))</f>
        <v>VersionSource</v>
      </c>
      <c r="H92" s="17" cm="1">
        <f t="array" aca="1" ref="H92" ca="1">IF(F92="","",IFERROR(INDEX(NTG_2020_Map,2,D92),""))</f>
        <v>45448.629734189817</v>
      </c>
      <c r="I92" s="17" t="str" cm="1">
        <f t="array" aca="1" ref="I92" ca="1">IFERROR(INDEX(NTG_2020_Map,$C92+2,$I$7),"")</f>
        <v/>
      </c>
      <c r="J92" s="17" t="str" cm="1">
        <f t="array" aca="1" ref="J92" ca="1">IFERROR(IF(INDEX(NTG_2020_Map,$C92+2,36)=0,"",INDEX(NTG_2020_Map,$C92+2,$J$7)),"")</f>
        <v/>
      </c>
      <c r="K92" s="17" t="str" cm="1">
        <f t="array" aca="1" ref="K92" ca="1">IFERROR(INDEX(NTG_2020_Map,$C92+2,K$7),"")</f>
        <v/>
      </c>
      <c r="L92" s="17" t="str" cm="1">
        <f t="array" aca="1" ref="L92" ca="1">IFERROR(INDEX(NTG_2020_Map,$C92+2,L$7),"")</f>
        <v/>
      </c>
      <c r="M92" s="17" t="str" cm="1">
        <f t="array" aca="1" ref="M92" ca="1">IFERROR(INDEX(NTG_2020_Map,$C92+2,M$7),"")</f>
        <v/>
      </c>
      <c r="N92" s="18" t="str" cm="1">
        <f t="array" aca="1" ref="N92" ca="1">IFERROR(INDEX(NTG_2020_Map,$C92+2,N$7),"")</f>
        <v/>
      </c>
      <c r="O92" s="18" t="str" cm="1">
        <f t="array" aca="1" ref="O92" ca="1">IFERROR(IF(INDEX(NTG_2020_Map,$C92+2,O$7)="","",INDEX(NTG_2020_Map,$C92+2,O$7)),"")</f>
        <v/>
      </c>
    </row>
    <row r="93" spans="3:15" ht="12.75" customHeight="1">
      <c r="C93" s="16">
        <f t="shared" si="2"/>
        <v>4</v>
      </c>
      <c r="D93" s="16">
        <f t="shared" si="3"/>
        <v>16</v>
      </c>
      <c r="E93" s="16" cm="1">
        <f t="array" aca="1" ref="E93" ca="1">IF(F93="","",IF(INDEX(NTG_2020_Table,$C93+1,$D93)=1,1,0))</f>
        <v>1</v>
      </c>
      <c r="F93" s="17" t="str" cm="1">
        <f t="array" aca="1" ref="F93" ca="1">IFERROR(INDEX(NTG_2020_Table,$C93+1,$F$7),"")</f>
        <v>Agricult-Default-HTR-di</v>
      </c>
      <c r="G93" s="17" t="str" cm="1">
        <f t="array" aca="1" ref="G93" ca="1">IF($F93="","",IFERROR(INDEX(NTG_2020_Map,1,IF($D93&lt;$B$4,$B$3,IF($D93&lt;$B$5,$B$4,$B$5))),""))</f>
        <v>VersionSource</v>
      </c>
      <c r="H93" s="17" t="str" cm="1">
        <f t="array" aca="1" ref="H93" ca="1">IF(F93="","",IFERROR(INDEX(NTG_2020_Map,2,D93),""))</f>
        <v>Expired this record since a new record was created that uses the updated Measure Impact Types and Delivery Types per DEER2026 Scoping Document.</v>
      </c>
      <c r="I93" s="17" t="str" cm="1">
        <f t="array" aca="1" ref="I93" ca="1">IFERROR(INDEX(NTG_2020_Map,$C93+2,$I$7),"")</f>
        <v/>
      </c>
      <c r="J93" s="17" t="str" cm="1">
        <f t="array" aca="1" ref="J93" ca="1">IFERROR(IF(INDEX(NTG_2020_Map,$C93+2,36)=0,"",INDEX(NTG_2020_Map,$C93+2,$J$7)),"")</f>
        <v/>
      </c>
      <c r="K93" s="17" t="str" cm="1">
        <f t="array" aca="1" ref="K93" ca="1">IFERROR(INDEX(NTG_2020_Map,$C93+2,K$7),"")</f>
        <v/>
      </c>
      <c r="L93" s="17" t="str" cm="1">
        <f t="array" aca="1" ref="L93" ca="1">IFERROR(INDEX(NTG_2020_Map,$C93+2,L$7),"")</f>
        <v/>
      </c>
      <c r="M93" s="17" t="str" cm="1">
        <f t="array" aca="1" ref="M93" ca="1">IFERROR(INDEX(NTG_2020_Map,$C93+2,M$7),"")</f>
        <v/>
      </c>
      <c r="N93" s="18" t="str" cm="1">
        <f t="array" aca="1" ref="N93" ca="1">IFERROR(INDEX(NTG_2020_Map,$C93+2,N$7),"")</f>
        <v/>
      </c>
      <c r="O93" s="18" t="str" cm="1">
        <f t="array" aca="1" ref="O93" ca="1">IFERROR(IF(INDEX(NTG_2020_Map,$C93+2,O$7)="","",INDEX(NTG_2020_Map,$C93+2,O$7)),"")</f>
        <v/>
      </c>
    </row>
    <row r="94" spans="3:15" ht="12.75" customHeight="1">
      <c r="C94" s="16">
        <f t="shared" si="2"/>
        <v>4</v>
      </c>
      <c r="D94" s="16">
        <f t="shared" si="3"/>
        <v>17</v>
      </c>
      <c r="E94" s="16" cm="1">
        <f t="array" aca="1" ref="E94" ca="1">IF(F94="","",IF(INDEX(NTG_2020_Table,$C94+1,$D94)=1,1,0))</f>
        <v>0</v>
      </c>
      <c r="F94" s="17" t="str" cm="1">
        <f t="array" aca="1" ref="F94" ca="1">IFERROR(INDEX(NTG_2020_Table,$C94+1,$F$7),"")</f>
        <v>Agricult-Default-HTR-di</v>
      </c>
      <c r="G94" s="17" t="str" cm="1">
        <f t="array" aca="1" ref="G94" ca="1">IF($F94="","",IFERROR(INDEX(NTG_2020_Map,1,IF($D94&lt;$B$4,$B$3,IF($D94&lt;$B$5,$B$4,$B$5))),""))</f>
        <v>VersionSource</v>
      </c>
      <c r="H94" s="17" t="str" cm="1">
        <f t="array" aca="1" ref="H94" ca="1">IF(F94="","",IFERROR(INDEX(NTG_2020_Map,2,D94),""))</f>
        <v>Deemed Ex Ante Team</v>
      </c>
      <c r="I94" s="17" t="str" cm="1">
        <f t="array" aca="1" ref="I94" ca="1">IFERROR(INDEX(NTG_2020_Map,$C94+2,$I$7),"")</f>
        <v/>
      </c>
      <c r="J94" s="17" t="str" cm="1">
        <f t="array" aca="1" ref="J94" ca="1">IFERROR(IF(INDEX(NTG_2020_Map,$C94+2,36)=0,"",INDEX(NTG_2020_Map,$C94+2,$J$7)),"")</f>
        <v/>
      </c>
      <c r="K94" s="17" t="str" cm="1">
        <f t="array" aca="1" ref="K94" ca="1">IFERROR(INDEX(NTG_2020_Map,$C94+2,K$7),"")</f>
        <v/>
      </c>
      <c r="L94" s="17" t="str" cm="1">
        <f t="array" aca="1" ref="L94" ca="1">IFERROR(INDEX(NTG_2020_Map,$C94+2,L$7),"")</f>
        <v/>
      </c>
      <c r="M94" s="17" t="str" cm="1">
        <f t="array" aca="1" ref="M94" ca="1">IFERROR(INDEX(NTG_2020_Map,$C94+2,M$7),"")</f>
        <v/>
      </c>
      <c r="N94" s="18" t="str" cm="1">
        <f t="array" aca="1" ref="N94" ca="1">IFERROR(INDEX(NTG_2020_Map,$C94+2,N$7),"")</f>
        <v/>
      </c>
      <c r="O94" s="18" t="str" cm="1">
        <f t="array" aca="1" ref="O94" ca="1">IFERROR(IF(INDEX(NTG_2020_Map,$C94+2,O$7)="","",INDEX(NTG_2020_Map,$C94+2,O$7)),"")</f>
        <v/>
      </c>
    </row>
    <row r="95" spans="3:15" ht="12.75" customHeight="1">
      <c r="C95" s="16">
        <f t="shared" si="2"/>
        <v>4</v>
      </c>
      <c r="D95" s="16">
        <f t="shared" si="3"/>
        <v>18</v>
      </c>
      <c r="E95" s="16" cm="1">
        <f t="array" aca="1" ref="E95" ca="1">IF(F95="","",IF(INDEX(NTG_2020_Table,$C95+1,$D95)=1,1,0))</f>
        <v>1</v>
      </c>
      <c r="F95" s="17" t="str" cm="1">
        <f t="array" aca="1" ref="F95" ca="1">IFERROR(INDEX(NTG_2020_Table,$C95+1,$F$7),"")</f>
        <v>Agricult-Default-HTR-di</v>
      </c>
      <c r="G95" s="17" t="str" cm="1">
        <f t="array" aca="1" ref="G95" ca="1">IF($F95="","",IFERROR(INDEX(NTG_2020_Map,1,IF($D95&lt;$B$4,$B$3,IF($D95&lt;$B$5,$B$4,$B$5))),""))</f>
        <v>VersionSource</v>
      </c>
      <c r="H95" s="17" cm="1">
        <f t="array" aca="1" ref="H95" ca="1">IF(F95="","",IFERROR(INDEX(NTG_2020_Map,2,D95),""))</f>
        <v>44566.539816770834</v>
      </c>
      <c r="I95" s="17" t="str" cm="1">
        <f t="array" aca="1" ref="I95" ca="1">IFERROR(INDEX(NTG_2020_Map,$C95+2,$I$7),"")</f>
        <v/>
      </c>
      <c r="J95" s="17" t="str" cm="1">
        <f t="array" aca="1" ref="J95" ca="1">IFERROR(IF(INDEX(NTG_2020_Map,$C95+2,36)=0,"",INDEX(NTG_2020_Map,$C95+2,$J$7)),"")</f>
        <v/>
      </c>
      <c r="K95" s="17" t="str" cm="1">
        <f t="array" aca="1" ref="K95" ca="1">IFERROR(INDEX(NTG_2020_Map,$C95+2,K$7),"")</f>
        <v/>
      </c>
      <c r="L95" s="17" t="str" cm="1">
        <f t="array" aca="1" ref="L95" ca="1">IFERROR(INDEX(NTG_2020_Map,$C95+2,L$7),"")</f>
        <v/>
      </c>
      <c r="M95" s="17" t="str" cm="1">
        <f t="array" aca="1" ref="M95" ca="1">IFERROR(INDEX(NTG_2020_Map,$C95+2,M$7),"")</f>
        <v/>
      </c>
      <c r="N95" s="18" t="str" cm="1">
        <f t="array" aca="1" ref="N95" ca="1">IFERROR(INDEX(NTG_2020_Map,$C95+2,N$7),"")</f>
        <v/>
      </c>
      <c r="O95" s="18" t="str" cm="1">
        <f t="array" aca="1" ref="O95" ca="1">IFERROR(IF(INDEX(NTG_2020_Map,$C95+2,O$7)="","",INDEX(NTG_2020_Map,$C95+2,O$7)),"")</f>
        <v/>
      </c>
    </row>
    <row r="96" spans="3:15" ht="12.75" customHeight="1">
      <c r="C96" s="16">
        <f t="shared" si="2"/>
        <v>4</v>
      </c>
      <c r="D96" s="16">
        <f t="shared" si="3"/>
        <v>19</v>
      </c>
      <c r="E96" s="16" cm="1">
        <f t="array" aca="1" ref="E96" ca="1">IF(F96="","",IF(INDEX(NTG_2020_Table,$C96+1,$D96)=1,1,0))</f>
        <v>0</v>
      </c>
      <c r="F96" s="17" t="str" cm="1">
        <f t="array" aca="1" ref="F96" ca="1">IFERROR(INDEX(NTG_2020_Table,$C96+1,$F$7),"")</f>
        <v>Agricult-Default-HTR-di</v>
      </c>
      <c r="G96" s="17" t="str" cm="1">
        <f t="array" aca="1" ref="G96" ca="1">IF($F96="","",IFERROR(INDEX(NTG_2020_Map,1,IF($D96&lt;$B$4,$B$3,IF($D96&lt;$B$5,$B$4,$B$5))),""))</f>
        <v>CreatedComment</v>
      </c>
      <c r="H96" s="17" t="str" cm="1">
        <f t="array" aca="1" ref="H96" ca="1">IF(F96="","",IFERROR(INDEX(NTG_2020_Map,2,D96),""))</f>
        <v/>
      </c>
      <c r="I96" s="17" t="str" cm="1">
        <f t="array" aca="1" ref="I96" ca="1">IFERROR(INDEX(NTG_2020_Map,$C96+2,$I$7),"")</f>
        <v/>
      </c>
      <c r="J96" s="17" t="str" cm="1">
        <f t="array" aca="1" ref="J96" ca="1">IFERROR(IF(INDEX(NTG_2020_Map,$C96+2,36)=0,"",INDEX(NTG_2020_Map,$C96+2,$J$7)),"")</f>
        <v/>
      </c>
      <c r="K96" s="17" t="str" cm="1">
        <f t="array" aca="1" ref="K96" ca="1">IFERROR(INDEX(NTG_2020_Map,$C96+2,K$7),"")</f>
        <v/>
      </c>
      <c r="L96" s="17" t="str" cm="1">
        <f t="array" aca="1" ref="L96" ca="1">IFERROR(INDEX(NTG_2020_Map,$C96+2,L$7),"")</f>
        <v/>
      </c>
      <c r="M96" s="17" t="str" cm="1">
        <f t="array" aca="1" ref="M96" ca="1">IFERROR(INDEX(NTG_2020_Map,$C96+2,M$7),"")</f>
        <v/>
      </c>
      <c r="N96" s="18" t="str" cm="1">
        <f t="array" aca="1" ref="N96" ca="1">IFERROR(INDEX(NTG_2020_Map,$C96+2,N$7),"")</f>
        <v/>
      </c>
      <c r="O96" s="18" t="str" cm="1">
        <f t="array" aca="1" ref="O96" ca="1">IFERROR(IF(INDEX(NTG_2020_Map,$C96+2,O$7)="","",INDEX(NTG_2020_Map,$C96+2,O$7)),"")</f>
        <v/>
      </c>
    </row>
    <row r="97" spans="3:15" ht="12.75" customHeight="1">
      <c r="C97" s="16">
        <f t="shared" si="2"/>
        <v>4</v>
      </c>
      <c r="D97" s="16">
        <f t="shared" si="3"/>
        <v>20</v>
      </c>
      <c r="E97" s="16" cm="1">
        <f t="array" aca="1" ref="E97" ca="1">IF(F97="","",IF(INDEX(NTG_2020_Table,$C97+1,$D97)=1,1,0))</f>
        <v>0</v>
      </c>
      <c r="F97" s="17" t="str" cm="1">
        <f t="array" aca="1" ref="F97" ca="1">IFERROR(INDEX(NTG_2020_Table,$C97+1,$F$7),"")</f>
        <v>Agricult-Default-HTR-di</v>
      </c>
      <c r="G97" s="17" t="str" cm="1">
        <f t="array" aca="1" ref="G97" ca="1">IF($F97="","",IFERROR(INDEX(NTG_2020_Map,1,IF($D97&lt;$B$4,$B$3,IF($D97&lt;$B$5,$B$4,$B$5))),""))</f>
        <v>CreatedComment</v>
      </c>
      <c r="H97" s="17" t="str" cm="1">
        <f t="array" aca="1" ref="H97" ca="1">IF(F97="","",IFERROR(INDEX(NTG_2020_Map,2,D97),""))</f>
        <v>Deemed Ex Ante Team</v>
      </c>
      <c r="I97" s="17" t="str" cm="1">
        <f t="array" aca="1" ref="I97" ca="1">IFERROR(INDEX(NTG_2020_Map,$C97+2,$I$7),"")</f>
        <v/>
      </c>
      <c r="J97" s="17" t="str" cm="1">
        <f t="array" aca="1" ref="J97" ca="1">IFERROR(IF(INDEX(NTG_2020_Map,$C97+2,36)=0,"",INDEX(NTG_2020_Map,$C97+2,$J$7)),"")</f>
        <v/>
      </c>
      <c r="K97" s="17" t="str" cm="1">
        <f t="array" aca="1" ref="K97" ca="1">IFERROR(INDEX(NTG_2020_Map,$C97+2,K$7),"")</f>
        <v/>
      </c>
      <c r="L97" s="17" t="str" cm="1">
        <f t="array" aca="1" ref="L97" ca="1">IFERROR(INDEX(NTG_2020_Map,$C97+2,L$7),"")</f>
        <v/>
      </c>
      <c r="M97" s="17" t="str" cm="1">
        <f t="array" aca="1" ref="M97" ca="1">IFERROR(INDEX(NTG_2020_Map,$C97+2,M$7),"")</f>
        <v/>
      </c>
      <c r="N97" s="18" t="str" cm="1">
        <f t="array" aca="1" ref="N97" ca="1">IFERROR(INDEX(NTG_2020_Map,$C97+2,N$7),"")</f>
        <v/>
      </c>
      <c r="O97" s="18" t="str" cm="1">
        <f t="array" aca="1" ref="O97" ca="1">IFERROR(IF(INDEX(NTG_2020_Map,$C97+2,O$7)="","",INDEX(NTG_2020_Map,$C97+2,O$7)),"")</f>
        <v/>
      </c>
    </row>
    <row r="98" spans="3:15" ht="12.75" customHeight="1">
      <c r="C98" s="16">
        <f t="shared" si="2"/>
        <v>4</v>
      </c>
      <c r="D98" s="16">
        <f t="shared" si="3"/>
        <v>21</v>
      </c>
      <c r="E98" s="16" cm="1">
        <f t="array" aca="1" ref="E98" ca="1">IF(F98="","",IF(INDEX(NTG_2020_Table,$C98+1,$D98)=1,1,0))</f>
        <v>0</v>
      </c>
      <c r="F98" s="17" t="str" cm="1">
        <f t="array" aca="1" ref="F98" ca="1">IFERROR(INDEX(NTG_2020_Table,$C98+1,$F$7),"")</f>
        <v>Agricult-Default-HTR-di</v>
      </c>
      <c r="G98" s="17" t="str" cm="1">
        <f t="array" aca="1" ref="G98" ca="1">IF($F98="","",IFERROR(INDEX(NTG_2020_Map,1,IF($D98&lt;$B$4,$B$3,IF($D98&lt;$B$5,$B$4,$B$5))),""))</f>
        <v>CreatedComment</v>
      </c>
      <c r="H98" s="17" t="str" cm="1">
        <f t="array" aca="1" ref="H98" ca="1">IF(F98="","",IFERROR(INDEX(NTG_2020_Map,2,D98),""))</f>
        <v/>
      </c>
      <c r="I98" s="17" t="str" cm="1">
        <f t="array" aca="1" ref="I98" ca="1">IFERROR(INDEX(NTG_2020_Map,$C98+2,$I$7),"")</f>
        <v/>
      </c>
      <c r="J98" s="17" t="str" cm="1">
        <f t="array" aca="1" ref="J98" ca="1">IFERROR(IF(INDEX(NTG_2020_Map,$C98+2,36)=0,"",INDEX(NTG_2020_Map,$C98+2,$J$7)),"")</f>
        <v/>
      </c>
      <c r="K98" s="17" t="str" cm="1">
        <f t="array" aca="1" ref="K98" ca="1">IFERROR(INDEX(NTG_2020_Map,$C98+2,K$7),"")</f>
        <v/>
      </c>
      <c r="L98" s="17" t="str" cm="1">
        <f t="array" aca="1" ref="L98" ca="1">IFERROR(INDEX(NTG_2020_Map,$C98+2,L$7),"")</f>
        <v/>
      </c>
      <c r="M98" s="17" t="str" cm="1">
        <f t="array" aca="1" ref="M98" ca="1">IFERROR(INDEX(NTG_2020_Map,$C98+2,M$7),"")</f>
        <v/>
      </c>
      <c r="N98" s="18" t="str" cm="1">
        <f t="array" aca="1" ref="N98" ca="1">IFERROR(INDEX(NTG_2020_Map,$C98+2,N$7),"")</f>
        <v/>
      </c>
      <c r="O98" s="18" t="str" cm="1">
        <f t="array" aca="1" ref="O98" ca="1">IFERROR(IF(INDEX(NTG_2020_Map,$C98+2,O$7)="","",INDEX(NTG_2020_Map,$C98+2,O$7)),"")</f>
        <v/>
      </c>
    </row>
    <row r="99" spans="3:15" ht="12.75" customHeight="1">
      <c r="C99" s="16">
        <f t="shared" si="2"/>
        <v>4</v>
      </c>
      <c r="D99" s="16">
        <f t="shared" si="3"/>
        <v>22</v>
      </c>
      <c r="E99" s="16" cm="1">
        <f t="array" aca="1" ref="E99" ca="1">IF(F99="","",IF(INDEX(NTG_2020_Table,$C99+1,$D99)=1,1,0))</f>
        <v>0</v>
      </c>
      <c r="F99" s="17" t="str" cm="1">
        <f t="array" aca="1" ref="F99" ca="1">IFERROR(INDEX(NTG_2020_Table,$C99+1,$F$7),"")</f>
        <v>Agricult-Default-HTR-di</v>
      </c>
      <c r="G99" s="17" t="str" cm="1">
        <f t="array" aca="1" ref="G99" ca="1">IF($F99="","",IFERROR(INDEX(NTG_2020_Map,1,IF($D99&lt;$B$4,$B$3,IF($D99&lt;$B$5,$B$4,$B$5))),""))</f>
        <v>CreatedComment</v>
      </c>
      <c r="H99" s="17" t="str" cm="1">
        <f t="array" aca="1" ref="H99" ca="1">IF(F99="","",IFERROR(INDEX(NTG_2020_Map,2,D99),""))</f>
        <v/>
      </c>
      <c r="I99" s="17" t="str" cm="1">
        <f t="array" aca="1" ref="I99" ca="1">IFERROR(INDEX(NTG_2020_Map,$C99+2,$I$7),"")</f>
        <v/>
      </c>
      <c r="J99" s="17" t="str" cm="1">
        <f t="array" aca="1" ref="J99" ca="1">IFERROR(IF(INDEX(NTG_2020_Map,$C99+2,36)=0,"",INDEX(NTG_2020_Map,$C99+2,$J$7)),"")</f>
        <v/>
      </c>
      <c r="K99" s="17" t="str" cm="1">
        <f t="array" aca="1" ref="K99" ca="1">IFERROR(INDEX(NTG_2020_Map,$C99+2,K$7),"")</f>
        <v/>
      </c>
      <c r="L99" s="17" t="str" cm="1">
        <f t="array" aca="1" ref="L99" ca="1">IFERROR(INDEX(NTG_2020_Map,$C99+2,L$7),"")</f>
        <v/>
      </c>
      <c r="M99" s="17" t="str" cm="1">
        <f t="array" aca="1" ref="M99" ca="1">IFERROR(INDEX(NTG_2020_Map,$C99+2,M$7),"")</f>
        <v/>
      </c>
      <c r="N99" s="18" t="str" cm="1">
        <f t="array" aca="1" ref="N99" ca="1">IFERROR(INDEX(NTG_2020_Map,$C99+2,N$7),"")</f>
        <v/>
      </c>
      <c r="O99" s="18" t="str" cm="1">
        <f t="array" aca="1" ref="O99" ca="1">IFERROR(IF(INDEX(NTG_2020_Map,$C99+2,O$7)="","",INDEX(NTG_2020_Map,$C99+2,O$7)),"")</f>
        <v/>
      </c>
    </row>
    <row r="100" spans="3:15" ht="12.75" customHeight="1">
      <c r="C100" s="16">
        <f t="shared" si="2"/>
        <v>4</v>
      </c>
      <c r="D100" s="16">
        <f t="shared" si="3"/>
        <v>23</v>
      </c>
      <c r="E100" s="16" cm="1">
        <f t="array" aca="1" ref="E100" ca="1">IF(F100="","",IF(INDEX(NTG_2020_Table,$C100+1,$D100)=1,1,0))</f>
        <v>0</v>
      </c>
      <c r="F100" s="17" t="str" cm="1">
        <f t="array" aca="1" ref="F100" ca="1">IFERROR(INDEX(NTG_2020_Table,$C100+1,$F$7),"")</f>
        <v>Agricult-Default-HTR-di</v>
      </c>
      <c r="G100" s="17" t="str" cm="1">
        <f t="array" aca="1" ref="G100" ca="1">IF($F100="","",IFERROR(INDEX(NTG_2020_Map,1,IF($D100&lt;$B$4,$B$3,IF($D100&lt;$B$5,$B$4,$B$5))),""))</f>
        <v>CreatedComment</v>
      </c>
      <c r="H100" s="17" t="str" cm="1">
        <f t="array" aca="1" ref="H100" ca="1">IF(F100="","",IFERROR(INDEX(NTG_2020_Map,2,D100),""))</f>
        <v/>
      </c>
      <c r="I100" s="17" t="str" cm="1">
        <f t="array" aca="1" ref="I100" ca="1">IFERROR(INDEX(NTG_2020_Map,$C100+2,$I$7),"")</f>
        <v/>
      </c>
      <c r="J100" s="17" t="str" cm="1">
        <f t="array" aca="1" ref="J100" ca="1">IFERROR(IF(INDEX(NTG_2020_Map,$C100+2,36)=0,"",INDEX(NTG_2020_Map,$C100+2,$J$7)),"")</f>
        <v/>
      </c>
      <c r="K100" s="17" t="str" cm="1">
        <f t="array" aca="1" ref="K100" ca="1">IFERROR(INDEX(NTG_2020_Map,$C100+2,K$7),"")</f>
        <v/>
      </c>
      <c r="L100" s="17" t="str" cm="1">
        <f t="array" aca="1" ref="L100" ca="1">IFERROR(INDEX(NTG_2020_Map,$C100+2,L$7),"")</f>
        <v/>
      </c>
      <c r="M100" s="17" t="str" cm="1">
        <f t="array" aca="1" ref="M100" ca="1">IFERROR(INDEX(NTG_2020_Map,$C100+2,M$7),"")</f>
        <v/>
      </c>
      <c r="N100" s="18" t="str" cm="1">
        <f t="array" aca="1" ref="N100" ca="1">IFERROR(INDEX(NTG_2020_Map,$C100+2,N$7),"")</f>
        <v/>
      </c>
      <c r="O100" s="18" t="str" cm="1">
        <f t="array" aca="1" ref="O100" ca="1">IFERROR(IF(INDEX(NTG_2020_Map,$C100+2,O$7)="","",INDEX(NTG_2020_Map,$C100+2,O$7)),"")</f>
        <v/>
      </c>
    </row>
    <row r="101" spans="3:15" ht="12.75" customHeight="1">
      <c r="C101" s="16">
        <f t="shared" si="2"/>
        <v>5</v>
      </c>
      <c r="D101" s="16">
        <f t="shared" si="3"/>
        <v>1</v>
      </c>
      <c r="E101" s="16" cm="1">
        <f t="array" aca="1" ref="E101" ca="1">IF(F101="","",IF(INDEX(NTG_2020_Table,$C101+1,$D101)=1,1,0))</f>
        <v>0</v>
      </c>
      <c r="F101" s="17" t="str" cm="1">
        <f t="array" aca="1" ref="F101" ca="1">IFERROR(INDEX(NTG_2020_Table,$C101+1,$F$7),"")</f>
        <v>All-Default&lt;=2yrs</v>
      </c>
      <c r="G101" s="17" t="str" cm="1">
        <f t="array" aca="1" ref="G101" ca="1">IF($F101="","",IFERROR(INDEX(NTG_2020_Map,1,IF($D101&lt;$B$4,$B$3,IF($D101&lt;$B$5,$B$4,$B$5))),""))</f>
        <v>NTG_ID</v>
      </c>
      <c r="H101" s="17" t="str" cm="1">
        <f t="array" aca="1" ref="H101" ca="1">IF(F101="","",IFERROR(INDEX(NTG_2020_Map,2,D101),""))</f>
        <v>Agric-Default&gt;2yrs</v>
      </c>
      <c r="I101" s="17" t="str" cm="1">
        <f t="array" aca="1" ref="I101" ca="1">IFERROR(INDEX(NTG_2020_Map,$C101+2,$I$7),"")</f>
        <v/>
      </c>
      <c r="J101" s="17" t="str" cm="1">
        <f t="array" aca="1" ref="J101" ca="1">IFERROR(IF(INDEX(NTG_2020_Map,$C101+2,36)=0,"",INDEX(NTG_2020_Map,$C101+2,$J$7)),"")</f>
        <v/>
      </c>
      <c r="K101" s="17" t="str" cm="1">
        <f t="array" aca="1" ref="K101" ca="1">IFERROR(INDEX(NTG_2020_Map,$C101+2,K$7),"")</f>
        <v/>
      </c>
      <c r="L101" s="17" t="str" cm="1">
        <f t="array" aca="1" ref="L101" ca="1">IFERROR(INDEX(NTG_2020_Map,$C101+2,L$7),"")</f>
        <v/>
      </c>
      <c r="M101" s="17" t="str" cm="1">
        <f t="array" aca="1" ref="M101" ca="1">IFERROR(INDEX(NTG_2020_Map,$C101+2,M$7),"")</f>
        <v/>
      </c>
      <c r="N101" s="18" t="str" cm="1">
        <f t="array" aca="1" ref="N101" ca="1">IFERROR(INDEX(NTG_2020_Map,$C101+2,N$7),"")</f>
        <v/>
      </c>
      <c r="O101" s="18" t="str" cm="1">
        <f t="array" aca="1" ref="O101" ca="1">IFERROR(IF(INDEX(NTG_2020_Map,$C101+2,O$7)="","",INDEX(NTG_2020_Map,$C101+2,O$7)),"")</f>
        <v/>
      </c>
    </row>
    <row r="102" spans="3:15" ht="12.75" customHeight="1">
      <c r="C102" s="16">
        <f t="shared" si="2"/>
        <v>5</v>
      </c>
      <c r="D102" s="16">
        <f t="shared" si="3"/>
        <v>2</v>
      </c>
      <c r="E102" s="16" cm="1">
        <f t="array" aca="1" ref="E102" ca="1">IF(F102="","",IF(INDEX(NTG_2020_Table,$C102+1,$D102)=1,1,0))</f>
        <v>0</v>
      </c>
      <c r="F102" s="17" t="str" cm="1">
        <f t="array" aca="1" ref="F102" ca="1">IFERROR(INDEX(NTG_2020_Table,$C102+1,$F$7),"")</f>
        <v>All-Default&lt;=2yrs</v>
      </c>
      <c r="G102" s="17" t="str" cm="1">
        <f t="array" aca="1" ref="G102" ca="1">IF($F102="","",IFERROR(INDEX(NTG_2020_Map,1,IF($D102&lt;$B$4,$B$3,IF($D102&lt;$B$5,$B$4,$B$5))),""))</f>
        <v>NTG_ID</v>
      </c>
      <c r="H102" s="17" t="str" cm="1">
        <f t="array" aca="1" ref="H102" ca="1">IF(F102="","",IFERROR(INDEX(NTG_2020_Map,2,D102),""))</f>
        <v>DEER2019</v>
      </c>
      <c r="I102" s="17" t="str" cm="1">
        <f t="array" aca="1" ref="I102" ca="1">IFERROR(INDEX(NTG_2020_Map,$C102+2,$I$7),"")</f>
        <v/>
      </c>
      <c r="J102" s="17" t="str" cm="1">
        <f t="array" aca="1" ref="J102" ca="1">IFERROR(IF(INDEX(NTG_2020_Map,$C102+2,36)=0,"",INDEX(NTG_2020_Map,$C102+2,$J$7)),"")</f>
        <v/>
      </c>
      <c r="K102" s="17" t="str" cm="1">
        <f t="array" aca="1" ref="K102" ca="1">IFERROR(INDEX(NTG_2020_Map,$C102+2,K$7),"")</f>
        <v/>
      </c>
      <c r="L102" s="17" t="str" cm="1">
        <f t="array" aca="1" ref="L102" ca="1">IFERROR(INDEX(NTG_2020_Map,$C102+2,L$7),"")</f>
        <v/>
      </c>
      <c r="M102" s="17" t="str" cm="1">
        <f t="array" aca="1" ref="M102" ca="1">IFERROR(INDEX(NTG_2020_Map,$C102+2,M$7),"")</f>
        <v/>
      </c>
      <c r="N102" s="18" t="str" cm="1">
        <f t="array" aca="1" ref="N102" ca="1">IFERROR(INDEX(NTG_2020_Map,$C102+2,N$7),"")</f>
        <v/>
      </c>
      <c r="O102" s="18" t="str" cm="1">
        <f t="array" aca="1" ref="O102" ca="1">IFERROR(IF(INDEX(NTG_2020_Map,$C102+2,O$7)="","",INDEX(NTG_2020_Map,$C102+2,O$7)),"")</f>
        <v/>
      </c>
    </row>
    <row r="103" spans="3:15" ht="12.75" customHeight="1">
      <c r="C103" s="16">
        <f t="shared" si="2"/>
        <v>5</v>
      </c>
      <c r="D103" s="16">
        <f t="shared" si="3"/>
        <v>3</v>
      </c>
      <c r="E103" s="16" cm="1">
        <f t="array" aca="1" ref="E103" ca="1">IF(F103="","",IF(INDEX(NTG_2020_Table,$C103+1,$D103)=1,1,0))</f>
        <v>0</v>
      </c>
      <c r="F103" s="17" t="str" cm="1">
        <f t="array" aca="1" ref="F103" ca="1">IFERROR(INDEX(NTG_2020_Table,$C103+1,$F$7),"")</f>
        <v>All-Default&lt;=2yrs</v>
      </c>
      <c r="G103" s="17" t="str" cm="1">
        <f t="array" aca="1" ref="G103" ca="1">IF($F103="","",IFERROR(INDEX(NTG_2020_Map,1,IF($D103&lt;$B$4,$B$3,IF($D103&lt;$B$5,$B$4,$B$5))),""))</f>
        <v>NTG_ID</v>
      </c>
      <c r="H103" s="17" cm="1">
        <f t="array" aca="1" ref="H103" ca="1">IF(F103="","",IFERROR(INDEX(NTG_2020_Map,2,D103),""))</f>
        <v>43466</v>
      </c>
      <c r="I103" s="17" t="str" cm="1">
        <f t="array" aca="1" ref="I103" ca="1">IFERROR(INDEX(NTG_2020_Map,$C103+2,$I$7),"")</f>
        <v/>
      </c>
      <c r="J103" s="17" t="str" cm="1">
        <f t="array" aca="1" ref="J103" ca="1">IFERROR(IF(INDEX(NTG_2020_Map,$C103+2,36)=0,"",INDEX(NTG_2020_Map,$C103+2,$J$7)),"")</f>
        <v/>
      </c>
      <c r="K103" s="17" t="str" cm="1">
        <f t="array" aca="1" ref="K103" ca="1">IFERROR(INDEX(NTG_2020_Map,$C103+2,K$7),"")</f>
        <v/>
      </c>
      <c r="L103" s="17" t="str" cm="1">
        <f t="array" aca="1" ref="L103" ca="1">IFERROR(INDEX(NTG_2020_Map,$C103+2,L$7),"")</f>
        <v/>
      </c>
      <c r="M103" s="17" t="str" cm="1">
        <f t="array" aca="1" ref="M103" ca="1">IFERROR(INDEX(NTG_2020_Map,$C103+2,M$7),"")</f>
        <v/>
      </c>
      <c r="N103" s="18" t="str" cm="1">
        <f t="array" aca="1" ref="N103" ca="1">IFERROR(INDEX(NTG_2020_Map,$C103+2,N$7),"")</f>
        <v/>
      </c>
      <c r="O103" s="18" t="str" cm="1">
        <f t="array" aca="1" ref="O103" ca="1">IFERROR(IF(INDEX(NTG_2020_Map,$C103+2,O$7)="","",INDEX(NTG_2020_Map,$C103+2,O$7)),"")</f>
        <v/>
      </c>
    </row>
    <row r="104" spans="3:15" ht="12.75" customHeight="1">
      <c r="C104" s="16">
        <f t="shared" si="2"/>
        <v>5</v>
      </c>
      <c r="D104" s="16">
        <f t="shared" si="3"/>
        <v>4</v>
      </c>
      <c r="E104" s="16" cm="1">
        <f t="array" aca="1" ref="E104" ca="1">IF(F104="","",IF(INDEX(NTG_2020_Table,$C104+1,$D104)=1,1,0))</f>
        <v>0</v>
      </c>
      <c r="F104" s="17" t="str" cm="1">
        <f t="array" aca="1" ref="F104" ca="1">IFERROR(INDEX(NTG_2020_Table,$C104+1,$F$7),"")</f>
        <v>All-Default&lt;=2yrs</v>
      </c>
      <c r="G104" s="17" t="str" cm="1">
        <f t="array" aca="1" ref="G104" ca="1">IF($F104="","",IFERROR(INDEX(NTG_2020_Map,1,IF($D104&lt;$B$4,$B$3,IF($D104&lt;$B$5,$B$4,$B$5))),""))</f>
        <v>NTG_ID</v>
      </c>
      <c r="H104" s="17" cm="1">
        <f t="array" aca="1" ref="H104" ca="1">IF(F104="","",IFERROR(INDEX(NTG_2020_Map,2,D104),""))</f>
        <v>46022</v>
      </c>
      <c r="I104" s="17" t="str" cm="1">
        <f t="array" aca="1" ref="I104" ca="1">IFERROR(INDEX(NTG_2020_Map,$C104+2,$I$7),"")</f>
        <v/>
      </c>
      <c r="J104" s="17" t="str" cm="1">
        <f t="array" aca="1" ref="J104" ca="1">IFERROR(IF(INDEX(NTG_2020_Map,$C104+2,36)=0,"",INDEX(NTG_2020_Map,$C104+2,$J$7)),"")</f>
        <v/>
      </c>
      <c r="K104" s="17" t="str" cm="1">
        <f t="array" aca="1" ref="K104" ca="1">IFERROR(INDEX(NTG_2020_Map,$C104+2,K$7),"")</f>
        <v/>
      </c>
      <c r="L104" s="17" t="str" cm="1">
        <f t="array" aca="1" ref="L104" ca="1">IFERROR(INDEX(NTG_2020_Map,$C104+2,L$7),"")</f>
        <v/>
      </c>
      <c r="M104" s="17" t="str" cm="1">
        <f t="array" aca="1" ref="M104" ca="1">IFERROR(INDEX(NTG_2020_Map,$C104+2,M$7),"")</f>
        <v/>
      </c>
      <c r="N104" s="18" t="str" cm="1">
        <f t="array" aca="1" ref="N104" ca="1">IFERROR(INDEX(NTG_2020_Map,$C104+2,N$7),"")</f>
        <v/>
      </c>
      <c r="O104" s="18" t="str" cm="1">
        <f t="array" aca="1" ref="O104" ca="1">IFERROR(IF(INDEX(NTG_2020_Map,$C104+2,O$7)="","",INDEX(NTG_2020_Map,$C104+2,O$7)),"")</f>
        <v/>
      </c>
    </row>
    <row r="105" spans="3:15" ht="12.75" customHeight="1">
      <c r="C105" s="16">
        <f t="shared" si="2"/>
        <v>5</v>
      </c>
      <c r="D105" s="16">
        <f t="shared" si="3"/>
        <v>5</v>
      </c>
      <c r="E105" s="16" cm="1">
        <f t="array" aca="1" ref="E105" ca="1">IF(F105="","",IF(INDEX(NTG_2020_Table,$C105+1,$D105)=1,1,0))</f>
        <v>0</v>
      </c>
      <c r="F105" s="17" t="str" cm="1">
        <f t="array" aca="1" ref="F105" ca="1">IFERROR(INDEX(NTG_2020_Table,$C105+1,$F$7),"")</f>
        <v>All-Default&lt;=2yrs</v>
      </c>
      <c r="G105" s="17" t="str" cm="1">
        <f t="array" aca="1" ref="G105" ca="1">IF($F105="","",IFERROR(INDEX(NTG_2020_Map,1,IF($D105&lt;$B$4,$B$3,IF($D105&lt;$B$5,$B$4,$B$5))),""))</f>
        <v>NTG_ID</v>
      </c>
      <c r="H105" s="17" cm="1">
        <f t="array" aca="1" ref="H105" ca="1">IF(F105="","",IFERROR(INDEX(NTG_2020_Map,2,D105),""))</f>
        <v>0.6</v>
      </c>
      <c r="I105" s="17" t="str" cm="1">
        <f t="array" aca="1" ref="I105" ca="1">IFERROR(INDEX(NTG_2020_Map,$C105+2,$I$7),"")</f>
        <v/>
      </c>
      <c r="J105" s="17" t="str" cm="1">
        <f t="array" aca="1" ref="J105" ca="1">IFERROR(IF(INDEX(NTG_2020_Map,$C105+2,36)=0,"",INDEX(NTG_2020_Map,$C105+2,$J$7)),"")</f>
        <v/>
      </c>
      <c r="K105" s="17" t="str" cm="1">
        <f t="array" aca="1" ref="K105" ca="1">IFERROR(INDEX(NTG_2020_Map,$C105+2,K$7),"")</f>
        <v/>
      </c>
      <c r="L105" s="17" t="str" cm="1">
        <f t="array" aca="1" ref="L105" ca="1">IFERROR(INDEX(NTG_2020_Map,$C105+2,L$7),"")</f>
        <v/>
      </c>
      <c r="M105" s="17" t="str" cm="1">
        <f t="array" aca="1" ref="M105" ca="1">IFERROR(INDEX(NTG_2020_Map,$C105+2,M$7),"")</f>
        <v/>
      </c>
      <c r="N105" s="18" t="str" cm="1">
        <f t="array" aca="1" ref="N105" ca="1">IFERROR(INDEX(NTG_2020_Map,$C105+2,N$7),"")</f>
        <v/>
      </c>
      <c r="O105" s="18" t="str" cm="1">
        <f t="array" aca="1" ref="O105" ca="1">IFERROR(IF(INDEX(NTG_2020_Map,$C105+2,O$7)="","",INDEX(NTG_2020_Map,$C105+2,O$7)),"")</f>
        <v/>
      </c>
    </row>
    <row r="106" spans="3:15" ht="12.75" customHeight="1">
      <c r="C106" s="16">
        <f t="shared" si="2"/>
        <v>5</v>
      </c>
      <c r="D106" s="16">
        <f t="shared" si="3"/>
        <v>6</v>
      </c>
      <c r="E106" s="16" cm="1">
        <f t="array" aca="1" ref="E106" ca="1">IF(F106="","",IF(INDEX(NTG_2020_Table,$C106+1,$D106)=1,1,0))</f>
        <v>0</v>
      </c>
      <c r="F106" s="17" t="str" cm="1">
        <f t="array" aca="1" ref="F106" ca="1">IFERROR(INDEX(NTG_2020_Table,$C106+1,$F$7),"")</f>
        <v>All-Default&lt;=2yrs</v>
      </c>
      <c r="G106" s="17" t="str" cm="1">
        <f t="array" aca="1" ref="G106" ca="1">IF($F106="","",IFERROR(INDEX(NTG_2020_Map,1,IF($D106&lt;$B$4,$B$3,IF($D106&lt;$B$5,$B$4,$B$5))),""))</f>
        <v>NTG_ID</v>
      </c>
      <c r="H106" s="17" cm="1">
        <f t="array" aca="1" ref="H106" ca="1">IF(F106="","",IFERROR(INDEX(NTG_2020_Map,2,D106),""))</f>
        <v>0.6</v>
      </c>
      <c r="I106" s="17" t="str" cm="1">
        <f t="array" aca="1" ref="I106" ca="1">IFERROR(INDEX(NTG_2020_Map,$C106+2,$I$7),"")</f>
        <v/>
      </c>
      <c r="J106" s="17" t="str" cm="1">
        <f t="array" aca="1" ref="J106" ca="1">IFERROR(IF(INDEX(NTG_2020_Map,$C106+2,36)=0,"",INDEX(NTG_2020_Map,$C106+2,$J$7)),"")</f>
        <v/>
      </c>
      <c r="K106" s="17" t="str" cm="1">
        <f t="array" aca="1" ref="K106" ca="1">IFERROR(INDEX(NTG_2020_Map,$C106+2,K$7),"")</f>
        <v/>
      </c>
      <c r="L106" s="17" t="str" cm="1">
        <f t="array" aca="1" ref="L106" ca="1">IFERROR(INDEX(NTG_2020_Map,$C106+2,L$7),"")</f>
        <v/>
      </c>
      <c r="M106" s="17" t="str" cm="1">
        <f t="array" aca="1" ref="M106" ca="1">IFERROR(INDEX(NTG_2020_Map,$C106+2,M$7),"")</f>
        <v/>
      </c>
      <c r="N106" s="18" t="str" cm="1">
        <f t="array" aca="1" ref="N106" ca="1">IFERROR(INDEX(NTG_2020_Map,$C106+2,N$7),"")</f>
        <v/>
      </c>
      <c r="O106" s="18" t="str" cm="1">
        <f t="array" aca="1" ref="O106" ca="1">IFERROR(IF(INDEX(NTG_2020_Map,$C106+2,O$7)="","",INDEX(NTG_2020_Map,$C106+2,O$7)),"")</f>
        <v/>
      </c>
    </row>
    <row r="107" spans="3:15" ht="12.75" customHeight="1">
      <c r="C107" s="16">
        <f t="shared" si="2"/>
        <v>5</v>
      </c>
      <c r="D107" s="16">
        <f t="shared" si="3"/>
        <v>7</v>
      </c>
      <c r="E107" s="16" cm="1">
        <f t="array" aca="1" ref="E107" ca="1">IF(F107="","",IF(INDEX(NTG_2020_Table,$C107+1,$D107)=1,1,0))</f>
        <v>0</v>
      </c>
      <c r="F107" s="17" t="str" cm="1">
        <f t="array" aca="1" ref="F107" ca="1">IFERROR(INDEX(NTG_2020_Table,$C107+1,$F$7),"")</f>
        <v>All-Default&lt;=2yrs</v>
      </c>
      <c r="G107" s="17" t="str" cm="1">
        <f t="array" aca="1" ref="G107" ca="1">IF($F107="","",IFERROR(INDEX(NTG_2020_Map,1,IF($D107&lt;$B$4,$B$3,IF($D107&lt;$B$5,$B$4,$B$5))),""))</f>
        <v>NTG_ID</v>
      </c>
      <c r="H107" s="17" t="str" cm="1">
        <f t="array" aca="1" ref="H107" ca="1">IF(F107="","",IFERROR(INDEX(NTG_2020_Map,2,D107),""))</f>
        <v>Measures not covered by other NTG values and measure technology type has been available in marketplace for more than 2 years</v>
      </c>
      <c r="I107" s="17" t="str" cm="1">
        <f t="array" aca="1" ref="I107" ca="1">IFERROR(INDEX(NTG_2020_Map,$C107+2,$I$7),"")</f>
        <v/>
      </c>
      <c r="J107" s="17" t="str" cm="1">
        <f t="array" aca="1" ref="J107" ca="1">IFERROR(IF(INDEX(NTG_2020_Map,$C107+2,36)=0,"",INDEX(NTG_2020_Map,$C107+2,$J$7)),"")</f>
        <v/>
      </c>
      <c r="K107" s="17" t="str" cm="1">
        <f t="array" aca="1" ref="K107" ca="1">IFERROR(INDEX(NTG_2020_Map,$C107+2,K$7),"")</f>
        <v/>
      </c>
      <c r="L107" s="17" t="str" cm="1">
        <f t="array" aca="1" ref="L107" ca="1">IFERROR(INDEX(NTG_2020_Map,$C107+2,L$7),"")</f>
        <v/>
      </c>
      <c r="M107" s="17" t="str" cm="1">
        <f t="array" aca="1" ref="M107" ca="1">IFERROR(INDEX(NTG_2020_Map,$C107+2,M$7),"")</f>
        <v/>
      </c>
      <c r="N107" s="18" t="str" cm="1">
        <f t="array" aca="1" ref="N107" ca="1">IFERROR(INDEX(NTG_2020_Map,$C107+2,N$7),"")</f>
        <v/>
      </c>
      <c r="O107" s="18" t="str" cm="1">
        <f t="array" aca="1" ref="O107" ca="1">IFERROR(IF(INDEX(NTG_2020_Map,$C107+2,O$7)="","",INDEX(NTG_2020_Map,$C107+2,O$7)),"")</f>
        <v/>
      </c>
    </row>
    <row r="108" spans="3:15" ht="12.75" customHeight="1">
      <c r="C108" s="16">
        <f t="shared" si="2"/>
        <v>5</v>
      </c>
      <c r="D108" s="16">
        <f t="shared" si="3"/>
        <v>8</v>
      </c>
      <c r="E108" s="16" cm="1">
        <f t="array" aca="1" ref="E108" ca="1">IF(F108="","",IF(INDEX(NTG_2020_Table,$C108+1,$D108)=1,1,0))</f>
        <v>0</v>
      </c>
      <c r="F108" s="17" t="str" cm="1">
        <f t="array" aca="1" ref="F108" ca="1">IFERROR(INDEX(NTG_2020_Table,$C108+1,$F$7),"")</f>
        <v>All-Default&lt;=2yrs</v>
      </c>
      <c r="G108" s="17" t="str" cm="1">
        <f t="array" aca="1" ref="G108" ca="1">IF($F108="","",IFERROR(INDEX(NTG_2020_Map,1,IF($D108&lt;$B$4,$B$3,IF($D108&lt;$B$5,$B$4,$B$5))),""))</f>
        <v>NTG_ID</v>
      </c>
      <c r="H108" s="17" t="str" cm="1">
        <f t="array" aca="1" ref="H108" ca="1">IF(F108="","",IFERROR(INDEX(NTG_2020_Map,2,D108),""))</f>
        <v>Deem-DEER|Deem-WP</v>
      </c>
      <c r="I108" s="17" t="str" cm="1">
        <f t="array" aca="1" ref="I108" ca="1">IFERROR(INDEX(NTG_2020_Map,$C108+2,$I$7),"")</f>
        <v/>
      </c>
      <c r="J108" s="17" t="str" cm="1">
        <f t="array" aca="1" ref="J108" ca="1">IFERROR(IF(INDEX(NTG_2020_Map,$C108+2,36)=0,"",INDEX(NTG_2020_Map,$C108+2,$J$7)),"")</f>
        <v/>
      </c>
      <c r="K108" s="17" t="str" cm="1">
        <f t="array" aca="1" ref="K108" ca="1">IFERROR(INDEX(NTG_2020_Map,$C108+2,K$7),"")</f>
        <v/>
      </c>
      <c r="L108" s="17" t="str" cm="1">
        <f t="array" aca="1" ref="L108" ca="1">IFERROR(INDEX(NTG_2020_Map,$C108+2,L$7),"")</f>
        <v/>
      </c>
      <c r="M108" s="17" t="str" cm="1">
        <f t="array" aca="1" ref="M108" ca="1">IFERROR(INDEX(NTG_2020_Map,$C108+2,M$7),"")</f>
        <v/>
      </c>
      <c r="N108" s="18" t="str" cm="1">
        <f t="array" aca="1" ref="N108" ca="1">IFERROR(INDEX(NTG_2020_Map,$C108+2,N$7),"")</f>
        <v/>
      </c>
      <c r="O108" s="18" t="str" cm="1">
        <f t="array" aca="1" ref="O108" ca="1">IFERROR(IF(INDEX(NTG_2020_Map,$C108+2,O$7)="","",INDEX(NTG_2020_Map,$C108+2,O$7)),"")</f>
        <v/>
      </c>
    </row>
    <row r="109" spans="3:15" ht="12.75" customHeight="1">
      <c r="C109" s="16">
        <f t="shared" si="2"/>
        <v>5</v>
      </c>
      <c r="D109" s="16">
        <f t="shared" si="3"/>
        <v>9</v>
      </c>
      <c r="E109" s="16" cm="1">
        <f t="array" aca="1" ref="E109" ca="1">IF(F109="","",IF(INDEX(NTG_2020_Table,$C109+1,$D109)=1,1,0))</f>
        <v>0</v>
      </c>
      <c r="F109" s="17" t="str" cm="1">
        <f t="array" aca="1" ref="F109" ca="1">IFERROR(INDEX(NTG_2020_Table,$C109+1,$F$7),"")</f>
        <v>All-Default&lt;=2yrs</v>
      </c>
      <c r="G109" s="17" t="str" cm="1">
        <f t="array" aca="1" ref="G109" ca="1">IF($F109="","",IFERROR(INDEX(NTG_2020_Map,1,IF($D109&lt;$B$4,$B$3,IF($D109&lt;$B$5,$B$4,$B$5))),""))</f>
        <v>NTG_ID</v>
      </c>
      <c r="H109" s="17" t="str" cm="1">
        <f t="array" aca="1" ref="H109" ca="1">IF(F109="","",IFERROR(INDEX(NTG_2020_Map,2,D109),""))</f>
        <v>AOE|AR|BRO-Bhv|BRO-Op|BRO-RCx|BW|NC|NR</v>
      </c>
      <c r="I109" s="17" t="str" cm="1">
        <f t="array" aca="1" ref="I109" ca="1">IFERROR(INDEX(NTG_2020_Map,$C109+2,$I$7),"")</f>
        <v/>
      </c>
      <c r="J109" s="17" t="str" cm="1">
        <f t="array" aca="1" ref="J109" ca="1">IFERROR(IF(INDEX(NTG_2020_Map,$C109+2,36)=0,"",INDEX(NTG_2020_Map,$C109+2,$J$7)),"")</f>
        <v/>
      </c>
      <c r="K109" s="17" t="str" cm="1">
        <f t="array" aca="1" ref="K109" ca="1">IFERROR(INDEX(NTG_2020_Map,$C109+2,K$7),"")</f>
        <v/>
      </c>
      <c r="L109" s="17" t="str" cm="1">
        <f t="array" aca="1" ref="L109" ca="1">IFERROR(INDEX(NTG_2020_Map,$C109+2,L$7),"")</f>
        <v/>
      </c>
      <c r="M109" s="17" t="str" cm="1">
        <f t="array" aca="1" ref="M109" ca="1">IFERROR(INDEX(NTG_2020_Map,$C109+2,M$7),"")</f>
        <v/>
      </c>
      <c r="N109" s="18" t="str" cm="1">
        <f t="array" aca="1" ref="N109" ca="1">IFERROR(INDEX(NTG_2020_Map,$C109+2,N$7),"")</f>
        <v/>
      </c>
      <c r="O109" s="18" t="str" cm="1">
        <f t="array" aca="1" ref="O109" ca="1">IFERROR(IF(INDEX(NTG_2020_Map,$C109+2,O$7)="","",INDEX(NTG_2020_Map,$C109+2,O$7)),"")</f>
        <v/>
      </c>
    </row>
    <row r="110" spans="3:15" ht="12.75" customHeight="1">
      <c r="C110" s="16">
        <f t="shared" si="2"/>
        <v>5</v>
      </c>
      <c r="D110" s="16">
        <f t="shared" si="3"/>
        <v>10</v>
      </c>
      <c r="E110" s="16" cm="1">
        <f t="array" aca="1" ref="E110" ca="1">IF(F110="","",IF(INDEX(NTG_2020_Table,$C110+1,$D110)=1,1,0))</f>
        <v>0</v>
      </c>
      <c r="F110" s="17" t="str" cm="1">
        <f t="array" aca="1" ref="F110" ca="1">IFERROR(INDEX(NTG_2020_Table,$C110+1,$F$7),"")</f>
        <v>All-Default&lt;=2yrs</v>
      </c>
      <c r="G110" s="17" t="str" cm="1">
        <f t="array" aca="1" ref="G110" ca="1">IF($F110="","",IFERROR(INDEX(NTG_2020_Map,1,IF($D110&lt;$B$4,$B$3,IF($D110&lt;$B$5,$B$4,$B$5))),""))</f>
        <v>NTG_ID</v>
      </c>
      <c r="H110" s="17" t="str" cm="1">
        <f t="array" aca="1" ref="H110" ca="1">IF(F110="","",IFERROR(INDEX(NTG_2020_Map,2,D110),""))</f>
        <v>UpDeemed|DnCust|DnDeemed|DnCustDI|DnDeemDI</v>
      </c>
      <c r="I110" s="17" t="str" cm="1">
        <f t="array" aca="1" ref="I110" ca="1">IFERROR(INDEX(NTG_2020_Map,$C110+2,$I$7),"")</f>
        <v/>
      </c>
      <c r="J110" s="17" t="str" cm="1">
        <f t="array" aca="1" ref="J110" ca="1">IFERROR(IF(INDEX(NTG_2020_Map,$C110+2,36)=0,"",INDEX(NTG_2020_Map,$C110+2,$J$7)),"")</f>
        <v/>
      </c>
      <c r="K110" s="17" t="str" cm="1">
        <f t="array" aca="1" ref="K110" ca="1">IFERROR(INDEX(NTG_2020_Map,$C110+2,K$7),"")</f>
        <v/>
      </c>
      <c r="L110" s="17" t="str" cm="1">
        <f t="array" aca="1" ref="L110" ca="1">IFERROR(INDEX(NTG_2020_Map,$C110+2,L$7),"")</f>
        <v/>
      </c>
      <c r="M110" s="17" t="str" cm="1">
        <f t="array" aca="1" ref="M110" ca="1">IFERROR(INDEX(NTG_2020_Map,$C110+2,M$7),"")</f>
        <v/>
      </c>
      <c r="N110" s="18" t="str" cm="1">
        <f t="array" aca="1" ref="N110" ca="1">IFERROR(INDEX(NTG_2020_Map,$C110+2,N$7),"")</f>
        <v/>
      </c>
      <c r="O110" s="18" t="str" cm="1">
        <f t="array" aca="1" ref="O110" ca="1">IFERROR(IF(INDEX(NTG_2020_Map,$C110+2,O$7)="","",INDEX(NTG_2020_Map,$C110+2,O$7)),"")</f>
        <v/>
      </c>
    </row>
    <row r="111" spans="3:15" ht="12.75" customHeight="1">
      <c r="C111" s="16">
        <f t="shared" si="2"/>
        <v>5</v>
      </c>
      <c r="D111" s="16">
        <f t="shared" si="3"/>
        <v>11</v>
      </c>
      <c r="E111" s="16" cm="1">
        <f t="array" aca="1" ref="E111" ca="1">IF(F111="","",IF(INDEX(NTG_2020_Table,$C111+1,$D111)=1,1,0))</f>
        <v>0</v>
      </c>
      <c r="F111" s="17" t="str" cm="1">
        <f t="array" aca="1" ref="F111" ca="1">IFERROR(INDEX(NTG_2020_Table,$C111+1,$F$7),"")</f>
        <v>All-Default&lt;=2yrs</v>
      </c>
      <c r="G111" s="17" t="str" cm="1">
        <f t="array" aca="1" ref="G111" ca="1">IF($F111="","",IFERROR(INDEX(NTG_2020_Map,1,IF($D111&lt;$B$4,$B$3,IF($D111&lt;$B$5,$B$4,$B$5))),""))</f>
        <v>VersionSource</v>
      </c>
      <c r="H111" s="17" t="str" cm="1">
        <f t="array" aca="1" ref="H111" ca="1">IF(F111="","",IFERROR(INDEX(NTG_2020_Map,2,D111),""))</f>
        <v/>
      </c>
      <c r="I111" s="17" t="str" cm="1">
        <f t="array" aca="1" ref="I111" ca="1">IFERROR(INDEX(NTG_2020_Map,$C111+2,$I$7),"")</f>
        <v/>
      </c>
      <c r="J111" s="17" t="str" cm="1">
        <f t="array" aca="1" ref="J111" ca="1">IFERROR(IF(INDEX(NTG_2020_Map,$C111+2,36)=0,"",INDEX(NTG_2020_Map,$C111+2,$J$7)),"")</f>
        <v/>
      </c>
      <c r="K111" s="17" t="str" cm="1">
        <f t="array" aca="1" ref="K111" ca="1">IFERROR(INDEX(NTG_2020_Map,$C111+2,K$7),"")</f>
        <v/>
      </c>
      <c r="L111" s="17" t="str" cm="1">
        <f t="array" aca="1" ref="L111" ca="1">IFERROR(INDEX(NTG_2020_Map,$C111+2,L$7),"")</f>
        <v/>
      </c>
      <c r="M111" s="17" t="str" cm="1">
        <f t="array" aca="1" ref="M111" ca="1">IFERROR(INDEX(NTG_2020_Map,$C111+2,M$7),"")</f>
        <v/>
      </c>
      <c r="N111" s="18" t="str" cm="1">
        <f t="array" aca="1" ref="N111" ca="1">IFERROR(INDEX(NTG_2020_Map,$C111+2,N$7),"")</f>
        <v/>
      </c>
      <c r="O111" s="18" t="str" cm="1">
        <f t="array" aca="1" ref="O111" ca="1">IFERROR(IF(INDEX(NTG_2020_Map,$C111+2,O$7)="","",INDEX(NTG_2020_Map,$C111+2,O$7)),"")</f>
        <v/>
      </c>
    </row>
    <row r="112" spans="3:15" ht="12.75" customHeight="1">
      <c r="C112" s="16">
        <f t="shared" si="2"/>
        <v>5</v>
      </c>
      <c r="D112" s="16">
        <f t="shared" si="3"/>
        <v>12</v>
      </c>
      <c r="E112" s="16" cm="1">
        <f t="array" aca="1" ref="E112" ca="1">IF(F112="","",IF(INDEX(NTG_2020_Table,$C112+1,$D112)=1,1,0))</f>
        <v>1</v>
      </c>
      <c r="F112" s="17" t="str" cm="1">
        <f t="array" aca="1" ref="F112" ca="1">IFERROR(INDEX(NTG_2020_Table,$C112+1,$F$7),"")</f>
        <v>All-Default&lt;=2yrs</v>
      </c>
      <c r="G112" s="17" t="str" cm="1">
        <f t="array" aca="1" ref="G112" ca="1">IF($F112="","",IFERROR(INDEX(NTG_2020_Map,1,IF($D112&lt;$B$4,$B$3,IF($D112&lt;$B$5,$B$4,$B$5))),""))</f>
        <v>VersionSource</v>
      </c>
      <c r="H112" s="17" t="str" cm="1">
        <f t="array" aca="1" ref="H112" ca="1">IF(F112="","",IFERROR(INDEX(NTG_2020_Map,2,D112),""))</f>
        <v>1</v>
      </c>
      <c r="I112" s="17" t="str" cm="1">
        <f t="array" aca="1" ref="I112" ca="1">IFERROR(INDEX(NTG_2020_Map,$C112+2,$I$7),"")</f>
        <v/>
      </c>
      <c r="J112" s="17" t="str" cm="1">
        <f t="array" aca="1" ref="J112" ca="1">IFERROR(IF(INDEX(NTG_2020_Map,$C112+2,36)=0,"",INDEX(NTG_2020_Map,$C112+2,$J$7)),"")</f>
        <v/>
      </c>
      <c r="K112" s="17" t="str" cm="1">
        <f t="array" aca="1" ref="K112" ca="1">IFERROR(INDEX(NTG_2020_Map,$C112+2,K$7),"")</f>
        <v/>
      </c>
      <c r="L112" s="17" t="str" cm="1">
        <f t="array" aca="1" ref="L112" ca="1">IFERROR(INDEX(NTG_2020_Map,$C112+2,L$7),"")</f>
        <v/>
      </c>
      <c r="M112" s="17" t="str" cm="1">
        <f t="array" aca="1" ref="M112" ca="1">IFERROR(INDEX(NTG_2020_Map,$C112+2,M$7),"")</f>
        <v/>
      </c>
      <c r="N112" s="18" t="str" cm="1">
        <f t="array" aca="1" ref="N112" ca="1">IFERROR(INDEX(NTG_2020_Map,$C112+2,N$7),"")</f>
        <v/>
      </c>
      <c r="O112" s="18" t="str" cm="1">
        <f t="array" aca="1" ref="O112" ca="1">IFERROR(IF(INDEX(NTG_2020_Map,$C112+2,O$7)="","",INDEX(NTG_2020_Map,$C112+2,O$7)),"")</f>
        <v/>
      </c>
    </row>
    <row r="113" spans="3:15" ht="12.75" customHeight="1">
      <c r="C113" s="16">
        <f t="shared" si="2"/>
        <v>5</v>
      </c>
      <c r="D113" s="16">
        <f t="shared" si="3"/>
        <v>13</v>
      </c>
      <c r="E113" s="16" cm="1">
        <f t="array" aca="1" ref="E113" ca="1">IF(F113="","",IF(INDEX(NTG_2020_Table,$C113+1,$D113)=1,1,0))</f>
        <v>0</v>
      </c>
      <c r="F113" s="17" t="str" cm="1">
        <f t="array" aca="1" ref="F113" ca="1">IFERROR(INDEX(NTG_2020_Table,$C113+1,$F$7),"")</f>
        <v>All-Default&lt;=2yrs</v>
      </c>
      <c r="G113" s="17" t="str" cm="1">
        <f t="array" aca="1" ref="G113" ca="1">IF($F113="","",IFERROR(INDEX(NTG_2020_Map,1,IF($D113&lt;$B$4,$B$3,IF($D113&lt;$B$5,$B$4,$B$5))),""))</f>
        <v>VersionSource</v>
      </c>
      <c r="H113" s="17" t="str" cm="1">
        <f t="array" aca="1" ref="H113" ca="1">IF(F113="","",IFERROR(INDEX(NTG_2020_Map,2,D113),""))</f>
        <v>1</v>
      </c>
      <c r="I113" s="17" t="str" cm="1">
        <f t="array" aca="1" ref="I113" ca="1">IFERROR(INDEX(NTG_2020_Map,$C113+2,$I$7),"")</f>
        <v/>
      </c>
      <c r="J113" s="17" t="str" cm="1">
        <f t="array" aca="1" ref="J113" ca="1">IFERROR(IF(INDEX(NTG_2020_Map,$C113+2,36)=0,"",INDEX(NTG_2020_Map,$C113+2,$J$7)),"")</f>
        <v/>
      </c>
      <c r="K113" s="17" t="str" cm="1">
        <f t="array" aca="1" ref="K113" ca="1">IFERROR(INDEX(NTG_2020_Map,$C113+2,K$7),"")</f>
        <v/>
      </c>
      <c r="L113" s="17" t="str" cm="1">
        <f t="array" aca="1" ref="L113" ca="1">IFERROR(INDEX(NTG_2020_Map,$C113+2,L$7),"")</f>
        <v/>
      </c>
      <c r="M113" s="17" t="str" cm="1">
        <f t="array" aca="1" ref="M113" ca="1">IFERROR(INDEX(NTG_2020_Map,$C113+2,M$7),"")</f>
        <v/>
      </c>
      <c r="N113" s="18" t="str" cm="1">
        <f t="array" aca="1" ref="N113" ca="1">IFERROR(INDEX(NTG_2020_Map,$C113+2,N$7),"")</f>
        <v/>
      </c>
      <c r="O113" s="18" t="str" cm="1">
        <f t="array" aca="1" ref="O113" ca="1">IFERROR(IF(INDEX(NTG_2020_Map,$C113+2,O$7)="","",INDEX(NTG_2020_Map,$C113+2,O$7)),"")</f>
        <v/>
      </c>
    </row>
    <row r="114" spans="3:15" ht="12.75" customHeight="1">
      <c r="C114" s="16">
        <f t="shared" si="2"/>
        <v>5</v>
      </c>
      <c r="D114" s="16">
        <f t="shared" si="3"/>
        <v>14</v>
      </c>
      <c r="E114" s="16" cm="1">
        <f t="array" aca="1" ref="E114" ca="1">IF(F114="","",IF(INDEX(NTG_2020_Table,$C114+1,$D114)=1,1,0))</f>
        <v>0</v>
      </c>
      <c r="F114" s="17" t="str" cm="1">
        <f t="array" aca="1" ref="F114" ca="1">IFERROR(INDEX(NTG_2020_Table,$C114+1,$F$7),"")</f>
        <v>All-Default&lt;=2yrs</v>
      </c>
      <c r="G114" s="17" t="str" cm="1">
        <f t="array" aca="1" ref="G114" ca="1">IF($F114="","",IFERROR(INDEX(NTG_2020_Map,1,IF($D114&lt;$B$4,$B$3,IF($D114&lt;$B$5,$B$4,$B$5))),""))</f>
        <v>VersionSource</v>
      </c>
      <c r="H114" s="17" t="str" cm="1">
        <f t="array" aca="1" ref="H114" ca="1">IF(F114="","",IFERROR(INDEX(NTG_2020_Map,2,D114),""))</f>
        <v>0</v>
      </c>
      <c r="I114" s="17" t="str" cm="1">
        <f t="array" aca="1" ref="I114" ca="1">IFERROR(INDEX(NTG_2020_Map,$C114+2,$I$7),"")</f>
        <v/>
      </c>
      <c r="J114" s="17" t="str" cm="1">
        <f t="array" aca="1" ref="J114" ca="1">IFERROR(IF(INDEX(NTG_2020_Map,$C114+2,36)=0,"",INDEX(NTG_2020_Map,$C114+2,$J$7)),"")</f>
        <v/>
      </c>
      <c r="K114" s="17" t="str" cm="1">
        <f t="array" aca="1" ref="K114" ca="1">IFERROR(INDEX(NTG_2020_Map,$C114+2,K$7),"")</f>
        <v/>
      </c>
      <c r="L114" s="17" t="str" cm="1">
        <f t="array" aca="1" ref="L114" ca="1">IFERROR(INDEX(NTG_2020_Map,$C114+2,L$7),"")</f>
        <v/>
      </c>
      <c r="M114" s="17" t="str" cm="1">
        <f t="array" aca="1" ref="M114" ca="1">IFERROR(INDEX(NTG_2020_Map,$C114+2,M$7),"")</f>
        <v/>
      </c>
      <c r="N114" s="18" t="str" cm="1">
        <f t="array" aca="1" ref="N114" ca="1">IFERROR(INDEX(NTG_2020_Map,$C114+2,N$7),"")</f>
        <v/>
      </c>
      <c r="O114" s="18" t="str" cm="1">
        <f t="array" aca="1" ref="O114" ca="1">IFERROR(IF(INDEX(NTG_2020_Map,$C114+2,O$7)="","",INDEX(NTG_2020_Map,$C114+2,O$7)),"")</f>
        <v/>
      </c>
    </row>
    <row r="115" spans="3:15" ht="12.75" customHeight="1">
      <c r="C115" s="16">
        <f t="shared" si="2"/>
        <v>5</v>
      </c>
      <c r="D115" s="16">
        <f t="shared" si="3"/>
        <v>15</v>
      </c>
      <c r="E115" s="16" cm="1">
        <f t="array" aca="1" ref="E115" ca="1">IF(F115="","",IF(INDEX(NTG_2020_Table,$C115+1,$D115)=1,1,0))</f>
        <v>0</v>
      </c>
      <c r="F115" s="17" t="str" cm="1">
        <f t="array" aca="1" ref="F115" ca="1">IFERROR(INDEX(NTG_2020_Table,$C115+1,$F$7),"")</f>
        <v>All-Default&lt;=2yrs</v>
      </c>
      <c r="G115" s="17" t="str" cm="1">
        <f t="array" aca="1" ref="G115" ca="1">IF($F115="","",IFERROR(INDEX(NTG_2020_Map,1,IF($D115&lt;$B$4,$B$3,IF($D115&lt;$B$5,$B$4,$B$5))),""))</f>
        <v>VersionSource</v>
      </c>
      <c r="H115" s="17" cm="1">
        <f t="array" aca="1" ref="H115" ca="1">IF(F115="","",IFERROR(INDEX(NTG_2020_Map,2,D115),""))</f>
        <v>45448.629734189817</v>
      </c>
      <c r="I115" s="17" t="str" cm="1">
        <f t="array" aca="1" ref="I115" ca="1">IFERROR(INDEX(NTG_2020_Map,$C115+2,$I$7),"")</f>
        <v/>
      </c>
      <c r="J115" s="17" t="str" cm="1">
        <f t="array" aca="1" ref="J115" ca="1">IFERROR(IF(INDEX(NTG_2020_Map,$C115+2,36)=0,"",INDEX(NTG_2020_Map,$C115+2,$J$7)),"")</f>
        <v/>
      </c>
      <c r="K115" s="17" t="str" cm="1">
        <f t="array" aca="1" ref="K115" ca="1">IFERROR(INDEX(NTG_2020_Map,$C115+2,K$7),"")</f>
        <v/>
      </c>
      <c r="L115" s="17" t="str" cm="1">
        <f t="array" aca="1" ref="L115" ca="1">IFERROR(INDEX(NTG_2020_Map,$C115+2,L$7),"")</f>
        <v/>
      </c>
      <c r="M115" s="17" t="str" cm="1">
        <f t="array" aca="1" ref="M115" ca="1">IFERROR(INDEX(NTG_2020_Map,$C115+2,M$7),"")</f>
        <v/>
      </c>
      <c r="N115" s="18" t="str" cm="1">
        <f t="array" aca="1" ref="N115" ca="1">IFERROR(INDEX(NTG_2020_Map,$C115+2,N$7),"")</f>
        <v/>
      </c>
      <c r="O115" s="18" t="str" cm="1">
        <f t="array" aca="1" ref="O115" ca="1">IFERROR(IF(INDEX(NTG_2020_Map,$C115+2,O$7)="","",INDEX(NTG_2020_Map,$C115+2,O$7)),"")</f>
        <v/>
      </c>
    </row>
    <row r="116" spans="3:15" ht="12.75" customHeight="1">
      <c r="C116" s="16">
        <f t="shared" si="2"/>
        <v>5</v>
      </c>
      <c r="D116" s="16">
        <f t="shared" si="3"/>
        <v>16</v>
      </c>
      <c r="E116" s="16" cm="1">
        <f t="array" aca="1" ref="E116" ca="1">IF(F116="","",IF(INDEX(NTG_2020_Table,$C116+1,$D116)=1,1,0))</f>
        <v>1</v>
      </c>
      <c r="F116" s="17" t="str" cm="1">
        <f t="array" aca="1" ref="F116" ca="1">IFERROR(INDEX(NTG_2020_Table,$C116+1,$F$7),"")</f>
        <v>All-Default&lt;=2yrs</v>
      </c>
      <c r="G116" s="17" t="str" cm="1">
        <f t="array" aca="1" ref="G116" ca="1">IF($F116="","",IFERROR(INDEX(NTG_2020_Map,1,IF($D116&lt;$B$4,$B$3,IF($D116&lt;$B$5,$B$4,$B$5))),""))</f>
        <v>VersionSource</v>
      </c>
      <c r="H116" s="17" t="str" cm="1">
        <f t="array" aca="1" ref="H116" ca="1">IF(F116="","",IFERROR(INDEX(NTG_2020_Map,2,D116),""))</f>
        <v>Expired this record since a new record was created that uses the updated Measure Impact Types and Delivery Types per DEER2026 Scoping Document.</v>
      </c>
      <c r="I116" s="17" t="str" cm="1">
        <f t="array" aca="1" ref="I116" ca="1">IFERROR(INDEX(NTG_2020_Map,$C116+2,$I$7),"")</f>
        <v/>
      </c>
      <c r="J116" s="17" t="str" cm="1">
        <f t="array" aca="1" ref="J116" ca="1">IFERROR(IF(INDEX(NTG_2020_Map,$C116+2,36)=0,"",INDEX(NTG_2020_Map,$C116+2,$J$7)),"")</f>
        <v/>
      </c>
      <c r="K116" s="17" t="str" cm="1">
        <f t="array" aca="1" ref="K116" ca="1">IFERROR(INDEX(NTG_2020_Map,$C116+2,K$7),"")</f>
        <v/>
      </c>
      <c r="L116" s="17" t="str" cm="1">
        <f t="array" aca="1" ref="L116" ca="1">IFERROR(INDEX(NTG_2020_Map,$C116+2,L$7),"")</f>
        <v/>
      </c>
      <c r="M116" s="17" t="str" cm="1">
        <f t="array" aca="1" ref="M116" ca="1">IFERROR(INDEX(NTG_2020_Map,$C116+2,M$7),"")</f>
        <v/>
      </c>
      <c r="N116" s="18" t="str" cm="1">
        <f t="array" aca="1" ref="N116" ca="1">IFERROR(INDEX(NTG_2020_Map,$C116+2,N$7),"")</f>
        <v/>
      </c>
      <c r="O116" s="18" t="str" cm="1">
        <f t="array" aca="1" ref="O116" ca="1">IFERROR(IF(INDEX(NTG_2020_Map,$C116+2,O$7)="","",INDEX(NTG_2020_Map,$C116+2,O$7)),"")</f>
        <v/>
      </c>
    </row>
    <row r="117" spans="3:15" ht="12.75" customHeight="1">
      <c r="C117" s="16">
        <f t="shared" si="2"/>
        <v>5</v>
      </c>
      <c r="D117" s="16">
        <f t="shared" si="3"/>
        <v>17</v>
      </c>
      <c r="E117" s="16" cm="1">
        <f t="array" aca="1" ref="E117" ca="1">IF(F117="","",IF(INDEX(NTG_2020_Table,$C117+1,$D117)=1,1,0))</f>
        <v>1</v>
      </c>
      <c r="F117" s="17" t="str" cm="1">
        <f t="array" aca="1" ref="F117" ca="1">IFERROR(INDEX(NTG_2020_Table,$C117+1,$F$7),"")</f>
        <v>All-Default&lt;=2yrs</v>
      </c>
      <c r="G117" s="17" t="str" cm="1">
        <f t="array" aca="1" ref="G117" ca="1">IF($F117="","",IFERROR(INDEX(NTG_2020_Map,1,IF($D117&lt;$B$4,$B$3,IF($D117&lt;$B$5,$B$4,$B$5))),""))</f>
        <v>VersionSource</v>
      </c>
      <c r="H117" s="17" t="str" cm="1">
        <f t="array" aca="1" ref="H117" ca="1">IF(F117="","",IFERROR(INDEX(NTG_2020_Map,2,D117),""))</f>
        <v>Deemed Ex Ante Team</v>
      </c>
      <c r="I117" s="17" t="str" cm="1">
        <f t="array" aca="1" ref="I117" ca="1">IFERROR(INDEX(NTG_2020_Map,$C117+2,$I$7),"")</f>
        <v/>
      </c>
      <c r="J117" s="17" t="str" cm="1">
        <f t="array" aca="1" ref="J117" ca="1">IFERROR(IF(INDEX(NTG_2020_Map,$C117+2,36)=0,"",INDEX(NTG_2020_Map,$C117+2,$J$7)),"")</f>
        <v/>
      </c>
      <c r="K117" s="17" t="str" cm="1">
        <f t="array" aca="1" ref="K117" ca="1">IFERROR(INDEX(NTG_2020_Map,$C117+2,K$7),"")</f>
        <v/>
      </c>
      <c r="L117" s="17" t="str" cm="1">
        <f t="array" aca="1" ref="L117" ca="1">IFERROR(INDEX(NTG_2020_Map,$C117+2,L$7),"")</f>
        <v/>
      </c>
      <c r="M117" s="17" t="str" cm="1">
        <f t="array" aca="1" ref="M117" ca="1">IFERROR(INDEX(NTG_2020_Map,$C117+2,M$7),"")</f>
        <v/>
      </c>
      <c r="N117" s="18" t="str" cm="1">
        <f t="array" aca="1" ref="N117" ca="1">IFERROR(INDEX(NTG_2020_Map,$C117+2,N$7),"")</f>
        <v/>
      </c>
      <c r="O117" s="18" t="str" cm="1">
        <f t="array" aca="1" ref="O117" ca="1">IFERROR(IF(INDEX(NTG_2020_Map,$C117+2,O$7)="","",INDEX(NTG_2020_Map,$C117+2,O$7)),"")</f>
        <v/>
      </c>
    </row>
    <row r="118" spans="3:15" ht="12.75" customHeight="1">
      <c r="C118" s="16">
        <f t="shared" si="2"/>
        <v>5</v>
      </c>
      <c r="D118" s="16">
        <f t="shared" si="3"/>
        <v>18</v>
      </c>
      <c r="E118" s="16" cm="1">
        <f t="array" aca="1" ref="E118" ca="1">IF(F118="","",IF(INDEX(NTG_2020_Table,$C118+1,$D118)=1,1,0))</f>
        <v>1</v>
      </c>
      <c r="F118" s="17" t="str" cm="1">
        <f t="array" aca="1" ref="F118" ca="1">IFERROR(INDEX(NTG_2020_Table,$C118+1,$F$7),"")</f>
        <v>All-Default&lt;=2yrs</v>
      </c>
      <c r="G118" s="17" t="str" cm="1">
        <f t="array" aca="1" ref="G118" ca="1">IF($F118="","",IFERROR(INDEX(NTG_2020_Map,1,IF($D118&lt;$B$4,$B$3,IF($D118&lt;$B$5,$B$4,$B$5))),""))</f>
        <v>VersionSource</v>
      </c>
      <c r="H118" s="17" cm="1">
        <f t="array" aca="1" ref="H118" ca="1">IF(F118="","",IFERROR(INDEX(NTG_2020_Map,2,D118),""))</f>
        <v>44566.539816770834</v>
      </c>
      <c r="I118" s="17" t="str" cm="1">
        <f t="array" aca="1" ref="I118" ca="1">IFERROR(INDEX(NTG_2020_Map,$C118+2,$I$7),"")</f>
        <v/>
      </c>
      <c r="J118" s="17" t="str" cm="1">
        <f t="array" aca="1" ref="J118" ca="1">IFERROR(IF(INDEX(NTG_2020_Map,$C118+2,36)=0,"",INDEX(NTG_2020_Map,$C118+2,$J$7)),"")</f>
        <v/>
      </c>
      <c r="K118" s="17" t="str" cm="1">
        <f t="array" aca="1" ref="K118" ca="1">IFERROR(INDEX(NTG_2020_Map,$C118+2,K$7),"")</f>
        <v/>
      </c>
      <c r="L118" s="17" t="str" cm="1">
        <f t="array" aca="1" ref="L118" ca="1">IFERROR(INDEX(NTG_2020_Map,$C118+2,L$7),"")</f>
        <v/>
      </c>
      <c r="M118" s="17" t="str" cm="1">
        <f t="array" aca="1" ref="M118" ca="1">IFERROR(INDEX(NTG_2020_Map,$C118+2,M$7),"")</f>
        <v/>
      </c>
      <c r="N118" s="18" t="str" cm="1">
        <f t="array" aca="1" ref="N118" ca="1">IFERROR(INDEX(NTG_2020_Map,$C118+2,N$7),"")</f>
        <v/>
      </c>
      <c r="O118" s="18" t="str" cm="1">
        <f t="array" aca="1" ref="O118" ca="1">IFERROR(IF(INDEX(NTG_2020_Map,$C118+2,O$7)="","",INDEX(NTG_2020_Map,$C118+2,O$7)),"")</f>
        <v/>
      </c>
    </row>
    <row r="119" spans="3:15" ht="12.75" customHeight="1">
      <c r="C119" s="16">
        <f t="shared" si="2"/>
        <v>5</v>
      </c>
      <c r="D119" s="16">
        <f t="shared" si="3"/>
        <v>19</v>
      </c>
      <c r="E119" s="16" cm="1">
        <f t="array" aca="1" ref="E119" ca="1">IF(F119="","",IF(INDEX(NTG_2020_Table,$C119+1,$D119)=1,1,0))</f>
        <v>1</v>
      </c>
      <c r="F119" s="17" t="str" cm="1">
        <f t="array" aca="1" ref="F119" ca="1">IFERROR(INDEX(NTG_2020_Table,$C119+1,$F$7),"")</f>
        <v>All-Default&lt;=2yrs</v>
      </c>
      <c r="G119" s="17" t="str" cm="1">
        <f t="array" aca="1" ref="G119" ca="1">IF($F119="","",IFERROR(INDEX(NTG_2020_Map,1,IF($D119&lt;$B$4,$B$3,IF($D119&lt;$B$5,$B$4,$B$5))),""))</f>
        <v>CreatedComment</v>
      </c>
      <c r="H119" s="17" t="str" cm="1">
        <f t="array" aca="1" ref="H119" ca="1">IF(F119="","",IFERROR(INDEX(NTG_2020_Map,2,D119),""))</f>
        <v/>
      </c>
      <c r="I119" s="17" t="str" cm="1">
        <f t="array" aca="1" ref="I119" ca="1">IFERROR(INDEX(NTG_2020_Map,$C119+2,$I$7),"")</f>
        <v/>
      </c>
      <c r="J119" s="17" t="str" cm="1">
        <f t="array" aca="1" ref="J119" ca="1">IFERROR(IF(INDEX(NTG_2020_Map,$C119+2,36)=0,"",INDEX(NTG_2020_Map,$C119+2,$J$7)),"")</f>
        <v/>
      </c>
      <c r="K119" s="17" t="str" cm="1">
        <f t="array" aca="1" ref="K119" ca="1">IFERROR(INDEX(NTG_2020_Map,$C119+2,K$7),"")</f>
        <v/>
      </c>
      <c r="L119" s="17" t="str" cm="1">
        <f t="array" aca="1" ref="L119" ca="1">IFERROR(INDEX(NTG_2020_Map,$C119+2,L$7),"")</f>
        <v/>
      </c>
      <c r="M119" s="17" t="str" cm="1">
        <f t="array" aca="1" ref="M119" ca="1">IFERROR(INDEX(NTG_2020_Map,$C119+2,M$7),"")</f>
        <v/>
      </c>
      <c r="N119" s="18" t="str" cm="1">
        <f t="array" aca="1" ref="N119" ca="1">IFERROR(INDEX(NTG_2020_Map,$C119+2,N$7),"")</f>
        <v/>
      </c>
      <c r="O119" s="18" t="str" cm="1">
        <f t="array" aca="1" ref="O119" ca="1">IFERROR(IF(INDEX(NTG_2020_Map,$C119+2,O$7)="","",INDEX(NTG_2020_Map,$C119+2,O$7)),"")</f>
        <v/>
      </c>
    </row>
    <row r="120" spans="3:15" ht="12.75" customHeight="1">
      <c r="C120" s="16">
        <f t="shared" si="2"/>
        <v>5</v>
      </c>
      <c r="D120" s="16">
        <f t="shared" si="3"/>
        <v>20</v>
      </c>
      <c r="E120" s="16" cm="1">
        <f t="array" aca="1" ref="E120" ca="1">IF(F120="","",IF(INDEX(NTG_2020_Table,$C120+1,$D120)=1,1,0))</f>
        <v>1</v>
      </c>
      <c r="F120" s="17" t="str" cm="1">
        <f t="array" aca="1" ref="F120" ca="1">IFERROR(INDEX(NTG_2020_Table,$C120+1,$F$7),"")</f>
        <v>All-Default&lt;=2yrs</v>
      </c>
      <c r="G120" s="17" t="str" cm="1">
        <f t="array" aca="1" ref="G120" ca="1">IF($F120="","",IFERROR(INDEX(NTG_2020_Map,1,IF($D120&lt;$B$4,$B$3,IF($D120&lt;$B$5,$B$4,$B$5))),""))</f>
        <v>CreatedComment</v>
      </c>
      <c r="H120" s="17" t="str" cm="1">
        <f t="array" aca="1" ref="H120" ca="1">IF(F120="","",IFERROR(INDEX(NTG_2020_Map,2,D120),""))</f>
        <v>Deemed Ex Ante Team</v>
      </c>
      <c r="I120" s="17" t="str" cm="1">
        <f t="array" aca="1" ref="I120" ca="1">IFERROR(INDEX(NTG_2020_Map,$C120+2,$I$7),"")</f>
        <v/>
      </c>
      <c r="J120" s="17" t="str" cm="1">
        <f t="array" aca="1" ref="J120" ca="1">IFERROR(IF(INDEX(NTG_2020_Map,$C120+2,36)=0,"",INDEX(NTG_2020_Map,$C120+2,$J$7)),"")</f>
        <v/>
      </c>
      <c r="K120" s="17" t="str" cm="1">
        <f t="array" aca="1" ref="K120" ca="1">IFERROR(INDEX(NTG_2020_Map,$C120+2,K$7),"")</f>
        <v/>
      </c>
      <c r="L120" s="17" t="str" cm="1">
        <f t="array" aca="1" ref="L120" ca="1">IFERROR(INDEX(NTG_2020_Map,$C120+2,L$7),"")</f>
        <v/>
      </c>
      <c r="M120" s="17" t="str" cm="1">
        <f t="array" aca="1" ref="M120" ca="1">IFERROR(INDEX(NTG_2020_Map,$C120+2,M$7),"")</f>
        <v/>
      </c>
      <c r="N120" s="18" t="str" cm="1">
        <f t="array" aca="1" ref="N120" ca="1">IFERROR(INDEX(NTG_2020_Map,$C120+2,N$7),"")</f>
        <v/>
      </c>
      <c r="O120" s="18" t="str" cm="1">
        <f t="array" aca="1" ref="O120" ca="1">IFERROR(IF(INDEX(NTG_2020_Map,$C120+2,O$7)="","",INDEX(NTG_2020_Map,$C120+2,O$7)),"")</f>
        <v/>
      </c>
    </row>
    <row r="121" spans="3:15" ht="12.75" customHeight="1">
      <c r="C121" s="16">
        <f t="shared" si="2"/>
        <v>5</v>
      </c>
      <c r="D121" s="16">
        <f t="shared" si="3"/>
        <v>21</v>
      </c>
      <c r="E121" s="16" cm="1">
        <f t="array" aca="1" ref="E121" ca="1">IF(F121="","",IF(INDEX(NTG_2020_Table,$C121+1,$D121)=1,1,0))</f>
        <v>1</v>
      </c>
      <c r="F121" s="17" t="str" cm="1">
        <f t="array" aca="1" ref="F121" ca="1">IFERROR(INDEX(NTG_2020_Table,$C121+1,$F$7),"")</f>
        <v>All-Default&lt;=2yrs</v>
      </c>
      <c r="G121" s="17" t="str" cm="1">
        <f t="array" aca="1" ref="G121" ca="1">IF($F121="","",IFERROR(INDEX(NTG_2020_Map,1,IF($D121&lt;$B$4,$B$3,IF($D121&lt;$B$5,$B$4,$B$5))),""))</f>
        <v>CreatedComment</v>
      </c>
      <c r="H121" s="17" t="str" cm="1">
        <f t="array" aca="1" ref="H121" ca="1">IF(F121="","",IFERROR(INDEX(NTG_2020_Map,2,D121),""))</f>
        <v/>
      </c>
      <c r="I121" s="17" t="str" cm="1">
        <f t="array" aca="1" ref="I121" ca="1">IFERROR(INDEX(NTG_2020_Map,$C121+2,$I$7),"")</f>
        <v/>
      </c>
      <c r="J121" s="17" t="str" cm="1">
        <f t="array" aca="1" ref="J121" ca="1">IFERROR(IF(INDEX(NTG_2020_Map,$C121+2,36)=0,"",INDEX(NTG_2020_Map,$C121+2,$J$7)),"")</f>
        <v/>
      </c>
      <c r="K121" s="17" t="str" cm="1">
        <f t="array" aca="1" ref="K121" ca="1">IFERROR(INDEX(NTG_2020_Map,$C121+2,K$7),"")</f>
        <v/>
      </c>
      <c r="L121" s="17" t="str" cm="1">
        <f t="array" aca="1" ref="L121" ca="1">IFERROR(INDEX(NTG_2020_Map,$C121+2,L$7),"")</f>
        <v/>
      </c>
      <c r="M121" s="17" t="str" cm="1">
        <f t="array" aca="1" ref="M121" ca="1">IFERROR(INDEX(NTG_2020_Map,$C121+2,M$7),"")</f>
        <v/>
      </c>
      <c r="N121" s="18" t="str" cm="1">
        <f t="array" aca="1" ref="N121" ca="1">IFERROR(INDEX(NTG_2020_Map,$C121+2,N$7),"")</f>
        <v/>
      </c>
      <c r="O121" s="18" t="str" cm="1">
        <f t="array" aca="1" ref="O121" ca="1">IFERROR(IF(INDEX(NTG_2020_Map,$C121+2,O$7)="","",INDEX(NTG_2020_Map,$C121+2,O$7)),"")</f>
        <v/>
      </c>
    </row>
    <row r="122" spans="3:15" ht="12.75" customHeight="1">
      <c r="C122" s="16">
        <f t="shared" si="2"/>
        <v>5</v>
      </c>
      <c r="D122" s="16">
        <f t="shared" si="3"/>
        <v>22</v>
      </c>
      <c r="E122" s="16" cm="1">
        <f t="array" aca="1" ref="E122" ca="1">IF(F122="","",IF(INDEX(NTG_2020_Table,$C122+1,$D122)=1,1,0))</f>
        <v>1</v>
      </c>
      <c r="F122" s="17" t="str" cm="1">
        <f t="array" aca="1" ref="F122" ca="1">IFERROR(INDEX(NTG_2020_Table,$C122+1,$F$7),"")</f>
        <v>All-Default&lt;=2yrs</v>
      </c>
      <c r="G122" s="17" t="str" cm="1">
        <f t="array" aca="1" ref="G122" ca="1">IF($F122="","",IFERROR(INDEX(NTG_2020_Map,1,IF($D122&lt;$B$4,$B$3,IF($D122&lt;$B$5,$B$4,$B$5))),""))</f>
        <v>CreatedComment</v>
      </c>
      <c r="H122" s="17" t="str" cm="1">
        <f t="array" aca="1" ref="H122" ca="1">IF(F122="","",IFERROR(INDEX(NTG_2020_Map,2,D122),""))</f>
        <v/>
      </c>
      <c r="I122" s="17" t="str" cm="1">
        <f t="array" aca="1" ref="I122" ca="1">IFERROR(INDEX(NTG_2020_Map,$C122+2,$I$7),"")</f>
        <v/>
      </c>
      <c r="J122" s="17" t="str" cm="1">
        <f t="array" aca="1" ref="J122" ca="1">IFERROR(IF(INDEX(NTG_2020_Map,$C122+2,36)=0,"",INDEX(NTG_2020_Map,$C122+2,$J$7)),"")</f>
        <v/>
      </c>
      <c r="K122" s="17" t="str" cm="1">
        <f t="array" aca="1" ref="K122" ca="1">IFERROR(INDEX(NTG_2020_Map,$C122+2,K$7),"")</f>
        <v/>
      </c>
      <c r="L122" s="17" t="str" cm="1">
        <f t="array" aca="1" ref="L122" ca="1">IFERROR(INDEX(NTG_2020_Map,$C122+2,L$7),"")</f>
        <v/>
      </c>
      <c r="M122" s="17" t="str" cm="1">
        <f t="array" aca="1" ref="M122" ca="1">IFERROR(INDEX(NTG_2020_Map,$C122+2,M$7),"")</f>
        <v/>
      </c>
      <c r="N122" s="18" t="str" cm="1">
        <f t="array" aca="1" ref="N122" ca="1">IFERROR(INDEX(NTG_2020_Map,$C122+2,N$7),"")</f>
        <v/>
      </c>
      <c r="O122" s="18" t="str" cm="1">
        <f t="array" aca="1" ref="O122" ca="1">IFERROR(IF(INDEX(NTG_2020_Map,$C122+2,O$7)="","",INDEX(NTG_2020_Map,$C122+2,O$7)),"")</f>
        <v/>
      </c>
    </row>
    <row r="123" spans="3:15" ht="12.75" customHeight="1">
      <c r="C123" s="16">
        <f t="shared" si="2"/>
        <v>5</v>
      </c>
      <c r="D123" s="16">
        <f t="shared" si="3"/>
        <v>23</v>
      </c>
      <c r="E123" s="16" cm="1">
        <f t="array" aca="1" ref="E123" ca="1">IF(F123="","",IF(INDEX(NTG_2020_Table,$C123+1,$D123)=1,1,0))</f>
        <v>1</v>
      </c>
      <c r="F123" s="17" t="str" cm="1">
        <f t="array" aca="1" ref="F123" ca="1">IFERROR(INDEX(NTG_2020_Table,$C123+1,$F$7),"")</f>
        <v>All-Default&lt;=2yrs</v>
      </c>
      <c r="G123" s="17" t="str" cm="1">
        <f t="array" aca="1" ref="G123" ca="1">IF($F123="","",IFERROR(INDEX(NTG_2020_Map,1,IF($D123&lt;$B$4,$B$3,IF($D123&lt;$B$5,$B$4,$B$5))),""))</f>
        <v>CreatedComment</v>
      </c>
      <c r="H123" s="17" t="str" cm="1">
        <f t="array" aca="1" ref="H123" ca="1">IF(F123="","",IFERROR(INDEX(NTG_2020_Map,2,D123),""))</f>
        <v/>
      </c>
      <c r="I123" s="17" t="str" cm="1">
        <f t="array" aca="1" ref="I123" ca="1">IFERROR(INDEX(NTG_2020_Map,$C123+2,$I$7),"")</f>
        <v/>
      </c>
      <c r="J123" s="17" t="str" cm="1">
        <f t="array" aca="1" ref="J123" ca="1">IFERROR(IF(INDEX(NTG_2020_Map,$C123+2,36)=0,"",INDEX(NTG_2020_Map,$C123+2,$J$7)),"")</f>
        <v/>
      </c>
      <c r="K123" s="17" t="str" cm="1">
        <f t="array" aca="1" ref="K123" ca="1">IFERROR(INDEX(NTG_2020_Map,$C123+2,K$7),"")</f>
        <v/>
      </c>
      <c r="L123" s="17" t="str" cm="1">
        <f t="array" aca="1" ref="L123" ca="1">IFERROR(INDEX(NTG_2020_Map,$C123+2,L$7),"")</f>
        <v/>
      </c>
      <c r="M123" s="17" t="str" cm="1">
        <f t="array" aca="1" ref="M123" ca="1">IFERROR(INDEX(NTG_2020_Map,$C123+2,M$7),"")</f>
        <v/>
      </c>
      <c r="N123" s="18" t="str" cm="1">
        <f t="array" aca="1" ref="N123" ca="1">IFERROR(INDEX(NTG_2020_Map,$C123+2,N$7),"")</f>
        <v/>
      </c>
      <c r="O123" s="18" t="str" cm="1">
        <f t="array" aca="1" ref="O123" ca="1">IFERROR(IF(INDEX(NTG_2020_Map,$C123+2,O$7)="","",INDEX(NTG_2020_Map,$C123+2,O$7)),"")</f>
        <v/>
      </c>
    </row>
    <row r="124" spans="3:15" ht="12.75" customHeight="1">
      <c r="C124" s="16">
        <f t="shared" si="2"/>
        <v>6</v>
      </c>
      <c r="D124" s="16">
        <f t="shared" si="3"/>
        <v>1</v>
      </c>
      <c r="E124" s="16" cm="1">
        <f t="array" aca="1" ref="E124" ca="1">IF(F124="","",IF(INDEX(NTG_2020_Table,$C124+1,$D124)=1,1,0))</f>
        <v>0</v>
      </c>
      <c r="F124" s="17" t="str" cm="1">
        <f t="array" aca="1" ref="F124" ca="1">IFERROR(INDEX(NTG_2020_Table,$C124+1,$F$7),"")</f>
        <v>All-In-Ltg-LED</v>
      </c>
      <c r="G124" s="17" t="str" cm="1">
        <f t="array" aca="1" ref="G124" ca="1">IF($F124="","",IFERROR(INDEX(NTG_2020_Map,1,IF($D124&lt;$B$4,$B$3,IF($D124&lt;$B$5,$B$4,$B$5))),""))</f>
        <v>NTG_ID</v>
      </c>
      <c r="H124" s="17" t="str" cm="1">
        <f t="array" aca="1" ref="H124" ca="1">IF(F124="","",IFERROR(INDEX(NTG_2020_Map,2,D124),""))</f>
        <v>Agric-Default&gt;2yrs</v>
      </c>
      <c r="I124" s="17" t="str" cm="1">
        <f t="array" aca="1" ref="I124" ca="1">IFERROR(INDEX(NTG_2020_Map,$C124+2,$I$7),"")</f>
        <v/>
      </c>
      <c r="J124" s="17" t="str" cm="1">
        <f t="array" aca="1" ref="J124" ca="1">IFERROR(IF(INDEX(NTG_2020_Map,$C124+2,36)=0,"",INDEX(NTG_2020_Map,$C124+2,$J$7)),"")</f>
        <v/>
      </c>
      <c r="K124" s="17" t="str" cm="1">
        <f t="array" aca="1" ref="K124" ca="1">IFERROR(INDEX(NTG_2020_Map,$C124+2,K$7),"")</f>
        <v/>
      </c>
      <c r="L124" s="17" t="str" cm="1">
        <f t="array" aca="1" ref="L124" ca="1">IFERROR(INDEX(NTG_2020_Map,$C124+2,L$7),"")</f>
        <v/>
      </c>
      <c r="M124" s="17" t="str" cm="1">
        <f t="array" aca="1" ref="M124" ca="1">IFERROR(INDEX(NTG_2020_Map,$C124+2,M$7),"")</f>
        <v/>
      </c>
      <c r="N124" s="18" t="str" cm="1">
        <f t="array" aca="1" ref="N124" ca="1">IFERROR(INDEX(NTG_2020_Map,$C124+2,N$7),"")</f>
        <v/>
      </c>
      <c r="O124" s="18" t="str" cm="1">
        <f t="array" aca="1" ref="O124" ca="1">IFERROR(IF(INDEX(NTG_2020_Map,$C124+2,O$7)="","",INDEX(NTG_2020_Map,$C124+2,O$7)),"")</f>
        <v/>
      </c>
    </row>
    <row r="125" spans="3:15" ht="12.75" customHeight="1">
      <c r="C125" s="16">
        <f t="shared" si="2"/>
        <v>6</v>
      </c>
      <c r="D125" s="16">
        <f t="shared" si="3"/>
        <v>2</v>
      </c>
      <c r="E125" s="16" cm="1">
        <f t="array" aca="1" ref="E125" ca="1">IF(F125="","",IF(INDEX(NTG_2020_Table,$C125+1,$D125)=1,1,0))</f>
        <v>1</v>
      </c>
      <c r="F125" s="17" t="str" cm="1">
        <f t="array" aca="1" ref="F125" ca="1">IFERROR(INDEX(NTG_2020_Table,$C125+1,$F$7),"")</f>
        <v>All-In-Ltg-LED</v>
      </c>
      <c r="G125" s="17" t="str" cm="1">
        <f t="array" aca="1" ref="G125" ca="1">IF($F125="","",IFERROR(INDEX(NTG_2020_Map,1,IF($D125&lt;$B$4,$B$3,IF($D125&lt;$B$5,$B$4,$B$5))),""))</f>
        <v>NTG_ID</v>
      </c>
      <c r="H125" s="17" t="str" cm="1">
        <f t="array" aca="1" ref="H125" ca="1">IF(F125="","",IFERROR(INDEX(NTG_2020_Map,2,D125),""))</f>
        <v>DEER2019</v>
      </c>
      <c r="I125" s="17" t="str" cm="1">
        <f t="array" aca="1" ref="I125" ca="1">IFERROR(INDEX(NTG_2020_Map,$C125+2,$I$7),"")</f>
        <v/>
      </c>
      <c r="J125" s="17" t="str" cm="1">
        <f t="array" aca="1" ref="J125" ca="1">IFERROR(IF(INDEX(NTG_2020_Map,$C125+2,36)=0,"",INDEX(NTG_2020_Map,$C125+2,$J$7)),"")</f>
        <v/>
      </c>
      <c r="K125" s="17" t="str" cm="1">
        <f t="array" aca="1" ref="K125" ca="1">IFERROR(INDEX(NTG_2020_Map,$C125+2,K$7),"")</f>
        <v/>
      </c>
      <c r="L125" s="17" t="str" cm="1">
        <f t="array" aca="1" ref="L125" ca="1">IFERROR(INDEX(NTG_2020_Map,$C125+2,L$7),"")</f>
        <v/>
      </c>
      <c r="M125" s="17" t="str" cm="1">
        <f t="array" aca="1" ref="M125" ca="1">IFERROR(INDEX(NTG_2020_Map,$C125+2,M$7),"")</f>
        <v/>
      </c>
      <c r="N125" s="18" t="str" cm="1">
        <f t="array" aca="1" ref="N125" ca="1">IFERROR(INDEX(NTG_2020_Map,$C125+2,N$7),"")</f>
        <v/>
      </c>
      <c r="O125" s="18" t="str" cm="1">
        <f t="array" aca="1" ref="O125" ca="1">IFERROR(IF(INDEX(NTG_2020_Map,$C125+2,O$7)="","",INDEX(NTG_2020_Map,$C125+2,O$7)),"")</f>
        <v/>
      </c>
    </row>
    <row r="126" spans="3:15" ht="12.75" customHeight="1">
      <c r="C126" s="16">
        <f t="shared" si="2"/>
        <v>6</v>
      </c>
      <c r="D126" s="16">
        <f t="shared" si="3"/>
        <v>3</v>
      </c>
      <c r="E126" s="16" cm="1">
        <f t="array" aca="1" ref="E126" ca="1">IF(F126="","",IF(INDEX(NTG_2020_Table,$C126+1,$D126)=1,1,0))</f>
        <v>0</v>
      </c>
      <c r="F126" s="17" t="str" cm="1">
        <f t="array" aca="1" ref="F126" ca="1">IFERROR(INDEX(NTG_2020_Table,$C126+1,$F$7),"")</f>
        <v>All-In-Ltg-LED</v>
      </c>
      <c r="G126" s="17" t="str" cm="1">
        <f t="array" aca="1" ref="G126" ca="1">IF($F126="","",IFERROR(INDEX(NTG_2020_Map,1,IF($D126&lt;$B$4,$B$3,IF($D126&lt;$B$5,$B$4,$B$5))),""))</f>
        <v>NTG_ID</v>
      </c>
      <c r="H126" s="17" cm="1">
        <f t="array" aca="1" ref="H126" ca="1">IF(F126="","",IFERROR(INDEX(NTG_2020_Map,2,D126),""))</f>
        <v>43466</v>
      </c>
      <c r="I126" s="17" t="str" cm="1">
        <f t="array" aca="1" ref="I126" ca="1">IFERROR(INDEX(NTG_2020_Map,$C126+2,$I$7),"")</f>
        <v/>
      </c>
      <c r="J126" s="17" t="str" cm="1">
        <f t="array" aca="1" ref="J126" ca="1">IFERROR(IF(INDEX(NTG_2020_Map,$C126+2,36)=0,"",INDEX(NTG_2020_Map,$C126+2,$J$7)),"")</f>
        <v/>
      </c>
      <c r="K126" s="17" t="str" cm="1">
        <f t="array" aca="1" ref="K126" ca="1">IFERROR(INDEX(NTG_2020_Map,$C126+2,K$7),"")</f>
        <v/>
      </c>
      <c r="L126" s="17" t="str" cm="1">
        <f t="array" aca="1" ref="L126" ca="1">IFERROR(INDEX(NTG_2020_Map,$C126+2,L$7),"")</f>
        <v/>
      </c>
      <c r="M126" s="17" t="str" cm="1">
        <f t="array" aca="1" ref="M126" ca="1">IFERROR(INDEX(NTG_2020_Map,$C126+2,M$7),"")</f>
        <v/>
      </c>
      <c r="N126" s="18" t="str" cm="1">
        <f t="array" aca="1" ref="N126" ca="1">IFERROR(INDEX(NTG_2020_Map,$C126+2,N$7),"")</f>
        <v/>
      </c>
      <c r="O126" s="18" t="str" cm="1">
        <f t="array" aca="1" ref="O126" ca="1">IFERROR(IF(INDEX(NTG_2020_Map,$C126+2,O$7)="","",INDEX(NTG_2020_Map,$C126+2,O$7)),"")</f>
        <v/>
      </c>
    </row>
    <row r="127" spans="3:15" ht="12.75" customHeight="1">
      <c r="C127" s="16">
        <f t="shared" si="2"/>
        <v>6</v>
      </c>
      <c r="D127" s="16">
        <f t="shared" si="3"/>
        <v>4</v>
      </c>
      <c r="E127" s="16" cm="1">
        <f t="array" aca="1" ref="E127" ca="1">IF(F127="","",IF(INDEX(NTG_2020_Table,$C127+1,$D127)=1,1,0))</f>
        <v>0</v>
      </c>
      <c r="F127" s="17" t="str" cm="1">
        <f t="array" aca="1" ref="F127" ca="1">IFERROR(INDEX(NTG_2020_Table,$C127+1,$F$7),"")</f>
        <v>All-In-Ltg-LED</v>
      </c>
      <c r="G127" s="17" t="str" cm="1">
        <f t="array" aca="1" ref="G127" ca="1">IF($F127="","",IFERROR(INDEX(NTG_2020_Map,1,IF($D127&lt;$B$4,$B$3,IF($D127&lt;$B$5,$B$4,$B$5))),""))</f>
        <v>NTG_ID</v>
      </c>
      <c r="H127" s="17" cm="1">
        <f t="array" aca="1" ref="H127" ca="1">IF(F127="","",IFERROR(INDEX(NTG_2020_Map,2,D127),""))</f>
        <v>46022</v>
      </c>
      <c r="I127" s="17" t="str" cm="1">
        <f t="array" aca="1" ref="I127" ca="1">IFERROR(INDEX(NTG_2020_Map,$C127+2,$I$7),"")</f>
        <v/>
      </c>
      <c r="J127" s="17" t="str" cm="1">
        <f t="array" aca="1" ref="J127" ca="1">IFERROR(IF(INDEX(NTG_2020_Map,$C127+2,36)=0,"",INDEX(NTG_2020_Map,$C127+2,$J$7)),"")</f>
        <v/>
      </c>
      <c r="K127" s="17" t="str" cm="1">
        <f t="array" aca="1" ref="K127" ca="1">IFERROR(INDEX(NTG_2020_Map,$C127+2,K$7),"")</f>
        <v/>
      </c>
      <c r="L127" s="17" t="str" cm="1">
        <f t="array" aca="1" ref="L127" ca="1">IFERROR(INDEX(NTG_2020_Map,$C127+2,L$7),"")</f>
        <v/>
      </c>
      <c r="M127" s="17" t="str" cm="1">
        <f t="array" aca="1" ref="M127" ca="1">IFERROR(INDEX(NTG_2020_Map,$C127+2,M$7),"")</f>
        <v/>
      </c>
      <c r="N127" s="18" t="str" cm="1">
        <f t="array" aca="1" ref="N127" ca="1">IFERROR(INDEX(NTG_2020_Map,$C127+2,N$7),"")</f>
        <v/>
      </c>
      <c r="O127" s="18" t="str" cm="1">
        <f t="array" aca="1" ref="O127" ca="1">IFERROR(IF(INDEX(NTG_2020_Map,$C127+2,O$7)="","",INDEX(NTG_2020_Map,$C127+2,O$7)),"")</f>
        <v/>
      </c>
    </row>
    <row r="128" spans="3:15" ht="12.75" customHeight="1">
      <c r="C128" s="16">
        <f t="shared" si="2"/>
        <v>6</v>
      </c>
      <c r="D128" s="16">
        <f t="shared" si="3"/>
        <v>5</v>
      </c>
      <c r="E128" s="16" cm="1">
        <f t="array" aca="1" ref="E128" ca="1">IF(F128="","",IF(INDEX(NTG_2020_Table,$C128+1,$D128)=1,1,0))</f>
        <v>0</v>
      </c>
      <c r="F128" s="17" t="str" cm="1">
        <f t="array" aca="1" ref="F128" ca="1">IFERROR(INDEX(NTG_2020_Table,$C128+1,$F$7),"")</f>
        <v>All-In-Ltg-LED</v>
      </c>
      <c r="G128" s="17" t="str" cm="1">
        <f t="array" aca="1" ref="G128" ca="1">IF($F128="","",IFERROR(INDEX(NTG_2020_Map,1,IF($D128&lt;$B$4,$B$3,IF($D128&lt;$B$5,$B$4,$B$5))),""))</f>
        <v>NTG_ID</v>
      </c>
      <c r="H128" s="17" cm="1">
        <f t="array" aca="1" ref="H128" ca="1">IF(F128="","",IFERROR(INDEX(NTG_2020_Map,2,D128),""))</f>
        <v>0.6</v>
      </c>
      <c r="I128" s="17" t="str" cm="1">
        <f t="array" aca="1" ref="I128" ca="1">IFERROR(INDEX(NTG_2020_Map,$C128+2,$I$7),"")</f>
        <v/>
      </c>
      <c r="J128" s="17" t="str" cm="1">
        <f t="array" aca="1" ref="J128" ca="1">IFERROR(IF(INDEX(NTG_2020_Map,$C128+2,36)=0,"",INDEX(NTG_2020_Map,$C128+2,$J$7)),"")</f>
        <v/>
      </c>
      <c r="K128" s="17" t="str" cm="1">
        <f t="array" aca="1" ref="K128" ca="1">IFERROR(INDEX(NTG_2020_Map,$C128+2,K$7),"")</f>
        <v/>
      </c>
      <c r="L128" s="17" t="str" cm="1">
        <f t="array" aca="1" ref="L128" ca="1">IFERROR(INDEX(NTG_2020_Map,$C128+2,L$7),"")</f>
        <v/>
      </c>
      <c r="M128" s="17" t="str" cm="1">
        <f t="array" aca="1" ref="M128" ca="1">IFERROR(INDEX(NTG_2020_Map,$C128+2,M$7),"")</f>
        <v/>
      </c>
      <c r="N128" s="18" t="str" cm="1">
        <f t="array" aca="1" ref="N128" ca="1">IFERROR(INDEX(NTG_2020_Map,$C128+2,N$7),"")</f>
        <v/>
      </c>
      <c r="O128" s="18" t="str" cm="1">
        <f t="array" aca="1" ref="O128" ca="1">IFERROR(IF(INDEX(NTG_2020_Map,$C128+2,O$7)="","",INDEX(NTG_2020_Map,$C128+2,O$7)),"")</f>
        <v/>
      </c>
    </row>
    <row r="129" spans="3:15" ht="12.75" customHeight="1">
      <c r="C129" s="16">
        <f t="shared" si="2"/>
        <v>6</v>
      </c>
      <c r="D129" s="16">
        <f t="shared" si="3"/>
        <v>6</v>
      </c>
      <c r="E129" s="16" cm="1">
        <f t="array" aca="1" ref="E129" ca="1">IF(F129="","",IF(INDEX(NTG_2020_Table,$C129+1,$D129)=1,1,0))</f>
        <v>0</v>
      </c>
      <c r="F129" s="17" t="str" cm="1">
        <f t="array" aca="1" ref="F129" ca="1">IFERROR(INDEX(NTG_2020_Table,$C129+1,$F$7),"")</f>
        <v>All-In-Ltg-LED</v>
      </c>
      <c r="G129" s="17" t="str" cm="1">
        <f t="array" aca="1" ref="G129" ca="1">IF($F129="","",IFERROR(INDEX(NTG_2020_Map,1,IF($D129&lt;$B$4,$B$3,IF($D129&lt;$B$5,$B$4,$B$5))),""))</f>
        <v>NTG_ID</v>
      </c>
      <c r="H129" s="17" cm="1">
        <f t="array" aca="1" ref="H129" ca="1">IF(F129="","",IFERROR(INDEX(NTG_2020_Map,2,D129),""))</f>
        <v>0.6</v>
      </c>
      <c r="I129" s="17" t="str" cm="1">
        <f t="array" aca="1" ref="I129" ca="1">IFERROR(INDEX(NTG_2020_Map,$C129+2,$I$7),"")</f>
        <v/>
      </c>
      <c r="J129" s="17" t="str" cm="1">
        <f t="array" aca="1" ref="J129" ca="1">IFERROR(IF(INDEX(NTG_2020_Map,$C129+2,36)=0,"",INDEX(NTG_2020_Map,$C129+2,$J$7)),"")</f>
        <v/>
      </c>
      <c r="K129" s="17" t="str" cm="1">
        <f t="array" aca="1" ref="K129" ca="1">IFERROR(INDEX(NTG_2020_Map,$C129+2,K$7),"")</f>
        <v/>
      </c>
      <c r="L129" s="17" t="str" cm="1">
        <f t="array" aca="1" ref="L129" ca="1">IFERROR(INDEX(NTG_2020_Map,$C129+2,L$7),"")</f>
        <v/>
      </c>
      <c r="M129" s="17" t="str" cm="1">
        <f t="array" aca="1" ref="M129" ca="1">IFERROR(INDEX(NTG_2020_Map,$C129+2,M$7),"")</f>
        <v/>
      </c>
      <c r="N129" s="18" t="str" cm="1">
        <f t="array" aca="1" ref="N129" ca="1">IFERROR(INDEX(NTG_2020_Map,$C129+2,N$7),"")</f>
        <v/>
      </c>
      <c r="O129" s="18" t="str" cm="1">
        <f t="array" aca="1" ref="O129" ca="1">IFERROR(IF(INDEX(NTG_2020_Map,$C129+2,O$7)="","",INDEX(NTG_2020_Map,$C129+2,O$7)),"")</f>
        <v/>
      </c>
    </row>
    <row r="130" spans="3:15" ht="12.75" customHeight="1">
      <c r="C130" s="16">
        <f t="shared" si="2"/>
        <v>6</v>
      </c>
      <c r="D130" s="16">
        <f t="shared" si="3"/>
        <v>7</v>
      </c>
      <c r="E130" s="16" cm="1">
        <f t="array" aca="1" ref="E130" ca="1">IF(F130="","",IF(INDEX(NTG_2020_Table,$C130+1,$D130)=1,1,0))</f>
        <v>0</v>
      </c>
      <c r="F130" s="17" t="str" cm="1">
        <f t="array" aca="1" ref="F130" ca="1">IFERROR(INDEX(NTG_2020_Table,$C130+1,$F$7),"")</f>
        <v>All-In-Ltg-LED</v>
      </c>
      <c r="G130" s="17" t="str" cm="1">
        <f t="array" aca="1" ref="G130" ca="1">IF($F130="","",IFERROR(INDEX(NTG_2020_Map,1,IF($D130&lt;$B$4,$B$3,IF($D130&lt;$B$5,$B$4,$B$5))),""))</f>
        <v>NTG_ID</v>
      </c>
      <c r="H130" s="17" t="str" cm="1">
        <f t="array" aca="1" ref="H130" ca="1">IF(F130="","",IFERROR(INDEX(NTG_2020_Map,2,D130),""))</f>
        <v>Measures not covered by other NTG values and measure technology type has been available in marketplace for more than 2 years</v>
      </c>
      <c r="I130" s="17" t="str" cm="1">
        <f t="array" aca="1" ref="I130" ca="1">IFERROR(INDEX(NTG_2020_Map,$C130+2,$I$7),"")</f>
        <v/>
      </c>
      <c r="J130" s="17" t="str" cm="1">
        <f t="array" aca="1" ref="J130" ca="1">IFERROR(IF(INDEX(NTG_2020_Map,$C130+2,36)=0,"",INDEX(NTG_2020_Map,$C130+2,$J$7)),"")</f>
        <v/>
      </c>
      <c r="K130" s="17" t="str" cm="1">
        <f t="array" aca="1" ref="K130" ca="1">IFERROR(INDEX(NTG_2020_Map,$C130+2,K$7),"")</f>
        <v/>
      </c>
      <c r="L130" s="17" t="str" cm="1">
        <f t="array" aca="1" ref="L130" ca="1">IFERROR(INDEX(NTG_2020_Map,$C130+2,L$7),"")</f>
        <v/>
      </c>
      <c r="M130" s="17" t="str" cm="1">
        <f t="array" aca="1" ref="M130" ca="1">IFERROR(INDEX(NTG_2020_Map,$C130+2,M$7),"")</f>
        <v/>
      </c>
      <c r="N130" s="18" t="str" cm="1">
        <f t="array" aca="1" ref="N130" ca="1">IFERROR(INDEX(NTG_2020_Map,$C130+2,N$7),"")</f>
        <v/>
      </c>
      <c r="O130" s="18" t="str" cm="1">
        <f t="array" aca="1" ref="O130" ca="1">IFERROR(IF(INDEX(NTG_2020_Map,$C130+2,O$7)="","",INDEX(NTG_2020_Map,$C130+2,O$7)),"")</f>
        <v/>
      </c>
    </row>
    <row r="131" spans="3:15" ht="12.75" customHeight="1">
      <c r="C131" s="16">
        <f t="shared" si="2"/>
        <v>6</v>
      </c>
      <c r="D131" s="16">
        <f t="shared" si="3"/>
        <v>8</v>
      </c>
      <c r="E131" s="16" cm="1">
        <f t="array" aca="1" ref="E131" ca="1">IF(F131="","",IF(INDEX(NTG_2020_Table,$C131+1,$D131)=1,1,0))</f>
        <v>0</v>
      </c>
      <c r="F131" s="17" t="str" cm="1">
        <f t="array" aca="1" ref="F131" ca="1">IFERROR(INDEX(NTG_2020_Table,$C131+1,$F$7),"")</f>
        <v>All-In-Ltg-LED</v>
      </c>
      <c r="G131" s="17" t="str" cm="1">
        <f t="array" aca="1" ref="G131" ca="1">IF($F131="","",IFERROR(INDEX(NTG_2020_Map,1,IF($D131&lt;$B$4,$B$3,IF($D131&lt;$B$5,$B$4,$B$5))),""))</f>
        <v>NTG_ID</v>
      </c>
      <c r="H131" s="17" t="str" cm="1">
        <f t="array" aca="1" ref="H131" ca="1">IF(F131="","",IFERROR(INDEX(NTG_2020_Map,2,D131),""))</f>
        <v>Deem-DEER|Deem-WP</v>
      </c>
      <c r="I131" s="17" t="str" cm="1">
        <f t="array" aca="1" ref="I131" ca="1">IFERROR(INDEX(NTG_2020_Map,$C131+2,$I$7),"")</f>
        <v/>
      </c>
      <c r="J131" s="17" t="str" cm="1">
        <f t="array" aca="1" ref="J131" ca="1">IFERROR(IF(INDEX(NTG_2020_Map,$C131+2,36)=0,"",INDEX(NTG_2020_Map,$C131+2,$J$7)),"")</f>
        <v/>
      </c>
      <c r="K131" s="17" t="str" cm="1">
        <f t="array" aca="1" ref="K131" ca="1">IFERROR(INDEX(NTG_2020_Map,$C131+2,K$7),"")</f>
        <v/>
      </c>
      <c r="L131" s="17" t="str" cm="1">
        <f t="array" aca="1" ref="L131" ca="1">IFERROR(INDEX(NTG_2020_Map,$C131+2,L$7),"")</f>
        <v/>
      </c>
      <c r="M131" s="17" t="str" cm="1">
        <f t="array" aca="1" ref="M131" ca="1">IFERROR(INDEX(NTG_2020_Map,$C131+2,M$7),"")</f>
        <v/>
      </c>
      <c r="N131" s="18" t="str" cm="1">
        <f t="array" aca="1" ref="N131" ca="1">IFERROR(INDEX(NTG_2020_Map,$C131+2,N$7),"")</f>
        <v/>
      </c>
      <c r="O131" s="18" t="str" cm="1">
        <f t="array" aca="1" ref="O131" ca="1">IFERROR(IF(INDEX(NTG_2020_Map,$C131+2,O$7)="","",INDEX(NTG_2020_Map,$C131+2,O$7)),"")</f>
        <v/>
      </c>
    </row>
    <row r="132" spans="3:15" ht="12.75" customHeight="1">
      <c r="C132" s="16">
        <f t="shared" si="2"/>
        <v>6</v>
      </c>
      <c r="D132" s="16">
        <f t="shared" si="3"/>
        <v>9</v>
      </c>
      <c r="E132" s="16" cm="1">
        <f t="array" aca="1" ref="E132" ca="1">IF(F132="","",IF(INDEX(NTG_2020_Table,$C132+1,$D132)=1,1,0))</f>
        <v>0</v>
      </c>
      <c r="F132" s="17" t="str" cm="1">
        <f t="array" aca="1" ref="F132" ca="1">IFERROR(INDEX(NTG_2020_Table,$C132+1,$F$7),"")</f>
        <v>All-In-Ltg-LED</v>
      </c>
      <c r="G132" s="17" t="str" cm="1">
        <f t="array" aca="1" ref="G132" ca="1">IF($F132="","",IFERROR(INDEX(NTG_2020_Map,1,IF($D132&lt;$B$4,$B$3,IF($D132&lt;$B$5,$B$4,$B$5))),""))</f>
        <v>NTG_ID</v>
      </c>
      <c r="H132" s="17" t="str" cm="1">
        <f t="array" aca="1" ref="H132" ca="1">IF(F132="","",IFERROR(INDEX(NTG_2020_Map,2,D132),""))</f>
        <v>AOE|AR|BRO-Bhv|BRO-Op|BRO-RCx|BW|NC|NR</v>
      </c>
      <c r="I132" s="17" t="str" cm="1">
        <f t="array" aca="1" ref="I132" ca="1">IFERROR(INDEX(NTG_2020_Map,$C132+2,$I$7),"")</f>
        <v/>
      </c>
      <c r="J132" s="17" t="str" cm="1">
        <f t="array" aca="1" ref="J132" ca="1">IFERROR(IF(INDEX(NTG_2020_Map,$C132+2,36)=0,"",INDEX(NTG_2020_Map,$C132+2,$J$7)),"")</f>
        <v/>
      </c>
      <c r="K132" s="17" t="str" cm="1">
        <f t="array" aca="1" ref="K132" ca="1">IFERROR(INDEX(NTG_2020_Map,$C132+2,K$7),"")</f>
        <v/>
      </c>
      <c r="L132" s="17" t="str" cm="1">
        <f t="array" aca="1" ref="L132" ca="1">IFERROR(INDEX(NTG_2020_Map,$C132+2,L$7),"")</f>
        <v/>
      </c>
      <c r="M132" s="17" t="str" cm="1">
        <f t="array" aca="1" ref="M132" ca="1">IFERROR(INDEX(NTG_2020_Map,$C132+2,M$7),"")</f>
        <v/>
      </c>
      <c r="N132" s="18" t="str" cm="1">
        <f t="array" aca="1" ref="N132" ca="1">IFERROR(INDEX(NTG_2020_Map,$C132+2,N$7),"")</f>
        <v/>
      </c>
      <c r="O132" s="18" t="str" cm="1">
        <f t="array" aca="1" ref="O132" ca="1">IFERROR(IF(INDEX(NTG_2020_Map,$C132+2,O$7)="","",INDEX(NTG_2020_Map,$C132+2,O$7)),"")</f>
        <v/>
      </c>
    </row>
    <row r="133" spans="3:15" ht="12.75" customHeight="1">
      <c r="C133" s="16">
        <f t="shared" si="2"/>
        <v>6</v>
      </c>
      <c r="D133" s="16">
        <f t="shared" si="3"/>
        <v>10</v>
      </c>
      <c r="E133" s="16" cm="1">
        <f t="array" aca="1" ref="E133" ca="1">IF(F133="","",IF(INDEX(NTG_2020_Table,$C133+1,$D133)=1,1,0))</f>
        <v>0</v>
      </c>
      <c r="F133" s="17" t="str" cm="1">
        <f t="array" aca="1" ref="F133" ca="1">IFERROR(INDEX(NTG_2020_Table,$C133+1,$F$7),"")</f>
        <v>All-In-Ltg-LED</v>
      </c>
      <c r="G133" s="17" t="str" cm="1">
        <f t="array" aca="1" ref="G133" ca="1">IF($F133="","",IFERROR(INDEX(NTG_2020_Map,1,IF($D133&lt;$B$4,$B$3,IF($D133&lt;$B$5,$B$4,$B$5))),""))</f>
        <v>NTG_ID</v>
      </c>
      <c r="H133" s="17" t="str" cm="1">
        <f t="array" aca="1" ref="H133" ca="1">IF(F133="","",IFERROR(INDEX(NTG_2020_Map,2,D133),""))</f>
        <v>UpDeemed|DnCust|DnDeemed|DnCustDI|DnDeemDI</v>
      </c>
      <c r="I133" s="17" t="str" cm="1">
        <f t="array" aca="1" ref="I133" ca="1">IFERROR(INDEX(NTG_2020_Map,$C133+2,$I$7),"")</f>
        <v/>
      </c>
      <c r="J133" s="17" t="str" cm="1">
        <f t="array" aca="1" ref="J133" ca="1">IFERROR(IF(INDEX(NTG_2020_Map,$C133+2,36)=0,"",INDEX(NTG_2020_Map,$C133+2,$J$7)),"")</f>
        <v/>
      </c>
      <c r="K133" s="17" t="str" cm="1">
        <f t="array" aca="1" ref="K133" ca="1">IFERROR(INDEX(NTG_2020_Map,$C133+2,K$7),"")</f>
        <v/>
      </c>
      <c r="L133" s="17" t="str" cm="1">
        <f t="array" aca="1" ref="L133" ca="1">IFERROR(INDEX(NTG_2020_Map,$C133+2,L$7),"")</f>
        <v/>
      </c>
      <c r="M133" s="17" t="str" cm="1">
        <f t="array" aca="1" ref="M133" ca="1">IFERROR(INDEX(NTG_2020_Map,$C133+2,M$7),"")</f>
        <v/>
      </c>
      <c r="N133" s="18" t="str" cm="1">
        <f t="array" aca="1" ref="N133" ca="1">IFERROR(INDEX(NTG_2020_Map,$C133+2,N$7),"")</f>
        <v/>
      </c>
      <c r="O133" s="18" t="str" cm="1">
        <f t="array" aca="1" ref="O133" ca="1">IFERROR(IF(INDEX(NTG_2020_Map,$C133+2,O$7)="","",INDEX(NTG_2020_Map,$C133+2,O$7)),"")</f>
        <v/>
      </c>
    </row>
    <row r="134" spans="3:15" ht="12.75" customHeight="1">
      <c r="C134" s="16">
        <f t="shared" si="2"/>
        <v>6</v>
      </c>
      <c r="D134" s="16">
        <f t="shared" si="3"/>
        <v>11</v>
      </c>
      <c r="E134" s="16" cm="1">
        <f t="array" aca="1" ref="E134" ca="1">IF(F134="","",IF(INDEX(NTG_2020_Table,$C134+1,$D134)=1,1,0))</f>
        <v>0</v>
      </c>
      <c r="F134" s="17" t="str" cm="1">
        <f t="array" aca="1" ref="F134" ca="1">IFERROR(INDEX(NTG_2020_Table,$C134+1,$F$7),"")</f>
        <v>All-In-Ltg-LED</v>
      </c>
      <c r="G134" s="17" t="str" cm="1">
        <f t="array" aca="1" ref="G134" ca="1">IF($F134="","",IFERROR(INDEX(NTG_2020_Map,1,IF($D134&lt;$B$4,$B$3,IF($D134&lt;$B$5,$B$4,$B$5))),""))</f>
        <v>VersionSource</v>
      </c>
      <c r="H134" s="17" t="str" cm="1">
        <f t="array" aca="1" ref="H134" ca="1">IF(F134="","",IFERROR(INDEX(NTG_2020_Map,2,D134),""))</f>
        <v/>
      </c>
      <c r="I134" s="17" t="str" cm="1">
        <f t="array" aca="1" ref="I134" ca="1">IFERROR(INDEX(NTG_2020_Map,$C134+2,$I$7),"")</f>
        <v/>
      </c>
      <c r="J134" s="17" t="str" cm="1">
        <f t="array" aca="1" ref="J134" ca="1">IFERROR(IF(INDEX(NTG_2020_Map,$C134+2,36)=0,"",INDEX(NTG_2020_Map,$C134+2,$J$7)),"")</f>
        <v/>
      </c>
      <c r="K134" s="17" t="str" cm="1">
        <f t="array" aca="1" ref="K134" ca="1">IFERROR(INDEX(NTG_2020_Map,$C134+2,K$7),"")</f>
        <v/>
      </c>
      <c r="L134" s="17" t="str" cm="1">
        <f t="array" aca="1" ref="L134" ca="1">IFERROR(INDEX(NTG_2020_Map,$C134+2,L$7),"")</f>
        <v/>
      </c>
      <c r="M134" s="17" t="str" cm="1">
        <f t="array" aca="1" ref="M134" ca="1">IFERROR(INDEX(NTG_2020_Map,$C134+2,M$7),"")</f>
        <v/>
      </c>
      <c r="N134" s="18" t="str" cm="1">
        <f t="array" aca="1" ref="N134" ca="1">IFERROR(INDEX(NTG_2020_Map,$C134+2,N$7),"")</f>
        <v/>
      </c>
      <c r="O134" s="18" t="str" cm="1">
        <f t="array" aca="1" ref="O134" ca="1">IFERROR(IF(INDEX(NTG_2020_Map,$C134+2,O$7)="","",INDEX(NTG_2020_Map,$C134+2,O$7)),"")</f>
        <v/>
      </c>
    </row>
    <row r="135" spans="3:15" ht="12.75" customHeight="1">
      <c r="C135" s="16">
        <f t="shared" si="2"/>
        <v>6</v>
      </c>
      <c r="D135" s="16">
        <f t="shared" si="3"/>
        <v>12</v>
      </c>
      <c r="E135" s="16" cm="1">
        <f t="array" aca="1" ref="E135" ca="1">IF(F135="","",IF(INDEX(NTG_2020_Table,$C135+1,$D135)=1,1,0))</f>
        <v>1</v>
      </c>
      <c r="F135" s="17" t="str" cm="1">
        <f t="array" aca="1" ref="F135" ca="1">IFERROR(INDEX(NTG_2020_Table,$C135+1,$F$7),"")</f>
        <v>All-In-Ltg-LED</v>
      </c>
      <c r="G135" s="17" t="str" cm="1">
        <f t="array" aca="1" ref="G135" ca="1">IF($F135="","",IFERROR(INDEX(NTG_2020_Map,1,IF($D135&lt;$B$4,$B$3,IF($D135&lt;$B$5,$B$4,$B$5))),""))</f>
        <v>VersionSource</v>
      </c>
      <c r="H135" s="17" t="str" cm="1">
        <f t="array" aca="1" ref="H135" ca="1">IF(F135="","",IFERROR(INDEX(NTG_2020_Map,2,D135),""))</f>
        <v>1</v>
      </c>
      <c r="I135" s="17" t="str" cm="1">
        <f t="array" aca="1" ref="I135" ca="1">IFERROR(INDEX(NTG_2020_Map,$C135+2,$I$7),"")</f>
        <v/>
      </c>
      <c r="J135" s="17" t="str" cm="1">
        <f t="array" aca="1" ref="J135" ca="1">IFERROR(IF(INDEX(NTG_2020_Map,$C135+2,36)=0,"",INDEX(NTG_2020_Map,$C135+2,$J$7)),"")</f>
        <v/>
      </c>
      <c r="K135" s="17" t="str" cm="1">
        <f t="array" aca="1" ref="K135" ca="1">IFERROR(INDEX(NTG_2020_Map,$C135+2,K$7),"")</f>
        <v/>
      </c>
      <c r="L135" s="17" t="str" cm="1">
        <f t="array" aca="1" ref="L135" ca="1">IFERROR(INDEX(NTG_2020_Map,$C135+2,L$7),"")</f>
        <v/>
      </c>
      <c r="M135" s="17" t="str" cm="1">
        <f t="array" aca="1" ref="M135" ca="1">IFERROR(INDEX(NTG_2020_Map,$C135+2,M$7),"")</f>
        <v/>
      </c>
      <c r="N135" s="18" t="str" cm="1">
        <f t="array" aca="1" ref="N135" ca="1">IFERROR(INDEX(NTG_2020_Map,$C135+2,N$7),"")</f>
        <v/>
      </c>
      <c r="O135" s="18" t="str" cm="1">
        <f t="array" aca="1" ref="O135" ca="1">IFERROR(IF(INDEX(NTG_2020_Map,$C135+2,O$7)="","",INDEX(NTG_2020_Map,$C135+2,O$7)),"")</f>
        <v/>
      </c>
    </row>
    <row r="136" spans="3:15" ht="12.75" customHeight="1">
      <c r="C136" s="16">
        <f t="shared" si="2"/>
        <v>6</v>
      </c>
      <c r="D136" s="16">
        <f t="shared" si="3"/>
        <v>13</v>
      </c>
      <c r="E136" s="16" cm="1">
        <f t="array" aca="1" ref="E136" ca="1">IF(F136="","",IF(INDEX(NTG_2020_Table,$C136+1,$D136)=1,1,0))</f>
        <v>0</v>
      </c>
      <c r="F136" s="17" t="str" cm="1">
        <f t="array" aca="1" ref="F136" ca="1">IFERROR(INDEX(NTG_2020_Table,$C136+1,$F$7),"")</f>
        <v>All-In-Ltg-LED</v>
      </c>
      <c r="G136" s="17" t="str" cm="1">
        <f t="array" aca="1" ref="G136" ca="1">IF($F136="","",IFERROR(INDEX(NTG_2020_Map,1,IF($D136&lt;$B$4,$B$3,IF($D136&lt;$B$5,$B$4,$B$5))),""))</f>
        <v>VersionSource</v>
      </c>
      <c r="H136" s="17" t="str" cm="1">
        <f t="array" aca="1" ref="H136" ca="1">IF(F136="","",IFERROR(INDEX(NTG_2020_Map,2,D136),""))</f>
        <v>1</v>
      </c>
      <c r="I136" s="17" t="str" cm="1">
        <f t="array" aca="1" ref="I136" ca="1">IFERROR(INDEX(NTG_2020_Map,$C136+2,$I$7),"")</f>
        <v/>
      </c>
      <c r="J136" s="17" t="str" cm="1">
        <f t="array" aca="1" ref="J136" ca="1">IFERROR(IF(INDEX(NTG_2020_Map,$C136+2,36)=0,"",INDEX(NTG_2020_Map,$C136+2,$J$7)),"")</f>
        <v/>
      </c>
      <c r="K136" s="17" t="str" cm="1">
        <f t="array" aca="1" ref="K136" ca="1">IFERROR(INDEX(NTG_2020_Map,$C136+2,K$7),"")</f>
        <v/>
      </c>
      <c r="L136" s="17" t="str" cm="1">
        <f t="array" aca="1" ref="L136" ca="1">IFERROR(INDEX(NTG_2020_Map,$C136+2,L$7),"")</f>
        <v/>
      </c>
      <c r="M136" s="17" t="str" cm="1">
        <f t="array" aca="1" ref="M136" ca="1">IFERROR(INDEX(NTG_2020_Map,$C136+2,M$7),"")</f>
        <v/>
      </c>
      <c r="N136" s="18" t="str" cm="1">
        <f t="array" aca="1" ref="N136" ca="1">IFERROR(INDEX(NTG_2020_Map,$C136+2,N$7),"")</f>
        <v/>
      </c>
      <c r="O136" s="18" t="str" cm="1">
        <f t="array" aca="1" ref="O136" ca="1">IFERROR(IF(INDEX(NTG_2020_Map,$C136+2,O$7)="","",INDEX(NTG_2020_Map,$C136+2,O$7)),"")</f>
        <v/>
      </c>
    </row>
    <row r="137" spans="3:15" ht="12.75" customHeight="1">
      <c r="C137" s="16">
        <f t="shared" si="2"/>
        <v>6</v>
      </c>
      <c r="D137" s="16">
        <f t="shared" si="3"/>
        <v>14</v>
      </c>
      <c r="E137" s="16" cm="1">
        <f t="array" aca="1" ref="E137" ca="1">IF(F137="","",IF(INDEX(NTG_2020_Table,$C137+1,$D137)=1,1,0))</f>
        <v>0</v>
      </c>
      <c r="F137" s="17" t="str" cm="1">
        <f t="array" aca="1" ref="F137" ca="1">IFERROR(INDEX(NTG_2020_Table,$C137+1,$F$7),"")</f>
        <v>All-In-Ltg-LED</v>
      </c>
      <c r="G137" s="17" t="str" cm="1">
        <f t="array" aca="1" ref="G137" ca="1">IF($F137="","",IFERROR(INDEX(NTG_2020_Map,1,IF($D137&lt;$B$4,$B$3,IF($D137&lt;$B$5,$B$4,$B$5))),""))</f>
        <v>VersionSource</v>
      </c>
      <c r="H137" s="17" t="str" cm="1">
        <f t="array" aca="1" ref="H137" ca="1">IF(F137="","",IFERROR(INDEX(NTG_2020_Map,2,D137),""))</f>
        <v>0</v>
      </c>
      <c r="I137" s="17" t="str" cm="1">
        <f t="array" aca="1" ref="I137" ca="1">IFERROR(INDEX(NTG_2020_Map,$C137+2,$I$7),"")</f>
        <v/>
      </c>
      <c r="J137" s="17" t="str" cm="1">
        <f t="array" aca="1" ref="J137" ca="1">IFERROR(IF(INDEX(NTG_2020_Map,$C137+2,36)=0,"",INDEX(NTG_2020_Map,$C137+2,$J$7)),"")</f>
        <v/>
      </c>
      <c r="K137" s="17" t="str" cm="1">
        <f t="array" aca="1" ref="K137" ca="1">IFERROR(INDEX(NTG_2020_Map,$C137+2,K$7),"")</f>
        <v/>
      </c>
      <c r="L137" s="17" t="str" cm="1">
        <f t="array" aca="1" ref="L137" ca="1">IFERROR(INDEX(NTG_2020_Map,$C137+2,L$7),"")</f>
        <v/>
      </c>
      <c r="M137" s="17" t="str" cm="1">
        <f t="array" aca="1" ref="M137" ca="1">IFERROR(INDEX(NTG_2020_Map,$C137+2,M$7),"")</f>
        <v/>
      </c>
      <c r="N137" s="18" t="str" cm="1">
        <f t="array" aca="1" ref="N137" ca="1">IFERROR(INDEX(NTG_2020_Map,$C137+2,N$7),"")</f>
        <v/>
      </c>
      <c r="O137" s="18" t="str" cm="1">
        <f t="array" aca="1" ref="O137" ca="1">IFERROR(IF(INDEX(NTG_2020_Map,$C137+2,O$7)="","",INDEX(NTG_2020_Map,$C137+2,O$7)),"")</f>
        <v/>
      </c>
    </row>
    <row r="138" spans="3:15" ht="12.75" customHeight="1">
      <c r="C138" s="16">
        <f t="shared" ref="C138:C201" si="4">IF($D138=1,IF($C137&lt;$B$1,$C137+1,""),$C137)</f>
        <v>6</v>
      </c>
      <c r="D138" s="16">
        <f t="shared" ref="D138:D201" si="5">IF(D137&lt;$B$2,D137+1,1)</f>
        <v>15</v>
      </c>
      <c r="E138" s="16" cm="1">
        <f t="array" aca="1" ref="E138" ca="1">IF(F138="","",IF(INDEX(NTG_2020_Table,$C138+1,$D138)=1,1,0))</f>
        <v>0</v>
      </c>
      <c r="F138" s="17" t="str" cm="1">
        <f t="array" aca="1" ref="F138" ca="1">IFERROR(INDEX(NTG_2020_Table,$C138+1,$F$7),"")</f>
        <v>All-In-Ltg-LED</v>
      </c>
      <c r="G138" s="17" t="str" cm="1">
        <f t="array" aca="1" ref="G138" ca="1">IF($F138="","",IFERROR(INDEX(NTG_2020_Map,1,IF($D138&lt;$B$4,$B$3,IF($D138&lt;$B$5,$B$4,$B$5))),""))</f>
        <v>VersionSource</v>
      </c>
      <c r="H138" s="17" cm="1">
        <f t="array" aca="1" ref="H138" ca="1">IF(F138="","",IFERROR(INDEX(NTG_2020_Map,2,D138),""))</f>
        <v>45448.629734189817</v>
      </c>
      <c r="I138" s="17" t="str" cm="1">
        <f t="array" aca="1" ref="I138" ca="1">IFERROR(INDEX(NTG_2020_Map,$C138+2,$I$7),"")</f>
        <v/>
      </c>
      <c r="J138" s="17" t="str" cm="1">
        <f t="array" aca="1" ref="J138" ca="1">IFERROR(IF(INDEX(NTG_2020_Map,$C138+2,36)=0,"",INDEX(NTG_2020_Map,$C138+2,$J$7)),"")</f>
        <v/>
      </c>
      <c r="K138" s="17" t="str" cm="1">
        <f t="array" aca="1" ref="K138" ca="1">IFERROR(INDEX(NTG_2020_Map,$C138+2,K$7),"")</f>
        <v/>
      </c>
      <c r="L138" s="17" t="str" cm="1">
        <f t="array" aca="1" ref="L138" ca="1">IFERROR(INDEX(NTG_2020_Map,$C138+2,L$7),"")</f>
        <v/>
      </c>
      <c r="M138" s="17" t="str" cm="1">
        <f t="array" aca="1" ref="M138" ca="1">IFERROR(INDEX(NTG_2020_Map,$C138+2,M$7),"")</f>
        <v/>
      </c>
      <c r="N138" s="18" t="str" cm="1">
        <f t="array" aca="1" ref="N138" ca="1">IFERROR(INDEX(NTG_2020_Map,$C138+2,N$7),"")</f>
        <v/>
      </c>
      <c r="O138" s="18" t="str" cm="1">
        <f t="array" aca="1" ref="O138" ca="1">IFERROR(IF(INDEX(NTG_2020_Map,$C138+2,O$7)="","",INDEX(NTG_2020_Map,$C138+2,O$7)),"")</f>
        <v/>
      </c>
    </row>
    <row r="139" spans="3:15" ht="12.75" customHeight="1">
      <c r="C139" s="16">
        <f t="shared" si="4"/>
        <v>6</v>
      </c>
      <c r="D139" s="16">
        <f t="shared" si="5"/>
        <v>16</v>
      </c>
      <c r="E139" s="16" cm="1">
        <f t="array" aca="1" ref="E139" ca="1">IF(F139="","",IF(INDEX(NTG_2020_Table,$C139+1,$D139)=1,1,0))</f>
        <v>1</v>
      </c>
      <c r="F139" s="17" t="str" cm="1">
        <f t="array" aca="1" ref="F139" ca="1">IFERROR(INDEX(NTG_2020_Table,$C139+1,$F$7),"")</f>
        <v>All-In-Ltg-LED</v>
      </c>
      <c r="G139" s="17" t="str" cm="1">
        <f t="array" aca="1" ref="G139" ca="1">IF($F139="","",IFERROR(INDEX(NTG_2020_Map,1,IF($D139&lt;$B$4,$B$3,IF($D139&lt;$B$5,$B$4,$B$5))),""))</f>
        <v>VersionSource</v>
      </c>
      <c r="H139" s="17" t="str" cm="1">
        <f t="array" aca="1" ref="H139" ca="1">IF(F139="","",IFERROR(INDEX(NTG_2020_Map,2,D139),""))</f>
        <v>Expired this record since a new record was created that uses the updated Measure Impact Types and Delivery Types per DEER2026 Scoping Document.</v>
      </c>
      <c r="I139" s="17" t="str" cm="1">
        <f t="array" aca="1" ref="I139" ca="1">IFERROR(INDEX(NTG_2020_Map,$C139+2,$I$7),"")</f>
        <v/>
      </c>
      <c r="J139" s="17" t="str" cm="1">
        <f t="array" aca="1" ref="J139" ca="1">IFERROR(IF(INDEX(NTG_2020_Map,$C139+2,36)=0,"",INDEX(NTG_2020_Map,$C139+2,$J$7)),"")</f>
        <v/>
      </c>
      <c r="K139" s="17" t="str" cm="1">
        <f t="array" aca="1" ref="K139" ca="1">IFERROR(INDEX(NTG_2020_Map,$C139+2,K$7),"")</f>
        <v/>
      </c>
      <c r="L139" s="17" t="str" cm="1">
        <f t="array" aca="1" ref="L139" ca="1">IFERROR(INDEX(NTG_2020_Map,$C139+2,L$7),"")</f>
        <v/>
      </c>
      <c r="M139" s="17" t="str" cm="1">
        <f t="array" aca="1" ref="M139" ca="1">IFERROR(INDEX(NTG_2020_Map,$C139+2,M$7),"")</f>
        <v/>
      </c>
      <c r="N139" s="18" t="str" cm="1">
        <f t="array" aca="1" ref="N139" ca="1">IFERROR(INDEX(NTG_2020_Map,$C139+2,N$7),"")</f>
        <v/>
      </c>
      <c r="O139" s="18" t="str" cm="1">
        <f t="array" aca="1" ref="O139" ca="1">IFERROR(IF(INDEX(NTG_2020_Map,$C139+2,O$7)="","",INDEX(NTG_2020_Map,$C139+2,O$7)),"")</f>
        <v/>
      </c>
    </row>
    <row r="140" spans="3:15" ht="12.75" customHeight="1">
      <c r="C140" s="16">
        <f t="shared" si="4"/>
        <v>6</v>
      </c>
      <c r="D140" s="16">
        <f t="shared" si="5"/>
        <v>17</v>
      </c>
      <c r="E140" s="16" cm="1">
        <f t="array" aca="1" ref="E140" ca="1">IF(F140="","",IF(INDEX(NTG_2020_Table,$C140+1,$D140)=1,1,0))</f>
        <v>1</v>
      </c>
      <c r="F140" s="17" t="str" cm="1">
        <f t="array" aca="1" ref="F140" ca="1">IFERROR(INDEX(NTG_2020_Table,$C140+1,$F$7),"")</f>
        <v>All-In-Ltg-LED</v>
      </c>
      <c r="G140" s="17" t="str" cm="1">
        <f t="array" aca="1" ref="G140" ca="1">IF($F140="","",IFERROR(INDEX(NTG_2020_Map,1,IF($D140&lt;$B$4,$B$3,IF($D140&lt;$B$5,$B$4,$B$5))),""))</f>
        <v>VersionSource</v>
      </c>
      <c r="H140" s="17" t="str" cm="1">
        <f t="array" aca="1" ref="H140" ca="1">IF(F140="","",IFERROR(INDEX(NTG_2020_Map,2,D140),""))</f>
        <v>Deemed Ex Ante Team</v>
      </c>
      <c r="I140" s="17" t="str" cm="1">
        <f t="array" aca="1" ref="I140" ca="1">IFERROR(INDEX(NTG_2020_Map,$C140+2,$I$7),"")</f>
        <v/>
      </c>
      <c r="J140" s="17" t="str" cm="1">
        <f t="array" aca="1" ref="J140" ca="1">IFERROR(IF(INDEX(NTG_2020_Map,$C140+2,36)=0,"",INDEX(NTG_2020_Map,$C140+2,$J$7)),"")</f>
        <v/>
      </c>
      <c r="K140" s="17" t="str" cm="1">
        <f t="array" aca="1" ref="K140" ca="1">IFERROR(INDEX(NTG_2020_Map,$C140+2,K$7),"")</f>
        <v/>
      </c>
      <c r="L140" s="17" t="str" cm="1">
        <f t="array" aca="1" ref="L140" ca="1">IFERROR(INDEX(NTG_2020_Map,$C140+2,L$7),"")</f>
        <v/>
      </c>
      <c r="M140" s="17" t="str" cm="1">
        <f t="array" aca="1" ref="M140" ca="1">IFERROR(INDEX(NTG_2020_Map,$C140+2,M$7),"")</f>
        <v/>
      </c>
      <c r="N140" s="18" t="str" cm="1">
        <f t="array" aca="1" ref="N140" ca="1">IFERROR(INDEX(NTG_2020_Map,$C140+2,N$7),"")</f>
        <v/>
      </c>
      <c r="O140" s="18" t="str" cm="1">
        <f t="array" aca="1" ref="O140" ca="1">IFERROR(IF(INDEX(NTG_2020_Map,$C140+2,O$7)="","",INDEX(NTG_2020_Map,$C140+2,O$7)),"")</f>
        <v/>
      </c>
    </row>
    <row r="141" spans="3:15" ht="12.75" customHeight="1">
      <c r="C141" s="16">
        <f t="shared" si="4"/>
        <v>6</v>
      </c>
      <c r="D141" s="16">
        <f t="shared" si="5"/>
        <v>18</v>
      </c>
      <c r="E141" s="16" cm="1">
        <f t="array" aca="1" ref="E141" ca="1">IF(F141="","",IF(INDEX(NTG_2020_Table,$C141+1,$D141)=1,1,0))</f>
        <v>1</v>
      </c>
      <c r="F141" s="17" t="str" cm="1">
        <f t="array" aca="1" ref="F141" ca="1">IFERROR(INDEX(NTG_2020_Table,$C141+1,$F$7),"")</f>
        <v>All-In-Ltg-LED</v>
      </c>
      <c r="G141" s="17" t="str" cm="1">
        <f t="array" aca="1" ref="G141" ca="1">IF($F141="","",IFERROR(INDEX(NTG_2020_Map,1,IF($D141&lt;$B$4,$B$3,IF($D141&lt;$B$5,$B$4,$B$5))),""))</f>
        <v>VersionSource</v>
      </c>
      <c r="H141" s="17" cm="1">
        <f t="array" aca="1" ref="H141" ca="1">IF(F141="","",IFERROR(INDEX(NTG_2020_Map,2,D141),""))</f>
        <v>44566.539816770834</v>
      </c>
      <c r="I141" s="17" t="str" cm="1">
        <f t="array" aca="1" ref="I141" ca="1">IFERROR(INDEX(NTG_2020_Map,$C141+2,$I$7),"")</f>
        <v/>
      </c>
      <c r="J141" s="17" t="str" cm="1">
        <f t="array" aca="1" ref="J141" ca="1">IFERROR(IF(INDEX(NTG_2020_Map,$C141+2,36)=0,"",INDEX(NTG_2020_Map,$C141+2,$J$7)),"")</f>
        <v/>
      </c>
      <c r="K141" s="17" t="str" cm="1">
        <f t="array" aca="1" ref="K141" ca="1">IFERROR(INDEX(NTG_2020_Map,$C141+2,K$7),"")</f>
        <v/>
      </c>
      <c r="L141" s="17" t="str" cm="1">
        <f t="array" aca="1" ref="L141" ca="1">IFERROR(INDEX(NTG_2020_Map,$C141+2,L$7),"")</f>
        <v/>
      </c>
      <c r="M141" s="17" t="str" cm="1">
        <f t="array" aca="1" ref="M141" ca="1">IFERROR(INDEX(NTG_2020_Map,$C141+2,M$7),"")</f>
        <v/>
      </c>
      <c r="N141" s="18" t="str" cm="1">
        <f t="array" aca="1" ref="N141" ca="1">IFERROR(INDEX(NTG_2020_Map,$C141+2,N$7),"")</f>
        <v/>
      </c>
      <c r="O141" s="18" t="str" cm="1">
        <f t="array" aca="1" ref="O141" ca="1">IFERROR(IF(INDEX(NTG_2020_Map,$C141+2,O$7)="","",INDEX(NTG_2020_Map,$C141+2,O$7)),"")</f>
        <v/>
      </c>
    </row>
    <row r="142" spans="3:15" ht="12.75" customHeight="1">
      <c r="C142" s="16">
        <f t="shared" si="4"/>
        <v>6</v>
      </c>
      <c r="D142" s="16">
        <f t="shared" si="5"/>
        <v>19</v>
      </c>
      <c r="E142" s="16" cm="1">
        <f t="array" aca="1" ref="E142" ca="1">IF(F142="","",IF(INDEX(NTG_2020_Table,$C142+1,$D142)=1,1,0))</f>
        <v>0</v>
      </c>
      <c r="F142" s="17" t="str" cm="1">
        <f t="array" aca="1" ref="F142" ca="1">IFERROR(INDEX(NTG_2020_Table,$C142+1,$F$7),"")</f>
        <v>All-In-Ltg-LED</v>
      </c>
      <c r="G142" s="17" t="str" cm="1">
        <f t="array" aca="1" ref="G142" ca="1">IF($F142="","",IFERROR(INDEX(NTG_2020_Map,1,IF($D142&lt;$B$4,$B$3,IF($D142&lt;$B$5,$B$4,$B$5))),""))</f>
        <v>CreatedComment</v>
      </c>
      <c r="H142" s="17" t="str" cm="1">
        <f t="array" aca="1" ref="H142" ca="1">IF(F142="","",IFERROR(INDEX(NTG_2020_Map,2,D142),""))</f>
        <v/>
      </c>
      <c r="I142" s="17" t="str" cm="1">
        <f t="array" aca="1" ref="I142" ca="1">IFERROR(INDEX(NTG_2020_Map,$C142+2,$I$7),"")</f>
        <v/>
      </c>
      <c r="J142" s="17" t="str" cm="1">
        <f t="array" aca="1" ref="J142" ca="1">IFERROR(IF(INDEX(NTG_2020_Map,$C142+2,36)=0,"",INDEX(NTG_2020_Map,$C142+2,$J$7)),"")</f>
        <v/>
      </c>
      <c r="K142" s="17" t="str" cm="1">
        <f t="array" aca="1" ref="K142" ca="1">IFERROR(INDEX(NTG_2020_Map,$C142+2,K$7),"")</f>
        <v/>
      </c>
      <c r="L142" s="17" t="str" cm="1">
        <f t="array" aca="1" ref="L142" ca="1">IFERROR(INDEX(NTG_2020_Map,$C142+2,L$7),"")</f>
        <v/>
      </c>
      <c r="M142" s="17" t="str" cm="1">
        <f t="array" aca="1" ref="M142" ca="1">IFERROR(INDEX(NTG_2020_Map,$C142+2,M$7),"")</f>
        <v/>
      </c>
      <c r="N142" s="18" t="str" cm="1">
        <f t="array" aca="1" ref="N142" ca="1">IFERROR(INDEX(NTG_2020_Map,$C142+2,N$7),"")</f>
        <v/>
      </c>
      <c r="O142" s="18" t="str" cm="1">
        <f t="array" aca="1" ref="O142" ca="1">IFERROR(IF(INDEX(NTG_2020_Map,$C142+2,O$7)="","",INDEX(NTG_2020_Map,$C142+2,O$7)),"")</f>
        <v/>
      </c>
    </row>
    <row r="143" spans="3:15" ht="12.75" customHeight="1">
      <c r="C143" s="16">
        <f t="shared" si="4"/>
        <v>6</v>
      </c>
      <c r="D143" s="16">
        <f t="shared" si="5"/>
        <v>20</v>
      </c>
      <c r="E143" s="16" cm="1">
        <f t="array" aca="1" ref="E143" ca="1">IF(F143="","",IF(INDEX(NTG_2020_Table,$C143+1,$D143)=1,1,0))</f>
        <v>0</v>
      </c>
      <c r="F143" s="17" t="str" cm="1">
        <f t="array" aca="1" ref="F143" ca="1">IFERROR(INDEX(NTG_2020_Table,$C143+1,$F$7),"")</f>
        <v>All-In-Ltg-LED</v>
      </c>
      <c r="G143" s="17" t="str" cm="1">
        <f t="array" aca="1" ref="G143" ca="1">IF($F143="","",IFERROR(INDEX(NTG_2020_Map,1,IF($D143&lt;$B$4,$B$3,IF($D143&lt;$B$5,$B$4,$B$5))),""))</f>
        <v>CreatedComment</v>
      </c>
      <c r="H143" s="17" t="str" cm="1">
        <f t="array" aca="1" ref="H143" ca="1">IF(F143="","",IFERROR(INDEX(NTG_2020_Map,2,D143),""))</f>
        <v>Deemed Ex Ante Team</v>
      </c>
      <c r="I143" s="17" t="str" cm="1">
        <f t="array" aca="1" ref="I143" ca="1">IFERROR(INDEX(NTG_2020_Map,$C143+2,$I$7),"")</f>
        <v/>
      </c>
      <c r="J143" s="17" t="str" cm="1">
        <f t="array" aca="1" ref="J143" ca="1">IFERROR(IF(INDEX(NTG_2020_Map,$C143+2,36)=0,"",INDEX(NTG_2020_Map,$C143+2,$J$7)),"")</f>
        <v/>
      </c>
      <c r="K143" s="17" t="str" cm="1">
        <f t="array" aca="1" ref="K143" ca="1">IFERROR(INDEX(NTG_2020_Map,$C143+2,K$7),"")</f>
        <v/>
      </c>
      <c r="L143" s="17" t="str" cm="1">
        <f t="array" aca="1" ref="L143" ca="1">IFERROR(INDEX(NTG_2020_Map,$C143+2,L$7),"")</f>
        <v/>
      </c>
      <c r="M143" s="17" t="str" cm="1">
        <f t="array" aca="1" ref="M143" ca="1">IFERROR(INDEX(NTG_2020_Map,$C143+2,M$7),"")</f>
        <v/>
      </c>
      <c r="N143" s="18" t="str" cm="1">
        <f t="array" aca="1" ref="N143" ca="1">IFERROR(INDEX(NTG_2020_Map,$C143+2,N$7),"")</f>
        <v/>
      </c>
      <c r="O143" s="18" t="str" cm="1">
        <f t="array" aca="1" ref="O143" ca="1">IFERROR(IF(INDEX(NTG_2020_Map,$C143+2,O$7)="","",INDEX(NTG_2020_Map,$C143+2,O$7)),"")</f>
        <v/>
      </c>
    </row>
    <row r="144" spans="3:15" ht="12.75" customHeight="1">
      <c r="C144" s="16">
        <f t="shared" si="4"/>
        <v>6</v>
      </c>
      <c r="D144" s="16">
        <f t="shared" si="5"/>
        <v>21</v>
      </c>
      <c r="E144" s="16" cm="1">
        <f t="array" aca="1" ref="E144" ca="1">IF(F144="","",IF(INDEX(NTG_2020_Table,$C144+1,$D144)=1,1,0))</f>
        <v>0</v>
      </c>
      <c r="F144" s="17" t="str" cm="1">
        <f t="array" aca="1" ref="F144" ca="1">IFERROR(INDEX(NTG_2020_Table,$C144+1,$F$7),"")</f>
        <v>All-In-Ltg-LED</v>
      </c>
      <c r="G144" s="17" t="str" cm="1">
        <f t="array" aca="1" ref="G144" ca="1">IF($F144="","",IFERROR(INDEX(NTG_2020_Map,1,IF($D144&lt;$B$4,$B$3,IF($D144&lt;$B$5,$B$4,$B$5))),""))</f>
        <v>CreatedComment</v>
      </c>
      <c r="H144" s="17" t="str" cm="1">
        <f t="array" aca="1" ref="H144" ca="1">IF(F144="","",IFERROR(INDEX(NTG_2020_Map,2,D144),""))</f>
        <v/>
      </c>
      <c r="I144" s="17" t="str" cm="1">
        <f t="array" aca="1" ref="I144" ca="1">IFERROR(INDEX(NTG_2020_Map,$C144+2,$I$7),"")</f>
        <v/>
      </c>
      <c r="J144" s="17" t="str" cm="1">
        <f t="array" aca="1" ref="J144" ca="1">IFERROR(IF(INDEX(NTG_2020_Map,$C144+2,36)=0,"",INDEX(NTG_2020_Map,$C144+2,$J$7)),"")</f>
        <v/>
      </c>
      <c r="K144" s="17" t="str" cm="1">
        <f t="array" aca="1" ref="K144" ca="1">IFERROR(INDEX(NTG_2020_Map,$C144+2,K$7),"")</f>
        <v/>
      </c>
      <c r="L144" s="17" t="str" cm="1">
        <f t="array" aca="1" ref="L144" ca="1">IFERROR(INDEX(NTG_2020_Map,$C144+2,L$7),"")</f>
        <v/>
      </c>
      <c r="M144" s="17" t="str" cm="1">
        <f t="array" aca="1" ref="M144" ca="1">IFERROR(INDEX(NTG_2020_Map,$C144+2,M$7),"")</f>
        <v/>
      </c>
      <c r="N144" s="18" t="str" cm="1">
        <f t="array" aca="1" ref="N144" ca="1">IFERROR(INDEX(NTG_2020_Map,$C144+2,N$7),"")</f>
        <v/>
      </c>
      <c r="O144" s="18" t="str" cm="1">
        <f t="array" aca="1" ref="O144" ca="1">IFERROR(IF(INDEX(NTG_2020_Map,$C144+2,O$7)="","",INDEX(NTG_2020_Map,$C144+2,O$7)),"")</f>
        <v/>
      </c>
    </row>
    <row r="145" spans="3:15" ht="12.75" customHeight="1">
      <c r="C145" s="16">
        <f t="shared" si="4"/>
        <v>6</v>
      </c>
      <c r="D145" s="16">
        <f t="shared" si="5"/>
        <v>22</v>
      </c>
      <c r="E145" s="16" cm="1">
        <f t="array" aca="1" ref="E145" ca="1">IF(F145="","",IF(INDEX(NTG_2020_Table,$C145+1,$D145)=1,1,0))</f>
        <v>0</v>
      </c>
      <c r="F145" s="17" t="str" cm="1">
        <f t="array" aca="1" ref="F145" ca="1">IFERROR(INDEX(NTG_2020_Table,$C145+1,$F$7),"")</f>
        <v>All-In-Ltg-LED</v>
      </c>
      <c r="G145" s="17" t="str" cm="1">
        <f t="array" aca="1" ref="G145" ca="1">IF($F145="","",IFERROR(INDEX(NTG_2020_Map,1,IF($D145&lt;$B$4,$B$3,IF($D145&lt;$B$5,$B$4,$B$5))),""))</f>
        <v>CreatedComment</v>
      </c>
      <c r="H145" s="17" t="str" cm="1">
        <f t="array" aca="1" ref="H145" ca="1">IF(F145="","",IFERROR(INDEX(NTG_2020_Map,2,D145),""))</f>
        <v/>
      </c>
      <c r="I145" s="17" t="str" cm="1">
        <f t="array" aca="1" ref="I145" ca="1">IFERROR(INDEX(NTG_2020_Map,$C145+2,$I$7),"")</f>
        <v/>
      </c>
      <c r="J145" s="17" t="str" cm="1">
        <f t="array" aca="1" ref="J145" ca="1">IFERROR(IF(INDEX(NTG_2020_Map,$C145+2,36)=0,"",INDEX(NTG_2020_Map,$C145+2,$J$7)),"")</f>
        <v/>
      </c>
      <c r="K145" s="17" t="str" cm="1">
        <f t="array" aca="1" ref="K145" ca="1">IFERROR(INDEX(NTG_2020_Map,$C145+2,K$7),"")</f>
        <v/>
      </c>
      <c r="L145" s="17" t="str" cm="1">
        <f t="array" aca="1" ref="L145" ca="1">IFERROR(INDEX(NTG_2020_Map,$C145+2,L$7),"")</f>
        <v/>
      </c>
      <c r="M145" s="17" t="str" cm="1">
        <f t="array" aca="1" ref="M145" ca="1">IFERROR(INDEX(NTG_2020_Map,$C145+2,M$7),"")</f>
        <v/>
      </c>
      <c r="N145" s="18" t="str" cm="1">
        <f t="array" aca="1" ref="N145" ca="1">IFERROR(INDEX(NTG_2020_Map,$C145+2,N$7),"")</f>
        <v/>
      </c>
      <c r="O145" s="18" t="str" cm="1">
        <f t="array" aca="1" ref="O145" ca="1">IFERROR(IF(INDEX(NTG_2020_Map,$C145+2,O$7)="","",INDEX(NTG_2020_Map,$C145+2,O$7)),"")</f>
        <v/>
      </c>
    </row>
    <row r="146" spans="3:15" ht="12.75" customHeight="1">
      <c r="C146" s="16">
        <f t="shared" si="4"/>
        <v>6</v>
      </c>
      <c r="D146" s="16">
        <f t="shared" si="5"/>
        <v>23</v>
      </c>
      <c r="E146" s="16" cm="1">
        <f t="array" aca="1" ref="E146" ca="1">IF(F146="","",IF(INDEX(NTG_2020_Table,$C146+1,$D146)=1,1,0))</f>
        <v>0</v>
      </c>
      <c r="F146" s="17" t="str" cm="1">
        <f t="array" aca="1" ref="F146" ca="1">IFERROR(INDEX(NTG_2020_Table,$C146+1,$F$7),"")</f>
        <v>All-In-Ltg-LED</v>
      </c>
      <c r="G146" s="17" t="str" cm="1">
        <f t="array" aca="1" ref="G146" ca="1">IF($F146="","",IFERROR(INDEX(NTG_2020_Map,1,IF($D146&lt;$B$4,$B$3,IF($D146&lt;$B$5,$B$4,$B$5))),""))</f>
        <v>CreatedComment</v>
      </c>
      <c r="H146" s="17" t="str" cm="1">
        <f t="array" aca="1" ref="H146" ca="1">IF(F146="","",IFERROR(INDEX(NTG_2020_Map,2,D146),""))</f>
        <v/>
      </c>
      <c r="I146" s="17" t="str" cm="1">
        <f t="array" aca="1" ref="I146" ca="1">IFERROR(INDEX(NTG_2020_Map,$C146+2,$I$7),"")</f>
        <v/>
      </c>
      <c r="J146" s="17" t="str" cm="1">
        <f t="array" aca="1" ref="J146" ca="1">IFERROR(IF(INDEX(NTG_2020_Map,$C146+2,36)=0,"",INDEX(NTG_2020_Map,$C146+2,$J$7)),"")</f>
        <v/>
      </c>
      <c r="K146" s="17" t="str" cm="1">
        <f t="array" aca="1" ref="K146" ca="1">IFERROR(INDEX(NTG_2020_Map,$C146+2,K$7),"")</f>
        <v/>
      </c>
      <c r="L146" s="17" t="str" cm="1">
        <f t="array" aca="1" ref="L146" ca="1">IFERROR(INDEX(NTG_2020_Map,$C146+2,L$7),"")</f>
        <v/>
      </c>
      <c r="M146" s="17" t="str" cm="1">
        <f t="array" aca="1" ref="M146" ca="1">IFERROR(INDEX(NTG_2020_Map,$C146+2,M$7),"")</f>
        <v/>
      </c>
      <c r="N146" s="18" t="str" cm="1">
        <f t="array" aca="1" ref="N146" ca="1">IFERROR(INDEX(NTG_2020_Map,$C146+2,N$7),"")</f>
        <v/>
      </c>
      <c r="O146" s="18" t="str" cm="1">
        <f t="array" aca="1" ref="O146" ca="1">IFERROR(IF(INDEX(NTG_2020_Map,$C146+2,O$7)="","",INDEX(NTG_2020_Map,$C146+2,O$7)),"")</f>
        <v/>
      </c>
    </row>
    <row r="147" spans="3:15" ht="12.75" customHeight="1">
      <c r="C147" s="16">
        <f t="shared" si="4"/>
        <v>7</v>
      </c>
      <c r="D147" s="16">
        <f t="shared" si="5"/>
        <v>1</v>
      </c>
      <c r="E147" s="16" cm="1">
        <f t="array" aca="1" ref="E147" ca="1">IF(F147="","",IF(INDEX(NTG_2020_Table,$C147+1,$D147)=1,1,0))</f>
        <v>0</v>
      </c>
      <c r="F147" s="17" t="str" cm="1">
        <f t="array" aca="1" ref="F147" ca="1">IFERROR(INDEX(NTG_2020_Table,$C147+1,$F$7),"")</f>
        <v>All-In-Ltg-LEDFixt-dn</v>
      </c>
      <c r="G147" s="17" t="str" cm="1">
        <f t="array" aca="1" ref="G147" ca="1">IF($F147="","",IFERROR(INDEX(NTG_2020_Map,1,IF($D147&lt;$B$4,$B$3,IF($D147&lt;$B$5,$B$4,$B$5))),""))</f>
        <v>NTG_ID</v>
      </c>
      <c r="H147" s="17" t="str" cm="1">
        <f t="array" aca="1" ref="H147" ca="1">IF(F147="","",IFERROR(INDEX(NTG_2020_Map,2,D147),""))</f>
        <v>Agric-Default&gt;2yrs</v>
      </c>
      <c r="I147" s="17" t="str" cm="1">
        <f t="array" aca="1" ref="I147" ca="1">IFERROR(INDEX(NTG_2020_Map,$C147+2,$I$7),"")</f>
        <v/>
      </c>
      <c r="J147" s="17" t="str" cm="1">
        <f t="array" aca="1" ref="J147" ca="1">IFERROR(IF(INDEX(NTG_2020_Map,$C147+2,36)=0,"",INDEX(NTG_2020_Map,$C147+2,$J$7)),"")</f>
        <v/>
      </c>
      <c r="K147" s="17" t="str" cm="1">
        <f t="array" aca="1" ref="K147" ca="1">IFERROR(INDEX(NTG_2020_Map,$C147+2,K$7),"")</f>
        <v/>
      </c>
      <c r="L147" s="17" t="str" cm="1">
        <f t="array" aca="1" ref="L147" ca="1">IFERROR(INDEX(NTG_2020_Map,$C147+2,L$7),"")</f>
        <v/>
      </c>
      <c r="M147" s="17" t="str" cm="1">
        <f t="array" aca="1" ref="M147" ca="1">IFERROR(INDEX(NTG_2020_Map,$C147+2,M$7),"")</f>
        <v/>
      </c>
      <c r="N147" s="18" t="str" cm="1">
        <f t="array" aca="1" ref="N147" ca="1">IFERROR(INDEX(NTG_2020_Map,$C147+2,N$7),"")</f>
        <v/>
      </c>
      <c r="O147" s="18" t="str" cm="1">
        <f t="array" aca="1" ref="O147" ca="1">IFERROR(IF(INDEX(NTG_2020_Map,$C147+2,O$7)="","",INDEX(NTG_2020_Map,$C147+2,O$7)),"")</f>
        <v/>
      </c>
    </row>
    <row r="148" spans="3:15" ht="12.75" customHeight="1">
      <c r="C148" s="16">
        <f t="shared" si="4"/>
        <v>7</v>
      </c>
      <c r="D148" s="16">
        <f t="shared" si="5"/>
        <v>2</v>
      </c>
      <c r="E148" s="16" cm="1">
        <f t="array" aca="1" ref="E148" ca="1">IF(F148="","",IF(INDEX(NTG_2020_Table,$C148+1,$D148)=1,1,0))</f>
        <v>1</v>
      </c>
      <c r="F148" s="17" t="str" cm="1">
        <f t="array" aca="1" ref="F148" ca="1">IFERROR(INDEX(NTG_2020_Table,$C148+1,$F$7),"")</f>
        <v>All-In-Ltg-LEDFixt-dn</v>
      </c>
      <c r="G148" s="17" t="str" cm="1">
        <f t="array" aca="1" ref="G148" ca="1">IF($F148="","",IFERROR(INDEX(NTG_2020_Map,1,IF($D148&lt;$B$4,$B$3,IF($D148&lt;$B$5,$B$4,$B$5))),""))</f>
        <v>NTG_ID</v>
      </c>
      <c r="H148" s="17" t="str" cm="1">
        <f t="array" aca="1" ref="H148" ca="1">IF(F148="","",IFERROR(INDEX(NTG_2020_Map,2,D148),""))</f>
        <v>DEER2019</v>
      </c>
      <c r="I148" s="17" t="str" cm="1">
        <f t="array" aca="1" ref="I148" ca="1">IFERROR(INDEX(NTG_2020_Map,$C148+2,$I$7),"")</f>
        <v/>
      </c>
      <c r="J148" s="17" t="str" cm="1">
        <f t="array" aca="1" ref="J148" ca="1">IFERROR(IF(INDEX(NTG_2020_Map,$C148+2,36)=0,"",INDEX(NTG_2020_Map,$C148+2,$J$7)),"")</f>
        <v/>
      </c>
      <c r="K148" s="17" t="str" cm="1">
        <f t="array" aca="1" ref="K148" ca="1">IFERROR(INDEX(NTG_2020_Map,$C148+2,K$7),"")</f>
        <v/>
      </c>
      <c r="L148" s="17" t="str" cm="1">
        <f t="array" aca="1" ref="L148" ca="1">IFERROR(INDEX(NTG_2020_Map,$C148+2,L$7),"")</f>
        <v/>
      </c>
      <c r="M148" s="17" t="str" cm="1">
        <f t="array" aca="1" ref="M148" ca="1">IFERROR(INDEX(NTG_2020_Map,$C148+2,M$7),"")</f>
        <v/>
      </c>
      <c r="N148" s="18" t="str" cm="1">
        <f t="array" aca="1" ref="N148" ca="1">IFERROR(INDEX(NTG_2020_Map,$C148+2,N$7),"")</f>
        <v/>
      </c>
      <c r="O148" s="18" t="str" cm="1">
        <f t="array" aca="1" ref="O148" ca="1">IFERROR(IF(INDEX(NTG_2020_Map,$C148+2,O$7)="","",INDEX(NTG_2020_Map,$C148+2,O$7)),"")</f>
        <v/>
      </c>
    </row>
    <row r="149" spans="3:15" ht="12.75" customHeight="1">
      <c r="C149" s="16">
        <f t="shared" si="4"/>
        <v>7</v>
      </c>
      <c r="D149" s="16">
        <f t="shared" si="5"/>
        <v>3</v>
      </c>
      <c r="E149" s="16" cm="1">
        <f t="array" aca="1" ref="E149" ca="1">IF(F149="","",IF(INDEX(NTG_2020_Table,$C149+1,$D149)=1,1,0))</f>
        <v>0</v>
      </c>
      <c r="F149" s="17" t="str" cm="1">
        <f t="array" aca="1" ref="F149" ca="1">IFERROR(INDEX(NTG_2020_Table,$C149+1,$F$7),"")</f>
        <v>All-In-Ltg-LEDFixt-dn</v>
      </c>
      <c r="G149" s="17" t="str" cm="1">
        <f t="array" aca="1" ref="G149" ca="1">IF($F149="","",IFERROR(INDEX(NTG_2020_Map,1,IF($D149&lt;$B$4,$B$3,IF($D149&lt;$B$5,$B$4,$B$5))),""))</f>
        <v>NTG_ID</v>
      </c>
      <c r="H149" s="17" cm="1">
        <f t="array" aca="1" ref="H149" ca="1">IF(F149="","",IFERROR(INDEX(NTG_2020_Map,2,D149),""))</f>
        <v>43466</v>
      </c>
      <c r="I149" s="17" t="str" cm="1">
        <f t="array" aca="1" ref="I149" ca="1">IFERROR(INDEX(NTG_2020_Map,$C149+2,$I$7),"")</f>
        <v/>
      </c>
      <c r="J149" s="17" t="str" cm="1">
        <f t="array" aca="1" ref="J149" ca="1">IFERROR(IF(INDEX(NTG_2020_Map,$C149+2,36)=0,"",INDEX(NTG_2020_Map,$C149+2,$J$7)),"")</f>
        <v/>
      </c>
      <c r="K149" s="17" t="str" cm="1">
        <f t="array" aca="1" ref="K149" ca="1">IFERROR(INDEX(NTG_2020_Map,$C149+2,K$7),"")</f>
        <v/>
      </c>
      <c r="L149" s="17" t="str" cm="1">
        <f t="array" aca="1" ref="L149" ca="1">IFERROR(INDEX(NTG_2020_Map,$C149+2,L$7),"")</f>
        <v/>
      </c>
      <c r="M149" s="17" t="str" cm="1">
        <f t="array" aca="1" ref="M149" ca="1">IFERROR(INDEX(NTG_2020_Map,$C149+2,M$7),"")</f>
        <v/>
      </c>
      <c r="N149" s="18" t="str" cm="1">
        <f t="array" aca="1" ref="N149" ca="1">IFERROR(INDEX(NTG_2020_Map,$C149+2,N$7),"")</f>
        <v/>
      </c>
      <c r="O149" s="18" t="str" cm="1">
        <f t="array" aca="1" ref="O149" ca="1">IFERROR(IF(INDEX(NTG_2020_Map,$C149+2,O$7)="","",INDEX(NTG_2020_Map,$C149+2,O$7)),"")</f>
        <v/>
      </c>
    </row>
    <row r="150" spans="3:15" ht="12.75" customHeight="1">
      <c r="C150" s="16">
        <f t="shared" si="4"/>
        <v>7</v>
      </c>
      <c r="D150" s="16">
        <f t="shared" si="5"/>
        <v>4</v>
      </c>
      <c r="E150" s="16" cm="1">
        <f t="array" aca="1" ref="E150" ca="1">IF(F150="","",IF(INDEX(NTG_2020_Table,$C150+1,$D150)=1,1,0))</f>
        <v>0</v>
      </c>
      <c r="F150" s="17" t="str" cm="1">
        <f t="array" aca="1" ref="F150" ca="1">IFERROR(INDEX(NTG_2020_Table,$C150+1,$F$7),"")</f>
        <v>All-In-Ltg-LEDFixt-dn</v>
      </c>
      <c r="G150" s="17" t="str" cm="1">
        <f t="array" aca="1" ref="G150" ca="1">IF($F150="","",IFERROR(INDEX(NTG_2020_Map,1,IF($D150&lt;$B$4,$B$3,IF($D150&lt;$B$5,$B$4,$B$5))),""))</f>
        <v>NTG_ID</v>
      </c>
      <c r="H150" s="17" cm="1">
        <f t="array" aca="1" ref="H150" ca="1">IF(F150="","",IFERROR(INDEX(NTG_2020_Map,2,D150),""))</f>
        <v>46022</v>
      </c>
      <c r="I150" s="17" t="str" cm="1">
        <f t="array" aca="1" ref="I150" ca="1">IFERROR(INDEX(NTG_2020_Map,$C150+2,$I$7),"")</f>
        <v/>
      </c>
      <c r="J150" s="17" t="str" cm="1">
        <f t="array" aca="1" ref="J150" ca="1">IFERROR(IF(INDEX(NTG_2020_Map,$C150+2,36)=0,"",INDEX(NTG_2020_Map,$C150+2,$J$7)),"")</f>
        <v/>
      </c>
      <c r="K150" s="17" t="str" cm="1">
        <f t="array" aca="1" ref="K150" ca="1">IFERROR(INDEX(NTG_2020_Map,$C150+2,K$7),"")</f>
        <v/>
      </c>
      <c r="L150" s="17" t="str" cm="1">
        <f t="array" aca="1" ref="L150" ca="1">IFERROR(INDEX(NTG_2020_Map,$C150+2,L$7),"")</f>
        <v/>
      </c>
      <c r="M150" s="17" t="str" cm="1">
        <f t="array" aca="1" ref="M150" ca="1">IFERROR(INDEX(NTG_2020_Map,$C150+2,M$7),"")</f>
        <v/>
      </c>
      <c r="N150" s="18" t="str" cm="1">
        <f t="array" aca="1" ref="N150" ca="1">IFERROR(INDEX(NTG_2020_Map,$C150+2,N$7),"")</f>
        <v/>
      </c>
      <c r="O150" s="18" t="str" cm="1">
        <f t="array" aca="1" ref="O150" ca="1">IFERROR(IF(INDEX(NTG_2020_Map,$C150+2,O$7)="","",INDEX(NTG_2020_Map,$C150+2,O$7)),"")</f>
        <v/>
      </c>
    </row>
    <row r="151" spans="3:15" ht="12.75" customHeight="1">
      <c r="C151" s="16">
        <f t="shared" si="4"/>
        <v>7</v>
      </c>
      <c r="D151" s="16">
        <f t="shared" si="5"/>
        <v>5</v>
      </c>
      <c r="E151" s="16" cm="1">
        <f t="array" aca="1" ref="E151" ca="1">IF(F151="","",IF(INDEX(NTG_2020_Table,$C151+1,$D151)=1,1,0))</f>
        <v>0</v>
      </c>
      <c r="F151" s="17" t="str" cm="1">
        <f t="array" aca="1" ref="F151" ca="1">IFERROR(INDEX(NTG_2020_Table,$C151+1,$F$7),"")</f>
        <v>All-In-Ltg-LEDFixt-dn</v>
      </c>
      <c r="G151" s="17" t="str" cm="1">
        <f t="array" aca="1" ref="G151" ca="1">IF($F151="","",IFERROR(INDEX(NTG_2020_Map,1,IF($D151&lt;$B$4,$B$3,IF($D151&lt;$B$5,$B$4,$B$5))),""))</f>
        <v>NTG_ID</v>
      </c>
      <c r="H151" s="17" cm="1">
        <f t="array" aca="1" ref="H151" ca="1">IF(F151="","",IFERROR(INDEX(NTG_2020_Map,2,D151),""))</f>
        <v>0.6</v>
      </c>
      <c r="I151" s="17" t="str" cm="1">
        <f t="array" aca="1" ref="I151" ca="1">IFERROR(INDEX(NTG_2020_Map,$C151+2,$I$7),"")</f>
        <v/>
      </c>
      <c r="J151" s="17" t="str" cm="1">
        <f t="array" aca="1" ref="J151" ca="1">IFERROR(IF(INDEX(NTG_2020_Map,$C151+2,36)=0,"",INDEX(NTG_2020_Map,$C151+2,$J$7)),"")</f>
        <v/>
      </c>
      <c r="K151" s="17" t="str" cm="1">
        <f t="array" aca="1" ref="K151" ca="1">IFERROR(INDEX(NTG_2020_Map,$C151+2,K$7),"")</f>
        <v/>
      </c>
      <c r="L151" s="17" t="str" cm="1">
        <f t="array" aca="1" ref="L151" ca="1">IFERROR(INDEX(NTG_2020_Map,$C151+2,L$7),"")</f>
        <v/>
      </c>
      <c r="M151" s="17" t="str" cm="1">
        <f t="array" aca="1" ref="M151" ca="1">IFERROR(INDEX(NTG_2020_Map,$C151+2,M$7),"")</f>
        <v/>
      </c>
      <c r="N151" s="18" t="str" cm="1">
        <f t="array" aca="1" ref="N151" ca="1">IFERROR(INDEX(NTG_2020_Map,$C151+2,N$7),"")</f>
        <v/>
      </c>
      <c r="O151" s="18" t="str" cm="1">
        <f t="array" aca="1" ref="O151" ca="1">IFERROR(IF(INDEX(NTG_2020_Map,$C151+2,O$7)="","",INDEX(NTG_2020_Map,$C151+2,O$7)),"")</f>
        <v/>
      </c>
    </row>
    <row r="152" spans="3:15" ht="12.75" customHeight="1">
      <c r="C152" s="16">
        <f t="shared" si="4"/>
        <v>7</v>
      </c>
      <c r="D152" s="16">
        <f t="shared" si="5"/>
        <v>6</v>
      </c>
      <c r="E152" s="16" cm="1">
        <f t="array" aca="1" ref="E152" ca="1">IF(F152="","",IF(INDEX(NTG_2020_Table,$C152+1,$D152)=1,1,0))</f>
        <v>0</v>
      </c>
      <c r="F152" s="17" t="str" cm="1">
        <f t="array" aca="1" ref="F152" ca="1">IFERROR(INDEX(NTG_2020_Table,$C152+1,$F$7),"")</f>
        <v>All-In-Ltg-LEDFixt-dn</v>
      </c>
      <c r="G152" s="17" t="str" cm="1">
        <f t="array" aca="1" ref="G152" ca="1">IF($F152="","",IFERROR(INDEX(NTG_2020_Map,1,IF($D152&lt;$B$4,$B$3,IF($D152&lt;$B$5,$B$4,$B$5))),""))</f>
        <v>NTG_ID</v>
      </c>
      <c r="H152" s="17" cm="1">
        <f t="array" aca="1" ref="H152" ca="1">IF(F152="","",IFERROR(INDEX(NTG_2020_Map,2,D152),""))</f>
        <v>0.6</v>
      </c>
      <c r="I152" s="17" t="str" cm="1">
        <f t="array" aca="1" ref="I152" ca="1">IFERROR(INDEX(NTG_2020_Map,$C152+2,$I$7),"")</f>
        <v/>
      </c>
      <c r="J152" s="17" t="str" cm="1">
        <f t="array" aca="1" ref="J152" ca="1">IFERROR(IF(INDEX(NTG_2020_Map,$C152+2,36)=0,"",INDEX(NTG_2020_Map,$C152+2,$J$7)),"")</f>
        <v/>
      </c>
      <c r="K152" s="17" t="str" cm="1">
        <f t="array" aca="1" ref="K152" ca="1">IFERROR(INDEX(NTG_2020_Map,$C152+2,K$7),"")</f>
        <v/>
      </c>
      <c r="L152" s="17" t="str" cm="1">
        <f t="array" aca="1" ref="L152" ca="1">IFERROR(INDEX(NTG_2020_Map,$C152+2,L$7),"")</f>
        <v/>
      </c>
      <c r="M152" s="17" t="str" cm="1">
        <f t="array" aca="1" ref="M152" ca="1">IFERROR(INDEX(NTG_2020_Map,$C152+2,M$7),"")</f>
        <v/>
      </c>
      <c r="N152" s="18" t="str" cm="1">
        <f t="array" aca="1" ref="N152" ca="1">IFERROR(INDEX(NTG_2020_Map,$C152+2,N$7),"")</f>
        <v/>
      </c>
      <c r="O152" s="18" t="str" cm="1">
        <f t="array" aca="1" ref="O152" ca="1">IFERROR(IF(INDEX(NTG_2020_Map,$C152+2,O$7)="","",INDEX(NTG_2020_Map,$C152+2,O$7)),"")</f>
        <v/>
      </c>
    </row>
    <row r="153" spans="3:15" ht="12.75" customHeight="1">
      <c r="C153" s="16">
        <f t="shared" si="4"/>
        <v>7</v>
      </c>
      <c r="D153" s="16">
        <f t="shared" si="5"/>
        <v>7</v>
      </c>
      <c r="E153" s="16" cm="1">
        <f t="array" aca="1" ref="E153" ca="1">IF(F153="","",IF(INDEX(NTG_2020_Table,$C153+1,$D153)=1,1,0))</f>
        <v>0</v>
      </c>
      <c r="F153" s="17" t="str" cm="1">
        <f t="array" aca="1" ref="F153" ca="1">IFERROR(INDEX(NTG_2020_Table,$C153+1,$F$7),"")</f>
        <v>All-In-Ltg-LEDFixt-dn</v>
      </c>
      <c r="G153" s="17" t="str" cm="1">
        <f t="array" aca="1" ref="G153" ca="1">IF($F153="","",IFERROR(INDEX(NTG_2020_Map,1,IF($D153&lt;$B$4,$B$3,IF($D153&lt;$B$5,$B$4,$B$5))),""))</f>
        <v>NTG_ID</v>
      </c>
      <c r="H153" s="17" t="str" cm="1">
        <f t="array" aca="1" ref="H153" ca="1">IF(F153="","",IFERROR(INDEX(NTG_2020_Map,2,D153),""))</f>
        <v>Measures not covered by other NTG values and measure technology type has been available in marketplace for more than 2 years</v>
      </c>
      <c r="I153" s="17" t="str" cm="1">
        <f t="array" aca="1" ref="I153" ca="1">IFERROR(INDEX(NTG_2020_Map,$C153+2,$I$7),"")</f>
        <v/>
      </c>
      <c r="J153" s="17" t="str" cm="1">
        <f t="array" aca="1" ref="J153" ca="1">IFERROR(IF(INDEX(NTG_2020_Map,$C153+2,36)=0,"",INDEX(NTG_2020_Map,$C153+2,$J$7)),"")</f>
        <v/>
      </c>
      <c r="K153" s="17" t="str" cm="1">
        <f t="array" aca="1" ref="K153" ca="1">IFERROR(INDEX(NTG_2020_Map,$C153+2,K$7),"")</f>
        <v/>
      </c>
      <c r="L153" s="17" t="str" cm="1">
        <f t="array" aca="1" ref="L153" ca="1">IFERROR(INDEX(NTG_2020_Map,$C153+2,L$7),"")</f>
        <v/>
      </c>
      <c r="M153" s="17" t="str" cm="1">
        <f t="array" aca="1" ref="M153" ca="1">IFERROR(INDEX(NTG_2020_Map,$C153+2,M$7),"")</f>
        <v/>
      </c>
      <c r="N153" s="18" t="str" cm="1">
        <f t="array" aca="1" ref="N153" ca="1">IFERROR(INDEX(NTG_2020_Map,$C153+2,N$7),"")</f>
        <v/>
      </c>
      <c r="O153" s="18" t="str" cm="1">
        <f t="array" aca="1" ref="O153" ca="1">IFERROR(IF(INDEX(NTG_2020_Map,$C153+2,O$7)="","",INDEX(NTG_2020_Map,$C153+2,O$7)),"")</f>
        <v/>
      </c>
    </row>
    <row r="154" spans="3:15" ht="12.75" customHeight="1">
      <c r="C154" s="16">
        <f t="shared" si="4"/>
        <v>7</v>
      </c>
      <c r="D154" s="16">
        <f t="shared" si="5"/>
        <v>8</v>
      </c>
      <c r="E154" s="16" cm="1">
        <f t="array" aca="1" ref="E154" ca="1">IF(F154="","",IF(INDEX(NTG_2020_Table,$C154+1,$D154)=1,1,0))</f>
        <v>0</v>
      </c>
      <c r="F154" s="17" t="str" cm="1">
        <f t="array" aca="1" ref="F154" ca="1">IFERROR(INDEX(NTG_2020_Table,$C154+1,$F$7),"")</f>
        <v>All-In-Ltg-LEDFixt-dn</v>
      </c>
      <c r="G154" s="17" t="str" cm="1">
        <f t="array" aca="1" ref="G154" ca="1">IF($F154="","",IFERROR(INDEX(NTG_2020_Map,1,IF($D154&lt;$B$4,$B$3,IF($D154&lt;$B$5,$B$4,$B$5))),""))</f>
        <v>NTG_ID</v>
      </c>
      <c r="H154" s="17" t="str" cm="1">
        <f t="array" aca="1" ref="H154" ca="1">IF(F154="","",IFERROR(INDEX(NTG_2020_Map,2,D154),""))</f>
        <v>Deem-DEER|Deem-WP</v>
      </c>
      <c r="I154" s="17" t="str" cm="1">
        <f t="array" aca="1" ref="I154" ca="1">IFERROR(INDEX(NTG_2020_Map,$C154+2,$I$7),"")</f>
        <v/>
      </c>
      <c r="J154" s="17" t="str" cm="1">
        <f t="array" aca="1" ref="J154" ca="1">IFERROR(IF(INDEX(NTG_2020_Map,$C154+2,36)=0,"",INDEX(NTG_2020_Map,$C154+2,$J$7)),"")</f>
        <v/>
      </c>
      <c r="K154" s="17" t="str" cm="1">
        <f t="array" aca="1" ref="K154" ca="1">IFERROR(INDEX(NTG_2020_Map,$C154+2,K$7),"")</f>
        <v/>
      </c>
      <c r="L154" s="17" t="str" cm="1">
        <f t="array" aca="1" ref="L154" ca="1">IFERROR(INDEX(NTG_2020_Map,$C154+2,L$7),"")</f>
        <v/>
      </c>
      <c r="M154" s="17" t="str" cm="1">
        <f t="array" aca="1" ref="M154" ca="1">IFERROR(INDEX(NTG_2020_Map,$C154+2,M$7),"")</f>
        <v/>
      </c>
      <c r="N154" s="18" t="str" cm="1">
        <f t="array" aca="1" ref="N154" ca="1">IFERROR(INDEX(NTG_2020_Map,$C154+2,N$7),"")</f>
        <v/>
      </c>
      <c r="O154" s="18" t="str" cm="1">
        <f t="array" aca="1" ref="O154" ca="1">IFERROR(IF(INDEX(NTG_2020_Map,$C154+2,O$7)="","",INDEX(NTG_2020_Map,$C154+2,O$7)),"")</f>
        <v/>
      </c>
    </row>
    <row r="155" spans="3:15" ht="12.75" customHeight="1">
      <c r="C155" s="16">
        <f t="shared" si="4"/>
        <v>7</v>
      </c>
      <c r="D155" s="16">
        <f t="shared" si="5"/>
        <v>9</v>
      </c>
      <c r="E155" s="16" cm="1">
        <f t="array" aca="1" ref="E155" ca="1">IF(F155="","",IF(INDEX(NTG_2020_Table,$C155+1,$D155)=1,1,0))</f>
        <v>0</v>
      </c>
      <c r="F155" s="17" t="str" cm="1">
        <f t="array" aca="1" ref="F155" ca="1">IFERROR(INDEX(NTG_2020_Table,$C155+1,$F$7),"")</f>
        <v>All-In-Ltg-LEDFixt-dn</v>
      </c>
      <c r="G155" s="17" t="str" cm="1">
        <f t="array" aca="1" ref="G155" ca="1">IF($F155="","",IFERROR(INDEX(NTG_2020_Map,1,IF($D155&lt;$B$4,$B$3,IF($D155&lt;$B$5,$B$4,$B$5))),""))</f>
        <v>NTG_ID</v>
      </c>
      <c r="H155" s="17" t="str" cm="1">
        <f t="array" aca="1" ref="H155" ca="1">IF(F155="","",IFERROR(INDEX(NTG_2020_Map,2,D155),""))</f>
        <v>AOE|AR|BRO-Bhv|BRO-Op|BRO-RCx|BW|NC|NR</v>
      </c>
      <c r="I155" s="17" t="str" cm="1">
        <f t="array" aca="1" ref="I155" ca="1">IFERROR(INDEX(NTG_2020_Map,$C155+2,$I$7),"")</f>
        <v/>
      </c>
      <c r="J155" s="17" t="str" cm="1">
        <f t="array" aca="1" ref="J155" ca="1">IFERROR(IF(INDEX(NTG_2020_Map,$C155+2,36)=0,"",INDEX(NTG_2020_Map,$C155+2,$J$7)),"")</f>
        <v/>
      </c>
      <c r="K155" s="17" t="str" cm="1">
        <f t="array" aca="1" ref="K155" ca="1">IFERROR(INDEX(NTG_2020_Map,$C155+2,K$7),"")</f>
        <v/>
      </c>
      <c r="L155" s="17" t="str" cm="1">
        <f t="array" aca="1" ref="L155" ca="1">IFERROR(INDEX(NTG_2020_Map,$C155+2,L$7),"")</f>
        <v/>
      </c>
      <c r="M155" s="17" t="str" cm="1">
        <f t="array" aca="1" ref="M155" ca="1">IFERROR(INDEX(NTG_2020_Map,$C155+2,M$7),"")</f>
        <v/>
      </c>
      <c r="N155" s="18" t="str" cm="1">
        <f t="array" aca="1" ref="N155" ca="1">IFERROR(INDEX(NTG_2020_Map,$C155+2,N$7),"")</f>
        <v/>
      </c>
      <c r="O155" s="18" t="str" cm="1">
        <f t="array" aca="1" ref="O155" ca="1">IFERROR(IF(INDEX(NTG_2020_Map,$C155+2,O$7)="","",INDEX(NTG_2020_Map,$C155+2,O$7)),"")</f>
        <v/>
      </c>
    </row>
    <row r="156" spans="3:15" ht="12.75" customHeight="1">
      <c r="C156" s="16">
        <f t="shared" si="4"/>
        <v>7</v>
      </c>
      <c r="D156" s="16">
        <f t="shared" si="5"/>
        <v>10</v>
      </c>
      <c r="E156" s="16" cm="1">
        <f t="array" aca="1" ref="E156" ca="1">IF(F156="","",IF(INDEX(NTG_2020_Table,$C156+1,$D156)=1,1,0))</f>
        <v>0</v>
      </c>
      <c r="F156" s="17" t="str" cm="1">
        <f t="array" aca="1" ref="F156" ca="1">IFERROR(INDEX(NTG_2020_Table,$C156+1,$F$7),"")</f>
        <v>All-In-Ltg-LEDFixt-dn</v>
      </c>
      <c r="G156" s="17" t="str" cm="1">
        <f t="array" aca="1" ref="G156" ca="1">IF($F156="","",IFERROR(INDEX(NTG_2020_Map,1,IF($D156&lt;$B$4,$B$3,IF($D156&lt;$B$5,$B$4,$B$5))),""))</f>
        <v>NTG_ID</v>
      </c>
      <c r="H156" s="17" t="str" cm="1">
        <f t="array" aca="1" ref="H156" ca="1">IF(F156="","",IFERROR(INDEX(NTG_2020_Map,2,D156),""))</f>
        <v>UpDeemed|DnCust|DnDeemed|DnCustDI|DnDeemDI</v>
      </c>
      <c r="I156" s="17" t="str" cm="1">
        <f t="array" aca="1" ref="I156" ca="1">IFERROR(INDEX(NTG_2020_Map,$C156+2,$I$7),"")</f>
        <v/>
      </c>
      <c r="J156" s="17" t="str" cm="1">
        <f t="array" aca="1" ref="J156" ca="1">IFERROR(IF(INDEX(NTG_2020_Map,$C156+2,36)=0,"",INDEX(NTG_2020_Map,$C156+2,$J$7)),"")</f>
        <v/>
      </c>
      <c r="K156" s="17" t="str" cm="1">
        <f t="array" aca="1" ref="K156" ca="1">IFERROR(INDEX(NTG_2020_Map,$C156+2,K$7),"")</f>
        <v/>
      </c>
      <c r="L156" s="17" t="str" cm="1">
        <f t="array" aca="1" ref="L156" ca="1">IFERROR(INDEX(NTG_2020_Map,$C156+2,L$7),"")</f>
        <v/>
      </c>
      <c r="M156" s="17" t="str" cm="1">
        <f t="array" aca="1" ref="M156" ca="1">IFERROR(INDEX(NTG_2020_Map,$C156+2,M$7),"")</f>
        <v/>
      </c>
      <c r="N156" s="18" t="str" cm="1">
        <f t="array" aca="1" ref="N156" ca="1">IFERROR(INDEX(NTG_2020_Map,$C156+2,N$7),"")</f>
        <v/>
      </c>
      <c r="O156" s="18" t="str" cm="1">
        <f t="array" aca="1" ref="O156" ca="1">IFERROR(IF(INDEX(NTG_2020_Map,$C156+2,O$7)="","",INDEX(NTG_2020_Map,$C156+2,O$7)),"")</f>
        <v/>
      </c>
    </row>
    <row r="157" spans="3:15" ht="12.75" customHeight="1">
      <c r="C157" s="16">
        <f t="shared" si="4"/>
        <v>7</v>
      </c>
      <c r="D157" s="16">
        <f t="shared" si="5"/>
        <v>11</v>
      </c>
      <c r="E157" s="16" cm="1">
        <f t="array" aca="1" ref="E157" ca="1">IF(F157="","",IF(INDEX(NTG_2020_Table,$C157+1,$D157)=1,1,0))</f>
        <v>0</v>
      </c>
      <c r="F157" s="17" t="str" cm="1">
        <f t="array" aca="1" ref="F157" ca="1">IFERROR(INDEX(NTG_2020_Table,$C157+1,$F$7),"")</f>
        <v>All-In-Ltg-LEDFixt-dn</v>
      </c>
      <c r="G157" s="17" t="str" cm="1">
        <f t="array" aca="1" ref="G157" ca="1">IF($F157="","",IFERROR(INDEX(NTG_2020_Map,1,IF($D157&lt;$B$4,$B$3,IF($D157&lt;$B$5,$B$4,$B$5))),""))</f>
        <v>VersionSource</v>
      </c>
      <c r="H157" s="17" t="str" cm="1">
        <f t="array" aca="1" ref="H157" ca="1">IF(F157="","",IFERROR(INDEX(NTG_2020_Map,2,D157),""))</f>
        <v/>
      </c>
      <c r="I157" s="17" t="str" cm="1">
        <f t="array" aca="1" ref="I157" ca="1">IFERROR(INDEX(NTG_2020_Map,$C157+2,$I$7),"")</f>
        <v/>
      </c>
      <c r="J157" s="17" t="str" cm="1">
        <f t="array" aca="1" ref="J157" ca="1">IFERROR(IF(INDEX(NTG_2020_Map,$C157+2,36)=0,"",INDEX(NTG_2020_Map,$C157+2,$J$7)),"")</f>
        <v/>
      </c>
      <c r="K157" s="17" t="str" cm="1">
        <f t="array" aca="1" ref="K157" ca="1">IFERROR(INDEX(NTG_2020_Map,$C157+2,K$7),"")</f>
        <v/>
      </c>
      <c r="L157" s="17" t="str" cm="1">
        <f t="array" aca="1" ref="L157" ca="1">IFERROR(INDEX(NTG_2020_Map,$C157+2,L$7),"")</f>
        <v/>
      </c>
      <c r="M157" s="17" t="str" cm="1">
        <f t="array" aca="1" ref="M157" ca="1">IFERROR(INDEX(NTG_2020_Map,$C157+2,M$7),"")</f>
        <v/>
      </c>
      <c r="N157" s="18" t="str" cm="1">
        <f t="array" aca="1" ref="N157" ca="1">IFERROR(INDEX(NTG_2020_Map,$C157+2,N$7),"")</f>
        <v/>
      </c>
      <c r="O157" s="18" t="str" cm="1">
        <f t="array" aca="1" ref="O157" ca="1">IFERROR(IF(INDEX(NTG_2020_Map,$C157+2,O$7)="","",INDEX(NTG_2020_Map,$C157+2,O$7)),"")</f>
        <v/>
      </c>
    </row>
    <row r="158" spans="3:15" ht="12.75" customHeight="1">
      <c r="C158" s="16">
        <f t="shared" si="4"/>
        <v>7</v>
      </c>
      <c r="D158" s="16">
        <f t="shared" si="5"/>
        <v>12</v>
      </c>
      <c r="E158" s="16" cm="1">
        <f t="array" aca="1" ref="E158" ca="1">IF(F158="","",IF(INDEX(NTG_2020_Table,$C158+1,$D158)=1,1,0))</f>
        <v>1</v>
      </c>
      <c r="F158" s="17" t="str" cm="1">
        <f t="array" aca="1" ref="F158" ca="1">IFERROR(INDEX(NTG_2020_Table,$C158+1,$F$7),"")</f>
        <v>All-In-Ltg-LEDFixt-dn</v>
      </c>
      <c r="G158" s="17" t="str" cm="1">
        <f t="array" aca="1" ref="G158" ca="1">IF($F158="","",IFERROR(INDEX(NTG_2020_Map,1,IF($D158&lt;$B$4,$B$3,IF($D158&lt;$B$5,$B$4,$B$5))),""))</f>
        <v>VersionSource</v>
      </c>
      <c r="H158" s="17" t="str" cm="1">
        <f t="array" aca="1" ref="H158" ca="1">IF(F158="","",IFERROR(INDEX(NTG_2020_Map,2,D158),""))</f>
        <v>1</v>
      </c>
      <c r="I158" s="17" t="str" cm="1">
        <f t="array" aca="1" ref="I158" ca="1">IFERROR(INDEX(NTG_2020_Map,$C158+2,$I$7),"")</f>
        <v/>
      </c>
      <c r="J158" s="17" t="str" cm="1">
        <f t="array" aca="1" ref="J158" ca="1">IFERROR(IF(INDEX(NTG_2020_Map,$C158+2,36)=0,"",INDEX(NTG_2020_Map,$C158+2,$J$7)),"")</f>
        <v/>
      </c>
      <c r="K158" s="17" t="str" cm="1">
        <f t="array" aca="1" ref="K158" ca="1">IFERROR(INDEX(NTG_2020_Map,$C158+2,K$7),"")</f>
        <v/>
      </c>
      <c r="L158" s="17" t="str" cm="1">
        <f t="array" aca="1" ref="L158" ca="1">IFERROR(INDEX(NTG_2020_Map,$C158+2,L$7),"")</f>
        <v/>
      </c>
      <c r="M158" s="17" t="str" cm="1">
        <f t="array" aca="1" ref="M158" ca="1">IFERROR(INDEX(NTG_2020_Map,$C158+2,M$7),"")</f>
        <v/>
      </c>
      <c r="N158" s="18" t="str" cm="1">
        <f t="array" aca="1" ref="N158" ca="1">IFERROR(INDEX(NTG_2020_Map,$C158+2,N$7),"")</f>
        <v/>
      </c>
      <c r="O158" s="18" t="str" cm="1">
        <f t="array" aca="1" ref="O158" ca="1">IFERROR(IF(INDEX(NTG_2020_Map,$C158+2,O$7)="","",INDEX(NTG_2020_Map,$C158+2,O$7)),"")</f>
        <v/>
      </c>
    </row>
    <row r="159" spans="3:15" ht="12.75" customHeight="1">
      <c r="C159" s="16">
        <f t="shared" si="4"/>
        <v>7</v>
      </c>
      <c r="D159" s="16">
        <f t="shared" si="5"/>
        <v>13</v>
      </c>
      <c r="E159" s="16" cm="1">
        <f t="array" aca="1" ref="E159" ca="1">IF(F159="","",IF(INDEX(NTG_2020_Table,$C159+1,$D159)=1,1,0))</f>
        <v>0</v>
      </c>
      <c r="F159" s="17" t="str" cm="1">
        <f t="array" aca="1" ref="F159" ca="1">IFERROR(INDEX(NTG_2020_Table,$C159+1,$F$7),"")</f>
        <v>All-In-Ltg-LEDFixt-dn</v>
      </c>
      <c r="G159" s="17" t="str" cm="1">
        <f t="array" aca="1" ref="G159" ca="1">IF($F159="","",IFERROR(INDEX(NTG_2020_Map,1,IF($D159&lt;$B$4,$B$3,IF($D159&lt;$B$5,$B$4,$B$5))),""))</f>
        <v>VersionSource</v>
      </c>
      <c r="H159" s="17" t="str" cm="1">
        <f t="array" aca="1" ref="H159" ca="1">IF(F159="","",IFERROR(INDEX(NTG_2020_Map,2,D159),""))</f>
        <v>1</v>
      </c>
      <c r="I159" s="17" t="str" cm="1">
        <f t="array" aca="1" ref="I159" ca="1">IFERROR(INDEX(NTG_2020_Map,$C159+2,$I$7),"")</f>
        <v/>
      </c>
      <c r="J159" s="17" t="str" cm="1">
        <f t="array" aca="1" ref="J159" ca="1">IFERROR(IF(INDEX(NTG_2020_Map,$C159+2,36)=0,"",INDEX(NTG_2020_Map,$C159+2,$J$7)),"")</f>
        <v/>
      </c>
      <c r="K159" s="17" t="str" cm="1">
        <f t="array" aca="1" ref="K159" ca="1">IFERROR(INDEX(NTG_2020_Map,$C159+2,K$7),"")</f>
        <v/>
      </c>
      <c r="L159" s="17" t="str" cm="1">
        <f t="array" aca="1" ref="L159" ca="1">IFERROR(INDEX(NTG_2020_Map,$C159+2,L$7),"")</f>
        <v/>
      </c>
      <c r="M159" s="17" t="str" cm="1">
        <f t="array" aca="1" ref="M159" ca="1">IFERROR(INDEX(NTG_2020_Map,$C159+2,M$7),"")</f>
        <v/>
      </c>
      <c r="N159" s="18" t="str" cm="1">
        <f t="array" aca="1" ref="N159" ca="1">IFERROR(INDEX(NTG_2020_Map,$C159+2,N$7),"")</f>
        <v/>
      </c>
      <c r="O159" s="18" t="str" cm="1">
        <f t="array" aca="1" ref="O159" ca="1">IFERROR(IF(INDEX(NTG_2020_Map,$C159+2,O$7)="","",INDEX(NTG_2020_Map,$C159+2,O$7)),"")</f>
        <v/>
      </c>
    </row>
    <row r="160" spans="3:15" ht="12.75" customHeight="1">
      <c r="C160" s="16">
        <f t="shared" si="4"/>
        <v>7</v>
      </c>
      <c r="D160" s="16">
        <f t="shared" si="5"/>
        <v>14</v>
      </c>
      <c r="E160" s="16" cm="1">
        <f t="array" aca="1" ref="E160" ca="1">IF(F160="","",IF(INDEX(NTG_2020_Table,$C160+1,$D160)=1,1,0))</f>
        <v>0</v>
      </c>
      <c r="F160" s="17" t="str" cm="1">
        <f t="array" aca="1" ref="F160" ca="1">IFERROR(INDEX(NTG_2020_Table,$C160+1,$F$7),"")</f>
        <v>All-In-Ltg-LEDFixt-dn</v>
      </c>
      <c r="G160" s="17" t="str" cm="1">
        <f t="array" aca="1" ref="G160" ca="1">IF($F160="","",IFERROR(INDEX(NTG_2020_Map,1,IF($D160&lt;$B$4,$B$3,IF($D160&lt;$B$5,$B$4,$B$5))),""))</f>
        <v>VersionSource</v>
      </c>
      <c r="H160" s="17" t="str" cm="1">
        <f t="array" aca="1" ref="H160" ca="1">IF(F160="","",IFERROR(INDEX(NTG_2020_Map,2,D160),""))</f>
        <v>0</v>
      </c>
      <c r="I160" s="17" t="str" cm="1">
        <f t="array" aca="1" ref="I160" ca="1">IFERROR(INDEX(NTG_2020_Map,$C160+2,$I$7),"")</f>
        <v/>
      </c>
      <c r="J160" s="17" t="str" cm="1">
        <f t="array" aca="1" ref="J160" ca="1">IFERROR(IF(INDEX(NTG_2020_Map,$C160+2,36)=0,"",INDEX(NTG_2020_Map,$C160+2,$J$7)),"")</f>
        <v/>
      </c>
      <c r="K160" s="17" t="str" cm="1">
        <f t="array" aca="1" ref="K160" ca="1">IFERROR(INDEX(NTG_2020_Map,$C160+2,K$7),"")</f>
        <v/>
      </c>
      <c r="L160" s="17" t="str" cm="1">
        <f t="array" aca="1" ref="L160" ca="1">IFERROR(INDEX(NTG_2020_Map,$C160+2,L$7),"")</f>
        <v/>
      </c>
      <c r="M160" s="17" t="str" cm="1">
        <f t="array" aca="1" ref="M160" ca="1">IFERROR(INDEX(NTG_2020_Map,$C160+2,M$7),"")</f>
        <v/>
      </c>
      <c r="N160" s="18" t="str" cm="1">
        <f t="array" aca="1" ref="N160" ca="1">IFERROR(INDEX(NTG_2020_Map,$C160+2,N$7),"")</f>
        <v/>
      </c>
      <c r="O160" s="18" t="str" cm="1">
        <f t="array" aca="1" ref="O160" ca="1">IFERROR(IF(INDEX(NTG_2020_Map,$C160+2,O$7)="","",INDEX(NTG_2020_Map,$C160+2,O$7)),"")</f>
        <v/>
      </c>
    </row>
    <row r="161" spans="3:15" ht="12.75" customHeight="1">
      <c r="C161" s="16">
        <f t="shared" si="4"/>
        <v>7</v>
      </c>
      <c r="D161" s="16">
        <f t="shared" si="5"/>
        <v>15</v>
      </c>
      <c r="E161" s="16" cm="1">
        <f t="array" aca="1" ref="E161" ca="1">IF(F161="","",IF(INDEX(NTG_2020_Table,$C161+1,$D161)=1,1,0))</f>
        <v>0</v>
      </c>
      <c r="F161" s="17" t="str" cm="1">
        <f t="array" aca="1" ref="F161" ca="1">IFERROR(INDEX(NTG_2020_Table,$C161+1,$F$7),"")</f>
        <v>All-In-Ltg-LEDFixt-dn</v>
      </c>
      <c r="G161" s="17" t="str" cm="1">
        <f t="array" aca="1" ref="G161" ca="1">IF($F161="","",IFERROR(INDEX(NTG_2020_Map,1,IF($D161&lt;$B$4,$B$3,IF($D161&lt;$B$5,$B$4,$B$5))),""))</f>
        <v>VersionSource</v>
      </c>
      <c r="H161" s="17" cm="1">
        <f t="array" aca="1" ref="H161" ca="1">IF(F161="","",IFERROR(INDEX(NTG_2020_Map,2,D161),""))</f>
        <v>45448.629734189817</v>
      </c>
      <c r="I161" s="17" t="str" cm="1">
        <f t="array" aca="1" ref="I161" ca="1">IFERROR(INDEX(NTG_2020_Map,$C161+2,$I$7),"")</f>
        <v/>
      </c>
      <c r="J161" s="17" t="str" cm="1">
        <f t="array" aca="1" ref="J161" ca="1">IFERROR(IF(INDEX(NTG_2020_Map,$C161+2,36)=0,"",INDEX(NTG_2020_Map,$C161+2,$J$7)),"")</f>
        <v/>
      </c>
      <c r="K161" s="17" t="str" cm="1">
        <f t="array" aca="1" ref="K161" ca="1">IFERROR(INDEX(NTG_2020_Map,$C161+2,K$7),"")</f>
        <v/>
      </c>
      <c r="L161" s="17" t="str" cm="1">
        <f t="array" aca="1" ref="L161" ca="1">IFERROR(INDEX(NTG_2020_Map,$C161+2,L$7),"")</f>
        <v/>
      </c>
      <c r="M161" s="17" t="str" cm="1">
        <f t="array" aca="1" ref="M161" ca="1">IFERROR(INDEX(NTG_2020_Map,$C161+2,M$7),"")</f>
        <v/>
      </c>
      <c r="N161" s="18" t="str" cm="1">
        <f t="array" aca="1" ref="N161" ca="1">IFERROR(INDEX(NTG_2020_Map,$C161+2,N$7),"")</f>
        <v/>
      </c>
      <c r="O161" s="18" t="str" cm="1">
        <f t="array" aca="1" ref="O161" ca="1">IFERROR(IF(INDEX(NTG_2020_Map,$C161+2,O$7)="","",INDEX(NTG_2020_Map,$C161+2,O$7)),"")</f>
        <v/>
      </c>
    </row>
    <row r="162" spans="3:15" ht="12.75" customHeight="1">
      <c r="C162" s="16">
        <f t="shared" si="4"/>
        <v>7</v>
      </c>
      <c r="D162" s="16">
        <f t="shared" si="5"/>
        <v>16</v>
      </c>
      <c r="E162" s="16" cm="1">
        <f t="array" aca="1" ref="E162" ca="1">IF(F162="","",IF(INDEX(NTG_2020_Table,$C162+1,$D162)=1,1,0))</f>
        <v>1</v>
      </c>
      <c r="F162" s="17" t="str" cm="1">
        <f t="array" aca="1" ref="F162" ca="1">IFERROR(INDEX(NTG_2020_Table,$C162+1,$F$7),"")</f>
        <v>All-In-Ltg-LEDFixt-dn</v>
      </c>
      <c r="G162" s="17" t="str" cm="1">
        <f t="array" aca="1" ref="G162" ca="1">IF($F162="","",IFERROR(INDEX(NTG_2020_Map,1,IF($D162&lt;$B$4,$B$3,IF($D162&lt;$B$5,$B$4,$B$5))),""))</f>
        <v>VersionSource</v>
      </c>
      <c r="H162" s="17" t="str" cm="1">
        <f t="array" aca="1" ref="H162" ca="1">IF(F162="","",IFERROR(INDEX(NTG_2020_Map,2,D162),""))</f>
        <v>Expired this record since a new record was created that uses the updated Measure Impact Types and Delivery Types per DEER2026 Scoping Document.</v>
      </c>
      <c r="I162" s="17" t="str" cm="1">
        <f t="array" aca="1" ref="I162" ca="1">IFERROR(INDEX(NTG_2020_Map,$C162+2,$I$7),"")</f>
        <v/>
      </c>
      <c r="J162" s="17" t="str" cm="1">
        <f t="array" aca="1" ref="J162" ca="1">IFERROR(IF(INDEX(NTG_2020_Map,$C162+2,36)=0,"",INDEX(NTG_2020_Map,$C162+2,$J$7)),"")</f>
        <v/>
      </c>
      <c r="K162" s="17" t="str" cm="1">
        <f t="array" aca="1" ref="K162" ca="1">IFERROR(INDEX(NTG_2020_Map,$C162+2,K$7),"")</f>
        <v/>
      </c>
      <c r="L162" s="17" t="str" cm="1">
        <f t="array" aca="1" ref="L162" ca="1">IFERROR(INDEX(NTG_2020_Map,$C162+2,L$7),"")</f>
        <v/>
      </c>
      <c r="M162" s="17" t="str" cm="1">
        <f t="array" aca="1" ref="M162" ca="1">IFERROR(INDEX(NTG_2020_Map,$C162+2,M$7),"")</f>
        <v/>
      </c>
      <c r="N162" s="18" t="str" cm="1">
        <f t="array" aca="1" ref="N162" ca="1">IFERROR(INDEX(NTG_2020_Map,$C162+2,N$7),"")</f>
        <v/>
      </c>
      <c r="O162" s="18" t="str" cm="1">
        <f t="array" aca="1" ref="O162" ca="1">IFERROR(IF(INDEX(NTG_2020_Map,$C162+2,O$7)="","",INDEX(NTG_2020_Map,$C162+2,O$7)),"")</f>
        <v/>
      </c>
    </row>
    <row r="163" spans="3:15" ht="12.75" customHeight="1">
      <c r="C163" s="16">
        <f t="shared" si="4"/>
        <v>7</v>
      </c>
      <c r="D163" s="16">
        <f t="shared" si="5"/>
        <v>17</v>
      </c>
      <c r="E163" s="16" cm="1">
        <f t="array" aca="1" ref="E163" ca="1">IF(F163="","",IF(INDEX(NTG_2020_Table,$C163+1,$D163)=1,1,0))</f>
        <v>1</v>
      </c>
      <c r="F163" s="17" t="str" cm="1">
        <f t="array" aca="1" ref="F163" ca="1">IFERROR(INDEX(NTG_2020_Table,$C163+1,$F$7),"")</f>
        <v>All-In-Ltg-LEDFixt-dn</v>
      </c>
      <c r="G163" s="17" t="str" cm="1">
        <f t="array" aca="1" ref="G163" ca="1">IF($F163="","",IFERROR(INDEX(NTG_2020_Map,1,IF($D163&lt;$B$4,$B$3,IF($D163&lt;$B$5,$B$4,$B$5))),""))</f>
        <v>VersionSource</v>
      </c>
      <c r="H163" s="17" t="str" cm="1">
        <f t="array" aca="1" ref="H163" ca="1">IF(F163="","",IFERROR(INDEX(NTG_2020_Map,2,D163),""))</f>
        <v>Deemed Ex Ante Team</v>
      </c>
      <c r="I163" s="17" t="str" cm="1">
        <f t="array" aca="1" ref="I163" ca="1">IFERROR(INDEX(NTG_2020_Map,$C163+2,$I$7),"")</f>
        <v/>
      </c>
      <c r="J163" s="17" t="str" cm="1">
        <f t="array" aca="1" ref="J163" ca="1">IFERROR(IF(INDEX(NTG_2020_Map,$C163+2,36)=0,"",INDEX(NTG_2020_Map,$C163+2,$J$7)),"")</f>
        <v/>
      </c>
      <c r="K163" s="17" t="str" cm="1">
        <f t="array" aca="1" ref="K163" ca="1">IFERROR(INDEX(NTG_2020_Map,$C163+2,K$7),"")</f>
        <v/>
      </c>
      <c r="L163" s="17" t="str" cm="1">
        <f t="array" aca="1" ref="L163" ca="1">IFERROR(INDEX(NTG_2020_Map,$C163+2,L$7),"")</f>
        <v/>
      </c>
      <c r="M163" s="17" t="str" cm="1">
        <f t="array" aca="1" ref="M163" ca="1">IFERROR(INDEX(NTG_2020_Map,$C163+2,M$7),"")</f>
        <v/>
      </c>
      <c r="N163" s="18" t="str" cm="1">
        <f t="array" aca="1" ref="N163" ca="1">IFERROR(INDEX(NTG_2020_Map,$C163+2,N$7),"")</f>
        <v/>
      </c>
      <c r="O163" s="18" t="str" cm="1">
        <f t="array" aca="1" ref="O163" ca="1">IFERROR(IF(INDEX(NTG_2020_Map,$C163+2,O$7)="","",INDEX(NTG_2020_Map,$C163+2,O$7)),"")</f>
        <v/>
      </c>
    </row>
    <row r="164" spans="3:15" ht="12.75" customHeight="1">
      <c r="C164" s="16">
        <f t="shared" si="4"/>
        <v>7</v>
      </c>
      <c r="D164" s="16">
        <f t="shared" si="5"/>
        <v>18</v>
      </c>
      <c r="E164" s="16" cm="1">
        <f t="array" aca="1" ref="E164" ca="1">IF(F164="","",IF(INDEX(NTG_2020_Table,$C164+1,$D164)=1,1,0))</f>
        <v>1</v>
      </c>
      <c r="F164" s="17" t="str" cm="1">
        <f t="array" aca="1" ref="F164" ca="1">IFERROR(INDEX(NTG_2020_Table,$C164+1,$F$7),"")</f>
        <v>All-In-Ltg-LEDFixt-dn</v>
      </c>
      <c r="G164" s="17" t="str" cm="1">
        <f t="array" aca="1" ref="G164" ca="1">IF($F164="","",IFERROR(INDEX(NTG_2020_Map,1,IF($D164&lt;$B$4,$B$3,IF($D164&lt;$B$5,$B$4,$B$5))),""))</f>
        <v>VersionSource</v>
      </c>
      <c r="H164" s="17" cm="1">
        <f t="array" aca="1" ref="H164" ca="1">IF(F164="","",IFERROR(INDEX(NTG_2020_Map,2,D164),""))</f>
        <v>44566.539816770834</v>
      </c>
      <c r="I164" s="17" t="str" cm="1">
        <f t="array" aca="1" ref="I164" ca="1">IFERROR(INDEX(NTG_2020_Map,$C164+2,$I$7),"")</f>
        <v/>
      </c>
      <c r="J164" s="17" t="str" cm="1">
        <f t="array" aca="1" ref="J164" ca="1">IFERROR(IF(INDEX(NTG_2020_Map,$C164+2,36)=0,"",INDEX(NTG_2020_Map,$C164+2,$J$7)),"")</f>
        <v/>
      </c>
      <c r="K164" s="17" t="str" cm="1">
        <f t="array" aca="1" ref="K164" ca="1">IFERROR(INDEX(NTG_2020_Map,$C164+2,K$7),"")</f>
        <v/>
      </c>
      <c r="L164" s="17" t="str" cm="1">
        <f t="array" aca="1" ref="L164" ca="1">IFERROR(INDEX(NTG_2020_Map,$C164+2,L$7),"")</f>
        <v/>
      </c>
      <c r="M164" s="17" t="str" cm="1">
        <f t="array" aca="1" ref="M164" ca="1">IFERROR(INDEX(NTG_2020_Map,$C164+2,M$7),"")</f>
        <v/>
      </c>
      <c r="N164" s="18" t="str" cm="1">
        <f t="array" aca="1" ref="N164" ca="1">IFERROR(INDEX(NTG_2020_Map,$C164+2,N$7),"")</f>
        <v/>
      </c>
      <c r="O164" s="18" t="str" cm="1">
        <f t="array" aca="1" ref="O164" ca="1">IFERROR(IF(INDEX(NTG_2020_Map,$C164+2,O$7)="","",INDEX(NTG_2020_Map,$C164+2,O$7)),"")</f>
        <v/>
      </c>
    </row>
    <row r="165" spans="3:15" ht="12.75" customHeight="1">
      <c r="C165" s="16">
        <f t="shared" si="4"/>
        <v>7</v>
      </c>
      <c r="D165" s="16">
        <f t="shared" si="5"/>
        <v>19</v>
      </c>
      <c r="E165" s="16" cm="1">
        <f t="array" aca="1" ref="E165" ca="1">IF(F165="","",IF(INDEX(NTG_2020_Table,$C165+1,$D165)=1,1,0))</f>
        <v>0</v>
      </c>
      <c r="F165" s="17" t="str" cm="1">
        <f t="array" aca="1" ref="F165" ca="1">IFERROR(INDEX(NTG_2020_Table,$C165+1,$F$7),"")</f>
        <v>All-In-Ltg-LEDFixt-dn</v>
      </c>
      <c r="G165" s="17" t="str" cm="1">
        <f t="array" aca="1" ref="G165" ca="1">IF($F165="","",IFERROR(INDEX(NTG_2020_Map,1,IF($D165&lt;$B$4,$B$3,IF($D165&lt;$B$5,$B$4,$B$5))),""))</f>
        <v>CreatedComment</v>
      </c>
      <c r="H165" s="17" t="str" cm="1">
        <f t="array" aca="1" ref="H165" ca="1">IF(F165="","",IFERROR(INDEX(NTG_2020_Map,2,D165),""))</f>
        <v/>
      </c>
      <c r="I165" s="17" t="str" cm="1">
        <f t="array" aca="1" ref="I165" ca="1">IFERROR(INDEX(NTG_2020_Map,$C165+2,$I$7),"")</f>
        <v/>
      </c>
      <c r="J165" s="17" t="str" cm="1">
        <f t="array" aca="1" ref="J165" ca="1">IFERROR(IF(INDEX(NTG_2020_Map,$C165+2,36)=0,"",INDEX(NTG_2020_Map,$C165+2,$J$7)),"")</f>
        <v/>
      </c>
      <c r="K165" s="17" t="str" cm="1">
        <f t="array" aca="1" ref="K165" ca="1">IFERROR(INDEX(NTG_2020_Map,$C165+2,K$7),"")</f>
        <v/>
      </c>
      <c r="L165" s="17" t="str" cm="1">
        <f t="array" aca="1" ref="L165" ca="1">IFERROR(INDEX(NTG_2020_Map,$C165+2,L$7),"")</f>
        <v/>
      </c>
      <c r="M165" s="17" t="str" cm="1">
        <f t="array" aca="1" ref="M165" ca="1">IFERROR(INDEX(NTG_2020_Map,$C165+2,M$7),"")</f>
        <v/>
      </c>
      <c r="N165" s="18" t="str" cm="1">
        <f t="array" aca="1" ref="N165" ca="1">IFERROR(INDEX(NTG_2020_Map,$C165+2,N$7),"")</f>
        <v/>
      </c>
      <c r="O165" s="18" t="str" cm="1">
        <f t="array" aca="1" ref="O165" ca="1">IFERROR(IF(INDEX(NTG_2020_Map,$C165+2,O$7)="","",INDEX(NTG_2020_Map,$C165+2,O$7)),"")</f>
        <v/>
      </c>
    </row>
    <row r="166" spans="3:15" ht="12.75" customHeight="1">
      <c r="C166" s="16">
        <f t="shared" si="4"/>
        <v>7</v>
      </c>
      <c r="D166" s="16">
        <f t="shared" si="5"/>
        <v>20</v>
      </c>
      <c r="E166" s="16" cm="1">
        <f t="array" aca="1" ref="E166" ca="1">IF(F166="","",IF(INDEX(NTG_2020_Table,$C166+1,$D166)=1,1,0))</f>
        <v>0</v>
      </c>
      <c r="F166" s="17" t="str" cm="1">
        <f t="array" aca="1" ref="F166" ca="1">IFERROR(INDEX(NTG_2020_Table,$C166+1,$F$7),"")</f>
        <v>All-In-Ltg-LEDFixt-dn</v>
      </c>
      <c r="G166" s="17" t="str" cm="1">
        <f t="array" aca="1" ref="G166" ca="1">IF($F166="","",IFERROR(INDEX(NTG_2020_Map,1,IF($D166&lt;$B$4,$B$3,IF($D166&lt;$B$5,$B$4,$B$5))),""))</f>
        <v>CreatedComment</v>
      </c>
      <c r="H166" s="17" t="str" cm="1">
        <f t="array" aca="1" ref="H166" ca="1">IF(F166="","",IFERROR(INDEX(NTG_2020_Map,2,D166),""))</f>
        <v>Deemed Ex Ante Team</v>
      </c>
      <c r="I166" s="17" t="str" cm="1">
        <f t="array" aca="1" ref="I166" ca="1">IFERROR(INDEX(NTG_2020_Map,$C166+2,$I$7),"")</f>
        <v/>
      </c>
      <c r="J166" s="17" t="str" cm="1">
        <f t="array" aca="1" ref="J166" ca="1">IFERROR(IF(INDEX(NTG_2020_Map,$C166+2,36)=0,"",INDEX(NTG_2020_Map,$C166+2,$J$7)),"")</f>
        <v/>
      </c>
      <c r="K166" s="17" t="str" cm="1">
        <f t="array" aca="1" ref="K166" ca="1">IFERROR(INDEX(NTG_2020_Map,$C166+2,K$7),"")</f>
        <v/>
      </c>
      <c r="L166" s="17" t="str" cm="1">
        <f t="array" aca="1" ref="L166" ca="1">IFERROR(INDEX(NTG_2020_Map,$C166+2,L$7),"")</f>
        <v/>
      </c>
      <c r="M166" s="17" t="str" cm="1">
        <f t="array" aca="1" ref="M166" ca="1">IFERROR(INDEX(NTG_2020_Map,$C166+2,M$7),"")</f>
        <v/>
      </c>
      <c r="N166" s="18" t="str" cm="1">
        <f t="array" aca="1" ref="N166" ca="1">IFERROR(INDEX(NTG_2020_Map,$C166+2,N$7),"")</f>
        <v/>
      </c>
      <c r="O166" s="18" t="str" cm="1">
        <f t="array" aca="1" ref="O166" ca="1">IFERROR(IF(INDEX(NTG_2020_Map,$C166+2,O$7)="","",INDEX(NTG_2020_Map,$C166+2,O$7)),"")</f>
        <v/>
      </c>
    </row>
    <row r="167" spans="3:15" ht="12.75" customHeight="1">
      <c r="C167" s="16">
        <f t="shared" si="4"/>
        <v>7</v>
      </c>
      <c r="D167" s="16">
        <f t="shared" si="5"/>
        <v>21</v>
      </c>
      <c r="E167" s="16" cm="1">
        <f t="array" aca="1" ref="E167" ca="1">IF(F167="","",IF(INDEX(NTG_2020_Table,$C167+1,$D167)=1,1,0))</f>
        <v>0</v>
      </c>
      <c r="F167" s="17" t="str" cm="1">
        <f t="array" aca="1" ref="F167" ca="1">IFERROR(INDEX(NTG_2020_Table,$C167+1,$F$7),"")</f>
        <v>All-In-Ltg-LEDFixt-dn</v>
      </c>
      <c r="G167" s="17" t="str" cm="1">
        <f t="array" aca="1" ref="G167" ca="1">IF($F167="","",IFERROR(INDEX(NTG_2020_Map,1,IF($D167&lt;$B$4,$B$3,IF($D167&lt;$B$5,$B$4,$B$5))),""))</f>
        <v>CreatedComment</v>
      </c>
      <c r="H167" s="17" t="str" cm="1">
        <f t="array" aca="1" ref="H167" ca="1">IF(F167="","",IFERROR(INDEX(NTG_2020_Map,2,D167),""))</f>
        <v/>
      </c>
      <c r="I167" s="17" t="str" cm="1">
        <f t="array" aca="1" ref="I167" ca="1">IFERROR(INDEX(NTG_2020_Map,$C167+2,$I$7),"")</f>
        <v/>
      </c>
      <c r="J167" s="17" t="str" cm="1">
        <f t="array" aca="1" ref="J167" ca="1">IFERROR(IF(INDEX(NTG_2020_Map,$C167+2,36)=0,"",INDEX(NTG_2020_Map,$C167+2,$J$7)),"")</f>
        <v/>
      </c>
      <c r="K167" s="17" t="str" cm="1">
        <f t="array" aca="1" ref="K167" ca="1">IFERROR(INDEX(NTG_2020_Map,$C167+2,K$7),"")</f>
        <v/>
      </c>
      <c r="L167" s="17" t="str" cm="1">
        <f t="array" aca="1" ref="L167" ca="1">IFERROR(INDEX(NTG_2020_Map,$C167+2,L$7),"")</f>
        <v/>
      </c>
      <c r="M167" s="17" t="str" cm="1">
        <f t="array" aca="1" ref="M167" ca="1">IFERROR(INDEX(NTG_2020_Map,$C167+2,M$7),"")</f>
        <v/>
      </c>
      <c r="N167" s="18" t="str" cm="1">
        <f t="array" aca="1" ref="N167" ca="1">IFERROR(INDEX(NTG_2020_Map,$C167+2,N$7),"")</f>
        <v/>
      </c>
      <c r="O167" s="18" t="str" cm="1">
        <f t="array" aca="1" ref="O167" ca="1">IFERROR(IF(INDEX(NTG_2020_Map,$C167+2,O$7)="","",INDEX(NTG_2020_Map,$C167+2,O$7)),"")</f>
        <v/>
      </c>
    </row>
    <row r="168" spans="3:15" ht="12.75" customHeight="1">
      <c r="C168" s="16">
        <f t="shared" si="4"/>
        <v>7</v>
      </c>
      <c r="D168" s="16">
        <f t="shared" si="5"/>
        <v>22</v>
      </c>
      <c r="E168" s="16" cm="1">
        <f t="array" aca="1" ref="E168" ca="1">IF(F168="","",IF(INDEX(NTG_2020_Table,$C168+1,$D168)=1,1,0))</f>
        <v>0</v>
      </c>
      <c r="F168" s="17" t="str" cm="1">
        <f t="array" aca="1" ref="F168" ca="1">IFERROR(INDEX(NTG_2020_Table,$C168+1,$F$7),"")</f>
        <v>All-In-Ltg-LEDFixt-dn</v>
      </c>
      <c r="G168" s="17" t="str" cm="1">
        <f t="array" aca="1" ref="G168" ca="1">IF($F168="","",IFERROR(INDEX(NTG_2020_Map,1,IF($D168&lt;$B$4,$B$3,IF($D168&lt;$B$5,$B$4,$B$5))),""))</f>
        <v>CreatedComment</v>
      </c>
      <c r="H168" s="17" t="str" cm="1">
        <f t="array" aca="1" ref="H168" ca="1">IF(F168="","",IFERROR(INDEX(NTG_2020_Map,2,D168),""))</f>
        <v/>
      </c>
      <c r="I168" s="17" t="str" cm="1">
        <f t="array" aca="1" ref="I168" ca="1">IFERROR(INDEX(NTG_2020_Map,$C168+2,$I$7),"")</f>
        <v/>
      </c>
      <c r="J168" s="17" t="str" cm="1">
        <f t="array" aca="1" ref="J168" ca="1">IFERROR(IF(INDEX(NTG_2020_Map,$C168+2,36)=0,"",INDEX(NTG_2020_Map,$C168+2,$J$7)),"")</f>
        <v/>
      </c>
      <c r="K168" s="17" t="str" cm="1">
        <f t="array" aca="1" ref="K168" ca="1">IFERROR(INDEX(NTG_2020_Map,$C168+2,K$7),"")</f>
        <v/>
      </c>
      <c r="L168" s="17" t="str" cm="1">
        <f t="array" aca="1" ref="L168" ca="1">IFERROR(INDEX(NTG_2020_Map,$C168+2,L$7),"")</f>
        <v/>
      </c>
      <c r="M168" s="17" t="str" cm="1">
        <f t="array" aca="1" ref="M168" ca="1">IFERROR(INDEX(NTG_2020_Map,$C168+2,M$7),"")</f>
        <v/>
      </c>
      <c r="N168" s="18" t="str" cm="1">
        <f t="array" aca="1" ref="N168" ca="1">IFERROR(INDEX(NTG_2020_Map,$C168+2,N$7),"")</f>
        <v/>
      </c>
      <c r="O168" s="18" t="str" cm="1">
        <f t="array" aca="1" ref="O168" ca="1">IFERROR(IF(INDEX(NTG_2020_Map,$C168+2,O$7)="","",INDEX(NTG_2020_Map,$C168+2,O$7)),"")</f>
        <v/>
      </c>
    </row>
    <row r="169" spans="3:15" ht="12.75" customHeight="1">
      <c r="C169" s="16">
        <f t="shared" si="4"/>
        <v>7</v>
      </c>
      <c r="D169" s="16">
        <f t="shared" si="5"/>
        <v>23</v>
      </c>
      <c r="E169" s="16" cm="1">
        <f t="array" aca="1" ref="E169" ca="1">IF(F169="","",IF(INDEX(NTG_2020_Table,$C169+1,$D169)=1,1,0))</f>
        <v>0</v>
      </c>
      <c r="F169" s="17" t="str" cm="1">
        <f t="array" aca="1" ref="F169" ca="1">IFERROR(INDEX(NTG_2020_Table,$C169+1,$F$7),"")</f>
        <v>All-In-Ltg-LEDFixt-dn</v>
      </c>
      <c r="G169" s="17" t="str" cm="1">
        <f t="array" aca="1" ref="G169" ca="1">IF($F169="","",IFERROR(INDEX(NTG_2020_Map,1,IF($D169&lt;$B$4,$B$3,IF($D169&lt;$B$5,$B$4,$B$5))),""))</f>
        <v>CreatedComment</v>
      </c>
      <c r="H169" s="17" t="str" cm="1">
        <f t="array" aca="1" ref="H169" ca="1">IF(F169="","",IFERROR(INDEX(NTG_2020_Map,2,D169),""))</f>
        <v/>
      </c>
      <c r="I169" s="17" t="str" cm="1">
        <f t="array" aca="1" ref="I169" ca="1">IFERROR(INDEX(NTG_2020_Map,$C169+2,$I$7),"")</f>
        <v/>
      </c>
      <c r="J169" s="17" t="str" cm="1">
        <f t="array" aca="1" ref="J169" ca="1">IFERROR(IF(INDEX(NTG_2020_Map,$C169+2,36)=0,"",INDEX(NTG_2020_Map,$C169+2,$J$7)),"")</f>
        <v/>
      </c>
      <c r="K169" s="17" t="str" cm="1">
        <f t="array" aca="1" ref="K169" ca="1">IFERROR(INDEX(NTG_2020_Map,$C169+2,K$7),"")</f>
        <v/>
      </c>
      <c r="L169" s="17" t="str" cm="1">
        <f t="array" aca="1" ref="L169" ca="1">IFERROR(INDEX(NTG_2020_Map,$C169+2,L$7),"")</f>
        <v/>
      </c>
      <c r="M169" s="17" t="str" cm="1">
        <f t="array" aca="1" ref="M169" ca="1">IFERROR(INDEX(NTG_2020_Map,$C169+2,M$7),"")</f>
        <v/>
      </c>
      <c r="N169" s="18" t="str" cm="1">
        <f t="array" aca="1" ref="N169" ca="1">IFERROR(INDEX(NTG_2020_Map,$C169+2,N$7),"")</f>
        <v/>
      </c>
      <c r="O169" s="18" t="str" cm="1">
        <f t="array" aca="1" ref="O169" ca="1">IFERROR(IF(INDEX(NTG_2020_Map,$C169+2,O$7)="","",INDEX(NTG_2020_Map,$C169+2,O$7)),"")</f>
        <v/>
      </c>
    </row>
    <row r="170" spans="3:15" ht="12.75" customHeight="1">
      <c r="C170" s="16">
        <f t="shared" si="4"/>
        <v>8</v>
      </c>
      <c r="D170" s="16">
        <f t="shared" si="5"/>
        <v>1</v>
      </c>
      <c r="E170" s="16" cm="1">
        <f t="array" aca="1" ref="E170" ca="1">IF(F170="","",IF(INDEX(NTG_2020_Table,$C170+1,$D170)=1,1,0))</f>
        <v>0</v>
      </c>
      <c r="F170" s="17" t="str" cm="1">
        <f t="array" aca="1" ref="F170" ca="1">IFERROR(INDEX(NTG_2020_Table,$C170+1,$F$7),"")</f>
        <v>All-In-Ltg-LEDFixt-mid</v>
      </c>
      <c r="G170" s="17" t="str" cm="1">
        <f t="array" aca="1" ref="G170" ca="1">IF($F170="","",IFERROR(INDEX(NTG_2020_Map,1,IF($D170&lt;$B$4,$B$3,IF($D170&lt;$B$5,$B$4,$B$5))),""))</f>
        <v>NTG_ID</v>
      </c>
      <c r="H170" s="17" t="str" cm="1">
        <f t="array" aca="1" ref="H170" ca="1">IF(F170="","",IFERROR(INDEX(NTG_2020_Map,2,D170),""))</f>
        <v>Agric-Default&gt;2yrs</v>
      </c>
      <c r="I170" s="17" t="str" cm="1">
        <f t="array" aca="1" ref="I170" ca="1">IFERROR(INDEX(NTG_2020_Map,$C170+2,$I$7),"")</f>
        <v/>
      </c>
      <c r="J170" s="17" t="str" cm="1">
        <f t="array" aca="1" ref="J170" ca="1">IFERROR(IF(INDEX(NTG_2020_Map,$C170+2,36)=0,"",INDEX(NTG_2020_Map,$C170+2,$J$7)),"")</f>
        <v/>
      </c>
      <c r="K170" s="17" t="str" cm="1">
        <f t="array" aca="1" ref="K170" ca="1">IFERROR(INDEX(NTG_2020_Map,$C170+2,K$7),"")</f>
        <v/>
      </c>
      <c r="L170" s="17" t="str" cm="1">
        <f t="array" aca="1" ref="L170" ca="1">IFERROR(INDEX(NTG_2020_Map,$C170+2,L$7),"")</f>
        <v/>
      </c>
      <c r="M170" s="17" t="str" cm="1">
        <f t="array" aca="1" ref="M170" ca="1">IFERROR(INDEX(NTG_2020_Map,$C170+2,M$7),"")</f>
        <v/>
      </c>
      <c r="N170" s="18" t="str" cm="1">
        <f t="array" aca="1" ref="N170" ca="1">IFERROR(INDEX(NTG_2020_Map,$C170+2,N$7),"")</f>
        <v/>
      </c>
      <c r="O170" s="18" t="str" cm="1">
        <f t="array" aca="1" ref="O170" ca="1">IFERROR(IF(INDEX(NTG_2020_Map,$C170+2,O$7)="","",INDEX(NTG_2020_Map,$C170+2,O$7)),"")</f>
        <v/>
      </c>
    </row>
    <row r="171" spans="3:15" ht="12.75" customHeight="1">
      <c r="C171" s="16">
        <f t="shared" si="4"/>
        <v>8</v>
      </c>
      <c r="D171" s="16">
        <f t="shared" si="5"/>
        <v>2</v>
      </c>
      <c r="E171" s="16" cm="1">
        <f t="array" aca="1" ref="E171" ca="1">IF(F171="","",IF(INDEX(NTG_2020_Table,$C171+1,$D171)=1,1,0))</f>
        <v>0</v>
      </c>
      <c r="F171" s="17" t="str" cm="1">
        <f t="array" aca="1" ref="F171" ca="1">IFERROR(INDEX(NTG_2020_Table,$C171+1,$F$7),"")</f>
        <v>All-In-Ltg-LEDFixt-mid</v>
      </c>
      <c r="G171" s="17" t="str" cm="1">
        <f t="array" aca="1" ref="G171" ca="1">IF($F171="","",IFERROR(INDEX(NTG_2020_Map,1,IF($D171&lt;$B$4,$B$3,IF($D171&lt;$B$5,$B$4,$B$5))),""))</f>
        <v>NTG_ID</v>
      </c>
      <c r="H171" s="17" t="str" cm="1">
        <f t="array" aca="1" ref="H171" ca="1">IF(F171="","",IFERROR(INDEX(NTG_2020_Map,2,D171),""))</f>
        <v>DEER2019</v>
      </c>
      <c r="I171" s="17" t="str" cm="1">
        <f t="array" aca="1" ref="I171" ca="1">IFERROR(INDEX(NTG_2020_Map,$C171+2,$I$7),"")</f>
        <v/>
      </c>
      <c r="J171" s="17" t="str" cm="1">
        <f t="array" aca="1" ref="J171" ca="1">IFERROR(IF(INDEX(NTG_2020_Map,$C171+2,36)=0,"",INDEX(NTG_2020_Map,$C171+2,$J$7)),"")</f>
        <v/>
      </c>
      <c r="K171" s="17" t="str" cm="1">
        <f t="array" aca="1" ref="K171" ca="1">IFERROR(INDEX(NTG_2020_Map,$C171+2,K$7),"")</f>
        <v/>
      </c>
      <c r="L171" s="17" t="str" cm="1">
        <f t="array" aca="1" ref="L171" ca="1">IFERROR(INDEX(NTG_2020_Map,$C171+2,L$7),"")</f>
        <v/>
      </c>
      <c r="M171" s="17" t="str" cm="1">
        <f t="array" aca="1" ref="M171" ca="1">IFERROR(INDEX(NTG_2020_Map,$C171+2,M$7),"")</f>
        <v/>
      </c>
      <c r="N171" s="18" t="str" cm="1">
        <f t="array" aca="1" ref="N171" ca="1">IFERROR(INDEX(NTG_2020_Map,$C171+2,N$7),"")</f>
        <v/>
      </c>
      <c r="O171" s="18" t="str" cm="1">
        <f t="array" aca="1" ref="O171" ca="1">IFERROR(IF(INDEX(NTG_2020_Map,$C171+2,O$7)="","",INDEX(NTG_2020_Map,$C171+2,O$7)),"")</f>
        <v/>
      </c>
    </row>
    <row r="172" spans="3:15" ht="12.75" customHeight="1">
      <c r="C172" s="16">
        <f t="shared" si="4"/>
        <v>8</v>
      </c>
      <c r="D172" s="16">
        <f t="shared" si="5"/>
        <v>3</v>
      </c>
      <c r="E172" s="16" cm="1">
        <f t="array" aca="1" ref="E172" ca="1">IF(F172="","",IF(INDEX(NTG_2020_Table,$C172+1,$D172)=1,1,0))</f>
        <v>0</v>
      </c>
      <c r="F172" s="17" t="str" cm="1">
        <f t="array" aca="1" ref="F172" ca="1">IFERROR(INDEX(NTG_2020_Table,$C172+1,$F$7),"")</f>
        <v>All-In-Ltg-LEDFixt-mid</v>
      </c>
      <c r="G172" s="17" t="str" cm="1">
        <f t="array" aca="1" ref="G172" ca="1">IF($F172="","",IFERROR(INDEX(NTG_2020_Map,1,IF($D172&lt;$B$4,$B$3,IF($D172&lt;$B$5,$B$4,$B$5))),""))</f>
        <v>NTG_ID</v>
      </c>
      <c r="H172" s="17" cm="1">
        <f t="array" aca="1" ref="H172" ca="1">IF(F172="","",IFERROR(INDEX(NTG_2020_Map,2,D172),""))</f>
        <v>43466</v>
      </c>
      <c r="I172" s="17" t="str" cm="1">
        <f t="array" aca="1" ref="I172" ca="1">IFERROR(INDEX(NTG_2020_Map,$C172+2,$I$7),"")</f>
        <v/>
      </c>
      <c r="J172" s="17" t="str" cm="1">
        <f t="array" aca="1" ref="J172" ca="1">IFERROR(IF(INDEX(NTG_2020_Map,$C172+2,36)=0,"",INDEX(NTG_2020_Map,$C172+2,$J$7)),"")</f>
        <v/>
      </c>
      <c r="K172" s="17" t="str" cm="1">
        <f t="array" aca="1" ref="K172" ca="1">IFERROR(INDEX(NTG_2020_Map,$C172+2,K$7),"")</f>
        <v/>
      </c>
      <c r="L172" s="17" t="str" cm="1">
        <f t="array" aca="1" ref="L172" ca="1">IFERROR(INDEX(NTG_2020_Map,$C172+2,L$7),"")</f>
        <v/>
      </c>
      <c r="M172" s="17" t="str" cm="1">
        <f t="array" aca="1" ref="M172" ca="1">IFERROR(INDEX(NTG_2020_Map,$C172+2,M$7),"")</f>
        <v/>
      </c>
      <c r="N172" s="18" t="str" cm="1">
        <f t="array" aca="1" ref="N172" ca="1">IFERROR(INDEX(NTG_2020_Map,$C172+2,N$7),"")</f>
        <v/>
      </c>
      <c r="O172" s="18" t="str" cm="1">
        <f t="array" aca="1" ref="O172" ca="1">IFERROR(IF(INDEX(NTG_2020_Map,$C172+2,O$7)="","",INDEX(NTG_2020_Map,$C172+2,O$7)),"")</f>
        <v/>
      </c>
    </row>
    <row r="173" spans="3:15" ht="12.75" customHeight="1">
      <c r="C173" s="16">
        <f t="shared" si="4"/>
        <v>8</v>
      </c>
      <c r="D173" s="16">
        <f t="shared" si="5"/>
        <v>4</v>
      </c>
      <c r="E173" s="16" cm="1">
        <f t="array" aca="1" ref="E173" ca="1">IF(F173="","",IF(INDEX(NTG_2020_Table,$C173+1,$D173)=1,1,0))</f>
        <v>0</v>
      </c>
      <c r="F173" s="17" t="str" cm="1">
        <f t="array" aca="1" ref="F173" ca="1">IFERROR(INDEX(NTG_2020_Table,$C173+1,$F$7),"")</f>
        <v>All-In-Ltg-LEDFixt-mid</v>
      </c>
      <c r="G173" s="17" t="str" cm="1">
        <f t="array" aca="1" ref="G173" ca="1">IF($F173="","",IFERROR(INDEX(NTG_2020_Map,1,IF($D173&lt;$B$4,$B$3,IF($D173&lt;$B$5,$B$4,$B$5))),""))</f>
        <v>NTG_ID</v>
      </c>
      <c r="H173" s="17" cm="1">
        <f t="array" aca="1" ref="H173" ca="1">IF(F173="","",IFERROR(INDEX(NTG_2020_Map,2,D173),""))</f>
        <v>46022</v>
      </c>
      <c r="I173" s="17" t="str" cm="1">
        <f t="array" aca="1" ref="I173" ca="1">IFERROR(INDEX(NTG_2020_Map,$C173+2,$I$7),"")</f>
        <v/>
      </c>
      <c r="J173" s="17" t="str" cm="1">
        <f t="array" aca="1" ref="J173" ca="1">IFERROR(IF(INDEX(NTG_2020_Map,$C173+2,36)=0,"",INDEX(NTG_2020_Map,$C173+2,$J$7)),"")</f>
        <v/>
      </c>
      <c r="K173" s="17" t="str" cm="1">
        <f t="array" aca="1" ref="K173" ca="1">IFERROR(INDEX(NTG_2020_Map,$C173+2,K$7),"")</f>
        <v/>
      </c>
      <c r="L173" s="17" t="str" cm="1">
        <f t="array" aca="1" ref="L173" ca="1">IFERROR(INDEX(NTG_2020_Map,$C173+2,L$7),"")</f>
        <v/>
      </c>
      <c r="M173" s="17" t="str" cm="1">
        <f t="array" aca="1" ref="M173" ca="1">IFERROR(INDEX(NTG_2020_Map,$C173+2,M$7),"")</f>
        <v/>
      </c>
      <c r="N173" s="18" t="str" cm="1">
        <f t="array" aca="1" ref="N173" ca="1">IFERROR(INDEX(NTG_2020_Map,$C173+2,N$7),"")</f>
        <v/>
      </c>
      <c r="O173" s="18" t="str" cm="1">
        <f t="array" aca="1" ref="O173" ca="1">IFERROR(IF(INDEX(NTG_2020_Map,$C173+2,O$7)="","",INDEX(NTG_2020_Map,$C173+2,O$7)),"")</f>
        <v/>
      </c>
    </row>
    <row r="174" spans="3:15" ht="12.75" customHeight="1">
      <c r="C174" s="16">
        <f t="shared" si="4"/>
        <v>8</v>
      </c>
      <c r="D174" s="16">
        <f t="shared" si="5"/>
        <v>5</v>
      </c>
      <c r="E174" s="16" cm="1">
        <f t="array" aca="1" ref="E174" ca="1">IF(F174="","",IF(INDEX(NTG_2020_Table,$C174+1,$D174)=1,1,0))</f>
        <v>0</v>
      </c>
      <c r="F174" s="17" t="str" cm="1">
        <f t="array" aca="1" ref="F174" ca="1">IFERROR(INDEX(NTG_2020_Table,$C174+1,$F$7),"")</f>
        <v>All-In-Ltg-LEDFixt-mid</v>
      </c>
      <c r="G174" s="17" t="str" cm="1">
        <f t="array" aca="1" ref="G174" ca="1">IF($F174="","",IFERROR(INDEX(NTG_2020_Map,1,IF($D174&lt;$B$4,$B$3,IF($D174&lt;$B$5,$B$4,$B$5))),""))</f>
        <v>NTG_ID</v>
      </c>
      <c r="H174" s="17" cm="1">
        <f t="array" aca="1" ref="H174" ca="1">IF(F174="","",IFERROR(INDEX(NTG_2020_Map,2,D174),""))</f>
        <v>0.6</v>
      </c>
      <c r="I174" s="17" t="str" cm="1">
        <f t="array" aca="1" ref="I174" ca="1">IFERROR(INDEX(NTG_2020_Map,$C174+2,$I$7),"")</f>
        <v/>
      </c>
      <c r="J174" s="17" t="str" cm="1">
        <f t="array" aca="1" ref="J174" ca="1">IFERROR(IF(INDEX(NTG_2020_Map,$C174+2,36)=0,"",INDEX(NTG_2020_Map,$C174+2,$J$7)),"")</f>
        <v/>
      </c>
      <c r="K174" s="17" t="str" cm="1">
        <f t="array" aca="1" ref="K174" ca="1">IFERROR(INDEX(NTG_2020_Map,$C174+2,K$7),"")</f>
        <v/>
      </c>
      <c r="L174" s="17" t="str" cm="1">
        <f t="array" aca="1" ref="L174" ca="1">IFERROR(INDEX(NTG_2020_Map,$C174+2,L$7),"")</f>
        <v/>
      </c>
      <c r="M174" s="17" t="str" cm="1">
        <f t="array" aca="1" ref="M174" ca="1">IFERROR(INDEX(NTG_2020_Map,$C174+2,M$7),"")</f>
        <v/>
      </c>
      <c r="N174" s="18" t="str" cm="1">
        <f t="array" aca="1" ref="N174" ca="1">IFERROR(INDEX(NTG_2020_Map,$C174+2,N$7),"")</f>
        <v/>
      </c>
      <c r="O174" s="18" t="str" cm="1">
        <f t="array" aca="1" ref="O174" ca="1">IFERROR(IF(INDEX(NTG_2020_Map,$C174+2,O$7)="","",INDEX(NTG_2020_Map,$C174+2,O$7)),"")</f>
        <v/>
      </c>
    </row>
    <row r="175" spans="3:15" ht="12.75" customHeight="1">
      <c r="C175" s="16">
        <f t="shared" si="4"/>
        <v>8</v>
      </c>
      <c r="D175" s="16">
        <f t="shared" si="5"/>
        <v>6</v>
      </c>
      <c r="E175" s="16" cm="1">
        <f t="array" aca="1" ref="E175" ca="1">IF(F175="","",IF(INDEX(NTG_2020_Table,$C175+1,$D175)=1,1,0))</f>
        <v>0</v>
      </c>
      <c r="F175" s="17" t="str" cm="1">
        <f t="array" aca="1" ref="F175" ca="1">IFERROR(INDEX(NTG_2020_Table,$C175+1,$F$7),"")</f>
        <v>All-In-Ltg-LEDFixt-mid</v>
      </c>
      <c r="G175" s="17" t="str" cm="1">
        <f t="array" aca="1" ref="G175" ca="1">IF($F175="","",IFERROR(INDEX(NTG_2020_Map,1,IF($D175&lt;$B$4,$B$3,IF($D175&lt;$B$5,$B$4,$B$5))),""))</f>
        <v>NTG_ID</v>
      </c>
      <c r="H175" s="17" cm="1">
        <f t="array" aca="1" ref="H175" ca="1">IF(F175="","",IFERROR(INDEX(NTG_2020_Map,2,D175),""))</f>
        <v>0.6</v>
      </c>
      <c r="I175" s="17" t="str" cm="1">
        <f t="array" aca="1" ref="I175" ca="1">IFERROR(INDEX(NTG_2020_Map,$C175+2,$I$7),"")</f>
        <v/>
      </c>
      <c r="J175" s="17" t="str" cm="1">
        <f t="array" aca="1" ref="J175" ca="1">IFERROR(IF(INDEX(NTG_2020_Map,$C175+2,36)=0,"",INDEX(NTG_2020_Map,$C175+2,$J$7)),"")</f>
        <v/>
      </c>
      <c r="K175" s="17" t="str" cm="1">
        <f t="array" aca="1" ref="K175" ca="1">IFERROR(INDEX(NTG_2020_Map,$C175+2,K$7),"")</f>
        <v/>
      </c>
      <c r="L175" s="17" t="str" cm="1">
        <f t="array" aca="1" ref="L175" ca="1">IFERROR(INDEX(NTG_2020_Map,$C175+2,L$7),"")</f>
        <v/>
      </c>
      <c r="M175" s="17" t="str" cm="1">
        <f t="array" aca="1" ref="M175" ca="1">IFERROR(INDEX(NTG_2020_Map,$C175+2,M$7),"")</f>
        <v/>
      </c>
      <c r="N175" s="18" t="str" cm="1">
        <f t="array" aca="1" ref="N175" ca="1">IFERROR(INDEX(NTG_2020_Map,$C175+2,N$7),"")</f>
        <v/>
      </c>
      <c r="O175" s="18" t="str" cm="1">
        <f t="array" aca="1" ref="O175" ca="1">IFERROR(IF(INDEX(NTG_2020_Map,$C175+2,O$7)="","",INDEX(NTG_2020_Map,$C175+2,O$7)),"")</f>
        <v/>
      </c>
    </row>
    <row r="176" spans="3:15" ht="12.75" customHeight="1">
      <c r="C176" s="16">
        <f t="shared" si="4"/>
        <v>8</v>
      </c>
      <c r="D176" s="16">
        <f t="shared" si="5"/>
        <v>7</v>
      </c>
      <c r="E176" s="16" cm="1">
        <f t="array" aca="1" ref="E176" ca="1">IF(F176="","",IF(INDEX(NTG_2020_Table,$C176+1,$D176)=1,1,0))</f>
        <v>0</v>
      </c>
      <c r="F176" s="17" t="str" cm="1">
        <f t="array" aca="1" ref="F176" ca="1">IFERROR(INDEX(NTG_2020_Table,$C176+1,$F$7),"")</f>
        <v>All-In-Ltg-LEDFixt-mid</v>
      </c>
      <c r="G176" s="17" t="str" cm="1">
        <f t="array" aca="1" ref="G176" ca="1">IF($F176="","",IFERROR(INDEX(NTG_2020_Map,1,IF($D176&lt;$B$4,$B$3,IF($D176&lt;$B$5,$B$4,$B$5))),""))</f>
        <v>NTG_ID</v>
      </c>
      <c r="H176" s="17" t="str" cm="1">
        <f t="array" aca="1" ref="H176" ca="1">IF(F176="","",IFERROR(INDEX(NTG_2020_Map,2,D176),""))</f>
        <v>Measures not covered by other NTG values and measure technology type has been available in marketplace for more than 2 years</v>
      </c>
      <c r="I176" s="17" t="str" cm="1">
        <f t="array" aca="1" ref="I176" ca="1">IFERROR(INDEX(NTG_2020_Map,$C176+2,$I$7),"")</f>
        <v/>
      </c>
      <c r="J176" s="17" t="str" cm="1">
        <f t="array" aca="1" ref="J176" ca="1">IFERROR(IF(INDEX(NTG_2020_Map,$C176+2,36)=0,"",INDEX(NTG_2020_Map,$C176+2,$J$7)),"")</f>
        <v/>
      </c>
      <c r="K176" s="17" t="str" cm="1">
        <f t="array" aca="1" ref="K176" ca="1">IFERROR(INDEX(NTG_2020_Map,$C176+2,K$7),"")</f>
        <v/>
      </c>
      <c r="L176" s="17" t="str" cm="1">
        <f t="array" aca="1" ref="L176" ca="1">IFERROR(INDEX(NTG_2020_Map,$C176+2,L$7),"")</f>
        <v/>
      </c>
      <c r="M176" s="17" t="str" cm="1">
        <f t="array" aca="1" ref="M176" ca="1">IFERROR(INDEX(NTG_2020_Map,$C176+2,M$7),"")</f>
        <v/>
      </c>
      <c r="N176" s="18" t="str" cm="1">
        <f t="array" aca="1" ref="N176" ca="1">IFERROR(INDEX(NTG_2020_Map,$C176+2,N$7),"")</f>
        <v/>
      </c>
      <c r="O176" s="18" t="str" cm="1">
        <f t="array" aca="1" ref="O176" ca="1">IFERROR(IF(INDEX(NTG_2020_Map,$C176+2,O$7)="","",INDEX(NTG_2020_Map,$C176+2,O$7)),"")</f>
        <v/>
      </c>
    </row>
    <row r="177" spans="3:15" ht="12.75" customHeight="1">
      <c r="C177" s="16">
        <f t="shared" si="4"/>
        <v>8</v>
      </c>
      <c r="D177" s="16">
        <f t="shared" si="5"/>
        <v>8</v>
      </c>
      <c r="E177" s="16" cm="1">
        <f t="array" aca="1" ref="E177" ca="1">IF(F177="","",IF(INDEX(NTG_2020_Table,$C177+1,$D177)=1,1,0))</f>
        <v>0</v>
      </c>
      <c r="F177" s="17" t="str" cm="1">
        <f t="array" aca="1" ref="F177" ca="1">IFERROR(INDEX(NTG_2020_Table,$C177+1,$F$7),"")</f>
        <v>All-In-Ltg-LEDFixt-mid</v>
      </c>
      <c r="G177" s="17" t="str" cm="1">
        <f t="array" aca="1" ref="G177" ca="1">IF($F177="","",IFERROR(INDEX(NTG_2020_Map,1,IF($D177&lt;$B$4,$B$3,IF($D177&lt;$B$5,$B$4,$B$5))),""))</f>
        <v>NTG_ID</v>
      </c>
      <c r="H177" s="17" t="str" cm="1">
        <f t="array" aca="1" ref="H177" ca="1">IF(F177="","",IFERROR(INDEX(NTG_2020_Map,2,D177),""))</f>
        <v>Deem-DEER|Deem-WP</v>
      </c>
      <c r="I177" s="17" t="str" cm="1">
        <f t="array" aca="1" ref="I177" ca="1">IFERROR(INDEX(NTG_2020_Map,$C177+2,$I$7),"")</f>
        <v/>
      </c>
      <c r="J177" s="17" t="str" cm="1">
        <f t="array" aca="1" ref="J177" ca="1">IFERROR(IF(INDEX(NTG_2020_Map,$C177+2,36)=0,"",INDEX(NTG_2020_Map,$C177+2,$J$7)),"")</f>
        <v/>
      </c>
      <c r="K177" s="17" t="str" cm="1">
        <f t="array" aca="1" ref="K177" ca="1">IFERROR(INDEX(NTG_2020_Map,$C177+2,K$7),"")</f>
        <v/>
      </c>
      <c r="L177" s="17" t="str" cm="1">
        <f t="array" aca="1" ref="L177" ca="1">IFERROR(INDEX(NTG_2020_Map,$C177+2,L$7),"")</f>
        <v/>
      </c>
      <c r="M177" s="17" t="str" cm="1">
        <f t="array" aca="1" ref="M177" ca="1">IFERROR(INDEX(NTG_2020_Map,$C177+2,M$7),"")</f>
        <v/>
      </c>
      <c r="N177" s="18" t="str" cm="1">
        <f t="array" aca="1" ref="N177" ca="1">IFERROR(INDEX(NTG_2020_Map,$C177+2,N$7),"")</f>
        <v/>
      </c>
      <c r="O177" s="18" t="str" cm="1">
        <f t="array" aca="1" ref="O177" ca="1">IFERROR(IF(INDEX(NTG_2020_Map,$C177+2,O$7)="","",INDEX(NTG_2020_Map,$C177+2,O$7)),"")</f>
        <v/>
      </c>
    </row>
    <row r="178" spans="3:15" ht="12.75" customHeight="1">
      <c r="C178" s="16">
        <f t="shared" si="4"/>
        <v>8</v>
      </c>
      <c r="D178" s="16">
        <f t="shared" si="5"/>
        <v>9</v>
      </c>
      <c r="E178" s="16" cm="1">
        <f t="array" aca="1" ref="E178" ca="1">IF(F178="","",IF(INDEX(NTG_2020_Table,$C178+1,$D178)=1,1,0))</f>
        <v>0</v>
      </c>
      <c r="F178" s="17" t="str" cm="1">
        <f t="array" aca="1" ref="F178" ca="1">IFERROR(INDEX(NTG_2020_Table,$C178+1,$F$7),"")</f>
        <v>All-In-Ltg-LEDFixt-mid</v>
      </c>
      <c r="G178" s="17" t="str" cm="1">
        <f t="array" aca="1" ref="G178" ca="1">IF($F178="","",IFERROR(INDEX(NTG_2020_Map,1,IF($D178&lt;$B$4,$B$3,IF($D178&lt;$B$5,$B$4,$B$5))),""))</f>
        <v>NTG_ID</v>
      </c>
      <c r="H178" s="17" t="str" cm="1">
        <f t="array" aca="1" ref="H178" ca="1">IF(F178="","",IFERROR(INDEX(NTG_2020_Map,2,D178),""))</f>
        <v>AOE|AR|BRO-Bhv|BRO-Op|BRO-RCx|BW|NC|NR</v>
      </c>
      <c r="I178" s="17" t="str" cm="1">
        <f t="array" aca="1" ref="I178" ca="1">IFERROR(INDEX(NTG_2020_Map,$C178+2,$I$7),"")</f>
        <v/>
      </c>
      <c r="J178" s="17" t="str" cm="1">
        <f t="array" aca="1" ref="J178" ca="1">IFERROR(IF(INDEX(NTG_2020_Map,$C178+2,36)=0,"",INDEX(NTG_2020_Map,$C178+2,$J$7)),"")</f>
        <v/>
      </c>
      <c r="K178" s="17" t="str" cm="1">
        <f t="array" aca="1" ref="K178" ca="1">IFERROR(INDEX(NTG_2020_Map,$C178+2,K$7),"")</f>
        <v/>
      </c>
      <c r="L178" s="17" t="str" cm="1">
        <f t="array" aca="1" ref="L178" ca="1">IFERROR(INDEX(NTG_2020_Map,$C178+2,L$7),"")</f>
        <v/>
      </c>
      <c r="M178" s="17" t="str" cm="1">
        <f t="array" aca="1" ref="M178" ca="1">IFERROR(INDEX(NTG_2020_Map,$C178+2,M$7),"")</f>
        <v/>
      </c>
      <c r="N178" s="18" t="str" cm="1">
        <f t="array" aca="1" ref="N178" ca="1">IFERROR(INDEX(NTG_2020_Map,$C178+2,N$7),"")</f>
        <v/>
      </c>
      <c r="O178" s="18" t="str" cm="1">
        <f t="array" aca="1" ref="O178" ca="1">IFERROR(IF(INDEX(NTG_2020_Map,$C178+2,O$7)="","",INDEX(NTG_2020_Map,$C178+2,O$7)),"")</f>
        <v/>
      </c>
    </row>
    <row r="179" spans="3:15" ht="12.75" customHeight="1">
      <c r="C179" s="16">
        <f t="shared" si="4"/>
        <v>8</v>
      </c>
      <c r="D179" s="16">
        <f t="shared" si="5"/>
        <v>10</v>
      </c>
      <c r="E179" s="16" cm="1">
        <f t="array" aca="1" ref="E179" ca="1">IF(F179="","",IF(INDEX(NTG_2020_Table,$C179+1,$D179)=1,1,0))</f>
        <v>0</v>
      </c>
      <c r="F179" s="17" t="str" cm="1">
        <f t="array" aca="1" ref="F179" ca="1">IFERROR(INDEX(NTG_2020_Table,$C179+1,$F$7),"")</f>
        <v>All-In-Ltg-LEDFixt-mid</v>
      </c>
      <c r="G179" s="17" t="str" cm="1">
        <f t="array" aca="1" ref="G179" ca="1">IF($F179="","",IFERROR(INDEX(NTG_2020_Map,1,IF($D179&lt;$B$4,$B$3,IF($D179&lt;$B$5,$B$4,$B$5))),""))</f>
        <v>NTG_ID</v>
      </c>
      <c r="H179" s="17" t="str" cm="1">
        <f t="array" aca="1" ref="H179" ca="1">IF(F179="","",IFERROR(INDEX(NTG_2020_Map,2,D179),""))</f>
        <v>UpDeemed|DnCust|DnDeemed|DnCustDI|DnDeemDI</v>
      </c>
      <c r="I179" s="17" t="str" cm="1">
        <f t="array" aca="1" ref="I179" ca="1">IFERROR(INDEX(NTG_2020_Map,$C179+2,$I$7),"")</f>
        <v/>
      </c>
      <c r="J179" s="17" t="str" cm="1">
        <f t="array" aca="1" ref="J179" ca="1">IFERROR(IF(INDEX(NTG_2020_Map,$C179+2,36)=0,"",INDEX(NTG_2020_Map,$C179+2,$J$7)),"")</f>
        <v/>
      </c>
      <c r="K179" s="17" t="str" cm="1">
        <f t="array" aca="1" ref="K179" ca="1">IFERROR(INDEX(NTG_2020_Map,$C179+2,K$7),"")</f>
        <v/>
      </c>
      <c r="L179" s="17" t="str" cm="1">
        <f t="array" aca="1" ref="L179" ca="1">IFERROR(INDEX(NTG_2020_Map,$C179+2,L$7),"")</f>
        <v/>
      </c>
      <c r="M179" s="17" t="str" cm="1">
        <f t="array" aca="1" ref="M179" ca="1">IFERROR(INDEX(NTG_2020_Map,$C179+2,M$7),"")</f>
        <v/>
      </c>
      <c r="N179" s="18" t="str" cm="1">
        <f t="array" aca="1" ref="N179" ca="1">IFERROR(INDEX(NTG_2020_Map,$C179+2,N$7),"")</f>
        <v/>
      </c>
      <c r="O179" s="18" t="str" cm="1">
        <f t="array" aca="1" ref="O179" ca="1">IFERROR(IF(INDEX(NTG_2020_Map,$C179+2,O$7)="","",INDEX(NTG_2020_Map,$C179+2,O$7)),"")</f>
        <v/>
      </c>
    </row>
    <row r="180" spans="3:15" ht="12.75" customHeight="1">
      <c r="C180" s="16">
        <f t="shared" si="4"/>
        <v>8</v>
      </c>
      <c r="D180" s="16">
        <f t="shared" si="5"/>
        <v>11</v>
      </c>
      <c r="E180" s="16" cm="1">
        <f t="array" aca="1" ref="E180" ca="1">IF(F180="","",IF(INDEX(NTG_2020_Table,$C180+1,$D180)=1,1,0))</f>
        <v>0</v>
      </c>
      <c r="F180" s="17" t="str" cm="1">
        <f t="array" aca="1" ref="F180" ca="1">IFERROR(INDEX(NTG_2020_Table,$C180+1,$F$7),"")</f>
        <v>All-In-Ltg-LEDFixt-mid</v>
      </c>
      <c r="G180" s="17" t="str" cm="1">
        <f t="array" aca="1" ref="G180" ca="1">IF($F180="","",IFERROR(INDEX(NTG_2020_Map,1,IF($D180&lt;$B$4,$B$3,IF($D180&lt;$B$5,$B$4,$B$5))),""))</f>
        <v>VersionSource</v>
      </c>
      <c r="H180" s="17" t="str" cm="1">
        <f t="array" aca="1" ref="H180" ca="1">IF(F180="","",IFERROR(INDEX(NTG_2020_Map,2,D180),""))</f>
        <v/>
      </c>
      <c r="I180" s="17" t="str" cm="1">
        <f t="array" aca="1" ref="I180" ca="1">IFERROR(INDEX(NTG_2020_Map,$C180+2,$I$7),"")</f>
        <v/>
      </c>
      <c r="J180" s="17" t="str" cm="1">
        <f t="array" aca="1" ref="J180" ca="1">IFERROR(IF(INDEX(NTG_2020_Map,$C180+2,36)=0,"",INDEX(NTG_2020_Map,$C180+2,$J$7)),"")</f>
        <v/>
      </c>
      <c r="K180" s="17" t="str" cm="1">
        <f t="array" aca="1" ref="K180" ca="1">IFERROR(INDEX(NTG_2020_Map,$C180+2,K$7),"")</f>
        <v/>
      </c>
      <c r="L180" s="17" t="str" cm="1">
        <f t="array" aca="1" ref="L180" ca="1">IFERROR(INDEX(NTG_2020_Map,$C180+2,L$7),"")</f>
        <v/>
      </c>
      <c r="M180" s="17" t="str" cm="1">
        <f t="array" aca="1" ref="M180" ca="1">IFERROR(INDEX(NTG_2020_Map,$C180+2,M$7),"")</f>
        <v/>
      </c>
      <c r="N180" s="18" t="str" cm="1">
        <f t="array" aca="1" ref="N180" ca="1">IFERROR(INDEX(NTG_2020_Map,$C180+2,N$7),"")</f>
        <v/>
      </c>
      <c r="O180" s="18" t="str" cm="1">
        <f t="array" aca="1" ref="O180" ca="1">IFERROR(IF(INDEX(NTG_2020_Map,$C180+2,O$7)="","",INDEX(NTG_2020_Map,$C180+2,O$7)),"")</f>
        <v/>
      </c>
    </row>
    <row r="181" spans="3:15" ht="12.75" customHeight="1">
      <c r="C181" s="16">
        <f t="shared" si="4"/>
        <v>8</v>
      </c>
      <c r="D181" s="16">
        <f t="shared" si="5"/>
        <v>12</v>
      </c>
      <c r="E181" s="16" cm="1">
        <f t="array" aca="1" ref="E181" ca="1">IF(F181="","",IF(INDEX(NTG_2020_Table,$C181+1,$D181)=1,1,0))</f>
        <v>1</v>
      </c>
      <c r="F181" s="17" t="str" cm="1">
        <f t="array" aca="1" ref="F181" ca="1">IFERROR(INDEX(NTG_2020_Table,$C181+1,$F$7),"")</f>
        <v>All-In-Ltg-LEDFixt-mid</v>
      </c>
      <c r="G181" s="17" t="str" cm="1">
        <f t="array" aca="1" ref="G181" ca="1">IF($F181="","",IFERROR(INDEX(NTG_2020_Map,1,IF($D181&lt;$B$4,$B$3,IF($D181&lt;$B$5,$B$4,$B$5))),""))</f>
        <v>VersionSource</v>
      </c>
      <c r="H181" s="17" t="str" cm="1">
        <f t="array" aca="1" ref="H181" ca="1">IF(F181="","",IFERROR(INDEX(NTG_2020_Map,2,D181),""))</f>
        <v>1</v>
      </c>
      <c r="I181" s="17" t="str" cm="1">
        <f t="array" aca="1" ref="I181" ca="1">IFERROR(INDEX(NTG_2020_Map,$C181+2,$I$7),"")</f>
        <v/>
      </c>
      <c r="J181" s="17" t="str" cm="1">
        <f t="array" aca="1" ref="J181" ca="1">IFERROR(IF(INDEX(NTG_2020_Map,$C181+2,36)=0,"",INDEX(NTG_2020_Map,$C181+2,$J$7)),"")</f>
        <v/>
      </c>
      <c r="K181" s="17" t="str" cm="1">
        <f t="array" aca="1" ref="K181" ca="1">IFERROR(INDEX(NTG_2020_Map,$C181+2,K$7),"")</f>
        <v/>
      </c>
      <c r="L181" s="17" t="str" cm="1">
        <f t="array" aca="1" ref="L181" ca="1">IFERROR(INDEX(NTG_2020_Map,$C181+2,L$7),"")</f>
        <v/>
      </c>
      <c r="M181" s="17" t="str" cm="1">
        <f t="array" aca="1" ref="M181" ca="1">IFERROR(INDEX(NTG_2020_Map,$C181+2,M$7),"")</f>
        <v/>
      </c>
      <c r="N181" s="18" t="str" cm="1">
        <f t="array" aca="1" ref="N181" ca="1">IFERROR(INDEX(NTG_2020_Map,$C181+2,N$7),"")</f>
        <v/>
      </c>
      <c r="O181" s="18" t="str" cm="1">
        <f t="array" aca="1" ref="O181" ca="1">IFERROR(IF(INDEX(NTG_2020_Map,$C181+2,O$7)="","",INDEX(NTG_2020_Map,$C181+2,O$7)),"")</f>
        <v/>
      </c>
    </row>
    <row r="182" spans="3:15" ht="12.75" customHeight="1">
      <c r="C182" s="16">
        <f t="shared" si="4"/>
        <v>8</v>
      </c>
      <c r="D182" s="16">
        <f t="shared" si="5"/>
        <v>13</v>
      </c>
      <c r="E182" s="16" cm="1">
        <f t="array" aca="1" ref="E182" ca="1">IF(F182="","",IF(INDEX(NTG_2020_Table,$C182+1,$D182)=1,1,0))</f>
        <v>0</v>
      </c>
      <c r="F182" s="17" t="str" cm="1">
        <f t="array" aca="1" ref="F182" ca="1">IFERROR(INDEX(NTG_2020_Table,$C182+1,$F$7),"")</f>
        <v>All-In-Ltg-LEDFixt-mid</v>
      </c>
      <c r="G182" s="17" t="str" cm="1">
        <f t="array" aca="1" ref="G182" ca="1">IF($F182="","",IFERROR(INDEX(NTG_2020_Map,1,IF($D182&lt;$B$4,$B$3,IF($D182&lt;$B$5,$B$4,$B$5))),""))</f>
        <v>VersionSource</v>
      </c>
      <c r="H182" s="17" t="str" cm="1">
        <f t="array" aca="1" ref="H182" ca="1">IF(F182="","",IFERROR(INDEX(NTG_2020_Map,2,D182),""))</f>
        <v>1</v>
      </c>
      <c r="I182" s="17" t="str" cm="1">
        <f t="array" aca="1" ref="I182" ca="1">IFERROR(INDEX(NTG_2020_Map,$C182+2,$I$7),"")</f>
        <v/>
      </c>
      <c r="J182" s="17" t="str" cm="1">
        <f t="array" aca="1" ref="J182" ca="1">IFERROR(IF(INDEX(NTG_2020_Map,$C182+2,36)=0,"",INDEX(NTG_2020_Map,$C182+2,$J$7)),"")</f>
        <v/>
      </c>
      <c r="K182" s="17" t="str" cm="1">
        <f t="array" aca="1" ref="K182" ca="1">IFERROR(INDEX(NTG_2020_Map,$C182+2,K$7),"")</f>
        <v/>
      </c>
      <c r="L182" s="17" t="str" cm="1">
        <f t="array" aca="1" ref="L182" ca="1">IFERROR(INDEX(NTG_2020_Map,$C182+2,L$7),"")</f>
        <v/>
      </c>
      <c r="M182" s="17" t="str" cm="1">
        <f t="array" aca="1" ref="M182" ca="1">IFERROR(INDEX(NTG_2020_Map,$C182+2,M$7),"")</f>
        <v/>
      </c>
      <c r="N182" s="18" t="str" cm="1">
        <f t="array" aca="1" ref="N182" ca="1">IFERROR(INDEX(NTG_2020_Map,$C182+2,N$7),"")</f>
        <v/>
      </c>
      <c r="O182" s="18" t="str" cm="1">
        <f t="array" aca="1" ref="O182" ca="1">IFERROR(IF(INDEX(NTG_2020_Map,$C182+2,O$7)="","",INDEX(NTG_2020_Map,$C182+2,O$7)),"")</f>
        <v/>
      </c>
    </row>
    <row r="183" spans="3:15" ht="12.75" customHeight="1">
      <c r="C183" s="16">
        <f t="shared" si="4"/>
        <v>8</v>
      </c>
      <c r="D183" s="16">
        <f t="shared" si="5"/>
        <v>14</v>
      </c>
      <c r="E183" s="16" cm="1">
        <f t="array" aca="1" ref="E183" ca="1">IF(F183="","",IF(INDEX(NTG_2020_Table,$C183+1,$D183)=1,1,0))</f>
        <v>0</v>
      </c>
      <c r="F183" s="17" t="str" cm="1">
        <f t="array" aca="1" ref="F183" ca="1">IFERROR(INDEX(NTG_2020_Table,$C183+1,$F$7),"")</f>
        <v>All-In-Ltg-LEDFixt-mid</v>
      </c>
      <c r="G183" s="17" t="str" cm="1">
        <f t="array" aca="1" ref="G183" ca="1">IF($F183="","",IFERROR(INDEX(NTG_2020_Map,1,IF($D183&lt;$B$4,$B$3,IF($D183&lt;$B$5,$B$4,$B$5))),""))</f>
        <v>VersionSource</v>
      </c>
      <c r="H183" s="17" t="str" cm="1">
        <f t="array" aca="1" ref="H183" ca="1">IF(F183="","",IFERROR(INDEX(NTG_2020_Map,2,D183),""))</f>
        <v>0</v>
      </c>
      <c r="I183" s="17" t="str" cm="1">
        <f t="array" aca="1" ref="I183" ca="1">IFERROR(INDEX(NTG_2020_Map,$C183+2,$I$7),"")</f>
        <v/>
      </c>
      <c r="J183" s="17" t="str" cm="1">
        <f t="array" aca="1" ref="J183" ca="1">IFERROR(IF(INDEX(NTG_2020_Map,$C183+2,36)=0,"",INDEX(NTG_2020_Map,$C183+2,$J$7)),"")</f>
        <v/>
      </c>
      <c r="K183" s="17" t="str" cm="1">
        <f t="array" aca="1" ref="K183" ca="1">IFERROR(INDEX(NTG_2020_Map,$C183+2,K$7),"")</f>
        <v/>
      </c>
      <c r="L183" s="17" t="str" cm="1">
        <f t="array" aca="1" ref="L183" ca="1">IFERROR(INDEX(NTG_2020_Map,$C183+2,L$7),"")</f>
        <v/>
      </c>
      <c r="M183" s="17" t="str" cm="1">
        <f t="array" aca="1" ref="M183" ca="1">IFERROR(INDEX(NTG_2020_Map,$C183+2,M$7),"")</f>
        <v/>
      </c>
      <c r="N183" s="18" t="str" cm="1">
        <f t="array" aca="1" ref="N183" ca="1">IFERROR(INDEX(NTG_2020_Map,$C183+2,N$7),"")</f>
        <v/>
      </c>
      <c r="O183" s="18" t="str" cm="1">
        <f t="array" aca="1" ref="O183" ca="1">IFERROR(IF(INDEX(NTG_2020_Map,$C183+2,O$7)="","",INDEX(NTG_2020_Map,$C183+2,O$7)),"")</f>
        <v/>
      </c>
    </row>
    <row r="184" spans="3:15" ht="12.75" customHeight="1">
      <c r="C184" s="16">
        <f t="shared" si="4"/>
        <v>8</v>
      </c>
      <c r="D184" s="16">
        <f t="shared" si="5"/>
        <v>15</v>
      </c>
      <c r="E184" s="16" cm="1">
        <f t="array" aca="1" ref="E184" ca="1">IF(F184="","",IF(INDEX(NTG_2020_Table,$C184+1,$D184)=1,1,0))</f>
        <v>0</v>
      </c>
      <c r="F184" s="17" t="str" cm="1">
        <f t="array" aca="1" ref="F184" ca="1">IFERROR(INDEX(NTG_2020_Table,$C184+1,$F$7),"")</f>
        <v>All-In-Ltg-LEDFixt-mid</v>
      </c>
      <c r="G184" s="17" t="str" cm="1">
        <f t="array" aca="1" ref="G184" ca="1">IF($F184="","",IFERROR(INDEX(NTG_2020_Map,1,IF($D184&lt;$B$4,$B$3,IF($D184&lt;$B$5,$B$4,$B$5))),""))</f>
        <v>VersionSource</v>
      </c>
      <c r="H184" s="17" cm="1">
        <f t="array" aca="1" ref="H184" ca="1">IF(F184="","",IFERROR(INDEX(NTG_2020_Map,2,D184),""))</f>
        <v>45448.629734189817</v>
      </c>
      <c r="I184" s="17" t="str" cm="1">
        <f t="array" aca="1" ref="I184" ca="1">IFERROR(INDEX(NTG_2020_Map,$C184+2,$I$7),"")</f>
        <v/>
      </c>
      <c r="J184" s="17" t="str" cm="1">
        <f t="array" aca="1" ref="J184" ca="1">IFERROR(IF(INDEX(NTG_2020_Map,$C184+2,36)=0,"",INDEX(NTG_2020_Map,$C184+2,$J$7)),"")</f>
        <v/>
      </c>
      <c r="K184" s="17" t="str" cm="1">
        <f t="array" aca="1" ref="K184" ca="1">IFERROR(INDEX(NTG_2020_Map,$C184+2,K$7),"")</f>
        <v/>
      </c>
      <c r="L184" s="17" t="str" cm="1">
        <f t="array" aca="1" ref="L184" ca="1">IFERROR(INDEX(NTG_2020_Map,$C184+2,L$7),"")</f>
        <v/>
      </c>
      <c r="M184" s="17" t="str" cm="1">
        <f t="array" aca="1" ref="M184" ca="1">IFERROR(INDEX(NTG_2020_Map,$C184+2,M$7),"")</f>
        <v/>
      </c>
      <c r="N184" s="18" t="str" cm="1">
        <f t="array" aca="1" ref="N184" ca="1">IFERROR(INDEX(NTG_2020_Map,$C184+2,N$7),"")</f>
        <v/>
      </c>
      <c r="O184" s="18" t="str" cm="1">
        <f t="array" aca="1" ref="O184" ca="1">IFERROR(IF(INDEX(NTG_2020_Map,$C184+2,O$7)="","",INDEX(NTG_2020_Map,$C184+2,O$7)),"")</f>
        <v/>
      </c>
    </row>
    <row r="185" spans="3:15" ht="12.75" customHeight="1">
      <c r="C185" s="16">
        <f t="shared" si="4"/>
        <v>8</v>
      </c>
      <c r="D185" s="16">
        <f t="shared" si="5"/>
        <v>16</v>
      </c>
      <c r="E185" s="16" cm="1">
        <f t="array" aca="1" ref="E185" ca="1">IF(F185="","",IF(INDEX(NTG_2020_Table,$C185+1,$D185)=1,1,0))</f>
        <v>1</v>
      </c>
      <c r="F185" s="17" t="str" cm="1">
        <f t="array" aca="1" ref="F185" ca="1">IFERROR(INDEX(NTG_2020_Table,$C185+1,$F$7),"")</f>
        <v>All-In-Ltg-LEDFixt-mid</v>
      </c>
      <c r="G185" s="17" t="str" cm="1">
        <f t="array" aca="1" ref="G185" ca="1">IF($F185="","",IFERROR(INDEX(NTG_2020_Map,1,IF($D185&lt;$B$4,$B$3,IF($D185&lt;$B$5,$B$4,$B$5))),""))</f>
        <v>VersionSource</v>
      </c>
      <c r="H185" s="17" t="str" cm="1">
        <f t="array" aca="1" ref="H185" ca="1">IF(F185="","",IFERROR(INDEX(NTG_2020_Map,2,D185),""))</f>
        <v>Expired this record since a new record was created that uses the updated Measure Impact Types and Delivery Types per DEER2026 Scoping Document.</v>
      </c>
      <c r="I185" s="17" t="str" cm="1">
        <f t="array" aca="1" ref="I185" ca="1">IFERROR(INDEX(NTG_2020_Map,$C185+2,$I$7),"")</f>
        <v/>
      </c>
      <c r="J185" s="17" t="str" cm="1">
        <f t="array" aca="1" ref="J185" ca="1">IFERROR(IF(INDEX(NTG_2020_Map,$C185+2,36)=0,"",INDEX(NTG_2020_Map,$C185+2,$J$7)),"")</f>
        <v/>
      </c>
      <c r="K185" s="17" t="str" cm="1">
        <f t="array" aca="1" ref="K185" ca="1">IFERROR(INDEX(NTG_2020_Map,$C185+2,K$7),"")</f>
        <v/>
      </c>
      <c r="L185" s="17" t="str" cm="1">
        <f t="array" aca="1" ref="L185" ca="1">IFERROR(INDEX(NTG_2020_Map,$C185+2,L$7),"")</f>
        <v/>
      </c>
      <c r="M185" s="17" t="str" cm="1">
        <f t="array" aca="1" ref="M185" ca="1">IFERROR(INDEX(NTG_2020_Map,$C185+2,M$7),"")</f>
        <v/>
      </c>
      <c r="N185" s="18" t="str" cm="1">
        <f t="array" aca="1" ref="N185" ca="1">IFERROR(INDEX(NTG_2020_Map,$C185+2,N$7),"")</f>
        <v/>
      </c>
      <c r="O185" s="18" t="str" cm="1">
        <f t="array" aca="1" ref="O185" ca="1">IFERROR(IF(INDEX(NTG_2020_Map,$C185+2,O$7)="","",INDEX(NTG_2020_Map,$C185+2,O$7)),"")</f>
        <v/>
      </c>
    </row>
    <row r="186" spans="3:15" ht="12.75" customHeight="1">
      <c r="C186" s="16">
        <f t="shared" si="4"/>
        <v>8</v>
      </c>
      <c r="D186" s="16">
        <f t="shared" si="5"/>
        <v>17</v>
      </c>
      <c r="E186" s="16" cm="1">
        <f t="array" aca="1" ref="E186" ca="1">IF(F186="","",IF(INDEX(NTG_2020_Table,$C186+1,$D186)=1,1,0))</f>
        <v>1</v>
      </c>
      <c r="F186" s="17" t="str" cm="1">
        <f t="array" aca="1" ref="F186" ca="1">IFERROR(INDEX(NTG_2020_Table,$C186+1,$F$7),"")</f>
        <v>All-In-Ltg-LEDFixt-mid</v>
      </c>
      <c r="G186" s="17" t="str" cm="1">
        <f t="array" aca="1" ref="G186" ca="1">IF($F186="","",IFERROR(INDEX(NTG_2020_Map,1,IF($D186&lt;$B$4,$B$3,IF($D186&lt;$B$5,$B$4,$B$5))),""))</f>
        <v>VersionSource</v>
      </c>
      <c r="H186" s="17" t="str" cm="1">
        <f t="array" aca="1" ref="H186" ca="1">IF(F186="","",IFERROR(INDEX(NTG_2020_Map,2,D186),""))</f>
        <v>Deemed Ex Ante Team</v>
      </c>
      <c r="I186" s="17" t="str" cm="1">
        <f t="array" aca="1" ref="I186" ca="1">IFERROR(INDEX(NTG_2020_Map,$C186+2,$I$7),"")</f>
        <v/>
      </c>
      <c r="J186" s="17" t="str" cm="1">
        <f t="array" aca="1" ref="J186" ca="1">IFERROR(IF(INDEX(NTG_2020_Map,$C186+2,36)=0,"",INDEX(NTG_2020_Map,$C186+2,$J$7)),"")</f>
        <v/>
      </c>
      <c r="K186" s="17" t="str" cm="1">
        <f t="array" aca="1" ref="K186" ca="1">IFERROR(INDEX(NTG_2020_Map,$C186+2,K$7),"")</f>
        <v/>
      </c>
      <c r="L186" s="17" t="str" cm="1">
        <f t="array" aca="1" ref="L186" ca="1">IFERROR(INDEX(NTG_2020_Map,$C186+2,L$7),"")</f>
        <v/>
      </c>
      <c r="M186" s="17" t="str" cm="1">
        <f t="array" aca="1" ref="M186" ca="1">IFERROR(INDEX(NTG_2020_Map,$C186+2,M$7),"")</f>
        <v/>
      </c>
      <c r="N186" s="18" t="str" cm="1">
        <f t="array" aca="1" ref="N186" ca="1">IFERROR(INDEX(NTG_2020_Map,$C186+2,N$7),"")</f>
        <v/>
      </c>
      <c r="O186" s="18" t="str" cm="1">
        <f t="array" aca="1" ref="O186" ca="1">IFERROR(IF(INDEX(NTG_2020_Map,$C186+2,O$7)="","",INDEX(NTG_2020_Map,$C186+2,O$7)),"")</f>
        <v/>
      </c>
    </row>
    <row r="187" spans="3:15" ht="12.75" customHeight="1">
      <c r="C187" s="16">
        <f t="shared" si="4"/>
        <v>8</v>
      </c>
      <c r="D187" s="16">
        <f t="shared" si="5"/>
        <v>18</v>
      </c>
      <c r="E187" s="16" cm="1">
        <f t="array" aca="1" ref="E187" ca="1">IF(F187="","",IF(INDEX(NTG_2020_Table,$C187+1,$D187)=1,1,0))</f>
        <v>1</v>
      </c>
      <c r="F187" s="17" t="str" cm="1">
        <f t="array" aca="1" ref="F187" ca="1">IFERROR(INDEX(NTG_2020_Table,$C187+1,$F$7),"")</f>
        <v>All-In-Ltg-LEDFixt-mid</v>
      </c>
      <c r="G187" s="17" t="str" cm="1">
        <f t="array" aca="1" ref="G187" ca="1">IF($F187="","",IFERROR(INDEX(NTG_2020_Map,1,IF($D187&lt;$B$4,$B$3,IF($D187&lt;$B$5,$B$4,$B$5))),""))</f>
        <v>VersionSource</v>
      </c>
      <c r="H187" s="17" cm="1">
        <f t="array" aca="1" ref="H187" ca="1">IF(F187="","",IFERROR(INDEX(NTG_2020_Map,2,D187),""))</f>
        <v>44566.539816770834</v>
      </c>
      <c r="I187" s="17" t="str" cm="1">
        <f t="array" aca="1" ref="I187" ca="1">IFERROR(INDEX(NTG_2020_Map,$C187+2,$I$7),"")</f>
        <v/>
      </c>
      <c r="J187" s="17" t="str" cm="1">
        <f t="array" aca="1" ref="J187" ca="1">IFERROR(IF(INDEX(NTG_2020_Map,$C187+2,36)=0,"",INDEX(NTG_2020_Map,$C187+2,$J$7)),"")</f>
        <v/>
      </c>
      <c r="K187" s="17" t="str" cm="1">
        <f t="array" aca="1" ref="K187" ca="1">IFERROR(INDEX(NTG_2020_Map,$C187+2,K$7),"")</f>
        <v/>
      </c>
      <c r="L187" s="17" t="str" cm="1">
        <f t="array" aca="1" ref="L187" ca="1">IFERROR(INDEX(NTG_2020_Map,$C187+2,L$7),"")</f>
        <v/>
      </c>
      <c r="M187" s="17" t="str" cm="1">
        <f t="array" aca="1" ref="M187" ca="1">IFERROR(INDEX(NTG_2020_Map,$C187+2,M$7),"")</f>
        <v/>
      </c>
      <c r="N187" s="18" t="str" cm="1">
        <f t="array" aca="1" ref="N187" ca="1">IFERROR(INDEX(NTG_2020_Map,$C187+2,N$7),"")</f>
        <v/>
      </c>
      <c r="O187" s="18" t="str" cm="1">
        <f t="array" aca="1" ref="O187" ca="1">IFERROR(IF(INDEX(NTG_2020_Map,$C187+2,O$7)="","",INDEX(NTG_2020_Map,$C187+2,O$7)),"")</f>
        <v/>
      </c>
    </row>
    <row r="188" spans="3:15" ht="12.75" customHeight="1">
      <c r="C188" s="16">
        <f t="shared" si="4"/>
        <v>8</v>
      </c>
      <c r="D188" s="16">
        <f t="shared" si="5"/>
        <v>19</v>
      </c>
      <c r="E188" s="16" cm="1">
        <f t="array" aca="1" ref="E188" ca="1">IF(F188="","",IF(INDEX(NTG_2020_Table,$C188+1,$D188)=1,1,0))</f>
        <v>0</v>
      </c>
      <c r="F188" s="17" t="str" cm="1">
        <f t="array" aca="1" ref="F188" ca="1">IFERROR(INDEX(NTG_2020_Table,$C188+1,$F$7),"")</f>
        <v>All-In-Ltg-LEDFixt-mid</v>
      </c>
      <c r="G188" s="17" t="str" cm="1">
        <f t="array" aca="1" ref="G188" ca="1">IF($F188="","",IFERROR(INDEX(NTG_2020_Map,1,IF($D188&lt;$B$4,$B$3,IF($D188&lt;$B$5,$B$4,$B$5))),""))</f>
        <v>CreatedComment</v>
      </c>
      <c r="H188" s="17" t="str" cm="1">
        <f t="array" aca="1" ref="H188" ca="1">IF(F188="","",IFERROR(INDEX(NTG_2020_Map,2,D188),""))</f>
        <v/>
      </c>
      <c r="I188" s="17" t="str" cm="1">
        <f t="array" aca="1" ref="I188" ca="1">IFERROR(INDEX(NTG_2020_Map,$C188+2,$I$7),"")</f>
        <v/>
      </c>
      <c r="J188" s="17" t="str" cm="1">
        <f t="array" aca="1" ref="J188" ca="1">IFERROR(IF(INDEX(NTG_2020_Map,$C188+2,36)=0,"",INDEX(NTG_2020_Map,$C188+2,$J$7)),"")</f>
        <v/>
      </c>
      <c r="K188" s="17" t="str" cm="1">
        <f t="array" aca="1" ref="K188" ca="1">IFERROR(INDEX(NTG_2020_Map,$C188+2,K$7),"")</f>
        <v/>
      </c>
      <c r="L188" s="17" t="str" cm="1">
        <f t="array" aca="1" ref="L188" ca="1">IFERROR(INDEX(NTG_2020_Map,$C188+2,L$7),"")</f>
        <v/>
      </c>
      <c r="M188" s="17" t="str" cm="1">
        <f t="array" aca="1" ref="M188" ca="1">IFERROR(INDEX(NTG_2020_Map,$C188+2,M$7),"")</f>
        <v/>
      </c>
      <c r="N188" s="18" t="str" cm="1">
        <f t="array" aca="1" ref="N188" ca="1">IFERROR(INDEX(NTG_2020_Map,$C188+2,N$7),"")</f>
        <v/>
      </c>
      <c r="O188" s="18" t="str" cm="1">
        <f t="array" aca="1" ref="O188" ca="1">IFERROR(IF(INDEX(NTG_2020_Map,$C188+2,O$7)="","",INDEX(NTG_2020_Map,$C188+2,O$7)),"")</f>
        <v/>
      </c>
    </row>
    <row r="189" spans="3:15" ht="12.75" customHeight="1">
      <c r="C189" s="16">
        <f t="shared" si="4"/>
        <v>8</v>
      </c>
      <c r="D189" s="16">
        <f t="shared" si="5"/>
        <v>20</v>
      </c>
      <c r="E189" s="16" cm="1">
        <f t="array" aca="1" ref="E189" ca="1">IF(F189="","",IF(INDEX(NTG_2020_Table,$C189+1,$D189)=1,1,0))</f>
        <v>0</v>
      </c>
      <c r="F189" s="17" t="str" cm="1">
        <f t="array" aca="1" ref="F189" ca="1">IFERROR(INDEX(NTG_2020_Table,$C189+1,$F$7),"")</f>
        <v>All-In-Ltg-LEDFixt-mid</v>
      </c>
      <c r="G189" s="17" t="str" cm="1">
        <f t="array" aca="1" ref="G189" ca="1">IF($F189="","",IFERROR(INDEX(NTG_2020_Map,1,IF($D189&lt;$B$4,$B$3,IF($D189&lt;$B$5,$B$4,$B$5))),""))</f>
        <v>CreatedComment</v>
      </c>
      <c r="H189" s="17" t="str" cm="1">
        <f t="array" aca="1" ref="H189" ca="1">IF(F189="","",IFERROR(INDEX(NTG_2020_Map,2,D189),""))</f>
        <v>Deemed Ex Ante Team</v>
      </c>
      <c r="I189" s="17" t="str" cm="1">
        <f t="array" aca="1" ref="I189" ca="1">IFERROR(INDEX(NTG_2020_Map,$C189+2,$I$7),"")</f>
        <v/>
      </c>
      <c r="J189" s="17" t="str" cm="1">
        <f t="array" aca="1" ref="J189" ca="1">IFERROR(IF(INDEX(NTG_2020_Map,$C189+2,36)=0,"",INDEX(NTG_2020_Map,$C189+2,$J$7)),"")</f>
        <v/>
      </c>
      <c r="K189" s="17" t="str" cm="1">
        <f t="array" aca="1" ref="K189" ca="1">IFERROR(INDEX(NTG_2020_Map,$C189+2,K$7),"")</f>
        <v/>
      </c>
      <c r="L189" s="17" t="str" cm="1">
        <f t="array" aca="1" ref="L189" ca="1">IFERROR(INDEX(NTG_2020_Map,$C189+2,L$7),"")</f>
        <v/>
      </c>
      <c r="M189" s="17" t="str" cm="1">
        <f t="array" aca="1" ref="M189" ca="1">IFERROR(INDEX(NTG_2020_Map,$C189+2,M$7),"")</f>
        <v/>
      </c>
      <c r="N189" s="18" t="str" cm="1">
        <f t="array" aca="1" ref="N189" ca="1">IFERROR(INDEX(NTG_2020_Map,$C189+2,N$7),"")</f>
        <v/>
      </c>
      <c r="O189" s="18" t="str" cm="1">
        <f t="array" aca="1" ref="O189" ca="1">IFERROR(IF(INDEX(NTG_2020_Map,$C189+2,O$7)="","",INDEX(NTG_2020_Map,$C189+2,O$7)),"")</f>
        <v/>
      </c>
    </row>
    <row r="190" spans="3:15" ht="12.75" customHeight="1">
      <c r="C190" s="16">
        <f t="shared" si="4"/>
        <v>8</v>
      </c>
      <c r="D190" s="16">
        <f t="shared" si="5"/>
        <v>21</v>
      </c>
      <c r="E190" s="16" cm="1">
        <f t="array" aca="1" ref="E190" ca="1">IF(F190="","",IF(INDEX(NTG_2020_Table,$C190+1,$D190)=1,1,0))</f>
        <v>0</v>
      </c>
      <c r="F190" s="17" t="str" cm="1">
        <f t="array" aca="1" ref="F190" ca="1">IFERROR(INDEX(NTG_2020_Table,$C190+1,$F$7),"")</f>
        <v>All-In-Ltg-LEDFixt-mid</v>
      </c>
      <c r="G190" s="17" t="str" cm="1">
        <f t="array" aca="1" ref="G190" ca="1">IF($F190="","",IFERROR(INDEX(NTG_2020_Map,1,IF($D190&lt;$B$4,$B$3,IF($D190&lt;$B$5,$B$4,$B$5))),""))</f>
        <v>CreatedComment</v>
      </c>
      <c r="H190" s="17" t="str" cm="1">
        <f t="array" aca="1" ref="H190" ca="1">IF(F190="","",IFERROR(INDEX(NTG_2020_Map,2,D190),""))</f>
        <v/>
      </c>
      <c r="I190" s="17" t="str" cm="1">
        <f t="array" aca="1" ref="I190" ca="1">IFERROR(INDEX(NTG_2020_Map,$C190+2,$I$7),"")</f>
        <v/>
      </c>
      <c r="J190" s="17" t="str" cm="1">
        <f t="array" aca="1" ref="J190" ca="1">IFERROR(IF(INDEX(NTG_2020_Map,$C190+2,36)=0,"",INDEX(NTG_2020_Map,$C190+2,$J$7)),"")</f>
        <v/>
      </c>
      <c r="K190" s="17" t="str" cm="1">
        <f t="array" aca="1" ref="K190" ca="1">IFERROR(INDEX(NTG_2020_Map,$C190+2,K$7),"")</f>
        <v/>
      </c>
      <c r="L190" s="17" t="str" cm="1">
        <f t="array" aca="1" ref="L190" ca="1">IFERROR(INDEX(NTG_2020_Map,$C190+2,L$7),"")</f>
        <v/>
      </c>
      <c r="M190" s="17" t="str" cm="1">
        <f t="array" aca="1" ref="M190" ca="1">IFERROR(INDEX(NTG_2020_Map,$C190+2,M$7),"")</f>
        <v/>
      </c>
      <c r="N190" s="18" t="str" cm="1">
        <f t="array" aca="1" ref="N190" ca="1">IFERROR(INDEX(NTG_2020_Map,$C190+2,N$7),"")</f>
        <v/>
      </c>
      <c r="O190" s="18" t="str" cm="1">
        <f t="array" aca="1" ref="O190" ca="1">IFERROR(IF(INDEX(NTG_2020_Map,$C190+2,O$7)="","",INDEX(NTG_2020_Map,$C190+2,O$7)),"")</f>
        <v/>
      </c>
    </row>
    <row r="191" spans="3:15" ht="12.75" customHeight="1">
      <c r="C191" s="16">
        <f t="shared" si="4"/>
        <v>8</v>
      </c>
      <c r="D191" s="16">
        <f t="shared" si="5"/>
        <v>22</v>
      </c>
      <c r="E191" s="16" cm="1">
        <f t="array" aca="1" ref="E191" ca="1">IF(F191="","",IF(INDEX(NTG_2020_Table,$C191+1,$D191)=1,1,0))</f>
        <v>0</v>
      </c>
      <c r="F191" s="17" t="str" cm="1">
        <f t="array" aca="1" ref="F191" ca="1">IFERROR(INDEX(NTG_2020_Table,$C191+1,$F$7),"")</f>
        <v>All-In-Ltg-LEDFixt-mid</v>
      </c>
      <c r="G191" s="17" t="str" cm="1">
        <f t="array" aca="1" ref="G191" ca="1">IF($F191="","",IFERROR(INDEX(NTG_2020_Map,1,IF($D191&lt;$B$4,$B$3,IF($D191&lt;$B$5,$B$4,$B$5))),""))</f>
        <v>CreatedComment</v>
      </c>
      <c r="H191" s="17" t="str" cm="1">
        <f t="array" aca="1" ref="H191" ca="1">IF(F191="","",IFERROR(INDEX(NTG_2020_Map,2,D191),""))</f>
        <v/>
      </c>
      <c r="I191" s="17" t="str" cm="1">
        <f t="array" aca="1" ref="I191" ca="1">IFERROR(INDEX(NTG_2020_Map,$C191+2,$I$7),"")</f>
        <v/>
      </c>
      <c r="J191" s="17" t="str" cm="1">
        <f t="array" aca="1" ref="J191" ca="1">IFERROR(IF(INDEX(NTG_2020_Map,$C191+2,36)=0,"",INDEX(NTG_2020_Map,$C191+2,$J$7)),"")</f>
        <v/>
      </c>
      <c r="K191" s="17" t="str" cm="1">
        <f t="array" aca="1" ref="K191" ca="1">IFERROR(INDEX(NTG_2020_Map,$C191+2,K$7),"")</f>
        <v/>
      </c>
      <c r="L191" s="17" t="str" cm="1">
        <f t="array" aca="1" ref="L191" ca="1">IFERROR(INDEX(NTG_2020_Map,$C191+2,L$7),"")</f>
        <v/>
      </c>
      <c r="M191" s="17" t="str" cm="1">
        <f t="array" aca="1" ref="M191" ca="1">IFERROR(INDEX(NTG_2020_Map,$C191+2,M$7),"")</f>
        <v/>
      </c>
      <c r="N191" s="18" t="str" cm="1">
        <f t="array" aca="1" ref="N191" ca="1">IFERROR(INDEX(NTG_2020_Map,$C191+2,N$7),"")</f>
        <v/>
      </c>
      <c r="O191" s="18" t="str" cm="1">
        <f t="array" aca="1" ref="O191" ca="1">IFERROR(IF(INDEX(NTG_2020_Map,$C191+2,O$7)="","",INDEX(NTG_2020_Map,$C191+2,O$7)),"")</f>
        <v/>
      </c>
    </row>
    <row r="192" spans="3:15" ht="12.75" customHeight="1">
      <c r="C192" s="16">
        <f t="shared" si="4"/>
        <v>8</v>
      </c>
      <c r="D192" s="16">
        <f t="shared" si="5"/>
        <v>23</v>
      </c>
      <c r="E192" s="16" cm="1">
        <f t="array" aca="1" ref="E192" ca="1">IF(F192="","",IF(INDEX(NTG_2020_Table,$C192+1,$D192)=1,1,0))</f>
        <v>0</v>
      </c>
      <c r="F192" s="17" t="str" cm="1">
        <f t="array" aca="1" ref="F192" ca="1">IFERROR(INDEX(NTG_2020_Table,$C192+1,$F$7),"")</f>
        <v>All-In-Ltg-LEDFixt-mid</v>
      </c>
      <c r="G192" s="17" t="str" cm="1">
        <f t="array" aca="1" ref="G192" ca="1">IF($F192="","",IFERROR(INDEX(NTG_2020_Map,1,IF($D192&lt;$B$4,$B$3,IF($D192&lt;$B$5,$B$4,$B$5))),""))</f>
        <v>CreatedComment</v>
      </c>
      <c r="H192" s="17" t="str" cm="1">
        <f t="array" aca="1" ref="H192" ca="1">IF(F192="","",IFERROR(INDEX(NTG_2020_Map,2,D192),""))</f>
        <v/>
      </c>
      <c r="I192" s="17" t="str" cm="1">
        <f t="array" aca="1" ref="I192" ca="1">IFERROR(INDEX(NTG_2020_Map,$C192+2,$I$7),"")</f>
        <v/>
      </c>
      <c r="J192" s="17" t="str" cm="1">
        <f t="array" aca="1" ref="J192" ca="1">IFERROR(IF(INDEX(NTG_2020_Map,$C192+2,36)=0,"",INDEX(NTG_2020_Map,$C192+2,$J$7)),"")</f>
        <v/>
      </c>
      <c r="K192" s="17" t="str" cm="1">
        <f t="array" aca="1" ref="K192" ca="1">IFERROR(INDEX(NTG_2020_Map,$C192+2,K$7),"")</f>
        <v/>
      </c>
      <c r="L192" s="17" t="str" cm="1">
        <f t="array" aca="1" ref="L192" ca="1">IFERROR(INDEX(NTG_2020_Map,$C192+2,L$7),"")</f>
        <v/>
      </c>
      <c r="M192" s="17" t="str" cm="1">
        <f t="array" aca="1" ref="M192" ca="1">IFERROR(INDEX(NTG_2020_Map,$C192+2,M$7),"")</f>
        <v/>
      </c>
      <c r="N192" s="18" t="str" cm="1">
        <f t="array" aca="1" ref="N192" ca="1">IFERROR(INDEX(NTG_2020_Map,$C192+2,N$7),"")</f>
        <v/>
      </c>
      <c r="O192" s="18" t="str" cm="1">
        <f t="array" aca="1" ref="O192" ca="1">IFERROR(IF(INDEX(NTG_2020_Map,$C192+2,O$7)="","",INDEX(NTG_2020_Map,$C192+2,O$7)),"")</f>
        <v/>
      </c>
    </row>
    <row r="193" spans="3:15" ht="12.75" customHeight="1">
      <c r="C193" s="16">
        <f t="shared" si="4"/>
        <v>9</v>
      </c>
      <c r="D193" s="16">
        <f t="shared" si="5"/>
        <v>1</v>
      </c>
      <c r="E193" s="16" cm="1">
        <f t="array" aca="1" ref="E193" ca="1">IF(F193="","",IF(INDEX(NTG_2020_Table,$C193+1,$D193)=1,1,0))</f>
        <v>0</v>
      </c>
      <c r="F193" s="17" t="str" cm="1">
        <f t="array" aca="1" ref="F193" ca="1">IFERROR(INDEX(NTG_2020_Table,$C193+1,$F$7),"")</f>
        <v>All-Ltg-LED-WRR</v>
      </c>
      <c r="G193" s="17" t="str" cm="1">
        <f t="array" aca="1" ref="G193" ca="1">IF($F193="","",IFERROR(INDEX(NTG_2020_Map,1,IF($D193&lt;$B$4,$B$3,IF($D193&lt;$B$5,$B$4,$B$5))),""))</f>
        <v>NTG_ID</v>
      </c>
      <c r="H193" s="17" t="str" cm="1">
        <f t="array" aca="1" ref="H193" ca="1">IF(F193="","",IFERROR(INDEX(NTG_2020_Map,2,D193),""))</f>
        <v>Agric-Default&gt;2yrs</v>
      </c>
      <c r="I193" s="17" t="str" cm="1">
        <f t="array" aca="1" ref="I193" ca="1">IFERROR(INDEX(NTG_2020_Map,$C193+2,$I$7),"")</f>
        <v/>
      </c>
      <c r="J193" s="17" t="str" cm="1">
        <f t="array" aca="1" ref="J193" ca="1">IFERROR(IF(INDEX(NTG_2020_Map,$C193+2,36)=0,"",INDEX(NTG_2020_Map,$C193+2,$J$7)),"")</f>
        <v/>
      </c>
      <c r="K193" s="17" t="str" cm="1">
        <f t="array" aca="1" ref="K193" ca="1">IFERROR(INDEX(NTG_2020_Map,$C193+2,K$7),"")</f>
        <v/>
      </c>
      <c r="L193" s="17" t="str" cm="1">
        <f t="array" aca="1" ref="L193" ca="1">IFERROR(INDEX(NTG_2020_Map,$C193+2,L$7),"")</f>
        <v/>
      </c>
      <c r="M193" s="17" t="str" cm="1">
        <f t="array" aca="1" ref="M193" ca="1">IFERROR(INDEX(NTG_2020_Map,$C193+2,M$7),"")</f>
        <v/>
      </c>
      <c r="N193" s="18" t="str" cm="1">
        <f t="array" aca="1" ref="N193" ca="1">IFERROR(INDEX(NTG_2020_Map,$C193+2,N$7),"")</f>
        <v/>
      </c>
      <c r="O193" s="18" t="str" cm="1">
        <f t="array" aca="1" ref="O193" ca="1">IFERROR(IF(INDEX(NTG_2020_Map,$C193+2,O$7)="","",INDEX(NTG_2020_Map,$C193+2,O$7)),"")</f>
        <v/>
      </c>
    </row>
    <row r="194" spans="3:15" ht="12.75" customHeight="1">
      <c r="C194" s="16">
        <f t="shared" si="4"/>
        <v>9</v>
      </c>
      <c r="D194" s="16">
        <f t="shared" si="5"/>
        <v>2</v>
      </c>
      <c r="E194" s="16" cm="1">
        <f t="array" aca="1" ref="E194" ca="1">IF(F194="","",IF(INDEX(NTG_2020_Table,$C194+1,$D194)=1,1,0))</f>
        <v>0</v>
      </c>
      <c r="F194" s="17" t="str" cm="1">
        <f t="array" aca="1" ref="F194" ca="1">IFERROR(INDEX(NTG_2020_Table,$C194+1,$F$7),"")</f>
        <v>All-Ltg-LED-WRR</v>
      </c>
      <c r="G194" s="17" t="str" cm="1">
        <f t="array" aca="1" ref="G194" ca="1">IF($F194="","",IFERROR(INDEX(NTG_2020_Map,1,IF($D194&lt;$B$4,$B$3,IF($D194&lt;$B$5,$B$4,$B$5))),""))</f>
        <v>NTG_ID</v>
      </c>
      <c r="H194" s="17" t="str" cm="1">
        <f t="array" aca="1" ref="H194" ca="1">IF(F194="","",IFERROR(INDEX(NTG_2020_Map,2,D194),""))</f>
        <v>DEER2019</v>
      </c>
      <c r="I194" s="17" t="str" cm="1">
        <f t="array" aca="1" ref="I194" ca="1">IFERROR(INDEX(NTG_2020_Map,$C194+2,$I$7),"")</f>
        <v/>
      </c>
      <c r="J194" s="17" t="str" cm="1">
        <f t="array" aca="1" ref="J194" ca="1">IFERROR(IF(INDEX(NTG_2020_Map,$C194+2,36)=0,"",INDEX(NTG_2020_Map,$C194+2,$J$7)),"")</f>
        <v/>
      </c>
      <c r="K194" s="17" t="str" cm="1">
        <f t="array" aca="1" ref="K194" ca="1">IFERROR(INDEX(NTG_2020_Map,$C194+2,K$7),"")</f>
        <v/>
      </c>
      <c r="L194" s="17" t="str" cm="1">
        <f t="array" aca="1" ref="L194" ca="1">IFERROR(INDEX(NTG_2020_Map,$C194+2,L$7),"")</f>
        <v/>
      </c>
      <c r="M194" s="17" t="str" cm="1">
        <f t="array" aca="1" ref="M194" ca="1">IFERROR(INDEX(NTG_2020_Map,$C194+2,M$7),"")</f>
        <v/>
      </c>
      <c r="N194" s="18" t="str" cm="1">
        <f t="array" aca="1" ref="N194" ca="1">IFERROR(INDEX(NTG_2020_Map,$C194+2,N$7),"")</f>
        <v/>
      </c>
      <c r="O194" s="18" t="str" cm="1">
        <f t="array" aca="1" ref="O194" ca="1">IFERROR(IF(INDEX(NTG_2020_Map,$C194+2,O$7)="","",INDEX(NTG_2020_Map,$C194+2,O$7)),"")</f>
        <v/>
      </c>
    </row>
    <row r="195" spans="3:15" ht="12.75" customHeight="1">
      <c r="C195" s="16">
        <f t="shared" si="4"/>
        <v>9</v>
      </c>
      <c r="D195" s="16">
        <f t="shared" si="5"/>
        <v>3</v>
      </c>
      <c r="E195" s="16" cm="1">
        <f t="array" aca="1" ref="E195" ca="1">IF(F195="","",IF(INDEX(NTG_2020_Table,$C195+1,$D195)=1,1,0))</f>
        <v>0</v>
      </c>
      <c r="F195" s="17" t="str" cm="1">
        <f t="array" aca="1" ref="F195" ca="1">IFERROR(INDEX(NTG_2020_Table,$C195+1,$F$7),"")</f>
        <v>All-Ltg-LED-WRR</v>
      </c>
      <c r="G195" s="17" t="str" cm="1">
        <f t="array" aca="1" ref="G195" ca="1">IF($F195="","",IFERROR(INDEX(NTG_2020_Map,1,IF($D195&lt;$B$4,$B$3,IF($D195&lt;$B$5,$B$4,$B$5))),""))</f>
        <v>NTG_ID</v>
      </c>
      <c r="H195" s="17" cm="1">
        <f t="array" aca="1" ref="H195" ca="1">IF(F195="","",IFERROR(INDEX(NTG_2020_Map,2,D195),""))</f>
        <v>43466</v>
      </c>
      <c r="I195" s="17" t="str" cm="1">
        <f t="array" aca="1" ref="I195" ca="1">IFERROR(INDEX(NTG_2020_Map,$C195+2,$I$7),"")</f>
        <v/>
      </c>
      <c r="J195" s="17" t="str" cm="1">
        <f t="array" aca="1" ref="J195" ca="1">IFERROR(IF(INDEX(NTG_2020_Map,$C195+2,36)=0,"",INDEX(NTG_2020_Map,$C195+2,$J$7)),"")</f>
        <v/>
      </c>
      <c r="K195" s="17" t="str" cm="1">
        <f t="array" aca="1" ref="K195" ca="1">IFERROR(INDEX(NTG_2020_Map,$C195+2,K$7),"")</f>
        <v/>
      </c>
      <c r="L195" s="17" t="str" cm="1">
        <f t="array" aca="1" ref="L195" ca="1">IFERROR(INDEX(NTG_2020_Map,$C195+2,L$7),"")</f>
        <v/>
      </c>
      <c r="M195" s="17" t="str" cm="1">
        <f t="array" aca="1" ref="M195" ca="1">IFERROR(INDEX(NTG_2020_Map,$C195+2,M$7),"")</f>
        <v/>
      </c>
      <c r="N195" s="18" t="str" cm="1">
        <f t="array" aca="1" ref="N195" ca="1">IFERROR(INDEX(NTG_2020_Map,$C195+2,N$7),"")</f>
        <v/>
      </c>
      <c r="O195" s="18" t="str" cm="1">
        <f t="array" aca="1" ref="O195" ca="1">IFERROR(IF(INDEX(NTG_2020_Map,$C195+2,O$7)="","",INDEX(NTG_2020_Map,$C195+2,O$7)),"")</f>
        <v/>
      </c>
    </row>
    <row r="196" spans="3:15" ht="12.75" customHeight="1">
      <c r="C196" s="16">
        <f t="shared" si="4"/>
        <v>9</v>
      </c>
      <c r="D196" s="16">
        <f t="shared" si="5"/>
        <v>4</v>
      </c>
      <c r="E196" s="16" cm="1">
        <f t="array" aca="1" ref="E196" ca="1">IF(F196="","",IF(INDEX(NTG_2020_Table,$C196+1,$D196)=1,1,0))</f>
        <v>0</v>
      </c>
      <c r="F196" s="17" t="str" cm="1">
        <f t="array" aca="1" ref="F196" ca="1">IFERROR(INDEX(NTG_2020_Table,$C196+1,$F$7),"")</f>
        <v>All-Ltg-LED-WRR</v>
      </c>
      <c r="G196" s="17" t="str" cm="1">
        <f t="array" aca="1" ref="G196" ca="1">IF($F196="","",IFERROR(INDEX(NTG_2020_Map,1,IF($D196&lt;$B$4,$B$3,IF($D196&lt;$B$5,$B$4,$B$5))),""))</f>
        <v>NTG_ID</v>
      </c>
      <c r="H196" s="17" cm="1">
        <f t="array" aca="1" ref="H196" ca="1">IF(F196="","",IFERROR(INDEX(NTG_2020_Map,2,D196),""))</f>
        <v>46022</v>
      </c>
      <c r="I196" s="17" t="str" cm="1">
        <f t="array" aca="1" ref="I196" ca="1">IFERROR(INDEX(NTG_2020_Map,$C196+2,$I$7),"")</f>
        <v/>
      </c>
      <c r="J196" s="17" t="str" cm="1">
        <f t="array" aca="1" ref="J196" ca="1">IFERROR(IF(INDEX(NTG_2020_Map,$C196+2,36)=0,"",INDEX(NTG_2020_Map,$C196+2,$J$7)),"")</f>
        <v/>
      </c>
      <c r="K196" s="17" t="str" cm="1">
        <f t="array" aca="1" ref="K196" ca="1">IFERROR(INDEX(NTG_2020_Map,$C196+2,K$7),"")</f>
        <v/>
      </c>
      <c r="L196" s="17" t="str" cm="1">
        <f t="array" aca="1" ref="L196" ca="1">IFERROR(INDEX(NTG_2020_Map,$C196+2,L$7),"")</f>
        <v/>
      </c>
      <c r="M196" s="17" t="str" cm="1">
        <f t="array" aca="1" ref="M196" ca="1">IFERROR(INDEX(NTG_2020_Map,$C196+2,M$7),"")</f>
        <v/>
      </c>
      <c r="N196" s="18" t="str" cm="1">
        <f t="array" aca="1" ref="N196" ca="1">IFERROR(INDEX(NTG_2020_Map,$C196+2,N$7),"")</f>
        <v/>
      </c>
      <c r="O196" s="18" t="str" cm="1">
        <f t="array" aca="1" ref="O196" ca="1">IFERROR(IF(INDEX(NTG_2020_Map,$C196+2,O$7)="","",INDEX(NTG_2020_Map,$C196+2,O$7)),"")</f>
        <v/>
      </c>
    </row>
    <row r="197" spans="3:15" ht="12.75" customHeight="1">
      <c r="C197" s="16">
        <f t="shared" si="4"/>
        <v>9</v>
      </c>
      <c r="D197" s="16">
        <f t="shared" si="5"/>
        <v>5</v>
      </c>
      <c r="E197" s="16" cm="1">
        <f t="array" aca="1" ref="E197" ca="1">IF(F197="","",IF(INDEX(NTG_2020_Table,$C197+1,$D197)=1,1,0))</f>
        <v>0</v>
      </c>
      <c r="F197" s="17" t="str" cm="1">
        <f t="array" aca="1" ref="F197" ca="1">IFERROR(INDEX(NTG_2020_Table,$C197+1,$F$7),"")</f>
        <v>All-Ltg-LED-WRR</v>
      </c>
      <c r="G197" s="17" t="str" cm="1">
        <f t="array" aca="1" ref="G197" ca="1">IF($F197="","",IFERROR(INDEX(NTG_2020_Map,1,IF($D197&lt;$B$4,$B$3,IF($D197&lt;$B$5,$B$4,$B$5))),""))</f>
        <v>NTG_ID</v>
      </c>
      <c r="H197" s="17" cm="1">
        <f t="array" aca="1" ref="H197" ca="1">IF(F197="","",IFERROR(INDEX(NTG_2020_Map,2,D197),""))</f>
        <v>0.6</v>
      </c>
      <c r="I197" s="17" t="str" cm="1">
        <f t="array" aca="1" ref="I197" ca="1">IFERROR(INDEX(NTG_2020_Map,$C197+2,$I$7),"")</f>
        <v/>
      </c>
      <c r="J197" s="17" t="str" cm="1">
        <f t="array" aca="1" ref="J197" ca="1">IFERROR(IF(INDEX(NTG_2020_Map,$C197+2,36)=0,"",INDEX(NTG_2020_Map,$C197+2,$J$7)),"")</f>
        <v/>
      </c>
      <c r="K197" s="17" t="str" cm="1">
        <f t="array" aca="1" ref="K197" ca="1">IFERROR(INDEX(NTG_2020_Map,$C197+2,K$7),"")</f>
        <v/>
      </c>
      <c r="L197" s="17" t="str" cm="1">
        <f t="array" aca="1" ref="L197" ca="1">IFERROR(INDEX(NTG_2020_Map,$C197+2,L$7),"")</f>
        <v/>
      </c>
      <c r="M197" s="17" t="str" cm="1">
        <f t="array" aca="1" ref="M197" ca="1">IFERROR(INDEX(NTG_2020_Map,$C197+2,M$7),"")</f>
        <v/>
      </c>
      <c r="N197" s="18" t="str" cm="1">
        <f t="array" aca="1" ref="N197" ca="1">IFERROR(INDEX(NTG_2020_Map,$C197+2,N$7),"")</f>
        <v/>
      </c>
      <c r="O197" s="18" t="str" cm="1">
        <f t="array" aca="1" ref="O197" ca="1">IFERROR(IF(INDEX(NTG_2020_Map,$C197+2,O$7)="","",INDEX(NTG_2020_Map,$C197+2,O$7)),"")</f>
        <v/>
      </c>
    </row>
    <row r="198" spans="3:15" ht="12.75" customHeight="1">
      <c r="C198" s="16">
        <f t="shared" si="4"/>
        <v>9</v>
      </c>
      <c r="D198" s="16">
        <f t="shared" si="5"/>
        <v>6</v>
      </c>
      <c r="E198" s="16" cm="1">
        <f t="array" aca="1" ref="E198" ca="1">IF(F198="","",IF(INDEX(NTG_2020_Table,$C198+1,$D198)=1,1,0))</f>
        <v>0</v>
      </c>
      <c r="F198" s="17" t="str" cm="1">
        <f t="array" aca="1" ref="F198" ca="1">IFERROR(INDEX(NTG_2020_Table,$C198+1,$F$7),"")</f>
        <v>All-Ltg-LED-WRR</v>
      </c>
      <c r="G198" s="17" t="str" cm="1">
        <f t="array" aca="1" ref="G198" ca="1">IF($F198="","",IFERROR(INDEX(NTG_2020_Map,1,IF($D198&lt;$B$4,$B$3,IF($D198&lt;$B$5,$B$4,$B$5))),""))</f>
        <v>NTG_ID</v>
      </c>
      <c r="H198" s="17" cm="1">
        <f t="array" aca="1" ref="H198" ca="1">IF(F198="","",IFERROR(INDEX(NTG_2020_Map,2,D198),""))</f>
        <v>0.6</v>
      </c>
      <c r="I198" s="17" t="str" cm="1">
        <f t="array" aca="1" ref="I198" ca="1">IFERROR(INDEX(NTG_2020_Map,$C198+2,$I$7),"")</f>
        <v/>
      </c>
      <c r="J198" s="17" t="str" cm="1">
        <f t="array" aca="1" ref="J198" ca="1">IFERROR(IF(INDEX(NTG_2020_Map,$C198+2,36)=0,"",INDEX(NTG_2020_Map,$C198+2,$J$7)),"")</f>
        <v/>
      </c>
      <c r="K198" s="17" t="str" cm="1">
        <f t="array" aca="1" ref="K198" ca="1">IFERROR(INDEX(NTG_2020_Map,$C198+2,K$7),"")</f>
        <v/>
      </c>
      <c r="L198" s="17" t="str" cm="1">
        <f t="array" aca="1" ref="L198" ca="1">IFERROR(INDEX(NTG_2020_Map,$C198+2,L$7),"")</f>
        <v/>
      </c>
      <c r="M198" s="17" t="str" cm="1">
        <f t="array" aca="1" ref="M198" ca="1">IFERROR(INDEX(NTG_2020_Map,$C198+2,M$7),"")</f>
        <v/>
      </c>
      <c r="N198" s="18" t="str" cm="1">
        <f t="array" aca="1" ref="N198" ca="1">IFERROR(INDEX(NTG_2020_Map,$C198+2,N$7),"")</f>
        <v/>
      </c>
      <c r="O198" s="18" t="str" cm="1">
        <f t="array" aca="1" ref="O198" ca="1">IFERROR(IF(INDEX(NTG_2020_Map,$C198+2,O$7)="","",INDEX(NTG_2020_Map,$C198+2,O$7)),"")</f>
        <v/>
      </c>
    </row>
    <row r="199" spans="3:15" ht="12.75" customHeight="1">
      <c r="C199" s="16">
        <f t="shared" si="4"/>
        <v>9</v>
      </c>
      <c r="D199" s="16">
        <f t="shared" si="5"/>
        <v>7</v>
      </c>
      <c r="E199" s="16" cm="1">
        <f t="array" aca="1" ref="E199" ca="1">IF(F199="","",IF(INDEX(NTG_2020_Table,$C199+1,$D199)=1,1,0))</f>
        <v>0</v>
      </c>
      <c r="F199" s="17" t="str" cm="1">
        <f t="array" aca="1" ref="F199" ca="1">IFERROR(INDEX(NTG_2020_Table,$C199+1,$F$7),"")</f>
        <v>All-Ltg-LED-WRR</v>
      </c>
      <c r="G199" s="17" t="str" cm="1">
        <f t="array" aca="1" ref="G199" ca="1">IF($F199="","",IFERROR(INDEX(NTG_2020_Map,1,IF($D199&lt;$B$4,$B$3,IF($D199&lt;$B$5,$B$4,$B$5))),""))</f>
        <v>NTG_ID</v>
      </c>
      <c r="H199" s="17" t="str" cm="1">
        <f t="array" aca="1" ref="H199" ca="1">IF(F199="","",IFERROR(INDEX(NTG_2020_Map,2,D199),""))</f>
        <v>Measures not covered by other NTG values and measure technology type has been available in marketplace for more than 2 years</v>
      </c>
      <c r="I199" s="17" t="str" cm="1">
        <f t="array" aca="1" ref="I199" ca="1">IFERROR(INDEX(NTG_2020_Map,$C199+2,$I$7),"")</f>
        <v/>
      </c>
      <c r="J199" s="17" t="str" cm="1">
        <f t="array" aca="1" ref="J199" ca="1">IFERROR(IF(INDEX(NTG_2020_Map,$C199+2,36)=0,"",INDEX(NTG_2020_Map,$C199+2,$J$7)),"")</f>
        <v/>
      </c>
      <c r="K199" s="17" t="str" cm="1">
        <f t="array" aca="1" ref="K199" ca="1">IFERROR(INDEX(NTG_2020_Map,$C199+2,K$7),"")</f>
        <v/>
      </c>
      <c r="L199" s="17" t="str" cm="1">
        <f t="array" aca="1" ref="L199" ca="1">IFERROR(INDEX(NTG_2020_Map,$C199+2,L$7),"")</f>
        <v/>
      </c>
      <c r="M199" s="17" t="str" cm="1">
        <f t="array" aca="1" ref="M199" ca="1">IFERROR(INDEX(NTG_2020_Map,$C199+2,M$7),"")</f>
        <v/>
      </c>
      <c r="N199" s="18" t="str" cm="1">
        <f t="array" aca="1" ref="N199" ca="1">IFERROR(INDEX(NTG_2020_Map,$C199+2,N$7),"")</f>
        <v/>
      </c>
      <c r="O199" s="18" t="str" cm="1">
        <f t="array" aca="1" ref="O199" ca="1">IFERROR(IF(INDEX(NTG_2020_Map,$C199+2,O$7)="","",INDEX(NTG_2020_Map,$C199+2,O$7)),"")</f>
        <v/>
      </c>
    </row>
    <row r="200" spans="3:15" ht="12.75" customHeight="1">
      <c r="C200" s="16">
        <f t="shared" si="4"/>
        <v>9</v>
      </c>
      <c r="D200" s="16">
        <f t="shared" si="5"/>
        <v>8</v>
      </c>
      <c r="E200" s="16" cm="1">
        <f t="array" aca="1" ref="E200" ca="1">IF(F200="","",IF(INDEX(NTG_2020_Table,$C200+1,$D200)=1,1,0))</f>
        <v>0</v>
      </c>
      <c r="F200" s="17" t="str" cm="1">
        <f t="array" aca="1" ref="F200" ca="1">IFERROR(INDEX(NTG_2020_Table,$C200+1,$F$7),"")</f>
        <v>All-Ltg-LED-WRR</v>
      </c>
      <c r="G200" s="17" t="str" cm="1">
        <f t="array" aca="1" ref="G200" ca="1">IF($F200="","",IFERROR(INDEX(NTG_2020_Map,1,IF($D200&lt;$B$4,$B$3,IF($D200&lt;$B$5,$B$4,$B$5))),""))</f>
        <v>NTG_ID</v>
      </c>
      <c r="H200" s="17" t="str" cm="1">
        <f t="array" aca="1" ref="H200" ca="1">IF(F200="","",IFERROR(INDEX(NTG_2020_Map,2,D200),""))</f>
        <v>Deem-DEER|Deem-WP</v>
      </c>
      <c r="I200" s="17" t="str" cm="1">
        <f t="array" aca="1" ref="I200" ca="1">IFERROR(INDEX(NTG_2020_Map,$C200+2,$I$7),"")</f>
        <v/>
      </c>
      <c r="J200" s="17" t="str" cm="1">
        <f t="array" aca="1" ref="J200" ca="1">IFERROR(IF(INDEX(NTG_2020_Map,$C200+2,36)=0,"",INDEX(NTG_2020_Map,$C200+2,$J$7)),"")</f>
        <v/>
      </c>
      <c r="K200" s="17" t="str" cm="1">
        <f t="array" aca="1" ref="K200" ca="1">IFERROR(INDEX(NTG_2020_Map,$C200+2,K$7),"")</f>
        <v/>
      </c>
      <c r="L200" s="17" t="str" cm="1">
        <f t="array" aca="1" ref="L200" ca="1">IFERROR(INDEX(NTG_2020_Map,$C200+2,L$7),"")</f>
        <v/>
      </c>
      <c r="M200" s="17" t="str" cm="1">
        <f t="array" aca="1" ref="M200" ca="1">IFERROR(INDEX(NTG_2020_Map,$C200+2,M$7),"")</f>
        <v/>
      </c>
      <c r="N200" s="18" t="str" cm="1">
        <f t="array" aca="1" ref="N200" ca="1">IFERROR(INDEX(NTG_2020_Map,$C200+2,N$7),"")</f>
        <v/>
      </c>
      <c r="O200" s="18" t="str" cm="1">
        <f t="array" aca="1" ref="O200" ca="1">IFERROR(IF(INDEX(NTG_2020_Map,$C200+2,O$7)="","",INDEX(NTG_2020_Map,$C200+2,O$7)),"")</f>
        <v/>
      </c>
    </row>
    <row r="201" spans="3:15" ht="12.75" customHeight="1">
      <c r="C201" s="16">
        <f t="shared" si="4"/>
        <v>9</v>
      </c>
      <c r="D201" s="16">
        <f t="shared" si="5"/>
        <v>9</v>
      </c>
      <c r="E201" s="16" cm="1">
        <f t="array" aca="1" ref="E201" ca="1">IF(F201="","",IF(INDEX(NTG_2020_Table,$C201+1,$D201)=1,1,0))</f>
        <v>0</v>
      </c>
      <c r="F201" s="17" t="str" cm="1">
        <f t="array" aca="1" ref="F201" ca="1">IFERROR(INDEX(NTG_2020_Table,$C201+1,$F$7),"")</f>
        <v>All-Ltg-LED-WRR</v>
      </c>
      <c r="G201" s="17" t="str" cm="1">
        <f t="array" aca="1" ref="G201" ca="1">IF($F201="","",IFERROR(INDEX(NTG_2020_Map,1,IF($D201&lt;$B$4,$B$3,IF($D201&lt;$B$5,$B$4,$B$5))),""))</f>
        <v>NTG_ID</v>
      </c>
      <c r="H201" s="17" t="str" cm="1">
        <f t="array" aca="1" ref="H201" ca="1">IF(F201="","",IFERROR(INDEX(NTG_2020_Map,2,D201),""))</f>
        <v>AOE|AR|BRO-Bhv|BRO-Op|BRO-RCx|BW|NC|NR</v>
      </c>
      <c r="I201" s="17" t="str" cm="1">
        <f t="array" aca="1" ref="I201" ca="1">IFERROR(INDEX(NTG_2020_Map,$C201+2,$I$7),"")</f>
        <v/>
      </c>
      <c r="J201" s="17" t="str" cm="1">
        <f t="array" aca="1" ref="J201" ca="1">IFERROR(IF(INDEX(NTG_2020_Map,$C201+2,36)=0,"",INDEX(NTG_2020_Map,$C201+2,$J$7)),"")</f>
        <v/>
      </c>
      <c r="K201" s="17" t="str" cm="1">
        <f t="array" aca="1" ref="K201" ca="1">IFERROR(INDEX(NTG_2020_Map,$C201+2,K$7),"")</f>
        <v/>
      </c>
      <c r="L201" s="17" t="str" cm="1">
        <f t="array" aca="1" ref="L201" ca="1">IFERROR(INDEX(NTG_2020_Map,$C201+2,L$7),"")</f>
        <v/>
      </c>
      <c r="M201" s="17" t="str" cm="1">
        <f t="array" aca="1" ref="M201" ca="1">IFERROR(INDEX(NTG_2020_Map,$C201+2,M$7),"")</f>
        <v/>
      </c>
      <c r="N201" s="18" t="str" cm="1">
        <f t="array" aca="1" ref="N201" ca="1">IFERROR(INDEX(NTG_2020_Map,$C201+2,N$7),"")</f>
        <v/>
      </c>
      <c r="O201" s="18" t="str" cm="1">
        <f t="array" aca="1" ref="O201" ca="1">IFERROR(IF(INDEX(NTG_2020_Map,$C201+2,O$7)="","",INDEX(NTG_2020_Map,$C201+2,O$7)),"")</f>
        <v/>
      </c>
    </row>
    <row r="202" spans="3:15" ht="12.75" customHeight="1">
      <c r="C202" s="16">
        <f t="shared" ref="C202:C265" si="6">IF($D202=1,IF($C201&lt;$B$1,$C201+1,""),$C201)</f>
        <v>9</v>
      </c>
      <c r="D202" s="16">
        <f t="shared" ref="D202:D265" si="7">IF(D201&lt;$B$2,D201+1,1)</f>
        <v>10</v>
      </c>
      <c r="E202" s="16" cm="1">
        <f t="array" aca="1" ref="E202" ca="1">IF(F202="","",IF(INDEX(NTG_2020_Table,$C202+1,$D202)=1,1,0))</f>
        <v>0</v>
      </c>
      <c r="F202" s="17" t="str" cm="1">
        <f t="array" aca="1" ref="F202" ca="1">IFERROR(INDEX(NTG_2020_Table,$C202+1,$F$7),"")</f>
        <v>All-Ltg-LED-WRR</v>
      </c>
      <c r="G202" s="17" t="str" cm="1">
        <f t="array" aca="1" ref="G202" ca="1">IF($F202="","",IFERROR(INDEX(NTG_2020_Map,1,IF($D202&lt;$B$4,$B$3,IF($D202&lt;$B$5,$B$4,$B$5))),""))</f>
        <v>NTG_ID</v>
      </c>
      <c r="H202" s="17" t="str" cm="1">
        <f t="array" aca="1" ref="H202" ca="1">IF(F202="","",IFERROR(INDEX(NTG_2020_Map,2,D202),""))</f>
        <v>UpDeemed|DnCust|DnDeemed|DnCustDI|DnDeemDI</v>
      </c>
      <c r="I202" s="17" t="str" cm="1">
        <f t="array" aca="1" ref="I202" ca="1">IFERROR(INDEX(NTG_2020_Map,$C202+2,$I$7),"")</f>
        <v/>
      </c>
      <c r="J202" s="17" t="str" cm="1">
        <f t="array" aca="1" ref="J202" ca="1">IFERROR(IF(INDEX(NTG_2020_Map,$C202+2,36)=0,"",INDEX(NTG_2020_Map,$C202+2,$J$7)),"")</f>
        <v/>
      </c>
      <c r="K202" s="17" t="str" cm="1">
        <f t="array" aca="1" ref="K202" ca="1">IFERROR(INDEX(NTG_2020_Map,$C202+2,K$7),"")</f>
        <v/>
      </c>
      <c r="L202" s="17" t="str" cm="1">
        <f t="array" aca="1" ref="L202" ca="1">IFERROR(INDEX(NTG_2020_Map,$C202+2,L$7),"")</f>
        <v/>
      </c>
      <c r="M202" s="17" t="str" cm="1">
        <f t="array" aca="1" ref="M202" ca="1">IFERROR(INDEX(NTG_2020_Map,$C202+2,M$7),"")</f>
        <v/>
      </c>
      <c r="N202" s="18" t="str" cm="1">
        <f t="array" aca="1" ref="N202" ca="1">IFERROR(INDEX(NTG_2020_Map,$C202+2,N$7),"")</f>
        <v/>
      </c>
      <c r="O202" s="18" t="str" cm="1">
        <f t="array" aca="1" ref="O202" ca="1">IFERROR(IF(INDEX(NTG_2020_Map,$C202+2,O$7)="","",INDEX(NTG_2020_Map,$C202+2,O$7)),"")</f>
        <v/>
      </c>
    </row>
    <row r="203" spans="3:15" ht="12.75" customHeight="1">
      <c r="C203" s="16">
        <f t="shared" si="6"/>
        <v>9</v>
      </c>
      <c r="D203" s="16">
        <f t="shared" si="7"/>
        <v>11</v>
      </c>
      <c r="E203" s="16" cm="1">
        <f t="array" aca="1" ref="E203" ca="1">IF(F203="","",IF(INDEX(NTG_2020_Table,$C203+1,$D203)=1,1,0))</f>
        <v>0</v>
      </c>
      <c r="F203" s="17" t="str" cm="1">
        <f t="array" aca="1" ref="F203" ca="1">IFERROR(INDEX(NTG_2020_Table,$C203+1,$F$7),"")</f>
        <v>All-Ltg-LED-WRR</v>
      </c>
      <c r="G203" s="17" t="str" cm="1">
        <f t="array" aca="1" ref="G203" ca="1">IF($F203="","",IFERROR(INDEX(NTG_2020_Map,1,IF($D203&lt;$B$4,$B$3,IF($D203&lt;$B$5,$B$4,$B$5))),""))</f>
        <v>VersionSource</v>
      </c>
      <c r="H203" s="17" t="str" cm="1">
        <f t="array" aca="1" ref="H203" ca="1">IF(F203="","",IFERROR(INDEX(NTG_2020_Map,2,D203),""))</f>
        <v/>
      </c>
      <c r="I203" s="17" t="str" cm="1">
        <f t="array" aca="1" ref="I203" ca="1">IFERROR(INDEX(NTG_2020_Map,$C203+2,$I$7),"")</f>
        <v/>
      </c>
      <c r="J203" s="17" t="str" cm="1">
        <f t="array" aca="1" ref="J203" ca="1">IFERROR(IF(INDEX(NTG_2020_Map,$C203+2,36)=0,"",INDEX(NTG_2020_Map,$C203+2,$J$7)),"")</f>
        <v/>
      </c>
      <c r="K203" s="17" t="str" cm="1">
        <f t="array" aca="1" ref="K203" ca="1">IFERROR(INDEX(NTG_2020_Map,$C203+2,K$7),"")</f>
        <v/>
      </c>
      <c r="L203" s="17" t="str" cm="1">
        <f t="array" aca="1" ref="L203" ca="1">IFERROR(INDEX(NTG_2020_Map,$C203+2,L$7),"")</f>
        <v/>
      </c>
      <c r="M203" s="17" t="str" cm="1">
        <f t="array" aca="1" ref="M203" ca="1">IFERROR(INDEX(NTG_2020_Map,$C203+2,M$7),"")</f>
        <v/>
      </c>
      <c r="N203" s="18" t="str" cm="1">
        <f t="array" aca="1" ref="N203" ca="1">IFERROR(INDEX(NTG_2020_Map,$C203+2,N$7),"")</f>
        <v/>
      </c>
      <c r="O203" s="18" t="str" cm="1">
        <f t="array" aca="1" ref="O203" ca="1">IFERROR(IF(INDEX(NTG_2020_Map,$C203+2,O$7)="","",INDEX(NTG_2020_Map,$C203+2,O$7)),"")</f>
        <v/>
      </c>
    </row>
    <row r="204" spans="3:15" ht="12.75" customHeight="1">
      <c r="C204" s="16">
        <f t="shared" si="6"/>
        <v>9</v>
      </c>
      <c r="D204" s="16">
        <f t="shared" si="7"/>
        <v>12</v>
      </c>
      <c r="E204" s="16" cm="1">
        <f t="array" aca="1" ref="E204" ca="1">IF(F204="","",IF(INDEX(NTG_2020_Table,$C204+1,$D204)=1,1,0))</f>
        <v>1</v>
      </c>
      <c r="F204" s="17" t="str" cm="1">
        <f t="array" aca="1" ref="F204" ca="1">IFERROR(INDEX(NTG_2020_Table,$C204+1,$F$7),"")</f>
        <v>All-Ltg-LED-WRR</v>
      </c>
      <c r="G204" s="17" t="str" cm="1">
        <f t="array" aca="1" ref="G204" ca="1">IF($F204="","",IFERROR(INDEX(NTG_2020_Map,1,IF($D204&lt;$B$4,$B$3,IF($D204&lt;$B$5,$B$4,$B$5))),""))</f>
        <v>VersionSource</v>
      </c>
      <c r="H204" s="17" t="str" cm="1">
        <f t="array" aca="1" ref="H204" ca="1">IF(F204="","",IFERROR(INDEX(NTG_2020_Map,2,D204),""))</f>
        <v>1</v>
      </c>
      <c r="I204" s="17" t="str" cm="1">
        <f t="array" aca="1" ref="I204" ca="1">IFERROR(INDEX(NTG_2020_Map,$C204+2,$I$7),"")</f>
        <v/>
      </c>
      <c r="J204" s="17" t="str" cm="1">
        <f t="array" aca="1" ref="J204" ca="1">IFERROR(IF(INDEX(NTG_2020_Map,$C204+2,36)=0,"",INDEX(NTG_2020_Map,$C204+2,$J$7)),"")</f>
        <v/>
      </c>
      <c r="K204" s="17" t="str" cm="1">
        <f t="array" aca="1" ref="K204" ca="1">IFERROR(INDEX(NTG_2020_Map,$C204+2,K$7),"")</f>
        <v/>
      </c>
      <c r="L204" s="17" t="str" cm="1">
        <f t="array" aca="1" ref="L204" ca="1">IFERROR(INDEX(NTG_2020_Map,$C204+2,L$7),"")</f>
        <v/>
      </c>
      <c r="M204" s="17" t="str" cm="1">
        <f t="array" aca="1" ref="M204" ca="1">IFERROR(INDEX(NTG_2020_Map,$C204+2,M$7),"")</f>
        <v/>
      </c>
      <c r="N204" s="18" t="str" cm="1">
        <f t="array" aca="1" ref="N204" ca="1">IFERROR(INDEX(NTG_2020_Map,$C204+2,N$7),"")</f>
        <v/>
      </c>
      <c r="O204" s="18" t="str" cm="1">
        <f t="array" aca="1" ref="O204" ca="1">IFERROR(IF(INDEX(NTG_2020_Map,$C204+2,O$7)="","",INDEX(NTG_2020_Map,$C204+2,O$7)),"")</f>
        <v/>
      </c>
    </row>
    <row r="205" spans="3:15" ht="12.75" customHeight="1">
      <c r="C205" s="16">
        <f t="shared" si="6"/>
        <v>9</v>
      </c>
      <c r="D205" s="16">
        <f t="shared" si="7"/>
        <v>13</v>
      </c>
      <c r="E205" s="16" cm="1">
        <f t="array" aca="1" ref="E205" ca="1">IF(F205="","",IF(INDEX(NTG_2020_Table,$C205+1,$D205)=1,1,0))</f>
        <v>0</v>
      </c>
      <c r="F205" s="17" t="str" cm="1">
        <f t="array" aca="1" ref="F205" ca="1">IFERROR(INDEX(NTG_2020_Table,$C205+1,$F$7),"")</f>
        <v>All-Ltg-LED-WRR</v>
      </c>
      <c r="G205" s="17" t="str" cm="1">
        <f t="array" aca="1" ref="G205" ca="1">IF($F205="","",IFERROR(INDEX(NTG_2020_Map,1,IF($D205&lt;$B$4,$B$3,IF($D205&lt;$B$5,$B$4,$B$5))),""))</f>
        <v>VersionSource</v>
      </c>
      <c r="H205" s="17" t="str" cm="1">
        <f t="array" aca="1" ref="H205" ca="1">IF(F205="","",IFERROR(INDEX(NTG_2020_Map,2,D205),""))</f>
        <v>1</v>
      </c>
      <c r="I205" s="17" t="str" cm="1">
        <f t="array" aca="1" ref="I205" ca="1">IFERROR(INDEX(NTG_2020_Map,$C205+2,$I$7),"")</f>
        <v/>
      </c>
      <c r="J205" s="17" t="str" cm="1">
        <f t="array" aca="1" ref="J205" ca="1">IFERROR(IF(INDEX(NTG_2020_Map,$C205+2,36)=0,"",INDEX(NTG_2020_Map,$C205+2,$J$7)),"")</f>
        <v/>
      </c>
      <c r="K205" s="17" t="str" cm="1">
        <f t="array" aca="1" ref="K205" ca="1">IFERROR(INDEX(NTG_2020_Map,$C205+2,K$7),"")</f>
        <v/>
      </c>
      <c r="L205" s="17" t="str" cm="1">
        <f t="array" aca="1" ref="L205" ca="1">IFERROR(INDEX(NTG_2020_Map,$C205+2,L$7),"")</f>
        <v/>
      </c>
      <c r="M205" s="17" t="str" cm="1">
        <f t="array" aca="1" ref="M205" ca="1">IFERROR(INDEX(NTG_2020_Map,$C205+2,M$7),"")</f>
        <v/>
      </c>
      <c r="N205" s="18" t="str" cm="1">
        <f t="array" aca="1" ref="N205" ca="1">IFERROR(INDEX(NTG_2020_Map,$C205+2,N$7),"")</f>
        <v/>
      </c>
      <c r="O205" s="18" t="str" cm="1">
        <f t="array" aca="1" ref="O205" ca="1">IFERROR(IF(INDEX(NTG_2020_Map,$C205+2,O$7)="","",INDEX(NTG_2020_Map,$C205+2,O$7)),"")</f>
        <v/>
      </c>
    </row>
    <row r="206" spans="3:15" ht="12.75" customHeight="1">
      <c r="C206" s="16">
        <f t="shared" si="6"/>
        <v>9</v>
      </c>
      <c r="D206" s="16">
        <f t="shared" si="7"/>
        <v>14</v>
      </c>
      <c r="E206" s="16" cm="1">
        <f t="array" aca="1" ref="E206" ca="1">IF(F206="","",IF(INDEX(NTG_2020_Table,$C206+1,$D206)=1,1,0))</f>
        <v>0</v>
      </c>
      <c r="F206" s="17" t="str" cm="1">
        <f t="array" aca="1" ref="F206" ca="1">IFERROR(INDEX(NTG_2020_Table,$C206+1,$F$7),"")</f>
        <v>All-Ltg-LED-WRR</v>
      </c>
      <c r="G206" s="17" t="str" cm="1">
        <f t="array" aca="1" ref="G206" ca="1">IF($F206="","",IFERROR(INDEX(NTG_2020_Map,1,IF($D206&lt;$B$4,$B$3,IF($D206&lt;$B$5,$B$4,$B$5))),""))</f>
        <v>VersionSource</v>
      </c>
      <c r="H206" s="17" t="str" cm="1">
        <f t="array" aca="1" ref="H206" ca="1">IF(F206="","",IFERROR(INDEX(NTG_2020_Map,2,D206),""))</f>
        <v>0</v>
      </c>
      <c r="I206" s="17" t="str" cm="1">
        <f t="array" aca="1" ref="I206" ca="1">IFERROR(INDEX(NTG_2020_Map,$C206+2,$I$7),"")</f>
        <v/>
      </c>
      <c r="J206" s="17" t="str" cm="1">
        <f t="array" aca="1" ref="J206" ca="1">IFERROR(IF(INDEX(NTG_2020_Map,$C206+2,36)=0,"",INDEX(NTG_2020_Map,$C206+2,$J$7)),"")</f>
        <v/>
      </c>
      <c r="K206" s="17" t="str" cm="1">
        <f t="array" aca="1" ref="K206" ca="1">IFERROR(INDEX(NTG_2020_Map,$C206+2,K$7),"")</f>
        <v/>
      </c>
      <c r="L206" s="17" t="str" cm="1">
        <f t="array" aca="1" ref="L206" ca="1">IFERROR(INDEX(NTG_2020_Map,$C206+2,L$7),"")</f>
        <v/>
      </c>
      <c r="M206" s="17" t="str" cm="1">
        <f t="array" aca="1" ref="M206" ca="1">IFERROR(INDEX(NTG_2020_Map,$C206+2,M$7),"")</f>
        <v/>
      </c>
      <c r="N206" s="18" t="str" cm="1">
        <f t="array" aca="1" ref="N206" ca="1">IFERROR(INDEX(NTG_2020_Map,$C206+2,N$7),"")</f>
        <v/>
      </c>
      <c r="O206" s="18" t="str" cm="1">
        <f t="array" aca="1" ref="O206" ca="1">IFERROR(IF(INDEX(NTG_2020_Map,$C206+2,O$7)="","",INDEX(NTG_2020_Map,$C206+2,O$7)),"")</f>
        <v/>
      </c>
    </row>
    <row r="207" spans="3:15" ht="12.75" customHeight="1">
      <c r="C207" s="16">
        <f t="shared" si="6"/>
        <v>9</v>
      </c>
      <c r="D207" s="16">
        <f t="shared" si="7"/>
        <v>15</v>
      </c>
      <c r="E207" s="16" cm="1">
        <f t="array" aca="1" ref="E207" ca="1">IF(F207="","",IF(INDEX(NTG_2020_Table,$C207+1,$D207)=1,1,0))</f>
        <v>0</v>
      </c>
      <c r="F207" s="17" t="str" cm="1">
        <f t="array" aca="1" ref="F207" ca="1">IFERROR(INDEX(NTG_2020_Table,$C207+1,$F$7),"")</f>
        <v>All-Ltg-LED-WRR</v>
      </c>
      <c r="G207" s="17" t="str" cm="1">
        <f t="array" aca="1" ref="G207" ca="1">IF($F207="","",IFERROR(INDEX(NTG_2020_Map,1,IF($D207&lt;$B$4,$B$3,IF($D207&lt;$B$5,$B$4,$B$5))),""))</f>
        <v>VersionSource</v>
      </c>
      <c r="H207" s="17" cm="1">
        <f t="array" aca="1" ref="H207" ca="1">IF(F207="","",IFERROR(INDEX(NTG_2020_Map,2,D207),""))</f>
        <v>45448.629734189817</v>
      </c>
      <c r="I207" s="17" t="str" cm="1">
        <f t="array" aca="1" ref="I207" ca="1">IFERROR(INDEX(NTG_2020_Map,$C207+2,$I$7),"")</f>
        <v/>
      </c>
      <c r="J207" s="17" t="str" cm="1">
        <f t="array" aca="1" ref="J207" ca="1">IFERROR(IF(INDEX(NTG_2020_Map,$C207+2,36)=0,"",INDEX(NTG_2020_Map,$C207+2,$J$7)),"")</f>
        <v/>
      </c>
      <c r="K207" s="17" t="str" cm="1">
        <f t="array" aca="1" ref="K207" ca="1">IFERROR(INDEX(NTG_2020_Map,$C207+2,K$7),"")</f>
        <v/>
      </c>
      <c r="L207" s="17" t="str" cm="1">
        <f t="array" aca="1" ref="L207" ca="1">IFERROR(INDEX(NTG_2020_Map,$C207+2,L$7),"")</f>
        <v/>
      </c>
      <c r="M207" s="17" t="str" cm="1">
        <f t="array" aca="1" ref="M207" ca="1">IFERROR(INDEX(NTG_2020_Map,$C207+2,M$7),"")</f>
        <v/>
      </c>
      <c r="N207" s="18" t="str" cm="1">
        <f t="array" aca="1" ref="N207" ca="1">IFERROR(INDEX(NTG_2020_Map,$C207+2,N$7),"")</f>
        <v/>
      </c>
      <c r="O207" s="18" t="str" cm="1">
        <f t="array" aca="1" ref="O207" ca="1">IFERROR(IF(INDEX(NTG_2020_Map,$C207+2,O$7)="","",INDEX(NTG_2020_Map,$C207+2,O$7)),"")</f>
        <v/>
      </c>
    </row>
    <row r="208" spans="3:15" ht="12.75" customHeight="1">
      <c r="C208" s="16">
        <f t="shared" si="6"/>
        <v>9</v>
      </c>
      <c r="D208" s="16">
        <f t="shared" si="7"/>
        <v>16</v>
      </c>
      <c r="E208" s="16" cm="1">
        <f t="array" aca="1" ref="E208" ca="1">IF(F208="","",IF(INDEX(NTG_2020_Table,$C208+1,$D208)=1,1,0))</f>
        <v>1</v>
      </c>
      <c r="F208" s="17" t="str" cm="1">
        <f t="array" aca="1" ref="F208" ca="1">IFERROR(INDEX(NTG_2020_Table,$C208+1,$F$7),"")</f>
        <v>All-Ltg-LED-WRR</v>
      </c>
      <c r="G208" s="17" t="str" cm="1">
        <f t="array" aca="1" ref="G208" ca="1">IF($F208="","",IFERROR(INDEX(NTG_2020_Map,1,IF($D208&lt;$B$4,$B$3,IF($D208&lt;$B$5,$B$4,$B$5))),""))</f>
        <v>VersionSource</v>
      </c>
      <c r="H208" s="17" t="str" cm="1">
        <f t="array" aca="1" ref="H208" ca="1">IF(F208="","",IFERROR(INDEX(NTG_2020_Map,2,D208),""))</f>
        <v>Expired this record since a new record was created that uses the updated Measure Impact Types and Delivery Types per DEER2026 Scoping Document.</v>
      </c>
      <c r="I208" s="17" t="str" cm="1">
        <f t="array" aca="1" ref="I208" ca="1">IFERROR(INDEX(NTG_2020_Map,$C208+2,$I$7),"")</f>
        <v/>
      </c>
      <c r="J208" s="17" t="str" cm="1">
        <f t="array" aca="1" ref="J208" ca="1">IFERROR(IF(INDEX(NTG_2020_Map,$C208+2,36)=0,"",INDEX(NTG_2020_Map,$C208+2,$J$7)),"")</f>
        <v/>
      </c>
      <c r="K208" s="17" t="str" cm="1">
        <f t="array" aca="1" ref="K208" ca="1">IFERROR(INDEX(NTG_2020_Map,$C208+2,K$7),"")</f>
        <v/>
      </c>
      <c r="L208" s="17" t="str" cm="1">
        <f t="array" aca="1" ref="L208" ca="1">IFERROR(INDEX(NTG_2020_Map,$C208+2,L$7),"")</f>
        <v/>
      </c>
      <c r="M208" s="17" t="str" cm="1">
        <f t="array" aca="1" ref="M208" ca="1">IFERROR(INDEX(NTG_2020_Map,$C208+2,M$7),"")</f>
        <v/>
      </c>
      <c r="N208" s="18" t="str" cm="1">
        <f t="array" aca="1" ref="N208" ca="1">IFERROR(INDEX(NTG_2020_Map,$C208+2,N$7),"")</f>
        <v/>
      </c>
      <c r="O208" s="18" t="str" cm="1">
        <f t="array" aca="1" ref="O208" ca="1">IFERROR(IF(INDEX(NTG_2020_Map,$C208+2,O$7)="","",INDEX(NTG_2020_Map,$C208+2,O$7)),"")</f>
        <v/>
      </c>
    </row>
    <row r="209" spans="3:15" ht="12.75" customHeight="1">
      <c r="C209" s="16">
        <f t="shared" si="6"/>
        <v>9</v>
      </c>
      <c r="D209" s="16">
        <f t="shared" si="7"/>
        <v>17</v>
      </c>
      <c r="E209" s="16" cm="1">
        <f t="array" aca="1" ref="E209" ca="1">IF(F209="","",IF(INDEX(NTG_2020_Table,$C209+1,$D209)=1,1,0))</f>
        <v>1</v>
      </c>
      <c r="F209" s="17" t="str" cm="1">
        <f t="array" aca="1" ref="F209" ca="1">IFERROR(INDEX(NTG_2020_Table,$C209+1,$F$7),"")</f>
        <v>All-Ltg-LED-WRR</v>
      </c>
      <c r="G209" s="17" t="str" cm="1">
        <f t="array" aca="1" ref="G209" ca="1">IF($F209="","",IFERROR(INDEX(NTG_2020_Map,1,IF($D209&lt;$B$4,$B$3,IF($D209&lt;$B$5,$B$4,$B$5))),""))</f>
        <v>VersionSource</v>
      </c>
      <c r="H209" s="17" t="str" cm="1">
        <f t="array" aca="1" ref="H209" ca="1">IF(F209="","",IFERROR(INDEX(NTG_2020_Map,2,D209),""))</f>
        <v>Deemed Ex Ante Team</v>
      </c>
      <c r="I209" s="17" t="str" cm="1">
        <f t="array" aca="1" ref="I209" ca="1">IFERROR(INDEX(NTG_2020_Map,$C209+2,$I$7),"")</f>
        <v/>
      </c>
      <c r="J209" s="17" t="str" cm="1">
        <f t="array" aca="1" ref="J209" ca="1">IFERROR(IF(INDEX(NTG_2020_Map,$C209+2,36)=0,"",INDEX(NTG_2020_Map,$C209+2,$J$7)),"")</f>
        <v/>
      </c>
      <c r="K209" s="17" t="str" cm="1">
        <f t="array" aca="1" ref="K209" ca="1">IFERROR(INDEX(NTG_2020_Map,$C209+2,K$7),"")</f>
        <v/>
      </c>
      <c r="L209" s="17" t="str" cm="1">
        <f t="array" aca="1" ref="L209" ca="1">IFERROR(INDEX(NTG_2020_Map,$C209+2,L$7),"")</f>
        <v/>
      </c>
      <c r="M209" s="17" t="str" cm="1">
        <f t="array" aca="1" ref="M209" ca="1">IFERROR(INDEX(NTG_2020_Map,$C209+2,M$7),"")</f>
        <v/>
      </c>
      <c r="N209" s="18" t="str" cm="1">
        <f t="array" aca="1" ref="N209" ca="1">IFERROR(INDEX(NTG_2020_Map,$C209+2,N$7),"")</f>
        <v/>
      </c>
      <c r="O209" s="18" t="str" cm="1">
        <f t="array" aca="1" ref="O209" ca="1">IFERROR(IF(INDEX(NTG_2020_Map,$C209+2,O$7)="","",INDEX(NTG_2020_Map,$C209+2,O$7)),"")</f>
        <v/>
      </c>
    </row>
    <row r="210" spans="3:15" ht="12.75" customHeight="1">
      <c r="C210" s="16">
        <f t="shared" si="6"/>
        <v>9</v>
      </c>
      <c r="D210" s="16">
        <f t="shared" si="7"/>
        <v>18</v>
      </c>
      <c r="E210" s="16" cm="1">
        <f t="array" aca="1" ref="E210" ca="1">IF(F210="","",IF(INDEX(NTG_2020_Table,$C210+1,$D210)=1,1,0))</f>
        <v>1</v>
      </c>
      <c r="F210" s="17" t="str" cm="1">
        <f t="array" aca="1" ref="F210" ca="1">IFERROR(INDEX(NTG_2020_Table,$C210+1,$F$7),"")</f>
        <v>All-Ltg-LED-WRR</v>
      </c>
      <c r="G210" s="17" t="str" cm="1">
        <f t="array" aca="1" ref="G210" ca="1">IF($F210="","",IFERROR(INDEX(NTG_2020_Map,1,IF($D210&lt;$B$4,$B$3,IF($D210&lt;$B$5,$B$4,$B$5))),""))</f>
        <v>VersionSource</v>
      </c>
      <c r="H210" s="17" cm="1">
        <f t="array" aca="1" ref="H210" ca="1">IF(F210="","",IFERROR(INDEX(NTG_2020_Map,2,D210),""))</f>
        <v>44566.539816770834</v>
      </c>
      <c r="I210" s="17" t="str" cm="1">
        <f t="array" aca="1" ref="I210" ca="1">IFERROR(INDEX(NTG_2020_Map,$C210+2,$I$7),"")</f>
        <v/>
      </c>
      <c r="J210" s="17" t="str" cm="1">
        <f t="array" aca="1" ref="J210" ca="1">IFERROR(IF(INDEX(NTG_2020_Map,$C210+2,36)=0,"",INDEX(NTG_2020_Map,$C210+2,$J$7)),"")</f>
        <v/>
      </c>
      <c r="K210" s="17" t="str" cm="1">
        <f t="array" aca="1" ref="K210" ca="1">IFERROR(INDEX(NTG_2020_Map,$C210+2,K$7),"")</f>
        <v/>
      </c>
      <c r="L210" s="17" t="str" cm="1">
        <f t="array" aca="1" ref="L210" ca="1">IFERROR(INDEX(NTG_2020_Map,$C210+2,L$7),"")</f>
        <v/>
      </c>
      <c r="M210" s="17" t="str" cm="1">
        <f t="array" aca="1" ref="M210" ca="1">IFERROR(INDEX(NTG_2020_Map,$C210+2,M$7),"")</f>
        <v/>
      </c>
      <c r="N210" s="18" t="str" cm="1">
        <f t="array" aca="1" ref="N210" ca="1">IFERROR(INDEX(NTG_2020_Map,$C210+2,N$7),"")</f>
        <v/>
      </c>
      <c r="O210" s="18" t="str" cm="1">
        <f t="array" aca="1" ref="O210" ca="1">IFERROR(IF(INDEX(NTG_2020_Map,$C210+2,O$7)="","",INDEX(NTG_2020_Map,$C210+2,O$7)),"")</f>
        <v/>
      </c>
    </row>
    <row r="211" spans="3:15" ht="12.75" customHeight="1">
      <c r="C211" s="16">
        <f t="shared" si="6"/>
        <v>9</v>
      </c>
      <c r="D211" s="16">
        <f t="shared" si="7"/>
        <v>19</v>
      </c>
      <c r="E211" s="16" cm="1">
        <f t="array" aca="1" ref="E211" ca="1">IF(F211="","",IF(INDEX(NTG_2020_Table,$C211+1,$D211)=1,1,0))</f>
        <v>1</v>
      </c>
      <c r="F211" s="17" t="str" cm="1">
        <f t="array" aca="1" ref="F211" ca="1">IFERROR(INDEX(NTG_2020_Table,$C211+1,$F$7),"")</f>
        <v>All-Ltg-LED-WRR</v>
      </c>
      <c r="G211" s="17" t="str" cm="1">
        <f t="array" aca="1" ref="G211" ca="1">IF($F211="","",IFERROR(INDEX(NTG_2020_Map,1,IF($D211&lt;$B$4,$B$3,IF($D211&lt;$B$5,$B$4,$B$5))),""))</f>
        <v>CreatedComment</v>
      </c>
      <c r="H211" s="17" t="str" cm="1">
        <f t="array" aca="1" ref="H211" ca="1">IF(F211="","",IFERROR(INDEX(NTG_2020_Map,2,D211),""))</f>
        <v/>
      </c>
      <c r="I211" s="17" t="str" cm="1">
        <f t="array" aca="1" ref="I211" ca="1">IFERROR(INDEX(NTG_2020_Map,$C211+2,$I$7),"")</f>
        <v/>
      </c>
      <c r="J211" s="17" t="str" cm="1">
        <f t="array" aca="1" ref="J211" ca="1">IFERROR(IF(INDEX(NTG_2020_Map,$C211+2,36)=0,"",INDEX(NTG_2020_Map,$C211+2,$J$7)),"")</f>
        <v/>
      </c>
      <c r="K211" s="17" t="str" cm="1">
        <f t="array" aca="1" ref="K211" ca="1">IFERROR(INDEX(NTG_2020_Map,$C211+2,K$7),"")</f>
        <v/>
      </c>
      <c r="L211" s="17" t="str" cm="1">
        <f t="array" aca="1" ref="L211" ca="1">IFERROR(INDEX(NTG_2020_Map,$C211+2,L$7),"")</f>
        <v/>
      </c>
      <c r="M211" s="17" t="str" cm="1">
        <f t="array" aca="1" ref="M211" ca="1">IFERROR(INDEX(NTG_2020_Map,$C211+2,M$7),"")</f>
        <v/>
      </c>
      <c r="N211" s="18" t="str" cm="1">
        <f t="array" aca="1" ref="N211" ca="1">IFERROR(INDEX(NTG_2020_Map,$C211+2,N$7),"")</f>
        <v/>
      </c>
      <c r="O211" s="18" t="str" cm="1">
        <f t="array" aca="1" ref="O211" ca="1">IFERROR(IF(INDEX(NTG_2020_Map,$C211+2,O$7)="","",INDEX(NTG_2020_Map,$C211+2,O$7)),"")</f>
        <v/>
      </c>
    </row>
    <row r="212" spans="3:15" ht="12.75" customHeight="1">
      <c r="C212" s="16">
        <f t="shared" si="6"/>
        <v>9</v>
      </c>
      <c r="D212" s="16">
        <f t="shared" si="7"/>
        <v>20</v>
      </c>
      <c r="E212" s="16" cm="1">
        <f t="array" aca="1" ref="E212" ca="1">IF(F212="","",IF(INDEX(NTG_2020_Table,$C212+1,$D212)=1,1,0))</f>
        <v>1</v>
      </c>
      <c r="F212" s="17" t="str" cm="1">
        <f t="array" aca="1" ref="F212" ca="1">IFERROR(INDEX(NTG_2020_Table,$C212+1,$F$7),"")</f>
        <v>All-Ltg-LED-WRR</v>
      </c>
      <c r="G212" s="17" t="str" cm="1">
        <f t="array" aca="1" ref="G212" ca="1">IF($F212="","",IFERROR(INDEX(NTG_2020_Map,1,IF($D212&lt;$B$4,$B$3,IF($D212&lt;$B$5,$B$4,$B$5))),""))</f>
        <v>CreatedComment</v>
      </c>
      <c r="H212" s="17" t="str" cm="1">
        <f t="array" aca="1" ref="H212" ca="1">IF(F212="","",IFERROR(INDEX(NTG_2020_Map,2,D212),""))</f>
        <v>Deemed Ex Ante Team</v>
      </c>
      <c r="I212" s="17" t="str" cm="1">
        <f t="array" aca="1" ref="I212" ca="1">IFERROR(INDEX(NTG_2020_Map,$C212+2,$I$7),"")</f>
        <v/>
      </c>
      <c r="J212" s="17" t="str" cm="1">
        <f t="array" aca="1" ref="J212" ca="1">IFERROR(IF(INDEX(NTG_2020_Map,$C212+2,36)=0,"",INDEX(NTG_2020_Map,$C212+2,$J$7)),"")</f>
        <v/>
      </c>
      <c r="K212" s="17" t="str" cm="1">
        <f t="array" aca="1" ref="K212" ca="1">IFERROR(INDEX(NTG_2020_Map,$C212+2,K$7),"")</f>
        <v/>
      </c>
      <c r="L212" s="17" t="str" cm="1">
        <f t="array" aca="1" ref="L212" ca="1">IFERROR(INDEX(NTG_2020_Map,$C212+2,L$7),"")</f>
        <v/>
      </c>
      <c r="M212" s="17" t="str" cm="1">
        <f t="array" aca="1" ref="M212" ca="1">IFERROR(INDEX(NTG_2020_Map,$C212+2,M$7),"")</f>
        <v/>
      </c>
      <c r="N212" s="18" t="str" cm="1">
        <f t="array" aca="1" ref="N212" ca="1">IFERROR(INDEX(NTG_2020_Map,$C212+2,N$7),"")</f>
        <v/>
      </c>
      <c r="O212" s="18" t="str" cm="1">
        <f t="array" aca="1" ref="O212" ca="1">IFERROR(IF(INDEX(NTG_2020_Map,$C212+2,O$7)="","",INDEX(NTG_2020_Map,$C212+2,O$7)),"")</f>
        <v/>
      </c>
    </row>
    <row r="213" spans="3:15" ht="12.75" customHeight="1">
      <c r="C213" s="16">
        <f t="shared" si="6"/>
        <v>9</v>
      </c>
      <c r="D213" s="16">
        <f t="shared" si="7"/>
        <v>21</v>
      </c>
      <c r="E213" s="16" cm="1">
        <f t="array" aca="1" ref="E213" ca="1">IF(F213="","",IF(INDEX(NTG_2020_Table,$C213+1,$D213)=1,1,0))</f>
        <v>1</v>
      </c>
      <c r="F213" s="17" t="str" cm="1">
        <f t="array" aca="1" ref="F213" ca="1">IFERROR(INDEX(NTG_2020_Table,$C213+1,$F$7),"")</f>
        <v>All-Ltg-LED-WRR</v>
      </c>
      <c r="G213" s="17" t="str" cm="1">
        <f t="array" aca="1" ref="G213" ca="1">IF($F213="","",IFERROR(INDEX(NTG_2020_Map,1,IF($D213&lt;$B$4,$B$3,IF($D213&lt;$B$5,$B$4,$B$5))),""))</f>
        <v>CreatedComment</v>
      </c>
      <c r="H213" s="17" t="str" cm="1">
        <f t="array" aca="1" ref="H213" ca="1">IF(F213="","",IFERROR(INDEX(NTG_2020_Map,2,D213),""))</f>
        <v/>
      </c>
      <c r="I213" s="17" t="str" cm="1">
        <f t="array" aca="1" ref="I213" ca="1">IFERROR(INDEX(NTG_2020_Map,$C213+2,$I$7),"")</f>
        <v/>
      </c>
      <c r="J213" s="17" t="str" cm="1">
        <f t="array" aca="1" ref="J213" ca="1">IFERROR(IF(INDEX(NTG_2020_Map,$C213+2,36)=0,"",INDEX(NTG_2020_Map,$C213+2,$J$7)),"")</f>
        <v/>
      </c>
      <c r="K213" s="17" t="str" cm="1">
        <f t="array" aca="1" ref="K213" ca="1">IFERROR(INDEX(NTG_2020_Map,$C213+2,K$7),"")</f>
        <v/>
      </c>
      <c r="L213" s="17" t="str" cm="1">
        <f t="array" aca="1" ref="L213" ca="1">IFERROR(INDEX(NTG_2020_Map,$C213+2,L$7),"")</f>
        <v/>
      </c>
      <c r="M213" s="17" t="str" cm="1">
        <f t="array" aca="1" ref="M213" ca="1">IFERROR(INDEX(NTG_2020_Map,$C213+2,M$7),"")</f>
        <v/>
      </c>
      <c r="N213" s="18" t="str" cm="1">
        <f t="array" aca="1" ref="N213" ca="1">IFERROR(INDEX(NTG_2020_Map,$C213+2,N$7),"")</f>
        <v/>
      </c>
      <c r="O213" s="18" t="str" cm="1">
        <f t="array" aca="1" ref="O213" ca="1">IFERROR(IF(INDEX(NTG_2020_Map,$C213+2,O$7)="","",INDEX(NTG_2020_Map,$C213+2,O$7)),"")</f>
        <v/>
      </c>
    </row>
    <row r="214" spans="3:15" ht="12.75" customHeight="1">
      <c r="C214" s="16">
        <f t="shared" si="6"/>
        <v>9</v>
      </c>
      <c r="D214" s="16">
        <f t="shared" si="7"/>
        <v>22</v>
      </c>
      <c r="E214" s="16" cm="1">
        <f t="array" aca="1" ref="E214" ca="1">IF(F214="","",IF(INDEX(NTG_2020_Table,$C214+1,$D214)=1,1,0))</f>
        <v>1</v>
      </c>
      <c r="F214" s="17" t="str" cm="1">
        <f t="array" aca="1" ref="F214" ca="1">IFERROR(INDEX(NTG_2020_Table,$C214+1,$F$7),"")</f>
        <v>All-Ltg-LED-WRR</v>
      </c>
      <c r="G214" s="17" t="str" cm="1">
        <f t="array" aca="1" ref="G214" ca="1">IF($F214="","",IFERROR(INDEX(NTG_2020_Map,1,IF($D214&lt;$B$4,$B$3,IF($D214&lt;$B$5,$B$4,$B$5))),""))</f>
        <v>CreatedComment</v>
      </c>
      <c r="H214" s="17" t="str" cm="1">
        <f t="array" aca="1" ref="H214" ca="1">IF(F214="","",IFERROR(INDEX(NTG_2020_Map,2,D214),""))</f>
        <v/>
      </c>
      <c r="I214" s="17" t="str" cm="1">
        <f t="array" aca="1" ref="I214" ca="1">IFERROR(INDEX(NTG_2020_Map,$C214+2,$I$7),"")</f>
        <v/>
      </c>
      <c r="J214" s="17" t="str" cm="1">
        <f t="array" aca="1" ref="J214" ca="1">IFERROR(IF(INDEX(NTG_2020_Map,$C214+2,36)=0,"",INDEX(NTG_2020_Map,$C214+2,$J$7)),"")</f>
        <v/>
      </c>
      <c r="K214" s="17" t="str" cm="1">
        <f t="array" aca="1" ref="K214" ca="1">IFERROR(INDEX(NTG_2020_Map,$C214+2,K$7),"")</f>
        <v/>
      </c>
      <c r="L214" s="17" t="str" cm="1">
        <f t="array" aca="1" ref="L214" ca="1">IFERROR(INDEX(NTG_2020_Map,$C214+2,L$7),"")</f>
        <v/>
      </c>
      <c r="M214" s="17" t="str" cm="1">
        <f t="array" aca="1" ref="M214" ca="1">IFERROR(INDEX(NTG_2020_Map,$C214+2,M$7),"")</f>
        <v/>
      </c>
      <c r="N214" s="18" t="str" cm="1">
        <f t="array" aca="1" ref="N214" ca="1">IFERROR(INDEX(NTG_2020_Map,$C214+2,N$7),"")</f>
        <v/>
      </c>
      <c r="O214" s="18" t="str" cm="1">
        <f t="array" aca="1" ref="O214" ca="1">IFERROR(IF(INDEX(NTG_2020_Map,$C214+2,O$7)="","",INDEX(NTG_2020_Map,$C214+2,O$7)),"")</f>
        <v/>
      </c>
    </row>
    <row r="215" spans="3:15" ht="12.75" customHeight="1">
      <c r="C215" s="16">
        <f t="shared" si="6"/>
        <v>9</v>
      </c>
      <c r="D215" s="16">
        <f t="shared" si="7"/>
        <v>23</v>
      </c>
      <c r="E215" s="16" cm="1">
        <f t="array" aca="1" ref="E215" ca="1">IF(F215="","",IF(INDEX(NTG_2020_Table,$C215+1,$D215)=1,1,0))</f>
        <v>1</v>
      </c>
      <c r="F215" s="17" t="str" cm="1">
        <f t="array" aca="1" ref="F215" ca="1">IFERROR(INDEX(NTG_2020_Table,$C215+1,$F$7),"")</f>
        <v>All-Ltg-LED-WRR</v>
      </c>
      <c r="G215" s="17" t="str" cm="1">
        <f t="array" aca="1" ref="G215" ca="1">IF($F215="","",IFERROR(INDEX(NTG_2020_Map,1,IF($D215&lt;$B$4,$B$3,IF($D215&lt;$B$5,$B$4,$B$5))),""))</f>
        <v>CreatedComment</v>
      </c>
      <c r="H215" s="17" t="str" cm="1">
        <f t="array" aca="1" ref="H215" ca="1">IF(F215="","",IFERROR(INDEX(NTG_2020_Map,2,D215),""))</f>
        <v/>
      </c>
      <c r="I215" s="17" t="str" cm="1">
        <f t="array" aca="1" ref="I215" ca="1">IFERROR(INDEX(NTG_2020_Map,$C215+2,$I$7),"")</f>
        <v/>
      </c>
      <c r="J215" s="17" t="str" cm="1">
        <f t="array" aca="1" ref="J215" ca="1">IFERROR(IF(INDEX(NTG_2020_Map,$C215+2,36)=0,"",INDEX(NTG_2020_Map,$C215+2,$J$7)),"")</f>
        <v/>
      </c>
      <c r="K215" s="17" t="str" cm="1">
        <f t="array" aca="1" ref="K215" ca="1">IFERROR(INDEX(NTG_2020_Map,$C215+2,K$7),"")</f>
        <v/>
      </c>
      <c r="L215" s="17" t="str" cm="1">
        <f t="array" aca="1" ref="L215" ca="1">IFERROR(INDEX(NTG_2020_Map,$C215+2,L$7),"")</f>
        <v/>
      </c>
      <c r="M215" s="17" t="str" cm="1">
        <f t="array" aca="1" ref="M215" ca="1">IFERROR(INDEX(NTG_2020_Map,$C215+2,M$7),"")</f>
        <v/>
      </c>
      <c r="N215" s="18" t="str" cm="1">
        <f t="array" aca="1" ref="N215" ca="1">IFERROR(INDEX(NTG_2020_Map,$C215+2,N$7),"")</f>
        <v/>
      </c>
      <c r="O215" s="18" t="str" cm="1">
        <f t="array" aca="1" ref="O215" ca="1">IFERROR(IF(INDEX(NTG_2020_Map,$C215+2,O$7)="","",INDEX(NTG_2020_Map,$C215+2,O$7)),"")</f>
        <v/>
      </c>
    </row>
    <row r="216" spans="3:15" ht="12.75" customHeight="1">
      <c r="C216" s="16">
        <f t="shared" si="6"/>
        <v>10</v>
      </c>
      <c r="D216" s="16">
        <f t="shared" si="7"/>
        <v>1</v>
      </c>
      <c r="E216" s="16" cm="1">
        <f t="array" aca="1" ref="E216" ca="1">IF(F216="","",IF(INDEX(NTG_2020_Table,$C216+1,$D216)=1,1,0))</f>
        <v>0</v>
      </c>
      <c r="F216" s="17" t="str" cm="1">
        <f t="array" aca="1" ref="F216" ca="1">IFERROR(INDEX(NTG_2020_Table,$C216+1,$F$7),"")</f>
        <v>All-WEN-Default</v>
      </c>
      <c r="G216" s="17" t="str" cm="1">
        <f t="array" aca="1" ref="G216" ca="1">IF($F216="","",IFERROR(INDEX(NTG_2020_Map,1,IF($D216&lt;$B$4,$B$3,IF($D216&lt;$B$5,$B$4,$B$5))),""))</f>
        <v>NTG_ID</v>
      </c>
      <c r="H216" s="17" t="str" cm="1">
        <f t="array" aca="1" ref="H216" ca="1">IF(F216="","",IFERROR(INDEX(NTG_2020_Map,2,D216),""))</f>
        <v>Agric-Default&gt;2yrs</v>
      </c>
      <c r="I216" s="17" t="str" cm="1">
        <f t="array" aca="1" ref="I216" ca="1">IFERROR(INDEX(NTG_2020_Map,$C216+2,$I$7),"")</f>
        <v/>
      </c>
      <c r="J216" s="17" t="str" cm="1">
        <f t="array" aca="1" ref="J216" ca="1">IFERROR(IF(INDEX(NTG_2020_Map,$C216+2,36)=0,"",INDEX(NTG_2020_Map,$C216+2,$J$7)),"")</f>
        <v/>
      </c>
      <c r="K216" s="17" t="str" cm="1">
        <f t="array" aca="1" ref="K216" ca="1">IFERROR(INDEX(NTG_2020_Map,$C216+2,K$7),"")</f>
        <v/>
      </c>
      <c r="L216" s="17" t="str" cm="1">
        <f t="array" aca="1" ref="L216" ca="1">IFERROR(INDEX(NTG_2020_Map,$C216+2,L$7),"")</f>
        <v/>
      </c>
      <c r="M216" s="17" t="str" cm="1">
        <f t="array" aca="1" ref="M216" ca="1">IFERROR(INDEX(NTG_2020_Map,$C216+2,M$7),"")</f>
        <v/>
      </c>
      <c r="N216" s="18" t="str" cm="1">
        <f t="array" aca="1" ref="N216" ca="1">IFERROR(INDEX(NTG_2020_Map,$C216+2,N$7),"")</f>
        <v/>
      </c>
      <c r="O216" s="18" t="str" cm="1">
        <f t="array" aca="1" ref="O216" ca="1">IFERROR(IF(INDEX(NTG_2020_Map,$C216+2,O$7)="","",INDEX(NTG_2020_Map,$C216+2,O$7)),"")</f>
        <v/>
      </c>
    </row>
    <row r="217" spans="3:15" ht="12.75" customHeight="1">
      <c r="C217" s="16">
        <f t="shared" si="6"/>
        <v>10</v>
      </c>
      <c r="D217" s="16">
        <f t="shared" si="7"/>
        <v>2</v>
      </c>
      <c r="E217" s="16" cm="1">
        <f t="array" aca="1" ref="E217" ca="1">IF(F217="","",IF(INDEX(NTG_2020_Table,$C217+1,$D217)=1,1,0))</f>
        <v>1</v>
      </c>
      <c r="F217" s="17" t="str" cm="1">
        <f t="array" aca="1" ref="F217" ca="1">IFERROR(INDEX(NTG_2020_Table,$C217+1,$F$7),"")</f>
        <v>All-WEN-Default</v>
      </c>
      <c r="G217" s="17" t="str" cm="1">
        <f t="array" aca="1" ref="G217" ca="1">IF($F217="","",IFERROR(INDEX(NTG_2020_Map,1,IF($D217&lt;$B$4,$B$3,IF($D217&lt;$B$5,$B$4,$B$5))),""))</f>
        <v>NTG_ID</v>
      </c>
      <c r="H217" s="17" t="str" cm="1">
        <f t="array" aca="1" ref="H217" ca="1">IF(F217="","",IFERROR(INDEX(NTG_2020_Map,2,D217),""))</f>
        <v>DEER2019</v>
      </c>
      <c r="I217" s="17" t="str" cm="1">
        <f t="array" aca="1" ref="I217" ca="1">IFERROR(INDEX(NTG_2020_Map,$C217+2,$I$7),"")</f>
        <v/>
      </c>
      <c r="J217" s="17" t="str" cm="1">
        <f t="array" aca="1" ref="J217" ca="1">IFERROR(IF(INDEX(NTG_2020_Map,$C217+2,36)=0,"",INDEX(NTG_2020_Map,$C217+2,$J$7)),"")</f>
        <v/>
      </c>
      <c r="K217" s="17" t="str" cm="1">
        <f t="array" aca="1" ref="K217" ca="1">IFERROR(INDEX(NTG_2020_Map,$C217+2,K$7),"")</f>
        <v/>
      </c>
      <c r="L217" s="17" t="str" cm="1">
        <f t="array" aca="1" ref="L217" ca="1">IFERROR(INDEX(NTG_2020_Map,$C217+2,L$7),"")</f>
        <v/>
      </c>
      <c r="M217" s="17" t="str" cm="1">
        <f t="array" aca="1" ref="M217" ca="1">IFERROR(INDEX(NTG_2020_Map,$C217+2,M$7),"")</f>
        <v/>
      </c>
      <c r="N217" s="18" t="str" cm="1">
        <f t="array" aca="1" ref="N217" ca="1">IFERROR(INDEX(NTG_2020_Map,$C217+2,N$7),"")</f>
        <v/>
      </c>
      <c r="O217" s="18" t="str" cm="1">
        <f t="array" aca="1" ref="O217" ca="1">IFERROR(IF(INDEX(NTG_2020_Map,$C217+2,O$7)="","",INDEX(NTG_2020_Map,$C217+2,O$7)),"")</f>
        <v/>
      </c>
    </row>
    <row r="218" spans="3:15" ht="12.75" customHeight="1">
      <c r="C218" s="16">
        <f t="shared" si="6"/>
        <v>10</v>
      </c>
      <c r="D218" s="16">
        <f t="shared" si="7"/>
        <v>3</v>
      </c>
      <c r="E218" s="16" cm="1">
        <f t="array" aca="1" ref="E218" ca="1">IF(F218="","",IF(INDEX(NTG_2020_Table,$C218+1,$D218)=1,1,0))</f>
        <v>0</v>
      </c>
      <c r="F218" s="17" t="str" cm="1">
        <f t="array" aca="1" ref="F218" ca="1">IFERROR(INDEX(NTG_2020_Table,$C218+1,$F$7),"")</f>
        <v>All-WEN-Default</v>
      </c>
      <c r="G218" s="17" t="str" cm="1">
        <f t="array" aca="1" ref="G218" ca="1">IF($F218="","",IFERROR(INDEX(NTG_2020_Map,1,IF($D218&lt;$B$4,$B$3,IF($D218&lt;$B$5,$B$4,$B$5))),""))</f>
        <v>NTG_ID</v>
      </c>
      <c r="H218" s="17" cm="1">
        <f t="array" aca="1" ref="H218" ca="1">IF(F218="","",IFERROR(INDEX(NTG_2020_Map,2,D218),""))</f>
        <v>43466</v>
      </c>
      <c r="I218" s="17" t="str" cm="1">
        <f t="array" aca="1" ref="I218" ca="1">IFERROR(INDEX(NTG_2020_Map,$C218+2,$I$7),"")</f>
        <v/>
      </c>
      <c r="J218" s="17" t="str" cm="1">
        <f t="array" aca="1" ref="J218" ca="1">IFERROR(IF(INDEX(NTG_2020_Map,$C218+2,36)=0,"",INDEX(NTG_2020_Map,$C218+2,$J$7)),"")</f>
        <v/>
      </c>
      <c r="K218" s="17" t="str" cm="1">
        <f t="array" aca="1" ref="K218" ca="1">IFERROR(INDEX(NTG_2020_Map,$C218+2,K$7),"")</f>
        <v/>
      </c>
      <c r="L218" s="17" t="str" cm="1">
        <f t="array" aca="1" ref="L218" ca="1">IFERROR(INDEX(NTG_2020_Map,$C218+2,L$7),"")</f>
        <v/>
      </c>
      <c r="M218" s="17" t="str" cm="1">
        <f t="array" aca="1" ref="M218" ca="1">IFERROR(INDEX(NTG_2020_Map,$C218+2,M$7),"")</f>
        <v/>
      </c>
      <c r="N218" s="18" t="str" cm="1">
        <f t="array" aca="1" ref="N218" ca="1">IFERROR(INDEX(NTG_2020_Map,$C218+2,N$7),"")</f>
        <v/>
      </c>
      <c r="O218" s="18" t="str" cm="1">
        <f t="array" aca="1" ref="O218" ca="1">IFERROR(IF(INDEX(NTG_2020_Map,$C218+2,O$7)="","",INDEX(NTG_2020_Map,$C218+2,O$7)),"")</f>
        <v/>
      </c>
    </row>
    <row r="219" spans="3:15" ht="12.75" customHeight="1">
      <c r="C219" s="16">
        <f t="shared" si="6"/>
        <v>10</v>
      </c>
      <c r="D219" s="16">
        <f t="shared" si="7"/>
        <v>4</v>
      </c>
      <c r="E219" s="16" cm="1">
        <f t="array" aca="1" ref="E219" ca="1">IF(F219="","",IF(INDEX(NTG_2020_Table,$C219+1,$D219)=1,1,0))</f>
        <v>0</v>
      </c>
      <c r="F219" s="17" t="str" cm="1">
        <f t="array" aca="1" ref="F219" ca="1">IFERROR(INDEX(NTG_2020_Table,$C219+1,$F$7),"")</f>
        <v>All-WEN-Default</v>
      </c>
      <c r="G219" s="17" t="str" cm="1">
        <f t="array" aca="1" ref="G219" ca="1">IF($F219="","",IFERROR(INDEX(NTG_2020_Map,1,IF($D219&lt;$B$4,$B$3,IF($D219&lt;$B$5,$B$4,$B$5))),""))</f>
        <v>NTG_ID</v>
      </c>
      <c r="H219" s="17" cm="1">
        <f t="array" aca="1" ref="H219" ca="1">IF(F219="","",IFERROR(INDEX(NTG_2020_Map,2,D219),""))</f>
        <v>46022</v>
      </c>
      <c r="I219" s="17" t="str" cm="1">
        <f t="array" aca="1" ref="I219" ca="1">IFERROR(INDEX(NTG_2020_Map,$C219+2,$I$7),"")</f>
        <v/>
      </c>
      <c r="J219" s="17" t="str" cm="1">
        <f t="array" aca="1" ref="J219" ca="1">IFERROR(IF(INDEX(NTG_2020_Map,$C219+2,36)=0,"",INDEX(NTG_2020_Map,$C219+2,$J$7)),"")</f>
        <v/>
      </c>
      <c r="K219" s="17" t="str" cm="1">
        <f t="array" aca="1" ref="K219" ca="1">IFERROR(INDEX(NTG_2020_Map,$C219+2,K$7),"")</f>
        <v/>
      </c>
      <c r="L219" s="17" t="str" cm="1">
        <f t="array" aca="1" ref="L219" ca="1">IFERROR(INDEX(NTG_2020_Map,$C219+2,L$7),"")</f>
        <v/>
      </c>
      <c r="M219" s="17" t="str" cm="1">
        <f t="array" aca="1" ref="M219" ca="1">IFERROR(INDEX(NTG_2020_Map,$C219+2,M$7),"")</f>
        <v/>
      </c>
      <c r="N219" s="18" t="str" cm="1">
        <f t="array" aca="1" ref="N219" ca="1">IFERROR(INDEX(NTG_2020_Map,$C219+2,N$7),"")</f>
        <v/>
      </c>
      <c r="O219" s="18" t="str" cm="1">
        <f t="array" aca="1" ref="O219" ca="1">IFERROR(IF(INDEX(NTG_2020_Map,$C219+2,O$7)="","",INDEX(NTG_2020_Map,$C219+2,O$7)),"")</f>
        <v/>
      </c>
    </row>
    <row r="220" spans="3:15" ht="12.75" customHeight="1">
      <c r="C220" s="16">
        <f t="shared" si="6"/>
        <v>10</v>
      </c>
      <c r="D220" s="16">
        <f t="shared" si="7"/>
        <v>5</v>
      </c>
      <c r="E220" s="16" cm="1">
        <f t="array" aca="1" ref="E220" ca="1">IF(F220="","",IF(INDEX(NTG_2020_Table,$C220+1,$D220)=1,1,0))</f>
        <v>0</v>
      </c>
      <c r="F220" s="17" t="str" cm="1">
        <f t="array" aca="1" ref="F220" ca="1">IFERROR(INDEX(NTG_2020_Table,$C220+1,$F$7),"")</f>
        <v>All-WEN-Default</v>
      </c>
      <c r="G220" s="17" t="str" cm="1">
        <f t="array" aca="1" ref="G220" ca="1">IF($F220="","",IFERROR(INDEX(NTG_2020_Map,1,IF($D220&lt;$B$4,$B$3,IF($D220&lt;$B$5,$B$4,$B$5))),""))</f>
        <v>NTG_ID</v>
      </c>
      <c r="H220" s="17" cm="1">
        <f t="array" aca="1" ref="H220" ca="1">IF(F220="","",IFERROR(INDEX(NTG_2020_Map,2,D220),""))</f>
        <v>0.6</v>
      </c>
      <c r="I220" s="17" t="str" cm="1">
        <f t="array" aca="1" ref="I220" ca="1">IFERROR(INDEX(NTG_2020_Map,$C220+2,$I$7),"")</f>
        <v/>
      </c>
      <c r="J220" s="17" t="str" cm="1">
        <f t="array" aca="1" ref="J220" ca="1">IFERROR(IF(INDEX(NTG_2020_Map,$C220+2,36)=0,"",INDEX(NTG_2020_Map,$C220+2,$J$7)),"")</f>
        <v/>
      </c>
      <c r="K220" s="17" t="str" cm="1">
        <f t="array" aca="1" ref="K220" ca="1">IFERROR(INDEX(NTG_2020_Map,$C220+2,K$7),"")</f>
        <v/>
      </c>
      <c r="L220" s="17" t="str" cm="1">
        <f t="array" aca="1" ref="L220" ca="1">IFERROR(INDEX(NTG_2020_Map,$C220+2,L$7),"")</f>
        <v/>
      </c>
      <c r="M220" s="17" t="str" cm="1">
        <f t="array" aca="1" ref="M220" ca="1">IFERROR(INDEX(NTG_2020_Map,$C220+2,M$7),"")</f>
        <v/>
      </c>
      <c r="N220" s="18" t="str" cm="1">
        <f t="array" aca="1" ref="N220" ca="1">IFERROR(INDEX(NTG_2020_Map,$C220+2,N$7),"")</f>
        <v/>
      </c>
      <c r="O220" s="18" t="str" cm="1">
        <f t="array" aca="1" ref="O220" ca="1">IFERROR(IF(INDEX(NTG_2020_Map,$C220+2,O$7)="","",INDEX(NTG_2020_Map,$C220+2,O$7)),"")</f>
        <v/>
      </c>
    </row>
    <row r="221" spans="3:15" ht="12.75" customHeight="1">
      <c r="C221" s="16">
        <f t="shared" si="6"/>
        <v>10</v>
      </c>
      <c r="D221" s="16">
        <f t="shared" si="7"/>
        <v>6</v>
      </c>
      <c r="E221" s="16" cm="1">
        <f t="array" aca="1" ref="E221" ca="1">IF(F221="","",IF(INDEX(NTG_2020_Table,$C221+1,$D221)=1,1,0))</f>
        <v>0</v>
      </c>
      <c r="F221" s="17" t="str" cm="1">
        <f t="array" aca="1" ref="F221" ca="1">IFERROR(INDEX(NTG_2020_Table,$C221+1,$F$7),"")</f>
        <v>All-WEN-Default</v>
      </c>
      <c r="G221" s="17" t="str" cm="1">
        <f t="array" aca="1" ref="G221" ca="1">IF($F221="","",IFERROR(INDEX(NTG_2020_Map,1,IF($D221&lt;$B$4,$B$3,IF($D221&lt;$B$5,$B$4,$B$5))),""))</f>
        <v>NTG_ID</v>
      </c>
      <c r="H221" s="17" cm="1">
        <f t="array" aca="1" ref="H221" ca="1">IF(F221="","",IFERROR(INDEX(NTG_2020_Map,2,D221),""))</f>
        <v>0.6</v>
      </c>
      <c r="I221" s="17" t="str" cm="1">
        <f t="array" aca="1" ref="I221" ca="1">IFERROR(INDEX(NTG_2020_Map,$C221+2,$I$7),"")</f>
        <v/>
      </c>
      <c r="J221" s="17" t="str" cm="1">
        <f t="array" aca="1" ref="J221" ca="1">IFERROR(IF(INDEX(NTG_2020_Map,$C221+2,36)=0,"",INDEX(NTG_2020_Map,$C221+2,$J$7)),"")</f>
        <v/>
      </c>
      <c r="K221" s="17" t="str" cm="1">
        <f t="array" aca="1" ref="K221" ca="1">IFERROR(INDEX(NTG_2020_Map,$C221+2,K$7),"")</f>
        <v/>
      </c>
      <c r="L221" s="17" t="str" cm="1">
        <f t="array" aca="1" ref="L221" ca="1">IFERROR(INDEX(NTG_2020_Map,$C221+2,L$7),"")</f>
        <v/>
      </c>
      <c r="M221" s="17" t="str" cm="1">
        <f t="array" aca="1" ref="M221" ca="1">IFERROR(INDEX(NTG_2020_Map,$C221+2,M$7),"")</f>
        <v/>
      </c>
      <c r="N221" s="18" t="str" cm="1">
        <f t="array" aca="1" ref="N221" ca="1">IFERROR(INDEX(NTG_2020_Map,$C221+2,N$7),"")</f>
        <v/>
      </c>
      <c r="O221" s="18" t="str" cm="1">
        <f t="array" aca="1" ref="O221" ca="1">IFERROR(IF(INDEX(NTG_2020_Map,$C221+2,O$7)="","",INDEX(NTG_2020_Map,$C221+2,O$7)),"")</f>
        <v/>
      </c>
    </row>
    <row r="222" spans="3:15" ht="12.75" customHeight="1">
      <c r="C222" s="16">
        <f t="shared" si="6"/>
        <v>10</v>
      </c>
      <c r="D222" s="16">
        <f t="shared" si="7"/>
        <v>7</v>
      </c>
      <c r="E222" s="16" cm="1">
        <f t="array" aca="1" ref="E222" ca="1">IF(F222="","",IF(INDEX(NTG_2020_Table,$C222+1,$D222)=1,1,0))</f>
        <v>0</v>
      </c>
      <c r="F222" s="17" t="str" cm="1">
        <f t="array" aca="1" ref="F222" ca="1">IFERROR(INDEX(NTG_2020_Table,$C222+1,$F$7),"")</f>
        <v>All-WEN-Default</v>
      </c>
      <c r="G222" s="17" t="str" cm="1">
        <f t="array" aca="1" ref="G222" ca="1">IF($F222="","",IFERROR(INDEX(NTG_2020_Map,1,IF($D222&lt;$B$4,$B$3,IF($D222&lt;$B$5,$B$4,$B$5))),""))</f>
        <v>NTG_ID</v>
      </c>
      <c r="H222" s="17" t="str" cm="1">
        <f t="array" aca="1" ref="H222" ca="1">IF(F222="","",IFERROR(INDEX(NTG_2020_Map,2,D222),""))</f>
        <v>Measures not covered by other NTG values and measure technology type has been available in marketplace for more than 2 years</v>
      </c>
      <c r="I222" s="17" t="str" cm="1">
        <f t="array" aca="1" ref="I222" ca="1">IFERROR(INDEX(NTG_2020_Map,$C222+2,$I$7),"")</f>
        <v/>
      </c>
      <c r="J222" s="17" t="str" cm="1">
        <f t="array" aca="1" ref="J222" ca="1">IFERROR(IF(INDEX(NTG_2020_Map,$C222+2,36)=0,"",INDEX(NTG_2020_Map,$C222+2,$J$7)),"")</f>
        <v/>
      </c>
      <c r="K222" s="17" t="str" cm="1">
        <f t="array" aca="1" ref="K222" ca="1">IFERROR(INDEX(NTG_2020_Map,$C222+2,K$7),"")</f>
        <v/>
      </c>
      <c r="L222" s="17" t="str" cm="1">
        <f t="array" aca="1" ref="L222" ca="1">IFERROR(INDEX(NTG_2020_Map,$C222+2,L$7),"")</f>
        <v/>
      </c>
      <c r="M222" s="17" t="str" cm="1">
        <f t="array" aca="1" ref="M222" ca="1">IFERROR(INDEX(NTG_2020_Map,$C222+2,M$7),"")</f>
        <v/>
      </c>
      <c r="N222" s="18" t="str" cm="1">
        <f t="array" aca="1" ref="N222" ca="1">IFERROR(INDEX(NTG_2020_Map,$C222+2,N$7),"")</f>
        <v/>
      </c>
      <c r="O222" s="18" t="str" cm="1">
        <f t="array" aca="1" ref="O222" ca="1">IFERROR(IF(INDEX(NTG_2020_Map,$C222+2,O$7)="","",INDEX(NTG_2020_Map,$C222+2,O$7)),"")</f>
        <v/>
      </c>
    </row>
    <row r="223" spans="3:15" ht="12.75" customHeight="1">
      <c r="C223" s="16">
        <f t="shared" si="6"/>
        <v>10</v>
      </c>
      <c r="D223" s="16">
        <f t="shared" si="7"/>
        <v>8</v>
      </c>
      <c r="E223" s="16" cm="1">
        <f t="array" aca="1" ref="E223" ca="1">IF(F223="","",IF(INDEX(NTG_2020_Table,$C223+1,$D223)=1,1,0))</f>
        <v>0</v>
      </c>
      <c r="F223" s="17" t="str" cm="1">
        <f t="array" aca="1" ref="F223" ca="1">IFERROR(INDEX(NTG_2020_Table,$C223+1,$F$7),"")</f>
        <v>All-WEN-Default</v>
      </c>
      <c r="G223" s="17" t="str" cm="1">
        <f t="array" aca="1" ref="G223" ca="1">IF($F223="","",IFERROR(INDEX(NTG_2020_Map,1,IF($D223&lt;$B$4,$B$3,IF($D223&lt;$B$5,$B$4,$B$5))),""))</f>
        <v>NTG_ID</v>
      </c>
      <c r="H223" s="17" t="str" cm="1">
        <f t="array" aca="1" ref="H223" ca="1">IF(F223="","",IFERROR(INDEX(NTG_2020_Map,2,D223),""))</f>
        <v>Deem-DEER|Deem-WP</v>
      </c>
      <c r="I223" s="17" t="str" cm="1">
        <f t="array" aca="1" ref="I223" ca="1">IFERROR(INDEX(NTG_2020_Map,$C223+2,$I$7),"")</f>
        <v/>
      </c>
      <c r="J223" s="17" t="str" cm="1">
        <f t="array" aca="1" ref="J223" ca="1">IFERROR(IF(INDEX(NTG_2020_Map,$C223+2,36)=0,"",INDEX(NTG_2020_Map,$C223+2,$J$7)),"")</f>
        <v/>
      </c>
      <c r="K223" s="17" t="str" cm="1">
        <f t="array" aca="1" ref="K223" ca="1">IFERROR(INDEX(NTG_2020_Map,$C223+2,K$7),"")</f>
        <v/>
      </c>
      <c r="L223" s="17" t="str" cm="1">
        <f t="array" aca="1" ref="L223" ca="1">IFERROR(INDEX(NTG_2020_Map,$C223+2,L$7),"")</f>
        <v/>
      </c>
      <c r="M223" s="17" t="str" cm="1">
        <f t="array" aca="1" ref="M223" ca="1">IFERROR(INDEX(NTG_2020_Map,$C223+2,M$7),"")</f>
        <v/>
      </c>
      <c r="N223" s="18" t="str" cm="1">
        <f t="array" aca="1" ref="N223" ca="1">IFERROR(INDEX(NTG_2020_Map,$C223+2,N$7),"")</f>
        <v/>
      </c>
      <c r="O223" s="18" t="str" cm="1">
        <f t="array" aca="1" ref="O223" ca="1">IFERROR(IF(INDEX(NTG_2020_Map,$C223+2,O$7)="","",INDEX(NTG_2020_Map,$C223+2,O$7)),"")</f>
        <v/>
      </c>
    </row>
    <row r="224" spans="3:15" ht="12.75" customHeight="1">
      <c r="C224" s="16">
        <f t="shared" si="6"/>
        <v>10</v>
      </c>
      <c r="D224" s="16">
        <f t="shared" si="7"/>
        <v>9</v>
      </c>
      <c r="E224" s="16" cm="1">
        <f t="array" aca="1" ref="E224" ca="1">IF(F224="","",IF(INDEX(NTG_2020_Table,$C224+1,$D224)=1,1,0))</f>
        <v>0</v>
      </c>
      <c r="F224" s="17" t="str" cm="1">
        <f t="array" aca="1" ref="F224" ca="1">IFERROR(INDEX(NTG_2020_Table,$C224+1,$F$7),"")</f>
        <v>All-WEN-Default</v>
      </c>
      <c r="G224" s="17" t="str" cm="1">
        <f t="array" aca="1" ref="G224" ca="1">IF($F224="","",IFERROR(INDEX(NTG_2020_Map,1,IF($D224&lt;$B$4,$B$3,IF($D224&lt;$B$5,$B$4,$B$5))),""))</f>
        <v>NTG_ID</v>
      </c>
      <c r="H224" s="17" t="str" cm="1">
        <f t="array" aca="1" ref="H224" ca="1">IF(F224="","",IFERROR(INDEX(NTG_2020_Map,2,D224),""))</f>
        <v>AOE|AR|BRO-Bhv|BRO-Op|BRO-RCx|BW|NC|NR</v>
      </c>
      <c r="I224" s="17" t="str" cm="1">
        <f t="array" aca="1" ref="I224" ca="1">IFERROR(INDEX(NTG_2020_Map,$C224+2,$I$7),"")</f>
        <v/>
      </c>
      <c r="J224" s="17" t="str" cm="1">
        <f t="array" aca="1" ref="J224" ca="1">IFERROR(IF(INDEX(NTG_2020_Map,$C224+2,36)=0,"",INDEX(NTG_2020_Map,$C224+2,$J$7)),"")</f>
        <v/>
      </c>
      <c r="K224" s="17" t="str" cm="1">
        <f t="array" aca="1" ref="K224" ca="1">IFERROR(INDEX(NTG_2020_Map,$C224+2,K$7),"")</f>
        <v/>
      </c>
      <c r="L224" s="17" t="str" cm="1">
        <f t="array" aca="1" ref="L224" ca="1">IFERROR(INDEX(NTG_2020_Map,$C224+2,L$7),"")</f>
        <v/>
      </c>
      <c r="M224" s="17" t="str" cm="1">
        <f t="array" aca="1" ref="M224" ca="1">IFERROR(INDEX(NTG_2020_Map,$C224+2,M$7),"")</f>
        <v/>
      </c>
      <c r="N224" s="18" t="str" cm="1">
        <f t="array" aca="1" ref="N224" ca="1">IFERROR(INDEX(NTG_2020_Map,$C224+2,N$7),"")</f>
        <v/>
      </c>
      <c r="O224" s="18" t="str" cm="1">
        <f t="array" aca="1" ref="O224" ca="1">IFERROR(IF(INDEX(NTG_2020_Map,$C224+2,O$7)="","",INDEX(NTG_2020_Map,$C224+2,O$7)),"")</f>
        <v/>
      </c>
    </row>
    <row r="225" spans="3:15" ht="12.75" customHeight="1">
      <c r="C225" s="16">
        <f t="shared" si="6"/>
        <v>10</v>
      </c>
      <c r="D225" s="16">
        <f t="shared" si="7"/>
        <v>10</v>
      </c>
      <c r="E225" s="16" cm="1">
        <f t="array" aca="1" ref="E225" ca="1">IF(F225="","",IF(INDEX(NTG_2020_Table,$C225+1,$D225)=1,1,0))</f>
        <v>0</v>
      </c>
      <c r="F225" s="17" t="str" cm="1">
        <f t="array" aca="1" ref="F225" ca="1">IFERROR(INDEX(NTG_2020_Table,$C225+1,$F$7),"")</f>
        <v>All-WEN-Default</v>
      </c>
      <c r="G225" s="17" t="str" cm="1">
        <f t="array" aca="1" ref="G225" ca="1">IF($F225="","",IFERROR(INDEX(NTG_2020_Map,1,IF($D225&lt;$B$4,$B$3,IF($D225&lt;$B$5,$B$4,$B$5))),""))</f>
        <v>NTG_ID</v>
      </c>
      <c r="H225" s="17" t="str" cm="1">
        <f t="array" aca="1" ref="H225" ca="1">IF(F225="","",IFERROR(INDEX(NTG_2020_Map,2,D225),""))</f>
        <v>UpDeemed|DnCust|DnDeemed|DnCustDI|DnDeemDI</v>
      </c>
      <c r="I225" s="17" t="str" cm="1">
        <f t="array" aca="1" ref="I225" ca="1">IFERROR(INDEX(NTG_2020_Map,$C225+2,$I$7),"")</f>
        <v/>
      </c>
      <c r="J225" s="17" t="str" cm="1">
        <f t="array" aca="1" ref="J225" ca="1">IFERROR(IF(INDEX(NTG_2020_Map,$C225+2,36)=0,"",INDEX(NTG_2020_Map,$C225+2,$J$7)),"")</f>
        <v/>
      </c>
      <c r="K225" s="17" t="str" cm="1">
        <f t="array" aca="1" ref="K225" ca="1">IFERROR(INDEX(NTG_2020_Map,$C225+2,K$7),"")</f>
        <v/>
      </c>
      <c r="L225" s="17" t="str" cm="1">
        <f t="array" aca="1" ref="L225" ca="1">IFERROR(INDEX(NTG_2020_Map,$C225+2,L$7),"")</f>
        <v/>
      </c>
      <c r="M225" s="17" t="str" cm="1">
        <f t="array" aca="1" ref="M225" ca="1">IFERROR(INDEX(NTG_2020_Map,$C225+2,M$7),"")</f>
        <v/>
      </c>
      <c r="N225" s="18" t="str" cm="1">
        <f t="array" aca="1" ref="N225" ca="1">IFERROR(INDEX(NTG_2020_Map,$C225+2,N$7),"")</f>
        <v/>
      </c>
      <c r="O225" s="18" t="str" cm="1">
        <f t="array" aca="1" ref="O225" ca="1">IFERROR(IF(INDEX(NTG_2020_Map,$C225+2,O$7)="","",INDEX(NTG_2020_Map,$C225+2,O$7)),"")</f>
        <v/>
      </c>
    </row>
    <row r="226" spans="3:15" ht="12.75" customHeight="1">
      <c r="C226" s="16">
        <f t="shared" si="6"/>
        <v>10</v>
      </c>
      <c r="D226" s="16">
        <f t="shared" si="7"/>
        <v>11</v>
      </c>
      <c r="E226" s="16" cm="1">
        <f t="array" aca="1" ref="E226" ca="1">IF(F226="","",IF(INDEX(NTG_2020_Table,$C226+1,$D226)=1,1,0))</f>
        <v>0</v>
      </c>
      <c r="F226" s="17" t="str" cm="1">
        <f t="array" aca="1" ref="F226" ca="1">IFERROR(INDEX(NTG_2020_Table,$C226+1,$F$7),"")</f>
        <v>All-WEN-Default</v>
      </c>
      <c r="G226" s="17" t="str" cm="1">
        <f t="array" aca="1" ref="G226" ca="1">IF($F226="","",IFERROR(INDEX(NTG_2020_Map,1,IF($D226&lt;$B$4,$B$3,IF($D226&lt;$B$5,$B$4,$B$5))),""))</f>
        <v>VersionSource</v>
      </c>
      <c r="H226" s="17" t="str" cm="1">
        <f t="array" aca="1" ref="H226" ca="1">IF(F226="","",IFERROR(INDEX(NTG_2020_Map,2,D226),""))</f>
        <v/>
      </c>
      <c r="I226" s="17" t="str" cm="1">
        <f t="array" aca="1" ref="I226" ca="1">IFERROR(INDEX(NTG_2020_Map,$C226+2,$I$7),"")</f>
        <v/>
      </c>
      <c r="J226" s="17" t="str" cm="1">
        <f t="array" aca="1" ref="J226" ca="1">IFERROR(IF(INDEX(NTG_2020_Map,$C226+2,36)=0,"",INDEX(NTG_2020_Map,$C226+2,$J$7)),"")</f>
        <v/>
      </c>
      <c r="K226" s="17" t="str" cm="1">
        <f t="array" aca="1" ref="K226" ca="1">IFERROR(INDEX(NTG_2020_Map,$C226+2,K$7),"")</f>
        <v/>
      </c>
      <c r="L226" s="17" t="str" cm="1">
        <f t="array" aca="1" ref="L226" ca="1">IFERROR(INDEX(NTG_2020_Map,$C226+2,L$7),"")</f>
        <v/>
      </c>
      <c r="M226" s="17" t="str" cm="1">
        <f t="array" aca="1" ref="M226" ca="1">IFERROR(INDEX(NTG_2020_Map,$C226+2,M$7),"")</f>
        <v/>
      </c>
      <c r="N226" s="18" t="str" cm="1">
        <f t="array" aca="1" ref="N226" ca="1">IFERROR(INDEX(NTG_2020_Map,$C226+2,N$7),"")</f>
        <v/>
      </c>
      <c r="O226" s="18" t="str" cm="1">
        <f t="array" aca="1" ref="O226" ca="1">IFERROR(IF(INDEX(NTG_2020_Map,$C226+2,O$7)="","",INDEX(NTG_2020_Map,$C226+2,O$7)),"")</f>
        <v/>
      </c>
    </row>
    <row r="227" spans="3:15" ht="12.75" customHeight="1">
      <c r="C227" s="16">
        <f t="shared" si="6"/>
        <v>10</v>
      </c>
      <c r="D227" s="16">
        <f t="shared" si="7"/>
        <v>12</v>
      </c>
      <c r="E227" s="16" cm="1">
        <f t="array" aca="1" ref="E227" ca="1">IF(F227="","",IF(INDEX(NTG_2020_Table,$C227+1,$D227)=1,1,0))</f>
        <v>1</v>
      </c>
      <c r="F227" s="17" t="str" cm="1">
        <f t="array" aca="1" ref="F227" ca="1">IFERROR(INDEX(NTG_2020_Table,$C227+1,$F$7),"")</f>
        <v>All-WEN-Default</v>
      </c>
      <c r="G227" s="17" t="str" cm="1">
        <f t="array" aca="1" ref="G227" ca="1">IF($F227="","",IFERROR(INDEX(NTG_2020_Map,1,IF($D227&lt;$B$4,$B$3,IF($D227&lt;$B$5,$B$4,$B$5))),""))</f>
        <v>VersionSource</v>
      </c>
      <c r="H227" s="17" t="str" cm="1">
        <f t="array" aca="1" ref="H227" ca="1">IF(F227="","",IFERROR(INDEX(NTG_2020_Map,2,D227),""))</f>
        <v>1</v>
      </c>
      <c r="I227" s="17" t="str" cm="1">
        <f t="array" aca="1" ref="I227" ca="1">IFERROR(INDEX(NTG_2020_Map,$C227+2,$I$7),"")</f>
        <v/>
      </c>
      <c r="J227" s="17" t="str" cm="1">
        <f t="array" aca="1" ref="J227" ca="1">IFERROR(IF(INDEX(NTG_2020_Map,$C227+2,36)=0,"",INDEX(NTG_2020_Map,$C227+2,$J$7)),"")</f>
        <v/>
      </c>
      <c r="K227" s="17" t="str" cm="1">
        <f t="array" aca="1" ref="K227" ca="1">IFERROR(INDEX(NTG_2020_Map,$C227+2,K$7),"")</f>
        <v/>
      </c>
      <c r="L227" s="17" t="str" cm="1">
        <f t="array" aca="1" ref="L227" ca="1">IFERROR(INDEX(NTG_2020_Map,$C227+2,L$7),"")</f>
        <v/>
      </c>
      <c r="M227" s="17" t="str" cm="1">
        <f t="array" aca="1" ref="M227" ca="1">IFERROR(INDEX(NTG_2020_Map,$C227+2,M$7),"")</f>
        <v/>
      </c>
      <c r="N227" s="18" t="str" cm="1">
        <f t="array" aca="1" ref="N227" ca="1">IFERROR(INDEX(NTG_2020_Map,$C227+2,N$7),"")</f>
        <v/>
      </c>
      <c r="O227" s="18" t="str" cm="1">
        <f t="array" aca="1" ref="O227" ca="1">IFERROR(IF(INDEX(NTG_2020_Map,$C227+2,O$7)="","",INDEX(NTG_2020_Map,$C227+2,O$7)),"")</f>
        <v/>
      </c>
    </row>
    <row r="228" spans="3:15" ht="12.75" customHeight="1">
      <c r="C228" s="16">
        <f t="shared" si="6"/>
        <v>10</v>
      </c>
      <c r="D228" s="16">
        <f t="shared" si="7"/>
        <v>13</v>
      </c>
      <c r="E228" s="16" cm="1">
        <f t="array" aca="1" ref="E228" ca="1">IF(F228="","",IF(INDEX(NTG_2020_Table,$C228+1,$D228)=1,1,0))</f>
        <v>0</v>
      </c>
      <c r="F228" s="17" t="str" cm="1">
        <f t="array" aca="1" ref="F228" ca="1">IFERROR(INDEX(NTG_2020_Table,$C228+1,$F$7),"")</f>
        <v>All-WEN-Default</v>
      </c>
      <c r="G228" s="17" t="str" cm="1">
        <f t="array" aca="1" ref="G228" ca="1">IF($F228="","",IFERROR(INDEX(NTG_2020_Map,1,IF($D228&lt;$B$4,$B$3,IF($D228&lt;$B$5,$B$4,$B$5))),""))</f>
        <v>VersionSource</v>
      </c>
      <c r="H228" s="17" t="str" cm="1">
        <f t="array" aca="1" ref="H228" ca="1">IF(F228="","",IFERROR(INDEX(NTG_2020_Map,2,D228),""))</f>
        <v>1</v>
      </c>
      <c r="I228" s="17" t="str" cm="1">
        <f t="array" aca="1" ref="I228" ca="1">IFERROR(INDEX(NTG_2020_Map,$C228+2,$I$7),"")</f>
        <v/>
      </c>
      <c r="J228" s="17" t="str" cm="1">
        <f t="array" aca="1" ref="J228" ca="1">IFERROR(IF(INDEX(NTG_2020_Map,$C228+2,36)=0,"",INDEX(NTG_2020_Map,$C228+2,$J$7)),"")</f>
        <v/>
      </c>
      <c r="K228" s="17" t="str" cm="1">
        <f t="array" aca="1" ref="K228" ca="1">IFERROR(INDEX(NTG_2020_Map,$C228+2,K$7),"")</f>
        <v/>
      </c>
      <c r="L228" s="17" t="str" cm="1">
        <f t="array" aca="1" ref="L228" ca="1">IFERROR(INDEX(NTG_2020_Map,$C228+2,L$7),"")</f>
        <v/>
      </c>
      <c r="M228" s="17" t="str" cm="1">
        <f t="array" aca="1" ref="M228" ca="1">IFERROR(INDEX(NTG_2020_Map,$C228+2,M$7),"")</f>
        <v/>
      </c>
      <c r="N228" s="18" t="str" cm="1">
        <f t="array" aca="1" ref="N228" ca="1">IFERROR(INDEX(NTG_2020_Map,$C228+2,N$7),"")</f>
        <v/>
      </c>
      <c r="O228" s="18" t="str" cm="1">
        <f t="array" aca="1" ref="O228" ca="1">IFERROR(IF(INDEX(NTG_2020_Map,$C228+2,O$7)="","",INDEX(NTG_2020_Map,$C228+2,O$7)),"")</f>
        <v/>
      </c>
    </row>
    <row r="229" spans="3:15" ht="12.75" customHeight="1">
      <c r="C229" s="16">
        <f t="shared" si="6"/>
        <v>10</v>
      </c>
      <c r="D229" s="16">
        <f t="shared" si="7"/>
        <v>14</v>
      </c>
      <c r="E229" s="16" cm="1">
        <f t="array" aca="1" ref="E229" ca="1">IF(F229="","",IF(INDEX(NTG_2020_Table,$C229+1,$D229)=1,1,0))</f>
        <v>0</v>
      </c>
      <c r="F229" s="17" t="str" cm="1">
        <f t="array" aca="1" ref="F229" ca="1">IFERROR(INDEX(NTG_2020_Table,$C229+1,$F$7),"")</f>
        <v>All-WEN-Default</v>
      </c>
      <c r="G229" s="17" t="str" cm="1">
        <f t="array" aca="1" ref="G229" ca="1">IF($F229="","",IFERROR(INDEX(NTG_2020_Map,1,IF($D229&lt;$B$4,$B$3,IF($D229&lt;$B$5,$B$4,$B$5))),""))</f>
        <v>VersionSource</v>
      </c>
      <c r="H229" s="17" t="str" cm="1">
        <f t="array" aca="1" ref="H229" ca="1">IF(F229="","",IFERROR(INDEX(NTG_2020_Map,2,D229),""))</f>
        <v>0</v>
      </c>
      <c r="I229" s="17" t="str" cm="1">
        <f t="array" aca="1" ref="I229" ca="1">IFERROR(INDEX(NTG_2020_Map,$C229+2,$I$7),"")</f>
        <v/>
      </c>
      <c r="J229" s="17" t="str" cm="1">
        <f t="array" aca="1" ref="J229" ca="1">IFERROR(IF(INDEX(NTG_2020_Map,$C229+2,36)=0,"",INDEX(NTG_2020_Map,$C229+2,$J$7)),"")</f>
        <v/>
      </c>
      <c r="K229" s="17" t="str" cm="1">
        <f t="array" aca="1" ref="K229" ca="1">IFERROR(INDEX(NTG_2020_Map,$C229+2,K$7),"")</f>
        <v/>
      </c>
      <c r="L229" s="17" t="str" cm="1">
        <f t="array" aca="1" ref="L229" ca="1">IFERROR(INDEX(NTG_2020_Map,$C229+2,L$7),"")</f>
        <v/>
      </c>
      <c r="M229" s="17" t="str" cm="1">
        <f t="array" aca="1" ref="M229" ca="1">IFERROR(INDEX(NTG_2020_Map,$C229+2,M$7),"")</f>
        <v/>
      </c>
      <c r="N229" s="18" t="str" cm="1">
        <f t="array" aca="1" ref="N229" ca="1">IFERROR(INDEX(NTG_2020_Map,$C229+2,N$7),"")</f>
        <v/>
      </c>
      <c r="O229" s="18" t="str" cm="1">
        <f t="array" aca="1" ref="O229" ca="1">IFERROR(IF(INDEX(NTG_2020_Map,$C229+2,O$7)="","",INDEX(NTG_2020_Map,$C229+2,O$7)),"")</f>
        <v/>
      </c>
    </row>
    <row r="230" spans="3:15" ht="12.75" customHeight="1">
      <c r="C230" s="16">
        <f t="shared" si="6"/>
        <v>10</v>
      </c>
      <c r="D230" s="16">
        <f t="shared" si="7"/>
        <v>15</v>
      </c>
      <c r="E230" s="16" cm="1">
        <f t="array" aca="1" ref="E230" ca="1">IF(F230="","",IF(INDEX(NTG_2020_Table,$C230+1,$D230)=1,1,0))</f>
        <v>0</v>
      </c>
      <c r="F230" s="17" t="str" cm="1">
        <f t="array" aca="1" ref="F230" ca="1">IFERROR(INDEX(NTG_2020_Table,$C230+1,$F$7),"")</f>
        <v>All-WEN-Default</v>
      </c>
      <c r="G230" s="17" t="str" cm="1">
        <f t="array" aca="1" ref="G230" ca="1">IF($F230="","",IFERROR(INDEX(NTG_2020_Map,1,IF($D230&lt;$B$4,$B$3,IF($D230&lt;$B$5,$B$4,$B$5))),""))</f>
        <v>VersionSource</v>
      </c>
      <c r="H230" s="17" cm="1">
        <f t="array" aca="1" ref="H230" ca="1">IF(F230="","",IFERROR(INDEX(NTG_2020_Map,2,D230),""))</f>
        <v>45448.629734189817</v>
      </c>
      <c r="I230" s="17" t="str" cm="1">
        <f t="array" aca="1" ref="I230" ca="1">IFERROR(INDEX(NTG_2020_Map,$C230+2,$I$7),"")</f>
        <v/>
      </c>
      <c r="J230" s="17" t="str" cm="1">
        <f t="array" aca="1" ref="J230" ca="1">IFERROR(IF(INDEX(NTG_2020_Map,$C230+2,36)=0,"",INDEX(NTG_2020_Map,$C230+2,$J$7)),"")</f>
        <v/>
      </c>
      <c r="K230" s="17" t="str" cm="1">
        <f t="array" aca="1" ref="K230" ca="1">IFERROR(INDEX(NTG_2020_Map,$C230+2,K$7),"")</f>
        <v/>
      </c>
      <c r="L230" s="17" t="str" cm="1">
        <f t="array" aca="1" ref="L230" ca="1">IFERROR(INDEX(NTG_2020_Map,$C230+2,L$7),"")</f>
        <v/>
      </c>
      <c r="M230" s="17" t="str" cm="1">
        <f t="array" aca="1" ref="M230" ca="1">IFERROR(INDEX(NTG_2020_Map,$C230+2,M$7),"")</f>
        <v/>
      </c>
      <c r="N230" s="18" t="str" cm="1">
        <f t="array" aca="1" ref="N230" ca="1">IFERROR(INDEX(NTG_2020_Map,$C230+2,N$7),"")</f>
        <v/>
      </c>
      <c r="O230" s="18" t="str" cm="1">
        <f t="array" aca="1" ref="O230" ca="1">IFERROR(IF(INDEX(NTG_2020_Map,$C230+2,O$7)="","",INDEX(NTG_2020_Map,$C230+2,O$7)),"")</f>
        <v/>
      </c>
    </row>
    <row r="231" spans="3:15" ht="12.75" customHeight="1">
      <c r="C231" s="16">
        <f t="shared" si="6"/>
        <v>10</v>
      </c>
      <c r="D231" s="16">
        <f t="shared" si="7"/>
        <v>16</v>
      </c>
      <c r="E231" s="16" cm="1">
        <f t="array" aca="1" ref="E231" ca="1">IF(F231="","",IF(INDEX(NTG_2020_Table,$C231+1,$D231)=1,1,0))</f>
        <v>1</v>
      </c>
      <c r="F231" s="17" t="str" cm="1">
        <f t="array" aca="1" ref="F231" ca="1">IFERROR(INDEX(NTG_2020_Table,$C231+1,$F$7),"")</f>
        <v>All-WEN-Default</v>
      </c>
      <c r="G231" s="17" t="str" cm="1">
        <f t="array" aca="1" ref="G231" ca="1">IF($F231="","",IFERROR(INDEX(NTG_2020_Map,1,IF($D231&lt;$B$4,$B$3,IF($D231&lt;$B$5,$B$4,$B$5))),""))</f>
        <v>VersionSource</v>
      </c>
      <c r="H231" s="17" t="str" cm="1">
        <f t="array" aca="1" ref="H231" ca="1">IF(F231="","",IFERROR(INDEX(NTG_2020_Map,2,D231),""))</f>
        <v>Expired this record since a new record was created that uses the updated Measure Impact Types and Delivery Types per DEER2026 Scoping Document.</v>
      </c>
      <c r="I231" s="17" t="str" cm="1">
        <f t="array" aca="1" ref="I231" ca="1">IFERROR(INDEX(NTG_2020_Map,$C231+2,$I$7),"")</f>
        <v/>
      </c>
      <c r="J231" s="17" t="str" cm="1">
        <f t="array" aca="1" ref="J231" ca="1">IFERROR(IF(INDEX(NTG_2020_Map,$C231+2,36)=0,"",INDEX(NTG_2020_Map,$C231+2,$J$7)),"")</f>
        <v/>
      </c>
      <c r="K231" s="17" t="str" cm="1">
        <f t="array" aca="1" ref="K231" ca="1">IFERROR(INDEX(NTG_2020_Map,$C231+2,K$7),"")</f>
        <v/>
      </c>
      <c r="L231" s="17" t="str" cm="1">
        <f t="array" aca="1" ref="L231" ca="1">IFERROR(INDEX(NTG_2020_Map,$C231+2,L$7),"")</f>
        <v/>
      </c>
      <c r="M231" s="17" t="str" cm="1">
        <f t="array" aca="1" ref="M231" ca="1">IFERROR(INDEX(NTG_2020_Map,$C231+2,M$7),"")</f>
        <v/>
      </c>
      <c r="N231" s="18" t="str" cm="1">
        <f t="array" aca="1" ref="N231" ca="1">IFERROR(INDEX(NTG_2020_Map,$C231+2,N$7),"")</f>
        <v/>
      </c>
      <c r="O231" s="18" t="str" cm="1">
        <f t="array" aca="1" ref="O231" ca="1">IFERROR(IF(INDEX(NTG_2020_Map,$C231+2,O$7)="","",INDEX(NTG_2020_Map,$C231+2,O$7)),"")</f>
        <v/>
      </c>
    </row>
    <row r="232" spans="3:15" ht="12.75" customHeight="1">
      <c r="C232" s="16">
        <f t="shared" si="6"/>
        <v>10</v>
      </c>
      <c r="D232" s="16">
        <f t="shared" si="7"/>
        <v>17</v>
      </c>
      <c r="E232" s="16" cm="1">
        <f t="array" aca="1" ref="E232" ca="1">IF(F232="","",IF(INDEX(NTG_2020_Table,$C232+1,$D232)=1,1,0))</f>
        <v>0</v>
      </c>
      <c r="F232" s="17" t="str" cm="1">
        <f t="array" aca="1" ref="F232" ca="1">IFERROR(INDEX(NTG_2020_Table,$C232+1,$F$7),"")</f>
        <v>All-WEN-Default</v>
      </c>
      <c r="G232" s="17" t="str" cm="1">
        <f t="array" aca="1" ref="G232" ca="1">IF($F232="","",IFERROR(INDEX(NTG_2020_Map,1,IF($D232&lt;$B$4,$B$3,IF($D232&lt;$B$5,$B$4,$B$5))),""))</f>
        <v>VersionSource</v>
      </c>
      <c r="H232" s="17" t="str" cm="1">
        <f t="array" aca="1" ref="H232" ca="1">IF(F232="","",IFERROR(INDEX(NTG_2020_Map,2,D232),""))</f>
        <v>Deemed Ex Ante Team</v>
      </c>
      <c r="I232" s="17" t="str" cm="1">
        <f t="array" aca="1" ref="I232" ca="1">IFERROR(INDEX(NTG_2020_Map,$C232+2,$I$7),"")</f>
        <v/>
      </c>
      <c r="J232" s="17" t="str" cm="1">
        <f t="array" aca="1" ref="J232" ca="1">IFERROR(IF(INDEX(NTG_2020_Map,$C232+2,36)=0,"",INDEX(NTG_2020_Map,$C232+2,$J$7)),"")</f>
        <v/>
      </c>
      <c r="K232" s="17" t="str" cm="1">
        <f t="array" aca="1" ref="K232" ca="1">IFERROR(INDEX(NTG_2020_Map,$C232+2,K$7),"")</f>
        <v/>
      </c>
      <c r="L232" s="17" t="str" cm="1">
        <f t="array" aca="1" ref="L232" ca="1">IFERROR(INDEX(NTG_2020_Map,$C232+2,L$7),"")</f>
        <v/>
      </c>
      <c r="M232" s="17" t="str" cm="1">
        <f t="array" aca="1" ref="M232" ca="1">IFERROR(INDEX(NTG_2020_Map,$C232+2,M$7),"")</f>
        <v/>
      </c>
      <c r="N232" s="18" t="str" cm="1">
        <f t="array" aca="1" ref="N232" ca="1">IFERROR(INDEX(NTG_2020_Map,$C232+2,N$7),"")</f>
        <v/>
      </c>
      <c r="O232" s="18" t="str" cm="1">
        <f t="array" aca="1" ref="O232" ca="1">IFERROR(IF(INDEX(NTG_2020_Map,$C232+2,O$7)="","",INDEX(NTG_2020_Map,$C232+2,O$7)),"")</f>
        <v/>
      </c>
    </row>
    <row r="233" spans="3:15" ht="12.75" customHeight="1">
      <c r="C233" s="16">
        <f t="shared" si="6"/>
        <v>10</v>
      </c>
      <c r="D233" s="16">
        <f t="shared" si="7"/>
        <v>18</v>
      </c>
      <c r="E233" s="16" cm="1">
        <f t="array" aca="1" ref="E233" ca="1">IF(F233="","",IF(INDEX(NTG_2020_Table,$C233+1,$D233)=1,1,0))</f>
        <v>1</v>
      </c>
      <c r="F233" s="17" t="str" cm="1">
        <f t="array" aca="1" ref="F233" ca="1">IFERROR(INDEX(NTG_2020_Table,$C233+1,$F$7),"")</f>
        <v>All-WEN-Default</v>
      </c>
      <c r="G233" s="17" t="str" cm="1">
        <f t="array" aca="1" ref="G233" ca="1">IF($F233="","",IFERROR(INDEX(NTG_2020_Map,1,IF($D233&lt;$B$4,$B$3,IF($D233&lt;$B$5,$B$4,$B$5))),""))</f>
        <v>VersionSource</v>
      </c>
      <c r="H233" s="17" cm="1">
        <f t="array" aca="1" ref="H233" ca="1">IF(F233="","",IFERROR(INDEX(NTG_2020_Map,2,D233),""))</f>
        <v>44566.539816770834</v>
      </c>
      <c r="I233" s="17" t="str" cm="1">
        <f t="array" aca="1" ref="I233" ca="1">IFERROR(INDEX(NTG_2020_Map,$C233+2,$I$7),"")</f>
        <v/>
      </c>
      <c r="J233" s="17" t="str" cm="1">
        <f t="array" aca="1" ref="J233" ca="1">IFERROR(IF(INDEX(NTG_2020_Map,$C233+2,36)=0,"",INDEX(NTG_2020_Map,$C233+2,$J$7)),"")</f>
        <v/>
      </c>
      <c r="K233" s="17" t="str" cm="1">
        <f t="array" aca="1" ref="K233" ca="1">IFERROR(INDEX(NTG_2020_Map,$C233+2,K$7),"")</f>
        <v/>
      </c>
      <c r="L233" s="17" t="str" cm="1">
        <f t="array" aca="1" ref="L233" ca="1">IFERROR(INDEX(NTG_2020_Map,$C233+2,L$7),"")</f>
        <v/>
      </c>
      <c r="M233" s="17" t="str" cm="1">
        <f t="array" aca="1" ref="M233" ca="1">IFERROR(INDEX(NTG_2020_Map,$C233+2,M$7),"")</f>
        <v/>
      </c>
      <c r="N233" s="18" t="str" cm="1">
        <f t="array" aca="1" ref="N233" ca="1">IFERROR(INDEX(NTG_2020_Map,$C233+2,N$7),"")</f>
        <v/>
      </c>
      <c r="O233" s="18" t="str" cm="1">
        <f t="array" aca="1" ref="O233" ca="1">IFERROR(IF(INDEX(NTG_2020_Map,$C233+2,O$7)="","",INDEX(NTG_2020_Map,$C233+2,O$7)),"")</f>
        <v/>
      </c>
    </row>
    <row r="234" spans="3:15" ht="12.75" customHeight="1">
      <c r="C234" s="16">
        <f t="shared" si="6"/>
        <v>10</v>
      </c>
      <c r="D234" s="16">
        <f t="shared" si="7"/>
        <v>19</v>
      </c>
      <c r="E234" s="16" cm="1">
        <f t="array" aca="1" ref="E234" ca="1">IF(F234="","",IF(INDEX(NTG_2020_Table,$C234+1,$D234)=1,1,0))</f>
        <v>0</v>
      </c>
      <c r="F234" s="17" t="str" cm="1">
        <f t="array" aca="1" ref="F234" ca="1">IFERROR(INDEX(NTG_2020_Table,$C234+1,$F$7),"")</f>
        <v>All-WEN-Default</v>
      </c>
      <c r="G234" s="17" t="str" cm="1">
        <f t="array" aca="1" ref="G234" ca="1">IF($F234="","",IFERROR(INDEX(NTG_2020_Map,1,IF($D234&lt;$B$4,$B$3,IF($D234&lt;$B$5,$B$4,$B$5))),""))</f>
        <v>CreatedComment</v>
      </c>
      <c r="H234" s="17" t="str" cm="1">
        <f t="array" aca="1" ref="H234" ca="1">IF(F234="","",IFERROR(INDEX(NTG_2020_Map,2,D234),""))</f>
        <v/>
      </c>
      <c r="I234" s="17" t="str" cm="1">
        <f t="array" aca="1" ref="I234" ca="1">IFERROR(INDEX(NTG_2020_Map,$C234+2,$I$7),"")</f>
        <v/>
      </c>
      <c r="J234" s="17" t="str" cm="1">
        <f t="array" aca="1" ref="J234" ca="1">IFERROR(IF(INDEX(NTG_2020_Map,$C234+2,36)=0,"",INDEX(NTG_2020_Map,$C234+2,$J$7)),"")</f>
        <v/>
      </c>
      <c r="K234" s="17" t="str" cm="1">
        <f t="array" aca="1" ref="K234" ca="1">IFERROR(INDEX(NTG_2020_Map,$C234+2,K$7),"")</f>
        <v/>
      </c>
      <c r="L234" s="17" t="str" cm="1">
        <f t="array" aca="1" ref="L234" ca="1">IFERROR(INDEX(NTG_2020_Map,$C234+2,L$7),"")</f>
        <v/>
      </c>
      <c r="M234" s="17" t="str" cm="1">
        <f t="array" aca="1" ref="M234" ca="1">IFERROR(INDEX(NTG_2020_Map,$C234+2,M$7),"")</f>
        <v/>
      </c>
      <c r="N234" s="18" t="str" cm="1">
        <f t="array" aca="1" ref="N234" ca="1">IFERROR(INDEX(NTG_2020_Map,$C234+2,N$7),"")</f>
        <v/>
      </c>
      <c r="O234" s="18" t="str" cm="1">
        <f t="array" aca="1" ref="O234" ca="1">IFERROR(IF(INDEX(NTG_2020_Map,$C234+2,O$7)="","",INDEX(NTG_2020_Map,$C234+2,O$7)),"")</f>
        <v/>
      </c>
    </row>
    <row r="235" spans="3:15" ht="12.75" customHeight="1">
      <c r="C235" s="16">
        <f t="shared" si="6"/>
        <v>10</v>
      </c>
      <c r="D235" s="16">
        <f t="shared" si="7"/>
        <v>20</v>
      </c>
      <c r="E235" s="16" cm="1">
        <f t="array" aca="1" ref="E235" ca="1">IF(F235="","",IF(INDEX(NTG_2020_Table,$C235+1,$D235)=1,1,0))</f>
        <v>1</v>
      </c>
      <c r="F235" s="17" t="str" cm="1">
        <f t="array" aca="1" ref="F235" ca="1">IFERROR(INDEX(NTG_2020_Table,$C235+1,$F$7),"")</f>
        <v>All-WEN-Default</v>
      </c>
      <c r="G235" s="17" t="str" cm="1">
        <f t="array" aca="1" ref="G235" ca="1">IF($F235="","",IFERROR(INDEX(NTG_2020_Map,1,IF($D235&lt;$B$4,$B$3,IF($D235&lt;$B$5,$B$4,$B$5))),""))</f>
        <v>CreatedComment</v>
      </c>
      <c r="H235" s="17" t="str" cm="1">
        <f t="array" aca="1" ref="H235" ca="1">IF(F235="","",IFERROR(INDEX(NTG_2020_Map,2,D235),""))</f>
        <v>Deemed Ex Ante Team</v>
      </c>
      <c r="I235" s="17" t="str" cm="1">
        <f t="array" aca="1" ref="I235" ca="1">IFERROR(INDEX(NTG_2020_Map,$C235+2,$I$7),"")</f>
        <v/>
      </c>
      <c r="J235" s="17" t="str" cm="1">
        <f t="array" aca="1" ref="J235" ca="1">IFERROR(IF(INDEX(NTG_2020_Map,$C235+2,36)=0,"",INDEX(NTG_2020_Map,$C235+2,$J$7)),"")</f>
        <v/>
      </c>
      <c r="K235" s="17" t="str" cm="1">
        <f t="array" aca="1" ref="K235" ca="1">IFERROR(INDEX(NTG_2020_Map,$C235+2,K$7),"")</f>
        <v/>
      </c>
      <c r="L235" s="17" t="str" cm="1">
        <f t="array" aca="1" ref="L235" ca="1">IFERROR(INDEX(NTG_2020_Map,$C235+2,L$7),"")</f>
        <v/>
      </c>
      <c r="M235" s="17" t="str" cm="1">
        <f t="array" aca="1" ref="M235" ca="1">IFERROR(INDEX(NTG_2020_Map,$C235+2,M$7),"")</f>
        <v/>
      </c>
      <c r="N235" s="18" t="str" cm="1">
        <f t="array" aca="1" ref="N235" ca="1">IFERROR(INDEX(NTG_2020_Map,$C235+2,N$7),"")</f>
        <v/>
      </c>
      <c r="O235" s="18" t="str" cm="1">
        <f t="array" aca="1" ref="O235" ca="1">IFERROR(IF(INDEX(NTG_2020_Map,$C235+2,O$7)="","",INDEX(NTG_2020_Map,$C235+2,O$7)),"")</f>
        <v/>
      </c>
    </row>
    <row r="236" spans="3:15" ht="12.75" customHeight="1">
      <c r="C236" s="16">
        <f t="shared" si="6"/>
        <v>10</v>
      </c>
      <c r="D236" s="16">
        <f t="shared" si="7"/>
        <v>21</v>
      </c>
      <c r="E236" s="16" cm="1">
        <f t="array" aca="1" ref="E236" ca="1">IF(F236="","",IF(INDEX(NTG_2020_Table,$C236+1,$D236)=1,1,0))</f>
        <v>0</v>
      </c>
      <c r="F236" s="17" t="str" cm="1">
        <f t="array" aca="1" ref="F236" ca="1">IFERROR(INDEX(NTG_2020_Table,$C236+1,$F$7),"")</f>
        <v>All-WEN-Default</v>
      </c>
      <c r="G236" s="17" t="str" cm="1">
        <f t="array" aca="1" ref="G236" ca="1">IF($F236="","",IFERROR(INDEX(NTG_2020_Map,1,IF($D236&lt;$B$4,$B$3,IF($D236&lt;$B$5,$B$4,$B$5))),""))</f>
        <v>CreatedComment</v>
      </c>
      <c r="H236" s="17" t="str" cm="1">
        <f t="array" aca="1" ref="H236" ca="1">IF(F236="","",IFERROR(INDEX(NTG_2020_Map,2,D236),""))</f>
        <v/>
      </c>
      <c r="I236" s="17" t="str" cm="1">
        <f t="array" aca="1" ref="I236" ca="1">IFERROR(INDEX(NTG_2020_Map,$C236+2,$I$7),"")</f>
        <v/>
      </c>
      <c r="J236" s="17" t="str" cm="1">
        <f t="array" aca="1" ref="J236" ca="1">IFERROR(IF(INDEX(NTG_2020_Map,$C236+2,36)=0,"",INDEX(NTG_2020_Map,$C236+2,$J$7)),"")</f>
        <v/>
      </c>
      <c r="K236" s="17" t="str" cm="1">
        <f t="array" aca="1" ref="K236" ca="1">IFERROR(INDEX(NTG_2020_Map,$C236+2,K$7),"")</f>
        <v/>
      </c>
      <c r="L236" s="17" t="str" cm="1">
        <f t="array" aca="1" ref="L236" ca="1">IFERROR(INDEX(NTG_2020_Map,$C236+2,L$7),"")</f>
        <v/>
      </c>
      <c r="M236" s="17" t="str" cm="1">
        <f t="array" aca="1" ref="M236" ca="1">IFERROR(INDEX(NTG_2020_Map,$C236+2,M$7),"")</f>
        <v/>
      </c>
      <c r="N236" s="18" t="str" cm="1">
        <f t="array" aca="1" ref="N236" ca="1">IFERROR(INDEX(NTG_2020_Map,$C236+2,N$7),"")</f>
        <v/>
      </c>
      <c r="O236" s="18" t="str" cm="1">
        <f t="array" aca="1" ref="O236" ca="1">IFERROR(IF(INDEX(NTG_2020_Map,$C236+2,O$7)="","",INDEX(NTG_2020_Map,$C236+2,O$7)),"")</f>
        <v/>
      </c>
    </row>
    <row r="237" spans="3:15" ht="12.75" customHeight="1">
      <c r="C237" s="16">
        <f t="shared" si="6"/>
        <v>10</v>
      </c>
      <c r="D237" s="16">
        <f t="shared" si="7"/>
        <v>22</v>
      </c>
      <c r="E237" s="16" cm="1">
        <f t="array" aca="1" ref="E237" ca="1">IF(F237="","",IF(INDEX(NTG_2020_Table,$C237+1,$D237)=1,1,0))</f>
        <v>0</v>
      </c>
      <c r="F237" s="17" t="str" cm="1">
        <f t="array" aca="1" ref="F237" ca="1">IFERROR(INDEX(NTG_2020_Table,$C237+1,$F$7),"")</f>
        <v>All-WEN-Default</v>
      </c>
      <c r="G237" s="17" t="str" cm="1">
        <f t="array" aca="1" ref="G237" ca="1">IF($F237="","",IFERROR(INDEX(NTG_2020_Map,1,IF($D237&lt;$B$4,$B$3,IF($D237&lt;$B$5,$B$4,$B$5))),""))</f>
        <v>CreatedComment</v>
      </c>
      <c r="H237" s="17" t="str" cm="1">
        <f t="array" aca="1" ref="H237" ca="1">IF(F237="","",IFERROR(INDEX(NTG_2020_Map,2,D237),""))</f>
        <v/>
      </c>
      <c r="I237" s="17" t="str" cm="1">
        <f t="array" aca="1" ref="I237" ca="1">IFERROR(INDEX(NTG_2020_Map,$C237+2,$I$7),"")</f>
        <v/>
      </c>
      <c r="J237" s="17" t="str" cm="1">
        <f t="array" aca="1" ref="J237" ca="1">IFERROR(IF(INDEX(NTG_2020_Map,$C237+2,36)=0,"",INDEX(NTG_2020_Map,$C237+2,$J$7)),"")</f>
        <v/>
      </c>
      <c r="K237" s="17" t="str" cm="1">
        <f t="array" aca="1" ref="K237" ca="1">IFERROR(INDEX(NTG_2020_Map,$C237+2,K$7),"")</f>
        <v/>
      </c>
      <c r="L237" s="17" t="str" cm="1">
        <f t="array" aca="1" ref="L237" ca="1">IFERROR(INDEX(NTG_2020_Map,$C237+2,L$7),"")</f>
        <v/>
      </c>
      <c r="M237" s="17" t="str" cm="1">
        <f t="array" aca="1" ref="M237" ca="1">IFERROR(INDEX(NTG_2020_Map,$C237+2,M$7),"")</f>
        <v/>
      </c>
      <c r="N237" s="18" t="str" cm="1">
        <f t="array" aca="1" ref="N237" ca="1">IFERROR(INDEX(NTG_2020_Map,$C237+2,N$7),"")</f>
        <v/>
      </c>
      <c r="O237" s="18" t="str" cm="1">
        <f t="array" aca="1" ref="O237" ca="1">IFERROR(IF(INDEX(NTG_2020_Map,$C237+2,O$7)="","",INDEX(NTG_2020_Map,$C237+2,O$7)),"")</f>
        <v/>
      </c>
    </row>
    <row r="238" spans="3:15" ht="12.75" customHeight="1">
      <c r="C238" s="16">
        <f t="shared" si="6"/>
        <v>10</v>
      </c>
      <c r="D238" s="16">
        <f t="shared" si="7"/>
        <v>23</v>
      </c>
      <c r="E238" s="16" cm="1">
        <f t="array" aca="1" ref="E238" ca="1">IF(F238="","",IF(INDEX(NTG_2020_Table,$C238+1,$D238)=1,1,0))</f>
        <v>1</v>
      </c>
      <c r="F238" s="17" t="str" cm="1">
        <f t="array" aca="1" ref="F238" ca="1">IFERROR(INDEX(NTG_2020_Table,$C238+1,$F$7),"")</f>
        <v>All-WEN-Default</v>
      </c>
      <c r="G238" s="17" t="str" cm="1">
        <f t="array" aca="1" ref="G238" ca="1">IF($F238="","",IFERROR(INDEX(NTG_2020_Map,1,IF($D238&lt;$B$4,$B$3,IF($D238&lt;$B$5,$B$4,$B$5))),""))</f>
        <v>CreatedComment</v>
      </c>
      <c r="H238" s="17" t="str" cm="1">
        <f t="array" aca="1" ref="H238" ca="1">IF(F238="","",IFERROR(INDEX(NTG_2020_Map,2,D238),""))</f>
        <v/>
      </c>
      <c r="I238" s="17" t="str" cm="1">
        <f t="array" aca="1" ref="I238" ca="1">IFERROR(INDEX(NTG_2020_Map,$C238+2,$I$7),"")</f>
        <v/>
      </c>
      <c r="J238" s="17" t="str" cm="1">
        <f t="array" aca="1" ref="J238" ca="1">IFERROR(IF(INDEX(NTG_2020_Map,$C238+2,36)=0,"",INDEX(NTG_2020_Map,$C238+2,$J$7)),"")</f>
        <v/>
      </c>
      <c r="K238" s="17" t="str" cm="1">
        <f t="array" aca="1" ref="K238" ca="1">IFERROR(INDEX(NTG_2020_Map,$C238+2,K$7),"")</f>
        <v/>
      </c>
      <c r="L238" s="17" t="str" cm="1">
        <f t="array" aca="1" ref="L238" ca="1">IFERROR(INDEX(NTG_2020_Map,$C238+2,L$7),"")</f>
        <v/>
      </c>
      <c r="M238" s="17" t="str" cm="1">
        <f t="array" aca="1" ref="M238" ca="1">IFERROR(INDEX(NTG_2020_Map,$C238+2,M$7),"")</f>
        <v/>
      </c>
      <c r="N238" s="18" t="str" cm="1">
        <f t="array" aca="1" ref="N238" ca="1">IFERROR(INDEX(NTG_2020_Map,$C238+2,N$7),"")</f>
        <v/>
      </c>
      <c r="O238" s="18" t="str" cm="1">
        <f t="array" aca="1" ref="O238" ca="1">IFERROR(IF(INDEX(NTG_2020_Map,$C238+2,O$7)="","",INDEX(NTG_2020_Map,$C238+2,O$7)),"")</f>
        <v/>
      </c>
    </row>
    <row r="239" spans="3:15" ht="12.75" customHeight="1">
      <c r="C239" s="16">
        <f t="shared" si="6"/>
        <v>11</v>
      </c>
      <c r="D239" s="16">
        <f t="shared" si="7"/>
        <v>1</v>
      </c>
      <c r="E239" s="16" cm="1">
        <f t="array" aca="1" ref="E239" ca="1">IF(F239="","",IF(INDEX(NTG_2020_Table,$C239+1,$D239)=1,1,0))</f>
        <v>0</v>
      </c>
      <c r="F239" s="17" t="str" cm="1">
        <f t="array" aca="1" ref="F239" ca="1">IFERROR(INDEX(NTG_2020_Table,$C239+1,$F$7),"")</f>
        <v>Com-Default&gt;2yrs</v>
      </c>
      <c r="G239" s="17" t="str" cm="1">
        <f t="array" aca="1" ref="G239" ca="1">IF($F239="","",IFERROR(INDEX(NTG_2020_Map,1,IF($D239&lt;$B$4,$B$3,IF($D239&lt;$B$5,$B$4,$B$5))),""))</f>
        <v>NTG_ID</v>
      </c>
      <c r="H239" s="17" t="str" cm="1">
        <f t="array" aca="1" ref="H239" ca="1">IF(F239="","",IFERROR(INDEX(NTG_2020_Map,2,D239),""))</f>
        <v>Agric-Default&gt;2yrs</v>
      </c>
      <c r="I239" s="17" t="str" cm="1">
        <f t="array" aca="1" ref="I239" ca="1">IFERROR(INDEX(NTG_2020_Map,$C239+2,$I$7),"")</f>
        <v/>
      </c>
      <c r="J239" s="17" t="str" cm="1">
        <f t="array" aca="1" ref="J239" ca="1">IFERROR(IF(INDEX(NTG_2020_Map,$C239+2,36)=0,"",INDEX(NTG_2020_Map,$C239+2,$J$7)),"")</f>
        <v/>
      </c>
      <c r="K239" s="17" t="str" cm="1">
        <f t="array" aca="1" ref="K239" ca="1">IFERROR(INDEX(NTG_2020_Map,$C239+2,K$7),"")</f>
        <v/>
      </c>
      <c r="L239" s="17" t="str" cm="1">
        <f t="array" aca="1" ref="L239" ca="1">IFERROR(INDEX(NTG_2020_Map,$C239+2,L$7),"")</f>
        <v/>
      </c>
      <c r="M239" s="17" t="str" cm="1">
        <f t="array" aca="1" ref="M239" ca="1">IFERROR(INDEX(NTG_2020_Map,$C239+2,M$7),"")</f>
        <v/>
      </c>
      <c r="N239" s="18" t="str" cm="1">
        <f t="array" aca="1" ref="N239" ca="1">IFERROR(INDEX(NTG_2020_Map,$C239+2,N$7),"")</f>
        <v/>
      </c>
      <c r="O239" s="18" t="str" cm="1">
        <f t="array" aca="1" ref="O239" ca="1">IFERROR(IF(INDEX(NTG_2020_Map,$C239+2,O$7)="","",INDEX(NTG_2020_Map,$C239+2,O$7)),"")</f>
        <v/>
      </c>
    </row>
    <row r="240" spans="3:15" ht="12.75" customHeight="1">
      <c r="C240" s="16">
        <f t="shared" si="6"/>
        <v>11</v>
      </c>
      <c r="D240" s="16">
        <f t="shared" si="7"/>
        <v>2</v>
      </c>
      <c r="E240" s="16" cm="1">
        <f t="array" aca="1" ref="E240" ca="1">IF(F240="","",IF(INDEX(NTG_2020_Table,$C240+1,$D240)=1,1,0))</f>
        <v>0</v>
      </c>
      <c r="F240" s="17" t="str" cm="1">
        <f t="array" aca="1" ref="F240" ca="1">IFERROR(INDEX(NTG_2020_Table,$C240+1,$F$7),"")</f>
        <v>Com-Default&gt;2yrs</v>
      </c>
      <c r="G240" s="17" t="str" cm="1">
        <f t="array" aca="1" ref="G240" ca="1">IF($F240="","",IFERROR(INDEX(NTG_2020_Map,1,IF($D240&lt;$B$4,$B$3,IF($D240&lt;$B$5,$B$4,$B$5))),""))</f>
        <v>NTG_ID</v>
      </c>
      <c r="H240" s="17" t="str" cm="1">
        <f t="array" aca="1" ref="H240" ca="1">IF(F240="","",IFERROR(INDEX(NTG_2020_Map,2,D240),""))</f>
        <v>DEER2019</v>
      </c>
      <c r="I240" s="17" t="str" cm="1">
        <f t="array" aca="1" ref="I240" ca="1">IFERROR(INDEX(NTG_2020_Map,$C240+2,$I$7),"")</f>
        <v/>
      </c>
      <c r="J240" s="17" t="str" cm="1">
        <f t="array" aca="1" ref="J240" ca="1">IFERROR(IF(INDEX(NTG_2020_Map,$C240+2,36)=0,"",INDEX(NTG_2020_Map,$C240+2,$J$7)),"")</f>
        <v/>
      </c>
      <c r="K240" s="17" t="str" cm="1">
        <f t="array" aca="1" ref="K240" ca="1">IFERROR(INDEX(NTG_2020_Map,$C240+2,K$7),"")</f>
        <v/>
      </c>
      <c r="L240" s="17" t="str" cm="1">
        <f t="array" aca="1" ref="L240" ca="1">IFERROR(INDEX(NTG_2020_Map,$C240+2,L$7),"")</f>
        <v/>
      </c>
      <c r="M240" s="17" t="str" cm="1">
        <f t="array" aca="1" ref="M240" ca="1">IFERROR(INDEX(NTG_2020_Map,$C240+2,M$7),"")</f>
        <v/>
      </c>
      <c r="N240" s="18" t="str" cm="1">
        <f t="array" aca="1" ref="N240" ca="1">IFERROR(INDEX(NTG_2020_Map,$C240+2,N$7),"")</f>
        <v/>
      </c>
      <c r="O240" s="18" t="str" cm="1">
        <f t="array" aca="1" ref="O240" ca="1">IFERROR(IF(INDEX(NTG_2020_Map,$C240+2,O$7)="","",INDEX(NTG_2020_Map,$C240+2,O$7)),"")</f>
        <v/>
      </c>
    </row>
    <row r="241" spans="3:15" ht="12.75" customHeight="1">
      <c r="C241" s="16">
        <f t="shared" si="6"/>
        <v>11</v>
      </c>
      <c r="D241" s="16">
        <f t="shared" si="7"/>
        <v>3</v>
      </c>
      <c r="E241" s="16" cm="1">
        <f t="array" aca="1" ref="E241" ca="1">IF(F241="","",IF(INDEX(NTG_2020_Table,$C241+1,$D241)=1,1,0))</f>
        <v>0</v>
      </c>
      <c r="F241" s="17" t="str" cm="1">
        <f t="array" aca="1" ref="F241" ca="1">IFERROR(INDEX(NTG_2020_Table,$C241+1,$F$7),"")</f>
        <v>Com-Default&gt;2yrs</v>
      </c>
      <c r="G241" s="17" t="str" cm="1">
        <f t="array" aca="1" ref="G241" ca="1">IF($F241="","",IFERROR(INDEX(NTG_2020_Map,1,IF($D241&lt;$B$4,$B$3,IF($D241&lt;$B$5,$B$4,$B$5))),""))</f>
        <v>NTG_ID</v>
      </c>
      <c r="H241" s="17" cm="1">
        <f t="array" aca="1" ref="H241" ca="1">IF(F241="","",IFERROR(INDEX(NTG_2020_Map,2,D241),""))</f>
        <v>43466</v>
      </c>
      <c r="I241" s="17" t="str" cm="1">
        <f t="array" aca="1" ref="I241" ca="1">IFERROR(INDEX(NTG_2020_Map,$C241+2,$I$7),"")</f>
        <v/>
      </c>
      <c r="J241" s="17" t="str" cm="1">
        <f t="array" aca="1" ref="J241" ca="1">IFERROR(IF(INDEX(NTG_2020_Map,$C241+2,36)=0,"",INDEX(NTG_2020_Map,$C241+2,$J$7)),"")</f>
        <v/>
      </c>
      <c r="K241" s="17" t="str" cm="1">
        <f t="array" aca="1" ref="K241" ca="1">IFERROR(INDEX(NTG_2020_Map,$C241+2,K$7),"")</f>
        <v/>
      </c>
      <c r="L241" s="17" t="str" cm="1">
        <f t="array" aca="1" ref="L241" ca="1">IFERROR(INDEX(NTG_2020_Map,$C241+2,L$7),"")</f>
        <v/>
      </c>
      <c r="M241" s="17" t="str" cm="1">
        <f t="array" aca="1" ref="M241" ca="1">IFERROR(INDEX(NTG_2020_Map,$C241+2,M$7),"")</f>
        <v/>
      </c>
      <c r="N241" s="18" t="str" cm="1">
        <f t="array" aca="1" ref="N241" ca="1">IFERROR(INDEX(NTG_2020_Map,$C241+2,N$7),"")</f>
        <v/>
      </c>
      <c r="O241" s="18" t="str" cm="1">
        <f t="array" aca="1" ref="O241" ca="1">IFERROR(IF(INDEX(NTG_2020_Map,$C241+2,O$7)="","",INDEX(NTG_2020_Map,$C241+2,O$7)),"")</f>
        <v/>
      </c>
    </row>
    <row r="242" spans="3:15" ht="12.75" customHeight="1">
      <c r="C242" s="16">
        <f t="shared" si="6"/>
        <v>11</v>
      </c>
      <c r="D242" s="16">
        <f t="shared" si="7"/>
        <v>4</v>
      </c>
      <c r="E242" s="16" cm="1">
        <f t="array" aca="1" ref="E242" ca="1">IF(F242="","",IF(INDEX(NTG_2020_Table,$C242+1,$D242)=1,1,0))</f>
        <v>0</v>
      </c>
      <c r="F242" s="17" t="str" cm="1">
        <f t="array" aca="1" ref="F242" ca="1">IFERROR(INDEX(NTG_2020_Table,$C242+1,$F$7),"")</f>
        <v>Com-Default&gt;2yrs</v>
      </c>
      <c r="G242" s="17" t="str" cm="1">
        <f t="array" aca="1" ref="G242" ca="1">IF($F242="","",IFERROR(INDEX(NTG_2020_Map,1,IF($D242&lt;$B$4,$B$3,IF($D242&lt;$B$5,$B$4,$B$5))),""))</f>
        <v>NTG_ID</v>
      </c>
      <c r="H242" s="17" cm="1">
        <f t="array" aca="1" ref="H242" ca="1">IF(F242="","",IFERROR(INDEX(NTG_2020_Map,2,D242),""))</f>
        <v>46022</v>
      </c>
      <c r="I242" s="17" t="str" cm="1">
        <f t="array" aca="1" ref="I242" ca="1">IFERROR(INDEX(NTG_2020_Map,$C242+2,$I$7),"")</f>
        <v/>
      </c>
      <c r="J242" s="17" t="str" cm="1">
        <f t="array" aca="1" ref="J242" ca="1">IFERROR(IF(INDEX(NTG_2020_Map,$C242+2,36)=0,"",INDEX(NTG_2020_Map,$C242+2,$J$7)),"")</f>
        <v/>
      </c>
      <c r="K242" s="17" t="str" cm="1">
        <f t="array" aca="1" ref="K242" ca="1">IFERROR(INDEX(NTG_2020_Map,$C242+2,K$7),"")</f>
        <v/>
      </c>
      <c r="L242" s="17" t="str" cm="1">
        <f t="array" aca="1" ref="L242" ca="1">IFERROR(INDEX(NTG_2020_Map,$C242+2,L$7),"")</f>
        <v/>
      </c>
      <c r="M242" s="17" t="str" cm="1">
        <f t="array" aca="1" ref="M242" ca="1">IFERROR(INDEX(NTG_2020_Map,$C242+2,M$7),"")</f>
        <v/>
      </c>
      <c r="N242" s="18" t="str" cm="1">
        <f t="array" aca="1" ref="N242" ca="1">IFERROR(INDEX(NTG_2020_Map,$C242+2,N$7),"")</f>
        <v/>
      </c>
      <c r="O242" s="18" t="str" cm="1">
        <f t="array" aca="1" ref="O242" ca="1">IFERROR(IF(INDEX(NTG_2020_Map,$C242+2,O$7)="","",INDEX(NTG_2020_Map,$C242+2,O$7)),"")</f>
        <v/>
      </c>
    </row>
    <row r="243" spans="3:15" ht="12.75" customHeight="1">
      <c r="C243" s="16">
        <f t="shared" si="6"/>
        <v>11</v>
      </c>
      <c r="D243" s="16">
        <f t="shared" si="7"/>
        <v>5</v>
      </c>
      <c r="E243" s="16" cm="1">
        <f t="array" aca="1" ref="E243" ca="1">IF(F243="","",IF(INDEX(NTG_2020_Table,$C243+1,$D243)=1,1,0))</f>
        <v>0</v>
      </c>
      <c r="F243" s="17" t="str" cm="1">
        <f t="array" aca="1" ref="F243" ca="1">IFERROR(INDEX(NTG_2020_Table,$C243+1,$F$7),"")</f>
        <v>Com-Default&gt;2yrs</v>
      </c>
      <c r="G243" s="17" t="str" cm="1">
        <f t="array" aca="1" ref="G243" ca="1">IF($F243="","",IFERROR(INDEX(NTG_2020_Map,1,IF($D243&lt;$B$4,$B$3,IF($D243&lt;$B$5,$B$4,$B$5))),""))</f>
        <v>NTG_ID</v>
      </c>
      <c r="H243" s="17" cm="1">
        <f t="array" aca="1" ref="H243" ca="1">IF(F243="","",IFERROR(INDEX(NTG_2020_Map,2,D243),""))</f>
        <v>0.6</v>
      </c>
      <c r="I243" s="17" t="str" cm="1">
        <f t="array" aca="1" ref="I243" ca="1">IFERROR(INDEX(NTG_2020_Map,$C243+2,$I$7),"")</f>
        <v/>
      </c>
      <c r="J243" s="17" t="str" cm="1">
        <f t="array" aca="1" ref="J243" ca="1">IFERROR(IF(INDEX(NTG_2020_Map,$C243+2,36)=0,"",INDEX(NTG_2020_Map,$C243+2,$J$7)),"")</f>
        <v/>
      </c>
      <c r="K243" s="17" t="str" cm="1">
        <f t="array" aca="1" ref="K243" ca="1">IFERROR(INDEX(NTG_2020_Map,$C243+2,K$7),"")</f>
        <v/>
      </c>
      <c r="L243" s="17" t="str" cm="1">
        <f t="array" aca="1" ref="L243" ca="1">IFERROR(INDEX(NTG_2020_Map,$C243+2,L$7),"")</f>
        <v/>
      </c>
      <c r="M243" s="17" t="str" cm="1">
        <f t="array" aca="1" ref="M243" ca="1">IFERROR(INDEX(NTG_2020_Map,$C243+2,M$7),"")</f>
        <v/>
      </c>
      <c r="N243" s="18" t="str" cm="1">
        <f t="array" aca="1" ref="N243" ca="1">IFERROR(INDEX(NTG_2020_Map,$C243+2,N$7),"")</f>
        <v/>
      </c>
      <c r="O243" s="18" t="str" cm="1">
        <f t="array" aca="1" ref="O243" ca="1">IFERROR(IF(INDEX(NTG_2020_Map,$C243+2,O$7)="","",INDEX(NTG_2020_Map,$C243+2,O$7)),"")</f>
        <v/>
      </c>
    </row>
    <row r="244" spans="3:15" ht="12.75" customHeight="1">
      <c r="C244" s="16">
        <f t="shared" si="6"/>
        <v>11</v>
      </c>
      <c r="D244" s="16">
        <f t="shared" si="7"/>
        <v>6</v>
      </c>
      <c r="E244" s="16" cm="1">
        <f t="array" aca="1" ref="E244" ca="1">IF(F244="","",IF(INDEX(NTG_2020_Table,$C244+1,$D244)=1,1,0))</f>
        <v>0</v>
      </c>
      <c r="F244" s="17" t="str" cm="1">
        <f t="array" aca="1" ref="F244" ca="1">IFERROR(INDEX(NTG_2020_Table,$C244+1,$F$7),"")</f>
        <v>Com-Default&gt;2yrs</v>
      </c>
      <c r="G244" s="17" t="str" cm="1">
        <f t="array" aca="1" ref="G244" ca="1">IF($F244="","",IFERROR(INDEX(NTG_2020_Map,1,IF($D244&lt;$B$4,$B$3,IF($D244&lt;$B$5,$B$4,$B$5))),""))</f>
        <v>NTG_ID</v>
      </c>
      <c r="H244" s="17" cm="1">
        <f t="array" aca="1" ref="H244" ca="1">IF(F244="","",IFERROR(INDEX(NTG_2020_Map,2,D244),""))</f>
        <v>0.6</v>
      </c>
      <c r="I244" s="17" t="str" cm="1">
        <f t="array" aca="1" ref="I244" ca="1">IFERROR(INDEX(NTG_2020_Map,$C244+2,$I$7),"")</f>
        <v/>
      </c>
      <c r="J244" s="17" t="str" cm="1">
        <f t="array" aca="1" ref="J244" ca="1">IFERROR(IF(INDEX(NTG_2020_Map,$C244+2,36)=0,"",INDEX(NTG_2020_Map,$C244+2,$J$7)),"")</f>
        <v/>
      </c>
      <c r="K244" s="17" t="str" cm="1">
        <f t="array" aca="1" ref="K244" ca="1">IFERROR(INDEX(NTG_2020_Map,$C244+2,K$7),"")</f>
        <v/>
      </c>
      <c r="L244" s="17" t="str" cm="1">
        <f t="array" aca="1" ref="L244" ca="1">IFERROR(INDEX(NTG_2020_Map,$C244+2,L$7),"")</f>
        <v/>
      </c>
      <c r="M244" s="17" t="str" cm="1">
        <f t="array" aca="1" ref="M244" ca="1">IFERROR(INDEX(NTG_2020_Map,$C244+2,M$7),"")</f>
        <v/>
      </c>
      <c r="N244" s="18" t="str" cm="1">
        <f t="array" aca="1" ref="N244" ca="1">IFERROR(INDEX(NTG_2020_Map,$C244+2,N$7),"")</f>
        <v/>
      </c>
      <c r="O244" s="18" t="str" cm="1">
        <f t="array" aca="1" ref="O244" ca="1">IFERROR(IF(INDEX(NTG_2020_Map,$C244+2,O$7)="","",INDEX(NTG_2020_Map,$C244+2,O$7)),"")</f>
        <v/>
      </c>
    </row>
    <row r="245" spans="3:15" ht="12.75" customHeight="1">
      <c r="C245" s="16">
        <f t="shared" si="6"/>
        <v>11</v>
      </c>
      <c r="D245" s="16">
        <f t="shared" si="7"/>
        <v>7</v>
      </c>
      <c r="E245" s="16" cm="1">
        <f t="array" aca="1" ref="E245" ca="1">IF(F245="","",IF(INDEX(NTG_2020_Table,$C245+1,$D245)=1,1,0))</f>
        <v>0</v>
      </c>
      <c r="F245" s="17" t="str" cm="1">
        <f t="array" aca="1" ref="F245" ca="1">IFERROR(INDEX(NTG_2020_Table,$C245+1,$F$7),"")</f>
        <v>Com-Default&gt;2yrs</v>
      </c>
      <c r="G245" s="17" t="str" cm="1">
        <f t="array" aca="1" ref="G245" ca="1">IF($F245="","",IFERROR(INDEX(NTG_2020_Map,1,IF($D245&lt;$B$4,$B$3,IF($D245&lt;$B$5,$B$4,$B$5))),""))</f>
        <v>NTG_ID</v>
      </c>
      <c r="H245" s="17" t="str" cm="1">
        <f t="array" aca="1" ref="H245" ca="1">IF(F245="","",IFERROR(INDEX(NTG_2020_Map,2,D245),""))</f>
        <v>Measures not covered by other NTG values and measure technology type has been available in marketplace for more than 2 years</v>
      </c>
      <c r="I245" s="17" t="str" cm="1">
        <f t="array" aca="1" ref="I245" ca="1">IFERROR(INDEX(NTG_2020_Map,$C245+2,$I$7),"")</f>
        <v/>
      </c>
      <c r="J245" s="17" t="str" cm="1">
        <f t="array" aca="1" ref="J245" ca="1">IFERROR(IF(INDEX(NTG_2020_Map,$C245+2,36)=0,"",INDEX(NTG_2020_Map,$C245+2,$J$7)),"")</f>
        <v/>
      </c>
      <c r="K245" s="17" t="str" cm="1">
        <f t="array" aca="1" ref="K245" ca="1">IFERROR(INDEX(NTG_2020_Map,$C245+2,K$7),"")</f>
        <v/>
      </c>
      <c r="L245" s="17" t="str" cm="1">
        <f t="array" aca="1" ref="L245" ca="1">IFERROR(INDEX(NTG_2020_Map,$C245+2,L$7),"")</f>
        <v/>
      </c>
      <c r="M245" s="17" t="str" cm="1">
        <f t="array" aca="1" ref="M245" ca="1">IFERROR(INDEX(NTG_2020_Map,$C245+2,M$7),"")</f>
        <v/>
      </c>
      <c r="N245" s="18" t="str" cm="1">
        <f t="array" aca="1" ref="N245" ca="1">IFERROR(INDEX(NTG_2020_Map,$C245+2,N$7),"")</f>
        <v/>
      </c>
      <c r="O245" s="18" t="str" cm="1">
        <f t="array" aca="1" ref="O245" ca="1">IFERROR(IF(INDEX(NTG_2020_Map,$C245+2,O$7)="","",INDEX(NTG_2020_Map,$C245+2,O$7)),"")</f>
        <v/>
      </c>
    </row>
    <row r="246" spans="3:15" ht="12.75" customHeight="1">
      <c r="C246" s="16">
        <f t="shared" si="6"/>
        <v>11</v>
      </c>
      <c r="D246" s="16">
        <f t="shared" si="7"/>
        <v>8</v>
      </c>
      <c r="E246" s="16" cm="1">
        <f t="array" aca="1" ref="E246" ca="1">IF(F246="","",IF(INDEX(NTG_2020_Table,$C246+1,$D246)=1,1,0))</f>
        <v>0</v>
      </c>
      <c r="F246" s="17" t="str" cm="1">
        <f t="array" aca="1" ref="F246" ca="1">IFERROR(INDEX(NTG_2020_Table,$C246+1,$F$7),"")</f>
        <v>Com-Default&gt;2yrs</v>
      </c>
      <c r="G246" s="17" t="str" cm="1">
        <f t="array" aca="1" ref="G246" ca="1">IF($F246="","",IFERROR(INDEX(NTG_2020_Map,1,IF($D246&lt;$B$4,$B$3,IF($D246&lt;$B$5,$B$4,$B$5))),""))</f>
        <v>NTG_ID</v>
      </c>
      <c r="H246" s="17" t="str" cm="1">
        <f t="array" aca="1" ref="H246" ca="1">IF(F246="","",IFERROR(INDEX(NTG_2020_Map,2,D246),""))</f>
        <v>Deem-DEER|Deem-WP</v>
      </c>
      <c r="I246" s="17" t="str" cm="1">
        <f t="array" aca="1" ref="I246" ca="1">IFERROR(INDEX(NTG_2020_Map,$C246+2,$I$7),"")</f>
        <v/>
      </c>
      <c r="J246" s="17" t="str" cm="1">
        <f t="array" aca="1" ref="J246" ca="1">IFERROR(IF(INDEX(NTG_2020_Map,$C246+2,36)=0,"",INDEX(NTG_2020_Map,$C246+2,$J$7)),"")</f>
        <v/>
      </c>
      <c r="K246" s="17" t="str" cm="1">
        <f t="array" aca="1" ref="K246" ca="1">IFERROR(INDEX(NTG_2020_Map,$C246+2,K$7),"")</f>
        <v/>
      </c>
      <c r="L246" s="17" t="str" cm="1">
        <f t="array" aca="1" ref="L246" ca="1">IFERROR(INDEX(NTG_2020_Map,$C246+2,L$7),"")</f>
        <v/>
      </c>
      <c r="M246" s="17" t="str" cm="1">
        <f t="array" aca="1" ref="M246" ca="1">IFERROR(INDEX(NTG_2020_Map,$C246+2,M$7),"")</f>
        <v/>
      </c>
      <c r="N246" s="18" t="str" cm="1">
        <f t="array" aca="1" ref="N246" ca="1">IFERROR(INDEX(NTG_2020_Map,$C246+2,N$7),"")</f>
        <v/>
      </c>
      <c r="O246" s="18" t="str" cm="1">
        <f t="array" aca="1" ref="O246" ca="1">IFERROR(IF(INDEX(NTG_2020_Map,$C246+2,O$7)="","",INDEX(NTG_2020_Map,$C246+2,O$7)),"")</f>
        <v/>
      </c>
    </row>
    <row r="247" spans="3:15" ht="12.75" customHeight="1">
      <c r="C247" s="16">
        <f t="shared" si="6"/>
        <v>11</v>
      </c>
      <c r="D247" s="16">
        <f t="shared" si="7"/>
        <v>9</v>
      </c>
      <c r="E247" s="16" cm="1">
        <f t="array" aca="1" ref="E247" ca="1">IF(F247="","",IF(INDEX(NTG_2020_Table,$C247+1,$D247)=1,1,0))</f>
        <v>0</v>
      </c>
      <c r="F247" s="17" t="str" cm="1">
        <f t="array" aca="1" ref="F247" ca="1">IFERROR(INDEX(NTG_2020_Table,$C247+1,$F$7),"")</f>
        <v>Com-Default&gt;2yrs</v>
      </c>
      <c r="G247" s="17" t="str" cm="1">
        <f t="array" aca="1" ref="G247" ca="1">IF($F247="","",IFERROR(INDEX(NTG_2020_Map,1,IF($D247&lt;$B$4,$B$3,IF($D247&lt;$B$5,$B$4,$B$5))),""))</f>
        <v>NTG_ID</v>
      </c>
      <c r="H247" s="17" t="str" cm="1">
        <f t="array" aca="1" ref="H247" ca="1">IF(F247="","",IFERROR(INDEX(NTG_2020_Map,2,D247),""))</f>
        <v>AOE|AR|BRO-Bhv|BRO-Op|BRO-RCx|BW|NC|NR</v>
      </c>
      <c r="I247" s="17" t="str" cm="1">
        <f t="array" aca="1" ref="I247" ca="1">IFERROR(INDEX(NTG_2020_Map,$C247+2,$I$7),"")</f>
        <v/>
      </c>
      <c r="J247" s="17" t="str" cm="1">
        <f t="array" aca="1" ref="J247" ca="1">IFERROR(IF(INDEX(NTG_2020_Map,$C247+2,36)=0,"",INDEX(NTG_2020_Map,$C247+2,$J$7)),"")</f>
        <v/>
      </c>
      <c r="K247" s="17" t="str" cm="1">
        <f t="array" aca="1" ref="K247" ca="1">IFERROR(INDEX(NTG_2020_Map,$C247+2,K$7),"")</f>
        <v/>
      </c>
      <c r="L247" s="17" t="str" cm="1">
        <f t="array" aca="1" ref="L247" ca="1">IFERROR(INDEX(NTG_2020_Map,$C247+2,L$7),"")</f>
        <v/>
      </c>
      <c r="M247" s="17" t="str" cm="1">
        <f t="array" aca="1" ref="M247" ca="1">IFERROR(INDEX(NTG_2020_Map,$C247+2,M$7),"")</f>
        <v/>
      </c>
      <c r="N247" s="18" t="str" cm="1">
        <f t="array" aca="1" ref="N247" ca="1">IFERROR(INDEX(NTG_2020_Map,$C247+2,N$7),"")</f>
        <v/>
      </c>
      <c r="O247" s="18" t="str" cm="1">
        <f t="array" aca="1" ref="O247" ca="1">IFERROR(IF(INDEX(NTG_2020_Map,$C247+2,O$7)="","",INDEX(NTG_2020_Map,$C247+2,O$7)),"")</f>
        <v/>
      </c>
    </row>
    <row r="248" spans="3:15" ht="12.75" customHeight="1">
      <c r="C248" s="16">
        <f t="shared" si="6"/>
        <v>11</v>
      </c>
      <c r="D248" s="16">
        <f t="shared" si="7"/>
        <v>10</v>
      </c>
      <c r="E248" s="16" cm="1">
        <f t="array" aca="1" ref="E248" ca="1">IF(F248="","",IF(INDEX(NTG_2020_Table,$C248+1,$D248)=1,1,0))</f>
        <v>0</v>
      </c>
      <c r="F248" s="17" t="str" cm="1">
        <f t="array" aca="1" ref="F248" ca="1">IFERROR(INDEX(NTG_2020_Table,$C248+1,$F$7),"")</f>
        <v>Com-Default&gt;2yrs</v>
      </c>
      <c r="G248" s="17" t="str" cm="1">
        <f t="array" aca="1" ref="G248" ca="1">IF($F248="","",IFERROR(INDEX(NTG_2020_Map,1,IF($D248&lt;$B$4,$B$3,IF($D248&lt;$B$5,$B$4,$B$5))),""))</f>
        <v>NTG_ID</v>
      </c>
      <c r="H248" s="17" t="str" cm="1">
        <f t="array" aca="1" ref="H248" ca="1">IF(F248="","",IFERROR(INDEX(NTG_2020_Map,2,D248),""))</f>
        <v>UpDeemed|DnCust|DnDeemed|DnCustDI|DnDeemDI</v>
      </c>
      <c r="I248" s="17" t="str" cm="1">
        <f t="array" aca="1" ref="I248" ca="1">IFERROR(INDEX(NTG_2020_Map,$C248+2,$I$7),"")</f>
        <v/>
      </c>
      <c r="J248" s="17" t="str" cm="1">
        <f t="array" aca="1" ref="J248" ca="1">IFERROR(IF(INDEX(NTG_2020_Map,$C248+2,36)=0,"",INDEX(NTG_2020_Map,$C248+2,$J$7)),"")</f>
        <v/>
      </c>
      <c r="K248" s="17" t="str" cm="1">
        <f t="array" aca="1" ref="K248" ca="1">IFERROR(INDEX(NTG_2020_Map,$C248+2,K$7),"")</f>
        <v/>
      </c>
      <c r="L248" s="17" t="str" cm="1">
        <f t="array" aca="1" ref="L248" ca="1">IFERROR(INDEX(NTG_2020_Map,$C248+2,L$7),"")</f>
        <v/>
      </c>
      <c r="M248" s="17" t="str" cm="1">
        <f t="array" aca="1" ref="M248" ca="1">IFERROR(INDEX(NTG_2020_Map,$C248+2,M$7),"")</f>
        <v/>
      </c>
      <c r="N248" s="18" t="str" cm="1">
        <f t="array" aca="1" ref="N248" ca="1">IFERROR(INDEX(NTG_2020_Map,$C248+2,N$7),"")</f>
        <v/>
      </c>
      <c r="O248" s="18" t="str" cm="1">
        <f t="array" aca="1" ref="O248" ca="1">IFERROR(IF(INDEX(NTG_2020_Map,$C248+2,O$7)="","",INDEX(NTG_2020_Map,$C248+2,O$7)),"")</f>
        <v/>
      </c>
    </row>
    <row r="249" spans="3:15" ht="12.75" customHeight="1">
      <c r="C249" s="16">
        <f t="shared" si="6"/>
        <v>11</v>
      </c>
      <c r="D249" s="16">
        <f t="shared" si="7"/>
        <v>11</v>
      </c>
      <c r="E249" s="16" cm="1">
        <f t="array" aca="1" ref="E249" ca="1">IF(F249="","",IF(INDEX(NTG_2020_Table,$C249+1,$D249)=1,1,0))</f>
        <v>0</v>
      </c>
      <c r="F249" s="17" t="str" cm="1">
        <f t="array" aca="1" ref="F249" ca="1">IFERROR(INDEX(NTG_2020_Table,$C249+1,$F$7),"")</f>
        <v>Com-Default&gt;2yrs</v>
      </c>
      <c r="G249" s="17" t="str" cm="1">
        <f t="array" aca="1" ref="G249" ca="1">IF($F249="","",IFERROR(INDEX(NTG_2020_Map,1,IF($D249&lt;$B$4,$B$3,IF($D249&lt;$B$5,$B$4,$B$5))),""))</f>
        <v>VersionSource</v>
      </c>
      <c r="H249" s="17" t="str" cm="1">
        <f t="array" aca="1" ref="H249" ca="1">IF(F249="","",IFERROR(INDEX(NTG_2020_Map,2,D249),""))</f>
        <v/>
      </c>
      <c r="I249" s="17" t="str" cm="1">
        <f t="array" aca="1" ref="I249" ca="1">IFERROR(INDEX(NTG_2020_Map,$C249+2,$I$7),"")</f>
        <v/>
      </c>
      <c r="J249" s="17" t="str" cm="1">
        <f t="array" aca="1" ref="J249" ca="1">IFERROR(IF(INDEX(NTG_2020_Map,$C249+2,36)=0,"",INDEX(NTG_2020_Map,$C249+2,$J$7)),"")</f>
        <v/>
      </c>
      <c r="K249" s="17" t="str" cm="1">
        <f t="array" aca="1" ref="K249" ca="1">IFERROR(INDEX(NTG_2020_Map,$C249+2,K$7),"")</f>
        <v/>
      </c>
      <c r="L249" s="17" t="str" cm="1">
        <f t="array" aca="1" ref="L249" ca="1">IFERROR(INDEX(NTG_2020_Map,$C249+2,L$7),"")</f>
        <v/>
      </c>
      <c r="M249" s="17" t="str" cm="1">
        <f t="array" aca="1" ref="M249" ca="1">IFERROR(INDEX(NTG_2020_Map,$C249+2,M$7),"")</f>
        <v/>
      </c>
      <c r="N249" s="18" t="str" cm="1">
        <f t="array" aca="1" ref="N249" ca="1">IFERROR(INDEX(NTG_2020_Map,$C249+2,N$7),"")</f>
        <v/>
      </c>
      <c r="O249" s="18" t="str" cm="1">
        <f t="array" aca="1" ref="O249" ca="1">IFERROR(IF(INDEX(NTG_2020_Map,$C249+2,O$7)="","",INDEX(NTG_2020_Map,$C249+2,O$7)),"")</f>
        <v/>
      </c>
    </row>
    <row r="250" spans="3:15" ht="12.75" customHeight="1">
      <c r="C250" s="16">
        <f t="shared" si="6"/>
        <v>11</v>
      </c>
      <c r="D250" s="16">
        <f t="shared" si="7"/>
        <v>12</v>
      </c>
      <c r="E250" s="16" cm="1">
        <f t="array" aca="1" ref="E250" ca="1">IF(F250="","",IF(INDEX(NTG_2020_Table,$C250+1,$D250)=1,1,0))</f>
        <v>1</v>
      </c>
      <c r="F250" s="17" t="str" cm="1">
        <f t="array" aca="1" ref="F250" ca="1">IFERROR(INDEX(NTG_2020_Table,$C250+1,$F$7),"")</f>
        <v>Com-Default&gt;2yrs</v>
      </c>
      <c r="G250" s="17" t="str" cm="1">
        <f t="array" aca="1" ref="G250" ca="1">IF($F250="","",IFERROR(INDEX(NTG_2020_Map,1,IF($D250&lt;$B$4,$B$3,IF($D250&lt;$B$5,$B$4,$B$5))),""))</f>
        <v>VersionSource</v>
      </c>
      <c r="H250" s="17" t="str" cm="1">
        <f t="array" aca="1" ref="H250" ca="1">IF(F250="","",IFERROR(INDEX(NTG_2020_Map,2,D250),""))</f>
        <v>1</v>
      </c>
      <c r="I250" s="17" t="str" cm="1">
        <f t="array" aca="1" ref="I250" ca="1">IFERROR(INDEX(NTG_2020_Map,$C250+2,$I$7),"")</f>
        <v/>
      </c>
      <c r="J250" s="17" t="str" cm="1">
        <f t="array" aca="1" ref="J250" ca="1">IFERROR(IF(INDEX(NTG_2020_Map,$C250+2,36)=0,"",INDEX(NTG_2020_Map,$C250+2,$J$7)),"")</f>
        <v/>
      </c>
      <c r="K250" s="17" t="str" cm="1">
        <f t="array" aca="1" ref="K250" ca="1">IFERROR(INDEX(NTG_2020_Map,$C250+2,K$7),"")</f>
        <v/>
      </c>
      <c r="L250" s="17" t="str" cm="1">
        <f t="array" aca="1" ref="L250" ca="1">IFERROR(INDEX(NTG_2020_Map,$C250+2,L$7),"")</f>
        <v/>
      </c>
      <c r="M250" s="17" t="str" cm="1">
        <f t="array" aca="1" ref="M250" ca="1">IFERROR(INDEX(NTG_2020_Map,$C250+2,M$7),"")</f>
        <v/>
      </c>
      <c r="N250" s="18" t="str" cm="1">
        <f t="array" aca="1" ref="N250" ca="1">IFERROR(INDEX(NTG_2020_Map,$C250+2,N$7),"")</f>
        <v/>
      </c>
      <c r="O250" s="18" t="str" cm="1">
        <f t="array" aca="1" ref="O250" ca="1">IFERROR(IF(INDEX(NTG_2020_Map,$C250+2,O$7)="","",INDEX(NTG_2020_Map,$C250+2,O$7)),"")</f>
        <v/>
      </c>
    </row>
    <row r="251" spans="3:15" ht="12.75" customHeight="1">
      <c r="C251" s="16">
        <f t="shared" si="6"/>
        <v>11</v>
      </c>
      <c r="D251" s="16">
        <f t="shared" si="7"/>
        <v>13</v>
      </c>
      <c r="E251" s="16" cm="1">
        <f t="array" aca="1" ref="E251" ca="1">IF(F251="","",IF(INDEX(NTG_2020_Table,$C251+1,$D251)=1,1,0))</f>
        <v>0</v>
      </c>
      <c r="F251" s="17" t="str" cm="1">
        <f t="array" aca="1" ref="F251" ca="1">IFERROR(INDEX(NTG_2020_Table,$C251+1,$F$7),"")</f>
        <v>Com-Default&gt;2yrs</v>
      </c>
      <c r="G251" s="17" t="str" cm="1">
        <f t="array" aca="1" ref="G251" ca="1">IF($F251="","",IFERROR(INDEX(NTG_2020_Map,1,IF($D251&lt;$B$4,$B$3,IF($D251&lt;$B$5,$B$4,$B$5))),""))</f>
        <v>VersionSource</v>
      </c>
      <c r="H251" s="17" t="str" cm="1">
        <f t="array" aca="1" ref="H251" ca="1">IF(F251="","",IFERROR(INDEX(NTG_2020_Map,2,D251),""))</f>
        <v>1</v>
      </c>
      <c r="I251" s="17" t="str" cm="1">
        <f t="array" aca="1" ref="I251" ca="1">IFERROR(INDEX(NTG_2020_Map,$C251+2,$I$7),"")</f>
        <v/>
      </c>
      <c r="J251" s="17" t="str" cm="1">
        <f t="array" aca="1" ref="J251" ca="1">IFERROR(IF(INDEX(NTG_2020_Map,$C251+2,36)=0,"",INDEX(NTG_2020_Map,$C251+2,$J$7)),"")</f>
        <v/>
      </c>
      <c r="K251" s="17" t="str" cm="1">
        <f t="array" aca="1" ref="K251" ca="1">IFERROR(INDEX(NTG_2020_Map,$C251+2,K$7),"")</f>
        <v/>
      </c>
      <c r="L251" s="17" t="str" cm="1">
        <f t="array" aca="1" ref="L251" ca="1">IFERROR(INDEX(NTG_2020_Map,$C251+2,L$7),"")</f>
        <v/>
      </c>
      <c r="M251" s="17" t="str" cm="1">
        <f t="array" aca="1" ref="M251" ca="1">IFERROR(INDEX(NTG_2020_Map,$C251+2,M$7),"")</f>
        <v/>
      </c>
      <c r="N251" s="18" t="str" cm="1">
        <f t="array" aca="1" ref="N251" ca="1">IFERROR(INDEX(NTG_2020_Map,$C251+2,N$7),"")</f>
        <v/>
      </c>
      <c r="O251" s="18" t="str" cm="1">
        <f t="array" aca="1" ref="O251" ca="1">IFERROR(IF(INDEX(NTG_2020_Map,$C251+2,O$7)="","",INDEX(NTG_2020_Map,$C251+2,O$7)),"")</f>
        <v/>
      </c>
    </row>
    <row r="252" spans="3:15" ht="12.75" customHeight="1">
      <c r="C252" s="16">
        <f t="shared" si="6"/>
        <v>11</v>
      </c>
      <c r="D252" s="16">
        <f t="shared" si="7"/>
        <v>14</v>
      </c>
      <c r="E252" s="16" cm="1">
        <f t="array" aca="1" ref="E252" ca="1">IF(F252="","",IF(INDEX(NTG_2020_Table,$C252+1,$D252)=1,1,0))</f>
        <v>0</v>
      </c>
      <c r="F252" s="17" t="str" cm="1">
        <f t="array" aca="1" ref="F252" ca="1">IFERROR(INDEX(NTG_2020_Table,$C252+1,$F$7),"")</f>
        <v>Com-Default&gt;2yrs</v>
      </c>
      <c r="G252" s="17" t="str" cm="1">
        <f t="array" aca="1" ref="G252" ca="1">IF($F252="","",IFERROR(INDEX(NTG_2020_Map,1,IF($D252&lt;$B$4,$B$3,IF($D252&lt;$B$5,$B$4,$B$5))),""))</f>
        <v>VersionSource</v>
      </c>
      <c r="H252" s="17" t="str" cm="1">
        <f t="array" aca="1" ref="H252" ca="1">IF(F252="","",IFERROR(INDEX(NTG_2020_Map,2,D252),""))</f>
        <v>0</v>
      </c>
      <c r="I252" s="17" t="str" cm="1">
        <f t="array" aca="1" ref="I252" ca="1">IFERROR(INDEX(NTG_2020_Map,$C252+2,$I$7),"")</f>
        <v/>
      </c>
      <c r="J252" s="17" t="str" cm="1">
        <f t="array" aca="1" ref="J252" ca="1">IFERROR(IF(INDEX(NTG_2020_Map,$C252+2,36)=0,"",INDEX(NTG_2020_Map,$C252+2,$J$7)),"")</f>
        <v/>
      </c>
      <c r="K252" s="17" t="str" cm="1">
        <f t="array" aca="1" ref="K252" ca="1">IFERROR(INDEX(NTG_2020_Map,$C252+2,K$7),"")</f>
        <v/>
      </c>
      <c r="L252" s="17" t="str" cm="1">
        <f t="array" aca="1" ref="L252" ca="1">IFERROR(INDEX(NTG_2020_Map,$C252+2,L$7),"")</f>
        <v/>
      </c>
      <c r="M252" s="17" t="str" cm="1">
        <f t="array" aca="1" ref="M252" ca="1">IFERROR(INDEX(NTG_2020_Map,$C252+2,M$7),"")</f>
        <v/>
      </c>
      <c r="N252" s="18" t="str" cm="1">
        <f t="array" aca="1" ref="N252" ca="1">IFERROR(INDEX(NTG_2020_Map,$C252+2,N$7),"")</f>
        <v/>
      </c>
      <c r="O252" s="18" t="str" cm="1">
        <f t="array" aca="1" ref="O252" ca="1">IFERROR(IF(INDEX(NTG_2020_Map,$C252+2,O$7)="","",INDEX(NTG_2020_Map,$C252+2,O$7)),"")</f>
        <v/>
      </c>
    </row>
    <row r="253" spans="3:15" ht="12.75" customHeight="1">
      <c r="C253" s="16">
        <f t="shared" si="6"/>
        <v>11</v>
      </c>
      <c r="D253" s="16">
        <f t="shared" si="7"/>
        <v>15</v>
      </c>
      <c r="E253" s="16" cm="1">
        <f t="array" aca="1" ref="E253" ca="1">IF(F253="","",IF(INDEX(NTG_2020_Table,$C253+1,$D253)=1,1,0))</f>
        <v>0</v>
      </c>
      <c r="F253" s="17" t="str" cm="1">
        <f t="array" aca="1" ref="F253" ca="1">IFERROR(INDEX(NTG_2020_Table,$C253+1,$F$7),"")</f>
        <v>Com-Default&gt;2yrs</v>
      </c>
      <c r="G253" s="17" t="str" cm="1">
        <f t="array" aca="1" ref="G253" ca="1">IF($F253="","",IFERROR(INDEX(NTG_2020_Map,1,IF($D253&lt;$B$4,$B$3,IF($D253&lt;$B$5,$B$4,$B$5))),""))</f>
        <v>VersionSource</v>
      </c>
      <c r="H253" s="17" cm="1">
        <f t="array" aca="1" ref="H253" ca="1">IF(F253="","",IFERROR(INDEX(NTG_2020_Map,2,D253),""))</f>
        <v>45448.629734189817</v>
      </c>
      <c r="I253" s="17" t="str" cm="1">
        <f t="array" aca="1" ref="I253" ca="1">IFERROR(INDEX(NTG_2020_Map,$C253+2,$I$7),"")</f>
        <v/>
      </c>
      <c r="J253" s="17" t="str" cm="1">
        <f t="array" aca="1" ref="J253" ca="1">IFERROR(IF(INDEX(NTG_2020_Map,$C253+2,36)=0,"",INDEX(NTG_2020_Map,$C253+2,$J$7)),"")</f>
        <v/>
      </c>
      <c r="K253" s="17" t="str" cm="1">
        <f t="array" aca="1" ref="K253" ca="1">IFERROR(INDEX(NTG_2020_Map,$C253+2,K$7),"")</f>
        <v/>
      </c>
      <c r="L253" s="17" t="str" cm="1">
        <f t="array" aca="1" ref="L253" ca="1">IFERROR(INDEX(NTG_2020_Map,$C253+2,L$7),"")</f>
        <v/>
      </c>
      <c r="M253" s="17" t="str" cm="1">
        <f t="array" aca="1" ref="M253" ca="1">IFERROR(INDEX(NTG_2020_Map,$C253+2,M$7),"")</f>
        <v/>
      </c>
      <c r="N253" s="18" t="str" cm="1">
        <f t="array" aca="1" ref="N253" ca="1">IFERROR(INDEX(NTG_2020_Map,$C253+2,N$7),"")</f>
        <v/>
      </c>
      <c r="O253" s="18" t="str" cm="1">
        <f t="array" aca="1" ref="O253" ca="1">IFERROR(IF(INDEX(NTG_2020_Map,$C253+2,O$7)="","",INDEX(NTG_2020_Map,$C253+2,O$7)),"")</f>
        <v/>
      </c>
    </row>
    <row r="254" spans="3:15" ht="12.75" customHeight="1">
      <c r="C254" s="16">
        <f t="shared" si="6"/>
        <v>11</v>
      </c>
      <c r="D254" s="16">
        <f t="shared" si="7"/>
        <v>16</v>
      </c>
      <c r="E254" s="16" cm="1">
        <f t="array" aca="1" ref="E254" ca="1">IF(F254="","",IF(INDEX(NTG_2020_Table,$C254+1,$D254)=1,1,0))</f>
        <v>1</v>
      </c>
      <c r="F254" s="17" t="str" cm="1">
        <f t="array" aca="1" ref="F254" ca="1">IFERROR(INDEX(NTG_2020_Table,$C254+1,$F$7),"")</f>
        <v>Com-Default&gt;2yrs</v>
      </c>
      <c r="G254" s="17" t="str" cm="1">
        <f t="array" aca="1" ref="G254" ca="1">IF($F254="","",IFERROR(INDEX(NTG_2020_Map,1,IF($D254&lt;$B$4,$B$3,IF($D254&lt;$B$5,$B$4,$B$5))),""))</f>
        <v>VersionSource</v>
      </c>
      <c r="H254" s="17" t="str" cm="1">
        <f t="array" aca="1" ref="H254" ca="1">IF(F254="","",IFERROR(INDEX(NTG_2020_Map,2,D254),""))</f>
        <v>Expired this record since a new record was created that uses the updated Measure Impact Types and Delivery Types per DEER2026 Scoping Document.</v>
      </c>
      <c r="I254" s="17" t="str" cm="1">
        <f t="array" aca="1" ref="I254" ca="1">IFERROR(INDEX(NTG_2020_Map,$C254+2,$I$7),"")</f>
        <v/>
      </c>
      <c r="J254" s="17" t="str" cm="1">
        <f t="array" aca="1" ref="J254" ca="1">IFERROR(IF(INDEX(NTG_2020_Map,$C254+2,36)=0,"",INDEX(NTG_2020_Map,$C254+2,$J$7)),"")</f>
        <v/>
      </c>
      <c r="K254" s="17" t="str" cm="1">
        <f t="array" aca="1" ref="K254" ca="1">IFERROR(INDEX(NTG_2020_Map,$C254+2,K$7),"")</f>
        <v/>
      </c>
      <c r="L254" s="17" t="str" cm="1">
        <f t="array" aca="1" ref="L254" ca="1">IFERROR(INDEX(NTG_2020_Map,$C254+2,L$7),"")</f>
        <v/>
      </c>
      <c r="M254" s="17" t="str" cm="1">
        <f t="array" aca="1" ref="M254" ca="1">IFERROR(INDEX(NTG_2020_Map,$C254+2,M$7),"")</f>
        <v/>
      </c>
      <c r="N254" s="18" t="str" cm="1">
        <f t="array" aca="1" ref="N254" ca="1">IFERROR(INDEX(NTG_2020_Map,$C254+2,N$7),"")</f>
        <v/>
      </c>
      <c r="O254" s="18" t="str" cm="1">
        <f t="array" aca="1" ref="O254" ca="1">IFERROR(IF(INDEX(NTG_2020_Map,$C254+2,O$7)="","",INDEX(NTG_2020_Map,$C254+2,O$7)),"")</f>
        <v/>
      </c>
    </row>
    <row r="255" spans="3:15" ht="12.75" customHeight="1">
      <c r="C255" s="16">
        <f t="shared" si="6"/>
        <v>11</v>
      </c>
      <c r="D255" s="16">
        <f t="shared" si="7"/>
        <v>17</v>
      </c>
      <c r="E255" s="16" cm="1">
        <f t="array" aca="1" ref="E255" ca="1">IF(F255="","",IF(INDEX(NTG_2020_Table,$C255+1,$D255)=1,1,0))</f>
        <v>1</v>
      </c>
      <c r="F255" s="17" t="str" cm="1">
        <f t="array" aca="1" ref="F255" ca="1">IFERROR(INDEX(NTG_2020_Table,$C255+1,$F$7),"")</f>
        <v>Com-Default&gt;2yrs</v>
      </c>
      <c r="G255" s="17" t="str" cm="1">
        <f t="array" aca="1" ref="G255" ca="1">IF($F255="","",IFERROR(INDEX(NTG_2020_Map,1,IF($D255&lt;$B$4,$B$3,IF($D255&lt;$B$5,$B$4,$B$5))),""))</f>
        <v>VersionSource</v>
      </c>
      <c r="H255" s="17" t="str" cm="1">
        <f t="array" aca="1" ref="H255" ca="1">IF(F255="","",IFERROR(INDEX(NTG_2020_Map,2,D255),""))</f>
        <v>Deemed Ex Ante Team</v>
      </c>
      <c r="I255" s="17" t="str" cm="1">
        <f t="array" aca="1" ref="I255" ca="1">IFERROR(INDEX(NTG_2020_Map,$C255+2,$I$7),"")</f>
        <v/>
      </c>
      <c r="J255" s="17" t="str" cm="1">
        <f t="array" aca="1" ref="J255" ca="1">IFERROR(IF(INDEX(NTG_2020_Map,$C255+2,36)=0,"",INDEX(NTG_2020_Map,$C255+2,$J$7)),"")</f>
        <v/>
      </c>
      <c r="K255" s="17" t="str" cm="1">
        <f t="array" aca="1" ref="K255" ca="1">IFERROR(INDEX(NTG_2020_Map,$C255+2,K$7),"")</f>
        <v/>
      </c>
      <c r="L255" s="17" t="str" cm="1">
        <f t="array" aca="1" ref="L255" ca="1">IFERROR(INDEX(NTG_2020_Map,$C255+2,L$7),"")</f>
        <v/>
      </c>
      <c r="M255" s="17" t="str" cm="1">
        <f t="array" aca="1" ref="M255" ca="1">IFERROR(INDEX(NTG_2020_Map,$C255+2,M$7),"")</f>
        <v/>
      </c>
      <c r="N255" s="18" t="str" cm="1">
        <f t="array" aca="1" ref="N255" ca="1">IFERROR(INDEX(NTG_2020_Map,$C255+2,N$7),"")</f>
        <v/>
      </c>
      <c r="O255" s="18" t="str" cm="1">
        <f t="array" aca="1" ref="O255" ca="1">IFERROR(IF(INDEX(NTG_2020_Map,$C255+2,O$7)="","",INDEX(NTG_2020_Map,$C255+2,O$7)),"")</f>
        <v/>
      </c>
    </row>
    <row r="256" spans="3:15" ht="12.75" customHeight="1">
      <c r="C256" s="16">
        <f t="shared" si="6"/>
        <v>11</v>
      </c>
      <c r="D256" s="16">
        <f t="shared" si="7"/>
        <v>18</v>
      </c>
      <c r="E256" s="16" cm="1">
        <f t="array" aca="1" ref="E256" ca="1">IF(F256="","",IF(INDEX(NTG_2020_Table,$C256+1,$D256)=1,1,0))</f>
        <v>1</v>
      </c>
      <c r="F256" s="17" t="str" cm="1">
        <f t="array" aca="1" ref="F256" ca="1">IFERROR(INDEX(NTG_2020_Table,$C256+1,$F$7),"")</f>
        <v>Com-Default&gt;2yrs</v>
      </c>
      <c r="G256" s="17" t="str" cm="1">
        <f t="array" aca="1" ref="G256" ca="1">IF($F256="","",IFERROR(INDEX(NTG_2020_Map,1,IF($D256&lt;$B$4,$B$3,IF($D256&lt;$B$5,$B$4,$B$5))),""))</f>
        <v>VersionSource</v>
      </c>
      <c r="H256" s="17" cm="1">
        <f t="array" aca="1" ref="H256" ca="1">IF(F256="","",IFERROR(INDEX(NTG_2020_Map,2,D256),""))</f>
        <v>44566.539816770834</v>
      </c>
      <c r="I256" s="17" t="str" cm="1">
        <f t="array" aca="1" ref="I256" ca="1">IFERROR(INDEX(NTG_2020_Map,$C256+2,$I$7),"")</f>
        <v/>
      </c>
      <c r="J256" s="17" t="str" cm="1">
        <f t="array" aca="1" ref="J256" ca="1">IFERROR(IF(INDEX(NTG_2020_Map,$C256+2,36)=0,"",INDEX(NTG_2020_Map,$C256+2,$J$7)),"")</f>
        <v/>
      </c>
      <c r="K256" s="17" t="str" cm="1">
        <f t="array" aca="1" ref="K256" ca="1">IFERROR(INDEX(NTG_2020_Map,$C256+2,K$7),"")</f>
        <v/>
      </c>
      <c r="L256" s="17" t="str" cm="1">
        <f t="array" aca="1" ref="L256" ca="1">IFERROR(INDEX(NTG_2020_Map,$C256+2,L$7),"")</f>
        <v/>
      </c>
      <c r="M256" s="17" t="str" cm="1">
        <f t="array" aca="1" ref="M256" ca="1">IFERROR(INDEX(NTG_2020_Map,$C256+2,M$7),"")</f>
        <v/>
      </c>
      <c r="N256" s="18" t="str" cm="1">
        <f t="array" aca="1" ref="N256" ca="1">IFERROR(INDEX(NTG_2020_Map,$C256+2,N$7),"")</f>
        <v/>
      </c>
      <c r="O256" s="18" t="str" cm="1">
        <f t="array" aca="1" ref="O256" ca="1">IFERROR(IF(INDEX(NTG_2020_Map,$C256+2,O$7)="","",INDEX(NTG_2020_Map,$C256+2,O$7)),"")</f>
        <v/>
      </c>
    </row>
    <row r="257" spans="3:15" ht="12.75" customHeight="1">
      <c r="C257" s="16">
        <f t="shared" si="6"/>
        <v>11</v>
      </c>
      <c r="D257" s="16">
        <f t="shared" si="7"/>
        <v>19</v>
      </c>
      <c r="E257" s="16" cm="1">
        <f t="array" aca="1" ref="E257" ca="1">IF(F257="","",IF(INDEX(NTG_2020_Table,$C257+1,$D257)=1,1,0))</f>
        <v>1</v>
      </c>
      <c r="F257" s="17" t="str" cm="1">
        <f t="array" aca="1" ref="F257" ca="1">IFERROR(INDEX(NTG_2020_Table,$C257+1,$F$7),"")</f>
        <v>Com-Default&gt;2yrs</v>
      </c>
      <c r="G257" s="17" t="str" cm="1">
        <f t="array" aca="1" ref="G257" ca="1">IF($F257="","",IFERROR(INDEX(NTG_2020_Map,1,IF($D257&lt;$B$4,$B$3,IF($D257&lt;$B$5,$B$4,$B$5))),""))</f>
        <v>CreatedComment</v>
      </c>
      <c r="H257" s="17" t="str" cm="1">
        <f t="array" aca="1" ref="H257" ca="1">IF(F257="","",IFERROR(INDEX(NTG_2020_Map,2,D257),""))</f>
        <v/>
      </c>
      <c r="I257" s="17" t="str" cm="1">
        <f t="array" aca="1" ref="I257" ca="1">IFERROR(INDEX(NTG_2020_Map,$C257+2,$I$7),"")</f>
        <v/>
      </c>
      <c r="J257" s="17" t="str" cm="1">
        <f t="array" aca="1" ref="J257" ca="1">IFERROR(IF(INDEX(NTG_2020_Map,$C257+2,36)=0,"",INDEX(NTG_2020_Map,$C257+2,$J$7)),"")</f>
        <v/>
      </c>
      <c r="K257" s="17" t="str" cm="1">
        <f t="array" aca="1" ref="K257" ca="1">IFERROR(INDEX(NTG_2020_Map,$C257+2,K$7),"")</f>
        <v/>
      </c>
      <c r="L257" s="17" t="str" cm="1">
        <f t="array" aca="1" ref="L257" ca="1">IFERROR(INDEX(NTG_2020_Map,$C257+2,L$7),"")</f>
        <v/>
      </c>
      <c r="M257" s="17" t="str" cm="1">
        <f t="array" aca="1" ref="M257" ca="1">IFERROR(INDEX(NTG_2020_Map,$C257+2,M$7),"")</f>
        <v/>
      </c>
      <c r="N257" s="18" t="str" cm="1">
        <f t="array" aca="1" ref="N257" ca="1">IFERROR(INDEX(NTG_2020_Map,$C257+2,N$7),"")</f>
        <v/>
      </c>
      <c r="O257" s="18" t="str" cm="1">
        <f t="array" aca="1" ref="O257" ca="1">IFERROR(IF(INDEX(NTG_2020_Map,$C257+2,O$7)="","",INDEX(NTG_2020_Map,$C257+2,O$7)),"")</f>
        <v/>
      </c>
    </row>
    <row r="258" spans="3:15" ht="12.75" customHeight="1">
      <c r="C258" s="16">
        <f t="shared" si="6"/>
        <v>11</v>
      </c>
      <c r="D258" s="16">
        <f t="shared" si="7"/>
        <v>20</v>
      </c>
      <c r="E258" s="16" cm="1">
        <f t="array" aca="1" ref="E258" ca="1">IF(F258="","",IF(INDEX(NTG_2020_Table,$C258+1,$D258)=1,1,0))</f>
        <v>1</v>
      </c>
      <c r="F258" s="17" t="str" cm="1">
        <f t="array" aca="1" ref="F258" ca="1">IFERROR(INDEX(NTG_2020_Table,$C258+1,$F$7),"")</f>
        <v>Com-Default&gt;2yrs</v>
      </c>
      <c r="G258" s="17" t="str" cm="1">
        <f t="array" aca="1" ref="G258" ca="1">IF($F258="","",IFERROR(INDEX(NTG_2020_Map,1,IF($D258&lt;$B$4,$B$3,IF($D258&lt;$B$5,$B$4,$B$5))),""))</f>
        <v>CreatedComment</v>
      </c>
      <c r="H258" s="17" t="str" cm="1">
        <f t="array" aca="1" ref="H258" ca="1">IF(F258="","",IFERROR(INDEX(NTG_2020_Map,2,D258),""))</f>
        <v>Deemed Ex Ante Team</v>
      </c>
      <c r="I258" s="17" t="str" cm="1">
        <f t="array" aca="1" ref="I258" ca="1">IFERROR(INDEX(NTG_2020_Map,$C258+2,$I$7),"")</f>
        <v/>
      </c>
      <c r="J258" s="17" t="str" cm="1">
        <f t="array" aca="1" ref="J258" ca="1">IFERROR(IF(INDEX(NTG_2020_Map,$C258+2,36)=0,"",INDEX(NTG_2020_Map,$C258+2,$J$7)),"")</f>
        <v/>
      </c>
      <c r="K258" s="17" t="str" cm="1">
        <f t="array" aca="1" ref="K258" ca="1">IFERROR(INDEX(NTG_2020_Map,$C258+2,K$7),"")</f>
        <v/>
      </c>
      <c r="L258" s="17" t="str" cm="1">
        <f t="array" aca="1" ref="L258" ca="1">IFERROR(INDEX(NTG_2020_Map,$C258+2,L$7),"")</f>
        <v/>
      </c>
      <c r="M258" s="17" t="str" cm="1">
        <f t="array" aca="1" ref="M258" ca="1">IFERROR(INDEX(NTG_2020_Map,$C258+2,M$7),"")</f>
        <v/>
      </c>
      <c r="N258" s="18" t="str" cm="1">
        <f t="array" aca="1" ref="N258" ca="1">IFERROR(INDEX(NTG_2020_Map,$C258+2,N$7),"")</f>
        <v/>
      </c>
      <c r="O258" s="18" t="str" cm="1">
        <f t="array" aca="1" ref="O258" ca="1">IFERROR(IF(INDEX(NTG_2020_Map,$C258+2,O$7)="","",INDEX(NTG_2020_Map,$C258+2,O$7)),"")</f>
        <v/>
      </c>
    </row>
    <row r="259" spans="3:15" ht="12.75" customHeight="1">
      <c r="C259" s="16">
        <f t="shared" si="6"/>
        <v>11</v>
      </c>
      <c r="D259" s="16">
        <f t="shared" si="7"/>
        <v>21</v>
      </c>
      <c r="E259" s="16" cm="1">
        <f t="array" aca="1" ref="E259" ca="1">IF(F259="","",IF(INDEX(NTG_2020_Table,$C259+1,$D259)=1,1,0))</f>
        <v>1</v>
      </c>
      <c r="F259" s="17" t="str" cm="1">
        <f t="array" aca="1" ref="F259" ca="1">IFERROR(INDEX(NTG_2020_Table,$C259+1,$F$7),"")</f>
        <v>Com-Default&gt;2yrs</v>
      </c>
      <c r="G259" s="17" t="str" cm="1">
        <f t="array" aca="1" ref="G259" ca="1">IF($F259="","",IFERROR(INDEX(NTG_2020_Map,1,IF($D259&lt;$B$4,$B$3,IF($D259&lt;$B$5,$B$4,$B$5))),""))</f>
        <v>CreatedComment</v>
      </c>
      <c r="H259" s="17" t="str" cm="1">
        <f t="array" aca="1" ref="H259" ca="1">IF(F259="","",IFERROR(INDEX(NTG_2020_Map,2,D259),""))</f>
        <v/>
      </c>
      <c r="I259" s="17" t="str" cm="1">
        <f t="array" aca="1" ref="I259" ca="1">IFERROR(INDEX(NTG_2020_Map,$C259+2,$I$7),"")</f>
        <v/>
      </c>
      <c r="J259" s="17" t="str" cm="1">
        <f t="array" aca="1" ref="J259" ca="1">IFERROR(IF(INDEX(NTG_2020_Map,$C259+2,36)=0,"",INDEX(NTG_2020_Map,$C259+2,$J$7)),"")</f>
        <v/>
      </c>
      <c r="K259" s="17" t="str" cm="1">
        <f t="array" aca="1" ref="K259" ca="1">IFERROR(INDEX(NTG_2020_Map,$C259+2,K$7),"")</f>
        <v/>
      </c>
      <c r="L259" s="17" t="str" cm="1">
        <f t="array" aca="1" ref="L259" ca="1">IFERROR(INDEX(NTG_2020_Map,$C259+2,L$7),"")</f>
        <v/>
      </c>
      <c r="M259" s="17" t="str" cm="1">
        <f t="array" aca="1" ref="M259" ca="1">IFERROR(INDEX(NTG_2020_Map,$C259+2,M$7),"")</f>
        <v/>
      </c>
      <c r="N259" s="18" t="str" cm="1">
        <f t="array" aca="1" ref="N259" ca="1">IFERROR(INDEX(NTG_2020_Map,$C259+2,N$7),"")</f>
        <v/>
      </c>
      <c r="O259" s="18" t="str" cm="1">
        <f t="array" aca="1" ref="O259" ca="1">IFERROR(IF(INDEX(NTG_2020_Map,$C259+2,O$7)="","",INDEX(NTG_2020_Map,$C259+2,O$7)),"")</f>
        <v/>
      </c>
    </row>
    <row r="260" spans="3:15" ht="12.75" customHeight="1">
      <c r="C260" s="16">
        <f t="shared" si="6"/>
        <v>11</v>
      </c>
      <c r="D260" s="16">
        <f t="shared" si="7"/>
        <v>22</v>
      </c>
      <c r="E260" s="16" cm="1">
        <f t="array" aca="1" ref="E260" ca="1">IF(F260="","",IF(INDEX(NTG_2020_Table,$C260+1,$D260)=1,1,0))</f>
        <v>1</v>
      </c>
      <c r="F260" s="17" t="str" cm="1">
        <f t="array" aca="1" ref="F260" ca="1">IFERROR(INDEX(NTG_2020_Table,$C260+1,$F$7),"")</f>
        <v>Com-Default&gt;2yrs</v>
      </c>
      <c r="G260" s="17" t="str" cm="1">
        <f t="array" aca="1" ref="G260" ca="1">IF($F260="","",IFERROR(INDEX(NTG_2020_Map,1,IF($D260&lt;$B$4,$B$3,IF($D260&lt;$B$5,$B$4,$B$5))),""))</f>
        <v>CreatedComment</v>
      </c>
      <c r="H260" s="17" t="str" cm="1">
        <f t="array" aca="1" ref="H260" ca="1">IF(F260="","",IFERROR(INDEX(NTG_2020_Map,2,D260),""))</f>
        <v/>
      </c>
      <c r="I260" s="17" t="str" cm="1">
        <f t="array" aca="1" ref="I260" ca="1">IFERROR(INDEX(NTG_2020_Map,$C260+2,$I$7),"")</f>
        <v/>
      </c>
      <c r="J260" s="17" t="str" cm="1">
        <f t="array" aca="1" ref="J260" ca="1">IFERROR(IF(INDEX(NTG_2020_Map,$C260+2,36)=0,"",INDEX(NTG_2020_Map,$C260+2,$J$7)),"")</f>
        <v/>
      </c>
      <c r="K260" s="17" t="str" cm="1">
        <f t="array" aca="1" ref="K260" ca="1">IFERROR(INDEX(NTG_2020_Map,$C260+2,K$7),"")</f>
        <v/>
      </c>
      <c r="L260" s="17" t="str" cm="1">
        <f t="array" aca="1" ref="L260" ca="1">IFERROR(INDEX(NTG_2020_Map,$C260+2,L$7),"")</f>
        <v/>
      </c>
      <c r="M260" s="17" t="str" cm="1">
        <f t="array" aca="1" ref="M260" ca="1">IFERROR(INDEX(NTG_2020_Map,$C260+2,M$7),"")</f>
        <v/>
      </c>
      <c r="N260" s="18" t="str" cm="1">
        <f t="array" aca="1" ref="N260" ca="1">IFERROR(INDEX(NTG_2020_Map,$C260+2,N$7),"")</f>
        <v/>
      </c>
      <c r="O260" s="18" t="str" cm="1">
        <f t="array" aca="1" ref="O260" ca="1">IFERROR(IF(INDEX(NTG_2020_Map,$C260+2,O$7)="","",INDEX(NTG_2020_Map,$C260+2,O$7)),"")</f>
        <v/>
      </c>
    </row>
    <row r="261" spans="3:15" ht="12.75" customHeight="1">
      <c r="C261" s="16">
        <f t="shared" si="6"/>
        <v>11</v>
      </c>
      <c r="D261" s="16">
        <f t="shared" si="7"/>
        <v>23</v>
      </c>
      <c r="E261" s="16" cm="1">
        <f t="array" aca="1" ref="E261" ca="1">IF(F261="","",IF(INDEX(NTG_2020_Table,$C261+1,$D261)=1,1,0))</f>
        <v>1</v>
      </c>
      <c r="F261" s="17" t="str" cm="1">
        <f t="array" aca="1" ref="F261" ca="1">IFERROR(INDEX(NTG_2020_Table,$C261+1,$F$7),"")</f>
        <v>Com-Default&gt;2yrs</v>
      </c>
      <c r="G261" s="17" t="str" cm="1">
        <f t="array" aca="1" ref="G261" ca="1">IF($F261="","",IFERROR(INDEX(NTG_2020_Map,1,IF($D261&lt;$B$4,$B$3,IF($D261&lt;$B$5,$B$4,$B$5))),""))</f>
        <v>CreatedComment</v>
      </c>
      <c r="H261" s="17" t="str" cm="1">
        <f t="array" aca="1" ref="H261" ca="1">IF(F261="","",IFERROR(INDEX(NTG_2020_Map,2,D261),""))</f>
        <v/>
      </c>
      <c r="I261" s="17" t="str" cm="1">
        <f t="array" aca="1" ref="I261" ca="1">IFERROR(INDEX(NTG_2020_Map,$C261+2,$I$7),"")</f>
        <v/>
      </c>
      <c r="J261" s="17" t="str" cm="1">
        <f t="array" aca="1" ref="J261" ca="1">IFERROR(IF(INDEX(NTG_2020_Map,$C261+2,36)=0,"",INDEX(NTG_2020_Map,$C261+2,$J$7)),"")</f>
        <v/>
      </c>
      <c r="K261" s="17" t="str" cm="1">
        <f t="array" aca="1" ref="K261" ca="1">IFERROR(INDEX(NTG_2020_Map,$C261+2,K$7),"")</f>
        <v/>
      </c>
      <c r="L261" s="17" t="str" cm="1">
        <f t="array" aca="1" ref="L261" ca="1">IFERROR(INDEX(NTG_2020_Map,$C261+2,L$7),"")</f>
        <v/>
      </c>
      <c r="M261" s="17" t="str" cm="1">
        <f t="array" aca="1" ref="M261" ca="1">IFERROR(INDEX(NTG_2020_Map,$C261+2,M$7),"")</f>
        <v/>
      </c>
      <c r="N261" s="18" t="str" cm="1">
        <f t="array" aca="1" ref="N261" ca="1">IFERROR(INDEX(NTG_2020_Map,$C261+2,N$7),"")</f>
        <v/>
      </c>
      <c r="O261" s="18" t="str" cm="1">
        <f t="array" aca="1" ref="O261" ca="1">IFERROR(IF(INDEX(NTG_2020_Map,$C261+2,O$7)="","",INDEX(NTG_2020_Map,$C261+2,O$7)),"")</f>
        <v/>
      </c>
    </row>
    <row r="262" spans="3:15" ht="12.75" customHeight="1">
      <c r="C262" s="16">
        <f t="shared" si="6"/>
        <v>12</v>
      </c>
      <c r="D262" s="16">
        <f t="shared" si="7"/>
        <v>1</v>
      </c>
      <c r="E262" s="16" cm="1">
        <f t="array" aca="1" ref="E262" ca="1">IF(F262="","",IF(INDEX(NTG_2020_Table,$C262+1,$D262)=1,1,0))</f>
        <v>0</v>
      </c>
      <c r="F262" s="17" t="str" cm="1">
        <f t="array" aca="1" ref="F262" ca="1">IFERROR(INDEX(NTG_2020_Table,$C262+1,$F$7),"")</f>
        <v>Com-Default-HTR-di</v>
      </c>
      <c r="G262" s="17" t="str" cm="1">
        <f t="array" aca="1" ref="G262" ca="1">IF($F262="","",IFERROR(INDEX(NTG_2020_Map,1,IF($D262&lt;$B$4,$B$3,IF($D262&lt;$B$5,$B$4,$B$5))),""))</f>
        <v>NTG_ID</v>
      </c>
      <c r="H262" s="17" t="str" cm="1">
        <f t="array" aca="1" ref="H262" ca="1">IF(F262="","",IFERROR(INDEX(NTG_2020_Map,2,D262),""))</f>
        <v>Agric-Default&gt;2yrs</v>
      </c>
      <c r="I262" s="17" t="str" cm="1">
        <f t="array" aca="1" ref="I262" ca="1">IFERROR(INDEX(NTG_2020_Map,$C262+2,$I$7),"")</f>
        <v/>
      </c>
      <c r="J262" s="17" t="str" cm="1">
        <f t="array" aca="1" ref="J262" ca="1">IFERROR(IF(INDEX(NTG_2020_Map,$C262+2,36)=0,"",INDEX(NTG_2020_Map,$C262+2,$J$7)),"")</f>
        <v/>
      </c>
      <c r="K262" s="17" t="str" cm="1">
        <f t="array" aca="1" ref="K262" ca="1">IFERROR(INDEX(NTG_2020_Map,$C262+2,K$7),"")</f>
        <v/>
      </c>
      <c r="L262" s="17" t="str" cm="1">
        <f t="array" aca="1" ref="L262" ca="1">IFERROR(INDEX(NTG_2020_Map,$C262+2,L$7),"")</f>
        <v/>
      </c>
      <c r="M262" s="17" t="str" cm="1">
        <f t="array" aca="1" ref="M262" ca="1">IFERROR(INDEX(NTG_2020_Map,$C262+2,M$7),"")</f>
        <v/>
      </c>
      <c r="N262" s="18" t="str" cm="1">
        <f t="array" aca="1" ref="N262" ca="1">IFERROR(INDEX(NTG_2020_Map,$C262+2,N$7),"")</f>
        <v/>
      </c>
      <c r="O262" s="18" t="str" cm="1">
        <f t="array" aca="1" ref="O262" ca="1">IFERROR(IF(INDEX(NTG_2020_Map,$C262+2,O$7)="","",INDEX(NTG_2020_Map,$C262+2,O$7)),"")</f>
        <v/>
      </c>
    </row>
    <row r="263" spans="3:15" ht="12.75" customHeight="1">
      <c r="C263" s="16">
        <f t="shared" si="6"/>
        <v>12</v>
      </c>
      <c r="D263" s="16">
        <f t="shared" si="7"/>
        <v>2</v>
      </c>
      <c r="E263" s="16" cm="1">
        <f t="array" aca="1" ref="E263" ca="1">IF(F263="","",IF(INDEX(NTG_2020_Table,$C263+1,$D263)=1,1,0))</f>
        <v>1</v>
      </c>
      <c r="F263" s="17" t="str" cm="1">
        <f t="array" aca="1" ref="F263" ca="1">IFERROR(INDEX(NTG_2020_Table,$C263+1,$F$7),"")</f>
        <v>Com-Default-HTR-di</v>
      </c>
      <c r="G263" s="17" t="str" cm="1">
        <f t="array" aca="1" ref="G263" ca="1">IF($F263="","",IFERROR(INDEX(NTG_2020_Map,1,IF($D263&lt;$B$4,$B$3,IF($D263&lt;$B$5,$B$4,$B$5))),""))</f>
        <v>NTG_ID</v>
      </c>
      <c r="H263" s="17" t="str" cm="1">
        <f t="array" aca="1" ref="H263" ca="1">IF(F263="","",IFERROR(INDEX(NTG_2020_Map,2,D263),""))</f>
        <v>DEER2019</v>
      </c>
      <c r="I263" s="17" t="str" cm="1">
        <f t="array" aca="1" ref="I263" ca="1">IFERROR(INDEX(NTG_2020_Map,$C263+2,$I$7),"")</f>
        <v/>
      </c>
      <c r="J263" s="17" t="str" cm="1">
        <f t="array" aca="1" ref="J263" ca="1">IFERROR(IF(INDEX(NTG_2020_Map,$C263+2,36)=0,"",INDEX(NTG_2020_Map,$C263+2,$J$7)),"")</f>
        <v/>
      </c>
      <c r="K263" s="17" t="str" cm="1">
        <f t="array" aca="1" ref="K263" ca="1">IFERROR(INDEX(NTG_2020_Map,$C263+2,K$7),"")</f>
        <v/>
      </c>
      <c r="L263" s="17" t="str" cm="1">
        <f t="array" aca="1" ref="L263" ca="1">IFERROR(INDEX(NTG_2020_Map,$C263+2,L$7),"")</f>
        <v/>
      </c>
      <c r="M263" s="17" t="str" cm="1">
        <f t="array" aca="1" ref="M263" ca="1">IFERROR(INDEX(NTG_2020_Map,$C263+2,M$7),"")</f>
        <v/>
      </c>
      <c r="N263" s="18" t="str" cm="1">
        <f t="array" aca="1" ref="N263" ca="1">IFERROR(INDEX(NTG_2020_Map,$C263+2,N$7),"")</f>
        <v/>
      </c>
      <c r="O263" s="18" t="str" cm="1">
        <f t="array" aca="1" ref="O263" ca="1">IFERROR(IF(INDEX(NTG_2020_Map,$C263+2,O$7)="","",INDEX(NTG_2020_Map,$C263+2,O$7)),"")</f>
        <v/>
      </c>
    </row>
    <row r="264" spans="3:15" ht="12.75" customHeight="1">
      <c r="C264" s="16">
        <f t="shared" si="6"/>
        <v>12</v>
      </c>
      <c r="D264" s="16">
        <f t="shared" si="7"/>
        <v>3</v>
      </c>
      <c r="E264" s="16" cm="1">
        <f t="array" aca="1" ref="E264" ca="1">IF(F264="","",IF(INDEX(NTG_2020_Table,$C264+1,$D264)=1,1,0))</f>
        <v>0</v>
      </c>
      <c r="F264" s="17" t="str" cm="1">
        <f t="array" aca="1" ref="F264" ca="1">IFERROR(INDEX(NTG_2020_Table,$C264+1,$F$7),"")</f>
        <v>Com-Default-HTR-di</v>
      </c>
      <c r="G264" s="17" t="str" cm="1">
        <f t="array" aca="1" ref="G264" ca="1">IF($F264="","",IFERROR(INDEX(NTG_2020_Map,1,IF($D264&lt;$B$4,$B$3,IF($D264&lt;$B$5,$B$4,$B$5))),""))</f>
        <v>NTG_ID</v>
      </c>
      <c r="H264" s="17" cm="1">
        <f t="array" aca="1" ref="H264" ca="1">IF(F264="","",IFERROR(INDEX(NTG_2020_Map,2,D264),""))</f>
        <v>43466</v>
      </c>
      <c r="I264" s="17" t="str" cm="1">
        <f t="array" aca="1" ref="I264" ca="1">IFERROR(INDEX(NTG_2020_Map,$C264+2,$I$7),"")</f>
        <v/>
      </c>
      <c r="J264" s="17" t="str" cm="1">
        <f t="array" aca="1" ref="J264" ca="1">IFERROR(IF(INDEX(NTG_2020_Map,$C264+2,36)=0,"",INDEX(NTG_2020_Map,$C264+2,$J$7)),"")</f>
        <v/>
      </c>
      <c r="K264" s="17" t="str" cm="1">
        <f t="array" aca="1" ref="K264" ca="1">IFERROR(INDEX(NTG_2020_Map,$C264+2,K$7),"")</f>
        <v/>
      </c>
      <c r="L264" s="17" t="str" cm="1">
        <f t="array" aca="1" ref="L264" ca="1">IFERROR(INDEX(NTG_2020_Map,$C264+2,L$7),"")</f>
        <v/>
      </c>
      <c r="M264" s="17" t="str" cm="1">
        <f t="array" aca="1" ref="M264" ca="1">IFERROR(INDEX(NTG_2020_Map,$C264+2,M$7),"")</f>
        <v/>
      </c>
      <c r="N264" s="18" t="str" cm="1">
        <f t="array" aca="1" ref="N264" ca="1">IFERROR(INDEX(NTG_2020_Map,$C264+2,N$7),"")</f>
        <v/>
      </c>
      <c r="O264" s="18" t="str" cm="1">
        <f t="array" aca="1" ref="O264" ca="1">IFERROR(IF(INDEX(NTG_2020_Map,$C264+2,O$7)="","",INDEX(NTG_2020_Map,$C264+2,O$7)),"")</f>
        <v/>
      </c>
    </row>
    <row r="265" spans="3:15" ht="12.75" customHeight="1">
      <c r="C265" s="16">
        <f t="shared" si="6"/>
        <v>12</v>
      </c>
      <c r="D265" s="16">
        <f t="shared" si="7"/>
        <v>4</v>
      </c>
      <c r="E265" s="16" cm="1">
        <f t="array" aca="1" ref="E265" ca="1">IF(F265="","",IF(INDEX(NTG_2020_Table,$C265+1,$D265)=1,1,0))</f>
        <v>0</v>
      </c>
      <c r="F265" s="17" t="str" cm="1">
        <f t="array" aca="1" ref="F265" ca="1">IFERROR(INDEX(NTG_2020_Table,$C265+1,$F$7),"")</f>
        <v>Com-Default-HTR-di</v>
      </c>
      <c r="G265" s="17" t="str" cm="1">
        <f t="array" aca="1" ref="G265" ca="1">IF($F265="","",IFERROR(INDEX(NTG_2020_Map,1,IF($D265&lt;$B$4,$B$3,IF($D265&lt;$B$5,$B$4,$B$5))),""))</f>
        <v>NTG_ID</v>
      </c>
      <c r="H265" s="17" cm="1">
        <f t="array" aca="1" ref="H265" ca="1">IF(F265="","",IFERROR(INDEX(NTG_2020_Map,2,D265),""))</f>
        <v>46022</v>
      </c>
      <c r="I265" s="17" t="str" cm="1">
        <f t="array" aca="1" ref="I265" ca="1">IFERROR(INDEX(NTG_2020_Map,$C265+2,$I$7),"")</f>
        <v/>
      </c>
      <c r="J265" s="17" t="str" cm="1">
        <f t="array" aca="1" ref="J265" ca="1">IFERROR(IF(INDEX(NTG_2020_Map,$C265+2,36)=0,"",INDEX(NTG_2020_Map,$C265+2,$J$7)),"")</f>
        <v/>
      </c>
      <c r="K265" s="17" t="str" cm="1">
        <f t="array" aca="1" ref="K265" ca="1">IFERROR(INDEX(NTG_2020_Map,$C265+2,K$7),"")</f>
        <v/>
      </c>
      <c r="L265" s="17" t="str" cm="1">
        <f t="array" aca="1" ref="L265" ca="1">IFERROR(INDEX(NTG_2020_Map,$C265+2,L$7),"")</f>
        <v/>
      </c>
      <c r="M265" s="17" t="str" cm="1">
        <f t="array" aca="1" ref="M265" ca="1">IFERROR(INDEX(NTG_2020_Map,$C265+2,M$7),"")</f>
        <v/>
      </c>
      <c r="N265" s="18" t="str" cm="1">
        <f t="array" aca="1" ref="N265" ca="1">IFERROR(INDEX(NTG_2020_Map,$C265+2,N$7),"")</f>
        <v/>
      </c>
      <c r="O265" s="18" t="str" cm="1">
        <f t="array" aca="1" ref="O265" ca="1">IFERROR(IF(INDEX(NTG_2020_Map,$C265+2,O$7)="","",INDEX(NTG_2020_Map,$C265+2,O$7)),"")</f>
        <v/>
      </c>
    </row>
    <row r="266" spans="3:15" ht="12.75" customHeight="1">
      <c r="C266" s="16">
        <f t="shared" ref="C266:C329" si="8">IF($D266=1,IF($C265&lt;$B$1,$C265+1,""),$C265)</f>
        <v>12</v>
      </c>
      <c r="D266" s="16">
        <f t="shared" ref="D266:D329" si="9">IF(D265&lt;$B$2,D265+1,1)</f>
        <v>5</v>
      </c>
      <c r="E266" s="16" cm="1">
        <f t="array" aca="1" ref="E266" ca="1">IF(F266="","",IF(INDEX(NTG_2020_Table,$C266+1,$D266)=1,1,0))</f>
        <v>0</v>
      </c>
      <c r="F266" s="17" t="str" cm="1">
        <f t="array" aca="1" ref="F266" ca="1">IFERROR(INDEX(NTG_2020_Table,$C266+1,$F$7),"")</f>
        <v>Com-Default-HTR-di</v>
      </c>
      <c r="G266" s="17" t="str" cm="1">
        <f t="array" aca="1" ref="G266" ca="1">IF($F266="","",IFERROR(INDEX(NTG_2020_Map,1,IF($D266&lt;$B$4,$B$3,IF($D266&lt;$B$5,$B$4,$B$5))),""))</f>
        <v>NTG_ID</v>
      </c>
      <c r="H266" s="17" cm="1">
        <f t="array" aca="1" ref="H266" ca="1">IF(F266="","",IFERROR(INDEX(NTG_2020_Map,2,D266),""))</f>
        <v>0.6</v>
      </c>
      <c r="I266" s="17" t="str" cm="1">
        <f t="array" aca="1" ref="I266" ca="1">IFERROR(INDEX(NTG_2020_Map,$C266+2,$I$7),"")</f>
        <v/>
      </c>
      <c r="J266" s="17" t="str" cm="1">
        <f t="array" aca="1" ref="J266" ca="1">IFERROR(IF(INDEX(NTG_2020_Map,$C266+2,36)=0,"",INDEX(NTG_2020_Map,$C266+2,$J$7)),"")</f>
        <v/>
      </c>
      <c r="K266" s="17" t="str" cm="1">
        <f t="array" aca="1" ref="K266" ca="1">IFERROR(INDEX(NTG_2020_Map,$C266+2,K$7),"")</f>
        <v/>
      </c>
      <c r="L266" s="17" t="str" cm="1">
        <f t="array" aca="1" ref="L266" ca="1">IFERROR(INDEX(NTG_2020_Map,$C266+2,L$7),"")</f>
        <v/>
      </c>
      <c r="M266" s="17" t="str" cm="1">
        <f t="array" aca="1" ref="M266" ca="1">IFERROR(INDEX(NTG_2020_Map,$C266+2,M$7),"")</f>
        <v/>
      </c>
      <c r="N266" s="18" t="str" cm="1">
        <f t="array" aca="1" ref="N266" ca="1">IFERROR(INDEX(NTG_2020_Map,$C266+2,N$7),"")</f>
        <v/>
      </c>
      <c r="O266" s="18" t="str" cm="1">
        <f t="array" aca="1" ref="O266" ca="1">IFERROR(IF(INDEX(NTG_2020_Map,$C266+2,O$7)="","",INDEX(NTG_2020_Map,$C266+2,O$7)),"")</f>
        <v/>
      </c>
    </row>
    <row r="267" spans="3:15" ht="12.75" customHeight="1">
      <c r="C267" s="16">
        <f t="shared" si="8"/>
        <v>12</v>
      </c>
      <c r="D267" s="16">
        <f t="shared" si="9"/>
        <v>6</v>
      </c>
      <c r="E267" s="16" cm="1">
        <f t="array" aca="1" ref="E267" ca="1">IF(F267="","",IF(INDEX(NTG_2020_Table,$C267+1,$D267)=1,1,0))</f>
        <v>0</v>
      </c>
      <c r="F267" s="17" t="str" cm="1">
        <f t="array" aca="1" ref="F267" ca="1">IFERROR(INDEX(NTG_2020_Table,$C267+1,$F$7),"")</f>
        <v>Com-Default-HTR-di</v>
      </c>
      <c r="G267" s="17" t="str" cm="1">
        <f t="array" aca="1" ref="G267" ca="1">IF($F267="","",IFERROR(INDEX(NTG_2020_Map,1,IF($D267&lt;$B$4,$B$3,IF($D267&lt;$B$5,$B$4,$B$5))),""))</f>
        <v>NTG_ID</v>
      </c>
      <c r="H267" s="17" cm="1">
        <f t="array" aca="1" ref="H267" ca="1">IF(F267="","",IFERROR(INDEX(NTG_2020_Map,2,D267),""))</f>
        <v>0.6</v>
      </c>
      <c r="I267" s="17" t="str" cm="1">
        <f t="array" aca="1" ref="I267" ca="1">IFERROR(INDEX(NTG_2020_Map,$C267+2,$I$7),"")</f>
        <v/>
      </c>
      <c r="J267" s="17" t="str" cm="1">
        <f t="array" aca="1" ref="J267" ca="1">IFERROR(IF(INDEX(NTG_2020_Map,$C267+2,36)=0,"",INDEX(NTG_2020_Map,$C267+2,$J$7)),"")</f>
        <v/>
      </c>
      <c r="K267" s="17" t="str" cm="1">
        <f t="array" aca="1" ref="K267" ca="1">IFERROR(INDEX(NTG_2020_Map,$C267+2,K$7),"")</f>
        <v/>
      </c>
      <c r="L267" s="17" t="str" cm="1">
        <f t="array" aca="1" ref="L267" ca="1">IFERROR(INDEX(NTG_2020_Map,$C267+2,L$7),"")</f>
        <v/>
      </c>
      <c r="M267" s="17" t="str" cm="1">
        <f t="array" aca="1" ref="M267" ca="1">IFERROR(INDEX(NTG_2020_Map,$C267+2,M$7),"")</f>
        <v/>
      </c>
      <c r="N267" s="18" t="str" cm="1">
        <f t="array" aca="1" ref="N267" ca="1">IFERROR(INDEX(NTG_2020_Map,$C267+2,N$7),"")</f>
        <v/>
      </c>
      <c r="O267" s="18" t="str" cm="1">
        <f t="array" aca="1" ref="O267" ca="1">IFERROR(IF(INDEX(NTG_2020_Map,$C267+2,O$7)="","",INDEX(NTG_2020_Map,$C267+2,O$7)),"")</f>
        <v/>
      </c>
    </row>
    <row r="268" spans="3:15" ht="12.75" customHeight="1">
      <c r="C268" s="16">
        <f t="shared" si="8"/>
        <v>12</v>
      </c>
      <c r="D268" s="16">
        <f t="shared" si="9"/>
        <v>7</v>
      </c>
      <c r="E268" s="16" cm="1">
        <f t="array" aca="1" ref="E268" ca="1">IF(F268="","",IF(INDEX(NTG_2020_Table,$C268+1,$D268)=1,1,0))</f>
        <v>0</v>
      </c>
      <c r="F268" s="17" t="str" cm="1">
        <f t="array" aca="1" ref="F268" ca="1">IFERROR(INDEX(NTG_2020_Table,$C268+1,$F$7),"")</f>
        <v>Com-Default-HTR-di</v>
      </c>
      <c r="G268" s="17" t="str" cm="1">
        <f t="array" aca="1" ref="G268" ca="1">IF($F268="","",IFERROR(INDEX(NTG_2020_Map,1,IF($D268&lt;$B$4,$B$3,IF($D268&lt;$B$5,$B$4,$B$5))),""))</f>
        <v>NTG_ID</v>
      </c>
      <c r="H268" s="17" t="str" cm="1">
        <f t="array" aca="1" ref="H268" ca="1">IF(F268="","",IFERROR(INDEX(NTG_2020_Map,2,D268),""))</f>
        <v>Measures not covered by other NTG values and measure technology type has been available in marketplace for more than 2 years</v>
      </c>
      <c r="I268" s="17" t="str" cm="1">
        <f t="array" aca="1" ref="I268" ca="1">IFERROR(INDEX(NTG_2020_Map,$C268+2,$I$7),"")</f>
        <v/>
      </c>
      <c r="J268" s="17" t="str" cm="1">
        <f t="array" aca="1" ref="J268" ca="1">IFERROR(IF(INDEX(NTG_2020_Map,$C268+2,36)=0,"",INDEX(NTG_2020_Map,$C268+2,$J$7)),"")</f>
        <v/>
      </c>
      <c r="K268" s="17" t="str" cm="1">
        <f t="array" aca="1" ref="K268" ca="1">IFERROR(INDEX(NTG_2020_Map,$C268+2,K$7),"")</f>
        <v/>
      </c>
      <c r="L268" s="17" t="str" cm="1">
        <f t="array" aca="1" ref="L268" ca="1">IFERROR(INDEX(NTG_2020_Map,$C268+2,L$7),"")</f>
        <v/>
      </c>
      <c r="M268" s="17" t="str" cm="1">
        <f t="array" aca="1" ref="M268" ca="1">IFERROR(INDEX(NTG_2020_Map,$C268+2,M$7),"")</f>
        <v/>
      </c>
      <c r="N268" s="18" t="str" cm="1">
        <f t="array" aca="1" ref="N268" ca="1">IFERROR(INDEX(NTG_2020_Map,$C268+2,N$7),"")</f>
        <v/>
      </c>
      <c r="O268" s="18" t="str" cm="1">
        <f t="array" aca="1" ref="O268" ca="1">IFERROR(IF(INDEX(NTG_2020_Map,$C268+2,O$7)="","",INDEX(NTG_2020_Map,$C268+2,O$7)),"")</f>
        <v/>
      </c>
    </row>
    <row r="269" spans="3:15" ht="12.75" customHeight="1">
      <c r="C269" s="16">
        <f t="shared" si="8"/>
        <v>12</v>
      </c>
      <c r="D269" s="16">
        <f t="shared" si="9"/>
        <v>8</v>
      </c>
      <c r="E269" s="16" cm="1">
        <f t="array" aca="1" ref="E269" ca="1">IF(F269="","",IF(INDEX(NTG_2020_Table,$C269+1,$D269)=1,1,0))</f>
        <v>0</v>
      </c>
      <c r="F269" s="17" t="str" cm="1">
        <f t="array" aca="1" ref="F269" ca="1">IFERROR(INDEX(NTG_2020_Table,$C269+1,$F$7),"")</f>
        <v>Com-Default-HTR-di</v>
      </c>
      <c r="G269" s="17" t="str" cm="1">
        <f t="array" aca="1" ref="G269" ca="1">IF($F269="","",IFERROR(INDEX(NTG_2020_Map,1,IF($D269&lt;$B$4,$B$3,IF($D269&lt;$B$5,$B$4,$B$5))),""))</f>
        <v>NTG_ID</v>
      </c>
      <c r="H269" s="17" t="str" cm="1">
        <f t="array" aca="1" ref="H269" ca="1">IF(F269="","",IFERROR(INDEX(NTG_2020_Map,2,D269),""))</f>
        <v>Deem-DEER|Deem-WP</v>
      </c>
      <c r="I269" s="17" t="str" cm="1">
        <f t="array" aca="1" ref="I269" ca="1">IFERROR(INDEX(NTG_2020_Map,$C269+2,$I$7),"")</f>
        <v/>
      </c>
      <c r="J269" s="17" t="str" cm="1">
        <f t="array" aca="1" ref="J269" ca="1">IFERROR(IF(INDEX(NTG_2020_Map,$C269+2,36)=0,"",INDEX(NTG_2020_Map,$C269+2,$J$7)),"")</f>
        <v/>
      </c>
      <c r="K269" s="17" t="str" cm="1">
        <f t="array" aca="1" ref="K269" ca="1">IFERROR(INDEX(NTG_2020_Map,$C269+2,K$7),"")</f>
        <v/>
      </c>
      <c r="L269" s="17" t="str" cm="1">
        <f t="array" aca="1" ref="L269" ca="1">IFERROR(INDEX(NTG_2020_Map,$C269+2,L$7),"")</f>
        <v/>
      </c>
      <c r="M269" s="17" t="str" cm="1">
        <f t="array" aca="1" ref="M269" ca="1">IFERROR(INDEX(NTG_2020_Map,$C269+2,M$7),"")</f>
        <v/>
      </c>
      <c r="N269" s="18" t="str" cm="1">
        <f t="array" aca="1" ref="N269" ca="1">IFERROR(INDEX(NTG_2020_Map,$C269+2,N$7),"")</f>
        <v/>
      </c>
      <c r="O269" s="18" t="str" cm="1">
        <f t="array" aca="1" ref="O269" ca="1">IFERROR(IF(INDEX(NTG_2020_Map,$C269+2,O$7)="","",INDEX(NTG_2020_Map,$C269+2,O$7)),"")</f>
        <v/>
      </c>
    </row>
    <row r="270" spans="3:15" ht="12.75" customHeight="1">
      <c r="C270" s="16">
        <f t="shared" si="8"/>
        <v>12</v>
      </c>
      <c r="D270" s="16">
        <f t="shared" si="9"/>
        <v>9</v>
      </c>
      <c r="E270" s="16" cm="1">
        <f t="array" aca="1" ref="E270" ca="1">IF(F270="","",IF(INDEX(NTG_2020_Table,$C270+1,$D270)=1,1,0))</f>
        <v>0</v>
      </c>
      <c r="F270" s="17" t="str" cm="1">
        <f t="array" aca="1" ref="F270" ca="1">IFERROR(INDEX(NTG_2020_Table,$C270+1,$F$7),"")</f>
        <v>Com-Default-HTR-di</v>
      </c>
      <c r="G270" s="17" t="str" cm="1">
        <f t="array" aca="1" ref="G270" ca="1">IF($F270="","",IFERROR(INDEX(NTG_2020_Map,1,IF($D270&lt;$B$4,$B$3,IF($D270&lt;$B$5,$B$4,$B$5))),""))</f>
        <v>NTG_ID</v>
      </c>
      <c r="H270" s="17" t="str" cm="1">
        <f t="array" aca="1" ref="H270" ca="1">IF(F270="","",IFERROR(INDEX(NTG_2020_Map,2,D270),""))</f>
        <v>AOE|AR|BRO-Bhv|BRO-Op|BRO-RCx|BW|NC|NR</v>
      </c>
      <c r="I270" s="17" t="str" cm="1">
        <f t="array" aca="1" ref="I270" ca="1">IFERROR(INDEX(NTG_2020_Map,$C270+2,$I$7),"")</f>
        <v/>
      </c>
      <c r="J270" s="17" t="str" cm="1">
        <f t="array" aca="1" ref="J270" ca="1">IFERROR(IF(INDEX(NTG_2020_Map,$C270+2,36)=0,"",INDEX(NTG_2020_Map,$C270+2,$J$7)),"")</f>
        <v/>
      </c>
      <c r="K270" s="17" t="str" cm="1">
        <f t="array" aca="1" ref="K270" ca="1">IFERROR(INDEX(NTG_2020_Map,$C270+2,K$7),"")</f>
        <v/>
      </c>
      <c r="L270" s="17" t="str" cm="1">
        <f t="array" aca="1" ref="L270" ca="1">IFERROR(INDEX(NTG_2020_Map,$C270+2,L$7),"")</f>
        <v/>
      </c>
      <c r="M270" s="17" t="str" cm="1">
        <f t="array" aca="1" ref="M270" ca="1">IFERROR(INDEX(NTG_2020_Map,$C270+2,M$7),"")</f>
        <v/>
      </c>
      <c r="N270" s="18" t="str" cm="1">
        <f t="array" aca="1" ref="N270" ca="1">IFERROR(INDEX(NTG_2020_Map,$C270+2,N$7),"")</f>
        <v/>
      </c>
      <c r="O270" s="18" t="str" cm="1">
        <f t="array" aca="1" ref="O270" ca="1">IFERROR(IF(INDEX(NTG_2020_Map,$C270+2,O$7)="","",INDEX(NTG_2020_Map,$C270+2,O$7)),"")</f>
        <v/>
      </c>
    </row>
    <row r="271" spans="3:15" ht="12.75" customHeight="1">
      <c r="C271" s="16">
        <f t="shared" si="8"/>
        <v>12</v>
      </c>
      <c r="D271" s="16">
        <f t="shared" si="9"/>
        <v>10</v>
      </c>
      <c r="E271" s="16" cm="1">
        <f t="array" aca="1" ref="E271" ca="1">IF(F271="","",IF(INDEX(NTG_2020_Table,$C271+1,$D271)=1,1,0))</f>
        <v>0</v>
      </c>
      <c r="F271" s="17" t="str" cm="1">
        <f t="array" aca="1" ref="F271" ca="1">IFERROR(INDEX(NTG_2020_Table,$C271+1,$F$7),"")</f>
        <v>Com-Default-HTR-di</v>
      </c>
      <c r="G271" s="17" t="str" cm="1">
        <f t="array" aca="1" ref="G271" ca="1">IF($F271="","",IFERROR(INDEX(NTG_2020_Map,1,IF($D271&lt;$B$4,$B$3,IF($D271&lt;$B$5,$B$4,$B$5))),""))</f>
        <v>NTG_ID</v>
      </c>
      <c r="H271" s="17" t="str" cm="1">
        <f t="array" aca="1" ref="H271" ca="1">IF(F271="","",IFERROR(INDEX(NTG_2020_Map,2,D271),""))</f>
        <v>UpDeemed|DnCust|DnDeemed|DnCustDI|DnDeemDI</v>
      </c>
      <c r="I271" s="17" t="str" cm="1">
        <f t="array" aca="1" ref="I271" ca="1">IFERROR(INDEX(NTG_2020_Map,$C271+2,$I$7),"")</f>
        <v/>
      </c>
      <c r="J271" s="17" t="str" cm="1">
        <f t="array" aca="1" ref="J271" ca="1">IFERROR(IF(INDEX(NTG_2020_Map,$C271+2,36)=0,"",INDEX(NTG_2020_Map,$C271+2,$J$7)),"")</f>
        <v/>
      </c>
      <c r="K271" s="17" t="str" cm="1">
        <f t="array" aca="1" ref="K271" ca="1">IFERROR(INDEX(NTG_2020_Map,$C271+2,K$7),"")</f>
        <v/>
      </c>
      <c r="L271" s="17" t="str" cm="1">
        <f t="array" aca="1" ref="L271" ca="1">IFERROR(INDEX(NTG_2020_Map,$C271+2,L$7),"")</f>
        <v/>
      </c>
      <c r="M271" s="17" t="str" cm="1">
        <f t="array" aca="1" ref="M271" ca="1">IFERROR(INDEX(NTG_2020_Map,$C271+2,M$7),"")</f>
        <v/>
      </c>
      <c r="N271" s="18" t="str" cm="1">
        <f t="array" aca="1" ref="N271" ca="1">IFERROR(INDEX(NTG_2020_Map,$C271+2,N$7),"")</f>
        <v/>
      </c>
      <c r="O271" s="18" t="str" cm="1">
        <f t="array" aca="1" ref="O271" ca="1">IFERROR(IF(INDEX(NTG_2020_Map,$C271+2,O$7)="","",INDEX(NTG_2020_Map,$C271+2,O$7)),"")</f>
        <v/>
      </c>
    </row>
    <row r="272" spans="3:15" ht="12.75" customHeight="1">
      <c r="C272" s="16">
        <f t="shared" si="8"/>
        <v>12</v>
      </c>
      <c r="D272" s="16">
        <f t="shared" si="9"/>
        <v>11</v>
      </c>
      <c r="E272" s="16" cm="1">
        <f t="array" aca="1" ref="E272" ca="1">IF(F272="","",IF(INDEX(NTG_2020_Table,$C272+1,$D272)=1,1,0))</f>
        <v>0</v>
      </c>
      <c r="F272" s="17" t="str" cm="1">
        <f t="array" aca="1" ref="F272" ca="1">IFERROR(INDEX(NTG_2020_Table,$C272+1,$F$7),"")</f>
        <v>Com-Default-HTR-di</v>
      </c>
      <c r="G272" s="17" t="str" cm="1">
        <f t="array" aca="1" ref="G272" ca="1">IF($F272="","",IFERROR(INDEX(NTG_2020_Map,1,IF($D272&lt;$B$4,$B$3,IF($D272&lt;$B$5,$B$4,$B$5))),""))</f>
        <v>VersionSource</v>
      </c>
      <c r="H272" s="17" t="str" cm="1">
        <f t="array" aca="1" ref="H272" ca="1">IF(F272="","",IFERROR(INDEX(NTG_2020_Map,2,D272),""))</f>
        <v/>
      </c>
      <c r="I272" s="17" t="str" cm="1">
        <f t="array" aca="1" ref="I272" ca="1">IFERROR(INDEX(NTG_2020_Map,$C272+2,$I$7),"")</f>
        <v/>
      </c>
      <c r="J272" s="17" t="str" cm="1">
        <f t="array" aca="1" ref="J272" ca="1">IFERROR(IF(INDEX(NTG_2020_Map,$C272+2,36)=0,"",INDEX(NTG_2020_Map,$C272+2,$J$7)),"")</f>
        <v/>
      </c>
      <c r="K272" s="17" t="str" cm="1">
        <f t="array" aca="1" ref="K272" ca="1">IFERROR(INDEX(NTG_2020_Map,$C272+2,K$7),"")</f>
        <v/>
      </c>
      <c r="L272" s="17" t="str" cm="1">
        <f t="array" aca="1" ref="L272" ca="1">IFERROR(INDEX(NTG_2020_Map,$C272+2,L$7),"")</f>
        <v/>
      </c>
      <c r="M272" s="17" t="str" cm="1">
        <f t="array" aca="1" ref="M272" ca="1">IFERROR(INDEX(NTG_2020_Map,$C272+2,M$7),"")</f>
        <v/>
      </c>
      <c r="N272" s="18" t="str" cm="1">
        <f t="array" aca="1" ref="N272" ca="1">IFERROR(INDEX(NTG_2020_Map,$C272+2,N$7),"")</f>
        <v/>
      </c>
      <c r="O272" s="18" t="str" cm="1">
        <f t="array" aca="1" ref="O272" ca="1">IFERROR(IF(INDEX(NTG_2020_Map,$C272+2,O$7)="","",INDEX(NTG_2020_Map,$C272+2,O$7)),"")</f>
        <v/>
      </c>
    </row>
    <row r="273" spans="3:15" ht="12.75" customHeight="1">
      <c r="C273" s="16">
        <f t="shared" si="8"/>
        <v>12</v>
      </c>
      <c r="D273" s="16">
        <f t="shared" si="9"/>
        <v>12</v>
      </c>
      <c r="E273" s="16" cm="1">
        <f t="array" aca="1" ref="E273" ca="1">IF(F273="","",IF(INDEX(NTG_2020_Table,$C273+1,$D273)=1,1,0))</f>
        <v>1</v>
      </c>
      <c r="F273" s="17" t="str" cm="1">
        <f t="array" aca="1" ref="F273" ca="1">IFERROR(INDEX(NTG_2020_Table,$C273+1,$F$7),"")</f>
        <v>Com-Default-HTR-di</v>
      </c>
      <c r="G273" s="17" t="str" cm="1">
        <f t="array" aca="1" ref="G273" ca="1">IF($F273="","",IFERROR(INDEX(NTG_2020_Map,1,IF($D273&lt;$B$4,$B$3,IF($D273&lt;$B$5,$B$4,$B$5))),""))</f>
        <v>VersionSource</v>
      </c>
      <c r="H273" s="17" t="str" cm="1">
        <f t="array" aca="1" ref="H273" ca="1">IF(F273="","",IFERROR(INDEX(NTG_2020_Map,2,D273),""))</f>
        <v>1</v>
      </c>
      <c r="I273" s="17" t="str" cm="1">
        <f t="array" aca="1" ref="I273" ca="1">IFERROR(INDEX(NTG_2020_Map,$C273+2,$I$7),"")</f>
        <v/>
      </c>
      <c r="J273" s="17" t="str" cm="1">
        <f t="array" aca="1" ref="J273" ca="1">IFERROR(IF(INDEX(NTG_2020_Map,$C273+2,36)=0,"",INDEX(NTG_2020_Map,$C273+2,$J$7)),"")</f>
        <v/>
      </c>
      <c r="K273" s="17" t="str" cm="1">
        <f t="array" aca="1" ref="K273" ca="1">IFERROR(INDEX(NTG_2020_Map,$C273+2,K$7),"")</f>
        <v/>
      </c>
      <c r="L273" s="17" t="str" cm="1">
        <f t="array" aca="1" ref="L273" ca="1">IFERROR(INDEX(NTG_2020_Map,$C273+2,L$7),"")</f>
        <v/>
      </c>
      <c r="M273" s="17" t="str" cm="1">
        <f t="array" aca="1" ref="M273" ca="1">IFERROR(INDEX(NTG_2020_Map,$C273+2,M$7),"")</f>
        <v/>
      </c>
      <c r="N273" s="18" t="str" cm="1">
        <f t="array" aca="1" ref="N273" ca="1">IFERROR(INDEX(NTG_2020_Map,$C273+2,N$7),"")</f>
        <v/>
      </c>
      <c r="O273" s="18" t="str" cm="1">
        <f t="array" aca="1" ref="O273" ca="1">IFERROR(IF(INDEX(NTG_2020_Map,$C273+2,O$7)="","",INDEX(NTG_2020_Map,$C273+2,O$7)),"")</f>
        <v/>
      </c>
    </row>
    <row r="274" spans="3:15" ht="12.75" customHeight="1">
      <c r="C274" s="16">
        <f t="shared" si="8"/>
        <v>12</v>
      </c>
      <c r="D274" s="16">
        <f t="shared" si="9"/>
        <v>13</v>
      </c>
      <c r="E274" s="16" cm="1">
        <f t="array" aca="1" ref="E274" ca="1">IF(F274="","",IF(INDEX(NTG_2020_Table,$C274+1,$D274)=1,1,0))</f>
        <v>0</v>
      </c>
      <c r="F274" s="17" t="str" cm="1">
        <f t="array" aca="1" ref="F274" ca="1">IFERROR(INDEX(NTG_2020_Table,$C274+1,$F$7),"")</f>
        <v>Com-Default-HTR-di</v>
      </c>
      <c r="G274" s="17" t="str" cm="1">
        <f t="array" aca="1" ref="G274" ca="1">IF($F274="","",IFERROR(INDEX(NTG_2020_Map,1,IF($D274&lt;$B$4,$B$3,IF($D274&lt;$B$5,$B$4,$B$5))),""))</f>
        <v>VersionSource</v>
      </c>
      <c r="H274" s="17" t="str" cm="1">
        <f t="array" aca="1" ref="H274" ca="1">IF(F274="","",IFERROR(INDEX(NTG_2020_Map,2,D274),""))</f>
        <v>1</v>
      </c>
      <c r="I274" s="17" t="str" cm="1">
        <f t="array" aca="1" ref="I274" ca="1">IFERROR(INDEX(NTG_2020_Map,$C274+2,$I$7),"")</f>
        <v/>
      </c>
      <c r="J274" s="17" t="str" cm="1">
        <f t="array" aca="1" ref="J274" ca="1">IFERROR(IF(INDEX(NTG_2020_Map,$C274+2,36)=0,"",INDEX(NTG_2020_Map,$C274+2,$J$7)),"")</f>
        <v/>
      </c>
      <c r="K274" s="17" t="str" cm="1">
        <f t="array" aca="1" ref="K274" ca="1">IFERROR(INDEX(NTG_2020_Map,$C274+2,K$7),"")</f>
        <v/>
      </c>
      <c r="L274" s="17" t="str" cm="1">
        <f t="array" aca="1" ref="L274" ca="1">IFERROR(INDEX(NTG_2020_Map,$C274+2,L$7),"")</f>
        <v/>
      </c>
      <c r="M274" s="17" t="str" cm="1">
        <f t="array" aca="1" ref="M274" ca="1">IFERROR(INDEX(NTG_2020_Map,$C274+2,M$7),"")</f>
        <v/>
      </c>
      <c r="N274" s="18" t="str" cm="1">
        <f t="array" aca="1" ref="N274" ca="1">IFERROR(INDEX(NTG_2020_Map,$C274+2,N$7),"")</f>
        <v/>
      </c>
      <c r="O274" s="18" t="str" cm="1">
        <f t="array" aca="1" ref="O274" ca="1">IFERROR(IF(INDEX(NTG_2020_Map,$C274+2,O$7)="","",INDEX(NTG_2020_Map,$C274+2,O$7)),"")</f>
        <v/>
      </c>
    </row>
    <row r="275" spans="3:15" ht="12.75" customHeight="1">
      <c r="C275" s="16">
        <f t="shared" si="8"/>
        <v>12</v>
      </c>
      <c r="D275" s="16">
        <f t="shared" si="9"/>
        <v>14</v>
      </c>
      <c r="E275" s="16" cm="1">
        <f t="array" aca="1" ref="E275" ca="1">IF(F275="","",IF(INDEX(NTG_2020_Table,$C275+1,$D275)=1,1,0))</f>
        <v>0</v>
      </c>
      <c r="F275" s="17" t="str" cm="1">
        <f t="array" aca="1" ref="F275" ca="1">IFERROR(INDEX(NTG_2020_Table,$C275+1,$F$7),"")</f>
        <v>Com-Default-HTR-di</v>
      </c>
      <c r="G275" s="17" t="str" cm="1">
        <f t="array" aca="1" ref="G275" ca="1">IF($F275="","",IFERROR(INDEX(NTG_2020_Map,1,IF($D275&lt;$B$4,$B$3,IF($D275&lt;$B$5,$B$4,$B$5))),""))</f>
        <v>VersionSource</v>
      </c>
      <c r="H275" s="17" t="str" cm="1">
        <f t="array" aca="1" ref="H275" ca="1">IF(F275="","",IFERROR(INDEX(NTG_2020_Map,2,D275),""))</f>
        <v>0</v>
      </c>
      <c r="I275" s="17" t="str" cm="1">
        <f t="array" aca="1" ref="I275" ca="1">IFERROR(INDEX(NTG_2020_Map,$C275+2,$I$7),"")</f>
        <v/>
      </c>
      <c r="J275" s="17" t="str" cm="1">
        <f t="array" aca="1" ref="J275" ca="1">IFERROR(IF(INDEX(NTG_2020_Map,$C275+2,36)=0,"",INDEX(NTG_2020_Map,$C275+2,$J$7)),"")</f>
        <v/>
      </c>
      <c r="K275" s="17" t="str" cm="1">
        <f t="array" aca="1" ref="K275" ca="1">IFERROR(INDEX(NTG_2020_Map,$C275+2,K$7),"")</f>
        <v/>
      </c>
      <c r="L275" s="17" t="str" cm="1">
        <f t="array" aca="1" ref="L275" ca="1">IFERROR(INDEX(NTG_2020_Map,$C275+2,L$7),"")</f>
        <v/>
      </c>
      <c r="M275" s="17" t="str" cm="1">
        <f t="array" aca="1" ref="M275" ca="1">IFERROR(INDEX(NTG_2020_Map,$C275+2,M$7),"")</f>
        <v/>
      </c>
      <c r="N275" s="18" t="str" cm="1">
        <f t="array" aca="1" ref="N275" ca="1">IFERROR(INDEX(NTG_2020_Map,$C275+2,N$7),"")</f>
        <v/>
      </c>
      <c r="O275" s="18" t="str" cm="1">
        <f t="array" aca="1" ref="O275" ca="1">IFERROR(IF(INDEX(NTG_2020_Map,$C275+2,O$7)="","",INDEX(NTG_2020_Map,$C275+2,O$7)),"")</f>
        <v/>
      </c>
    </row>
    <row r="276" spans="3:15" ht="12.75" customHeight="1">
      <c r="C276" s="16">
        <f t="shared" si="8"/>
        <v>12</v>
      </c>
      <c r="D276" s="16">
        <f t="shared" si="9"/>
        <v>15</v>
      </c>
      <c r="E276" s="16" cm="1">
        <f t="array" aca="1" ref="E276" ca="1">IF(F276="","",IF(INDEX(NTG_2020_Table,$C276+1,$D276)=1,1,0))</f>
        <v>0</v>
      </c>
      <c r="F276" s="17" t="str" cm="1">
        <f t="array" aca="1" ref="F276" ca="1">IFERROR(INDEX(NTG_2020_Table,$C276+1,$F$7),"")</f>
        <v>Com-Default-HTR-di</v>
      </c>
      <c r="G276" s="17" t="str" cm="1">
        <f t="array" aca="1" ref="G276" ca="1">IF($F276="","",IFERROR(INDEX(NTG_2020_Map,1,IF($D276&lt;$B$4,$B$3,IF($D276&lt;$B$5,$B$4,$B$5))),""))</f>
        <v>VersionSource</v>
      </c>
      <c r="H276" s="17" cm="1">
        <f t="array" aca="1" ref="H276" ca="1">IF(F276="","",IFERROR(INDEX(NTG_2020_Map,2,D276),""))</f>
        <v>45448.629734189817</v>
      </c>
      <c r="I276" s="17" t="str" cm="1">
        <f t="array" aca="1" ref="I276" ca="1">IFERROR(INDEX(NTG_2020_Map,$C276+2,$I$7),"")</f>
        <v/>
      </c>
      <c r="J276" s="17" t="str" cm="1">
        <f t="array" aca="1" ref="J276" ca="1">IFERROR(IF(INDEX(NTG_2020_Map,$C276+2,36)=0,"",INDEX(NTG_2020_Map,$C276+2,$J$7)),"")</f>
        <v/>
      </c>
      <c r="K276" s="17" t="str" cm="1">
        <f t="array" aca="1" ref="K276" ca="1">IFERROR(INDEX(NTG_2020_Map,$C276+2,K$7),"")</f>
        <v/>
      </c>
      <c r="L276" s="17" t="str" cm="1">
        <f t="array" aca="1" ref="L276" ca="1">IFERROR(INDEX(NTG_2020_Map,$C276+2,L$7),"")</f>
        <v/>
      </c>
      <c r="M276" s="17" t="str" cm="1">
        <f t="array" aca="1" ref="M276" ca="1">IFERROR(INDEX(NTG_2020_Map,$C276+2,M$7),"")</f>
        <v/>
      </c>
      <c r="N276" s="18" t="str" cm="1">
        <f t="array" aca="1" ref="N276" ca="1">IFERROR(INDEX(NTG_2020_Map,$C276+2,N$7),"")</f>
        <v/>
      </c>
      <c r="O276" s="18" t="str" cm="1">
        <f t="array" aca="1" ref="O276" ca="1">IFERROR(IF(INDEX(NTG_2020_Map,$C276+2,O$7)="","",INDEX(NTG_2020_Map,$C276+2,O$7)),"")</f>
        <v/>
      </c>
    </row>
    <row r="277" spans="3:15" ht="12.75" customHeight="1">
      <c r="C277" s="16">
        <f t="shared" si="8"/>
        <v>12</v>
      </c>
      <c r="D277" s="16">
        <f t="shared" si="9"/>
        <v>16</v>
      </c>
      <c r="E277" s="16" cm="1">
        <f t="array" aca="1" ref="E277" ca="1">IF(F277="","",IF(INDEX(NTG_2020_Table,$C277+1,$D277)=1,1,0))</f>
        <v>1</v>
      </c>
      <c r="F277" s="17" t="str" cm="1">
        <f t="array" aca="1" ref="F277" ca="1">IFERROR(INDEX(NTG_2020_Table,$C277+1,$F$7),"")</f>
        <v>Com-Default-HTR-di</v>
      </c>
      <c r="G277" s="17" t="str" cm="1">
        <f t="array" aca="1" ref="G277" ca="1">IF($F277="","",IFERROR(INDEX(NTG_2020_Map,1,IF($D277&lt;$B$4,$B$3,IF($D277&lt;$B$5,$B$4,$B$5))),""))</f>
        <v>VersionSource</v>
      </c>
      <c r="H277" s="17" t="str" cm="1">
        <f t="array" aca="1" ref="H277" ca="1">IF(F277="","",IFERROR(INDEX(NTG_2020_Map,2,D277),""))</f>
        <v>Expired this record since a new record was created that uses the updated Measure Impact Types and Delivery Types per DEER2026 Scoping Document.</v>
      </c>
      <c r="I277" s="17" t="str" cm="1">
        <f t="array" aca="1" ref="I277" ca="1">IFERROR(INDEX(NTG_2020_Map,$C277+2,$I$7),"")</f>
        <v/>
      </c>
      <c r="J277" s="17" t="str" cm="1">
        <f t="array" aca="1" ref="J277" ca="1">IFERROR(IF(INDEX(NTG_2020_Map,$C277+2,36)=0,"",INDEX(NTG_2020_Map,$C277+2,$J$7)),"")</f>
        <v/>
      </c>
      <c r="K277" s="17" t="str" cm="1">
        <f t="array" aca="1" ref="K277" ca="1">IFERROR(INDEX(NTG_2020_Map,$C277+2,K$7),"")</f>
        <v/>
      </c>
      <c r="L277" s="17" t="str" cm="1">
        <f t="array" aca="1" ref="L277" ca="1">IFERROR(INDEX(NTG_2020_Map,$C277+2,L$7),"")</f>
        <v/>
      </c>
      <c r="M277" s="17" t="str" cm="1">
        <f t="array" aca="1" ref="M277" ca="1">IFERROR(INDEX(NTG_2020_Map,$C277+2,M$7),"")</f>
        <v/>
      </c>
      <c r="N277" s="18" t="str" cm="1">
        <f t="array" aca="1" ref="N277" ca="1">IFERROR(INDEX(NTG_2020_Map,$C277+2,N$7),"")</f>
        <v/>
      </c>
      <c r="O277" s="18" t="str" cm="1">
        <f t="array" aca="1" ref="O277" ca="1">IFERROR(IF(INDEX(NTG_2020_Map,$C277+2,O$7)="","",INDEX(NTG_2020_Map,$C277+2,O$7)),"")</f>
        <v/>
      </c>
    </row>
    <row r="278" spans="3:15" ht="12.75" customHeight="1">
      <c r="C278" s="16">
        <f t="shared" si="8"/>
        <v>12</v>
      </c>
      <c r="D278" s="16">
        <f t="shared" si="9"/>
        <v>17</v>
      </c>
      <c r="E278" s="16" cm="1">
        <f t="array" aca="1" ref="E278" ca="1">IF(F278="","",IF(INDEX(NTG_2020_Table,$C278+1,$D278)=1,1,0))</f>
        <v>1</v>
      </c>
      <c r="F278" s="17" t="str" cm="1">
        <f t="array" aca="1" ref="F278" ca="1">IFERROR(INDEX(NTG_2020_Table,$C278+1,$F$7),"")</f>
        <v>Com-Default-HTR-di</v>
      </c>
      <c r="G278" s="17" t="str" cm="1">
        <f t="array" aca="1" ref="G278" ca="1">IF($F278="","",IFERROR(INDEX(NTG_2020_Map,1,IF($D278&lt;$B$4,$B$3,IF($D278&lt;$B$5,$B$4,$B$5))),""))</f>
        <v>VersionSource</v>
      </c>
      <c r="H278" s="17" t="str" cm="1">
        <f t="array" aca="1" ref="H278" ca="1">IF(F278="","",IFERROR(INDEX(NTG_2020_Map,2,D278),""))</f>
        <v>Deemed Ex Ante Team</v>
      </c>
      <c r="I278" s="17" t="str" cm="1">
        <f t="array" aca="1" ref="I278" ca="1">IFERROR(INDEX(NTG_2020_Map,$C278+2,$I$7),"")</f>
        <v/>
      </c>
      <c r="J278" s="17" t="str" cm="1">
        <f t="array" aca="1" ref="J278" ca="1">IFERROR(IF(INDEX(NTG_2020_Map,$C278+2,36)=0,"",INDEX(NTG_2020_Map,$C278+2,$J$7)),"")</f>
        <v/>
      </c>
      <c r="K278" s="17" t="str" cm="1">
        <f t="array" aca="1" ref="K278" ca="1">IFERROR(INDEX(NTG_2020_Map,$C278+2,K$7),"")</f>
        <v/>
      </c>
      <c r="L278" s="17" t="str" cm="1">
        <f t="array" aca="1" ref="L278" ca="1">IFERROR(INDEX(NTG_2020_Map,$C278+2,L$7),"")</f>
        <v/>
      </c>
      <c r="M278" s="17" t="str" cm="1">
        <f t="array" aca="1" ref="M278" ca="1">IFERROR(INDEX(NTG_2020_Map,$C278+2,M$7),"")</f>
        <v/>
      </c>
      <c r="N278" s="18" t="str" cm="1">
        <f t="array" aca="1" ref="N278" ca="1">IFERROR(INDEX(NTG_2020_Map,$C278+2,N$7),"")</f>
        <v/>
      </c>
      <c r="O278" s="18" t="str" cm="1">
        <f t="array" aca="1" ref="O278" ca="1">IFERROR(IF(INDEX(NTG_2020_Map,$C278+2,O$7)="","",INDEX(NTG_2020_Map,$C278+2,O$7)),"")</f>
        <v/>
      </c>
    </row>
    <row r="279" spans="3:15" ht="12.75" customHeight="1">
      <c r="C279" s="16">
        <f t="shared" si="8"/>
        <v>12</v>
      </c>
      <c r="D279" s="16">
        <f t="shared" si="9"/>
        <v>18</v>
      </c>
      <c r="E279" s="16" cm="1">
        <f t="array" aca="1" ref="E279" ca="1">IF(F279="","",IF(INDEX(NTG_2020_Table,$C279+1,$D279)=1,1,0))</f>
        <v>1</v>
      </c>
      <c r="F279" s="17" t="str" cm="1">
        <f t="array" aca="1" ref="F279" ca="1">IFERROR(INDEX(NTG_2020_Table,$C279+1,$F$7),"")</f>
        <v>Com-Default-HTR-di</v>
      </c>
      <c r="G279" s="17" t="str" cm="1">
        <f t="array" aca="1" ref="G279" ca="1">IF($F279="","",IFERROR(INDEX(NTG_2020_Map,1,IF($D279&lt;$B$4,$B$3,IF($D279&lt;$B$5,$B$4,$B$5))),""))</f>
        <v>VersionSource</v>
      </c>
      <c r="H279" s="17" cm="1">
        <f t="array" aca="1" ref="H279" ca="1">IF(F279="","",IFERROR(INDEX(NTG_2020_Map,2,D279),""))</f>
        <v>44566.539816770834</v>
      </c>
      <c r="I279" s="17" t="str" cm="1">
        <f t="array" aca="1" ref="I279" ca="1">IFERROR(INDEX(NTG_2020_Map,$C279+2,$I$7),"")</f>
        <v/>
      </c>
      <c r="J279" s="17" t="str" cm="1">
        <f t="array" aca="1" ref="J279" ca="1">IFERROR(IF(INDEX(NTG_2020_Map,$C279+2,36)=0,"",INDEX(NTG_2020_Map,$C279+2,$J$7)),"")</f>
        <v/>
      </c>
      <c r="K279" s="17" t="str" cm="1">
        <f t="array" aca="1" ref="K279" ca="1">IFERROR(INDEX(NTG_2020_Map,$C279+2,K$7),"")</f>
        <v/>
      </c>
      <c r="L279" s="17" t="str" cm="1">
        <f t="array" aca="1" ref="L279" ca="1">IFERROR(INDEX(NTG_2020_Map,$C279+2,L$7),"")</f>
        <v/>
      </c>
      <c r="M279" s="17" t="str" cm="1">
        <f t="array" aca="1" ref="M279" ca="1">IFERROR(INDEX(NTG_2020_Map,$C279+2,M$7),"")</f>
        <v/>
      </c>
      <c r="N279" s="18" t="str" cm="1">
        <f t="array" aca="1" ref="N279" ca="1">IFERROR(INDEX(NTG_2020_Map,$C279+2,N$7),"")</f>
        <v/>
      </c>
      <c r="O279" s="18" t="str" cm="1">
        <f t="array" aca="1" ref="O279" ca="1">IFERROR(IF(INDEX(NTG_2020_Map,$C279+2,O$7)="","",INDEX(NTG_2020_Map,$C279+2,O$7)),"")</f>
        <v/>
      </c>
    </row>
    <row r="280" spans="3:15" ht="12.75" customHeight="1">
      <c r="C280" s="16">
        <f t="shared" si="8"/>
        <v>12</v>
      </c>
      <c r="D280" s="16">
        <f t="shared" si="9"/>
        <v>19</v>
      </c>
      <c r="E280" s="16" cm="1">
        <f t="array" aca="1" ref="E280" ca="1">IF(F280="","",IF(INDEX(NTG_2020_Table,$C280+1,$D280)=1,1,0))</f>
        <v>0</v>
      </c>
      <c r="F280" s="17" t="str" cm="1">
        <f t="array" aca="1" ref="F280" ca="1">IFERROR(INDEX(NTG_2020_Table,$C280+1,$F$7),"")</f>
        <v>Com-Default-HTR-di</v>
      </c>
      <c r="G280" s="17" t="str" cm="1">
        <f t="array" aca="1" ref="G280" ca="1">IF($F280="","",IFERROR(INDEX(NTG_2020_Map,1,IF($D280&lt;$B$4,$B$3,IF($D280&lt;$B$5,$B$4,$B$5))),""))</f>
        <v>CreatedComment</v>
      </c>
      <c r="H280" s="17" t="str" cm="1">
        <f t="array" aca="1" ref="H280" ca="1">IF(F280="","",IFERROR(INDEX(NTG_2020_Map,2,D280),""))</f>
        <v/>
      </c>
      <c r="I280" s="17" t="str" cm="1">
        <f t="array" aca="1" ref="I280" ca="1">IFERROR(INDEX(NTG_2020_Map,$C280+2,$I$7),"")</f>
        <v/>
      </c>
      <c r="J280" s="17" t="str" cm="1">
        <f t="array" aca="1" ref="J280" ca="1">IFERROR(IF(INDEX(NTG_2020_Map,$C280+2,36)=0,"",INDEX(NTG_2020_Map,$C280+2,$J$7)),"")</f>
        <v/>
      </c>
      <c r="K280" s="17" t="str" cm="1">
        <f t="array" aca="1" ref="K280" ca="1">IFERROR(INDEX(NTG_2020_Map,$C280+2,K$7),"")</f>
        <v/>
      </c>
      <c r="L280" s="17" t="str" cm="1">
        <f t="array" aca="1" ref="L280" ca="1">IFERROR(INDEX(NTG_2020_Map,$C280+2,L$7),"")</f>
        <v/>
      </c>
      <c r="M280" s="17" t="str" cm="1">
        <f t="array" aca="1" ref="M280" ca="1">IFERROR(INDEX(NTG_2020_Map,$C280+2,M$7),"")</f>
        <v/>
      </c>
      <c r="N280" s="18" t="str" cm="1">
        <f t="array" aca="1" ref="N280" ca="1">IFERROR(INDEX(NTG_2020_Map,$C280+2,N$7),"")</f>
        <v/>
      </c>
      <c r="O280" s="18" t="str" cm="1">
        <f t="array" aca="1" ref="O280" ca="1">IFERROR(IF(INDEX(NTG_2020_Map,$C280+2,O$7)="","",INDEX(NTG_2020_Map,$C280+2,O$7)),"")</f>
        <v/>
      </c>
    </row>
    <row r="281" spans="3:15" ht="12.75" customHeight="1">
      <c r="C281" s="16">
        <f t="shared" si="8"/>
        <v>12</v>
      </c>
      <c r="D281" s="16">
        <f t="shared" si="9"/>
        <v>20</v>
      </c>
      <c r="E281" s="16" cm="1">
        <f t="array" aca="1" ref="E281" ca="1">IF(F281="","",IF(INDEX(NTG_2020_Table,$C281+1,$D281)=1,1,0))</f>
        <v>0</v>
      </c>
      <c r="F281" s="17" t="str" cm="1">
        <f t="array" aca="1" ref="F281" ca="1">IFERROR(INDEX(NTG_2020_Table,$C281+1,$F$7),"")</f>
        <v>Com-Default-HTR-di</v>
      </c>
      <c r="G281" s="17" t="str" cm="1">
        <f t="array" aca="1" ref="G281" ca="1">IF($F281="","",IFERROR(INDEX(NTG_2020_Map,1,IF($D281&lt;$B$4,$B$3,IF($D281&lt;$B$5,$B$4,$B$5))),""))</f>
        <v>CreatedComment</v>
      </c>
      <c r="H281" s="17" t="str" cm="1">
        <f t="array" aca="1" ref="H281" ca="1">IF(F281="","",IFERROR(INDEX(NTG_2020_Map,2,D281),""))</f>
        <v>Deemed Ex Ante Team</v>
      </c>
      <c r="I281" s="17" t="str" cm="1">
        <f t="array" aca="1" ref="I281" ca="1">IFERROR(INDEX(NTG_2020_Map,$C281+2,$I$7),"")</f>
        <v/>
      </c>
      <c r="J281" s="17" t="str" cm="1">
        <f t="array" aca="1" ref="J281" ca="1">IFERROR(IF(INDEX(NTG_2020_Map,$C281+2,36)=0,"",INDEX(NTG_2020_Map,$C281+2,$J$7)),"")</f>
        <v/>
      </c>
      <c r="K281" s="17" t="str" cm="1">
        <f t="array" aca="1" ref="K281" ca="1">IFERROR(INDEX(NTG_2020_Map,$C281+2,K$7),"")</f>
        <v/>
      </c>
      <c r="L281" s="17" t="str" cm="1">
        <f t="array" aca="1" ref="L281" ca="1">IFERROR(INDEX(NTG_2020_Map,$C281+2,L$7),"")</f>
        <v/>
      </c>
      <c r="M281" s="17" t="str" cm="1">
        <f t="array" aca="1" ref="M281" ca="1">IFERROR(INDEX(NTG_2020_Map,$C281+2,M$7),"")</f>
        <v/>
      </c>
      <c r="N281" s="18" t="str" cm="1">
        <f t="array" aca="1" ref="N281" ca="1">IFERROR(INDEX(NTG_2020_Map,$C281+2,N$7),"")</f>
        <v/>
      </c>
      <c r="O281" s="18" t="str" cm="1">
        <f t="array" aca="1" ref="O281" ca="1">IFERROR(IF(INDEX(NTG_2020_Map,$C281+2,O$7)="","",INDEX(NTG_2020_Map,$C281+2,O$7)),"")</f>
        <v/>
      </c>
    </row>
    <row r="282" spans="3:15" ht="12.75" customHeight="1">
      <c r="C282" s="16">
        <f t="shared" si="8"/>
        <v>12</v>
      </c>
      <c r="D282" s="16">
        <f t="shared" si="9"/>
        <v>21</v>
      </c>
      <c r="E282" s="16" cm="1">
        <f t="array" aca="1" ref="E282" ca="1">IF(F282="","",IF(INDEX(NTG_2020_Table,$C282+1,$D282)=1,1,0))</f>
        <v>1</v>
      </c>
      <c r="F282" s="17" t="str" cm="1">
        <f t="array" aca="1" ref="F282" ca="1">IFERROR(INDEX(NTG_2020_Table,$C282+1,$F$7),"")</f>
        <v>Com-Default-HTR-di</v>
      </c>
      <c r="G282" s="17" t="str" cm="1">
        <f t="array" aca="1" ref="G282" ca="1">IF($F282="","",IFERROR(INDEX(NTG_2020_Map,1,IF($D282&lt;$B$4,$B$3,IF($D282&lt;$B$5,$B$4,$B$5))),""))</f>
        <v>CreatedComment</v>
      </c>
      <c r="H282" s="17" t="str" cm="1">
        <f t="array" aca="1" ref="H282" ca="1">IF(F282="","",IFERROR(INDEX(NTG_2020_Map,2,D282),""))</f>
        <v/>
      </c>
      <c r="I282" s="17" t="str" cm="1">
        <f t="array" aca="1" ref="I282" ca="1">IFERROR(INDEX(NTG_2020_Map,$C282+2,$I$7),"")</f>
        <v/>
      </c>
      <c r="J282" s="17" t="str" cm="1">
        <f t="array" aca="1" ref="J282" ca="1">IFERROR(IF(INDEX(NTG_2020_Map,$C282+2,36)=0,"",INDEX(NTG_2020_Map,$C282+2,$J$7)),"")</f>
        <v/>
      </c>
      <c r="K282" s="17" t="str" cm="1">
        <f t="array" aca="1" ref="K282" ca="1">IFERROR(INDEX(NTG_2020_Map,$C282+2,K$7),"")</f>
        <v/>
      </c>
      <c r="L282" s="17" t="str" cm="1">
        <f t="array" aca="1" ref="L282" ca="1">IFERROR(INDEX(NTG_2020_Map,$C282+2,L$7),"")</f>
        <v/>
      </c>
      <c r="M282" s="17" t="str" cm="1">
        <f t="array" aca="1" ref="M282" ca="1">IFERROR(INDEX(NTG_2020_Map,$C282+2,M$7),"")</f>
        <v/>
      </c>
      <c r="N282" s="18" t="str" cm="1">
        <f t="array" aca="1" ref="N282" ca="1">IFERROR(INDEX(NTG_2020_Map,$C282+2,N$7),"")</f>
        <v/>
      </c>
      <c r="O282" s="18" t="str" cm="1">
        <f t="array" aca="1" ref="O282" ca="1">IFERROR(IF(INDEX(NTG_2020_Map,$C282+2,O$7)="","",INDEX(NTG_2020_Map,$C282+2,O$7)),"")</f>
        <v/>
      </c>
    </row>
    <row r="283" spans="3:15" ht="12.75" customHeight="1">
      <c r="C283" s="16">
        <f t="shared" si="8"/>
        <v>12</v>
      </c>
      <c r="D283" s="16">
        <f t="shared" si="9"/>
        <v>22</v>
      </c>
      <c r="E283" s="16" cm="1">
        <f t="array" aca="1" ref="E283" ca="1">IF(F283="","",IF(INDEX(NTG_2020_Table,$C283+1,$D283)=1,1,0))</f>
        <v>1</v>
      </c>
      <c r="F283" s="17" t="str" cm="1">
        <f t="array" aca="1" ref="F283" ca="1">IFERROR(INDEX(NTG_2020_Table,$C283+1,$F$7),"")</f>
        <v>Com-Default-HTR-di</v>
      </c>
      <c r="G283" s="17" t="str" cm="1">
        <f t="array" aca="1" ref="G283" ca="1">IF($F283="","",IFERROR(INDEX(NTG_2020_Map,1,IF($D283&lt;$B$4,$B$3,IF($D283&lt;$B$5,$B$4,$B$5))),""))</f>
        <v>CreatedComment</v>
      </c>
      <c r="H283" s="17" t="str" cm="1">
        <f t="array" aca="1" ref="H283" ca="1">IF(F283="","",IFERROR(INDEX(NTG_2020_Map,2,D283),""))</f>
        <v/>
      </c>
      <c r="I283" s="17" t="str" cm="1">
        <f t="array" aca="1" ref="I283" ca="1">IFERROR(INDEX(NTG_2020_Map,$C283+2,$I$7),"")</f>
        <v/>
      </c>
      <c r="J283" s="17" t="str" cm="1">
        <f t="array" aca="1" ref="J283" ca="1">IFERROR(IF(INDEX(NTG_2020_Map,$C283+2,36)=0,"",INDEX(NTG_2020_Map,$C283+2,$J$7)),"")</f>
        <v/>
      </c>
      <c r="K283" s="17" t="str" cm="1">
        <f t="array" aca="1" ref="K283" ca="1">IFERROR(INDEX(NTG_2020_Map,$C283+2,K$7),"")</f>
        <v/>
      </c>
      <c r="L283" s="17" t="str" cm="1">
        <f t="array" aca="1" ref="L283" ca="1">IFERROR(INDEX(NTG_2020_Map,$C283+2,L$7),"")</f>
        <v/>
      </c>
      <c r="M283" s="17" t="str" cm="1">
        <f t="array" aca="1" ref="M283" ca="1">IFERROR(INDEX(NTG_2020_Map,$C283+2,M$7),"")</f>
        <v/>
      </c>
      <c r="N283" s="18" t="str" cm="1">
        <f t="array" aca="1" ref="N283" ca="1">IFERROR(INDEX(NTG_2020_Map,$C283+2,N$7),"")</f>
        <v/>
      </c>
      <c r="O283" s="18" t="str" cm="1">
        <f t="array" aca="1" ref="O283" ca="1">IFERROR(IF(INDEX(NTG_2020_Map,$C283+2,O$7)="","",INDEX(NTG_2020_Map,$C283+2,O$7)),"")</f>
        <v/>
      </c>
    </row>
    <row r="284" spans="3:15" ht="12.75" customHeight="1">
      <c r="C284" s="16">
        <f t="shared" si="8"/>
        <v>12</v>
      </c>
      <c r="D284" s="16">
        <f t="shared" si="9"/>
        <v>23</v>
      </c>
      <c r="E284" s="16" cm="1">
        <f t="array" aca="1" ref="E284" ca="1">IF(F284="","",IF(INDEX(NTG_2020_Table,$C284+1,$D284)=1,1,0))</f>
        <v>0</v>
      </c>
      <c r="F284" s="17" t="str" cm="1">
        <f t="array" aca="1" ref="F284" ca="1">IFERROR(INDEX(NTG_2020_Table,$C284+1,$F$7),"")</f>
        <v>Com-Default-HTR-di</v>
      </c>
      <c r="G284" s="17" t="str" cm="1">
        <f t="array" aca="1" ref="G284" ca="1">IF($F284="","",IFERROR(INDEX(NTG_2020_Map,1,IF($D284&lt;$B$4,$B$3,IF($D284&lt;$B$5,$B$4,$B$5))),""))</f>
        <v>CreatedComment</v>
      </c>
      <c r="H284" s="17" t="str" cm="1">
        <f t="array" aca="1" ref="H284" ca="1">IF(F284="","",IFERROR(INDEX(NTG_2020_Map,2,D284),""))</f>
        <v/>
      </c>
      <c r="I284" s="17" t="str" cm="1">
        <f t="array" aca="1" ref="I284" ca="1">IFERROR(INDEX(NTG_2020_Map,$C284+2,$I$7),"")</f>
        <v/>
      </c>
      <c r="J284" s="17" t="str" cm="1">
        <f t="array" aca="1" ref="J284" ca="1">IFERROR(IF(INDEX(NTG_2020_Map,$C284+2,36)=0,"",INDEX(NTG_2020_Map,$C284+2,$J$7)),"")</f>
        <v/>
      </c>
      <c r="K284" s="17" t="str" cm="1">
        <f t="array" aca="1" ref="K284" ca="1">IFERROR(INDEX(NTG_2020_Map,$C284+2,K$7),"")</f>
        <v/>
      </c>
      <c r="L284" s="17" t="str" cm="1">
        <f t="array" aca="1" ref="L284" ca="1">IFERROR(INDEX(NTG_2020_Map,$C284+2,L$7),"")</f>
        <v/>
      </c>
      <c r="M284" s="17" t="str" cm="1">
        <f t="array" aca="1" ref="M284" ca="1">IFERROR(INDEX(NTG_2020_Map,$C284+2,M$7),"")</f>
        <v/>
      </c>
      <c r="N284" s="18" t="str" cm="1">
        <f t="array" aca="1" ref="N284" ca="1">IFERROR(INDEX(NTG_2020_Map,$C284+2,N$7),"")</f>
        <v/>
      </c>
      <c r="O284" s="18" t="str" cm="1">
        <f t="array" aca="1" ref="O284" ca="1">IFERROR(IF(INDEX(NTG_2020_Map,$C284+2,O$7)="","",INDEX(NTG_2020_Map,$C284+2,O$7)),"")</f>
        <v/>
      </c>
    </row>
    <row r="285" spans="3:15" ht="12.75" customHeight="1">
      <c r="C285" s="16">
        <f t="shared" si="8"/>
        <v>13</v>
      </c>
      <c r="D285" s="16">
        <f t="shared" si="9"/>
        <v>1</v>
      </c>
      <c r="E285" s="16" cm="1">
        <f t="array" aca="1" ref="E285" ca="1">IF(F285="","",IF(INDEX(NTG_2020_Table,$C285+1,$D285)=1,1,0))</f>
        <v>0</v>
      </c>
      <c r="F285" s="17" t="str" cm="1">
        <f t="array" aca="1" ref="F285" ca="1">IFERROR(INDEX(NTG_2020_Table,$C285+1,$F$7),"")</f>
        <v>Com-Default-HTR-di</v>
      </c>
      <c r="G285" s="17" t="str" cm="1">
        <f t="array" aca="1" ref="G285" ca="1">IF($F285="","",IFERROR(INDEX(NTG_2020_Map,1,IF($D285&lt;$B$4,$B$3,IF($D285&lt;$B$5,$B$4,$B$5))),""))</f>
        <v>NTG_ID</v>
      </c>
      <c r="H285" s="17" t="str" cm="1">
        <f t="array" aca="1" ref="H285" ca="1">IF(F285="","",IFERROR(INDEX(NTG_2020_Map,2,D285),""))</f>
        <v>Agric-Default&gt;2yrs</v>
      </c>
      <c r="I285" s="17" t="str" cm="1">
        <f t="array" aca="1" ref="I285" ca="1">IFERROR(INDEX(NTG_2020_Map,$C285+2,$I$7),"")</f>
        <v/>
      </c>
      <c r="J285" s="17" t="str" cm="1">
        <f t="array" aca="1" ref="J285" ca="1">IFERROR(IF(INDEX(NTG_2020_Map,$C285+2,36)=0,"",INDEX(NTG_2020_Map,$C285+2,$J$7)),"")</f>
        <v/>
      </c>
      <c r="K285" s="17" t="str" cm="1">
        <f t="array" aca="1" ref="K285" ca="1">IFERROR(INDEX(NTG_2020_Map,$C285+2,K$7),"")</f>
        <v/>
      </c>
      <c r="L285" s="17" t="str" cm="1">
        <f t="array" aca="1" ref="L285" ca="1">IFERROR(INDEX(NTG_2020_Map,$C285+2,L$7),"")</f>
        <v/>
      </c>
      <c r="M285" s="17" t="str" cm="1">
        <f t="array" aca="1" ref="M285" ca="1">IFERROR(INDEX(NTG_2020_Map,$C285+2,M$7),"")</f>
        <v/>
      </c>
      <c r="N285" s="18" t="str" cm="1">
        <f t="array" aca="1" ref="N285" ca="1">IFERROR(INDEX(NTG_2020_Map,$C285+2,N$7),"")</f>
        <v/>
      </c>
      <c r="O285" s="18" t="str" cm="1">
        <f t="array" aca="1" ref="O285" ca="1">IFERROR(IF(INDEX(NTG_2020_Map,$C285+2,O$7)="","",INDEX(NTG_2020_Map,$C285+2,O$7)),"")</f>
        <v/>
      </c>
    </row>
    <row r="286" spans="3:15" ht="12.75" customHeight="1">
      <c r="C286" s="16">
        <f t="shared" si="8"/>
        <v>13</v>
      </c>
      <c r="D286" s="16">
        <f t="shared" si="9"/>
        <v>2</v>
      </c>
      <c r="E286" s="16" cm="1">
        <f t="array" aca="1" ref="E286" ca="1">IF(F286="","",IF(INDEX(NTG_2020_Table,$C286+1,$D286)=1,1,0))</f>
        <v>1</v>
      </c>
      <c r="F286" s="17" t="str" cm="1">
        <f t="array" aca="1" ref="F286" ca="1">IFERROR(INDEX(NTG_2020_Table,$C286+1,$F$7),"")</f>
        <v>Com-Default-HTR-di</v>
      </c>
      <c r="G286" s="17" t="str" cm="1">
        <f t="array" aca="1" ref="G286" ca="1">IF($F286="","",IFERROR(INDEX(NTG_2020_Map,1,IF($D286&lt;$B$4,$B$3,IF($D286&lt;$B$5,$B$4,$B$5))),""))</f>
        <v>NTG_ID</v>
      </c>
      <c r="H286" s="17" t="str" cm="1">
        <f t="array" aca="1" ref="H286" ca="1">IF(F286="","",IFERROR(INDEX(NTG_2020_Map,2,D286),""))</f>
        <v>DEER2019</v>
      </c>
      <c r="I286" s="17" t="str" cm="1">
        <f t="array" aca="1" ref="I286" ca="1">IFERROR(INDEX(NTG_2020_Map,$C286+2,$I$7),"")</f>
        <v/>
      </c>
      <c r="J286" s="17" t="str" cm="1">
        <f t="array" aca="1" ref="J286" ca="1">IFERROR(IF(INDEX(NTG_2020_Map,$C286+2,36)=0,"",INDEX(NTG_2020_Map,$C286+2,$J$7)),"")</f>
        <v/>
      </c>
      <c r="K286" s="17" t="str" cm="1">
        <f t="array" aca="1" ref="K286" ca="1">IFERROR(INDEX(NTG_2020_Map,$C286+2,K$7),"")</f>
        <v/>
      </c>
      <c r="L286" s="17" t="str" cm="1">
        <f t="array" aca="1" ref="L286" ca="1">IFERROR(INDEX(NTG_2020_Map,$C286+2,L$7),"")</f>
        <v/>
      </c>
      <c r="M286" s="17" t="str" cm="1">
        <f t="array" aca="1" ref="M286" ca="1">IFERROR(INDEX(NTG_2020_Map,$C286+2,M$7),"")</f>
        <v/>
      </c>
      <c r="N286" s="18" t="str" cm="1">
        <f t="array" aca="1" ref="N286" ca="1">IFERROR(INDEX(NTG_2020_Map,$C286+2,N$7),"")</f>
        <v/>
      </c>
      <c r="O286" s="18" t="str" cm="1">
        <f t="array" aca="1" ref="O286" ca="1">IFERROR(IF(INDEX(NTG_2020_Map,$C286+2,O$7)="","",INDEX(NTG_2020_Map,$C286+2,O$7)),"")</f>
        <v/>
      </c>
    </row>
    <row r="287" spans="3:15" ht="12.75" customHeight="1">
      <c r="C287" s="16">
        <f t="shared" si="8"/>
        <v>13</v>
      </c>
      <c r="D287" s="16">
        <f t="shared" si="9"/>
        <v>3</v>
      </c>
      <c r="E287" s="16" cm="1">
        <f t="array" aca="1" ref="E287" ca="1">IF(F287="","",IF(INDEX(NTG_2020_Table,$C287+1,$D287)=1,1,0))</f>
        <v>0</v>
      </c>
      <c r="F287" s="17" t="str" cm="1">
        <f t="array" aca="1" ref="F287" ca="1">IFERROR(INDEX(NTG_2020_Table,$C287+1,$F$7),"")</f>
        <v>Com-Default-HTR-di</v>
      </c>
      <c r="G287" s="17" t="str" cm="1">
        <f t="array" aca="1" ref="G287" ca="1">IF($F287="","",IFERROR(INDEX(NTG_2020_Map,1,IF($D287&lt;$B$4,$B$3,IF($D287&lt;$B$5,$B$4,$B$5))),""))</f>
        <v>NTG_ID</v>
      </c>
      <c r="H287" s="17" cm="1">
        <f t="array" aca="1" ref="H287" ca="1">IF(F287="","",IFERROR(INDEX(NTG_2020_Map,2,D287),""))</f>
        <v>43466</v>
      </c>
      <c r="I287" s="17" t="str" cm="1">
        <f t="array" aca="1" ref="I287" ca="1">IFERROR(INDEX(NTG_2020_Map,$C287+2,$I$7),"")</f>
        <v/>
      </c>
      <c r="J287" s="17" t="str" cm="1">
        <f t="array" aca="1" ref="J287" ca="1">IFERROR(IF(INDEX(NTG_2020_Map,$C287+2,36)=0,"",INDEX(NTG_2020_Map,$C287+2,$J$7)),"")</f>
        <v/>
      </c>
      <c r="K287" s="17" t="str" cm="1">
        <f t="array" aca="1" ref="K287" ca="1">IFERROR(INDEX(NTG_2020_Map,$C287+2,K$7),"")</f>
        <v/>
      </c>
      <c r="L287" s="17" t="str" cm="1">
        <f t="array" aca="1" ref="L287" ca="1">IFERROR(INDEX(NTG_2020_Map,$C287+2,L$7),"")</f>
        <v/>
      </c>
      <c r="M287" s="17" t="str" cm="1">
        <f t="array" aca="1" ref="M287" ca="1">IFERROR(INDEX(NTG_2020_Map,$C287+2,M$7),"")</f>
        <v/>
      </c>
      <c r="N287" s="18" t="str" cm="1">
        <f t="array" aca="1" ref="N287" ca="1">IFERROR(INDEX(NTG_2020_Map,$C287+2,N$7),"")</f>
        <v/>
      </c>
      <c r="O287" s="18" t="str" cm="1">
        <f t="array" aca="1" ref="O287" ca="1">IFERROR(IF(INDEX(NTG_2020_Map,$C287+2,O$7)="","",INDEX(NTG_2020_Map,$C287+2,O$7)),"")</f>
        <v/>
      </c>
    </row>
    <row r="288" spans="3:15" ht="12.75" customHeight="1">
      <c r="C288" s="16">
        <f t="shared" si="8"/>
        <v>13</v>
      </c>
      <c r="D288" s="16">
        <f t="shared" si="9"/>
        <v>4</v>
      </c>
      <c r="E288" s="16" cm="1">
        <f t="array" aca="1" ref="E288" ca="1">IF(F288="","",IF(INDEX(NTG_2020_Table,$C288+1,$D288)=1,1,0))</f>
        <v>0</v>
      </c>
      <c r="F288" s="17" t="str" cm="1">
        <f t="array" aca="1" ref="F288" ca="1">IFERROR(INDEX(NTG_2020_Table,$C288+1,$F$7),"")</f>
        <v>Com-Default-HTR-di</v>
      </c>
      <c r="G288" s="17" t="str" cm="1">
        <f t="array" aca="1" ref="G288" ca="1">IF($F288="","",IFERROR(INDEX(NTG_2020_Map,1,IF($D288&lt;$B$4,$B$3,IF($D288&lt;$B$5,$B$4,$B$5))),""))</f>
        <v>NTG_ID</v>
      </c>
      <c r="H288" s="17" cm="1">
        <f t="array" aca="1" ref="H288" ca="1">IF(F288="","",IFERROR(INDEX(NTG_2020_Map,2,D288),""))</f>
        <v>46022</v>
      </c>
      <c r="I288" s="17" t="str" cm="1">
        <f t="array" aca="1" ref="I288" ca="1">IFERROR(INDEX(NTG_2020_Map,$C288+2,$I$7),"")</f>
        <v/>
      </c>
      <c r="J288" s="17" t="str" cm="1">
        <f t="array" aca="1" ref="J288" ca="1">IFERROR(IF(INDEX(NTG_2020_Map,$C288+2,36)=0,"",INDEX(NTG_2020_Map,$C288+2,$J$7)),"")</f>
        <v/>
      </c>
      <c r="K288" s="17" t="str" cm="1">
        <f t="array" aca="1" ref="K288" ca="1">IFERROR(INDEX(NTG_2020_Map,$C288+2,K$7),"")</f>
        <v/>
      </c>
      <c r="L288" s="17" t="str" cm="1">
        <f t="array" aca="1" ref="L288" ca="1">IFERROR(INDEX(NTG_2020_Map,$C288+2,L$7),"")</f>
        <v/>
      </c>
      <c r="M288" s="17" t="str" cm="1">
        <f t="array" aca="1" ref="M288" ca="1">IFERROR(INDEX(NTG_2020_Map,$C288+2,M$7),"")</f>
        <v/>
      </c>
      <c r="N288" s="18" t="str" cm="1">
        <f t="array" aca="1" ref="N288" ca="1">IFERROR(INDEX(NTG_2020_Map,$C288+2,N$7),"")</f>
        <v/>
      </c>
      <c r="O288" s="18" t="str" cm="1">
        <f t="array" aca="1" ref="O288" ca="1">IFERROR(IF(INDEX(NTG_2020_Map,$C288+2,O$7)="","",INDEX(NTG_2020_Map,$C288+2,O$7)),"")</f>
        <v/>
      </c>
    </row>
    <row r="289" spans="3:15" ht="12.75" customHeight="1">
      <c r="C289" s="16">
        <f t="shared" si="8"/>
        <v>13</v>
      </c>
      <c r="D289" s="16">
        <f t="shared" si="9"/>
        <v>5</v>
      </c>
      <c r="E289" s="16" cm="1">
        <f t="array" aca="1" ref="E289" ca="1">IF(F289="","",IF(INDEX(NTG_2020_Table,$C289+1,$D289)=1,1,0))</f>
        <v>0</v>
      </c>
      <c r="F289" s="17" t="str" cm="1">
        <f t="array" aca="1" ref="F289" ca="1">IFERROR(INDEX(NTG_2020_Table,$C289+1,$F$7),"")</f>
        <v>Com-Default-HTR-di</v>
      </c>
      <c r="G289" s="17" t="str" cm="1">
        <f t="array" aca="1" ref="G289" ca="1">IF($F289="","",IFERROR(INDEX(NTG_2020_Map,1,IF($D289&lt;$B$4,$B$3,IF($D289&lt;$B$5,$B$4,$B$5))),""))</f>
        <v>NTG_ID</v>
      </c>
      <c r="H289" s="17" cm="1">
        <f t="array" aca="1" ref="H289" ca="1">IF(F289="","",IFERROR(INDEX(NTG_2020_Map,2,D289),""))</f>
        <v>0.6</v>
      </c>
      <c r="I289" s="17" t="str" cm="1">
        <f t="array" aca="1" ref="I289" ca="1">IFERROR(INDEX(NTG_2020_Map,$C289+2,$I$7),"")</f>
        <v/>
      </c>
      <c r="J289" s="17" t="str" cm="1">
        <f t="array" aca="1" ref="J289" ca="1">IFERROR(IF(INDEX(NTG_2020_Map,$C289+2,36)=0,"",INDEX(NTG_2020_Map,$C289+2,$J$7)),"")</f>
        <v/>
      </c>
      <c r="K289" s="17" t="str" cm="1">
        <f t="array" aca="1" ref="K289" ca="1">IFERROR(INDEX(NTG_2020_Map,$C289+2,K$7),"")</f>
        <v/>
      </c>
      <c r="L289" s="17" t="str" cm="1">
        <f t="array" aca="1" ref="L289" ca="1">IFERROR(INDEX(NTG_2020_Map,$C289+2,L$7),"")</f>
        <v/>
      </c>
      <c r="M289" s="17" t="str" cm="1">
        <f t="array" aca="1" ref="M289" ca="1">IFERROR(INDEX(NTG_2020_Map,$C289+2,M$7),"")</f>
        <v/>
      </c>
      <c r="N289" s="18" t="str" cm="1">
        <f t="array" aca="1" ref="N289" ca="1">IFERROR(INDEX(NTG_2020_Map,$C289+2,N$7),"")</f>
        <v/>
      </c>
      <c r="O289" s="18" t="str" cm="1">
        <f t="array" aca="1" ref="O289" ca="1">IFERROR(IF(INDEX(NTG_2020_Map,$C289+2,O$7)="","",INDEX(NTG_2020_Map,$C289+2,O$7)),"")</f>
        <v/>
      </c>
    </row>
    <row r="290" spans="3:15" ht="12.75" customHeight="1">
      <c r="C290" s="16">
        <f t="shared" si="8"/>
        <v>13</v>
      </c>
      <c r="D290" s="16">
        <f t="shared" si="9"/>
        <v>6</v>
      </c>
      <c r="E290" s="16" cm="1">
        <f t="array" aca="1" ref="E290" ca="1">IF(F290="","",IF(INDEX(NTG_2020_Table,$C290+1,$D290)=1,1,0))</f>
        <v>0</v>
      </c>
      <c r="F290" s="17" t="str" cm="1">
        <f t="array" aca="1" ref="F290" ca="1">IFERROR(INDEX(NTG_2020_Table,$C290+1,$F$7),"")</f>
        <v>Com-Default-HTR-di</v>
      </c>
      <c r="G290" s="17" t="str" cm="1">
        <f t="array" aca="1" ref="G290" ca="1">IF($F290="","",IFERROR(INDEX(NTG_2020_Map,1,IF($D290&lt;$B$4,$B$3,IF($D290&lt;$B$5,$B$4,$B$5))),""))</f>
        <v>NTG_ID</v>
      </c>
      <c r="H290" s="17" cm="1">
        <f t="array" aca="1" ref="H290" ca="1">IF(F290="","",IFERROR(INDEX(NTG_2020_Map,2,D290),""))</f>
        <v>0.6</v>
      </c>
      <c r="I290" s="17" t="str" cm="1">
        <f t="array" aca="1" ref="I290" ca="1">IFERROR(INDEX(NTG_2020_Map,$C290+2,$I$7),"")</f>
        <v/>
      </c>
      <c r="J290" s="17" t="str" cm="1">
        <f t="array" aca="1" ref="J290" ca="1">IFERROR(IF(INDEX(NTG_2020_Map,$C290+2,36)=0,"",INDEX(NTG_2020_Map,$C290+2,$J$7)),"")</f>
        <v/>
      </c>
      <c r="K290" s="17" t="str" cm="1">
        <f t="array" aca="1" ref="K290" ca="1">IFERROR(INDEX(NTG_2020_Map,$C290+2,K$7),"")</f>
        <v/>
      </c>
      <c r="L290" s="17" t="str" cm="1">
        <f t="array" aca="1" ref="L290" ca="1">IFERROR(INDEX(NTG_2020_Map,$C290+2,L$7),"")</f>
        <v/>
      </c>
      <c r="M290" s="17" t="str" cm="1">
        <f t="array" aca="1" ref="M290" ca="1">IFERROR(INDEX(NTG_2020_Map,$C290+2,M$7),"")</f>
        <v/>
      </c>
      <c r="N290" s="18" t="str" cm="1">
        <f t="array" aca="1" ref="N290" ca="1">IFERROR(INDEX(NTG_2020_Map,$C290+2,N$7),"")</f>
        <v/>
      </c>
      <c r="O290" s="18" t="str" cm="1">
        <f t="array" aca="1" ref="O290" ca="1">IFERROR(IF(INDEX(NTG_2020_Map,$C290+2,O$7)="","",INDEX(NTG_2020_Map,$C290+2,O$7)),"")</f>
        <v/>
      </c>
    </row>
    <row r="291" spans="3:15" ht="12.75" customHeight="1">
      <c r="C291" s="16">
        <f t="shared" si="8"/>
        <v>13</v>
      </c>
      <c r="D291" s="16">
        <f t="shared" si="9"/>
        <v>7</v>
      </c>
      <c r="E291" s="16" cm="1">
        <f t="array" aca="1" ref="E291" ca="1">IF(F291="","",IF(INDEX(NTG_2020_Table,$C291+1,$D291)=1,1,0))</f>
        <v>0</v>
      </c>
      <c r="F291" s="17" t="str" cm="1">
        <f t="array" aca="1" ref="F291" ca="1">IFERROR(INDEX(NTG_2020_Table,$C291+1,$F$7),"")</f>
        <v>Com-Default-HTR-di</v>
      </c>
      <c r="G291" s="17" t="str" cm="1">
        <f t="array" aca="1" ref="G291" ca="1">IF($F291="","",IFERROR(INDEX(NTG_2020_Map,1,IF($D291&lt;$B$4,$B$3,IF($D291&lt;$B$5,$B$4,$B$5))),""))</f>
        <v>NTG_ID</v>
      </c>
      <c r="H291" s="17" t="str" cm="1">
        <f t="array" aca="1" ref="H291" ca="1">IF(F291="","",IFERROR(INDEX(NTG_2020_Map,2,D291),""))</f>
        <v>Measures not covered by other NTG values and measure technology type has been available in marketplace for more than 2 years</v>
      </c>
      <c r="I291" s="17" t="str" cm="1">
        <f t="array" aca="1" ref="I291" ca="1">IFERROR(INDEX(NTG_2020_Map,$C291+2,$I$7),"")</f>
        <v/>
      </c>
      <c r="J291" s="17" t="str" cm="1">
        <f t="array" aca="1" ref="J291" ca="1">IFERROR(IF(INDEX(NTG_2020_Map,$C291+2,36)=0,"",INDEX(NTG_2020_Map,$C291+2,$J$7)),"")</f>
        <v/>
      </c>
      <c r="K291" s="17" t="str" cm="1">
        <f t="array" aca="1" ref="K291" ca="1">IFERROR(INDEX(NTG_2020_Map,$C291+2,K$7),"")</f>
        <v/>
      </c>
      <c r="L291" s="17" t="str" cm="1">
        <f t="array" aca="1" ref="L291" ca="1">IFERROR(INDEX(NTG_2020_Map,$C291+2,L$7),"")</f>
        <v/>
      </c>
      <c r="M291" s="17" t="str" cm="1">
        <f t="array" aca="1" ref="M291" ca="1">IFERROR(INDEX(NTG_2020_Map,$C291+2,M$7),"")</f>
        <v/>
      </c>
      <c r="N291" s="18" t="str" cm="1">
        <f t="array" aca="1" ref="N291" ca="1">IFERROR(INDEX(NTG_2020_Map,$C291+2,N$7),"")</f>
        <v/>
      </c>
      <c r="O291" s="18" t="str" cm="1">
        <f t="array" aca="1" ref="O291" ca="1">IFERROR(IF(INDEX(NTG_2020_Map,$C291+2,O$7)="","",INDEX(NTG_2020_Map,$C291+2,O$7)),"")</f>
        <v/>
      </c>
    </row>
    <row r="292" spans="3:15" ht="12.75" customHeight="1">
      <c r="C292" s="16">
        <f t="shared" si="8"/>
        <v>13</v>
      </c>
      <c r="D292" s="16">
        <f t="shared" si="9"/>
        <v>8</v>
      </c>
      <c r="E292" s="16" cm="1">
        <f t="array" aca="1" ref="E292" ca="1">IF(F292="","",IF(INDEX(NTG_2020_Table,$C292+1,$D292)=1,1,0))</f>
        <v>0</v>
      </c>
      <c r="F292" s="17" t="str" cm="1">
        <f t="array" aca="1" ref="F292" ca="1">IFERROR(INDEX(NTG_2020_Table,$C292+1,$F$7),"")</f>
        <v>Com-Default-HTR-di</v>
      </c>
      <c r="G292" s="17" t="str" cm="1">
        <f t="array" aca="1" ref="G292" ca="1">IF($F292="","",IFERROR(INDEX(NTG_2020_Map,1,IF($D292&lt;$B$4,$B$3,IF($D292&lt;$B$5,$B$4,$B$5))),""))</f>
        <v>NTG_ID</v>
      </c>
      <c r="H292" s="17" t="str" cm="1">
        <f t="array" aca="1" ref="H292" ca="1">IF(F292="","",IFERROR(INDEX(NTG_2020_Map,2,D292),""))</f>
        <v>Deem-DEER|Deem-WP</v>
      </c>
      <c r="I292" s="17" t="str" cm="1">
        <f t="array" aca="1" ref="I292" ca="1">IFERROR(INDEX(NTG_2020_Map,$C292+2,$I$7),"")</f>
        <v/>
      </c>
      <c r="J292" s="17" t="str" cm="1">
        <f t="array" aca="1" ref="J292" ca="1">IFERROR(IF(INDEX(NTG_2020_Map,$C292+2,36)=0,"",INDEX(NTG_2020_Map,$C292+2,$J$7)),"")</f>
        <v/>
      </c>
      <c r="K292" s="17" t="str" cm="1">
        <f t="array" aca="1" ref="K292" ca="1">IFERROR(INDEX(NTG_2020_Map,$C292+2,K$7),"")</f>
        <v/>
      </c>
      <c r="L292" s="17" t="str" cm="1">
        <f t="array" aca="1" ref="L292" ca="1">IFERROR(INDEX(NTG_2020_Map,$C292+2,L$7),"")</f>
        <v/>
      </c>
      <c r="M292" s="17" t="str" cm="1">
        <f t="array" aca="1" ref="M292" ca="1">IFERROR(INDEX(NTG_2020_Map,$C292+2,M$7),"")</f>
        <v/>
      </c>
      <c r="N292" s="18" t="str" cm="1">
        <f t="array" aca="1" ref="N292" ca="1">IFERROR(INDEX(NTG_2020_Map,$C292+2,N$7),"")</f>
        <v/>
      </c>
      <c r="O292" s="18" t="str" cm="1">
        <f t="array" aca="1" ref="O292" ca="1">IFERROR(IF(INDEX(NTG_2020_Map,$C292+2,O$7)="","",INDEX(NTG_2020_Map,$C292+2,O$7)),"")</f>
        <v/>
      </c>
    </row>
    <row r="293" spans="3:15" ht="12.75" customHeight="1">
      <c r="C293" s="16">
        <f t="shared" si="8"/>
        <v>13</v>
      </c>
      <c r="D293" s="16">
        <f t="shared" si="9"/>
        <v>9</v>
      </c>
      <c r="E293" s="16" cm="1">
        <f t="array" aca="1" ref="E293" ca="1">IF(F293="","",IF(INDEX(NTG_2020_Table,$C293+1,$D293)=1,1,0))</f>
        <v>0</v>
      </c>
      <c r="F293" s="17" t="str" cm="1">
        <f t="array" aca="1" ref="F293" ca="1">IFERROR(INDEX(NTG_2020_Table,$C293+1,$F$7),"")</f>
        <v>Com-Default-HTR-di</v>
      </c>
      <c r="G293" s="17" t="str" cm="1">
        <f t="array" aca="1" ref="G293" ca="1">IF($F293="","",IFERROR(INDEX(NTG_2020_Map,1,IF($D293&lt;$B$4,$B$3,IF($D293&lt;$B$5,$B$4,$B$5))),""))</f>
        <v>NTG_ID</v>
      </c>
      <c r="H293" s="17" t="str" cm="1">
        <f t="array" aca="1" ref="H293" ca="1">IF(F293="","",IFERROR(INDEX(NTG_2020_Map,2,D293),""))</f>
        <v>AOE|AR|BRO-Bhv|BRO-Op|BRO-RCx|BW|NC|NR</v>
      </c>
      <c r="I293" s="17" t="str" cm="1">
        <f t="array" aca="1" ref="I293" ca="1">IFERROR(INDEX(NTG_2020_Map,$C293+2,$I$7),"")</f>
        <v/>
      </c>
      <c r="J293" s="17" t="str" cm="1">
        <f t="array" aca="1" ref="J293" ca="1">IFERROR(IF(INDEX(NTG_2020_Map,$C293+2,36)=0,"",INDEX(NTG_2020_Map,$C293+2,$J$7)),"")</f>
        <v/>
      </c>
      <c r="K293" s="17" t="str" cm="1">
        <f t="array" aca="1" ref="K293" ca="1">IFERROR(INDEX(NTG_2020_Map,$C293+2,K$7),"")</f>
        <v/>
      </c>
      <c r="L293" s="17" t="str" cm="1">
        <f t="array" aca="1" ref="L293" ca="1">IFERROR(INDEX(NTG_2020_Map,$C293+2,L$7),"")</f>
        <v/>
      </c>
      <c r="M293" s="17" t="str" cm="1">
        <f t="array" aca="1" ref="M293" ca="1">IFERROR(INDEX(NTG_2020_Map,$C293+2,M$7),"")</f>
        <v/>
      </c>
      <c r="N293" s="18" t="str" cm="1">
        <f t="array" aca="1" ref="N293" ca="1">IFERROR(INDEX(NTG_2020_Map,$C293+2,N$7),"")</f>
        <v/>
      </c>
      <c r="O293" s="18" t="str" cm="1">
        <f t="array" aca="1" ref="O293" ca="1">IFERROR(IF(INDEX(NTG_2020_Map,$C293+2,O$7)="","",INDEX(NTG_2020_Map,$C293+2,O$7)),"")</f>
        <v/>
      </c>
    </row>
    <row r="294" spans="3:15" ht="12.75" customHeight="1">
      <c r="C294" s="16">
        <f t="shared" si="8"/>
        <v>13</v>
      </c>
      <c r="D294" s="16">
        <f t="shared" si="9"/>
        <v>10</v>
      </c>
      <c r="E294" s="16" cm="1">
        <f t="array" aca="1" ref="E294" ca="1">IF(F294="","",IF(INDEX(NTG_2020_Table,$C294+1,$D294)=1,1,0))</f>
        <v>0</v>
      </c>
      <c r="F294" s="17" t="str" cm="1">
        <f t="array" aca="1" ref="F294" ca="1">IFERROR(INDEX(NTG_2020_Table,$C294+1,$F$7),"")</f>
        <v>Com-Default-HTR-di</v>
      </c>
      <c r="G294" s="17" t="str" cm="1">
        <f t="array" aca="1" ref="G294" ca="1">IF($F294="","",IFERROR(INDEX(NTG_2020_Map,1,IF($D294&lt;$B$4,$B$3,IF($D294&lt;$B$5,$B$4,$B$5))),""))</f>
        <v>NTG_ID</v>
      </c>
      <c r="H294" s="17" t="str" cm="1">
        <f t="array" aca="1" ref="H294" ca="1">IF(F294="","",IFERROR(INDEX(NTG_2020_Map,2,D294),""))</f>
        <v>UpDeemed|DnCust|DnDeemed|DnCustDI|DnDeemDI</v>
      </c>
      <c r="I294" s="17" t="str" cm="1">
        <f t="array" aca="1" ref="I294" ca="1">IFERROR(INDEX(NTG_2020_Map,$C294+2,$I$7),"")</f>
        <v/>
      </c>
      <c r="J294" s="17" t="str" cm="1">
        <f t="array" aca="1" ref="J294" ca="1">IFERROR(IF(INDEX(NTG_2020_Map,$C294+2,36)=0,"",INDEX(NTG_2020_Map,$C294+2,$J$7)),"")</f>
        <v/>
      </c>
      <c r="K294" s="17" t="str" cm="1">
        <f t="array" aca="1" ref="K294" ca="1">IFERROR(INDEX(NTG_2020_Map,$C294+2,K$7),"")</f>
        <v/>
      </c>
      <c r="L294" s="17" t="str" cm="1">
        <f t="array" aca="1" ref="L294" ca="1">IFERROR(INDEX(NTG_2020_Map,$C294+2,L$7),"")</f>
        <v/>
      </c>
      <c r="M294" s="17" t="str" cm="1">
        <f t="array" aca="1" ref="M294" ca="1">IFERROR(INDEX(NTG_2020_Map,$C294+2,M$7),"")</f>
        <v/>
      </c>
      <c r="N294" s="18" t="str" cm="1">
        <f t="array" aca="1" ref="N294" ca="1">IFERROR(INDEX(NTG_2020_Map,$C294+2,N$7),"")</f>
        <v/>
      </c>
      <c r="O294" s="18" t="str" cm="1">
        <f t="array" aca="1" ref="O294" ca="1">IFERROR(IF(INDEX(NTG_2020_Map,$C294+2,O$7)="","",INDEX(NTG_2020_Map,$C294+2,O$7)),"")</f>
        <v/>
      </c>
    </row>
    <row r="295" spans="3:15" ht="12.75" customHeight="1">
      <c r="C295" s="16">
        <f t="shared" si="8"/>
        <v>13</v>
      </c>
      <c r="D295" s="16">
        <f t="shared" si="9"/>
        <v>11</v>
      </c>
      <c r="E295" s="16" cm="1">
        <f t="array" aca="1" ref="E295" ca="1">IF(F295="","",IF(INDEX(NTG_2020_Table,$C295+1,$D295)=1,1,0))</f>
        <v>0</v>
      </c>
      <c r="F295" s="17" t="str" cm="1">
        <f t="array" aca="1" ref="F295" ca="1">IFERROR(INDEX(NTG_2020_Table,$C295+1,$F$7),"")</f>
        <v>Com-Default-HTR-di</v>
      </c>
      <c r="G295" s="17" t="str" cm="1">
        <f t="array" aca="1" ref="G295" ca="1">IF($F295="","",IFERROR(INDEX(NTG_2020_Map,1,IF($D295&lt;$B$4,$B$3,IF($D295&lt;$B$5,$B$4,$B$5))),""))</f>
        <v>VersionSource</v>
      </c>
      <c r="H295" s="17" t="str" cm="1">
        <f t="array" aca="1" ref="H295" ca="1">IF(F295="","",IFERROR(INDEX(NTG_2020_Map,2,D295),""))</f>
        <v/>
      </c>
      <c r="I295" s="17" t="str" cm="1">
        <f t="array" aca="1" ref="I295" ca="1">IFERROR(INDEX(NTG_2020_Map,$C295+2,$I$7),"")</f>
        <v/>
      </c>
      <c r="J295" s="17" t="str" cm="1">
        <f t="array" aca="1" ref="J295" ca="1">IFERROR(IF(INDEX(NTG_2020_Map,$C295+2,36)=0,"",INDEX(NTG_2020_Map,$C295+2,$J$7)),"")</f>
        <v/>
      </c>
      <c r="K295" s="17" t="str" cm="1">
        <f t="array" aca="1" ref="K295" ca="1">IFERROR(INDEX(NTG_2020_Map,$C295+2,K$7),"")</f>
        <v/>
      </c>
      <c r="L295" s="17" t="str" cm="1">
        <f t="array" aca="1" ref="L295" ca="1">IFERROR(INDEX(NTG_2020_Map,$C295+2,L$7),"")</f>
        <v/>
      </c>
      <c r="M295" s="17" t="str" cm="1">
        <f t="array" aca="1" ref="M295" ca="1">IFERROR(INDEX(NTG_2020_Map,$C295+2,M$7),"")</f>
        <v/>
      </c>
      <c r="N295" s="18" t="str" cm="1">
        <f t="array" aca="1" ref="N295" ca="1">IFERROR(INDEX(NTG_2020_Map,$C295+2,N$7),"")</f>
        <v/>
      </c>
      <c r="O295" s="18" t="str" cm="1">
        <f t="array" aca="1" ref="O295" ca="1">IFERROR(IF(INDEX(NTG_2020_Map,$C295+2,O$7)="","",INDEX(NTG_2020_Map,$C295+2,O$7)),"")</f>
        <v/>
      </c>
    </row>
    <row r="296" spans="3:15" ht="12.75" customHeight="1">
      <c r="C296" s="16">
        <f t="shared" si="8"/>
        <v>13</v>
      </c>
      <c r="D296" s="16">
        <f t="shared" si="9"/>
        <v>12</v>
      </c>
      <c r="E296" s="16" cm="1">
        <f t="array" aca="1" ref="E296" ca="1">IF(F296="","",IF(INDEX(NTG_2020_Table,$C296+1,$D296)=1,1,0))</f>
        <v>1</v>
      </c>
      <c r="F296" s="17" t="str" cm="1">
        <f t="array" aca="1" ref="F296" ca="1">IFERROR(INDEX(NTG_2020_Table,$C296+1,$F$7),"")</f>
        <v>Com-Default-HTR-di</v>
      </c>
      <c r="G296" s="17" t="str" cm="1">
        <f t="array" aca="1" ref="G296" ca="1">IF($F296="","",IFERROR(INDEX(NTG_2020_Map,1,IF($D296&lt;$B$4,$B$3,IF($D296&lt;$B$5,$B$4,$B$5))),""))</f>
        <v>VersionSource</v>
      </c>
      <c r="H296" s="17" t="str" cm="1">
        <f t="array" aca="1" ref="H296" ca="1">IF(F296="","",IFERROR(INDEX(NTG_2020_Map,2,D296),""))</f>
        <v>1</v>
      </c>
      <c r="I296" s="17" t="str" cm="1">
        <f t="array" aca="1" ref="I296" ca="1">IFERROR(INDEX(NTG_2020_Map,$C296+2,$I$7),"")</f>
        <v/>
      </c>
      <c r="J296" s="17" t="str" cm="1">
        <f t="array" aca="1" ref="J296" ca="1">IFERROR(IF(INDEX(NTG_2020_Map,$C296+2,36)=0,"",INDEX(NTG_2020_Map,$C296+2,$J$7)),"")</f>
        <v/>
      </c>
      <c r="K296" s="17" t="str" cm="1">
        <f t="array" aca="1" ref="K296" ca="1">IFERROR(INDEX(NTG_2020_Map,$C296+2,K$7),"")</f>
        <v/>
      </c>
      <c r="L296" s="17" t="str" cm="1">
        <f t="array" aca="1" ref="L296" ca="1">IFERROR(INDEX(NTG_2020_Map,$C296+2,L$7),"")</f>
        <v/>
      </c>
      <c r="M296" s="17" t="str" cm="1">
        <f t="array" aca="1" ref="M296" ca="1">IFERROR(INDEX(NTG_2020_Map,$C296+2,M$7),"")</f>
        <v/>
      </c>
      <c r="N296" s="18" t="str" cm="1">
        <f t="array" aca="1" ref="N296" ca="1">IFERROR(INDEX(NTG_2020_Map,$C296+2,N$7),"")</f>
        <v/>
      </c>
      <c r="O296" s="18" t="str" cm="1">
        <f t="array" aca="1" ref="O296" ca="1">IFERROR(IF(INDEX(NTG_2020_Map,$C296+2,O$7)="","",INDEX(NTG_2020_Map,$C296+2,O$7)),"")</f>
        <v/>
      </c>
    </row>
    <row r="297" spans="3:15" ht="12.75" customHeight="1">
      <c r="C297" s="16">
        <f t="shared" si="8"/>
        <v>13</v>
      </c>
      <c r="D297" s="16">
        <f t="shared" si="9"/>
        <v>13</v>
      </c>
      <c r="E297" s="16" cm="1">
        <f t="array" aca="1" ref="E297" ca="1">IF(F297="","",IF(INDEX(NTG_2020_Table,$C297+1,$D297)=1,1,0))</f>
        <v>0</v>
      </c>
      <c r="F297" s="17" t="str" cm="1">
        <f t="array" aca="1" ref="F297" ca="1">IFERROR(INDEX(NTG_2020_Table,$C297+1,$F$7),"")</f>
        <v>Com-Default-HTR-di</v>
      </c>
      <c r="G297" s="17" t="str" cm="1">
        <f t="array" aca="1" ref="G297" ca="1">IF($F297="","",IFERROR(INDEX(NTG_2020_Map,1,IF($D297&lt;$B$4,$B$3,IF($D297&lt;$B$5,$B$4,$B$5))),""))</f>
        <v>VersionSource</v>
      </c>
      <c r="H297" s="17" t="str" cm="1">
        <f t="array" aca="1" ref="H297" ca="1">IF(F297="","",IFERROR(INDEX(NTG_2020_Map,2,D297),""))</f>
        <v>1</v>
      </c>
      <c r="I297" s="17" t="str" cm="1">
        <f t="array" aca="1" ref="I297" ca="1">IFERROR(INDEX(NTG_2020_Map,$C297+2,$I$7),"")</f>
        <v/>
      </c>
      <c r="J297" s="17" t="str" cm="1">
        <f t="array" aca="1" ref="J297" ca="1">IFERROR(IF(INDEX(NTG_2020_Map,$C297+2,36)=0,"",INDEX(NTG_2020_Map,$C297+2,$J$7)),"")</f>
        <v/>
      </c>
      <c r="K297" s="17" t="str" cm="1">
        <f t="array" aca="1" ref="K297" ca="1">IFERROR(INDEX(NTG_2020_Map,$C297+2,K$7),"")</f>
        <v/>
      </c>
      <c r="L297" s="17" t="str" cm="1">
        <f t="array" aca="1" ref="L297" ca="1">IFERROR(INDEX(NTG_2020_Map,$C297+2,L$7),"")</f>
        <v/>
      </c>
      <c r="M297" s="17" t="str" cm="1">
        <f t="array" aca="1" ref="M297" ca="1">IFERROR(INDEX(NTG_2020_Map,$C297+2,M$7),"")</f>
        <v/>
      </c>
      <c r="N297" s="18" t="str" cm="1">
        <f t="array" aca="1" ref="N297" ca="1">IFERROR(INDEX(NTG_2020_Map,$C297+2,N$7),"")</f>
        <v/>
      </c>
      <c r="O297" s="18" t="str" cm="1">
        <f t="array" aca="1" ref="O297" ca="1">IFERROR(IF(INDEX(NTG_2020_Map,$C297+2,O$7)="","",INDEX(NTG_2020_Map,$C297+2,O$7)),"")</f>
        <v/>
      </c>
    </row>
    <row r="298" spans="3:15" ht="12.75" customHeight="1">
      <c r="C298" s="16">
        <f t="shared" si="8"/>
        <v>13</v>
      </c>
      <c r="D298" s="16">
        <f t="shared" si="9"/>
        <v>14</v>
      </c>
      <c r="E298" s="16" cm="1">
        <f t="array" aca="1" ref="E298" ca="1">IF(F298="","",IF(INDEX(NTG_2020_Table,$C298+1,$D298)=1,1,0))</f>
        <v>0</v>
      </c>
      <c r="F298" s="17" t="str" cm="1">
        <f t="array" aca="1" ref="F298" ca="1">IFERROR(INDEX(NTG_2020_Table,$C298+1,$F$7),"")</f>
        <v>Com-Default-HTR-di</v>
      </c>
      <c r="G298" s="17" t="str" cm="1">
        <f t="array" aca="1" ref="G298" ca="1">IF($F298="","",IFERROR(INDEX(NTG_2020_Map,1,IF($D298&lt;$B$4,$B$3,IF($D298&lt;$B$5,$B$4,$B$5))),""))</f>
        <v>VersionSource</v>
      </c>
      <c r="H298" s="17" t="str" cm="1">
        <f t="array" aca="1" ref="H298" ca="1">IF(F298="","",IFERROR(INDEX(NTG_2020_Map,2,D298),""))</f>
        <v>0</v>
      </c>
      <c r="I298" s="17" t="str" cm="1">
        <f t="array" aca="1" ref="I298" ca="1">IFERROR(INDEX(NTG_2020_Map,$C298+2,$I$7),"")</f>
        <v/>
      </c>
      <c r="J298" s="17" t="str" cm="1">
        <f t="array" aca="1" ref="J298" ca="1">IFERROR(IF(INDEX(NTG_2020_Map,$C298+2,36)=0,"",INDEX(NTG_2020_Map,$C298+2,$J$7)),"")</f>
        <v/>
      </c>
      <c r="K298" s="17" t="str" cm="1">
        <f t="array" aca="1" ref="K298" ca="1">IFERROR(INDEX(NTG_2020_Map,$C298+2,K$7),"")</f>
        <v/>
      </c>
      <c r="L298" s="17" t="str" cm="1">
        <f t="array" aca="1" ref="L298" ca="1">IFERROR(INDEX(NTG_2020_Map,$C298+2,L$7),"")</f>
        <v/>
      </c>
      <c r="M298" s="17" t="str" cm="1">
        <f t="array" aca="1" ref="M298" ca="1">IFERROR(INDEX(NTG_2020_Map,$C298+2,M$7),"")</f>
        <v/>
      </c>
      <c r="N298" s="18" t="str" cm="1">
        <f t="array" aca="1" ref="N298" ca="1">IFERROR(INDEX(NTG_2020_Map,$C298+2,N$7),"")</f>
        <v/>
      </c>
      <c r="O298" s="18" t="str" cm="1">
        <f t="array" aca="1" ref="O298" ca="1">IFERROR(IF(INDEX(NTG_2020_Map,$C298+2,O$7)="","",INDEX(NTG_2020_Map,$C298+2,O$7)),"")</f>
        <v/>
      </c>
    </row>
    <row r="299" spans="3:15" ht="12.75" customHeight="1">
      <c r="C299" s="16">
        <f t="shared" si="8"/>
        <v>13</v>
      </c>
      <c r="D299" s="16">
        <f t="shared" si="9"/>
        <v>15</v>
      </c>
      <c r="E299" s="16" cm="1">
        <f t="array" aca="1" ref="E299" ca="1">IF(F299="","",IF(INDEX(NTG_2020_Table,$C299+1,$D299)=1,1,0))</f>
        <v>0</v>
      </c>
      <c r="F299" s="17" t="str" cm="1">
        <f t="array" aca="1" ref="F299" ca="1">IFERROR(INDEX(NTG_2020_Table,$C299+1,$F$7),"")</f>
        <v>Com-Default-HTR-di</v>
      </c>
      <c r="G299" s="17" t="str" cm="1">
        <f t="array" aca="1" ref="G299" ca="1">IF($F299="","",IFERROR(INDEX(NTG_2020_Map,1,IF($D299&lt;$B$4,$B$3,IF($D299&lt;$B$5,$B$4,$B$5))),""))</f>
        <v>VersionSource</v>
      </c>
      <c r="H299" s="17" cm="1">
        <f t="array" aca="1" ref="H299" ca="1">IF(F299="","",IFERROR(INDEX(NTG_2020_Map,2,D299),""))</f>
        <v>45448.629734189817</v>
      </c>
      <c r="I299" s="17" t="str" cm="1">
        <f t="array" aca="1" ref="I299" ca="1">IFERROR(INDEX(NTG_2020_Map,$C299+2,$I$7),"")</f>
        <v/>
      </c>
      <c r="J299" s="17" t="str" cm="1">
        <f t="array" aca="1" ref="J299" ca="1">IFERROR(IF(INDEX(NTG_2020_Map,$C299+2,36)=0,"",INDEX(NTG_2020_Map,$C299+2,$J$7)),"")</f>
        <v/>
      </c>
      <c r="K299" s="17" t="str" cm="1">
        <f t="array" aca="1" ref="K299" ca="1">IFERROR(INDEX(NTG_2020_Map,$C299+2,K$7),"")</f>
        <v/>
      </c>
      <c r="L299" s="17" t="str" cm="1">
        <f t="array" aca="1" ref="L299" ca="1">IFERROR(INDEX(NTG_2020_Map,$C299+2,L$7),"")</f>
        <v/>
      </c>
      <c r="M299" s="17" t="str" cm="1">
        <f t="array" aca="1" ref="M299" ca="1">IFERROR(INDEX(NTG_2020_Map,$C299+2,M$7),"")</f>
        <v/>
      </c>
      <c r="N299" s="18" t="str" cm="1">
        <f t="array" aca="1" ref="N299" ca="1">IFERROR(INDEX(NTG_2020_Map,$C299+2,N$7),"")</f>
        <v/>
      </c>
      <c r="O299" s="18" t="str" cm="1">
        <f t="array" aca="1" ref="O299" ca="1">IFERROR(IF(INDEX(NTG_2020_Map,$C299+2,O$7)="","",INDEX(NTG_2020_Map,$C299+2,O$7)),"")</f>
        <v/>
      </c>
    </row>
    <row r="300" spans="3:15" ht="12.75" customHeight="1">
      <c r="C300" s="16">
        <f t="shared" si="8"/>
        <v>13</v>
      </c>
      <c r="D300" s="16">
        <f t="shared" si="9"/>
        <v>16</v>
      </c>
      <c r="E300" s="16" cm="1">
        <f t="array" aca="1" ref="E300" ca="1">IF(F300="","",IF(INDEX(NTG_2020_Table,$C300+1,$D300)=1,1,0))</f>
        <v>1</v>
      </c>
      <c r="F300" s="17" t="str" cm="1">
        <f t="array" aca="1" ref="F300" ca="1">IFERROR(INDEX(NTG_2020_Table,$C300+1,$F$7),"")</f>
        <v>Com-Default-HTR-di</v>
      </c>
      <c r="G300" s="17" t="str" cm="1">
        <f t="array" aca="1" ref="G300" ca="1">IF($F300="","",IFERROR(INDEX(NTG_2020_Map,1,IF($D300&lt;$B$4,$B$3,IF($D300&lt;$B$5,$B$4,$B$5))),""))</f>
        <v>VersionSource</v>
      </c>
      <c r="H300" s="17" t="str" cm="1">
        <f t="array" aca="1" ref="H300" ca="1">IF(F300="","",IFERROR(INDEX(NTG_2020_Map,2,D300),""))</f>
        <v>Expired this record since a new record was created that uses the updated Measure Impact Types and Delivery Types per DEER2026 Scoping Document.</v>
      </c>
      <c r="I300" s="17" t="str" cm="1">
        <f t="array" aca="1" ref="I300" ca="1">IFERROR(INDEX(NTG_2020_Map,$C300+2,$I$7),"")</f>
        <v/>
      </c>
      <c r="J300" s="17" t="str" cm="1">
        <f t="array" aca="1" ref="J300" ca="1">IFERROR(IF(INDEX(NTG_2020_Map,$C300+2,36)=0,"",INDEX(NTG_2020_Map,$C300+2,$J$7)),"")</f>
        <v/>
      </c>
      <c r="K300" s="17" t="str" cm="1">
        <f t="array" aca="1" ref="K300" ca="1">IFERROR(INDEX(NTG_2020_Map,$C300+2,K$7),"")</f>
        <v/>
      </c>
      <c r="L300" s="17" t="str" cm="1">
        <f t="array" aca="1" ref="L300" ca="1">IFERROR(INDEX(NTG_2020_Map,$C300+2,L$7),"")</f>
        <v/>
      </c>
      <c r="M300" s="17" t="str" cm="1">
        <f t="array" aca="1" ref="M300" ca="1">IFERROR(INDEX(NTG_2020_Map,$C300+2,M$7),"")</f>
        <v/>
      </c>
      <c r="N300" s="18" t="str" cm="1">
        <f t="array" aca="1" ref="N300" ca="1">IFERROR(INDEX(NTG_2020_Map,$C300+2,N$7),"")</f>
        <v/>
      </c>
      <c r="O300" s="18" t="str" cm="1">
        <f t="array" aca="1" ref="O300" ca="1">IFERROR(IF(INDEX(NTG_2020_Map,$C300+2,O$7)="","",INDEX(NTG_2020_Map,$C300+2,O$7)),"")</f>
        <v/>
      </c>
    </row>
    <row r="301" spans="3:15" ht="12.75" customHeight="1">
      <c r="C301" s="16">
        <f t="shared" si="8"/>
        <v>13</v>
      </c>
      <c r="D301" s="16">
        <f t="shared" si="9"/>
        <v>17</v>
      </c>
      <c r="E301" s="16" cm="1">
        <f t="array" aca="1" ref="E301" ca="1">IF(F301="","",IF(INDEX(NTG_2020_Table,$C301+1,$D301)=1,1,0))</f>
        <v>0</v>
      </c>
      <c r="F301" s="17" t="str" cm="1">
        <f t="array" aca="1" ref="F301" ca="1">IFERROR(INDEX(NTG_2020_Table,$C301+1,$F$7),"")</f>
        <v>Com-Default-HTR-di</v>
      </c>
      <c r="G301" s="17" t="str" cm="1">
        <f t="array" aca="1" ref="G301" ca="1">IF($F301="","",IFERROR(INDEX(NTG_2020_Map,1,IF($D301&lt;$B$4,$B$3,IF($D301&lt;$B$5,$B$4,$B$5))),""))</f>
        <v>VersionSource</v>
      </c>
      <c r="H301" s="17" t="str" cm="1">
        <f t="array" aca="1" ref="H301" ca="1">IF(F301="","",IFERROR(INDEX(NTG_2020_Map,2,D301),""))</f>
        <v>Deemed Ex Ante Team</v>
      </c>
      <c r="I301" s="17" t="str" cm="1">
        <f t="array" aca="1" ref="I301" ca="1">IFERROR(INDEX(NTG_2020_Map,$C301+2,$I$7),"")</f>
        <v/>
      </c>
      <c r="J301" s="17" t="str" cm="1">
        <f t="array" aca="1" ref="J301" ca="1">IFERROR(IF(INDEX(NTG_2020_Map,$C301+2,36)=0,"",INDEX(NTG_2020_Map,$C301+2,$J$7)),"")</f>
        <v/>
      </c>
      <c r="K301" s="17" t="str" cm="1">
        <f t="array" aca="1" ref="K301" ca="1">IFERROR(INDEX(NTG_2020_Map,$C301+2,K$7),"")</f>
        <v/>
      </c>
      <c r="L301" s="17" t="str" cm="1">
        <f t="array" aca="1" ref="L301" ca="1">IFERROR(INDEX(NTG_2020_Map,$C301+2,L$7),"")</f>
        <v/>
      </c>
      <c r="M301" s="17" t="str" cm="1">
        <f t="array" aca="1" ref="M301" ca="1">IFERROR(INDEX(NTG_2020_Map,$C301+2,M$7),"")</f>
        <v/>
      </c>
      <c r="N301" s="18" t="str" cm="1">
        <f t="array" aca="1" ref="N301" ca="1">IFERROR(INDEX(NTG_2020_Map,$C301+2,N$7),"")</f>
        <v/>
      </c>
      <c r="O301" s="18" t="str" cm="1">
        <f t="array" aca="1" ref="O301" ca="1">IFERROR(IF(INDEX(NTG_2020_Map,$C301+2,O$7)="","",INDEX(NTG_2020_Map,$C301+2,O$7)),"")</f>
        <v/>
      </c>
    </row>
    <row r="302" spans="3:15" ht="12.75" customHeight="1">
      <c r="C302" s="16">
        <f t="shared" si="8"/>
        <v>13</v>
      </c>
      <c r="D302" s="16">
        <f t="shared" si="9"/>
        <v>18</v>
      </c>
      <c r="E302" s="16" cm="1">
        <f t="array" aca="1" ref="E302" ca="1">IF(F302="","",IF(INDEX(NTG_2020_Table,$C302+1,$D302)=1,1,0))</f>
        <v>1</v>
      </c>
      <c r="F302" s="17" t="str" cm="1">
        <f t="array" aca="1" ref="F302" ca="1">IFERROR(INDEX(NTG_2020_Table,$C302+1,$F$7),"")</f>
        <v>Com-Default-HTR-di</v>
      </c>
      <c r="G302" s="17" t="str" cm="1">
        <f t="array" aca="1" ref="G302" ca="1">IF($F302="","",IFERROR(INDEX(NTG_2020_Map,1,IF($D302&lt;$B$4,$B$3,IF($D302&lt;$B$5,$B$4,$B$5))),""))</f>
        <v>VersionSource</v>
      </c>
      <c r="H302" s="17" cm="1">
        <f t="array" aca="1" ref="H302" ca="1">IF(F302="","",IFERROR(INDEX(NTG_2020_Map,2,D302),""))</f>
        <v>44566.539816770834</v>
      </c>
      <c r="I302" s="17" t="str" cm="1">
        <f t="array" aca="1" ref="I302" ca="1">IFERROR(INDEX(NTG_2020_Map,$C302+2,$I$7),"")</f>
        <v/>
      </c>
      <c r="J302" s="17" t="str" cm="1">
        <f t="array" aca="1" ref="J302" ca="1">IFERROR(IF(INDEX(NTG_2020_Map,$C302+2,36)=0,"",INDEX(NTG_2020_Map,$C302+2,$J$7)),"")</f>
        <v/>
      </c>
      <c r="K302" s="17" t="str" cm="1">
        <f t="array" aca="1" ref="K302" ca="1">IFERROR(INDEX(NTG_2020_Map,$C302+2,K$7),"")</f>
        <v/>
      </c>
      <c r="L302" s="17" t="str" cm="1">
        <f t="array" aca="1" ref="L302" ca="1">IFERROR(INDEX(NTG_2020_Map,$C302+2,L$7),"")</f>
        <v/>
      </c>
      <c r="M302" s="17" t="str" cm="1">
        <f t="array" aca="1" ref="M302" ca="1">IFERROR(INDEX(NTG_2020_Map,$C302+2,M$7),"")</f>
        <v/>
      </c>
      <c r="N302" s="18" t="str" cm="1">
        <f t="array" aca="1" ref="N302" ca="1">IFERROR(INDEX(NTG_2020_Map,$C302+2,N$7),"")</f>
        <v/>
      </c>
      <c r="O302" s="18" t="str" cm="1">
        <f t="array" aca="1" ref="O302" ca="1">IFERROR(IF(INDEX(NTG_2020_Map,$C302+2,O$7)="","",INDEX(NTG_2020_Map,$C302+2,O$7)),"")</f>
        <v/>
      </c>
    </row>
    <row r="303" spans="3:15" ht="12.75" customHeight="1">
      <c r="C303" s="16">
        <f t="shared" si="8"/>
        <v>13</v>
      </c>
      <c r="D303" s="16">
        <f t="shared" si="9"/>
        <v>19</v>
      </c>
      <c r="E303" s="16" cm="1">
        <f t="array" aca="1" ref="E303" ca="1">IF(F303="","",IF(INDEX(NTG_2020_Table,$C303+1,$D303)=1,1,0))</f>
        <v>0</v>
      </c>
      <c r="F303" s="17" t="str" cm="1">
        <f t="array" aca="1" ref="F303" ca="1">IFERROR(INDEX(NTG_2020_Table,$C303+1,$F$7),"")</f>
        <v>Com-Default-HTR-di</v>
      </c>
      <c r="G303" s="17" t="str" cm="1">
        <f t="array" aca="1" ref="G303" ca="1">IF($F303="","",IFERROR(INDEX(NTG_2020_Map,1,IF($D303&lt;$B$4,$B$3,IF($D303&lt;$B$5,$B$4,$B$5))),""))</f>
        <v>CreatedComment</v>
      </c>
      <c r="H303" s="17" t="str" cm="1">
        <f t="array" aca="1" ref="H303" ca="1">IF(F303="","",IFERROR(INDEX(NTG_2020_Map,2,D303),""))</f>
        <v/>
      </c>
      <c r="I303" s="17" t="str" cm="1">
        <f t="array" aca="1" ref="I303" ca="1">IFERROR(INDEX(NTG_2020_Map,$C303+2,$I$7),"")</f>
        <v/>
      </c>
      <c r="J303" s="17" t="str" cm="1">
        <f t="array" aca="1" ref="J303" ca="1">IFERROR(IF(INDEX(NTG_2020_Map,$C303+2,36)=0,"",INDEX(NTG_2020_Map,$C303+2,$J$7)),"")</f>
        <v/>
      </c>
      <c r="K303" s="17" t="str" cm="1">
        <f t="array" aca="1" ref="K303" ca="1">IFERROR(INDEX(NTG_2020_Map,$C303+2,K$7),"")</f>
        <v/>
      </c>
      <c r="L303" s="17" t="str" cm="1">
        <f t="array" aca="1" ref="L303" ca="1">IFERROR(INDEX(NTG_2020_Map,$C303+2,L$7),"")</f>
        <v/>
      </c>
      <c r="M303" s="17" t="str" cm="1">
        <f t="array" aca="1" ref="M303" ca="1">IFERROR(INDEX(NTG_2020_Map,$C303+2,M$7),"")</f>
        <v/>
      </c>
      <c r="N303" s="18" t="str" cm="1">
        <f t="array" aca="1" ref="N303" ca="1">IFERROR(INDEX(NTG_2020_Map,$C303+2,N$7),"")</f>
        <v/>
      </c>
      <c r="O303" s="18" t="str" cm="1">
        <f t="array" aca="1" ref="O303" ca="1">IFERROR(IF(INDEX(NTG_2020_Map,$C303+2,O$7)="","",INDEX(NTG_2020_Map,$C303+2,O$7)),"")</f>
        <v/>
      </c>
    </row>
    <row r="304" spans="3:15" ht="12.75" customHeight="1">
      <c r="C304" s="16">
        <f t="shared" si="8"/>
        <v>13</v>
      </c>
      <c r="D304" s="16">
        <f t="shared" si="9"/>
        <v>20</v>
      </c>
      <c r="E304" s="16" cm="1">
        <f t="array" aca="1" ref="E304" ca="1">IF(F304="","",IF(INDEX(NTG_2020_Table,$C304+1,$D304)=1,1,0))</f>
        <v>0</v>
      </c>
      <c r="F304" s="17" t="str" cm="1">
        <f t="array" aca="1" ref="F304" ca="1">IFERROR(INDEX(NTG_2020_Table,$C304+1,$F$7),"")</f>
        <v>Com-Default-HTR-di</v>
      </c>
      <c r="G304" s="17" t="str" cm="1">
        <f t="array" aca="1" ref="G304" ca="1">IF($F304="","",IFERROR(INDEX(NTG_2020_Map,1,IF($D304&lt;$B$4,$B$3,IF($D304&lt;$B$5,$B$4,$B$5))),""))</f>
        <v>CreatedComment</v>
      </c>
      <c r="H304" s="17" t="str" cm="1">
        <f t="array" aca="1" ref="H304" ca="1">IF(F304="","",IFERROR(INDEX(NTG_2020_Map,2,D304),""))</f>
        <v>Deemed Ex Ante Team</v>
      </c>
      <c r="I304" s="17" t="str" cm="1">
        <f t="array" aca="1" ref="I304" ca="1">IFERROR(INDEX(NTG_2020_Map,$C304+2,$I$7),"")</f>
        <v/>
      </c>
      <c r="J304" s="17" t="str" cm="1">
        <f t="array" aca="1" ref="J304" ca="1">IFERROR(IF(INDEX(NTG_2020_Map,$C304+2,36)=0,"",INDEX(NTG_2020_Map,$C304+2,$J$7)),"")</f>
        <v/>
      </c>
      <c r="K304" s="17" t="str" cm="1">
        <f t="array" aca="1" ref="K304" ca="1">IFERROR(INDEX(NTG_2020_Map,$C304+2,K$7),"")</f>
        <v/>
      </c>
      <c r="L304" s="17" t="str" cm="1">
        <f t="array" aca="1" ref="L304" ca="1">IFERROR(INDEX(NTG_2020_Map,$C304+2,L$7),"")</f>
        <v/>
      </c>
      <c r="M304" s="17" t="str" cm="1">
        <f t="array" aca="1" ref="M304" ca="1">IFERROR(INDEX(NTG_2020_Map,$C304+2,M$7),"")</f>
        <v/>
      </c>
      <c r="N304" s="18" t="str" cm="1">
        <f t="array" aca="1" ref="N304" ca="1">IFERROR(INDEX(NTG_2020_Map,$C304+2,N$7),"")</f>
        <v/>
      </c>
      <c r="O304" s="18" t="str" cm="1">
        <f t="array" aca="1" ref="O304" ca="1">IFERROR(IF(INDEX(NTG_2020_Map,$C304+2,O$7)="","",INDEX(NTG_2020_Map,$C304+2,O$7)),"")</f>
        <v/>
      </c>
    </row>
    <row r="305" spans="3:15" ht="12.75" customHeight="1">
      <c r="C305" s="16">
        <f t="shared" si="8"/>
        <v>13</v>
      </c>
      <c r="D305" s="16">
        <f t="shared" si="9"/>
        <v>21</v>
      </c>
      <c r="E305" s="16" cm="1">
        <f t="array" aca="1" ref="E305" ca="1">IF(F305="","",IF(INDEX(NTG_2020_Table,$C305+1,$D305)=1,1,0))</f>
        <v>0</v>
      </c>
      <c r="F305" s="17" t="str" cm="1">
        <f t="array" aca="1" ref="F305" ca="1">IFERROR(INDEX(NTG_2020_Table,$C305+1,$F$7),"")</f>
        <v>Com-Default-HTR-di</v>
      </c>
      <c r="G305" s="17" t="str" cm="1">
        <f t="array" aca="1" ref="G305" ca="1">IF($F305="","",IFERROR(INDEX(NTG_2020_Map,1,IF($D305&lt;$B$4,$B$3,IF($D305&lt;$B$5,$B$4,$B$5))),""))</f>
        <v>CreatedComment</v>
      </c>
      <c r="H305" s="17" t="str" cm="1">
        <f t="array" aca="1" ref="H305" ca="1">IF(F305="","",IFERROR(INDEX(NTG_2020_Map,2,D305),""))</f>
        <v/>
      </c>
      <c r="I305" s="17" t="str" cm="1">
        <f t="array" aca="1" ref="I305" ca="1">IFERROR(INDEX(NTG_2020_Map,$C305+2,$I$7),"")</f>
        <v/>
      </c>
      <c r="J305" s="17" t="str" cm="1">
        <f t="array" aca="1" ref="J305" ca="1">IFERROR(IF(INDEX(NTG_2020_Map,$C305+2,36)=0,"",INDEX(NTG_2020_Map,$C305+2,$J$7)),"")</f>
        <v/>
      </c>
      <c r="K305" s="17" t="str" cm="1">
        <f t="array" aca="1" ref="K305" ca="1">IFERROR(INDEX(NTG_2020_Map,$C305+2,K$7),"")</f>
        <v/>
      </c>
      <c r="L305" s="17" t="str" cm="1">
        <f t="array" aca="1" ref="L305" ca="1">IFERROR(INDEX(NTG_2020_Map,$C305+2,L$7),"")</f>
        <v/>
      </c>
      <c r="M305" s="17" t="str" cm="1">
        <f t="array" aca="1" ref="M305" ca="1">IFERROR(INDEX(NTG_2020_Map,$C305+2,M$7),"")</f>
        <v/>
      </c>
      <c r="N305" s="18" t="str" cm="1">
        <f t="array" aca="1" ref="N305" ca="1">IFERROR(INDEX(NTG_2020_Map,$C305+2,N$7),"")</f>
        <v/>
      </c>
      <c r="O305" s="18" t="str" cm="1">
        <f t="array" aca="1" ref="O305" ca="1">IFERROR(IF(INDEX(NTG_2020_Map,$C305+2,O$7)="","",INDEX(NTG_2020_Map,$C305+2,O$7)),"")</f>
        <v/>
      </c>
    </row>
    <row r="306" spans="3:15" ht="12.75" customHeight="1">
      <c r="C306" s="16">
        <f t="shared" si="8"/>
        <v>13</v>
      </c>
      <c r="D306" s="16">
        <f t="shared" si="9"/>
        <v>22</v>
      </c>
      <c r="E306" s="16" cm="1">
        <f t="array" aca="1" ref="E306" ca="1">IF(F306="","",IF(INDEX(NTG_2020_Table,$C306+1,$D306)=1,1,0))</f>
        <v>0</v>
      </c>
      <c r="F306" s="17" t="str" cm="1">
        <f t="array" aca="1" ref="F306" ca="1">IFERROR(INDEX(NTG_2020_Table,$C306+1,$F$7),"")</f>
        <v>Com-Default-HTR-di</v>
      </c>
      <c r="G306" s="17" t="str" cm="1">
        <f t="array" aca="1" ref="G306" ca="1">IF($F306="","",IFERROR(INDEX(NTG_2020_Map,1,IF($D306&lt;$B$4,$B$3,IF($D306&lt;$B$5,$B$4,$B$5))),""))</f>
        <v>CreatedComment</v>
      </c>
      <c r="H306" s="17" t="str" cm="1">
        <f t="array" aca="1" ref="H306" ca="1">IF(F306="","",IFERROR(INDEX(NTG_2020_Map,2,D306),""))</f>
        <v/>
      </c>
      <c r="I306" s="17" t="str" cm="1">
        <f t="array" aca="1" ref="I306" ca="1">IFERROR(INDEX(NTG_2020_Map,$C306+2,$I$7),"")</f>
        <v/>
      </c>
      <c r="J306" s="17" t="str" cm="1">
        <f t="array" aca="1" ref="J306" ca="1">IFERROR(IF(INDEX(NTG_2020_Map,$C306+2,36)=0,"",INDEX(NTG_2020_Map,$C306+2,$J$7)),"")</f>
        <v/>
      </c>
      <c r="K306" s="17" t="str" cm="1">
        <f t="array" aca="1" ref="K306" ca="1">IFERROR(INDEX(NTG_2020_Map,$C306+2,K$7),"")</f>
        <v/>
      </c>
      <c r="L306" s="17" t="str" cm="1">
        <f t="array" aca="1" ref="L306" ca="1">IFERROR(INDEX(NTG_2020_Map,$C306+2,L$7),"")</f>
        <v/>
      </c>
      <c r="M306" s="17" t="str" cm="1">
        <f t="array" aca="1" ref="M306" ca="1">IFERROR(INDEX(NTG_2020_Map,$C306+2,M$7),"")</f>
        <v/>
      </c>
      <c r="N306" s="18" t="str" cm="1">
        <f t="array" aca="1" ref="N306" ca="1">IFERROR(INDEX(NTG_2020_Map,$C306+2,N$7),"")</f>
        <v/>
      </c>
      <c r="O306" s="18" t="str" cm="1">
        <f t="array" aca="1" ref="O306" ca="1">IFERROR(IF(INDEX(NTG_2020_Map,$C306+2,O$7)="","",INDEX(NTG_2020_Map,$C306+2,O$7)),"")</f>
        <v/>
      </c>
    </row>
    <row r="307" spans="3:15" ht="12.75" customHeight="1">
      <c r="C307" s="16">
        <f t="shared" si="8"/>
        <v>13</v>
      </c>
      <c r="D307" s="16">
        <f t="shared" si="9"/>
        <v>23</v>
      </c>
      <c r="E307" s="16" cm="1">
        <f t="array" aca="1" ref="E307" ca="1">IF(F307="","",IF(INDEX(NTG_2020_Table,$C307+1,$D307)=1,1,0))</f>
        <v>0</v>
      </c>
      <c r="F307" s="17" t="str" cm="1">
        <f t="array" aca="1" ref="F307" ca="1">IFERROR(INDEX(NTG_2020_Table,$C307+1,$F$7),"")</f>
        <v>Com-Default-HTR-di</v>
      </c>
      <c r="G307" s="17" t="str" cm="1">
        <f t="array" aca="1" ref="G307" ca="1">IF($F307="","",IFERROR(INDEX(NTG_2020_Map,1,IF($D307&lt;$B$4,$B$3,IF($D307&lt;$B$5,$B$4,$B$5))),""))</f>
        <v>CreatedComment</v>
      </c>
      <c r="H307" s="17" t="str" cm="1">
        <f t="array" aca="1" ref="H307" ca="1">IF(F307="","",IFERROR(INDEX(NTG_2020_Map,2,D307),""))</f>
        <v/>
      </c>
      <c r="I307" s="17" t="str" cm="1">
        <f t="array" aca="1" ref="I307" ca="1">IFERROR(INDEX(NTG_2020_Map,$C307+2,$I$7),"")</f>
        <v/>
      </c>
      <c r="J307" s="17" t="str" cm="1">
        <f t="array" aca="1" ref="J307" ca="1">IFERROR(IF(INDEX(NTG_2020_Map,$C307+2,36)=0,"",INDEX(NTG_2020_Map,$C307+2,$J$7)),"")</f>
        <v/>
      </c>
      <c r="K307" s="17" t="str" cm="1">
        <f t="array" aca="1" ref="K307" ca="1">IFERROR(INDEX(NTG_2020_Map,$C307+2,K$7),"")</f>
        <v/>
      </c>
      <c r="L307" s="17" t="str" cm="1">
        <f t="array" aca="1" ref="L307" ca="1">IFERROR(INDEX(NTG_2020_Map,$C307+2,L$7),"")</f>
        <v/>
      </c>
      <c r="M307" s="17" t="str" cm="1">
        <f t="array" aca="1" ref="M307" ca="1">IFERROR(INDEX(NTG_2020_Map,$C307+2,M$7),"")</f>
        <v/>
      </c>
      <c r="N307" s="18" t="str" cm="1">
        <f t="array" aca="1" ref="N307" ca="1">IFERROR(INDEX(NTG_2020_Map,$C307+2,N$7),"")</f>
        <v/>
      </c>
      <c r="O307" s="18" t="str" cm="1">
        <f t="array" aca="1" ref="O307" ca="1">IFERROR(IF(INDEX(NTG_2020_Map,$C307+2,O$7)="","",INDEX(NTG_2020_Map,$C307+2,O$7)),"")</f>
        <v/>
      </c>
    </row>
    <row r="308" spans="3:15" ht="12.75" customHeight="1">
      <c r="C308" s="16">
        <f t="shared" si="8"/>
        <v>14</v>
      </c>
      <c r="D308" s="16">
        <f t="shared" si="9"/>
        <v>1</v>
      </c>
      <c r="E308" s="16" cm="1">
        <f t="array" aca="1" ref="E308" ca="1">IF(F308="","",IF(INDEX(NTG_2020_Table,$C308+1,$D308)=1,1,0))</f>
        <v>0</v>
      </c>
      <c r="F308" s="17" t="str" cm="1">
        <f t="array" aca="1" ref="F308" ca="1">IFERROR(INDEX(NTG_2020_Table,$C308+1,$F$7),"")</f>
        <v xml:space="preserve">Com-InHB-Ltg-LEDFixt	</v>
      </c>
      <c r="G308" s="17" t="str" cm="1">
        <f t="array" aca="1" ref="G308" ca="1">IF($F308="","",IFERROR(INDEX(NTG_2020_Map,1,IF($D308&lt;$B$4,$B$3,IF($D308&lt;$B$5,$B$4,$B$5))),""))</f>
        <v>NTG_ID</v>
      </c>
      <c r="H308" s="17" t="str" cm="1">
        <f t="array" aca="1" ref="H308" ca="1">IF(F308="","",IFERROR(INDEX(NTG_2020_Map,2,D308),""))</f>
        <v>Agric-Default&gt;2yrs</v>
      </c>
      <c r="I308" s="17" t="str" cm="1">
        <f t="array" aca="1" ref="I308" ca="1">IFERROR(INDEX(NTG_2020_Map,$C308+2,$I$7),"")</f>
        <v/>
      </c>
      <c r="J308" s="17" t="str" cm="1">
        <f t="array" aca="1" ref="J308" ca="1">IFERROR(IF(INDEX(NTG_2020_Map,$C308+2,36)=0,"",INDEX(NTG_2020_Map,$C308+2,$J$7)),"")</f>
        <v/>
      </c>
      <c r="K308" s="17" t="str" cm="1">
        <f t="array" aca="1" ref="K308" ca="1">IFERROR(INDEX(NTG_2020_Map,$C308+2,K$7),"")</f>
        <v/>
      </c>
      <c r="L308" s="17" t="str" cm="1">
        <f t="array" aca="1" ref="L308" ca="1">IFERROR(INDEX(NTG_2020_Map,$C308+2,L$7),"")</f>
        <v/>
      </c>
      <c r="M308" s="17" t="str" cm="1">
        <f t="array" aca="1" ref="M308" ca="1">IFERROR(INDEX(NTG_2020_Map,$C308+2,M$7),"")</f>
        <v/>
      </c>
      <c r="N308" s="18" t="str" cm="1">
        <f t="array" aca="1" ref="N308" ca="1">IFERROR(INDEX(NTG_2020_Map,$C308+2,N$7),"")</f>
        <v/>
      </c>
      <c r="O308" s="18" t="str" cm="1">
        <f t="array" aca="1" ref="O308" ca="1">IFERROR(IF(INDEX(NTG_2020_Map,$C308+2,O$7)="","",INDEX(NTG_2020_Map,$C308+2,O$7)),"")</f>
        <v/>
      </c>
    </row>
    <row r="309" spans="3:15" ht="12.75" customHeight="1">
      <c r="C309" s="16">
        <f t="shared" si="8"/>
        <v>14</v>
      </c>
      <c r="D309" s="16">
        <f t="shared" si="9"/>
        <v>2</v>
      </c>
      <c r="E309" s="16" cm="1">
        <f t="array" aca="1" ref="E309" ca="1">IF(F309="","",IF(INDEX(NTG_2020_Table,$C309+1,$D309)=1,1,0))</f>
        <v>0</v>
      </c>
      <c r="F309" s="17" t="str" cm="1">
        <f t="array" aca="1" ref="F309" ca="1">IFERROR(INDEX(NTG_2020_Table,$C309+1,$F$7),"")</f>
        <v xml:space="preserve">Com-InHB-Ltg-LEDFixt	</v>
      </c>
      <c r="G309" s="17" t="str" cm="1">
        <f t="array" aca="1" ref="G309" ca="1">IF($F309="","",IFERROR(INDEX(NTG_2020_Map,1,IF($D309&lt;$B$4,$B$3,IF($D309&lt;$B$5,$B$4,$B$5))),""))</f>
        <v>NTG_ID</v>
      </c>
      <c r="H309" s="17" t="str" cm="1">
        <f t="array" aca="1" ref="H309" ca="1">IF(F309="","",IFERROR(INDEX(NTG_2020_Map,2,D309),""))</f>
        <v>DEER2019</v>
      </c>
      <c r="I309" s="17" t="str" cm="1">
        <f t="array" aca="1" ref="I309" ca="1">IFERROR(INDEX(NTG_2020_Map,$C309+2,$I$7),"")</f>
        <v/>
      </c>
      <c r="J309" s="17" t="str" cm="1">
        <f t="array" aca="1" ref="J309" ca="1">IFERROR(IF(INDEX(NTG_2020_Map,$C309+2,36)=0,"",INDEX(NTG_2020_Map,$C309+2,$J$7)),"")</f>
        <v/>
      </c>
      <c r="K309" s="17" t="str" cm="1">
        <f t="array" aca="1" ref="K309" ca="1">IFERROR(INDEX(NTG_2020_Map,$C309+2,K$7),"")</f>
        <v/>
      </c>
      <c r="L309" s="17" t="str" cm="1">
        <f t="array" aca="1" ref="L309" ca="1">IFERROR(INDEX(NTG_2020_Map,$C309+2,L$7),"")</f>
        <v/>
      </c>
      <c r="M309" s="17" t="str" cm="1">
        <f t="array" aca="1" ref="M309" ca="1">IFERROR(INDEX(NTG_2020_Map,$C309+2,M$7),"")</f>
        <v/>
      </c>
      <c r="N309" s="18" t="str" cm="1">
        <f t="array" aca="1" ref="N309" ca="1">IFERROR(INDEX(NTG_2020_Map,$C309+2,N$7),"")</f>
        <v/>
      </c>
      <c r="O309" s="18" t="str" cm="1">
        <f t="array" aca="1" ref="O309" ca="1">IFERROR(IF(INDEX(NTG_2020_Map,$C309+2,O$7)="","",INDEX(NTG_2020_Map,$C309+2,O$7)),"")</f>
        <v/>
      </c>
    </row>
    <row r="310" spans="3:15" ht="12.75" customHeight="1">
      <c r="C310" s="16">
        <f t="shared" si="8"/>
        <v>14</v>
      </c>
      <c r="D310" s="16">
        <f t="shared" si="9"/>
        <v>3</v>
      </c>
      <c r="E310" s="16" cm="1">
        <f t="array" aca="1" ref="E310" ca="1">IF(F310="","",IF(INDEX(NTG_2020_Table,$C310+1,$D310)=1,1,0))</f>
        <v>0</v>
      </c>
      <c r="F310" s="17" t="str" cm="1">
        <f t="array" aca="1" ref="F310" ca="1">IFERROR(INDEX(NTG_2020_Table,$C310+1,$F$7),"")</f>
        <v xml:space="preserve">Com-InHB-Ltg-LEDFixt	</v>
      </c>
      <c r="G310" s="17" t="str" cm="1">
        <f t="array" aca="1" ref="G310" ca="1">IF($F310="","",IFERROR(INDEX(NTG_2020_Map,1,IF($D310&lt;$B$4,$B$3,IF($D310&lt;$B$5,$B$4,$B$5))),""))</f>
        <v>NTG_ID</v>
      </c>
      <c r="H310" s="17" cm="1">
        <f t="array" aca="1" ref="H310" ca="1">IF(F310="","",IFERROR(INDEX(NTG_2020_Map,2,D310),""))</f>
        <v>43466</v>
      </c>
      <c r="I310" s="17" t="str" cm="1">
        <f t="array" aca="1" ref="I310" ca="1">IFERROR(INDEX(NTG_2020_Map,$C310+2,$I$7),"")</f>
        <v/>
      </c>
      <c r="J310" s="17" t="str" cm="1">
        <f t="array" aca="1" ref="J310" ca="1">IFERROR(IF(INDEX(NTG_2020_Map,$C310+2,36)=0,"",INDEX(NTG_2020_Map,$C310+2,$J$7)),"")</f>
        <v/>
      </c>
      <c r="K310" s="17" t="str" cm="1">
        <f t="array" aca="1" ref="K310" ca="1">IFERROR(INDEX(NTG_2020_Map,$C310+2,K$7),"")</f>
        <v/>
      </c>
      <c r="L310" s="17" t="str" cm="1">
        <f t="array" aca="1" ref="L310" ca="1">IFERROR(INDEX(NTG_2020_Map,$C310+2,L$7),"")</f>
        <v/>
      </c>
      <c r="M310" s="17" t="str" cm="1">
        <f t="array" aca="1" ref="M310" ca="1">IFERROR(INDEX(NTG_2020_Map,$C310+2,M$7),"")</f>
        <v/>
      </c>
      <c r="N310" s="18" t="str" cm="1">
        <f t="array" aca="1" ref="N310" ca="1">IFERROR(INDEX(NTG_2020_Map,$C310+2,N$7),"")</f>
        <v/>
      </c>
      <c r="O310" s="18" t="str" cm="1">
        <f t="array" aca="1" ref="O310" ca="1">IFERROR(IF(INDEX(NTG_2020_Map,$C310+2,O$7)="","",INDEX(NTG_2020_Map,$C310+2,O$7)),"")</f>
        <v/>
      </c>
    </row>
    <row r="311" spans="3:15" ht="12.75" customHeight="1">
      <c r="C311" s="16">
        <f t="shared" si="8"/>
        <v>14</v>
      </c>
      <c r="D311" s="16">
        <f t="shared" si="9"/>
        <v>4</v>
      </c>
      <c r="E311" s="16" cm="1">
        <f t="array" aca="1" ref="E311" ca="1">IF(F311="","",IF(INDEX(NTG_2020_Table,$C311+1,$D311)=1,1,0))</f>
        <v>0</v>
      </c>
      <c r="F311" s="17" t="str" cm="1">
        <f t="array" aca="1" ref="F311" ca="1">IFERROR(INDEX(NTG_2020_Table,$C311+1,$F$7),"")</f>
        <v xml:space="preserve">Com-InHB-Ltg-LEDFixt	</v>
      </c>
      <c r="G311" s="17" t="str" cm="1">
        <f t="array" aca="1" ref="G311" ca="1">IF($F311="","",IFERROR(INDEX(NTG_2020_Map,1,IF($D311&lt;$B$4,$B$3,IF($D311&lt;$B$5,$B$4,$B$5))),""))</f>
        <v>NTG_ID</v>
      </c>
      <c r="H311" s="17" cm="1">
        <f t="array" aca="1" ref="H311" ca="1">IF(F311="","",IFERROR(INDEX(NTG_2020_Map,2,D311),""))</f>
        <v>46022</v>
      </c>
      <c r="I311" s="17" t="str" cm="1">
        <f t="array" aca="1" ref="I311" ca="1">IFERROR(INDEX(NTG_2020_Map,$C311+2,$I$7),"")</f>
        <v/>
      </c>
      <c r="J311" s="17" t="str" cm="1">
        <f t="array" aca="1" ref="J311" ca="1">IFERROR(IF(INDEX(NTG_2020_Map,$C311+2,36)=0,"",INDEX(NTG_2020_Map,$C311+2,$J$7)),"")</f>
        <v/>
      </c>
      <c r="K311" s="17" t="str" cm="1">
        <f t="array" aca="1" ref="K311" ca="1">IFERROR(INDEX(NTG_2020_Map,$C311+2,K$7),"")</f>
        <v/>
      </c>
      <c r="L311" s="17" t="str" cm="1">
        <f t="array" aca="1" ref="L311" ca="1">IFERROR(INDEX(NTG_2020_Map,$C311+2,L$7),"")</f>
        <v/>
      </c>
      <c r="M311" s="17" t="str" cm="1">
        <f t="array" aca="1" ref="M311" ca="1">IFERROR(INDEX(NTG_2020_Map,$C311+2,M$7),"")</f>
        <v/>
      </c>
      <c r="N311" s="18" t="str" cm="1">
        <f t="array" aca="1" ref="N311" ca="1">IFERROR(INDEX(NTG_2020_Map,$C311+2,N$7),"")</f>
        <v/>
      </c>
      <c r="O311" s="18" t="str" cm="1">
        <f t="array" aca="1" ref="O311" ca="1">IFERROR(IF(INDEX(NTG_2020_Map,$C311+2,O$7)="","",INDEX(NTG_2020_Map,$C311+2,O$7)),"")</f>
        <v/>
      </c>
    </row>
    <row r="312" spans="3:15" ht="12.75" customHeight="1">
      <c r="C312" s="16">
        <f t="shared" si="8"/>
        <v>14</v>
      </c>
      <c r="D312" s="16">
        <f t="shared" si="9"/>
        <v>5</v>
      </c>
      <c r="E312" s="16" cm="1">
        <f t="array" aca="1" ref="E312" ca="1">IF(F312="","",IF(INDEX(NTG_2020_Table,$C312+1,$D312)=1,1,0))</f>
        <v>0</v>
      </c>
      <c r="F312" s="17" t="str" cm="1">
        <f t="array" aca="1" ref="F312" ca="1">IFERROR(INDEX(NTG_2020_Table,$C312+1,$F$7),"")</f>
        <v xml:space="preserve">Com-InHB-Ltg-LEDFixt	</v>
      </c>
      <c r="G312" s="17" t="str" cm="1">
        <f t="array" aca="1" ref="G312" ca="1">IF($F312="","",IFERROR(INDEX(NTG_2020_Map,1,IF($D312&lt;$B$4,$B$3,IF($D312&lt;$B$5,$B$4,$B$5))),""))</f>
        <v>NTG_ID</v>
      </c>
      <c r="H312" s="17" cm="1">
        <f t="array" aca="1" ref="H312" ca="1">IF(F312="","",IFERROR(INDEX(NTG_2020_Map,2,D312),""))</f>
        <v>0.6</v>
      </c>
      <c r="I312" s="17" t="str" cm="1">
        <f t="array" aca="1" ref="I312" ca="1">IFERROR(INDEX(NTG_2020_Map,$C312+2,$I$7),"")</f>
        <v/>
      </c>
      <c r="J312" s="17" t="str" cm="1">
        <f t="array" aca="1" ref="J312" ca="1">IFERROR(IF(INDEX(NTG_2020_Map,$C312+2,36)=0,"",INDEX(NTG_2020_Map,$C312+2,$J$7)),"")</f>
        <v/>
      </c>
      <c r="K312" s="17" t="str" cm="1">
        <f t="array" aca="1" ref="K312" ca="1">IFERROR(INDEX(NTG_2020_Map,$C312+2,K$7),"")</f>
        <v/>
      </c>
      <c r="L312" s="17" t="str" cm="1">
        <f t="array" aca="1" ref="L312" ca="1">IFERROR(INDEX(NTG_2020_Map,$C312+2,L$7),"")</f>
        <v/>
      </c>
      <c r="M312" s="17" t="str" cm="1">
        <f t="array" aca="1" ref="M312" ca="1">IFERROR(INDEX(NTG_2020_Map,$C312+2,M$7),"")</f>
        <v/>
      </c>
      <c r="N312" s="18" t="str" cm="1">
        <f t="array" aca="1" ref="N312" ca="1">IFERROR(INDEX(NTG_2020_Map,$C312+2,N$7),"")</f>
        <v/>
      </c>
      <c r="O312" s="18" t="str" cm="1">
        <f t="array" aca="1" ref="O312" ca="1">IFERROR(IF(INDEX(NTG_2020_Map,$C312+2,O$7)="","",INDEX(NTG_2020_Map,$C312+2,O$7)),"")</f>
        <v/>
      </c>
    </row>
    <row r="313" spans="3:15" ht="12.75" customHeight="1">
      <c r="C313" s="16">
        <f t="shared" si="8"/>
        <v>14</v>
      </c>
      <c r="D313" s="16">
        <f t="shared" si="9"/>
        <v>6</v>
      </c>
      <c r="E313" s="16" cm="1">
        <f t="array" aca="1" ref="E313" ca="1">IF(F313="","",IF(INDEX(NTG_2020_Table,$C313+1,$D313)=1,1,0))</f>
        <v>0</v>
      </c>
      <c r="F313" s="17" t="str" cm="1">
        <f t="array" aca="1" ref="F313" ca="1">IFERROR(INDEX(NTG_2020_Table,$C313+1,$F$7),"")</f>
        <v xml:space="preserve">Com-InHB-Ltg-LEDFixt	</v>
      </c>
      <c r="G313" s="17" t="str" cm="1">
        <f t="array" aca="1" ref="G313" ca="1">IF($F313="","",IFERROR(INDEX(NTG_2020_Map,1,IF($D313&lt;$B$4,$B$3,IF($D313&lt;$B$5,$B$4,$B$5))),""))</f>
        <v>NTG_ID</v>
      </c>
      <c r="H313" s="17" cm="1">
        <f t="array" aca="1" ref="H313" ca="1">IF(F313="","",IFERROR(INDEX(NTG_2020_Map,2,D313),""))</f>
        <v>0.6</v>
      </c>
      <c r="I313" s="17" t="str" cm="1">
        <f t="array" aca="1" ref="I313" ca="1">IFERROR(INDEX(NTG_2020_Map,$C313+2,$I$7),"")</f>
        <v/>
      </c>
      <c r="J313" s="17" t="str" cm="1">
        <f t="array" aca="1" ref="J313" ca="1">IFERROR(IF(INDEX(NTG_2020_Map,$C313+2,36)=0,"",INDEX(NTG_2020_Map,$C313+2,$J$7)),"")</f>
        <v/>
      </c>
      <c r="K313" s="17" t="str" cm="1">
        <f t="array" aca="1" ref="K313" ca="1">IFERROR(INDEX(NTG_2020_Map,$C313+2,K$7),"")</f>
        <v/>
      </c>
      <c r="L313" s="17" t="str" cm="1">
        <f t="array" aca="1" ref="L313" ca="1">IFERROR(INDEX(NTG_2020_Map,$C313+2,L$7),"")</f>
        <v/>
      </c>
      <c r="M313" s="17" t="str" cm="1">
        <f t="array" aca="1" ref="M313" ca="1">IFERROR(INDEX(NTG_2020_Map,$C313+2,M$7),"")</f>
        <v/>
      </c>
      <c r="N313" s="18" t="str" cm="1">
        <f t="array" aca="1" ref="N313" ca="1">IFERROR(INDEX(NTG_2020_Map,$C313+2,N$7),"")</f>
        <v/>
      </c>
      <c r="O313" s="18" t="str" cm="1">
        <f t="array" aca="1" ref="O313" ca="1">IFERROR(IF(INDEX(NTG_2020_Map,$C313+2,O$7)="","",INDEX(NTG_2020_Map,$C313+2,O$7)),"")</f>
        <v/>
      </c>
    </row>
    <row r="314" spans="3:15" ht="12.75" customHeight="1">
      <c r="C314" s="16">
        <f t="shared" si="8"/>
        <v>14</v>
      </c>
      <c r="D314" s="16">
        <f t="shared" si="9"/>
        <v>7</v>
      </c>
      <c r="E314" s="16" cm="1">
        <f t="array" aca="1" ref="E314" ca="1">IF(F314="","",IF(INDEX(NTG_2020_Table,$C314+1,$D314)=1,1,0))</f>
        <v>0</v>
      </c>
      <c r="F314" s="17" t="str" cm="1">
        <f t="array" aca="1" ref="F314" ca="1">IFERROR(INDEX(NTG_2020_Table,$C314+1,$F$7),"")</f>
        <v xml:space="preserve">Com-InHB-Ltg-LEDFixt	</v>
      </c>
      <c r="G314" s="17" t="str" cm="1">
        <f t="array" aca="1" ref="G314" ca="1">IF($F314="","",IFERROR(INDEX(NTG_2020_Map,1,IF($D314&lt;$B$4,$B$3,IF($D314&lt;$B$5,$B$4,$B$5))),""))</f>
        <v>NTG_ID</v>
      </c>
      <c r="H314" s="17" t="str" cm="1">
        <f t="array" aca="1" ref="H314" ca="1">IF(F314="","",IFERROR(INDEX(NTG_2020_Map,2,D314),""))</f>
        <v>Measures not covered by other NTG values and measure technology type has been available in marketplace for more than 2 years</v>
      </c>
      <c r="I314" s="17" t="str" cm="1">
        <f t="array" aca="1" ref="I314" ca="1">IFERROR(INDEX(NTG_2020_Map,$C314+2,$I$7),"")</f>
        <v/>
      </c>
      <c r="J314" s="17" t="str" cm="1">
        <f t="array" aca="1" ref="J314" ca="1">IFERROR(IF(INDEX(NTG_2020_Map,$C314+2,36)=0,"",INDEX(NTG_2020_Map,$C314+2,$J$7)),"")</f>
        <v/>
      </c>
      <c r="K314" s="17" t="str" cm="1">
        <f t="array" aca="1" ref="K314" ca="1">IFERROR(INDEX(NTG_2020_Map,$C314+2,K$7),"")</f>
        <v/>
      </c>
      <c r="L314" s="17" t="str" cm="1">
        <f t="array" aca="1" ref="L314" ca="1">IFERROR(INDEX(NTG_2020_Map,$C314+2,L$7),"")</f>
        <v/>
      </c>
      <c r="M314" s="17" t="str" cm="1">
        <f t="array" aca="1" ref="M314" ca="1">IFERROR(INDEX(NTG_2020_Map,$C314+2,M$7),"")</f>
        <v/>
      </c>
      <c r="N314" s="18" t="str" cm="1">
        <f t="array" aca="1" ref="N314" ca="1">IFERROR(INDEX(NTG_2020_Map,$C314+2,N$7),"")</f>
        <v/>
      </c>
      <c r="O314" s="18" t="str" cm="1">
        <f t="array" aca="1" ref="O314" ca="1">IFERROR(IF(INDEX(NTG_2020_Map,$C314+2,O$7)="","",INDEX(NTG_2020_Map,$C314+2,O$7)),"")</f>
        <v/>
      </c>
    </row>
    <row r="315" spans="3:15" ht="12.75" customHeight="1">
      <c r="C315" s="16">
        <f t="shared" si="8"/>
        <v>14</v>
      </c>
      <c r="D315" s="16">
        <f t="shared" si="9"/>
        <v>8</v>
      </c>
      <c r="E315" s="16" cm="1">
        <f t="array" aca="1" ref="E315" ca="1">IF(F315="","",IF(INDEX(NTG_2020_Table,$C315+1,$D315)=1,1,0))</f>
        <v>0</v>
      </c>
      <c r="F315" s="17" t="str" cm="1">
        <f t="array" aca="1" ref="F315" ca="1">IFERROR(INDEX(NTG_2020_Table,$C315+1,$F$7),"")</f>
        <v xml:space="preserve">Com-InHB-Ltg-LEDFixt	</v>
      </c>
      <c r="G315" s="17" t="str" cm="1">
        <f t="array" aca="1" ref="G315" ca="1">IF($F315="","",IFERROR(INDEX(NTG_2020_Map,1,IF($D315&lt;$B$4,$B$3,IF($D315&lt;$B$5,$B$4,$B$5))),""))</f>
        <v>NTG_ID</v>
      </c>
      <c r="H315" s="17" t="str" cm="1">
        <f t="array" aca="1" ref="H315" ca="1">IF(F315="","",IFERROR(INDEX(NTG_2020_Map,2,D315),""))</f>
        <v>Deem-DEER|Deem-WP</v>
      </c>
      <c r="I315" s="17" t="str" cm="1">
        <f t="array" aca="1" ref="I315" ca="1">IFERROR(INDEX(NTG_2020_Map,$C315+2,$I$7),"")</f>
        <v/>
      </c>
      <c r="J315" s="17" t="str" cm="1">
        <f t="array" aca="1" ref="J315" ca="1">IFERROR(IF(INDEX(NTG_2020_Map,$C315+2,36)=0,"",INDEX(NTG_2020_Map,$C315+2,$J$7)),"")</f>
        <v/>
      </c>
      <c r="K315" s="17" t="str" cm="1">
        <f t="array" aca="1" ref="K315" ca="1">IFERROR(INDEX(NTG_2020_Map,$C315+2,K$7),"")</f>
        <v/>
      </c>
      <c r="L315" s="17" t="str" cm="1">
        <f t="array" aca="1" ref="L315" ca="1">IFERROR(INDEX(NTG_2020_Map,$C315+2,L$7),"")</f>
        <v/>
      </c>
      <c r="M315" s="17" t="str" cm="1">
        <f t="array" aca="1" ref="M315" ca="1">IFERROR(INDEX(NTG_2020_Map,$C315+2,M$7),"")</f>
        <v/>
      </c>
      <c r="N315" s="18" t="str" cm="1">
        <f t="array" aca="1" ref="N315" ca="1">IFERROR(INDEX(NTG_2020_Map,$C315+2,N$7),"")</f>
        <v/>
      </c>
      <c r="O315" s="18" t="str" cm="1">
        <f t="array" aca="1" ref="O315" ca="1">IFERROR(IF(INDEX(NTG_2020_Map,$C315+2,O$7)="","",INDEX(NTG_2020_Map,$C315+2,O$7)),"")</f>
        <v/>
      </c>
    </row>
    <row r="316" spans="3:15" ht="12.75" customHeight="1">
      <c r="C316" s="16">
        <f t="shared" si="8"/>
        <v>14</v>
      </c>
      <c r="D316" s="16">
        <f t="shared" si="9"/>
        <v>9</v>
      </c>
      <c r="E316" s="16" cm="1">
        <f t="array" aca="1" ref="E316" ca="1">IF(F316="","",IF(INDEX(NTG_2020_Table,$C316+1,$D316)=1,1,0))</f>
        <v>0</v>
      </c>
      <c r="F316" s="17" t="str" cm="1">
        <f t="array" aca="1" ref="F316" ca="1">IFERROR(INDEX(NTG_2020_Table,$C316+1,$F$7),"")</f>
        <v xml:space="preserve">Com-InHB-Ltg-LEDFixt	</v>
      </c>
      <c r="G316" s="17" t="str" cm="1">
        <f t="array" aca="1" ref="G316" ca="1">IF($F316="","",IFERROR(INDEX(NTG_2020_Map,1,IF($D316&lt;$B$4,$B$3,IF($D316&lt;$B$5,$B$4,$B$5))),""))</f>
        <v>NTG_ID</v>
      </c>
      <c r="H316" s="17" t="str" cm="1">
        <f t="array" aca="1" ref="H316" ca="1">IF(F316="","",IFERROR(INDEX(NTG_2020_Map,2,D316),""))</f>
        <v>AOE|AR|BRO-Bhv|BRO-Op|BRO-RCx|BW|NC|NR</v>
      </c>
      <c r="I316" s="17" t="str" cm="1">
        <f t="array" aca="1" ref="I316" ca="1">IFERROR(INDEX(NTG_2020_Map,$C316+2,$I$7),"")</f>
        <v/>
      </c>
      <c r="J316" s="17" t="str" cm="1">
        <f t="array" aca="1" ref="J316" ca="1">IFERROR(IF(INDEX(NTG_2020_Map,$C316+2,36)=0,"",INDEX(NTG_2020_Map,$C316+2,$J$7)),"")</f>
        <v/>
      </c>
      <c r="K316" s="17" t="str" cm="1">
        <f t="array" aca="1" ref="K316" ca="1">IFERROR(INDEX(NTG_2020_Map,$C316+2,K$7),"")</f>
        <v/>
      </c>
      <c r="L316" s="17" t="str" cm="1">
        <f t="array" aca="1" ref="L316" ca="1">IFERROR(INDEX(NTG_2020_Map,$C316+2,L$7),"")</f>
        <v/>
      </c>
      <c r="M316" s="17" t="str" cm="1">
        <f t="array" aca="1" ref="M316" ca="1">IFERROR(INDEX(NTG_2020_Map,$C316+2,M$7),"")</f>
        <v/>
      </c>
      <c r="N316" s="18" t="str" cm="1">
        <f t="array" aca="1" ref="N316" ca="1">IFERROR(INDEX(NTG_2020_Map,$C316+2,N$7),"")</f>
        <v/>
      </c>
      <c r="O316" s="18" t="str" cm="1">
        <f t="array" aca="1" ref="O316" ca="1">IFERROR(IF(INDEX(NTG_2020_Map,$C316+2,O$7)="","",INDEX(NTG_2020_Map,$C316+2,O$7)),"")</f>
        <v/>
      </c>
    </row>
    <row r="317" spans="3:15" ht="12.75" customHeight="1">
      <c r="C317" s="16">
        <f t="shared" si="8"/>
        <v>14</v>
      </c>
      <c r="D317" s="16">
        <f t="shared" si="9"/>
        <v>10</v>
      </c>
      <c r="E317" s="16" cm="1">
        <f t="array" aca="1" ref="E317" ca="1">IF(F317="","",IF(INDEX(NTG_2020_Table,$C317+1,$D317)=1,1,0))</f>
        <v>0</v>
      </c>
      <c r="F317" s="17" t="str" cm="1">
        <f t="array" aca="1" ref="F317" ca="1">IFERROR(INDEX(NTG_2020_Table,$C317+1,$F$7),"")</f>
        <v xml:space="preserve">Com-InHB-Ltg-LEDFixt	</v>
      </c>
      <c r="G317" s="17" t="str" cm="1">
        <f t="array" aca="1" ref="G317" ca="1">IF($F317="","",IFERROR(INDEX(NTG_2020_Map,1,IF($D317&lt;$B$4,$B$3,IF($D317&lt;$B$5,$B$4,$B$5))),""))</f>
        <v>NTG_ID</v>
      </c>
      <c r="H317" s="17" t="str" cm="1">
        <f t="array" aca="1" ref="H317" ca="1">IF(F317="","",IFERROR(INDEX(NTG_2020_Map,2,D317),""))</f>
        <v>UpDeemed|DnCust|DnDeemed|DnCustDI|DnDeemDI</v>
      </c>
      <c r="I317" s="17" t="str" cm="1">
        <f t="array" aca="1" ref="I317" ca="1">IFERROR(INDEX(NTG_2020_Map,$C317+2,$I$7),"")</f>
        <v/>
      </c>
      <c r="J317" s="17" t="str" cm="1">
        <f t="array" aca="1" ref="J317" ca="1">IFERROR(IF(INDEX(NTG_2020_Map,$C317+2,36)=0,"",INDEX(NTG_2020_Map,$C317+2,$J$7)),"")</f>
        <v/>
      </c>
      <c r="K317" s="17" t="str" cm="1">
        <f t="array" aca="1" ref="K317" ca="1">IFERROR(INDEX(NTG_2020_Map,$C317+2,K$7),"")</f>
        <v/>
      </c>
      <c r="L317" s="17" t="str" cm="1">
        <f t="array" aca="1" ref="L317" ca="1">IFERROR(INDEX(NTG_2020_Map,$C317+2,L$7),"")</f>
        <v/>
      </c>
      <c r="M317" s="17" t="str" cm="1">
        <f t="array" aca="1" ref="M317" ca="1">IFERROR(INDEX(NTG_2020_Map,$C317+2,M$7),"")</f>
        <v/>
      </c>
      <c r="N317" s="18" t="str" cm="1">
        <f t="array" aca="1" ref="N317" ca="1">IFERROR(INDEX(NTG_2020_Map,$C317+2,N$7),"")</f>
        <v/>
      </c>
      <c r="O317" s="18" t="str" cm="1">
        <f t="array" aca="1" ref="O317" ca="1">IFERROR(IF(INDEX(NTG_2020_Map,$C317+2,O$7)="","",INDEX(NTG_2020_Map,$C317+2,O$7)),"")</f>
        <v/>
      </c>
    </row>
    <row r="318" spans="3:15" ht="12.75" customHeight="1">
      <c r="C318" s="16">
        <f t="shared" si="8"/>
        <v>14</v>
      </c>
      <c r="D318" s="16">
        <f t="shared" si="9"/>
        <v>11</v>
      </c>
      <c r="E318" s="16" cm="1">
        <f t="array" aca="1" ref="E318" ca="1">IF(F318="","",IF(INDEX(NTG_2020_Table,$C318+1,$D318)=1,1,0))</f>
        <v>0</v>
      </c>
      <c r="F318" s="17" t="str" cm="1">
        <f t="array" aca="1" ref="F318" ca="1">IFERROR(INDEX(NTG_2020_Table,$C318+1,$F$7),"")</f>
        <v xml:space="preserve">Com-InHB-Ltg-LEDFixt	</v>
      </c>
      <c r="G318" s="17" t="str" cm="1">
        <f t="array" aca="1" ref="G318" ca="1">IF($F318="","",IFERROR(INDEX(NTG_2020_Map,1,IF($D318&lt;$B$4,$B$3,IF($D318&lt;$B$5,$B$4,$B$5))),""))</f>
        <v>VersionSource</v>
      </c>
      <c r="H318" s="17" t="str" cm="1">
        <f t="array" aca="1" ref="H318" ca="1">IF(F318="","",IFERROR(INDEX(NTG_2020_Map,2,D318),""))</f>
        <v/>
      </c>
      <c r="I318" s="17" t="str" cm="1">
        <f t="array" aca="1" ref="I318" ca="1">IFERROR(INDEX(NTG_2020_Map,$C318+2,$I$7),"")</f>
        <v/>
      </c>
      <c r="J318" s="17" t="str" cm="1">
        <f t="array" aca="1" ref="J318" ca="1">IFERROR(IF(INDEX(NTG_2020_Map,$C318+2,36)=0,"",INDEX(NTG_2020_Map,$C318+2,$J$7)),"")</f>
        <v/>
      </c>
      <c r="K318" s="17" t="str" cm="1">
        <f t="array" aca="1" ref="K318" ca="1">IFERROR(INDEX(NTG_2020_Map,$C318+2,K$7),"")</f>
        <v/>
      </c>
      <c r="L318" s="17" t="str" cm="1">
        <f t="array" aca="1" ref="L318" ca="1">IFERROR(INDEX(NTG_2020_Map,$C318+2,L$7),"")</f>
        <v/>
      </c>
      <c r="M318" s="17" t="str" cm="1">
        <f t="array" aca="1" ref="M318" ca="1">IFERROR(INDEX(NTG_2020_Map,$C318+2,M$7),"")</f>
        <v/>
      </c>
      <c r="N318" s="18" t="str" cm="1">
        <f t="array" aca="1" ref="N318" ca="1">IFERROR(INDEX(NTG_2020_Map,$C318+2,N$7),"")</f>
        <v/>
      </c>
      <c r="O318" s="18" t="str" cm="1">
        <f t="array" aca="1" ref="O318" ca="1">IFERROR(IF(INDEX(NTG_2020_Map,$C318+2,O$7)="","",INDEX(NTG_2020_Map,$C318+2,O$7)),"")</f>
        <v/>
      </c>
    </row>
    <row r="319" spans="3:15" ht="12.75" customHeight="1">
      <c r="C319" s="16">
        <f t="shared" si="8"/>
        <v>14</v>
      </c>
      <c r="D319" s="16">
        <f t="shared" si="9"/>
        <v>12</v>
      </c>
      <c r="E319" s="16" cm="1">
        <f t="array" aca="1" ref="E319" ca="1">IF(F319="","",IF(INDEX(NTG_2020_Table,$C319+1,$D319)=1,1,0))</f>
        <v>1</v>
      </c>
      <c r="F319" s="17" t="str" cm="1">
        <f t="array" aca="1" ref="F319" ca="1">IFERROR(INDEX(NTG_2020_Table,$C319+1,$F$7),"")</f>
        <v xml:space="preserve">Com-InHB-Ltg-LEDFixt	</v>
      </c>
      <c r="G319" s="17" t="str" cm="1">
        <f t="array" aca="1" ref="G319" ca="1">IF($F319="","",IFERROR(INDEX(NTG_2020_Map,1,IF($D319&lt;$B$4,$B$3,IF($D319&lt;$B$5,$B$4,$B$5))),""))</f>
        <v>VersionSource</v>
      </c>
      <c r="H319" s="17" t="str" cm="1">
        <f t="array" aca="1" ref="H319" ca="1">IF(F319="","",IFERROR(INDEX(NTG_2020_Map,2,D319),""))</f>
        <v>1</v>
      </c>
      <c r="I319" s="17" t="str" cm="1">
        <f t="array" aca="1" ref="I319" ca="1">IFERROR(INDEX(NTG_2020_Map,$C319+2,$I$7),"")</f>
        <v/>
      </c>
      <c r="J319" s="17" t="str" cm="1">
        <f t="array" aca="1" ref="J319" ca="1">IFERROR(IF(INDEX(NTG_2020_Map,$C319+2,36)=0,"",INDEX(NTG_2020_Map,$C319+2,$J$7)),"")</f>
        <v/>
      </c>
      <c r="K319" s="17" t="str" cm="1">
        <f t="array" aca="1" ref="K319" ca="1">IFERROR(INDEX(NTG_2020_Map,$C319+2,K$7),"")</f>
        <v/>
      </c>
      <c r="L319" s="17" t="str" cm="1">
        <f t="array" aca="1" ref="L319" ca="1">IFERROR(INDEX(NTG_2020_Map,$C319+2,L$7),"")</f>
        <v/>
      </c>
      <c r="M319" s="17" t="str" cm="1">
        <f t="array" aca="1" ref="M319" ca="1">IFERROR(INDEX(NTG_2020_Map,$C319+2,M$7),"")</f>
        <v/>
      </c>
      <c r="N319" s="18" t="str" cm="1">
        <f t="array" aca="1" ref="N319" ca="1">IFERROR(INDEX(NTG_2020_Map,$C319+2,N$7),"")</f>
        <v/>
      </c>
      <c r="O319" s="18" t="str" cm="1">
        <f t="array" aca="1" ref="O319" ca="1">IFERROR(IF(INDEX(NTG_2020_Map,$C319+2,O$7)="","",INDEX(NTG_2020_Map,$C319+2,O$7)),"")</f>
        <v/>
      </c>
    </row>
    <row r="320" spans="3:15" ht="12.75" customHeight="1">
      <c r="C320" s="16">
        <f t="shared" si="8"/>
        <v>14</v>
      </c>
      <c r="D320" s="16">
        <f t="shared" si="9"/>
        <v>13</v>
      </c>
      <c r="E320" s="16" cm="1">
        <f t="array" aca="1" ref="E320" ca="1">IF(F320="","",IF(INDEX(NTG_2020_Table,$C320+1,$D320)=1,1,0))</f>
        <v>0</v>
      </c>
      <c r="F320" s="17" t="str" cm="1">
        <f t="array" aca="1" ref="F320" ca="1">IFERROR(INDEX(NTG_2020_Table,$C320+1,$F$7),"")</f>
        <v xml:space="preserve">Com-InHB-Ltg-LEDFixt	</v>
      </c>
      <c r="G320" s="17" t="str" cm="1">
        <f t="array" aca="1" ref="G320" ca="1">IF($F320="","",IFERROR(INDEX(NTG_2020_Map,1,IF($D320&lt;$B$4,$B$3,IF($D320&lt;$B$5,$B$4,$B$5))),""))</f>
        <v>VersionSource</v>
      </c>
      <c r="H320" s="17" t="str" cm="1">
        <f t="array" aca="1" ref="H320" ca="1">IF(F320="","",IFERROR(INDEX(NTG_2020_Map,2,D320),""))</f>
        <v>1</v>
      </c>
      <c r="I320" s="17" t="str" cm="1">
        <f t="array" aca="1" ref="I320" ca="1">IFERROR(INDEX(NTG_2020_Map,$C320+2,$I$7),"")</f>
        <v/>
      </c>
      <c r="J320" s="17" t="str" cm="1">
        <f t="array" aca="1" ref="J320" ca="1">IFERROR(IF(INDEX(NTG_2020_Map,$C320+2,36)=0,"",INDEX(NTG_2020_Map,$C320+2,$J$7)),"")</f>
        <v/>
      </c>
      <c r="K320" s="17" t="str" cm="1">
        <f t="array" aca="1" ref="K320" ca="1">IFERROR(INDEX(NTG_2020_Map,$C320+2,K$7),"")</f>
        <v/>
      </c>
      <c r="L320" s="17" t="str" cm="1">
        <f t="array" aca="1" ref="L320" ca="1">IFERROR(INDEX(NTG_2020_Map,$C320+2,L$7),"")</f>
        <v/>
      </c>
      <c r="M320" s="17" t="str" cm="1">
        <f t="array" aca="1" ref="M320" ca="1">IFERROR(INDEX(NTG_2020_Map,$C320+2,M$7),"")</f>
        <v/>
      </c>
      <c r="N320" s="18" t="str" cm="1">
        <f t="array" aca="1" ref="N320" ca="1">IFERROR(INDEX(NTG_2020_Map,$C320+2,N$7),"")</f>
        <v/>
      </c>
      <c r="O320" s="18" t="str" cm="1">
        <f t="array" aca="1" ref="O320" ca="1">IFERROR(IF(INDEX(NTG_2020_Map,$C320+2,O$7)="","",INDEX(NTG_2020_Map,$C320+2,O$7)),"")</f>
        <v/>
      </c>
    </row>
    <row r="321" spans="3:15" ht="12.75" customHeight="1">
      <c r="C321" s="16">
        <f t="shared" si="8"/>
        <v>14</v>
      </c>
      <c r="D321" s="16">
        <f t="shared" si="9"/>
        <v>14</v>
      </c>
      <c r="E321" s="16" cm="1">
        <f t="array" aca="1" ref="E321" ca="1">IF(F321="","",IF(INDEX(NTG_2020_Table,$C321+1,$D321)=1,1,0))</f>
        <v>0</v>
      </c>
      <c r="F321" s="17" t="str" cm="1">
        <f t="array" aca="1" ref="F321" ca="1">IFERROR(INDEX(NTG_2020_Table,$C321+1,$F$7),"")</f>
        <v xml:space="preserve">Com-InHB-Ltg-LEDFixt	</v>
      </c>
      <c r="G321" s="17" t="str" cm="1">
        <f t="array" aca="1" ref="G321" ca="1">IF($F321="","",IFERROR(INDEX(NTG_2020_Map,1,IF($D321&lt;$B$4,$B$3,IF($D321&lt;$B$5,$B$4,$B$5))),""))</f>
        <v>VersionSource</v>
      </c>
      <c r="H321" s="17" t="str" cm="1">
        <f t="array" aca="1" ref="H321" ca="1">IF(F321="","",IFERROR(INDEX(NTG_2020_Map,2,D321),""))</f>
        <v>0</v>
      </c>
      <c r="I321" s="17" t="str" cm="1">
        <f t="array" aca="1" ref="I321" ca="1">IFERROR(INDEX(NTG_2020_Map,$C321+2,$I$7),"")</f>
        <v/>
      </c>
      <c r="J321" s="17" t="str" cm="1">
        <f t="array" aca="1" ref="J321" ca="1">IFERROR(IF(INDEX(NTG_2020_Map,$C321+2,36)=0,"",INDEX(NTG_2020_Map,$C321+2,$J$7)),"")</f>
        <v/>
      </c>
      <c r="K321" s="17" t="str" cm="1">
        <f t="array" aca="1" ref="K321" ca="1">IFERROR(INDEX(NTG_2020_Map,$C321+2,K$7),"")</f>
        <v/>
      </c>
      <c r="L321" s="17" t="str" cm="1">
        <f t="array" aca="1" ref="L321" ca="1">IFERROR(INDEX(NTG_2020_Map,$C321+2,L$7),"")</f>
        <v/>
      </c>
      <c r="M321" s="17" t="str" cm="1">
        <f t="array" aca="1" ref="M321" ca="1">IFERROR(INDEX(NTG_2020_Map,$C321+2,M$7),"")</f>
        <v/>
      </c>
      <c r="N321" s="18" t="str" cm="1">
        <f t="array" aca="1" ref="N321" ca="1">IFERROR(INDEX(NTG_2020_Map,$C321+2,N$7),"")</f>
        <v/>
      </c>
      <c r="O321" s="18" t="str" cm="1">
        <f t="array" aca="1" ref="O321" ca="1">IFERROR(IF(INDEX(NTG_2020_Map,$C321+2,O$7)="","",INDEX(NTG_2020_Map,$C321+2,O$7)),"")</f>
        <v/>
      </c>
    </row>
    <row r="322" spans="3:15" ht="12.75" customHeight="1">
      <c r="C322" s="16">
        <f t="shared" si="8"/>
        <v>14</v>
      </c>
      <c r="D322" s="16">
        <f t="shared" si="9"/>
        <v>15</v>
      </c>
      <c r="E322" s="16" cm="1">
        <f t="array" aca="1" ref="E322" ca="1">IF(F322="","",IF(INDEX(NTG_2020_Table,$C322+1,$D322)=1,1,0))</f>
        <v>0</v>
      </c>
      <c r="F322" s="17" t="str" cm="1">
        <f t="array" aca="1" ref="F322" ca="1">IFERROR(INDEX(NTG_2020_Table,$C322+1,$F$7),"")</f>
        <v xml:space="preserve">Com-InHB-Ltg-LEDFixt	</v>
      </c>
      <c r="G322" s="17" t="str" cm="1">
        <f t="array" aca="1" ref="G322" ca="1">IF($F322="","",IFERROR(INDEX(NTG_2020_Map,1,IF($D322&lt;$B$4,$B$3,IF($D322&lt;$B$5,$B$4,$B$5))),""))</f>
        <v>VersionSource</v>
      </c>
      <c r="H322" s="17" cm="1">
        <f t="array" aca="1" ref="H322" ca="1">IF(F322="","",IFERROR(INDEX(NTG_2020_Map,2,D322),""))</f>
        <v>45448.629734189817</v>
      </c>
      <c r="I322" s="17" t="str" cm="1">
        <f t="array" aca="1" ref="I322" ca="1">IFERROR(INDEX(NTG_2020_Map,$C322+2,$I$7),"")</f>
        <v/>
      </c>
      <c r="J322" s="17" t="str" cm="1">
        <f t="array" aca="1" ref="J322" ca="1">IFERROR(IF(INDEX(NTG_2020_Map,$C322+2,36)=0,"",INDEX(NTG_2020_Map,$C322+2,$J$7)),"")</f>
        <v/>
      </c>
      <c r="K322" s="17" t="str" cm="1">
        <f t="array" aca="1" ref="K322" ca="1">IFERROR(INDEX(NTG_2020_Map,$C322+2,K$7),"")</f>
        <v/>
      </c>
      <c r="L322" s="17" t="str" cm="1">
        <f t="array" aca="1" ref="L322" ca="1">IFERROR(INDEX(NTG_2020_Map,$C322+2,L$7),"")</f>
        <v/>
      </c>
      <c r="M322" s="17" t="str" cm="1">
        <f t="array" aca="1" ref="M322" ca="1">IFERROR(INDEX(NTG_2020_Map,$C322+2,M$7),"")</f>
        <v/>
      </c>
      <c r="N322" s="18" t="str" cm="1">
        <f t="array" aca="1" ref="N322" ca="1">IFERROR(INDEX(NTG_2020_Map,$C322+2,N$7),"")</f>
        <v/>
      </c>
      <c r="O322" s="18" t="str" cm="1">
        <f t="array" aca="1" ref="O322" ca="1">IFERROR(IF(INDEX(NTG_2020_Map,$C322+2,O$7)="","",INDEX(NTG_2020_Map,$C322+2,O$7)),"")</f>
        <v/>
      </c>
    </row>
    <row r="323" spans="3:15" ht="12.75" customHeight="1">
      <c r="C323" s="16">
        <f t="shared" si="8"/>
        <v>14</v>
      </c>
      <c r="D323" s="16">
        <f t="shared" si="9"/>
        <v>16</v>
      </c>
      <c r="E323" s="16" cm="1">
        <f t="array" aca="1" ref="E323" ca="1">IF(F323="","",IF(INDEX(NTG_2020_Table,$C323+1,$D323)=1,1,0))</f>
        <v>1</v>
      </c>
      <c r="F323" s="17" t="str" cm="1">
        <f t="array" aca="1" ref="F323" ca="1">IFERROR(INDEX(NTG_2020_Table,$C323+1,$F$7),"")</f>
        <v xml:space="preserve">Com-InHB-Ltg-LEDFixt	</v>
      </c>
      <c r="G323" s="17" t="str" cm="1">
        <f t="array" aca="1" ref="G323" ca="1">IF($F323="","",IFERROR(INDEX(NTG_2020_Map,1,IF($D323&lt;$B$4,$B$3,IF($D323&lt;$B$5,$B$4,$B$5))),""))</f>
        <v>VersionSource</v>
      </c>
      <c r="H323" s="17" t="str" cm="1">
        <f t="array" aca="1" ref="H323" ca="1">IF(F323="","",IFERROR(INDEX(NTG_2020_Map,2,D323),""))</f>
        <v>Expired this record since a new record was created that uses the updated Measure Impact Types and Delivery Types per DEER2026 Scoping Document.</v>
      </c>
      <c r="I323" s="17" t="str" cm="1">
        <f t="array" aca="1" ref="I323" ca="1">IFERROR(INDEX(NTG_2020_Map,$C323+2,$I$7),"")</f>
        <v/>
      </c>
      <c r="J323" s="17" t="str" cm="1">
        <f t="array" aca="1" ref="J323" ca="1">IFERROR(IF(INDEX(NTG_2020_Map,$C323+2,36)=0,"",INDEX(NTG_2020_Map,$C323+2,$J$7)),"")</f>
        <v/>
      </c>
      <c r="K323" s="17" t="str" cm="1">
        <f t="array" aca="1" ref="K323" ca="1">IFERROR(INDEX(NTG_2020_Map,$C323+2,K$7),"")</f>
        <v/>
      </c>
      <c r="L323" s="17" t="str" cm="1">
        <f t="array" aca="1" ref="L323" ca="1">IFERROR(INDEX(NTG_2020_Map,$C323+2,L$7),"")</f>
        <v/>
      </c>
      <c r="M323" s="17" t="str" cm="1">
        <f t="array" aca="1" ref="M323" ca="1">IFERROR(INDEX(NTG_2020_Map,$C323+2,M$7),"")</f>
        <v/>
      </c>
      <c r="N323" s="18" t="str" cm="1">
        <f t="array" aca="1" ref="N323" ca="1">IFERROR(INDEX(NTG_2020_Map,$C323+2,N$7),"")</f>
        <v/>
      </c>
      <c r="O323" s="18" t="str" cm="1">
        <f t="array" aca="1" ref="O323" ca="1">IFERROR(IF(INDEX(NTG_2020_Map,$C323+2,O$7)="","",INDEX(NTG_2020_Map,$C323+2,O$7)),"")</f>
        <v/>
      </c>
    </row>
    <row r="324" spans="3:15" ht="12.75" customHeight="1">
      <c r="C324" s="16">
        <f t="shared" si="8"/>
        <v>14</v>
      </c>
      <c r="D324" s="16">
        <f t="shared" si="9"/>
        <v>17</v>
      </c>
      <c r="E324" s="16" cm="1">
        <f t="array" aca="1" ref="E324" ca="1">IF(F324="","",IF(INDEX(NTG_2020_Table,$C324+1,$D324)=1,1,0))</f>
        <v>0</v>
      </c>
      <c r="F324" s="17" t="str" cm="1">
        <f t="array" aca="1" ref="F324" ca="1">IFERROR(INDEX(NTG_2020_Table,$C324+1,$F$7),"")</f>
        <v xml:space="preserve">Com-InHB-Ltg-LEDFixt	</v>
      </c>
      <c r="G324" s="17" t="str" cm="1">
        <f t="array" aca="1" ref="G324" ca="1">IF($F324="","",IFERROR(INDEX(NTG_2020_Map,1,IF($D324&lt;$B$4,$B$3,IF($D324&lt;$B$5,$B$4,$B$5))),""))</f>
        <v>VersionSource</v>
      </c>
      <c r="H324" s="17" t="str" cm="1">
        <f t="array" aca="1" ref="H324" ca="1">IF(F324="","",IFERROR(INDEX(NTG_2020_Map,2,D324),""))</f>
        <v>Deemed Ex Ante Team</v>
      </c>
      <c r="I324" s="17" t="str" cm="1">
        <f t="array" aca="1" ref="I324" ca="1">IFERROR(INDEX(NTG_2020_Map,$C324+2,$I$7),"")</f>
        <v/>
      </c>
      <c r="J324" s="17" t="str" cm="1">
        <f t="array" aca="1" ref="J324" ca="1">IFERROR(IF(INDEX(NTG_2020_Map,$C324+2,36)=0,"",INDEX(NTG_2020_Map,$C324+2,$J$7)),"")</f>
        <v/>
      </c>
      <c r="K324" s="17" t="str" cm="1">
        <f t="array" aca="1" ref="K324" ca="1">IFERROR(INDEX(NTG_2020_Map,$C324+2,K$7),"")</f>
        <v/>
      </c>
      <c r="L324" s="17" t="str" cm="1">
        <f t="array" aca="1" ref="L324" ca="1">IFERROR(INDEX(NTG_2020_Map,$C324+2,L$7),"")</f>
        <v/>
      </c>
      <c r="M324" s="17" t="str" cm="1">
        <f t="array" aca="1" ref="M324" ca="1">IFERROR(INDEX(NTG_2020_Map,$C324+2,M$7),"")</f>
        <v/>
      </c>
      <c r="N324" s="18" t="str" cm="1">
        <f t="array" aca="1" ref="N324" ca="1">IFERROR(INDEX(NTG_2020_Map,$C324+2,N$7),"")</f>
        <v/>
      </c>
      <c r="O324" s="18" t="str" cm="1">
        <f t="array" aca="1" ref="O324" ca="1">IFERROR(IF(INDEX(NTG_2020_Map,$C324+2,O$7)="","",INDEX(NTG_2020_Map,$C324+2,O$7)),"")</f>
        <v/>
      </c>
    </row>
    <row r="325" spans="3:15" ht="12.75" customHeight="1">
      <c r="C325" s="16">
        <f t="shared" si="8"/>
        <v>14</v>
      </c>
      <c r="D325" s="16">
        <f t="shared" si="9"/>
        <v>18</v>
      </c>
      <c r="E325" s="16" cm="1">
        <f t="array" aca="1" ref="E325" ca="1">IF(F325="","",IF(INDEX(NTG_2020_Table,$C325+1,$D325)=1,1,0))</f>
        <v>0</v>
      </c>
      <c r="F325" s="17" t="str" cm="1">
        <f t="array" aca="1" ref="F325" ca="1">IFERROR(INDEX(NTG_2020_Table,$C325+1,$F$7),"")</f>
        <v xml:space="preserve">Com-InHB-Ltg-LEDFixt	</v>
      </c>
      <c r="G325" s="17" t="str" cm="1">
        <f t="array" aca="1" ref="G325" ca="1">IF($F325="","",IFERROR(INDEX(NTG_2020_Map,1,IF($D325&lt;$B$4,$B$3,IF($D325&lt;$B$5,$B$4,$B$5))),""))</f>
        <v>VersionSource</v>
      </c>
      <c r="H325" s="17" cm="1">
        <f t="array" aca="1" ref="H325" ca="1">IF(F325="","",IFERROR(INDEX(NTG_2020_Map,2,D325),""))</f>
        <v>44566.539816770834</v>
      </c>
      <c r="I325" s="17" t="str" cm="1">
        <f t="array" aca="1" ref="I325" ca="1">IFERROR(INDEX(NTG_2020_Map,$C325+2,$I$7),"")</f>
        <v/>
      </c>
      <c r="J325" s="17" t="str" cm="1">
        <f t="array" aca="1" ref="J325" ca="1">IFERROR(IF(INDEX(NTG_2020_Map,$C325+2,36)=0,"",INDEX(NTG_2020_Map,$C325+2,$J$7)),"")</f>
        <v/>
      </c>
      <c r="K325" s="17" t="str" cm="1">
        <f t="array" aca="1" ref="K325" ca="1">IFERROR(INDEX(NTG_2020_Map,$C325+2,K$7),"")</f>
        <v/>
      </c>
      <c r="L325" s="17" t="str" cm="1">
        <f t="array" aca="1" ref="L325" ca="1">IFERROR(INDEX(NTG_2020_Map,$C325+2,L$7),"")</f>
        <v/>
      </c>
      <c r="M325" s="17" t="str" cm="1">
        <f t="array" aca="1" ref="M325" ca="1">IFERROR(INDEX(NTG_2020_Map,$C325+2,M$7),"")</f>
        <v/>
      </c>
      <c r="N325" s="18" t="str" cm="1">
        <f t="array" aca="1" ref="N325" ca="1">IFERROR(INDEX(NTG_2020_Map,$C325+2,N$7),"")</f>
        <v/>
      </c>
      <c r="O325" s="18" t="str" cm="1">
        <f t="array" aca="1" ref="O325" ca="1">IFERROR(IF(INDEX(NTG_2020_Map,$C325+2,O$7)="","",INDEX(NTG_2020_Map,$C325+2,O$7)),"")</f>
        <v/>
      </c>
    </row>
    <row r="326" spans="3:15" ht="12.75" customHeight="1">
      <c r="C326" s="16">
        <f t="shared" si="8"/>
        <v>14</v>
      </c>
      <c r="D326" s="16">
        <f t="shared" si="9"/>
        <v>19</v>
      </c>
      <c r="E326" s="16" cm="1">
        <f t="array" aca="1" ref="E326" ca="1">IF(F326="","",IF(INDEX(NTG_2020_Table,$C326+1,$D326)=1,1,0))</f>
        <v>0</v>
      </c>
      <c r="F326" s="17" t="str" cm="1">
        <f t="array" aca="1" ref="F326" ca="1">IFERROR(INDEX(NTG_2020_Table,$C326+1,$F$7),"")</f>
        <v xml:space="preserve">Com-InHB-Ltg-LEDFixt	</v>
      </c>
      <c r="G326" s="17" t="str" cm="1">
        <f t="array" aca="1" ref="G326" ca="1">IF($F326="","",IFERROR(INDEX(NTG_2020_Map,1,IF($D326&lt;$B$4,$B$3,IF($D326&lt;$B$5,$B$4,$B$5))),""))</f>
        <v>CreatedComment</v>
      </c>
      <c r="H326" s="17" t="str" cm="1">
        <f t="array" aca="1" ref="H326" ca="1">IF(F326="","",IFERROR(INDEX(NTG_2020_Map,2,D326),""))</f>
        <v/>
      </c>
      <c r="I326" s="17" t="str" cm="1">
        <f t="array" aca="1" ref="I326" ca="1">IFERROR(INDEX(NTG_2020_Map,$C326+2,$I$7),"")</f>
        <v/>
      </c>
      <c r="J326" s="17" t="str" cm="1">
        <f t="array" aca="1" ref="J326" ca="1">IFERROR(IF(INDEX(NTG_2020_Map,$C326+2,36)=0,"",INDEX(NTG_2020_Map,$C326+2,$J$7)),"")</f>
        <v/>
      </c>
      <c r="K326" s="17" t="str" cm="1">
        <f t="array" aca="1" ref="K326" ca="1">IFERROR(INDEX(NTG_2020_Map,$C326+2,K$7),"")</f>
        <v/>
      </c>
      <c r="L326" s="17" t="str" cm="1">
        <f t="array" aca="1" ref="L326" ca="1">IFERROR(INDEX(NTG_2020_Map,$C326+2,L$7),"")</f>
        <v/>
      </c>
      <c r="M326" s="17" t="str" cm="1">
        <f t="array" aca="1" ref="M326" ca="1">IFERROR(INDEX(NTG_2020_Map,$C326+2,M$7),"")</f>
        <v/>
      </c>
      <c r="N326" s="18" t="str" cm="1">
        <f t="array" aca="1" ref="N326" ca="1">IFERROR(INDEX(NTG_2020_Map,$C326+2,N$7),"")</f>
        <v/>
      </c>
      <c r="O326" s="18" t="str" cm="1">
        <f t="array" aca="1" ref="O326" ca="1">IFERROR(IF(INDEX(NTG_2020_Map,$C326+2,O$7)="","",INDEX(NTG_2020_Map,$C326+2,O$7)),"")</f>
        <v/>
      </c>
    </row>
    <row r="327" spans="3:15" ht="12.75" customHeight="1">
      <c r="C327" s="16">
        <f t="shared" si="8"/>
        <v>14</v>
      </c>
      <c r="D327" s="16">
        <f t="shared" si="9"/>
        <v>20</v>
      </c>
      <c r="E327" s="16" cm="1">
        <f t="array" aca="1" ref="E327" ca="1">IF(F327="","",IF(INDEX(NTG_2020_Table,$C327+1,$D327)=1,1,0))</f>
        <v>0</v>
      </c>
      <c r="F327" s="17" t="str" cm="1">
        <f t="array" aca="1" ref="F327" ca="1">IFERROR(INDEX(NTG_2020_Table,$C327+1,$F$7),"")</f>
        <v xml:space="preserve">Com-InHB-Ltg-LEDFixt	</v>
      </c>
      <c r="G327" s="17" t="str" cm="1">
        <f t="array" aca="1" ref="G327" ca="1">IF($F327="","",IFERROR(INDEX(NTG_2020_Map,1,IF($D327&lt;$B$4,$B$3,IF($D327&lt;$B$5,$B$4,$B$5))),""))</f>
        <v>CreatedComment</v>
      </c>
      <c r="H327" s="17" t="str" cm="1">
        <f t="array" aca="1" ref="H327" ca="1">IF(F327="","",IFERROR(INDEX(NTG_2020_Map,2,D327),""))</f>
        <v>Deemed Ex Ante Team</v>
      </c>
      <c r="I327" s="17" t="str" cm="1">
        <f t="array" aca="1" ref="I327" ca="1">IFERROR(INDEX(NTG_2020_Map,$C327+2,$I$7),"")</f>
        <v/>
      </c>
      <c r="J327" s="17" t="str" cm="1">
        <f t="array" aca="1" ref="J327" ca="1">IFERROR(IF(INDEX(NTG_2020_Map,$C327+2,36)=0,"",INDEX(NTG_2020_Map,$C327+2,$J$7)),"")</f>
        <v/>
      </c>
      <c r="K327" s="17" t="str" cm="1">
        <f t="array" aca="1" ref="K327" ca="1">IFERROR(INDEX(NTG_2020_Map,$C327+2,K$7),"")</f>
        <v/>
      </c>
      <c r="L327" s="17" t="str" cm="1">
        <f t="array" aca="1" ref="L327" ca="1">IFERROR(INDEX(NTG_2020_Map,$C327+2,L$7),"")</f>
        <v/>
      </c>
      <c r="M327" s="17" t="str" cm="1">
        <f t="array" aca="1" ref="M327" ca="1">IFERROR(INDEX(NTG_2020_Map,$C327+2,M$7),"")</f>
        <v/>
      </c>
      <c r="N327" s="18" t="str" cm="1">
        <f t="array" aca="1" ref="N327" ca="1">IFERROR(INDEX(NTG_2020_Map,$C327+2,N$7),"")</f>
        <v/>
      </c>
      <c r="O327" s="18" t="str" cm="1">
        <f t="array" aca="1" ref="O327" ca="1">IFERROR(IF(INDEX(NTG_2020_Map,$C327+2,O$7)="","",INDEX(NTG_2020_Map,$C327+2,O$7)),"")</f>
        <v/>
      </c>
    </row>
    <row r="328" spans="3:15" ht="12.75" customHeight="1">
      <c r="C328" s="16">
        <f t="shared" si="8"/>
        <v>14</v>
      </c>
      <c r="D328" s="16">
        <f t="shared" si="9"/>
        <v>21</v>
      </c>
      <c r="E328" s="16" cm="1">
        <f t="array" aca="1" ref="E328" ca="1">IF(F328="","",IF(INDEX(NTG_2020_Table,$C328+1,$D328)=1,1,0))</f>
        <v>0</v>
      </c>
      <c r="F328" s="17" t="str" cm="1">
        <f t="array" aca="1" ref="F328" ca="1">IFERROR(INDEX(NTG_2020_Table,$C328+1,$F$7),"")</f>
        <v xml:space="preserve">Com-InHB-Ltg-LEDFixt	</v>
      </c>
      <c r="G328" s="17" t="str" cm="1">
        <f t="array" aca="1" ref="G328" ca="1">IF($F328="","",IFERROR(INDEX(NTG_2020_Map,1,IF($D328&lt;$B$4,$B$3,IF($D328&lt;$B$5,$B$4,$B$5))),""))</f>
        <v>CreatedComment</v>
      </c>
      <c r="H328" s="17" t="str" cm="1">
        <f t="array" aca="1" ref="H328" ca="1">IF(F328="","",IFERROR(INDEX(NTG_2020_Map,2,D328),""))</f>
        <v/>
      </c>
      <c r="I328" s="17" t="str" cm="1">
        <f t="array" aca="1" ref="I328" ca="1">IFERROR(INDEX(NTG_2020_Map,$C328+2,$I$7),"")</f>
        <v/>
      </c>
      <c r="J328" s="17" t="str" cm="1">
        <f t="array" aca="1" ref="J328" ca="1">IFERROR(IF(INDEX(NTG_2020_Map,$C328+2,36)=0,"",INDEX(NTG_2020_Map,$C328+2,$J$7)),"")</f>
        <v/>
      </c>
      <c r="K328" s="17" t="str" cm="1">
        <f t="array" aca="1" ref="K328" ca="1">IFERROR(INDEX(NTG_2020_Map,$C328+2,K$7),"")</f>
        <v/>
      </c>
      <c r="L328" s="17" t="str" cm="1">
        <f t="array" aca="1" ref="L328" ca="1">IFERROR(INDEX(NTG_2020_Map,$C328+2,L$7),"")</f>
        <v/>
      </c>
      <c r="M328" s="17" t="str" cm="1">
        <f t="array" aca="1" ref="M328" ca="1">IFERROR(INDEX(NTG_2020_Map,$C328+2,M$7),"")</f>
        <v/>
      </c>
      <c r="N328" s="18" t="str" cm="1">
        <f t="array" aca="1" ref="N328" ca="1">IFERROR(INDEX(NTG_2020_Map,$C328+2,N$7),"")</f>
        <v/>
      </c>
      <c r="O328" s="18" t="str" cm="1">
        <f t="array" aca="1" ref="O328" ca="1">IFERROR(IF(INDEX(NTG_2020_Map,$C328+2,O$7)="","",INDEX(NTG_2020_Map,$C328+2,O$7)),"")</f>
        <v/>
      </c>
    </row>
    <row r="329" spans="3:15" ht="12.75" customHeight="1">
      <c r="C329" s="16">
        <f t="shared" si="8"/>
        <v>14</v>
      </c>
      <c r="D329" s="16">
        <f t="shared" si="9"/>
        <v>22</v>
      </c>
      <c r="E329" s="16" cm="1">
        <f t="array" aca="1" ref="E329" ca="1">IF(F329="","",IF(INDEX(NTG_2020_Table,$C329+1,$D329)=1,1,0))</f>
        <v>0</v>
      </c>
      <c r="F329" s="17" t="str" cm="1">
        <f t="array" aca="1" ref="F329" ca="1">IFERROR(INDEX(NTG_2020_Table,$C329+1,$F$7),"")</f>
        <v xml:space="preserve">Com-InHB-Ltg-LEDFixt	</v>
      </c>
      <c r="G329" s="17" t="str" cm="1">
        <f t="array" aca="1" ref="G329" ca="1">IF($F329="","",IFERROR(INDEX(NTG_2020_Map,1,IF($D329&lt;$B$4,$B$3,IF($D329&lt;$B$5,$B$4,$B$5))),""))</f>
        <v>CreatedComment</v>
      </c>
      <c r="H329" s="17" t="str" cm="1">
        <f t="array" aca="1" ref="H329" ca="1">IF(F329="","",IFERROR(INDEX(NTG_2020_Map,2,D329),""))</f>
        <v/>
      </c>
      <c r="I329" s="17" t="str" cm="1">
        <f t="array" aca="1" ref="I329" ca="1">IFERROR(INDEX(NTG_2020_Map,$C329+2,$I$7),"")</f>
        <v/>
      </c>
      <c r="J329" s="17" t="str" cm="1">
        <f t="array" aca="1" ref="J329" ca="1">IFERROR(IF(INDEX(NTG_2020_Map,$C329+2,36)=0,"",INDEX(NTG_2020_Map,$C329+2,$J$7)),"")</f>
        <v/>
      </c>
      <c r="K329" s="17" t="str" cm="1">
        <f t="array" aca="1" ref="K329" ca="1">IFERROR(INDEX(NTG_2020_Map,$C329+2,K$7),"")</f>
        <v/>
      </c>
      <c r="L329" s="17" t="str" cm="1">
        <f t="array" aca="1" ref="L329" ca="1">IFERROR(INDEX(NTG_2020_Map,$C329+2,L$7),"")</f>
        <v/>
      </c>
      <c r="M329" s="17" t="str" cm="1">
        <f t="array" aca="1" ref="M329" ca="1">IFERROR(INDEX(NTG_2020_Map,$C329+2,M$7),"")</f>
        <v/>
      </c>
      <c r="N329" s="18" t="str" cm="1">
        <f t="array" aca="1" ref="N329" ca="1">IFERROR(INDEX(NTG_2020_Map,$C329+2,N$7),"")</f>
        <v/>
      </c>
      <c r="O329" s="18" t="str" cm="1">
        <f t="array" aca="1" ref="O329" ca="1">IFERROR(IF(INDEX(NTG_2020_Map,$C329+2,O$7)="","",INDEX(NTG_2020_Map,$C329+2,O$7)),"")</f>
        <v/>
      </c>
    </row>
    <row r="330" spans="3:15" ht="12.75" customHeight="1">
      <c r="C330" s="16">
        <f t="shared" ref="C330:C393" si="10">IF($D330=1,IF($C329&lt;$B$1,$C329+1,""),$C329)</f>
        <v>14</v>
      </c>
      <c r="D330" s="16">
        <f t="shared" ref="D330:D393" si="11">IF(D329&lt;$B$2,D329+1,1)</f>
        <v>23</v>
      </c>
      <c r="E330" s="16" cm="1">
        <f t="array" aca="1" ref="E330" ca="1">IF(F330="","",IF(INDEX(NTG_2020_Table,$C330+1,$D330)=1,1,0))</f>
        <v>1</v>
      </c>
      <c r="F330" s="17" t="str" cm="1">
        <f t="array" aca="1" ref="F330" ca="1">IFERROR(INDEX(NTG_2020_Table,$C330+1,$F$7),"")</f>
        <v xml:space="preserve">Com-InHB-Ltg-LEDFixt	</v>
      </c>
      <c r="G330" s="17" t="str" cm="1">
        <f t="array" aca="1" ref="G330" ca="1">IF($F330="","",IFERROR(INDEX(NTG_2020_Map,1,IF($D330&lt;$B$4,$B$3,IF($D330&lt;$B$5,$B$4,$B$5))),""))</f>
        <v>CreatedComment</v>
      </c>
      <c r="H330" s="17" t="str" cm="1">
        <f t="array" aca="1" ref="H330" ca="1">IF(F330="","",IFERROR(INDEX(NTG_2020_Map,2,D330),""))</f>
        <v/>
      </c>
      <c r="I330" s="17" t="str" cm="1">
        <f t="array" aca="1" ref="I330" ca="1">IFERROR(INDEX(NTG_2020_Map,$C330+2,$I$7),"")</f>
        <v/>
      </c>
      <c r="J330" s="17" t="str" cm="1">
        <f t="array" aca="1" ref="J330" ca="1">IFERROR(IF(INDEX(NTG_2020_Map,$C330+2,36)=0,"",INDEX(NTG_2020_Map,$C330+2,$J$7)),"")</f>
        <v/>
      </c>
      <c r="K330" s="17" t="str" cm="1">
        <f t="array" aca="1" ref="K330" ca="1">IFERROR(INDEX(NTG_2020_Map,$C330+2,K$7),"")</f>
        <v/>
      </c>
      <c r="L330" s="17" t="str" cm="1">
        <f t="array" aca="1" ref="L330" ca="1">IFERROR(INDEX(NTG_2020_Map,$C330+2,L$7),"")</f>
        <v/>
      </c>
      <c r="M330" s="17" t="str" cm="1">
        <f t="array" aca="1" ref="M330" ca="1">IFERROR(INDEX(NTG_2020_Map,$C330+2,M$7),"")</f>
        <v/>
      </c>
      <c r="N330" s="18" t="str" cm="1">
        <f t="array" aca="1" ref="N330" ca="1">IFERROR(INDEX(NTG_2020_Map,$C330+2,N$7),"")</f>
        <v/>
      </c>
      <c r="O330" s="18" t="str" cm="1">
        <f t="array" aca="1" ref="O330" ca="1">IFERROR(IF(INDEX(NTG_2020_Map,$C330+2,O$7)="","",INDEX(NTG_2020_Map,$C330+2,O$7)),"")</f>
        <v/>
      </c>
    </row>
    <row r="331" spans="3:15" ht="12.75" customHeight="1">
      <c r="C331" s="16">
        <f t="shared" si="10"/>
        <v>15</v>
      </c>
      <c r="D331" s="16">
        <f t="shared" si="11"/>
        <v>1</v>
      </c>
      <c r="E331" s="16" cm="1">
        <f t="array" aca="1" ref="E331" ca="1">IF(F331="","",IF(INDEX(NTG_2020_Table,$C331+1,$D331)=1,1,0))</f>
        <v>0</v>
      </c>
      <c r="F331" s="17" t="str" cm="1">
        <f t="array" aca="1" ref="F331" ca="1">IFERROR(INDEX(NTG_2020_Table,$C331+1,$F$7),"")</f>
        <v>Com-sAll-mFS-Fryer-dn</v>
      </c>
      <c r="G331" s="17" t="str" cm="1">
        <f t="array" aca="1" ref="G331" ca="1">IF($F331="","",IFERROR(INDEX(NTG_2020_Map,1,IF($D331&lt;$B$4,$B$3,IF($D331&lt;$B$5,$B$4,$B$5))),""))</f>
        <v>NTG_ID</v>
      </c>
      <c r="H331" s="17" t="str" cm="1">
        <f t="array" aca="1" ref="H331" ca="1">IF(F331="","",IFERROR(INDEX(NTG_2020_Map,2,D331),""))</f>
        <v>Agric-Default&gt;2yrs</v>
      </c>
      <c r="I331" s="17" t="str" cm="1">
        <f t="array" aca="1" ref="I331" ca="1">IFERROR(INDEX(NTG_2020_Map,$C331+2,$I$7),"")</f>
        <v/>
      </c>
      <c r="J331" s="17" t="str" cm="1">
        <f t="array" aca="1" ref="J331" ca="1">IFERROR(IF(INDEX(NTG_2020_Map,$C331+2,36)=0,"",INDEX(NTG_2020_Map,$C331+2,$J$7)),"")</f>
        <v/>
      </c>
      <c r="K331" s="17" t="str" cm="1">
        <f t="array" aca="1" ref="K331" ca="1">IFERROR(INDEX(NTG_2020_Map,$C331+2,K$7),"")</f>
        <v/>
      </c>
      <c r="L331" s="17" t="str" cm="1">
        <f t="array" aca="1" ref="L331" ca="1">IFERROR(INDEX(NTG_2020_Map,$C331+2,L$7),"")</f>
        <v/>
      </c>
      <c r="M331" s="17" t="str" cm="1">
        <f t="array" aca="1" ref="M331" ca="1">IFERROR(INDEX(NTG_2020_Map,$C331+2,M$7),"")</f>
        <v/>
      </c>
      <c r="N331" s="18" t="str" cm="1">
        <f t="array" aca="1" ref="N331" ca="1">IFERROR(INDEX(NTG_2020_Map,$C331+2,N$7),"")</f>
        <v/>
      </c>
      <c r="O331" s="18" t="str" cm="1">
        <f t="array" aca="1" ref="O331" ca="1">IFERROR(IF(INDEX(NTG_2020_Map,$C331+2,O$7)="","",INDEX(NTG_2020_Map,$C331+2,O$7)),"")</f>
        <v/>
      </c>
    </row>
    <row r="332" spans="3:15" ht="12.75" customHeight="1">
      <c r="C332" s="16">
        <f t="shared" si="10"/>
        <v>15</v>
      </c>
      <c r="D332" s="16">
        <f t="shared" si="11"/>
        <v>2</v>
      </c>
      <c r="E332" s="16" cm="1">
        <f t="array" aca="1" ref="E332" ca="1">IF(F332="","",IF(INDEX(NTG_2020_Table,$C332+1,$D332)=1,1,0))</f>
        <v>1</v>
      </c>
      <c r="F332" s="17" t="str" cm="1">
        <f t="array" aca="1" ref="F332" ca="1">IFERROR(INDEX(NTG_2020_Table,$C332+1,$F$7),"")</f>
        <v>Com-sAll-mFS-Fryer-dn</v>
      </c>
      <c r="G332" s="17" t="str" cm="1">
        <f t="array" aca="1" ref="G332" ca="1">IF($F332="","",IFERROR(INDEX(NTG_2020_Map,1,IF($D332&lt;$B$4,$B$3,IF($D332&lt;$B$5,$B$4,$B$5))),""))</f>
        <v>NTG_ID</v>
      </c>
      <c r="H332" s="17" t="str" cm="1">
        <f t="array" aca="1" ref="H332" ca="1">IF(F332="","",IFERROR(INDEX(NTG_2020_Map,2,D332),""))</f>
        <v>DEER2019</v>
      </c>
      <c r="I332" s="17" t="str" cm="1">
        <f t="array" aca="1" ref="I332" ca="1">IFERROR(INDEX(NTG_2020_Map,$C332+2,$I$7),"")</f>
        <v/>
      </c>
      <c r="J332" s="17" t="str" cm="1">
        <f t="array" aca="1" ref="J332" ca="1">IFERROR(IF(INDEX(NTG_2020_Map,$C332+2,36)=0,"",INDEX(NTG_2020_Map,$C332+2,$J$7)),"")</f>
        <v/>
      </c>
      <c r="K332" s="17" t="str" cm="1">
        <f t="array" aca="1" ref="K332" ca="1">IFERROR(INDEX(NTG_2020_Map,$C332+2,K$7),"")</f>
        <v/>
      </c>
      <c r="L332" s="17" t="str" cm="1">
        <f t="array" aca="1" ref="L332" ca="1">IFERROR(INDEX(NTG_2020_Map,$C332+2,L$7),"")</f>
        <v/>
      </c>
      <c r="M332" s="17" t="str" cm="1">
        <f t="array" aca="1" ref="M332" ca="1">IFERROR(INDEX(NTG_2020_Map,$C332+2,M$7),"")</f>
        <v/>
      </c>
      <c r="N332" s="18" t="str" cm="1">
        <f t="array" aca="1" ref="N332" ca="1">IFERROR(INDEX(NTG_2020_Map,$C332+2,N$7),"")</f>
        <v/>
      </c>
      <c r="O332" s="18" t="str" cm="1">
        <f t="array" aca="1" ref="O332" ca="1">IFERROR(IF(INDEX(NTG_2020_Map,$C332+2,O$7)="","",INDEX(NTG_2020_Map,$C332+2,O$7)),"")</f>
        <v/>
      </c>
    </row>
    <row r="333" spans="3:15" ht="12.75" customHeight="1">
      <c r="C333" s="16">
        <f t="shared" si="10"/>
        <v>15</v>
      </c>
      <c r="D333" s="16">
        <f t="shared" si="11"/>
        <v>3</v>
      </c>
      <c r="E333" s="16" cm="1">
        <f t="array" aca="1" ref="E333" ca="1">IF(F333="","",IF(INDEX(NTG_2020_Table,$C333+1,$D333)=1,1,0))</f>
        <v>0</v>
      </c>
      <c r="F333" s="17" t="str" cm="1">
        <f t="array" aca="1" ref="F333" ca="1">IFERROR(INDEX(NTG_2020_Table,$C333+1,$F$7),"")</f>
        <v>Com-sAll-mFS-Fryer-dn</v>
      </c>
      <c r="G333" s="17" t="str" cm="1">
        <f t="array" aca="1" ref="G333" ca="1">IF($F333="","",IFERROR(INDEX(NTG_2020_Map,1,IF($D333&lt;$B$4,$B$3,IF($D333&lt;$B$5,$B$4,$B$5))),""))</f>
        <v>NTG_ID</v>
      </c>
      <c r="H333" s="17" cm="1">
        <f t="array" aca="1" ref="H333" ca="1">IF(F333="","",IFERROR(INDEX(NTG_2020_Map,2,D333),""))</f>
        <v>43466</v>
      </c>
      <c r="I333" s="17" t="str" cm="1">
        <f t="array" aca="1" ref="I333" ca="1">IFERROR(INDEX(NTG_2020_Map,$C333+2,$I$7),"")</f>
        <v/>
      </c>
      <c r="J333" s="17" t="str" cm="1">
        <f t="array" aca="1" ref="J333" ca="1">IFERROR(IF(INDEX(NTG_2020_Map,$C333+2,36)=0,"",INDEX(NTG_2020_Map,$C333+2,$J$7)),"")</f>
        <v/>
      </c>
      <c r="K333" s="17" t="str" cm="1">
        <f t="array" aca="1" ref="K333" ca="1">IFERROR(INDEX(NTG_2020_Map,$C333+2,K$7),"")</f>
        <v/>
      </c>
      <c r="L333" s="17" t="str" cm="1">
        <f t="array" aca="1" ref="L333" ca="1">IFERROR(INDEX(NTG_2020_Map,$C333+2,L$7),"")</f>
        <v/>
      </c>
      <c r="M333" s="17" t="str" cm="1">
        <f t="array" aca="1" ref="M333" ca="1">IFERROR(INDEX(NTG_2020_Map,$C333+2,M$7),"")</f>
        <v/>
      </c>
      <c r="N333" s="18" t="str" cm="1">
        <f t="array" aca="1" ref="N333" ca="1">IFERROR(INDEX(NTG_2020_Map,$C333+2,N$7),"")</f>
        <v/>
      </c>
      <c r="O333" s="18" t="str" cm="1">
        <f t="array" aca="1" ref="O333" ca="1">IFERROR(IF(INDEX(NTG_2020_Map,$C333+2,O$7)="","",INDEX(NTG_2020_Map,$C333+2,O$7)),"")</f>
        <v/>
      </c>
    </row>
    <row r="334" spans="3:15" ht="12.75" customHeight="1">
      <c r="C334" s="16">
        <f t="shared" si="10"/>
        <v>15</v>
      </c>
      <c r="D334" s="16">
        <f t="shared" si="11"/>
        <v>4</v>
      </c>
      <c r="E334" s="16" cm="1">
        <f t="array" aca="1" ref="E334" ca="1">IF(F334="","",IF(INDEX(NTG_2020_Table,$C334+1,$D334)=1,1,0))</f>
        <v>0</v>
      </c>
      <c r="F334" s="17" t="str" cm="1">
        <f t="array" aca="1" ref="F334" ca="1">IFERROR(INDEX(NTG_2020_Table,$C334+1,$F$7),"")</f>
        <v>Com-sAll-mFS-Fryer-dn</v>
      </c>
      <c r="G334" s="17" t="str" cm="1">
        <f t="array" aca="1" ref="G334" ca="1">IF($F334="","",IFERROR(INDEX(NTG_2020_Map,1,IF($D334&lt;$B$4,$B$3,IF($D334&lt;$B$5,$B$4,$B$5))),""))</f>
        <v>NTG_ID</v>
      </c>
      <c r="H334" s="17" cm="1">
        <f t="array" aca="1" ref="H334" ca="1">IF(F334="","",IFERROR(INDEX(NTG_2020_Map,2,D334),""))</f>
        <v>46022</v>
      </c>
      <c r="I334" s="17" t="str" cm="1">
        <f t="array" aca="1" ref="I334" ca="1">IFERROR(INDEX(NTG_2020_Map,$C334+2,$I$7),"")</f>
        <v/>
      </c>
      <c r="J334" s="17" t="str" cm="1">
        <f t="array" aca="1" ref="J334" ca="1">IFERROR(IF(INDEX(NTG_2020_Map,$C334+2,36)=0,"",INDEX(NTG_2020_Map,$C334+2,$J$7)),"")</f>
        <v/>
      </c>
      <c r="K334" s="17" t="str" cm="1">
        <f t="array" aca="1" ref="K334" ca="1">IFERROR(INDEX(NTG_2020_Map,$C334+2,K$7),"")</f>
        <v/>
      </c>
      <c r="L334" s="17" t="str" cm="1">
        <f t="array" aca="1" ref="L334" ca="1">IFERROR(INDEX(NTG_2020_Map,$C334+2,L$7),"")</f>
        <v/>
      </c>
      <c r="M334" s="17" t="str" cm="1">
        <f t="array" aca="1" ref="M334" ca="1">IFERROR(INDEX(NTG_2020_Map,$C334+2,M$7),"")</f>
        <v/>
      </c>
      <c r="N334" s="18" t="str" cm="1">
        <f t="array" aca="1" ref="N334" ca="1">IFERROR(INDEX(NTG_2020_Map,$C334+2,N$7),"")</f>
        <v/>
      </c>
      <c r="O334" s="18" t="str" cm="1">
        <f t="array" aca="1" ref="O334" ca="1">IFERROR(IF(INDEX(NTG_2020_Map,$C334+2,O$7)="","",INDEX(NTG_2020_Map,$C334+2,O$7)),"")</f>
        <v/>
      </c>
    </row>
    <row r="335" spans="3:15" ht="12.75" customHeight="1">
      <c r="C335" s="16">
        <f t="shared" si="10"/>
        <v>15</v>
      </c>
      <c r="D335" s="16">
        <f t="shared" si="11"/>
        <v>5</v>
      </c>
      <c r="E335" s="16" cm="1">
        <f t="array" aca="1" ref="E335" ca="1">IF(F335="","",IF(INDEX(NTG_2020_Table,$C335+1,$D335)=1,1,0))</f>
        <v>0</v>
      </c>
      <c r="F335" s="17" t="str" cm="1">
        <f t="array" aca="1" ref="F335" ca="1">IFERROR(INDEX(NTG_2020_Table,$C335+1,$F$7),"")</f>
        <v>Com-sAll-mFS-Fryer-dn</v>
      </c>
      <c r="G335" s="17" t="str" cm="1">
        <f t="array" aca="1" ref="G335" ca="1">IF($F335="","",IFERROR(INDEX(NTG_2020_Map,1,IF($D335&lt;$B$4,$B$3,IF($D335&lt;$B$5,$B$4,$B$5))),""))</f>
        <v>NTG_ID</v>
      </c>
      <c r="H335" s="17" cm="1">
        <f t="array" aca="1" ref="H335" ca="1">IF(F335="","",IFERROR(INDEX(NTG_2020_Map,2,D335),""))</f>
        <v>0.6</v>
      </c>
      <c r="I335" s="17" t="str" cm="1">
        <f t="array" aca="1" ref="I335" ca="1">IFERROR(INDEX(NTG_2020_Map,$C335+2,$I$7),"")</f>
        <v/>
      </c>
      <c r="J335" s="17" t="str" cm="1">
        <f t="array" aca="1" ref="J335" ca="1">IFERROR(IF(INDEX(NTG_2020_Map,$C335+2,36)=0,"",INDEX(NTG_2020_Map,$C335+2,$J$7)),"")</f>
        <v/>
      </c>
      <c r="K335" s="17" t="str" cm="1">
        <f t="array" aca="1" ref="K335" ca="1">IFERROR(INDEX(NTG_2020_Map,$C335+2,K$7),"")</f>
        <v/>
      </c>
      <c r="L335" s="17" t="str" cm="1">
        <f t="array" aca="1" ref="L335" ca="1">IFERROR(INDEX(NTG_2020_Map,$C335+2,L$7),"")</f>
        <v/>
      </c>
      <c r="M335" s="17" t="str" cm="1">
        <f t="array" aca="1" ref="M335" ca="1">IFERROR(INDEX(NTG_2020_Map,$C335+2,M$7),"")</f>
        <v/>
      </c>
      <c r="N335" s="18" t="str" cm="1">
        <f t="array" aca="1" ref="N335" ca="1">IFERROR(INDEX(NTG_2020_Map,$C335+2,N$7),"")</f>
        <v/>
      </c>
      <c r="O335" s="18" t="str" cm="1">
        <f t="array" aca="1" ref="O335" ca="1">IFERROR(IF(INDEX(NTG_2020_Map,$C335+2,O$7)="","",INDEX(NTG_2020_Map,$C335+2,O$7)),"")</f>
        <v/>
      </c>
    </row>
    <row r="336" spans="3:15" ht="12.75" customHeight="1">
      <c r="C336" s="16">
        <f t="shared" si="10"/>
        <v>15</v>
      </c>
      <c r="D336" s="16">
        <f t="shared" si="11"/>
        <v>6</v>
      </c>
      <c r="E336" s="16" cm="1">
        <f t="array" aca="1" ref="E336" ca="1">IF(F336="","",IF(INDEX(NTG_2020_Table,$C336+1,$D336)=1,1,0))</f>
        <v>0</v>
      </c>
      <c r="F336" s="17" t="str" cm="1">
        <f t="array" aca="1" ref="F336" ca="1">IFERROR(INDEX(NTG_2020_Table,$C336+1,$F$7),"")</f>
        <v>Com-sAll-mFS-Fryer-dn</v>
      </c>
      <c r="G336" s="17" t="str" cm="1">
        <f t="array" aca="1" ref="G336" ca="1">IF($F336="","",IFERROR(INDEX(NTG_2020_Map,1,IF($D336&lt;$B$4,$B$3,IF($D336&lt;$B$5,$B$4,$B$5))),""))</f>
        <v>NTG_ID</v>
      </c>
      <c r="H336" s="17" cm="1">
        <f t="array" aca="1" ref="H336" ca="1">IF(F336="","",IFERROR(INDEX(NTG_2020_Map,2,D336),""))</f>
        <v>0.6</v>
      </c>
      <c r="I336" s="17" t="str" cm="1">
        <f t="array" aca="1" ref="I336" ca="1">IFERROR(INDEX(NTG_2020_Map,$C336+2,$I$7),"")</f>
        <v/>
      </c>
      <c r="J336" s="17" t="str" cm="1">
        <f t="array" aca="1" ref="J336" ca="1">IFERROR(IF(INDEX(NTG_2020_Map,$C336+2,36)=0,"",INDEX(NTG_2020_Map,$C336+2,$J$7)),"")</f>
        <v/>
      </c>
      <c r="K336" s="17" t="str" cm="1">
        <f t="array" aca="1" ref="K336" ca="1">IFERROR(INDEX(NTG_2020_Map,$C336+2,K$7),"")</f>
        <v/>
      </c>
      <c r="L336" s="17" t="str" cm="1">
        <f t="array" aca="1" ref="L336" ca="1">IFERROR(INDEX(NTG_2020_Map,$C336+2,L$7),"")</f>
        <v/>
      </c>
      <c r="M336" s="17" t="str" cm="1">
        <f t="array" aca="1" ref="M336" ca="1">IFERROR(INDEX(NTG_2020_Map,$C336+2,M$7),"")</f>
        <v/>
      </c>
      <c r="N336" s="18" t="str" cm="1">
        <f t="array" aca="1" ref="N336" ca="1">IFERROR(INDEX(NTG_2020_Map,$C336+2,N$7),"")</f>
        <v/>
      </c>
      <c r="O336" s="18" t="str" cm="1">
        <f t="array" aca="1" ref="O336" ca="1">IFERROR(IF(INDEX(NTG_2020_Map,$C336+2,O$7)="","",INDEX(NTG_2020_Map,$C336+2,O$7)),"")</f>
        <v/>
      </c>
    </row>
    <row r="337" spans="3:15" ht="12.75" customHeight="1">
      <c r="C337" s="16">
        <f t="shared" si="10"/>
        <v>15</v>
      </c>
      <c r="D337" s="16">
        <f t="shared" si="11"/>
        <v>7</v>
      </c>
      <c r="E337" s="16" cm="1">
        <f t="array" aca="1" ref="E337" ca="1">IF(F337="","",IF(INDEX(NTG_2020_Table,$C337+1,$D337)=1,1,0))</f>
        <v>0</v>
      </c>
      <c r="F337" s="17" t="str" cm="1">
        <f t="array" aca="1" ref="F337" ca="1">IFERROR(INDEX(NTG_2020_Table,$C337+1,$F$7),"")</f>
        <v>Com-sAll-mFS-Fryer-dn</v>
      </c>
      <c r="G337" s="17" t="str" cm="1">
        <f t="array" aca="1" ref="G337" ca="1">IF($F337="","",IFERROR(INDEX(NTG_2020_Map,1,IF($D337&lt;$B$4,$B$3,IF($D337&lt;$B$5,$B$4,$B$5))),""))</f>
        <v>NTG_ID</v>
      </c>
      <c r="H337" s="17" t="str" cm="1">
        <f t="array" aca="1" ref="H337" ca="1">IF(F337="","",IFERROR(INDEX(NTG_2020_Map,2,D337),""))</f>
        <v>Measures not covered by other NTG values and measure technology type has been available in marketplace for more than 2 years</v>
      </c>
      <c r="I337" s="17" t="str" cm="1">
        <f t="array" aca="1" ref="I337" ca="1">IFERROR(INDEX(NTG_2020_Map,$C337+2,$I$7),"")</f>
        <v/>
      </c>
      <c r="J337" s="17" t="str" cm="1">
        <f t="array" aca="1" ref="J337" ca="1">IFERROR(IF(INDEX(NTG_2020_Map,$C337+2,36)=0,"",INDEX(NTG_2020_Map,$C337+2,$J$7)),"")</f>
        <v/>
      </c>
      <c r="K337" s="17" t="str" cm="1">
        <f t="array" aca="1" ref="K337" ca="1">IFERROR(INDEX(NTG_2020_Map,$C337+2,K$7),"")</f>
        <v/>
      </c>
      <c r="L337" s="17" t="str" cm="1">
        <f t="array" aca="1" ref="L337" ca="1">IFERROR(INDEX(NTG_2020_Map,$C337+2,L$7),"")</f>
        <v/>
      </c>
      <c r="M337" s="17" t="str" cm="1">
        <f t="array" aca="1" ref="M337" ca="1">IFERROR(INDEX(NTG_2020_Map,$C337+2,M$7),"")</f>
        <v/>
      </c>
      <c r="N337" s="18" t="str" cm="1">
        <f t="array" aca="1" ref="N337" ca="1">IFERROR(INDEX(NTG_2020_Map,$C337+2,N$7),"")</f>
        <v/>
      </c>
      <c r="O337" s="18" t="str" cm="1">
        <f t="array" aca="1" ref="O337" ca="1">IFERROR(IF(INDEX(NTG_2020_Map,$C337+2,O$7)="","",INDEX(NTG_2020_Map,$C337+2,O$7)),"")</f>
        <v/>
      </c>
    </row>
    <row r="338" spans="3:15" ht="12.75" customHeight="1">
      <c r="C338" s="16">
        <f t="shared" si="10"/>
        <v>15</v>
      </c>
      <c r="D338" s="16">
        <f t="shared" si="11"/>
        <v>8</v>
      </c>
      <c r="E338" s="16" cm="1">
        <f t="array" aca="1" ref="E338" ca="1">IF(F338="","",IF(INDEX(NTG_2020_Table,$C338+1,$D338)=1,1,0))</f>
        <v>0</v>
      </c>
      <c r="F338" s="17" t="str" cm="1">
        <f t="array" aca="1" ref="F338" ca="1">IFERROR(INDEX(NTG_2020_Table,$C338+1,$F$7),"")</f>
        <v>Com-sAll-mFS-Fryer-dn</v>
      </c>
      <c r="G338" s="17" t="str" cm="1">
        <f t="array" aca="1" ref="G338" ca="1">IF($F338="","",IFERROR(INDEX(NTG_2020_Map,1,IF($D338&lt;$B$4,$B$3,IF($D338&lt;$B$5,$B$4,$B$5))),""))</f>
        <v>NTG_ID</v>
      </c>
      <c r="H338" s="17" t="str" cm="1">
        <f t="array" aca="1" ref="H338" ca="1">IF(F338="","",IFERROR(INDEX(NTG_2020_Map,2,D338),""))</f>
        <v>Deem-DEER|Deem-WP</v>
      </c>
      <c r="I338" s="17" t="str" cm="1">
        <f t="array" aca="1" ref="I338" ca="1">IFERROR(INDEX(NTG_2020_Map,$C338+2,$I$7),"")</f>
        <v/>
      </c>
      <c r="J338" s="17" t="str" cm="1">
        <f t="array" aca="1" ref="J338" ca="1">IFERROR(IF(INDEX(NTG_2020_Map,$C338+2,36)=0,"",INDEX(NTG_2020_Map,$C338+2,$J$7)),"")</f>
        <v/>
      </c>
      <c r="K338" s="17" t="str" cm="1">
        <f t="array" aca="1" ref="K338" ca="1">IFERROR(INDEX(NTG_2020_Map,$C338+2,K$7),"")</f>
        <v/>
      </c>
      <c r="L338" s="17" t="str" cm="1">
        <f t="array" aca="1" ref="L338" ca="1">IFERROR(INDEX(NTG_2020_Map,$C338+2,L$7),"")</f>
        <v/>
      </c>
      <c r="M338" s="17" t="str" cm="1">
        <f t="array" aca="1" ref="M338" ca="1">IFERROR(INDEX(NTG_2020_Map,$C338+2,M$7),"")</f>
        <v/>
      </c>
      <c r="N338" s="18" t="str" cm="1">
        <f t="array" aca="1" ref="N338" ca="1">IFERROR(INDEX(NTG_2020_Map,$C338+2,N$7),"")</f>
        <v/>
      </c>
      <c r="O338" s="18" t="str" cm="1">
        <f t="array" aca="1" ref="O338" ca="1">IFERROR(IF(INDEX(NTG_2020_Map,$C338+2,O$7)="","",INDEX(NTG_2020_Map,$C338+2,O$7)),"")</f>
        <v/>
      </c>
    </row>
    <row r="339" spans="3:15" ht="12.75" customHeight="1">
      <c r="C339" s="16">
        <f t="shared" si="10"/>
        <v>15</v>
      </c>
      <c r="D339" s="16">
        <f t="shared" si="11"/>
        <v>9</v>
      </c>
      <c r="E339" s="16" cm="1">
        <f t="array" aca="1" ref="E339" ca="1">IF(F339="","",IF(INDEX(NTG_2020_Table,$C339+1,$D339)=1,1,0))</f>
        <v>0</v>
      </c>
      <c r="F339" s="17" t="str" cm="1">
        <f t="array" aca="1" ref="F339" ca="1">IFERROR(INDEX(NTG_2020_Table,$C339+1,$F$7),"")</f>
        <v>Com-sAll-mFS-Fryer-dn</v>
      </c>
      <c r="G339" s="17" t="str" cm="1">
        <f t="array" aca="1" ref="G339" ca="1">IF($F339="","",IFERROR(INDEX(NTG_2020_Map,1,IF($D339&lt;$B$4,$B$3,IF($D339&lt;$B$5,$B$4,$B$5))),""))</f>
        <v>NTG_ID</v>
      </c>
      <c r="H339" s="17" t="str" cm="1">
        <f t="array" aca="1" ref="H339" ca="1">IF(F339="","",IFERROR(INDEX(NTG_2020_Map,2,D339),""))</f>
        <v>AOE|AR|BRO-Bhv|BRO-Op|BRO-RCx|BW|NC|NR</v>
      </c>
      <c r="I339" s="17" t="str" cm="1">
        <f t="array" aca="1" ref="I339" ca="1">IFERROR(INDEX(NTG_2020_Map,$C339+2,$I$7),"")</f>
        <v/>
      </c>
      <c r="J339" s="17" t="str" cm="1">
        <f t="array" aca="1" ref="J339" ca="1">IFERROR(IF(INDEX(NTG_2020_Map,$C339+2,36)=0,"",INDEX(NTG_2020_Map,$C339+2,$J$7)),"")</f>
        <v/>
      </c>
      <c r="K339" s="17" t="str" cm="1">
        <f t="array" aca="1" ref="K339" ca="1">IFERROR(INDEX(NTG_2020_Map,$C339+2,K$7),"")</f>
        <v/>
      </c>
      <c r="L339" s="17" t="str" cm="1">
        <f t="array" aca="1" ref="L339" ca="1">IFERROR(INDEX(NTG_2020_Map,$C339+2,L$7),"")</f>
        <v/>
      </c>
      <c r="M339" s="17" t="str" cm="1">
        <f t="array" aca="1" ref="M339" ca="1">IFERROR(INDEX(NTG_2020_Map,$C339+2,M$7),"")</f>
        <v/>
      </c>
      <c r="N339" s="18" t="str" cm="1">
        <f t="array" aca="1" ref="N339" ca="1">IFERROR(INDEX(NTG_2020_Map,$C339+2,N$7),"")</f>
        <v/>
      </c>
      <c r="O339" s="18" t="str" cm="1">
        <f t="array" aca="1" ref="O339" ca="1">IFERROR(IF(INDEX(NTG_2020_Map,$C339+2,O$7)="","",INDEX(NTG_2020_Map,$C339+2,O$7)),"")</f>
        <v/>
      </c>
    </row>
    <row r="340" spans="3:15" ht="12.75" customHeight="1">
      <c r="C340" s="16">
        <f t="shared" si="10"/>
        <v>15</v>
      </c>
      <c r="D340" s="16">
        <f t="shared" si="11"/>
        <v>10</v>
      </c>
      <c r="E340" s="16" cm="1">
        <f t="array" aca="1" ref="E340" ca="1">IF(F340="","",IF(INDEX(NTG_2020_Table,$C340+1,$D340)=1,1,0))</f>
        <v>0</v>
      </c>
      <c r="F340" s="17" t="str" cm="1">
        <f t="array" aca="1" ref="F340" ca="1">IFERROR(INDEX(NTG_2020_Table,$C340+1,$F$7),"")</f>
        <v>Com-sAll-mFS-Fryer-dn</v>
      </c>
      <c r="G340" s="17" t="str" cm="1">
        <f t="array" aca="1" ref="G340" ca="1">IF($F340="","",IFERROR(INDEX(NTG_2020_Map,1,IF($D340&lt;$B$4,$B$3,IF($D340&lt;$B$5,$B$4,$B$5))),""))</f>
        <v>NTG_ID</v>
      </c>
      <c r="H340" s="17" t="str" cm="1">
        <f t="array" aca="1" ref="H340" ca="1">IF(F340="","",IFERROR(INDEX(NTG_2020_Map,2,D340),""))</f>
        <v>UpDeemed|DnCust|DnDeemed|DnCustDI|DnDeemDI</v>
      </c>
      <c r="I340" s="17" t="str" cm="1">
        <f t="array" aca="1" ref="I340" ca="1">IFERROR(INDEX(NTG_2020_Map,$C340+2,$I$7),"")</f>
        <v/>
      </c>
      <c r="J340" s="17" t="str" cm="1">
        <f t="array" aca="1" ref="J340" ca="1">IFERROR(IF(INDEX(NTG_2020_Map,$C340+2,36)=0,"",INDEX(NTG_2020_Map,$C340+2,$J$7)),"")</f>
        <v/>
      </c>
      <c r="K340" s="17" t="str" cm="1">
        <f t="array" aca="1" ref="K340" ca="1">IFERROR(INDEX(NTG_2020_Map,$C340+2,K$7),"")</f>
        <v/>
      </c>
      <c r="L340" s="17" t="str" cm="1">
        <f t="array" aca="1" ref="L340" ca="1">IFERROR(INDEX(NTG_2020_Map,$C340+2,L$7),"")</f>
        <v/>
      </c>
      <c r="M340" s="17" t="str" cm="1">
        <f t="array" aca="1" ref="M340" ca="1">IFERROR(INDEX(NTG_2020_Map,$C340+2,M$7),"")</f>
        <v/>
      </c>
      <c r="N340" s="18" t="str" cm="1">
        <f t="array" aca="1" ref="N340" ca="1">IFERROR(INDEX(NTG_2020_Map,$C340+2,N$7),"")</f>
        <v/>
      </c>
      <c r="O340" s="18" t="str" cm="1">
        <f t="array" aca="1" ref="O340" ca="1">IFERROR(IF(INDEX(NTG_2020_Map,$C340+2,O$7)="","",INDEX(NTG_2020_Map,$C340+2,O$7)),"")</f>
        <v/>
      </c>
    </row>
    <row r="341" spans="3:15" ht="12.75" customHeight="1">
      <c r="C341" s="16">
        <f t="shared" si="10"/>
        <v>15</v>
      </c>
      <c r="D341" s="16">
        <f t="shared" si="11"/>
        <v>11</v>
      </c>
      <c r="E341" s="16" cm="1">
        <f t="array" aca="1" ref="E341" ca="1">IF(F341="","",IF(INDEX(NTG_2020_Table,$C341+1,$D341)=1,1,0))</f>
        <v>0</v>
      </c>
      <c r="F341" s="17" t="str" cm="1">
        <f t="array" aca="1" ref="F341" ca="1">IFERROR(INDEX(NTG_2020_Table,$C341+1,$F$7),"")</f>
        <v>Com-sAll-mFS-Fryer-dn</v>
      </c>
      <c r="G341" s="17" t="str" cm="1">
        <f t="array" aca="1" ref="G341" ca="1">IF($F341="","",IFERROR(INDEX(NTG_2020_Map,1,IF($D341&lt;$B$4,$B$3,IF($D341&lt;$B$5,$B$4,$B$5))),""))</f>
        <v>VersionSource</v>
      </c>
      <c r="H341" s="17" t="str" cm="1">
        <f t="array" aca="1" ref="H341" ca="1">IF(F341="","",IFERROR(INDEX(NTG_2020_Map,2,D341),""))</f>
        <v/>
      </c>
      <c r="I341" s="17" t="str" cm="1">
        <f t="array" aca="1" ref="I341" ca="1">IFERROR(INDEX(NTG_2020_Map,$C341+2,$I$7),"")</f>
        <v/>
      </c>
      <c r="J341" s="17" t="str" cm="1">
        <f t="array" aca="1" ref="J341" ca="1">IFERROR(IF(INDEX(NTG_2020_Map,$C341+2,36)=0,"",INDEX(NTG_2020_Map,$C341+2,$J$7)),"")</f>
        <v/>
      </c>
      <c r="K341" s="17" t="str" cm="1">
        <f t="array" aca="1" ref="K341" ca="1">IFERROR(INDEX(NTG_2020_Map,$C341+2,K$7),"")</f>
        <v/>
      </c>
      <c r="L341" s="17" t="str" cm="1">
        <f t="array" aca="1" ref="L341" ca="1">IFERROR(INDEX(NTG_2020_Map,$C341+2,L$7),"")</f>
        <v/>
      </c>
      <c r="M341" s="17" t="str" cm="1">
        <f t="array" aca="1" ref="M341" ca="1">IFERROR(INDEX(NTG_2020_Map,$C341+2,M$7),"")</f>
        <v/>
      </c>
      <c r="N341" s="18" t="str" cm="1">
        <f t="array" aca="1" ref="N341" ca="1">IFERROR(INDEX(NTG_2020_Map,$C341+2,N$7),"")</f>
        <v/>
      </c>
      <c r="O341" s="18" t="str" cm="1">
        <f t="array" aca="1" ref="O341" ca="1">IFERROR(IF(INDEX(NTG_2020_Map,$C341+2,O$7)="","",INDEX(NTG_2020_Map,$C341+2,O$7)),"")</f>
        <v/>
      </c>
    </row>
    <row r="342" spans="3:15" ht="12.75" customHeight="1">
      <c r="C342" s="16">
        <f t="shared" si="10"/>
        <v>15</v>
      </c>
      <c r="D342" s="16">
        <f t="shared" si="11"/>
        <v>12</v>
      </c>
      <c r="E342" s="16" cm="1">
        <f t="array" aca="1" ref="E342" ca="1">IF(F342="","",IF(INDEX(NTG_2020_Table,$C342+1,$D342)=1,1,0))</f>
        <v>1</v>
      </c>
      <c r="F342" s="17" t="str" cm="1">
        <f t="array" aca="1" ref="F342" ca="1">IFERROR(INDEX(NTG_2020_Table,$C342+1,$F$7),"")</f>
        <v>Com-sAll-mFS-Fryer-dn</v>
      </c>
      <c r="G342" s="17" t="str" cm="1">
        <f t="array" aca="1" ref="G342" ca="1">IF($F342="","",IFERROR(INDEX(NTG_2020_Map,1,IF($D342&lt;$B$4,$B$3,IF($D342&lt;$B$5,$B$4,$B$5))),""))</f>
        <v>VersionSource</v>
      </c>
      <c r="H342" s="17" t="str" cm="1">
        <f t="array" aca="1" ref="H342" ca="1">IF(F342="","",IFERROR(INDEX(NTG_2020_Map,2,D342),""))</f>
        <v>1</v>
      </c>
      <c r="I342" s="17" t="str" cm="1">
        <f t="array" aca="1" ref="I342" ca="1">IFERROR(INDEX(NTG_2020_Map,$C342+2,$I$7),"")</f>
        <v/>
      </c>
      <c r="J342" s="17" t="str" cm="1">
        <f t="array" aca="1" ref="J342" ca="1">IFERROR(IF(INDEX(NTG_2020_Map,$C342+2,36)=0,"",INDEX(NTG_2020_Map,$C342+2,$J$7)),"")</f>
        <v/>
      </c>
      <c r="K342" s="17" t="str" cm="1">
        <f t="array" aca="1" ref="K342" ca="1">IFERROR(INDEX(NTG_2020_Map,$C342+2,K$7),"")</f>
        <v/>
      </c>
      <c r="L342" s="17" t="str" cm="1">
        <f t="array" aca="1" ref="L342" ca="1">IFERROR(INDEX(NTG_2020_Map,$C342+2,L$7),"")</f>
        <v/>
      </c>
      <c r="M342" s="17" t="str" cm="1">
        <f t="array" aca="1" ref="M342" ca="1">IFERROR(INDEX(NTG_2020_Map,$C342+2,M$7),"")</f>
        <v/>
      </c>
      <c r="N342" s="18" t="str" cm="1">
        <f t="array" aca="1" ref="N342" ca="1">IFERROR(INDEX(NTG_2020_Map,$C342+2,N$7),"")</f>
        <v/>
      </c>
      <c r="O342" s="18" t="str" cm="1">
        <f t="array" aca="1" ref="O342" ca="1">IFERROR(IF(INDEX(NTG_2020_Map,$C342+2,O$7)="","",INDEX(NTG_2020_Map,$C342+2,O$7)),"")</f>
        <v/>
      </c>
    </row>
    <row r="343" spans="3:15" ht="12.75" customHeight="1">
      <c r="C343" s="16">
        <f t="shared" si="10"/>
        <v>15</v>
      </c>
      <c r="D343" s="16">
        <f t="shared" si="11"/>
        <v>13</v>
      </c>
      <c r="E343" s="16" cm="1">
        <f t="array" aca="1" ref="E343" ca="1">IF(F343="","",IF(INDEX(NTG_2020_Table,$C343+1,$D343)=1,1,0))</f>
        <v>0</v>
      </c>
      <c r="F343" s="17" t="str" cm="1">
        <f t="array" aca="1" ref="F343" ca="1">IFERROR(INDEX(NTG_2020_Table,$C343+1,$F$7),"")</f>
        <v>Com-sAll-mFS-Fryer-dn</v>
      </c>
      <c r="G343" s="17" t="str" cm="1">
        <f t="array" aca="1" ref="G343" ca="1">IF($F343="","",IFERROR(INDEX(NTG_2020_Map,1,IF($D343&lt;$B$4,$B$3,IF($D343&lt;$B$5,$B$4,$B$5))),""))</f>
        <v>VersionSource</v>
      </c>
      <c r="H343" s="17" t="str" cm="1">
        <f t="array" aca="1" ref="H343" ca="1">IF(F343="","",IFERROR(INDEX(NTG_2020_Map,2,D343),""))</f>
        <v>1</v>
      </c>
      <c r="I343" s="17" t="str" cm="1">
        <f t="array" aca="1" ref="I343" ca="1">IFERROR(INDEX(NTG_2020_Map,$C343+2,$I$7),"")</f>
        <v/>
      </c>
      <c r="J343" s="17" t="str" cm="1">
        <f t="array" aca="1" ref="J343" ca="1">IFERROR(IF(INDEX(NTG_2020_Map,$C343+2,36)=0,"",INDEX(NTG_2020_Map,$C343+2,$J$7)),"")</f>
        <v/>
      </c>
      <c r="K343" s="17" t="str" cm="1">
        <f t="array" aca="1" ref="K343" ca="1">IFERROR(INDEX(NTG_2020_Map,$C343+2,K$7),"")</f>
        <v/>
      </c>
      <c r="L343" s="17" t="str" cm="1">
        <f t="array" aca="1" ref="L343" ca="1">IFERROR(INDEX(NTG_2020_Map,$C343+2,L$7),"")</f>
        <v/>
      </c>
      <c r="M343" s="17" t="str" cm="1">
        <f t="array" aca="1" ref="M343" ca="1">IFERROR(INDEX(NTG_2020_Map,$C343+2,M$7),"")</f>
        <v/>
      </c>
      <c r="N343" s="18" t="str" cm="1">
        <f t="array" aca="1" ref="N343" ca="1">IFERROR(INDEX(NTG_2020_Map,$C343+2,N$7),"")</f>
        <v/>
      </c>
      <c r="O343" s="18" t="str" cm="1">
        <f t="array" aca="1" ref="O343" ca="1">IFERROR(IF(INDEX(NTG_2020_Map,$C343+2,O$7)="","",INDEX(NTG_2020_Map,$C343+2,O$7)),"")</f>
        <v/>
      </c>
    </row>
    <row r="344" spans="3:15" ht="12.75" customHeight="1">
      <c r="C344" s="16">
        <f t="shared" si="10"/>
        <v>15</v>
      </c>
      <c r="D344" s="16">
        <f t="shared" si="11"/>
        <v>14</v>
      </c>
      <c r="E344" s="16" cm="1">
        <f t="array" aca="1" ref="E344" ca="1">IF(F344="","",IF(INDEX(NTG_2020_Table,$C344+1,$D344)=1,1,0))</f>
        <v>0</v>
      </c>
      <c r="F344" s="17" t="str" cm="1">
        <f t="array" aca="1" ref="F344" ca="1">IFERROR(INDEX(NTG_2020_Table,$C344+1,$F$7),"")</f>
        <v>Com-sAll-mFS-Fryer-dn</v>
      </c>
      <c r="G344" s="17" t="str" cm="1">
        <f t="array" aca="1" ref="G344" ca="1">IF($F344="","",IFERROR(INDEX(NTG_2020_Map,1,IF($D344&lt;$B$4,$B$3,IF($D344&lt;$B$5,$B$4,$B$5))),""))</f>
        <v>VersionSource</v>
      </c>
      <c r="H344" s="17" t="str" cm="1">
        <f t="array" aca="1" ref="H344" ca="1">IF(F344="","",IFERROR(INDEX(NTG_2020_Map,2,D344),""))</f>
        <v>0</v>
      </c>
      <c r="I344" s="17" t="str" cm="1">
        <f t="array" aca="1" ref="I344" ca="1">IFERROR(INDEX(NTG_2020_Map,$C344+2,$I$7),"")</f>
        <v/>
      </c>
      <c r="J344" s="17" t="str" cm="1">
        <f t="array" aca="1" ref="J344" ca="1">IFERROR(IF(INDEX(NTG_2020_Map,$C344+2,36)=0,"",INDEX(NTG_2020_Map,$C344+2,$J$7)),"")</f>
        <v/>
      </c>
      <c r="K344" s="17" t="str" cm="1">
        <f t="array" aca="1" ref="K344" ca="1">IFERROR(INDEX(NTG_2020_Map,$C344+2,K$7),"")</f>
        <v/>
      </c>
      <c r="L344" s="17" t="str" cm="1">
        <f t="array" aca="1" ref="L344" ca="1">IFERROR(INDEX(NTG_2020_Map,$C344+2,L$7),"")</f>
        <v/>
      </c>
      <c r="M344" s="17" t="str" cm="1">
        <f t="array" aca="1" ref="M344" ca="1">IFERROR(INDEX(NTG_2020_Map,$C344+2,M$7),"")</f>
        <v/>
      </c>
      <c r="N344" s="18" t="str" cm="1">
        <f t="array" aca="1" ref="N344" ca="1">IFERROR(INDEX(NTG_2020_Map,$C344+2,N$7),"")</f>
        <v/>
      </c>
      <c r="O344" s="18" t="str" cm="1">
        <f t="array" aca="1" ref="O344" ca="1">IFERROR(IF(INDEX(NTG_2020_Map,$C344+2,O$7)="","",INDEX(NTG_2020_Map,$C344+2,O$7)),"")</f>
        <v/>
      </c>
    </row>
    <row r="345" spans="3:15" ht="12.75" customHeight="1">
      <c r="C345" s="16">
        <f t="shared" si="10"/>
        <v>15</v>
      </c>
      <c r="D345" s="16">
        <f t="shared" si="11"/>
        <v>15</v>
      </c>
      <c r="E345" s="16" cm="1">
        <f t="array" aca="1" ref="E345" ca="1">IF(F345="","",IF(INDEX(NTG_2020_Table,$C345+1,$D345)=1,1,0))</f>
        <v>0</v>
      </c>
      <c r="F345" s="17" t="str" cm="1">
        <f t="array" aca="1" ref="F345" ca="1">IFERROR(INDEX(NTG_2020_Table,$C345+1,$F$7),"")</f>
        <v>Com-sAll-mFS-Fryer-dn</v>
      </c>
      <c r="G345" s="17" t="str" cm="1">
        <f t="array" aca="1" ref="G345" ca="1">IF($F345="","",IFERROR(INDEX(NTG_2020_Map,1,IF($D345&lt;$B$4,$B$3,IF($D345&lt;$B$5,$B$4,$B$5))),""))</f>
        <v>VersionSource</v>
      </c>
      <c r="H345" s="17" cm="1">
        <f t="array" aca="1" ref="H345" ca="1">IF(F345="","",IFERROR(INDEX(NTG_2020_Map,2,D345),""))</f>
        <v>45448.629734189817</v>
      </c>
      <c r="I345" s="17" t="str" cm="1">
        <f t="array" aca="1" ref="I345" ca="1">IFERROR(INDEX(NTG_2020_Map,$C345+2,$I$7),"")</f>
        <v/>
      </c>
      <c r="J345" s="17" t="str" cm="1">
        <f t="array" aca="1" ref="J345" ca="1">IFERROR(IF(INDEX(NTG_2020_Map,$C345+2,36)=0,"",INDEX(NTG_2020_Map,$C345+2,$J$7)),"")</f>
        <v/>
      </c>
      <c r="K345" s="17" t="str" cm="1">
        <f t="array" aca="1" ref="K345" ca="1">IFERROR(INDEX(NTG_2020_Map,$C345+2,K$7),"")</f>
        <v/>
      </c>
      <c r="L345" s="17" t="str" cm="1">
        <f t="array" aca="1" ref="L345" ca="1">IFERROR(INDEX(NTG_2020_Map,$C345+2,L$7),"")</f>
        <v/>
      </c>
      <c r="M345" s="17" t="str" cm="1">
        <f t="array" aca="1" ref="M345" ca="1">IFERROR(INDEX(NTG_2020_Map,$C345+2,M$7),"")</f>
        <v/>
      </c>
      <c r="N345" s="18" t="str" cm="1">
        <f t="array" aca="1" ref="N345" ca="1">IFERROR(INDEX(NTG_2020_Map,$C345+2,N$7),"")</f>
        <v/>
      </c>
      <c r="O345" s="18" t="str" cm="1">
        <f t="array" aca="1" ref="O345" ca="1">IFERROR(IF(INDEX(NTG_2020_Map,$C345+2,O$7)="","",INDEX(NTG_2020_Map,$C345+2,O$7)),"")</f>
        <v/>
      </c>
    </row>
    <row r="346" spans="3:15" ht="12.75" customHeight="1">
      <c r="C346" s="16">
        <f t="shared" si="10"/>
        <v>15</v>
      </c>
      <c r="D346" s="16">
        <f t="shared" si="11"/>
        <v>16</v>
      </c>
      <c r="E346" s="16" cm="1">
        <f t="array" aca="1" ref="E346" ca="1">IF(F346="","",IF(INDEX(NTG_2020_Table,$C346+1,$D346)=1,1,0))</f>
        <v>1</v>
      </c>
      <c r="F346" s="17" t="str" cm="1">
        <f t="array" aca="1" ref="F346" ca="1">IFERROR(INDEX(NTG_2020_Table,$C346+1,$F$7),"")</f>
        <v>Com-sAll-mFS-Fryer-dn</v>
      </c>
      <c r="G346" s="17" t="str" cm="1">
        <f t="array" aca="1" ref="G346" ca="1">IF($F346="","",IFERROR(INDEX(NTG_2020_Map,1,IF($D346&lt;$B$4,$B$3,IF($D346&lt;$B$5,$B$4,$B$5))),""))</f>
        <v>VersionSource</v>
      </c>
      <c r="H346" s="17" t="str" cm="1">
        <f t="array" aca="1" ref="H346" ca="1">IF(F346="","",IFERROR(INDEX(NTG_2020_Map,2,D346),""))</f>
        <v>Expired this record since a new record was created that uses the updated Measure Impact Types and Delivery Types per DEER2026 Scoping Document.</v>
      </c>
      <c r="I346" s="17" t="str" cm="1">
        <f t="array" aca="1" ref="I346" ca="1">IFERROR(INDEX(NTG_2020_Map,$C346+2,$I$7),"")</f>
        <v/>
      </c>
      <c r="J346" s="17" t="str" cm="1">
        <f t="array" aca="1" ref="J346" ca="1">IFERROR(IF(INDEX(NTG_2020_Map,$C346+2,36)=0,"",INDEX(NTG_2020_Map,$C346+2,$J$7)),"")</f>
        <v/>
      </c>
      <c r="K346" s="17" t="str" cm="1">
        <f t="array" aca="1" ref="K346" ca="1">IFERROR(INDEX(NTG_2020_Map,$C346+2,K$7),"")</f>
        <v/>
      </c>
      <c r="L346" s="17" t="str" cm="1">
        <f t="array" aca="1" ref="L346" ca="1">IFERROR(INDEX(NTG_2020_Map,$C346+2,L$7),"")</f>
        <v/>
      </c>
      <c r="M346" s="17" t="str" cm="1">
        <f t="array" aca="1" ref="M346" ca="1">IFERROR(INDEX(NTG_2020_Map,$C346+2,M$7),"")</f>
        <v/>
      </c>
      <c r="N346" s="18" t="str" cm="1">
        <f t="array" aca="1" ref="N346" ca="1">IFERROR(INDEX(NTG_2020_Map,$C346+2,N$7),"")</f>
        <v/>
      </c>
      <c r="O346" s="18" t="str" cm="1">
        <f t="array" aca="1" ref="O346" ca="1">IFERROR(IF(INDEX(NTG_2020_Map,$C346+2,O$7)="","",INDEX(NTG_2020_Map,$C346+2,O$7)),"")</f>
        <v/>
      </c>
    </row>
    <row r="347" spans="3:15" ht="12.75" customHeight="1">
      <c r="C347" s="16">
        <f t="shared" si="10"/>
        <v>15</v>
      </c>
      <c r="D347" s="16">
        <f t="shared" si="11"/>
        <v>17</v>
      </c>
      <c r="E347" s="16" cm="1">
        <f t="array" aca="1" ref="E347" ca="1">IF(F347="","",IF(INDEX(NTG_2020_Table,$C347+1,$D347)=1,1,0))</f>
        <v>0</v>
      </c>
      <c r="F347" s="17" t="str" cm="1">
        <f t="array" aca="1" ref="F347" ca="1">IFERROR(INDEX(NTG_2020_Table,$C347+1,$F$7),"")</f>
        <v>Com-sAll-mFS-Fryer-dn</v>
      </c>
      <c r="G347" s="17" t="str" cm="1">
        <f t="array" aca="1" ref="G347" ca="1">IF($F347="","",IFERROR(INDEX(NTG_2020_Map,1,IF($D347&lt;$B$4,$B$3,IF($D347&lt;$B$5,$B$4,$B$5))),""))</f>
        <v>VersionSource</v>
      </c>
      <c r="H347" s="17" t="str" cm="1">
        <f t="array" aca="1" ref="H347" ca="1">IF(F347="","",IFERROR(INDEX(NTG_2020_Map,2,D347),""))</f>
        <v>Deemed Ex Ante Team</v>
      </c>
      <c r="I347" s="17" t="str" cm="1">
        <f t="array" aca="1" ref="I347" ca="1">IFERROR(INDEX(NTG_2020_Map,$C347+2,$I$7),"")</f>
        <v/>
      </c>
      <c r="J347" s="17" t="str" cm="1">
        <f t="array" aca="1" ref="J347" ca="1">IFERROR(IF(INDEX(NTG_2020_Map,$C347+2,36)=0,"",INDEX(NTG_2020_Map,$C347+2,$J$7)),"")</f>
        <v/>
      </c>
      <c r="K347" s="17" t="str" cm="1">
        <f t="array" aca="1" ref="K347" ca="1">IFERROR(INDEX(NTG_2020_Map,$C347+2,K$7),"")</f>
        <v/>
      </c>
      <c r="L347" s="17" t="str" cm="1">
        <f t="array" aca="1" ref="L347" ca="1">IFERROR(INDEX(NTG_2020_Map,$C347+2,L$7),"")</f>
        <v/>
      </c>
      <c r="M347" s="17" t="str" cm="1">
        <f t="array" aca="1" ref="M347" ca="1">IFERROR(INDEX(NTG_2020_Map,$C347+2,M$7),"")</f>
        <v/>
      </c>
      <c r="N347" s="18" t="str" cm="1">
        <f t="array" aca="1" ref="N347" ca="1">IFERROR(INDEX(NTG_2020_Map,$C347+2,N$7),"")</f>
        <v/>
      </c>
      <c r="O347" s="18" t="str" cm="1">
        <f t="array" aca="1" ref="O347" ca="1">IFERROR(IF(INDEX(NTG_2020_Map,$C347+2,O$7)="","",INDEX(NTG_2020_Map,$C347+2,O$7)),"")</f>
        <v/>
      </c>
    </row>
    <row r="348" spans="3:15" ht="12.75" customHeight="1">
      <c r="C348" s="16">
        <f t="shared" si="10"/>
        <v>15</v>
      </c>
      <c r="D348" s="16">
        <f t="shared" si="11"/>
        <v>18</v>
      </c>
      <c r="E348" s="16" cm="1">
        <f t="array" aca="1" ref="E348" ca="1">IF(F348="","",IF(INDEX(NTG_2020_Table,$C348+1,$D348)=1,1,0))</f>
        <v>1</v>
      </c>
      <c r="F348" s="17" t="str" cm="1">
        <f t="array" aca="1" ref="F348" ca="1">IFERROR(INDEX(NTG_2020_Table,$C348+1,$F$7),"")</f>
        <v>Com-sAll-mFS-Fryer-dn</v>
      </c>
      <c r="G348" s="17" t="str" cm="1">
        <f t="array" aca="1" ref="G348" ca="1">IF($F348="","",IFERROR(INDEX(NTG_2020_Map,1,IF($D348&lt;$B$4,$B$3,IF($D348&lt;$B$5,$B$4,$B$5))),""))</f>
        <v>VersionSource</v>
      </c>
      <c r="H348" s="17" cm="1">
        <f t="array" aca="1" ref="H348" ca="1">IF(F348="","",IFERROR(INDEX(NTG_2020_Map,2,D348),""))</f>
        <v>44566.539816770834</v>
      </c>
      <c r="I348" s="17" t="str" cm="1">
        <f t="array" aca="1" ref="I348" ca="1">IFERROR(INDEX(NTG_2020_Map,$C348+2,$I$7),"")</f>
        <v/>
      </c>
      <c r="J348" s="17" t="str" cm="1">
        <f t="array" aca="1" ref="J348" ca="1">IFERROR(IF(INDEX(NTG_2020_Map,$C348+2,36)=0,"",INDEX(NTG_2020_Map,$C348+2,$J$7)),"")</f>
        <v/>
      </c>
      <c r="K348" s="17" t="str" cm="1">
        <f t="array" aca="1" ref="K348" ca="1">IFERROR(INDEX(NTG_2020_Map,$C348+2,K$7),"")</f>
        <v/>
      </c>
      <c r="L348" s="17" t="str" cm="1">
        <f t="array" aca="1" ref="L348" ca="1">IFERROR(INDEX(NTG_2020_Map,$C348+2,L$7),"")</f>
        <v/>
      </c>
      <c r="M348" s="17" t="str" cm="1">
        <f t="array" aca="1" ref="M348" ca="1">IFERROR(INDEX(NTG_2020_Map,$C348+2,M$7),"")</f>
        <v/>
      </c>
      <c r="N348" s="18" t="str" cm="1">
        <f t="array" aca="1" ref="N348" ca="1">IFERROR(INDEX(NTG_2020_Map,$C348+2,N$7),"")</f>
        <v/>
      </c>
      <c r="O348" s="18" t="str" cm="1">
        <f t="array" aca="1" ref="O348" ca="1">IFERROR(IF(INDEX(NTG_2020_Map,$C348+2,O$7)="","",INDEX(NTG_2020_Map,$C348+2,O$7)),"")</f>
        <v/>
      </c>
    </row>
    <row r="349" spans="3:15" ht="12.75" customHeight="1">
      <c r="C349" s="16">
        <f t="shared" si="10"/>
        <v>15</v>
      </c>
      <c r="D349" s="16">
        <f t="shared" si="11"/>
        <v>19</v>
      </c>
      <c r="E349" s="16" cm="1">
        <f t="array" aca="1" ref="E349" ca="1">IF(F349="","",IF(INDEX(NTG_2020_Table,$C349+1,$D349)=1,1,0))</f>
        <v>0</v>
      </c>
      <c r="F349" s="17" t="str" cm="1">
        <f t="array" aca="1" ref="F349" ca="1">IFERROR(INDEX(NTG_2020_Table,$C349+1,$F$7),"")</f>
        <v>Com-sAll-mFS-Fryer-dn</v>
      </c>
      <c r="G349" s="17" t="str" cm="1">
        <f t="array" aca="1" ref="G349" ca="1">IF($F349="","",IFERROR(INDEX(NTG_2020_Map,1,IF($D349&lt;$B$4,$B$3,IF($D349&lt;$B$5,$B$4,$B$5))),""))</f>
        <v>CreatedComment</v>
      </c>
      <c r="H349" s="17" t="str" cm="1">
        <f t="array" aca="1" ref="H349" ca="1">IF(F349="","",IFERROR(INDEX(NTG_2020_Map,2,D349),""))</f>
        <v/>
      </c>
      <c r="I349" s="17" t="str" cm="1">
        <f t="array" aca="1" ref="I349" ca="1">IFERROR(INDEX(NTG_2020_Map,$C349+2,$I$7),"")</f>
        <v/>
      </c>
      <c r="J349" s="17" t="str" cm="1">
        <f t="array" aca="1" ref="J349" ca="1">IFERROR(IF(INDEX(NTG_2020_Map,$C349+2,36)=0,"",INDEX(NTG_2020_Map,$C349+2,$J$7)),"")</f>
        <v/>
      </c>
      <c r="K349" s="17" t="str" cm="1">
        <f t="array" aca="1" ref="K349" ca="1">IFERROR(INDEX(NTG_2020_Map,$C349+2,K$7),"")</f>
        <v/>
      </c>
      <c r="L349" s="17" t="str" cm="1">
        <f t="array" aca="1" ref="L349" ca="1">IFERROR(INDEX(NTG_2020_Map,$C349+2,L$7),"")</f>
        <v/>
      </c>
      <c r="M349" s="17" t="str" cm="1">
        <f t="array" aca="1" ref="M349" ca="1">IFERROR(INDEX(NTG_2020_Map,$C349+2,M$7),"")</f>
        <v/>
      </c>
      <c r="N349" s="18" t="str" cm="1">
        <f t="array" aca="1" ref="N349" ca="1">IFERROR(INDEX(NTG_2020_Map,$C349+2,N$7),"")</f>
        <v/>
      </c>
      <c r="O349" s="18" t="str" cm="1">
        <f t="array" aca="1" ref="O349" ca="1">IFERROR(IF(INDEX(NTG_2020_Map,$C349+2,O$7)="","",INDEX(NTG_2020_Map,$C349+2,O$7)),"")</f>
        <v/>
      </c>
    </row>
    <row r="350" spans="3:15" ht="12.75" customHeight="1">
      <c r="C350" s="16">
        <f t="shared" si="10"/>
        <v>15</v>
      </c>
      <c r="D350" s="16">
        <f t="shared" si="11"/>
        <v>20</v>
      </c>
      <c r="E350" s="16" cm="1">
        <f t="array" aca="1" ref="E350" ca="1">IF(F350="","",IF(INDEX(NTG_2020_Table,$C350+1,$D350)=1,1,0))</f>
        <v>0</v>
      </c>
      <c r="F350" s="17" t="str" cm="1">
        <f t="array" aca="1" ref="F350" ca="1">IFERROR(INDEX(NTG_2020_Table,$C350+1,$F$7),"")</f>
        <v>Com-sAll-mFS-Fryer-dn</v>
      </c>
      <c r="G350" s="17" t="str" cm="1">
        <f t="array" aca="1" ref="G350" ca="1">IF($F350="","",IFERROR(INDEX(NTG_2020_Map,1,IF($D350&lt;$B$4,$B$3,IF($D350&lt;$B$5,$B$4,$B$5))),""))</f>
        <v>CreatedComment</v>
      </c>
      <c r="H350" s="17" t="str" cm="1">
        <f t="array" aca="1" ref="H350" ca="1">IF(F350="","",IFERROR(INDEX(NTG_2020_Map,2,D350),""))</f>
        <v>Deemed Ex Ante Team</v>
      </c>
      <c r="I350" s="17" t="str" cm="1">
        <f t="array" aca="1" ref="I350" ca="1">IFERROR(INDEX(NTG_2020_Map,$C350+2,$I$7),"")</f>
        <v/>
      </c>
      <c r="J350" s="17" t="str" cm="1">
        <f t="array" aca="1" ref="J350" ca="1">IFERROR(IF(INDEX(NTG_2020_Map,$C350+2,36)=0,"",INDEX(NTG_2020_Map,$C350+2,$J$7)),"")</f>
        <v/>
      </c>
      <c r="K350" s="17" t="str" cm="1">
        <f t="array" aca="1" ref="K350" ca="1">IFERROR(INDEX(NTG_2020_Map,$C350+2,K$7),"")</f>
        <v/>
      </c>
      <c r="L350" s="17" t="str" cm="1">
        <f t="array" aca="1" ref="L350" ca="1">IFERROR(INDEX(NTG_2020_Map,$C350+2,L$7),"")</f>
        <v/>
      </c>
      <c r="M350" s="17" t="str" cm="1">
        <f t="array" aca="1" ref="M350" ca="1">IFERROR(INDEX(NTG_2020_Map,$C350+2,M$7),"")</f>
        <v/>
      </c>
      <c r="N350" s="18" t="str" cm="1">
        <f t="array" aca="1" ref="N350" ca="1">IFERROR(INDEX(NTG_2020_Map,$C350+2,N$7),"")</f>
        <v/>
      </c>
      <c r="O350" s="18" t="str" cm="1">
        <f t="array" aca="1" ref="O350" ca="1">IFERROR(IF(INDEX(NTG_2020_Map,$C350+2,O$7)="","",INDEX(NTG_2020_Map,$C350+2,O$7)),"")</f>
        <v/>
      </c>
    </row>
    <row r="351" spans="3:15" ht="12.75" customHeight="1">
      <c r="C351" s="16">
        <f t="shared" si="10"/>
        <v>15</v>
      </c>
      <c r="D351" s="16">
        <f t="shared" si="11"/>
        <v>21</v>
      </c>
      <c r="E351" s="16" cm="1">
        <f t="array" aca="1" ref="E351" ca="1">IF(F351="","",IF(INDEX(NTG_2020_Table,$C351+1,$D351)=1,1,0))</f>
        <v>0</v>
      </c>
      <c r="F351" s="17" t="str" cm="1">
        <f t="array" aca="1" ref="F351" ca="1">IFERROR(INDEX(NTG_2020_Table,$C351+1,$F$7),"")</f>
        <v>Com-sAll-mFS-Fryer-dn</v>
      </c>
      <c r="G351" s="17" t="str" cm="1">
        <f t="array" aca="1" ref="G351" ca="1">IF($F351="","",IFERROR(INDEX(NTG_2020_Map,1,IF($D351&lt;$B$4,$B$3,IF($D351&lt;$B$5,$B$4,$B$5))),""))</f>
        <v>CreatedComment</v>
      </c>
      <c r="H351" s="17" t="str" cm="1">
        <f t="array" aca="1" ref="H351" ca="1">IF(F351="","",IFERROR(INDEX(NTG_2020_Map,2,D351),""))</f>
        <v/>
      </c>
      <c r="I351" s="17" t="str" cm="1">
        <f t="array" aca="1" ref="I351" ca="1">IFERROR(INDEX(NTG_2020_Map,$C351+2,$I$7),"")</f>
        <v/>
      </c>
      <c r="J351" s="17" t="str" cm="1">
        <f t="array" aca="1" ref="J351" ca="1">IFERROR(IF(INDEX(NTG_2020_Map,$C351+2,36)=0,"",INDEX(NTG_2020_Map,$C351+2,$J$7)),"")</f>
        <v/>
      </c>
      <c r="K351" s="17" t="str" cm="1">
        <f t="array" aca="1" ref="K351" ca="1">IFERROR(INDEX(NTG_2020_Map,$C351+2,K$7),"")</f>
        <v/>
      </c>
      <c r="L351" s="17" t="str" cm="1">
        <f t="array" aca="1" ref="L351" ca="1">IFERROR(INDEX(NTG_2020_Map,$C351+2,L$7),"")</f>
        <v/>
      </c>
      <c r="M351" s="17" t="str" cm="1">
        <f t="array" aca="1" ref="M351" ca="1">IFERROR(INDEX(NTG_2020_Map,$C351+2,M$7),"")</f>
        <v/>
      </c>
      <c r="N351" s="18" t="str" cm="1">
        <f t="array" aca="1" ref="N351" ca="1">IFERROR(INDEX(NTG_2020_Map,$C351+2,N$7),"")</f>
        <v/>
      </c>
      <c r="O351" s="18" t="str" cm="1">
        <f t="array" aca="1" ref="O351" ca="1">IFERROR(IF(INDEX(NTG_2020_Map,$C351+2,O$7)="","",INDEX(NTG_2020_Map,$C351+2,O$7)),"")</f>
        <v/>
      </c>
    </row>
    <row r="352" spans="3:15" ht="12.75" customHeight="1">
      <c r="C352" s="16">
        <f t="shared" si="10"/>
        <v>15</v>
      </c>
      <c r="D352" s="16">
        <f t="shared" si="11"/>
        <v>22</v>
      </c>
      <c r="E352" s="16" cm="1">
        <f t="array" aca="1" ref="E352" ca="1">IF(F352="","",IF(INDEX(NTG_2020_Table,$C352+1,$D352)=1,1,0))</f>
        <v>0</v>
      </c>
      <c r="F352" s="17" t="str" cm="1">
        <f t="array" aca="1" ref="F352" ca="1">IFERROR(INDEX(NTG_2020_Table,$C352+1,$F$7),"")</f>
        <v>Com-sAll-mFS-Fryer-dn</v>
      </c>
      <c r="G352" s="17" t="str" cm="1">
        <f t="array" aca="1" ref="G352" ca="1">IF($F352="","",IFERROR(INDEX(NTG_2020_Map,1,IF($D352&lt;$B$4,$B$3,IF($D352&lt;$B$5,$B$4,$B$5))),""))</f>
        <v>CreatedComment</v>
      </c>
      <c r="H352" s="17" t="str" cm="1">
        <f t="array" aca="1" ref="H352" ca="1">IF(F352="","",IFERROR(INDEX(NTG_2020_Map,2,D352),""))</f>
        <v/>
      </c>
      <c r="I352" s="17" t="str" cm="1">
        <f t="array" aca="1" ref="I352" ca="1">IFERROR(INDEX(NTG_2020_Map,$C352+2,$I$7),"")</f>
        <v/>
      </c>
      <c r="J352" s="17" t="str" cm="1">
        <f t="array" aca="1" ref="J352" ca="1">IFERROR(IF(INDEX(NTG_2020_Map,$C352+2,36)=0,"",INDEX(NTG_2020_Map,$C352+2,$J$7)),"")</f>
        <v/>
      </c>
      <c r="K352" s="17" t="str" cm="1">
        <f t="array" aca="1" ref="K352" ca="1">IFERROR(INDEX(NTG_2020_Map,$C352+2,K$7),"")</f>
        <v/>
      </c>
      <c r="L352" s="17" t="str" cm="1">
        <f t="array" aca="1" ref="L352" ca="1">IFERROR(INDEX(NTG_2020_Map,$C352+2,L$7),"")</f>
        <v/>
      </c>
      <c r="M352" s="17" t="str" cm="1">
        <f t="array" aca="1" ref="M352" ca="1">IFERROR(INDEX(NTG_2020_Map,$C352+2,M$7),"")</f>
        <v/>
      </c>
      <c r="N352" s="18" t="str" cm="1">
        <f t="array" aca="1" ref="N352" ca="1">IFERROR(INDEX(NTG_2020_Map,$C352+2,N$7),"")</f>
        <v/>
      </c>
      <c r="O352" s="18" t="str" cm="1">
        <f t="array" aca="1" ref="O352" ca="1">IFERROR(IF(INDEX(NTG_2020_Map,$C352+2,O$7)="","",INDEX(NTG_2020_Map,$C352+2,O$7)),"")</f>
        <v/>
      </c>
    </row>
    <row r="353" spans="3:15" ht="12.75" customHeight="1">
      <c r="C353" s="16">
        <f t="shared" si="10"/>
        <v>15</v>
      </c>
      <c r="D353" s="16">
        <f t="shared" si="11"/>
        <v>23</v>
      </c>
      <c r="E353" s="16" cm="1">
        <f t="array" aca="1" ref="E353" ca="1">IF(F353="","",IF(INDEX(NTG_2020_Table,$C353+1,$D353)=1,1,0))</f>
        <v>1</v>
      </c>
      <c r="F353" s="17" t="str" cm="1">
        <f t="array" aca="1" ref="F353" ca="1">IFERROR(INDEX(NTG_2020_Table,$C353+1,$F$7),"")</f>
        <v>Com-sAll-mFS-Fryer-dn</v>
      </c>
      <c r="G353" s="17" t="str" cm="1">
        <f t="array" aca="1" ref="G353" ca="1">IF($F353="","",IFERROR(INDEX(NTG_2020_Map,1,IF($D353&lt;$B$4,$B$3,IF($D353&lt;$B$5,$B$4,$B$5))),""))</f>
        <v>CreatedComment</v>
      </c>
      <c r="H353" s="17" t="str" cm="1">
        <f t="array" aca="1" ref="H353" ca="1">IF(F353="","",IFERROR(INDEX(NTG_2020_Map,2,D353),""))</f>
        <v/>
      </c>
      <c r="I353" s="17" t="str" cm="1">
        <f t="array" aca="1" ref="I353" ca="1">IFERROR(INDEX(NTG_2020_Map,$C353+2,$I$7),"")</f>
        <v/>
      </c>
      <c r="J353" s="17" t="str" cm="1">
        <f t="array" aca="1" ref="J353" ca="1">IFERROR(IF(INDEX(NTG_2020_Map,$C353+2,36)=0,"",INDEX(NTG_2020_Map,$C353+2,$J$7)),"")</f>
        <v/>
      </c>
      <c r="K353" s="17" t="str" cm="1">
        <f t="array" aca="1" ref="K353" ca="1">IFERROR(INDEX(NTG_2020_Map,$C353+2,K$7),"")</f>
        <v/>
      </c>
      <c r="L353" s="17" t="str" cm="1">
        <f t="array" aca="1" ref="L353" ca="1">IFERROR(INDEX(NTG_2020_Map,$C353+2,L$7),"")</f>
        <v/>
      </c>
      <c r="M353" s="17" t="str" cm="1">
        <f t="array" aca="1" ref="M353" ca="1">IFERROR(INDEX(NTG_2020_Map,$C353+2,M$7),"")</f>
        <v/>
      </c>
      <c r="N353" s="18" t="str" cm="1">
        <f t="array" aca="1" ref="N353" ca="1">IFERROR(INDEX(NTG_2020_Map,$C353+2,N$7),"")</f>
        <v/>
      </c>
      <c r="O353" s="18" t="str" cm="1">
        <f t="array" aca="1" ref="O353" ca="1">IFERROR(IF(INDEX(NTG_2020_Map,$C353+2,O$7)="","",INDEX(NTG_2020_Map,$C353+2,O$7)),"")</f>
        <v/>
      </c>
    </row>
    <row r="354" spans="3:15" ht="12.75" customHeight="1">
      <c r="C354" s="16">
        <f t="shared" si="10"/>
        <v>16</v>
      </c>
      <c r="D354" s="16">
        <f t="shared" si="11"/>
        <v>1</v>
      </c>
      <c r="E354" s="16" cm="1">
        <f t="array" aca="1" ref="E354" ca="1">IF(F354="","",IF(INDEX(NTG_2020_Table,$C354+1,$D354)=1,1,0))</f>
        <v>0</v>
      </c>
      <c r="F354" s="17" t="str" cm="1">
        <f t="array" aca="1" ref="F354" ca="1">IFERROR(INDEX(NTG_2020_Table,$C354+1,$F$7),"")</f>
        <v>Com-sAll-mSHW-NGBoiler</v>
      </c>
      <c r="G354" s="17" t="str" cm="1">
        <f t="array" aca="1" ref="G354" ca="1">IF($F354="","",IFERROR(INDEX(NTG_2020_Map,1,IF($D354&lt;$B$4,$B$3,IF($D354&lt;$B$5,$B$4,$B$5))),""))</f>
        <v>NTG_ID</v>
      </c>
      <c r="H354" s="17" t="str" cm="1">
        <f t="array" aca="1" ref="H354" ca="1">IF(F354="","",IFERROR(INDEX(NTG_2020_Map,2,D354),""))</f>
        <v>Agric-Default&gt;2yrs</v>
      </c>
      <c r="I354" s="17" t="str" cm="1">
        <f t="array" aca="1" ref="I354" ca="1">IFERROR(INDEX(NTG_2020_Map,$C354+2,$I$7),"")</f>
        <v/>
      </c>
      <c r="J354" s="17" t="str" cm="1">
        <f t="array" aca="1" ref="J354" ca="1">IFERROR(IF(INDEX(NTG_2020_Map,$C354+2,36)=0,"",INDEX(NTG_2020_Map,$C354+2,$J$7)),"")</f>
        <v/>
      </c>
      <c r="K354" s="17" t="str" cm="1">
        <f t="array" aca="1" ref="K354" ca="1">IFERROR(INDEX(NTG_2020_Map,$C354+2,K$7),"")</f>
        <v/>
      </c>
      <c r="L354" s="17" t="str" cm="1">
        <f t="array" aca="1" ref="L354" ca="1">IFERROR(INDEX(NTG_2020_Map,$C354+2,L$7),"")</f>
        <v/>
      </c>
      <c r="M354" s="17" t="str" cm="1">
        <f t="array" aca="1" ref="M354" ca="1">IFERROR(INDEX(NTG_2020_Map,$C354+2,M$7),"")</f>
        <v/>
      </c>
      <c r="N354" s="18" t="str" cm="1">
        <f t="array" aca="1" ref="N354" ca="1">IFERROR(INDEX(NTG_2020_Map,$C354+2,N$7),"")</f>
        <v/>
      </c>
      <c r="O354" s="18" t="str" cm="1">
        <f t="array" aca="1" ref="O354" ca="1">IFERROR(IF(INDEX(NTG_2020_Map,$C354+2,O$7)="","",INDEX(NTG_2020_Map,$C354+2,O$7)),"")</f>
        <v/>
      </c>
    </row>
    <row r="355" spans="3:15" ht="12.75" customHeight="1">
      <c r="C355" s="16">
        <f t="shared" si="10"/>
        <v>16</v>
      </c>
      <c r="D355" s="16">
        <f t="shared" si="11"/>
        <v>2</v>
      </c>
      <c r="E355" s="16" cm="1">
        <f t="array" aca="1" ref="E355" ca="1">IF(F355="","",IF(INDEX(NTG_2020_Table,$C355+1,$D355)=1,1,0))</f>
        <v>0</v>
      </c>
      <c r="F355" s="17" t="str" cm="1">
        <f t="array" aca="1" ref="F355" ca="1">IFERROR(INDEX(NTG_2020_Table,$C355+1,$F$7),"")</f>
        <v>Com-sAll-mSHW-NGBoiler</v>
      </c>
      <c r="G355" s="17" t="str" cm="1">
        <f t="array" aca="1" ref="G355" ca="1">IF($F355="","",IFERROR(INDEX(NTG_2020_Map,1,IF($D355&lt;$B$4,$B$3,IF($D355&lt;$B$5,$B$4,$B$5))),""))</f>
        <v>NTG_ID</v>
      </c>
      <c r="H355" s="17" t="str" cm="1">
        <f t="array" aca="1" ref="H355" ca="1">IF(F355="","",IFERROR(INDEX(NTG_2020_Map,2,D355),""))</f>
        <v>DEER2019</v>
      </c>
      <c r="I355" s="17" t="str" cm="1">
        <f t="array" aca="1" ref="I355" ca="1">IFERROR(INDEX(NTG_2020_Map,$C355+2,$I$7),"")</f>
        <v/>
      </c>
      <c r="J355" s="17" t="str" cm="1">
        <f t="array" aca="1" ref="J355" ca="1">IFERROR(IF(INDEX(NTG_2020_Map,$C355+2,36)=0,"",INDEX(NTG_2020_Map,$C355+2,$J$7)),"")</f>
        <v/>
      </c>
      <c r="K355" s="17" t="str" cm="1">
        <f t="array" aca="1" ref="K355" ca="1">IFERROR(INDEX(NTG_2020_Map,$C355+2,K$7),"")</f>
        <v/>
      </c>
      <c r="L355" s="17" t="str" cm="1">
        <f t="array" aca="1" ref="L355" ca="1">IFERROR(INDEX(NTG_2020_Map,$C355+2,L$7),"")</f>
        <v/>
      </c>
      <c r="M355" s="17" t="str" cm="1">
        <f t="array" aca="1" ref="M355" ca="1">IFERROR(INDEX(NTG_2020_Map,$C355+2,M$7),"")</f>
        <v/>
      </c>
      <c r="N355" s="18" t="str" cm="1">
        <f t="array" aca="1" ref="N355" ca="1">IFERROR(INDEX(NTG_2020_Map,$C355+2,N$7),"")</f>
        <v/>
      </c>
      <c r="O355" s="18" t="str" cm="1">
        <f t="array" aca="1" ref="O355" ca="1">IFERROR(IF(INDEX(NTG_2020_Map,$C355+2,O$7)="","",INDEX(NTG_2020_Map,$C355+2,O$7)),"")</f>
        <v/>
      </c>
    </row>
    <row r="356" spans="3:15" ht="12.75" customHeight="1">
      <c r="C356" s="16">
        <f t="shared" si="10"/>
        <v>16</v>
      </c>
      <c r="D356" s="16">
        <f t="shared" si="11"/>
        <v>3</v>
      </c>
      <c r="E356" s="16" cm="1">
        <f t="array" aca="1" ref="E356" ca="1">IF(F356="","",IF(INDEX(NTG_2020_Table,$C356+1,$D356)=1,1,0))</f>
        <v>0</v>
      </c>
      <c r="F356" s="17" t="str" cm="1">
        <f t="array" aca="1" ref="F356" ca="1">IFERROR(INDEX(NTG_2020_Table,$C356+1,$F$7),"")</f>
        <v>Com-sAll-mSHW-NGBoiler</v>
      </c>
      <c r="G356" s="17" t="str" cm="1">
        <f t="array" aca="1" ref="G356" ca="1">IF($F356="","",IFERROR(INDEX(NTG_2020_Map,1,IF($D356&lt;$B$4,$B$3,IF($D356&lt;$B$5,$B$4,$B$5))),""))</f>
        <v>NTG_ID</v>
      </c>
      <c r="H356" s="17" cm="1">
        <f t="array" aca="1" ref="H356" ca="1">IF(F356="","",IFERROR(INDEX(NTG_2020_Map,2,D356),""))</f>
        <v>43466</v>
      </c>
      <c r="I356" s="17" t="str" cm="1">
        <f t="array" aca="1" ref="I356" ca="1">IFERROR(INDEX(NTG_2020_Map,$C356+2,$I$7),"")</f>
        <v/>
      </c>
      <c r="J356" s="17" t="str" cm="1">
        <f t="array" aca="1" ref="J356" ca="1">IFERROR(IF(INDEX(NTG_2020_Map,$C356+2,36)=0,"",INDEX(NTG_2020_Map,$C356+2,$J$7)),"")</f>
        <v/>
      </c>
      <c r="K356" s="17" t="str" cm="1">
        <f t="array" aca="1" ref="K356" ca="1">IFERROR(INDEX(NTG_2020_Map,$C356+2,K$7),"")</f>
        <v/>
      </c>
      <c r="L356" s="17" t="str" cm="1">
        <f t="array" aca="1" ref="L356" ca="1">IFERROR(INDEX(NTG_2020_Map,$C356+2,L$7),"")</f>
        <v/>
      </c>
      <c r="M356" s="17" t="str" cm="1">
        <f t="array" aca="1" ref="M356" ca="1">IFERROR(INDEX(NTG_2020_Map,$C356+2,M$7),"")</f>
        <v/>
      </c>
      <c r="N356" s="18" t="str" cm="1">
        <f t="array" aca="1" ref="N356" ca="1">IFERROR(INDEX(NTG_2020_Map,$C356+2,N$7),"")</f>
        <v/>
      </c>
      <c r="O356" s="18" t="str" cm="1">
        <f t="array" aca="1" ref="O356" ca="1">IFERROR(IF(INDEX(NTG_2020_Map,$C356+2,O$7)="","",INDEX(NTG_2020_Map,$C356+2,O$7)),"")</f>
        <v/>
      </c>
    </row>
    <row r="357" spans="3:15" ht="12.75" customHeight="1">
      <c r="C357" s="16">
        <f t="shared" si="10"/>
        <v>16</v>
      </c>
      <c r="D357" s="16">
        <f t="shared" si="11"/>
        <v>4</v>
      </c>
      <c r="E357" s="16" cm="1">
        <f t="array" aca="1" ref="E357" ca="1">IF(F357="","",IF(INDEX(NTG_2020_Table,$C357+1,$D357)=1,1,0))</f>
        <v>0</v>
      </c>
      <c r="F357" s="17" t="str" cm="1">
        <f t="array" aca="1" ref="F357" ca="1">IFERROR(INDEX(NTG_2020_Table,$C357+1,$F$7),"")</f>
        <v>Com-sAll-mSHW-NGBoiler</v>
      </c>
      <c r="G357" s="17" t="str" cm="1">
        <f t="array" aca="1" ref="G357" ca="1">IF($F357="","",IFERROR(INDEX(NTG_2020_Map,1,IF($D357&lt;$B$4,$B$3,IF($D357&lt;$B$5,$B$4,$B$5))),""))</f>
        <v>NTG_ID</v>
      </c>
      <c r="H357" s="17" cm="1">
        <f t="array" aca="1" ref="H357" ca="1">IF(F357="","",IFERROR(INDEX(NTG_2020_Map,2,D357),""))</f>
        <v>46022</v>
      </c>
      <c r="I357" s="17" t="str" cm="1">
        <f t="array" aca="1" ref="I357" ca="1">IFERROR(INDEX(NTG_2020_Map,$C357+2,$I$7),"")</f>
        <v/>
      </c>
      <c r="J357" s="17" t="str" cm="1">
        <f t="array" aca="1" ref="J357" ca="1">IFERROR(IF(INDEX(NTG_2020_Map,$C357+2,36)=0,"",INDEX(NTG_2020_Map,$C357+2,$J$7)),"")</f>
        <v/>
      </c>
      <c r="K357" s="17" t="str" cm="1">
        <f t="array" aca="1" ref="K357" ca="1">IFERROR(INDEX(NTG_2020_Map,$C357+2,K$7),"")</f>
        <v/>
      </c>
      <c r="L357" s="17" t="str" cm="1">
        <f t="array" aca="1" ref="L357" ca="1">IFERROR(INDEX(NTG_2020_Map,$C357+2,L$7),"")</f>
        <v/>
      </c>
      <c r="M357" s="17" t="str" cm="1">
        <f t="array" aca="1" ref="M357" ca="1">IFERROR(INDEX(NTG_2020_Map,$C357+2,M$7),"")</f>
        <v/>
      </c>
      <c r="N357" s="18" t="str" cm="1">
        <f t="array" aca="1" ref="N357" ca="1">IFERROR(INDEX(NTG_2020_Map,$C357+2,N$7),"")</f>
        <v/>
      </c>
      <c r="O357" s="18" t="str" cm="1">
        <f t="array" aca="1" ref="O357" ca="1">IFERROR(IF(INDEX(NTG_2020_Map,$C357+2,O$7)="","",INDEX(NTG_2020_Map,$C357+2,O$7)),"")</f>
        <v/>
      </c>
    </row>
    <row r="358" spans="3:15" ht="12.75" customHeight="1">
      <c r="C358" s="16">
        <f t="shared" si="10"/>
        <v>16</v>
      </c>
      <c r="D358" s="16">
        <f t="shared" si="11"/>
        <v>5</v>
      </c>
      <c r="E358" s="16" cm="1">
        <f t="array" aca="1" ref="E358" ca="1">IF(F358="","",IF(INDEX(NTG_2020_Table,$C358+1,$D358)=1,1,0))</f>
        <v>0</v>
      </c>
      <c r="F358" s="17" t="str" cm="1">
        <f t="array" aca="1" ref="F358" ca="1">IFERROR(INDEX(NTG_2020_Table,$C358+1,$F$7),"")</f>
        <v>Com-sAll-mSHW-NGBoiler</v>
      </c>
      <c r="G358" s="17" t="str" cm="1">
        <f t="array" aca="1" ref="G358" ca="1">IF($F358="","",IFERROR(INDEX(NTG_2020_Map,1,IF($D358&lt;$B$4,$B$3,IF($D358&lt;$B$5,$B$4,$B$5))),""))</f>
        <v>NTG_ID</v>
      </c>
      <c r="H358" s="17" cm="1">
        <f t="array" aca="1" ref="H358" ca="1">IF(F358="","",IFERROR(INDEX(NTG_2020_Map,2,D358),""))</f>
        <v>0.6</v>
      </c>
      <c r="I358" s="17" t="str" cm="1">
        <f t="array" aca="1" ref="I358" ca="1">IFERROR(INDEX(NTG_2020_Map,$C358+2,$I$7),"")</f>
        <v/>
      </c>
      <c r="J358" s="17" t="str" cm="1">
        <f t="array" aca="1" ref="J358" ca="1">IFERROR(IF(INDEX(NTG_2020_Map,$C358+2,36)=0,"",INDEX(NTG_2020_Map,$C358+2,$J$7)),"")</f>
        <v/>
      </c>
      <c r="K358" s="17" t="str" cm="1">
        <f t="array" aca="1" ref="K358" ca="1">IFERROR(INDEX(NTG_2020_Map,$C358+2,K$7),"")</f>
        <v/>
      </c>
      <c r="L358" s="17" t="str" cm="1">
        <f t="array" aca="1" ref="L358" ca="1">IFERROR(INDEX(NTG_2020_Map,$C358+2,L$7),"")</f>
        <v/>
      </c>
      <c r="M358" s="17" t="str" cm="1">
        <f t="array" aca="1" ref="M358" ca="1">IFERROR(INDEX(NTG_2020_Map,$C358+2,M$7),"")</f>
        <v/>
      </c>
      <c r="N358" s="18" t="str" cm="1">
        <f t="array" aca="1" ref="N358" ca="1">IFERROR(INDEX(NTG_2020_Map,$C358+2,N$7),"")</f>
        <v/>
      </c>
      <c r="O358" s="18" t="str" cm="1">
        <f t="array" aca="1" ref="O358" ca="1">IFERROR(IF(INDEX(NTG_2020_Map,$C358+2,O$7)="","",INDEX(NTG_2020_Map,$C358+2,O$7)),"")</f>
        <v/>
      </c>
    </row>
    <row r="359" spans="3:15" ht="12.75" customHeight="1">
      <c r="C359" s="16">
        <f t="shared" si="10"/>
        <v>16</v>
      </c>
      <c r="D359" s="16">
        <f t="shared" si="11"/>
        <v>6</v>
      </c>
      <c r="E359" s="16" cm="1">
        <f t="array" aca="1" ref="E359" ca="1">IF(F359="","",IF(INDEX(NTG_2020_Table,$C359+1,$D359)=1,1,0))</f>
        <v>0</v>
      </c>
      <c r="F359" s="17" t="str" cm="1">
        <f t="array" aca="1" ref="F359" ca="1">IFERROR(INDEX(NTG_2020_Table,$C359+1,$F$7),"")</f>
        <v>Com-sAll-mSHW-NGBoiler</v>
      </c>
      <c r="G359" s="17" t="str" cm="1">
        <f t="array" aca="1" ref="G359" ca="1">IF($F359="","",IFERROR(INDEX(NTG_2020_Map,1,IF($D359&lt;$B$4,$B$3,IF($D359&lt;$B$5,$B$4,$B$5))),""))</f>
        <v>NTG_ID</v>
      </c>
      <c r="H359" s="17" cm="1">
        <f t="array" aca="1" ref="H359" ca="1">IF(F359="","",IFERROR(INDEX(NTG_2020_Map,2,D359),""))</f>
        <v>0.6</v>
      </c>
      <c r="I359" s="17" t="str" cm="1">
        <f t="array" aca="1" ref="I359" ca="1">IFERROR(INDEX(NTG_2020_Map,$C359+2,$I$7),"")</f>
        <v/>
      </c>
      <c r="J359" s="17" t="str" cm="1">
        <f t="array" aca="1" ref="J359" ca="1">IFERROR(IF(INDEX(NTG_2020_Map,$C359+2,36)=0,"",INDEX(NTG_2020_Map,$C359+2,$J$7)),"")</f>
        <v/>
      </c>
      <c r="K359" s="17" t="str" cm="1">
        <f t="array" aca="1" ref="K359" ca="1">IFERROR(INDEX(NTG_2020_Map,$C359+2,K$7),"")</f>
        <v/>
      </c>
      <c r="L359" s="17" t="str" cm="1">
        <f t="array" aca="1" ref="L359" ca="1">IFERROR(INDEX(NTG_2020_Map,$C359+2,L$7),"")</f>
        <v/>
      </c>
      <c r="M359" s="17" t="str" cm="1">
        <f t="array" aca="1" ref="M359" ca="1">IFERROR(INDEX(NTG_2020_Map,$C359+2,M$7),"")</f>
        <v/>
      </c>
      <c r="N359" s="18" t="str" cm="1">
        <f t="array" aca="1" ref="N359" ca="1">IFERROR(INDEX(NTG_2020_Map,$C359+2,N$7),"")</f>
        <v/>
      </c>
      <c r="O359" s="18" t="str" cm="1">
        <f t="array" aca="1" ref="O359" ca="1">IFERROR(IF(INDEX(NTG_2020_Map,$C359+2,O$7)="","",INDEX(NTG_2020_Map,$C359+2,O$7)),"")</f>
        <v/>
      </c>
    </row>
    <row r="360" spans="3:15" ht="12.75" customHeight="1">
      <c r="C360" s="16">
        <f t="shared" si="10"/>
        <v>16</v>
      </c>
      <c r="D360" s="16">
        <f t="shared" si="11"/>
        <v>7</v>
      </c>
      <c r="E360" s="16" cm="1">
        <f t="array" aca="1" ref="E360" ca="1">IF(F360="","",IF(INDEX(NTG_2020_Table,$C360+1,$D360)=1,1,0))</f>
        <v>0</v>
      </c>
      <c r="F360" s="17" t="str" cm="1">
        <f t="array" aca="1" ref="F360" ca="1">IFERROR(INDEX(NTG_2020_Table,$C360+1,$F$7),"")</f>
        <v>Com-sAll-mSHW-NGBoiler</v>
      </c>
      <c r="G360" s="17" t="str" cm="1">
        <f t="array" aca="1" ref="G360" ca="1">IF($F360="","",IFERROR(INDEX(NTG_2020_Map,1,IF($D360&lt;$B$4,$B$3,IF($D360&lt;$B$5,$B$4,$B$5))),""))</f>
        <v>NTG_ID</v>
      </c>
      <c r="H360" s="17" t="str" cm="1">
        <f t="array" aca="1" ref="H360" ca="1">IF(F360="","",IFERROR(INDEX(NTG_2020_Map,2,D360),""))</f>
        <v>Measures not covered by other NTG values and measure technology type has been available in marketplace for more than 2 years</v>
      </c>
      <c r="I360" s="17" t="str" cm="1">
        <f t="array" aca="1" ref="I360" ca="1">IFERROR(INDEX(NTG_2020_Map,$C360+2,$I$7),"")</f>
        <v/>
      </c>
      <c r="J360" s="17" t="str" cm="1">
        <f t="array" aca="1" ref="J360" ca="1">IFERROR(IF(INDEX(NTG_2020_Map,$C360+2,36)=0,"",INDEX(NTG_2020_Map,$C360+2,$J$7)),"")</f>
        <v/>
      </c>
      <c r="K360" s="17" t="str" cm="1">
        <f t="array" aca="1" ref="K360" ca="1">IFERROR(INDEX(NTG_2020_Map,$C360+2,K$7),"")</f>
        <v/>
      </c>
      <c r="L360" s="17" t="str" cm="1">
        <f t="array" aca="1" ref="L360" ca="1">IFERROR(INDEX(NTG_2020_Map,$C360+2,L$7),"")</f>
        <v/>
      </c>
      <c r="M360" s="17" t="str" cm="1">
        <f t="array" aca="1" ref="M360" ca="1">IFERROR(INDEX(NTG_2020_Map,$C360+2,M$7),"")</f>
        <v/>
      </c>
      <c r="N360" s="18" t="str" cm="1">
        <f t="array" aca="1" ref="N360" ca="1">IFERROR(INDEX(NTG_2020_Map,$C360+2,N$7),"")</f>
        <v/>
      </c>
      <c r="O360" s="18" t="str" cm="1">
        <f t="array" aca="1" ref="O360" ca="1">IFERROR(IF(INDEX(NTG_2020_Map,$C360+2,O$7)="","",INDEX(NTG_2020_Map,$C360+2,O$7)),"")</f>
        <v/>
      </c>
    </row>
    <row r="361" spans="3:15" ht="12.75" customHeight="1">
      <c r="C361" s="16">
        <f t="shared" si="10"/>
        <v>16</v>
      </c>
      <c r="D361" s="16">
        <f t="shared" si="11"/>
        <v>8</v>
      </c>
      <c r="E361" s="16" cm="1">
        <f t="array" aca="1" ref="E361" ca="1">IF(F361="","",IF(INDEX(NTG_2020_Table,$C361+1,$D361)=1,1,0))</f>
        <v>0</v>
      </c>
      <c r="F361" s="17" t="str" cm="1">
        <f t="array" aca="1" ref="F361" ca="1">IFERROR(INDEX(NTG_2020_Table,$C361+1,$F$7),"")</f>
        <v>Com-sAll-mSHW-NGBoiler</v>
      </c>
      <c r="G361" s="17" t="str" cm="1">
        <f t="array" aca="1" ref="G361" ca="1">IF($F361="","",IFERROR(INDEX(NTG_2020_Map,1,IF($D361&lt;$B$4,$B$3,IF($D361&lt;$B$5,$B$4,$B$5))),""))</f>
        <v>NTG_ID</v>
      </c>
      <c r="H361" s="17" t="str" cm="1">
        <f t="array" aca="1" ref="H361" ca="1">IF(F361="","",IFERROR(INDEX(NTG_2020_Map,2,D361),""))</f>
        <v>Deem-DEER|Deem-WP</v>
      </c>
      <c r="I361" s="17" t="str" cm="1">
        <f t="array" aca="1" ref="I361" ca="1">IFERROR(INDEX(NTG_2020_Map,$C361+2,$I$7),"")</f>
        <v/>
      </c>
      <c r="J361" s="17" t="str" cm="1">
        <f t="array" aca="1" ref="J361" ca="1">IFERROR(IF(INDEX(NTG_2020_Map,$C361+2,36)=0,"",INDEX(NTG_2020_Map,$C361+2,$J$7)),"")</f>
        <v/>
      </c>
      <c r="K361" s="17" t="str" cm="1">
        <f t="array" aca="1" ref="K361" ca="1">IFERROR(INDEX(NTG_2020_Map,$C361+2,K$7),"")</f>
        <v/>
      </c>
      <c r="L361" s="17" t="str" cm="1">
        <f t="array" aca="1" ref="L361" ca="1">IFERROR(INDEX(NTG_2020_Map,$C361+2,L$7),"")</f>
        <v/>
      </c>
      <c r="M361" s="17" t="str" cm="1">
        <f t="array" aca="1" ref="M361" ca="1">IFERROR(INDEX(NTG_2020_Map,$C361+2,M$7),"")</f>
        <v/>
      </c>
      <c r="N361" s="18" t="str" cm="1">
        <f t="array" aca="1" ref="N361" ca="1">IFERROR(INDEX(NTG_2020_Map,$C361+2,N$7),"")</f>
        <v/>
      </c>
      <c r="O361" s="18" t="str" cm="1">
        <f t="array" aca="1" ref="O361" ca="1">IFERROR(IF(INDEX(NTG_2020_Map,$C361+2,O$7)="","",INDEX(NTG_2020_Map,$C361+2,O$7)),"")</f>
        <v/>
      </c>
    </row>
    <row r="362" spans="3:15" ht="12.75" customHeight="1">
      <c r="C362" s="16">
        <f t="shared" si="10"/>
        <v>16</v>
      </c>
      <c r="D362" s="16">
        <f t="shared" si="11"/>
        <v>9</v>
      </c>
      <c r="E362" s="16" cm="1">
        <f t="array" aca="1" ref="E362" ca="1">IF(F362="","",IF(INDEX(NTG_2020_Table,$C362+1,$D362)=1,1,0))</f>
        <v>0</v>
      </c>
      <c r="F362" s="17" t="str" cm="1">
        <f t="array" aca="1" ref="F362" ca="1">IFERROR(INDEX(NTG_2020_Table,$C362+1,$F$7),"")</f>
        <v>Com-sAll-mSHW-NGBoiler</v>
      </c>
      <c r="G362" s="17" t="str" cm="1">
        <f t="array" aca="1" ref="G362" ca="1">IF($F362="","",IFERROR(INDEX(NTG_2020_Map,1,IF($D362&lt;$B$4,$B$3,IF($D362&lt;$B$5,$B$4,$B$5))),""))</f>
        <v>NTG_ID</v>
      </c>
      <c r="H362" s="17" t="str" cm="1">
        <f t="array" aca="1" ref="H362" ca="1">IF(F362="","",IFERROR(INDEX(NTG_2020_Map,2,D362),""))</f>
        <v>AOE|AR|BRO-Bhv|BRO-Op|BRO-RCx|BW|NC|NR</v>
      </c>
      <c r="I362" s="17" t="str" cm="1">
        <f t="array" aca="1" ref="I362" ca="1">IFERROR(INDEX(NTG_2020_Map,$C362+2,$I$7),"")</f>
        <v/>
      </c>
      <c r="J362" s="17" t="str" cm="1">
        <f t="array" aca="1" ref="J362" ca="1">IFERROR(IF(INDEX(NTG_2020_Map,$C362+2,36)=0,"",INDEX(NTG_2020_Map,$C362+2,$J$7)),"")</f>
        <v/>
      </c>
      <c r="K362" s="17" t="str" cm="1">
        <f t="array" aca="1" ref="K362" ca="1">IFERROR(INDEX(NTG_2020_Map,$C362+2,K$7),"")</f>
        <v/>
      </c>
      <c r="L362" s="17" t="str" cm="1">
        <f t="array" aca="1" ref="L362" ca="1">IFERROR(INDEX(NTG_2020_Map,$C362+2,L$7),"")</f>
        <v/>
      </c>
      <c r="M362" s="17" t="str" cm="1">
        <f t="array" aca="1" ref="M362" ca="1">IFERROR(INDEX(NTG_2020_Map,$C362+2,M$7),"")</f>
        <v/>
      </c>
      <c r="N362" s="18" t="str" cm="1">
        <f t="array" aca="1" ref="N362" ca="1">IFERROR(INDEX(NTG_2020_Map,$C362+2,N$7),"")</f>
        <v/>
      </c>
      <c r="O362" s="18" t="str" cm="1">
        <f t="array" aca="1" ref="O362" ca="1">IFERROR(IF(INDEX(NTG_2020_Map,$C362+2,O$7)="","",INDEX(NTG_2020_Map,$C362+2,O$7)),"")</f>
        <v/>
      </c>
    </row>
    <row r="363" spans="3:15" ht="12.75" customHeight="1">
      <c r="C363" s="16">
        <f t="shared" si="10"/>
        <v>16</v>
      </c>
      <c r="D363" s="16">
        <f t="shared" si="11"/>
        <v>10</v>
      </c>
      <c r="E363" s="16" cm="1">
        <f t="array" aca="1" ref="E363" ca="1">IF(F363="","",IF(INDEX(NTG_2020_Table,$C363+1,$D363)=1,1,0))</f>
        <v>0</v>
      </c>
      <c r="F363" s="17" t="str" cm="1">
        <f t="array" aca="1" ref="F363" ca="1">IFERROR(INDEX(NTG_2020_Table,$C363+1,$F$7),"")</f>
        <v>Com-sAll-mSHW-NGBoiler</v>
      </c>
      <c r="G363" s="17" t="str" cm="1">
        <f t="array" aca="1" ref="G363" ca="1">IF($F363="","",IFERROR(INDEX(NTG_2020_Map,1,IF($D363&lt;$B$4,$B$3,IF($D363&lt;$B$5,$B$4,$B$5))),""))</f>
        <v>NTG_ID</v>
      </c>
      <c r="H363" s="17" t="str" cm="1">
        <f t="array" aca="1" ref="H363" ca="1">IF(F363="","",IFERROR(INDEX(NTG_2020_Map,2,D363),""))</f>
        <v>UpDeemed|DnCust|DnDeemed|DnCustDI|DnDeemDI</v>
      </c>
      <c r="I363" s="17" t="str" cm="1">
        <f t="array" aca="1" ref="I363" ca="1">IFERROR(INDEX(NTG_2020_Map,$C363+2,$I$7),"")</f>
        <v/>
      </c>
      <c r="J363" s="17" t="str" cm="1">
        <f t="array" aca="1" ref="J363" ca="1">IFERROR(IF(INDEX(NTG_2020_Map,$C363+2,36)=0,"",INDEX(NTG_2020_Map,$C363+2,$J$7)),"")</f>
        <v/>
      </c>
      <c r="K363" s="17" t="str" cm="1">
        <f t="array" aca="1" ref="K363" ca="1">IFERROR(INDEX(NTG_2020_Map,$C363+2,K$7),"")</f>
        <v/>
      </c>
      <c r="L363" s="17" t="str" cm="1">
        <f t="array" aca="1" ref="L363" ca="1">IFERROR(INDEX(NTG_2020_Map,$C363+2,L$7),"")</f>
        <v/>
      </c>
      <c r="M363" s="17" t="str" cm="1">
        <f t="array" aca="1" ref="M363" ca="1">IFERROR(INDEX(NTG_2020_Map,$C363+2,M$7),"")</f>
        <v/>
      </c>
      <c r="N363" s="18" t="str" cm="1">
        <f t="array" aca="1" ref="N363" ca="1">IFERROR(INDEX(NTG_2020_Map,$C363+2,N$7),"")</f>
        <v/>
      </c>
      <c r="O363" s="18" t="str" cm="1">
        <f t="array" aca="1" ref="O363" ca="1">IFERROR(IF(INDEX(NTG_2020_Map,$C363+2,O$7)="","",INDEX(NTG_2020_Map,$C363+2,O$7)),"")</f>
        <v/>
      </c>
    </row>
    <row r="364" spans="3:15" ht="12.75" customHeight="1">
      <c r="C364" s="16">
        <f t="shared" si="10"/>
        <v>16</v>
      </c>
      <c r="D364" s="16">
        <f t="shared" si="11"/>
        <v>11</v>
      </c>
      <c r="E364" s="16" cm="1">
        <f t="array" aca="1" ref="E364" ca="1">IF(F364="","",IF(INDEX(NTG_2020_Table,$C364+1,$D364)=1,1,0))</f>
        <v>0</v>
      </c>
      <c r="F364" s="17" t="str" cm="1">
        <f t="array" aca="1" ref="F364" ca="1">IFERROR(INDEX(NTG_2020_Table,$C364+1,$F$7),"")</f>
        <v>Com-sAll-mSHW-NGBoiler</v>
      </c>
      <c r="G364" s="17" t="str" cm="1">
        <f t="array" aca="1" ref="G364" ca="1">IF($F364="","",IFERROR(INDEX(NTG_2020_Map,1,IF($D364&lt;$B$4,$B$3,IF($D364&lt;$B$5,$B$4,$B$5))),""))</f>
        <v>VersionSource</v>
      </c>
      <c r="H364" s="17" t="str" cm="1">
        <f t="array" aca="1" ref="H364" ca="1">IF(F364="","",IFERROR(INDEX(NTG_2020_Map,2,D364),""))</f>
        <v/>
      </c>
      <c r="I364" s="17" t="str" cm="1">
        <f t="array" aca="1" ref="I364" ca="1">IFERROR(INDEX(NTG_2020_Map,$C364+2,$I$7),"")</f>
        <v/>
      </c>
      <c r="J364" s="17" t="str" cm="1">
        <f t="array" aca="1" ref="J364" ca="1">IFERROR(IF(INDEX(NTG_2020_Map,$C364+2,36)=0,"",INDEX(NTG_2020_Map,$C364+2,$J$7)),"")</f>
        <v/>
      </c>
      <c r="K364" s="17" t="str" cm="1">
        <f t="array" aca="1" ref="K364" ca="1">IFERROR(INDEX(NTG_2020_Map,$C364+2,K$7),"")</f>
        <v/>
      </c>
      <c r="L364" s="17" t="str" cm="1">
        <f t="array" aca="1" ref="L364" ca="1">IFERROR(INDEX(NTG_2020_Map,$C364+2,L$7),"")</f>
        <v/>
      </c>
      <c r="M364" s="17" t="str" cm="1">
        <f t="array" aca="1" ref="M364" ca="1">IFERROR(INDEX(NTG_2020_Map,$C364+2,M$7),"")</f>
        <v/>
      </c>
      <c r="N364" s="18" t="str" cm="1">
        <f t="array" aca="1" ref="N364" ca="1">IFERROR(INDEX(NTG_2020_Map,$C364+2,N$7),"")</f>
        <v/>
      </c>
      <c r="O364" s="18" t="str" cm="1">
        <f t="array" aca="1" ref="O364" ca="1">IFERROR(IF(INDEX(NTG_2020_Map,$C364+2,O$7)="","",INDEX(NTG_2020_Map,$C364+2,O$7)),"")</f>
        <v/>
      </c>
    </row>
    <row r="365" spans="3:15" ht="12.75" customHeight="1">
      <c r="C365" s="16">
        <f t="shared" si="10"/>
        <v>16</v>
      </c>
      <c r="D365" s="16">
        <f t="shared" si="11"/>
        <v>12</v>
      </c>
      <c r="E365" s="16" cm="1">
        <f t="array" aca="1" ref="E365" ca="1">IF(F365="","",IF(INDEX(NTG_2020_Table,$C365+1,$D365)=1,1,0))</f>
        <v>1</v>
      </c>
      <c r="F365" s="17" t="str" cm="1">
        <f t="array" aca="1" ref="F365" ca="1">IFERROR(INDEX(NTG_2020_Table,$C365+1,$F$7),"")</f>
        <v>Com-sAll-mSHW-NGBoiler</v>
      </c>
      <c r="G365" s="17" t="str" cm="1">
        <f t="array" aca="1" ref="G365" ca="1">IF($F365="","",IFERROR(INDEX(NTG_2020_Map,1,IF($D365&lt;$B$4,$B$3,IF($D365&lt;$B$5,$B$4,$B$5))),""))</f>
        <v>VersionSource</v>
      </c>
      <c r="H365" s="17" t="str" cm="1">
        <f t="array" aca="1" ref="H365" ca="1">IF(F365="","",IFERROR(INDEX(NTG_2020_Map,2,D365),""))</f>
        <v>1</v>
      </c>
      <c r="I365" s="17" t="str" cm="1">
        <f t="array" aca="1" ref="I365" ca="1">IFERROR(INDEX(NTG_2020_Map,$C365+2,$I$7),"")</f>
        <v/>
      </c>
      <c r="J365" s="17" t="str" cm="1">
        <f t="array" aca="1" ref="J365" ca="1">IFERROR(IF(INDEX(NTG_2020_Map,$C365+2,36)=0,"",INDEX(NTG_2020_Map,$C365+2,$J$7)),"")</f>
        <v/>
      </c>
      <c r="K365" s="17" t="str" cm="1">
        <f t="array" aca="1" ref="K365" ca="1">IFERROR(INDEX(NTG_2020_Map,$C365+2,K$7),"")</f>
        <v/>
      </c>
      <c r="L365" s="17" t="str" cm="1">
        <f t="array" aca="1" ref="L365" ca="1">IFERROR(INDEX(NTG_2020_Map,$C365+2,L$7),"")</f>
        <v/>
      </c>
      <c r="M365" s="17" t="str" cm="1">
        <f t="array" aca="1" ref="M365" ca="1">IFERROR(INDEX(NTG_2020_Map,$C365+2,M$7),"")</f>
        <v/>
      </c>
      <c r="N365" s="18" t="str" cm="1">
        <f t="array" aca="1" ref="N365" ca="1">IFERROR(INDEX(NTG_2020_Map,$C365+2,N$7),"")</f>
        <v/>
      </c>
      <c r="O365" s="18" t="str" cm="1">
        <f t="array" aca="1" ref="O365" ca="1">IFERROR(IF(INDEX(NTG_2020_Map,$C365+2,O$7)="","",INDEX(NTG_2020_Map,$C365+2,O$7)),"")</f>
        <v/>
      </c>
    </row>
    <row r="366" spans="3:15" ht="12.75" customHeight="1">
      <c r="C366" s="16">
        <f t="shared" si="10"/>
        <v>16</v>
      </c>
      <c r="D366" s="16">
        <f t="shared" si="11"/>
        <v>13</v>
      </c>
      <c r="E366" s="16" cm="1">
        <f t="array" aca="1" ref="E366" ca="1">IF(F366="","",IF(INDEX(NTG_2020_Table,$C366+1,$D366)=1,1,0))</f>
        <v>0</v>
      </c>
      <c r="F366" s="17" t="str" cm="1">
        <f t="array" aca="1" ref="F366" ca="1">IFERROR(INDEX(NTG_2020_Table,$C366+1,$F$7),"")</f>
        <v>Com-sAll-mSHW-NGBoiler</v>
      </c>
      <c r="G366" s="17" t="str" cm="1">
        <f t="array" aca="1" ref="G366" ca="1">IF($F366="","",IFERROR(INDEX(NTG_2020_Map,1,IF($D366&lt;$B$4,$B$3,IF($D366&lt;$B$5,$B$4,$B$5))),""))</f>
        <v>VersionSource</v>
      </c>
      <c r="H366" s="17" t="str" cm="1">
        <f t="array" aca="1" ref="H366" ca="1">IF(F366="","",IFERROR(INDEX(NTG_2020_Map,2,D366),""))</f>
        <v>1</v>
      </c>
      <c r="I366" s="17" t="str" cm="1">
        <f t="array" aca="1" ref="I366" ca="1">IFERROR(INDEX(NTG_2020_Map,$C366+2,$I$7),"")</f>
        <v/>
      </c>
      <c r="J366" s="17" t="str" cm="1">
        <f t="array" aca="1" ref="J366" ca="1">IFERROR(IF(INDEX(NTG_2020_Map,$C366+2,36)=0,"",INDEX(NTG_2020_Map,$C366+2,$J$7)),"")</f>
        <v/>
      </c>
      <c r="K366" s="17" t="str" cm="1">
        <f t="array" aca="1" ref="K366" ca="1">IFERROR(INDEX(NTG_2020_Map,$C366+2,K$7),"")</f>
        <v/>
      </c>
      <c r="L366" s="17" t="str" cm="1">
        <f t="array" aca="1" ref="L366" ca="1">IFERROR(INDEX(NTG_2020_Map,$C366+2,L$7),"")</f>
        <v/>
      </c>
      <c r="M366" s="17" t="str" cm="1">
        <f t="array" aca="1" ref="M366" ca="1">IFERROR(INDEX(NTG_2020_Map,$C366+2,M$7),"")</f>
        <v/>
      </c>
      <c r="N366" s="18" t="str" cm="1">
        <f t="array" aca="1" ref="N366" ca="1">IFERROR(INDEX(NTG_2020_Map,$C366+2,N$7),"")</f>
        <v/>
      </c>
      <c r="O366" s="18" t="str" cm="1">
        <f t="array" aca="1" ref="O366" ca="1">IFERROR(IF(INDEX(NTG_2020_Map,$C366+2,O$7)="","",INDEX(NTG_2020_Map,$C366+2,O$7)),"")</f>
        <v/>
      </c>
    </row>
    <row r="367" spans="3:15" ht="12.75" customHeight="1">
      <c r="C367" s="16">
        <f t="shared" si="10"/>
        <v>16</v>
      </c>
      <c r="D367" s="16">
        <f t="shared" si="11"/>
        <v>14</v>
      </c>
      <c r="E367" s="16" cm="1">
        <f t="array" aca="1" ref="E367" ca="1">IF(F367="","",IF(INDEX(NTG_2020_Table,$C367+1,$D367)=1,1,0))</f>
        <v>0</v>
      </c>
      <c r="F367" s="17" t="str" cm="1">
        <f t="array" aca="1" ref="F367" ca="1">IFERROR(INDEX(NTG_2020_Table,$C367+1,$F$7),"")</f>
        <v>Com-sAll-mSHW-NGBoiler</v>
      </c>
      <c r="G367" s="17" t="str" cm="1">
        <f t="array" aca="1" ref="G367" ca="1">IF($F367="","",IFERROR(INDEX(NTG_2020_Map,1,IF($D367&lt;$B$4,$B$3,IF($D367&lt;$B$5,$B$4,$B$5))),""))</f>
        <v>VersionSource</v>
      </c>
      <c r="H367" s="17" t="str" cm="1">
        <f t="array" aca="1" ref="H367" ca="1">IF(F367="","",IFERROR(INDEX(NTG_2020_Map,2,D367),""))</f>
        <v>0</v>
      </c>
      <c r="I367" s="17" t="str" cm="1">
        <f t="array" aca="1" ref="I367" ca="1">IFERROR(INDEX(NTG_2020_Map,$C367+2,$I$7),"")</f>
        <v/>
      </c>
      <c r="J367" s="17" t="str" cm="1">
        <f t="array" aca="1" ref="J367" ca="1">IFERROR(IF(INDEX(NTG_2020_Map,$C367+2,36)=0,"",INDEX(NTG_2020_Map,$C367+2,$J$7)),"")</f>
        <v/>
      </c>
      <c r="K367" s="17" t="str" cm="1">
        <f t="array" aca="1" ref="K367" ca="1">IFERROR(INDEX(NTG_2020_Map,$C367+2,K$7),"")</f>
        <v/>
      </c>
      <c r="L367" s="17" t="str" cm="1">
        <f t="array" aca="1" ref="L367" ca="1">IFERROR(INDEX(NTG_2020_Map,$C367+2,L$7),"")</f>
        <v/>
      </c>
      <c r="M367" s="17" t="str" cm="1">
        <f t="array" aca="1" ref="M367" ca="1">IFERROR(INDEX(NTG_2020_Map,$C367+2,M$7),"")</f>
        <v/>
      </c>
      <c r="N367" s="18" t="str" cm="1">
        <f t="array" aca="1" ref="N367" ca="1">IFERROR(INDEX(NTG_2020_Map,$C367+2,N$7),"")</f>
        <v/>
      </c>
      <c r="O367" s="18" t="str" cm="1">
        <f t="array" aca="1" ref="O367" ca="1">IFERROR(IF(INDEX(NTG_2020_Map,$C367+2,O$7)="","",INDEX(NTG_2020_Map,$C367+2,O$7)),"")</f>
        <v/>
      </c>
    </row>
    <row r="368" spans="3:15" ht="12.75" customHeight="1">
      <c r="C368" s="16">
        <f t="shared" si="10"/>
        <v>16</v>
      </c>
      <c r="D368" s="16">
        <f t="shared" si="11"/>
        <v>15</v>
      </c>
      <c r="E368" s="16" cm="1">
        <f t="array" aca="1" ref="E368" ca="1">IF(F368="","",IF(INDEX(NTG_2020_Table,$C368+1,$D368)=1,1,0))</f>
        <v>0</v>
      </c>
      <c r="F368" s="17" t="str" cm="1">
        <f t="array" aca="1" ref="F368" ca="1">IFERROR(INDEX(NTG_2020_Table,$C368+1,$F$7),"")</f>
        <v>Com-sAll-mSHW-NGBoiler</v>
      </c>
      <c r="G368" s="17" t="str" cm="1">
        <f t="array" aca="1" ref="G368" ca="1">IF($F368="","",IFERROR(INDEX(NTG_2020_Map,1,IF($D368&lt;$B$4,$B$3,IF($D368&lt;$B$5,$B$4,$B$5))),""))</f>
        <v>VersionSource</v>
      </c>
      <c r="H368" s="17" cm="1">
        <f t="array" aca="1" ref="H368" ca="1">IF(F368="","",IFERROR(INDEX(NTG_2020_Map,2,D368),""))</f>
        <v>45448.629734189817</v>
      </c>
      <c r="I368" s="17" t="str" cm="1">
        <f t="array" aca="1" ref="I368" ca="1">IFERROR(INDEX(NTG_2020_Map,$C368+2,$I$7),"")</f>
        <v/>
      </c>
      <c r="J368" s="17" t="str" cm="1">
        <f t="array" aca="1" ref="J368" ca="1">IFERROR(IF(INDEX(NTG_2020_Map,$C368+2,36)=0,"",INDEX(NTG_2020_Map,$C368+2,$J$7)),"")</f>
        <v/>
      </c>
      <c r="K368" s="17" t="str" cm="1">
        <f t="array" aca="1" ref="K368" ca="1">IFERROR(INDEX(NTG_2020_Map,$C368+2,K$7),"")</f>
        <v/>
      </c>
      <c r="L368" s="17" t="str" cm="1">
        <f t="array" aca="1" ref="L368" ca="1">IFERROR(INDEX(NTG_2020_Map,$C368+2,L$7),"")</f>
        <v/>
      </c>
      <c r="M368" s="17" t="str" cm="1">
        <f t="array" aca="1" ref="M368" ca="1">IFERROR(INDEX(NTG_2020_Map,$C368+2,M$7),"")</f>
        <v/>
      </c>
      <c r="N368" s="18" t="str" cm="1">
        <f t="array" aca="1" ref="N368" ca="1">IFERROR(INDEX(NTG_2020_Map,$C368+2,N$7),"")</f>
        <v/>
      </c>
      <c r="O368" s="18" t="str" cm="1">
        <f t="array" aca="1" ref="O368" ca="1">IFERROR(IF(INDEX(NTG_2020_Map,$C368+2,O$7)="","",INDEX(NTG_2020_Map,$C368+2,O$7)),"")</f>
        <v/>
      </c>
    </row>
    <row r="369" spans="3:15" ht="12.75" customHeight="1">
      <c r="C369" s="16">
        <f t="shared" si="10"/>
        <v>16</v>
      </c>
      <c r="D369" s="16">
        <f t="shared" si="11"/>
        <v>16</v>
      </c>
      <c r="E369" s="16" cm="1">
        <f t="array" aca="1" ref="E369" ca="1">IF(F369="","",IF(INDEX(NTG_2020_Table,$C369+1,$D369)=1,1,0))</f>
        <v>1</v>
      </c>
      <c r="F369" s="17" t="str" cm="1">
        <f t="array" aca="1" ref="F369" ca="1">IFERROR(INDEX(NTG_2020_Table,$C369+1,$F$7),"")</f>
        <v>Com-sAll-mSHW-NGBoiler</v>
      </c>
      <c r="G369" s="17" t="str" cm="1">
        <f t="array" aca="1" ref="G369" ca="1">IF($F369="","",IFERROR(INDEX(NTG_2020_Map,1,IF($D369&lt;$B$4,$B$3,IF($D369&lt;$B$5,$B$4,$B$5))),""))</f>
        <v>VersionSource</v>
      </c>
      <c r="H369" s="17" t="str" cm="1">
        <f t="array" aca="1" ref="H369" ca="1">IF(F369="","",IFERROR(INDEX(NTG_2020_Map,2,D369),""))</f>
        <v>Expired this record since a new record was created that uses the updated Measure Impact Types and Delivery Types per DEER2026 Scoping Document.</v>
      </c>
      <c r="I369" s="17" t="str" cm="1">
        <f t="array" aca="1" ref="I369" ca="1">IFERROR(INDEX(NTG_2020_Map,$C369+2,$I$7),"")</f>
        <v/>
      </c>
      <c r="J369" s="17" t="str" cm="1">
        <f t="array" aca="1" ref="J369" ca="1">IFERROR(IF(INDEX(NTG_2020_Map,$C369+2,36)=0,"",INDEX(NTG_2020_Map,$C369+2,$J$7)),"")</f>
        <v/>
      </c>
      <c r="K369" s="17" t="str" cm="1">
        <f t="array" aca="1" ref="K369" ca="1">IFERROR(INDEX(NTG_2020_Map,$C369+2,K$7),"")</f>
        <v/>
      </c>
      <c r="L369" s="17" t="str" cm="1">
        <f t="array" aca="1" ref="L369" ca="1">IFERROR(INDEX(NTG_2020_Map,$C369+2,L$7),"")</f>
        <v/>
      </c>
      <c r="M369" s="17" t="str" cm="1">
        <f t="array" aca="1" ref="M369" ca="1">IFERROR(INDEX(NTG_2020_Map,$C369+2,M$7),"")</f>
        <v/>
      </c>
      <c r="N369" s="18" t="str" cm="1">
        <f t="array" aca="1" ref="N369" ca="1">IFERROR(INDEX(NTG_2020_Map,$C369+2,N$7),"")</f>
        <v/>
      </c>
      <c r="O369" s="18" t="str" cm="1">
        <f t="array" aca="1" ref="O369" ca="1">IFERROR(IF(INDEX(NTG_2020_Map,$C369+2,O$7)="","",INDEX(NTG_2020_Map,$C369+2,O$7)),"")</f>
        <v/>
      </c>
    </row>
    <row r="370" spans="3:15" ht="12.75" customHeight="1">
      <c r="C370" s="16">
        <f t="shared" si="10"/>
        <v>16</v>
      </c>
      <c r="D370" s="16">
        <f t="shared" si="11"/>
        <v>17</v>
      </c>
      <c r="E370" s="16" cm="1">
        <f t="array" aca="1" ref="E370" ca="1">IF(F370="","",IF(INDEX(NTG_2020_Table,$C370+1,$D370)=1,1,0))</f>
        <v>0</v>
      </c>
      <c r="F370" s="17" t="str" cm="1">
        <f t="array" aca="1" ref="F370" ca="1">IFERROR(INDEX(NTG_2020_Table,$C370+1,$F$7),"")</f>
        <v>Com-sAll-mSHW-NGBoiler</v>
      </c>
      <c r="G370" s="17" t="str" cm="1">
        <f t="array" aca="1" ref="G370" ca="1">IF($F370="","",IFERROR(INDEX(NTG_2020_Map,1,IF($D370&lt;$B$4,$B$3,IF($D370&lt;$B$5,$B$4,$B$5))),""))</f>
        <v>VersionSource</v>
      </c>
      <c r="H370" s="17" t="str" cm="1">
        <f t="array" aca="1" ref="H370" ca="1">IF(F370="","",IFERROR(INDEX(NTG_2020_Map,2,D370),""))</f>
        <v>Deemed Ex Ante Team</v>
      </c>
      <c r="I370" s="17" t="str" cm="1">
        <f t="array" aca="1" ref="I370" ca="1">IFERROR(INDEX(NTG_2020_Map,$C370+2,$I$7),"")</f>
        <v/>
      </c>
      <c r="J370" s="17" t="str" cm="1">
        <f t="array" aca="1" ref="J370" ca="1">IFERROR(IF(INDEX(NTG_2020_Map,$C370+2,36)=0,"",INDEX(NTG_2020_Map,$C370+2,$J$7)),"")</f>
        <v/>
      </c>
      <c r="K370" s="17" t="str" cm="1">
        <f t="array" aca="1" ref="K370" ca="1">IFERROR(INDEX(NTG_2020_Map,$C370+2,K$7),"")</f>
        <v/>
      </c>
      <c r="L370" s="17" t="str" cm="1">
        <f t="array" aca="1" ref="L370" ca="1">IFERROR(INDEX(NTG_2020_Map,$C370+2,L$7),"")</f>
        <v/>
      </c>
      <c r="M370" s="17" t="str" cm="1">
        <f t="array" aca="1" ref="M370" ca="1">IFERROR(INDEX(NTG_2020_Map,$C370+2,M$7),"")</f>
        <v/>
      </c>
      <c r="N370" s="18" t="str" cm="1">
        <f t="array" aca="1" ref="N370" ca="1">IFERROR(INDEX(NTG_2020_Map,$C370+2,N$7),"")</f>
        <v/>
      </c>
      <c r="O370" s="18" t="str" cm="1">
        <f t="array" aca="1" ref="O370" ca="1">IFERROR(IF(INDEX(NTG_2020_Map,$C370+2,O$7)="","",INDEX(NTG_2020_Map,$C370+2,O$7)),"")</f>
        <v/>
      </c>
    </row>
    <row r="371" spans="3:15" ht="12.75" customHeight="1">
      <c r="C371" s="16">
        <f t="shared" si="10"/>
        <v>16</v>
      </c>
      <c r="D371" s="16">
        <f t="shared" si="11"/>
        <v>18</v>
      </c>
      <c r="E371" s="16" cm="1">
        <f t="array" aca="1" ref="E371" ca="1">IF(F371="","",IF(INDEX(NTG_2020_Table,$C371+1,$D371)=1,1,0))</f>
        <v>1</v>
      </c>
      <c r="F371" s="17" t="str" cm="1">
        <f t="array" aca="1" ref="F371" ca="1">IFERROR(INDEX(NTG_2020_Table,$C371+1,$F$7),"")</f>
        <v>Com-sAll-mSHW-NGBoiler</v>
      </c>
      <c r="G371" s="17" t="str" cm="1">
        <f t="array" aca="1" ref="G371" ca="1">IF($F371="","",IFERROR(INDEX(NTG_2020_Map,1,IF($D371&lt;$B$4,$B$3,IF($D371&lt;$B$5,$B$4,$B$5))),""))</f>
        <v>VersionSource</v>
      </c>
      <c r="H371" s="17" cm="1">
        <f t="array" aca="1" ref="H371" ca="1">IF(F371="","",IFERROR(INDEX(NTG_2020_Map,2,D371),""))</f>
        <v>44566.539816770834</v>
      </c>
      <c r="I371" s="17" t="str" cm="1">
        <f t="array" aca="1" ref="I371" ca="1">IFERROR(INDEX(NTG_2020_Map,$C371+2,$I$7),"")</f>
        <v/>
      </c>
      <c r="J371" s="17" t="str" cm="1">
        <f t="array" aca="1" ref="J371" ca="1">IFERROR(IF(INDEX(NTG_2020_Map,$C371+2,36)=0,"",INDEX(NTG_2020_Map,$C371+2,$J$7)),"")</f>
        <v/>
      </c>
      <c r="K371" s="17" t="str" cm="1">
        <f t="array" aca="1" ref="K371" ca="1">IFERROR(INDEX(NTG_2020_Map,$C371+2,K$7),"")</f>
        <v/>
      </c>
      <c r="L371" s="17" t="str" cm="1">
        <f t="array" aca="1" ref="L371" ca="1">IFERROR(INDEX(NTG_2020_Map,$C371+2,L$7),"")</f>
        <v/>
      </c>
      <c r="M371" s="17" t="str" cm="1">
        <f t="array" aca="1" ref="M371" ca="1">IFERROR(INDEX(NTG_2020_Map,$C371+2,M$7),"")</f>
        <v/>
      </c>
      <c r="N371" s="18" t="str" cm="1">
        <f t="array" aca="1" ref="N371" ca="1">IFERROR(INDEX(NTG_2020_Map,$C371+2,N$7),"")</f>
        <v/>
      </c>
      <c r="O371" s="18" t="str" cm="1">
        <f t="array" aca="1" ref="O371" ca="1">IFERROR(IF(INDEX(NTG_2020_Map,$C371+2,O$7)="","",INDEX(NTG_2020_Map,$C371+2,O$7)),"")</f>
        <v/>
      </c>
    </row>
    <row r="372" spans="3:15" ht="12.75" customHeight="1">
      <c r="C372" s="16">
        <f t="shared" si="10"/>
        <v>16</v>
      </c>
      <c r="D372" s="16">
        <f t="shared" si="11"/>
        <v>19</v>
      </c>
      <c r="E372" s="16" cm="1">
        <f t="array" aca="1" ref="E372" ca="1">IF(F372="","",IF(INDEX(NTG_2020_Table,$C372+1,$D372)=1,1,0))</f>
        <v>0</v>
      </c>
      <c r="F372" s="17" t="str" cm="1">
        <f t="array" aca="1" ref="F372" ca="1">IFERROR(INDEX(NTG_2020_Table,$C372+1,$F$7),"")</f>
        <v>Com-sAll-mSHW-NGBoiler</v>
      </c>
      <c r="G372" s="17" t="str" cm="1">
        <f t="array" aca="1" ref="G372" ca="1">IF($F372="","",IFERROR(INDEX(NTG_2020_Map,1,IF($D372&lt;$B$4,$B$3,IF($D372&lt;$B$5,$B$4,$B$5))),""))</f>
        <v>CreatedComment</v>
      </c>
      <c r="H372" s="17" t="str" cm="1">
        <f t="array" aca="1" ref="H372" ca="1">IF(F372="","",IFERROR(INDEX(NTG_2020_Map,2,D372),""))</f>
        <v/>
      </c>
      <c r="I372" s="17" t="str" cm="1">
        <f t="array" aca="1" ref="I372" ca="1">IFERROR(INDEX(NTG_2020_Map,$C372+2,$I$7),"")</f>
        <v/>
      </c>
      <c r="J372" s="17" t="str" cm="1">
        <f t="array" aca="1" ref="J372" ca="1">IFERROR(IF(INDEX(NTG_2020_Map,$C372+2,36)=0,"",INDEX(NTG_2020_Map,$C372+2,$J$7)),"")</f>
        <v/>
      </c>
      <c r="K372" s="17" t="str" cm="1">
        <f t="array" aca="1" ref="K372" ca="1">IFERROR(INDEX(NTG_2020_Map,$C372+2,K$7),"")</f>
        <v/>
      </c>
      <c r="L372" s="17" t="str" cm="1">
        <f t="array" aca="1" ref="L372" ca="1">IFERROR(INDEX(NTG_2020_Map,$C372+2,L$7),"")</f>
        <v/>
      </c>
      <c r="M372" s="17" t="str" cm="1">
        <f t="array" aca="1" ref="M372" ca="1">IFERROR(INDEX(NTG_2020_Map,$C372+2,M$7),"")</f>
        <v/>
      </c>
      <c r="N372" s="18" t="str" cm="1">
        <f t="array" aca="1" ref="N372" ca="1">IFERROR(INDEX(NTG_2020_Map,$C372+2,N$7),"")</f>
        <v/>
      </c>
      <c r="O372" s="18" t="str" cm="1">
        <f t="array" aca="1" ref="O372" ca="1">IFERROR(IF(INDEX(NTG_2020_Map,$C372+2,O$7)="","",INDEX(NTG_2020_Map,$C372+2,O$7)),"")</f>
        <v/>
      </c>
    </row>
    <row r="373" spans="3:15" ht="12.75" customHeight="1">
      <c r="C373" s="16">
        <f t="shared" si="10"/>
        <v>16</v>
      </c>
      <c r="D373" s="16">
        <f t="shared" si="11"/>
        <v>20</v>
      </c>
      <c r="E373" s="16" cm="1">
        <f t="array" aca="1" ref="E373" ca="1">IF(F373="","",IF(INDEX(NTG_2020_Table,$C373+1,$D373)=1,1,0))</f>
        <v>0</v>
      </c>
      <c r="F373" s="17" t="str" cm="1">
        <f t="array" aca="1" ref="F373" ca="1">IFERROR(INDEX(NTG_2020_Table,$C373+1,$F$7),"")</f>
        <v>Com-sAll-mSHW-NGBoiler</v>
      </c>
      <c r="G373" s="17" t="str" cm="1">
        <f t="array" aca="1" ref="G373" ca="1">IF($F373="","",IFERROR(INDEX(NTG_2020_Map,1,IF($D373&lt;$B$4,$B$3,IF($D373&lt;$B$5,$B$4,$B$5))),""))</f>
        <v>CreatedComment</v>
      </c>
      <c r="H373" s="17" t="str" cm="1">
        <f t="array" aca="1" ref="H373" ca="1">IF(F373="","",IFERROR(INDEX(NTG_2020_Map,2,D373),""))</f>
        <v>Deemed Ex Ante Team</v>
      </c>
      <c r="I373" s="17" t="str" cm="1">
        <f t="array" aca="1" ref="I373" ca="1">IFERROR(INDEX(NTG_2020_Map,$C373+2,$I$7),"")</f>
        <v/>
      </c>
      <c r="J373" s="17" t="str" cm="1">
        <f t="array" aca="1" ref="J373" ca="1">IFERROR(IF(INDEX(NTG_2020_Map,$C373+2,36)=0,"",INDEX(NTG_2020_Map,$C373+2,$J$7)),"")</f>
        <v/>
      </c>
      <c r="K373" s="17" t="str" cm="1">
        <f t="array" aca="1" ref="K373" ca="1">IFERROR(INDEX(NTG_2020_Map,$C373+2,K$7),"")</f>
        <v/>
      </c>
      <c r="L373" s="17" t="str" cm="1">
        <f t="array" aca="1" ref="L373" ca="1">IFERROR(INDEX(NTG_2020_Map,$C373+2,L$7),"")</f>
        <v/>
      </c>
      <c r="M373" s="17" t="str" cm="1">
        <f t="array" aca="1" ref="M373" ca="1">IFERROR(INDEX(NTG_2020_Map,$C373+2,M$7),"")</f>
        <v/>
      </c>
      <c r="N373" s="18" t="str" cm="1">
        <f t="array" aca="1" ref="N373" ca="1">IFERROR(INDEX(NTG_2020_Map,$C373+2,N$7),"")</f>
        <v/>
      </c>
      <c r="O373" s="18" t="str" cm="1">
        <f t="array" aca="1" ref="O373" ca="1">IFERROR(IF(INDEX(NTG_2020_Map,$C373+2,O$7)="","",INDEX(NTG_2020_Map,$C373+2,O$7)),"")</f>
        <v/>
      </c>
    </row>
    <row r="374" spans="3:15" ht="12.75" customHeight="1">
      <c r="C374" s="16">
        <f t="shared" si="10"/>
        <v>16</v>
      </c>
      <c r="D374" s="16">
        <f t="shared" si="11"/>
        <v>21</v>
      </c>
      <c r="E374" s="16" cm="1">
        <f t="array" aca="1" ref="E374" ca="1">IF(F374="","",IF(INDEX(NTG_2020_Table,$C374+1,$D374)=1,1,0))</f>
        <v>0</v>
      </c>
      <c r="F374" s="17" t="str" cm="1">
        <f t="array" aca="1" ref="F374" ca="1">IFERROR(INDEX(NTG_2020_Table,$C374+1,$F$7),"")</f>
        <v>Com-sAll-mSHW-NGBoiler</v>
      </c>
      <c r="G374" s="17" t="str" cm="1">
        <f t="array" aca="1" ref="G374" ca="1">IF($F374="","",IFERROR(INDEX(NTG_2020_Map,1,IF($D374&lt;$B$4,$B$3,IF($D374&lt;$B$5,$B$4,$B$5))),""))</f>
        <v>CreatedComment</v>
      </c>
      <c r="H374" s="17" t="str" cm="1">
        <f t="array" aca="1" ref="H374" ca="1">IF(F374="","",IFERROR(INDEX(NTG_2020_Map,2,D374),""))</f>
        <v/>
      </c>
      <c r="I374" s="17" t="str" cm="1">
        <f t="array" aca="1" ref="I374" ca="1">IFERROR(INDEX(NTG_2020_Map,$C374+2,$I$7),"")</f>
        <v/>
      </c>
      <c r="J374" s="17" t="str" cm="1">
        <f t="array" aca="1" ref="J374" ca="1">IFERROR(IF(INDEX(NTG_2020_Map,$C374+2,36)=0,"",INDEX(NTG_2020_Map,$C374+2,$J$7)),"")</f>
        <v/>
      </c>
      <c r="K374" s="17" t="str" cm="1">
        <f t="array" aca="1" ref="K374" ca="1">IFERROR(INDEX(NTG_2020_Map,$C374+2,K$7),"")</f>
        <v/>
      </c>
      <c r="L374" s="17" t="str" cm="1">
        <f t="array" aca="1" ref="L374" ca="1">IFERROR(INDEX(NTG_2020_Map,$C374+2,L$7),"")</f>
        <v/>
      </c>
      <c r="M374" s="17" t="str" cm="1">
        <f t="array" aca="1" ref="M374" ca="1">IFERROR(INDEX(NTG_2020_Map,$C374+2,M$7),"")</f>
        <v/>
      </c>
      <c r="N374" s="18" t="str" cm="1">
        <f t="array" aca="1" ref="N374" ca="1">IFERROR(INDEX(NTG_2020_Map,$C374+2,N$7),"")</f>
        <v/>
      </c>
      <c r="O374" s="18" t="str" cm="1">
        <f t="array" aca="1" ref="O374" ca="1">IFERROR(IF(INDEX(NTG_2020_Map,$C374+2,O$7)="","",INDEX(NTG_2020_Map,$C374+2,O$7)),"")</f>
        <v/>
      </c>
    </row>
    <row r="375" spans="3:15" ht="12.75" customHeight="1">
      <c r="C375" s="16">
        <f t="shared" si="10"/>
        <v>16</v>
      </c>
      <c r="D375" s="16">
        <f t="shared" si="11"/>
        <v>22</v>
      </c>
      <c r="E375" s="16" cm="1">
        <f t="array" aca="1" ref="E375" ca="1">IF(F375="","",IF(INDEX(NTG_2020_Table,$C375+1,$D375)=1,1,0))</f>
        <v>0</v>
      </c>
      <c r="F375" s="17" t="str" cm="1">
        <f t="array" aca="1" ref="F375" ca="1">IFERROR(INDEX(NTG_2020_Table,$C375+1,$F$7),"")</f>
        <v>Com-sAll-mSHW-NGBoiler</v>
      </c>
      <c r="G375" s="17" t="str" cm="1">
        <f t="array" aca="1" ref="G375" ca="1">IF($F375="","",IFERROR(INDEX(NTG_2020_Map,1,IF($D375&lt;$B$4,$B$3,IF($D375&lt;$B$5,$B$4,$B$5))),""))</f>
        <v>CreatedComment</v>
      </c>
      <c r="H375" s="17" t="str" cm="1">
        <f t="array" aca="1" ref="H375" ca="1">IF(F375="","",IFERROR(INDEX(NTG_2020_Map,2,D375),""))</f>
        <v/>
      </c>
      <c r="I375" s="17" t="str" cm="1">
        <f t="array" aca="1" ref="I375" ca="1">IFERROR(INDEX(NTG_2020_Map,$C375+2,$I$7),"")</f>
        <v/>
      </c>
      <c r="J375" s="17" t="str" cm="1">
        <f t="array" aca="1" ref="J375" ca="1">IFERROR(IF(INDEX(NTG_2020_Map,$C375+2,36)=0,"",INDEX(NTG_2020_Map,$C375+2,$J$7)),"")</f>
        <v/>
      </c>
      <c r="K375" s="17" t="str" cm="1">
        <f t="array" aca="1" ref="K375" ca="1">IFERROR(INDEX(NTG_2020_Map,$C375+2,K$7),"")</f>
        <v/>
      </c>
      <c r="L375" s="17" t="str" cm="1">
        <f t="array" aca="1" ref="L375" ca="1">IFERROR(INDEX(NTG_2020_Map,$C375+2,L$7),"")</f>
        <v/>
      </c>
      <c r="M375" s="17" t="str" cm="1">
        <f t="array" aca="1" ref="M375" ca="1">IFERROR(INDEX(NTG_2020_Map,$C375+2,M$7),"")</f>
        <v/>
      </c>
      <c r="N375" s="18" t="str" cm="1">
        <f t="array" aca="1" ref="N375" ca="1">IFERROR(INDEX(NTG_2020_Map,$C375+2,N$7),"")</f>
        <v/>
      </c>
      <c r="O375" s="18" t="str" cm="1">
        <f t="array" aca="1" ref="O375" ca="1">IFERROR(IF(INDEX(NTG_2020_Map,$C375+2,O$7)="","",INDEX(NTG_2020_Map,$C375+2,O$7)),"")</f>
        <v/>
      </c>
    </row>
    <row r="376" spans="3:15" ht="12.75" customHeight="1">
      <c r="C376" s="16">
        <f t="shared" si="10"/>
        <v>16</v>
      </c>
      <c r="D376" s="16">
        <f t="shared" si="11"/>
        <v>23</v>
      </c>
      <c r="E376" s="16" cm="1">
        <f t="array" aca="1" ref="E376" ca="1">IF(F376="","",IF(INDEX(NTG_2020_Table,$C376+1,$D376)=1,1,0))</f>
        <v>1</v>
      </c>
      <c r="F376" s="17" t="str" cm="1">
        <f t="array" aca="1" ref="F376" ca="1">IFERROR(INDEX(NTG_2020_Table,$C376+1,$F$7),"")</f>
        <v>Com-sAll-mSHW-NGBoiler</v>
      </c>
      <c r="G376" s="17" t="str" cm="1">
        <f t="array" aca="1" ref="G376" ca="1">IF($F376="","",IFERROR(INDEX(NTG_2020_Map,1,IF($D376&lt;$B$4,$B$3,IF($D376&lt;$B$5,$B$4,$B$5))),""))</f>
        <v>CreatedComment</v>
      </c>
      <c r="H376" s="17" t="str" cm="1">
        <f t="array" aca="1" ref="H376" ca="1">IF(F376="","",IFERROR(INDEX(NTG_2020_Map,2,D376),""))</f>
        <v/>
      </c>
      <c r="I376" s="17" t="str" cm="1">
        <f t="array" aca="1" ref="I376" ca="1">IFERROR(INDEX(NTG_2020_Map,$C376+2,$I$7),"")</f>
        <v/>
      </c>
      <c r="J376" s="17" t="str" cm="1">
        <f t="array" aca="1" ref="J376" ca="1">IFERROR(IF(INDEX(NTG_2020_Map,$C376+2,36)=0,"",INDEX(NTG_2020_Map,$C376+2,$J$7)),"")</f>
        <v/>
      </c>
      <c r="K376" s="17" t="str" cm="1">
        <f t="array" aca="1" ref="K376" ca="1">IFERROR(INDEX(NTG_2020_Map,$C376+2,K$7),"")</f>
        <v/>
      </c>
      <c r="L376" s="17" t="str" cm="1">
        <f t="array" aca="1" ref="L376" ca="1">IFERROR(INDEX(NTG_2020_Map,$C376+2,L$7),"")</f>
        <v/>
      </c>
      <c r="M376" s="17" t="str" cm="1">
        <f t="array" aca="1" ref="M376" ca="1">IFERROR(INDEX(NTG_2020_Map,$C376+2,M$7),"")</f>
        <v/>
      </c>
      <c r="N376" s="18" t="str" cm="1">
        <f t="array" aca="1" ref="N376" ca="1">IFERROR(INDEX(NTG_2020_Map,$C376+2,N$7),"")</f>
        <v/>
      </c>
      <c r="O376" s="18" t="str" cm="1">
        <f t="array" aca="1" ref="O376" ca="1">IFERROR(IF(INDEX(NTG_2020_Map,$C376+2,O$7)="","",INDEX(NTG_2020_Map,$C376+2,O$7)),"")</f>
        <v/>
      </c>
    </row>
    <row r="377" spans="3:15" ht="12.75" customHeight="1">
      <c r="C377" s="16">
        <f t="shared" si="10"/>
        <v>17</v>
      </c>
      <c r="D377" s="16">
        <f t="shared" si="11"/>
        <v>1</v>
      </c>
      <c r="E377" s="16" cm="1">
        <f t="array" aca="1" ref="E377" ca="1">IF(F377="","",IF(INDEX(NTG_2020_Table,$C377+1,$D377)=1,1,0))</f>
        <v>1</v>
      </c>
      <c r="F377" s="17" t="str" cm="1">
        <f t="array" aca="1" ref="F377" ca="1">IFERROR(INDEX(NTG_2020_Table,$C377+1,$F$7),"")</f>
        <v>ConstrainedAreaProgram</v>
      </c>
      <c r="G377" s="17" t="str" cm="1">
        <f t="array" aca="1" ref="G377" ca="1">IF($F377="","",IFERROR(INDEX(NTG_2020_Map,1,IF($D377&lt;$B$4,$B$3,IF($D377&lt;$B$5,$B$4,$B$5))),""))</f>
        <v>NTG_ID</v>
      </c>
      <c r="H377" s="17" t="str" cm="1">
        <f t="array" aca="1" ref="H377" ca="1">IF(F377="","",IFERROR(INDEX(NTG_2020_Map,2,D377),""))</f>
        <v>Agric-Default&gt;2yrs</v>
      </c>
      <c r="I377" s="17" t="str" cm="1">
        <f t="array" aca="1" ref="I377" ca="1">IFERROR(INDEX(NTG_2020_Map,$C377+2,$I$7),"")</f>
        <v/>
      </c>
      <c r="J377" s="17" t="str" cm="1">
        <f t="array" aca="1" ref="J377" ca="1">IFERROR(IF(INDEX(NTG_2020_Map,$C377+2,36)=0,"",INDEX(NTG_2020_Map,$C377+2,$J$7)),"")</f>
        <v/>
      </c>
      <c r="K377" s="17" t="str" cm="1">
        <f t="array" aca="1" ref="K377" ca="1">IFERROR(INDEX(NTG_2020_Map,$C377+2,K$7),"")</f>
        <v/>
      </c>
      <c r="L377" s="17" t="str" cm="1">
        <f t="array" aca="1" ref="L377" ca="1">IFERROR(INDEX(NTG_2020_Map,$C377+2,L$7),"")</f>
        <v/>
      </c>
      <c r="M377" s="17" t="str" cm="1">
        <f t="array" aca="1" ref="M377" ca="1">IFERROR(INDEX(NTG_2020_Map,$C377+2,M$7),"")</f>
        <v/>
      </c>
      <c r="N377" s="18" t="str" cm="1">
        <f t="array" aca="1" ref="N377" ca="1">IFERROR(INDEX(NTG_2020_Map,$C377+2,N$7),"")</f>
        <v/>
      </c>
      <c r="O377" s="18" t="str" cm="1">
        <f t="array" aca="1" ref="O377" ca="1">IFERROR(IF(INDEX(NTG_2020_Map,$C377+2,O$7)="","",INDEX(NTG_2020_Map,$C377+2,O$7)),"")</f>
        <v/>
      </c>
    </row>
    <row r="378" spans="3:15" ht="12.75" customHeight="1">
      <c r="C378" s="16">
        <f t="shared" si="10"/>
        <v>17</v>
      </c>
      <c r="D378" s="16">
        <f t="shared" si="11"/>
        <v>2</v>
      </c>
      <c r="E378" s="16" cm="1">
        <f t="array" aca="1" ref="E378" ca="1">IF(F378="","",IF(INDEX(NTG_2020_Table,$C378+1,$D378)=1,1,0))</f>
        <v>1</v>
      </c>
      <c r="F378" s="17" t="str" cm="1">
        <f t="array" aca="1" ref="F378" ca="1">IFERROR(INDEX(NTG_2020_Table,$C378+1,$F$7),"")</f>
        <v>ConstrainedAreaProgram</v>
      </c>
      <c r="G378" s="17" t="str" cm="1">
        <f t="array" aca="1" ref="G378" ca="1">IF($F378="","",IFERROR(INDEX(NTG_2020_Map,1,IF($D378&lt;$B$4,$B$3,IF($D378&lt;$B$5,$B$4,$B$5))),""))</f>
        <v>NTG_ID</v>
      </c>
      <c r="H378" s="17" t="str" cm="1">
        <f t="array" aca="1" ref="H378" ca="1">IF(F378="","",IFERROR(INDEX(NTG_2020_Map,2,D378),""))</f>
        <v>DEER2019</v>
      </c>
      <c r="I378" s="17" t="str" cm="1">
        <f t="array" aca="1" ref="I378" ca="1">IFERROR(INDEX(NTG_2020_Map,$C378+2,$I$7),"")</f>
        <v/>
      </c>
      <c r="J378" s="17" t="str" cm="1">
        <f t="array" aca="1" ref="J378" ca="1">IFERROR(IF(INDEX(NTG_2020_Map,$C378+2,36)=0,"",INDEX(NTG_2020_Map,$C378+2,$J$7)),"")</f>
        <v/>
      </c>
      <c r="K378" s="17" t="str" cm="1">
        <f t="array" aca="1" ref="K378" ca="1">IFERROR(INDEX(NTG_2020_Map,$C378+2,K$7),"")</f>
        <v/>
      </c>
      <c r="L378" s="17" t="str" cm="1">
        <f t="array" aca="1" ref="L378" ca="1">IFERROR(INDEX(NTG_2020_Map,$C378+2,L$7),"")</f>
        <v/>
      </c>
      <c r="M378" s="17" t="str" cm="1">
        <f t="array" aca="1" ref="M378" ca="1">IFERROR(INDEX(NTG_2020_Map,$C378+2,M$7),"")</f>
        <v/>
      </c>
      <c r="N378" s="18" t="str" cm="1">
        <f t="array" aca="1" ref="N378" ca="1">IFERROR(INDEX(NTG_2020_Map,$C378+2,N$7),"")</f>
        <v/>
      </c>
      <c r="O378" s="18" t="str" cm="1">
        <f t="array" aca="1" ref="O378" ca="1">IFERROR(IF(INDEX(NTG_2020_Map,$C378+2,O$7)="","",INDEX(NTG_2020_Map,$C378+2,O$7)),"")</f>
        <v/>
      </c>
    </row>
    <row r="379" spans="3:15" ht="12.75" customHeight="1">
      <c r="C379" s="16">
        <f t="shared" si="10"/>
        <v>17</v>
      </c>
      <c r="D379" s="16">
        <f t="shared" si="11"/>
        <v>3</v>
      </c>
      <c r="E379" s="16" cm="1">
        <f t="array" aca="1" ref="E379" ca="1">IF(F379="","",IF(INDEX(NTG_2020_Table,$C379+1,$D379)=1,1,0))</f>
        <v>0</v>
      </c>
      <c r="F379" s="17" t="str" cm="1">
        <f t="array" aca="1" ref="F379" ca="1">IFERROR(INDEX(NTG_2020_Table,$C379+1,$F$7),"")</f>
        <v>ConstrainedAreaProgram</v>
      </c>
      <c r="G379" s="17" t="str" cm="1">
        <f t="array" aca="1" ref="G379" ca="1">IF($F379="","",IFERROR(INDEX(NTG_2020_Map,1,IF($D379&lt;$B$4,$B$3,IF($D379&lt;$B$5,$B$4,$B$5))),""))</f>
        <v>NTG_ID</v>
      </c>
      <c r="H379" s="17" cm="1">
        <f t="array" aca="1" ref="H379" ca="1">IF(F379="","",IFERROR(INDEX(NTG_2020_Map,2,D379),""))</f>
        <v>43466</v>
      </c>
      <c r="I379" s="17" t="str" cm="1">
        <f t="array" aca="1" ref="I379" ca="1">IFERROR(INDEX(NTG_2020_Map,$C379+2,$I$7),"")</f>
        <v/>
      </c>
      <c r="J379" s="17" t="str" cm="1">
        <f t="array" aca="1" ref="J379" ca="1">IFERROR(IF(INDEX(NTG_2020_Map,$C379+2,36)=0,"",INDEX(NTG_2020_Map,$C379+2,$J$7)),"")</f>
        <v/>
      </c>
      <c r="K379" s="17" t="str" cm="1">
        <f t="array" aca="1" ref="K379" ca="1">IFERROR(INDEX(NTG_2020_Map,$C379+2,K$7),"")</f>
        <v/>
      </c>
      <c r="L379" s="17" t="str" cm="1">
        <f t="array" aca="1" ref="L379" ca="1">IFERROR(INDEX(NTG_2020_Map,$C379+2,L$7),"")</f>
        <v/>
      </c>
      <c r="M379" s="17" t="str" cm="1">
        <f t="array" aca="1" ref="M379" ca="1">IFERROR(INDEX(NTG_2020_Map,$C379+2,M$7),"")</f>
        <v/>
      </c>
      <c r="N379" s="18" t="str" cm="1">
        <f t="array" aca="1" ref="N379" ca="1">IFERROR(INDEX(NTG_2020_Map,$C379+2,N$7),"")</f>
        <v/>
      </c>
      <c r="O379" s="18" t="str" cm="1">
        <f t="array" aca="1" ref="O379" ca="1">IFERROR(IF(INDEX(NTG_2020_Map,$C379+2,O$7)="","",INDEX(NTG_2020_Map,$C379+2,O$7)),"")</f>
        <v/>
      </c>
    </row>
    <row r="380" spans="3:15" ht="12.75" customHeight="1">
      <c r="C380" s="16">
        <f t="shared" si="10"/>
        <v>17</v>
      </c>
      <c r="D380" s="16">
        <f t="shared" si="11"/>
        <v>4</v>
      </c>
      <c r="E380" s="16" cm="1">
        <f t="array" aca="1" ref="E380" ca="1">IF(F380="","",IF(INDEX(NTG_2020_Table,$C380+1,$D380)=1,1,0))</f>
        <v>1</v>
      </c>
      <c r="F380" s="17" t="str" cm="1">
        <f t="array" aca="1" ref="F380" ca="1">IFERROR(INDEX(NTG_2020_Table,$C380+1,$F$7),"")</f>
        <v>ConstrainedAreaProgram</v>
      </c>
      <c r="G380" s="17" t="str" cm="1">
        <f t="array" aca="1" ref="G380" ca="1">IF($F380="","",IFERROR(INDEX(NTG_2020_Map,1,IF($D380&lt;$B$4,$B$3,IF($D380&lt;$B$5,$B$4,$B$5))),""))</f>
        <v>NTG_ID</v>
      </c>
      <c r="H380" s="17" cm="1">
        <f t="array" aca="1" ref="H380" ca="1">IF(F380="","",IFERROR(INDEX(NTG_2020_Map,2,D380),""))</f>
        <v>46022</v>
      </c>
      <c r="I380" s="17" t="str" cm="1">
        <f t="array" aca="1" ref="I380" ca="1">IFERROR(INDEX(NTG_2020_Map,$C380+2,$I$7),"")</f>
        <v/>
      </c>
      <c r="J380" s="17" t="str" cm="1">
        <f t="array" aca="1" ref="J380" ca="1">IFERROR(IF(INDEX(NTG_2020_Map,$C380+2,36)=0,"",INDEX(NTG_2020_Map,$C380+2,$J$7)),"")</f>
        <v/>
      </c>
      <c r="K380" s="17" t="str" cm="1">
        <f t="array" aca="1" ref="K380" ca="1">IFERROR(INDEX(NTG_2020_Map,$C380+2,K$7),"")</f>
        <v/>
      </c>
      <c r="L380" s="17" t="str" cm="1">
        <f t="array" aca="1" ref="L380" ca="1">IFERROR(INDEX(NTG_2020_Map,$C380+2,L$7),"")</f>
        <v/>
      </c>
      <c r="M380" s="17" t="str" cm="1">
        <f t="array" aca="1" ref="M380" ca="1">IFERROR(INDEX(NTG_2020_Map,$C380+2,M$7),"")</f>
        <v/>
      </c>
      <c r="N380" s="18" t="str" cm="1">
        <f t="array" aca="1" ref="N380" ca="1">IFERROR(INDEX(NTG_2020_Map,$C380+2,N$7),"")</f>
        <v/>
      </c>
      <c r="O380" s="18" t="str" cm="1">
        <f t="array" aca="1" ref="O380" ca="1">IFERROR(IF(INDEX(NTG_2020_Map,$C380+2,O$7)="","",INDEX(NTG_2020_Map,$C380+2,O$7)),"")</f>
        <v/>
      </c>
    </row>
    <row r="381" spans="3:15" ht="12.75" customHeight="1">
      <c r="C381" s="16">
        <f t="shared" si="10"/>
        <v>17</v>
      </c>
      <c r="D381" s="16">
        <f t="shared" si="11"/>
        <v>5</v>
      </c>
      <c r="E381" s="16" cm="1">
        <f t="array" aca="1" ref="E381" ca="1">IF(F381="","",IF(INDEX(NTG_2020_Table,$C381+1,$D381)=1,1,0))</f>
        <v>0</v>
      </c>
      <c r="F381" s="17" t="str" cm="1">
        <f t="array" aca="1" ref="F381" ca="1">IFERROR(INDEX(NTG_2020_Table,$C381+1,$F$7),"")</f>
        <v>ConstrainedAreaProgram</v>
      </c>
      <c r="G381" s="17" t="str" cm="1">
        <f t="array" aca="1" ref="G381" ca="1">IF($F381="","",IFERROR(INDEX(NTG_2020_Map,1,IF($D381&lt;$B$4,$B$3,IF($D381&lt;$B$5,$B$4,$B$5))),""))</f>
        <v>NTG_ID</v>
      </c>
      <c r="H381" s="17" cm="1">
        <f t="array" aca="1" ref="H381" ca="1">IF(F381="","",IFERROR(INDEX(NTG_2020_Map,2,D381),""))</f>
        <v>0.6</v>
      </c>
      <c r="I381" s="17" t="str" cm="1">
        <f t="array" aca="1" ref="I381" ca="1">IFERROR(INDEX(NTG_2020_Map,$C381+2,$I$7),"")</f>
        <v/>
      </c>
      <c r="J381" s="17" t="str" cm="1">
        <f t="array" aca="1" ref="J381" ca="1">IFERROR(IF(INDEX(NTG_2020_Map,$C381+2,36)=0,"",INDEX(NTG_2020_Map,$C381+2,$J$7)),"")</f>
        <v/>
      </c>
      <c r="K381" s="17" t="str" cm="1">
        <f t="array" aca="1" ref="K381" ca="1">IFERROR(INDEX(NTG_2020_Map,$C381+2,K$7),"")</f>
        <v/>
      </c>
      <c r="L381" s="17" t="str" cm="1">
        <f t="array" aca="1" ref="L381" ca="1">IFERROR(INDEX(NTG_2020_Map,$C381+2,L$7),"")</f>
        <v/>
      </c>
      <c r="M381" s="17" t="str" cm="1">
        <f t="array" aca="1" ref="M381" ca="1">IFERROR(INDEX(NTG_2020_Map,$C381+2,M$7),"")</f>
        <v/>
      </c>
      <c r="N381" s="18" t="str" cm="1">
        <f t="array" aca="1" ref="N381" ca="1">IFERROR(INDEX(NTG_2020_Map,$C381+2,N$7),"")</f>
        <v/>
      </c>
      <c r="O381" s="18" t="str" cm="1">
        <f t="array" aca="1" ref="O381" ca="1">IFERROR(IF(INDEX(NTG_2020_Map,$C381+2,O$7)="","",INDEX(NTG_2020_Map,$C381+2,O$7)),"")</f>
        <v/>
      </c>
    </row>
    <row r="382" spans="3:15" ht="12.75" customHeight="1">
      <c r="C382" s="16">
        <f t="shared" si="10"/>
        <v>17</v>
      </c>
      <c r="D382" s="16">
        <f t="shared" si="11"/>
        <v>6</v>
      </c>
      <c r="E382" s="16" cm="1">
        <f t="array" aca="1" ref="E382" ca="1">IF(F382="","",IF(INDEX(NTG_2020_Table,$C382+1,$D382)=1,1,0))</f>
        <v>1</v>
      </c>
      <c r="F382" s="17" t="str" cm="1">
        <f t="array" aca="1" ref="F382" ca="1">IFERROR(INDEX(NTG_2020_Table,$C382+1,$F$7),"")</f>
        <v>ConstrainedAreaProgram</v>
      </c>
      <c r="G382" s="17" t="str" cm="1">
        <f t="array" aca="1" ref="G382" ca="1">IF($F382="","",IFERROR(INDEX(NTG_2020_Map,1,IF($D382&lt;$B$4,$B$3,IF($D382&lt;$B$5,$B$4,$B$5))),""))</f>
        <v>NTG_ID</v>
      </c>
      <c r="H382" s="17" cm="1">
        <f t="array" aca="1" ref="H382" ca="1">IF(F382="","",IFERROR(INDEX(NTG_2020_Map,2,D382),""))</f>
        <v>0.6</v>
      </c>
      <c r="I382" s="17" t="str" cm="1">
        <f t="array" aca="1" ref="I382" ca="1">IFERROR(INDEX(NTG_2020_Map,$C382+2,$I$7),"")</f>
        <v/>
      </c>
      <c r="J382" s="17" t="str" cm="1">
        <f t="array" aca="1" ref="J382" ca="1">IFERROR(IF(INDEX(NTG_2020_Map,$C382+2,36)=0,"",INDEX(NTG_2020_Map,$C382+2,$J$7)),"")</f>
        <v/>
      </c>
      <c r="K382" s="17" t="str" cm="1">
        <f t="array" aca="1" ref="K382" ca="1">IFERROR(INDEX(NTG_2020_Map,$C382+2,K$7),"")</f>
        <v/>
      </c>
      <c r="L382" s="17" t="str" cm="1">
        <f t="array" aca="1" ref="L382" ca="1">IFERROR(INDEX(NTG_2020_Map,$C382+2,L$7),"")</f>
        <v/>
      </c>
      <c r="M382" s="17" t="str" cm="1">
        <f t="array" aca="1" ref="M382" ca="1">IFERROR(INDEX(NTG_2020_Map,$C382+2,M$7),"")</f>
        <v/>
      </c>
      <c r="N382" s="18" t="str" cm="1">
        <f t="array" aca="1" ref="N382" ca="1">IFERROR(INDEX(NTG_2020_Map,$C382+2,N$7),"")</f>
        <v/>
      </c>
      <c r="O382" s="18" t="str" cm="1">
        <f t="array" aca="1" ref="O382" ca="1">IFERROR(IF(INDEX(NTG_2020_Map,$C382+2,O$7)="","",INDEX(NTG_2020_Map,$C382+2,O$7)),"")</f>
        <v/>
      </c>
    </row>
    <row r="383" spans="3:15" ht="12.75" customHeight="1">
      <c r="C383" s="16">
        <f t="shared" si="10"/>
        <v>17</v>
      </c>
      <c r="D383" s="16">
        <f t="shared" si="11"/>
        <v>7</v>
      </c>
      <c r="E383" s="16" cm="1">
        <f t="array" aca="1" ref="E383" ca="1">IF(F383="","",IF(INDEX(NTG_2020_Table,$C383+1,$D383)=1,1,0))</f>
        <v>0</v>
      </c>
      <c r="F383" s="17" t="str" cm="1">
        <f t="array" aca="1" ref="F383" ca="1">IFERROR(INDEX(NTG_2020_Table,$C383+1,$F$7),"")</f>
        <v>ConstrainedAreaProgram</v>
      </c>
      <c r="G383" s="17" t="str" cm="1">
        <f t="array" aca="1" ref="G383" ca="1">IF($F383="","",IFERROR(INDEX(NTG_2020_Map,1,IF($D383&lt;$B$4,$B$3,IF($D383&lt;$B$5,$B$4,$B$5))),""))</f>
        <v>NTG_ID</v>
      </c>
      <c r="H383" s="17" t="str" cm="1">
        <f t="array" aca="1" ref="H383" ca="1">IF(F383="","",IFERROR(INDEX(NTG_2020_Map,2,D383),""))</f>
        <v>Measures not covered by other NTG values and measure technology type has been available in marketplace for more than 2 years</v>
      </c>
      <c r="I383" s="17" t="str" cm="1">
        <f t="array" aca="1" ref="I383" ca="1">IFERROR(INDEX(NTG_2020_Map,$C383+2,$I$7),"")</f>
        <v/>
      </c>
      <c r="J383" s="17" t="str" cm="1">
        <f t="array" aca="1" ref="J383" ca="1">IFERROR(IF(INDEX(NTG_2020_Map,$C383+2,36)=0,"",INDEX(NTG_2020_Map,$C383+2,$J$7)),"")</f>
        <v/>
      </c>
      <c r="K383" s="17" t="str" cm="1">
        <f t="array" aca="1" ref="K383" ca="1">IFERROR(INDEX(NTG_2020_Map,$C383+2,K$7),"")</f>
        <v/>
      </c>
      <c r="L383" s="17" t="str" cm="1">
        <f t="array" aca="1" ref="L383" ca="1">IFERROR(INDEX(NTG_2020_Map,$C383+2,L$7),"")</f>
        <v/>
      </c>
      <c r="M383" s="17" t="str" cm="1">
        <f t="array" aca="1" ref="M383" ca="1">IFERROR(INDEX(NTG_2020_Map,$C383+2,M$7),"")</f>
        <v/>
      </c>
      <c r="N383" s="18" t="str" cm="1">
        <f t="array" aca="1" ref="N383" ca="1">IFERROR(INDEX(NTG_2020_Map,$C383+2,N$7),"")</f>
        <v/>
      </c>
      <c r="O383" s="18" t="str" cm="1">
        <f t="array" aca="1" ref="O383" ca="1">IFERROR(IF(INDEX(NTG_2020_Map,$C383+2,O$7)="","",INDEX(NTG_2020_Map,$C383+2,O$7)),"")</f>
        <v/>
      </c>
    </row>
    <row r="384" spans="3:15" ht="12.75" customHeight="1">
      <c r="C384" s="16">
        <f t="shared" si="10"/>
        <v>17</v>
      </c>
      <c r="D384" s="16">
        <f t="shared" si="11"/>
        <v>8</v>
      </c>
      <c r="E384" s="16" cm="1">
        <f t="array" aca="1" ref="E384" ca="1">IF(F384="","",IF(INDEX(NTG_2020_Table,$C384+1,$D384)=1,1,0))</f>
        <v>1</v>
      </c>
      <c r="F384" s="17" t="str" cm="1">
        <f t="array" aca="1" ref="F384" ca="1">IFERROR(INDEX(NTG_2020_Table,$C384+1,$F$7),"")</f>
        <v>ConstrainedAreaProgram</v>
      </c>
      <c r="G384" s="17" t="str" cm="1">
        <f t="array" aca="1" ref="G384" ca="1">IF($F384="","",IFERROR(INDEX(NTG_2020_Map,1,IF($D384&lt;$B$4,$B$3,IF($D384&lt;$B$5,$B$4,$B$5))),""))</f>
        <v>NTG_ID</v>
      </c>
      <c r="H384" s="17" t="str" cm="1">
        <f t="array" aca="1" ref="H384" ca="1">IF(F384="","",IFERROR(INDEX(NTG_2020_Map,2,D384),""))</f>
        <v>Deem-DEER|Deem-WP</v>
      </c>
      <c r="I384" s="17" t="str" cm="1">
        <f t="array" aca="1" ref="I384" ca="1">IFERROR(INDEX(NTG_2020_Map,$C384+2,$I$7),"")</f>
        <v/>
      </c>
      <c r="J384" s="17" t="str" cm="1">
        <f t="array" aca="1" ref="J384" ca="1">IFERROR(IF(INDEX(NTG_2020_Map,$C384+2,36)=0,"",INDEX(NTG_2020_Map,$C384+2,$J$7)),"")</f>
        <v/>
      </c>
      <c r="K384" s="17" t="str" cm="1">
        <f t="array" aca="1" ref="K384" ca="1">IFERROR(INDEX(NTG_2020_Map,$C384+2,K$7),"")</f>
        <v/>
      </c>
      <c r="L384" s="17" t="str" cm="1">
        <f t="array" aca="1" ref="L384" ca="1">IFERROR(INDEX(NTG_2020_Map,$C384+2,L$7),"")</f>
        <v/>
      </c>
      <c r="M384" s="17" t="str" cm="1">
        <f t="array" aca="1" ref="M384" ca="1">IFERROR(INDEX(NTG_2020_Map,$C384+2,M$7),"")</f>
        <v/>
      </c>
      <c r="N384" s="18" t="str" cm="1">
        <f t="array" aca="1" ref="N384" ca="1">IFERROR(INDEX(NTG_2020_Map,$C384+2,N$7),"")</f>
        <v/>
      </c>
      <c r="O384" s="18" t="str" cm="1">
        <f t="array" aca="1" ref="O384" ca="1">IFERROR(IF(INDEX(NTG_2020_Map,$C384+2,O$7)="","",INDEX(NTG_2020_Map,$C384+2,O$7)),"")</f>
        <v/>
      </c>
    </row>
    <row r="385" spans="3:15" ht="12.75" customHeight="1">
      <c r="C385" s="16">
        <f t="shared" si="10"/>
        <v>17</v>
      </c>
      <c r="D385" s="16">
        <f t="shared" si="11"/>
        <v>9</v>
      </c>
      <c r="E385" s="16" cm="1">
        <f t="array" aca="1" ref="E385" ca="1">IF(F385="","",IF(INDEX(NTG_2020_Table,$C385+1,$D385)=1,1,0))</f>
        <v>1</v>
      </c>
      <c r="F385" s="17" t="str" cm="1">
        <f t="array" aca="1" ref="F385" ca="1">IFERROR(INDEX(NTG_2020_Table,$C385+1,$F$7),"")</f>
        <v>ConstrainedAreaProgram</v>
      </c>
      <c r="G385" s="17" t="str" cm="1">
        <f t="array" aca="1" ref="G385" ca="1">IF($F385="","",IFERROR(INDEX(NTG_2020_Map,1,IF($D385&lt;$B$4,$B$3,IF($D385&lt;$B$5,$B$4,$B$5))),""))</f>
        <v>NTG_ID</v>
      </c>
      <c r="H385" s="17" t="str" cm="1">
        <f t="array" aca="1" ref="H385" ca="1">IF(F385="","",IFERROR(INDEX(NTG_2020_Map,2,D385),""))</f>
        <v>AOE|AR|BRO-Bhv|BRO-Op|BRO-RCx|BW|NC|NR</v>
      </c>
      <c r="I385" s="17" t="str" cm="1">
        <f t="array" aca="1" ref="I385" ca="1">IFERROR(INDEX(NTG_2020_Map,$C385+2,$I$7),"")</f>
        <v/>
      </c>
      <c r="J385" s="17" t="str" cm="1">
        <f t="array" aca="1" ref="J385" ca="1">IFERROR(IF(INDEX(NTG_2020_Map,$C385+2,36)=0,"",INDEX(NTG_2020_Map,$C385+2,$J$7)),"")</f>
        <v/>
      </c>
      <c r="K385" s="17" t="str" cm="1">
        <f t="array" aca="1" ref="K385" ca="1">IFERROR(INDEX(NTG_2020_Map,$C385+2,K$7),"")</f>
        <v/>
      </c>
      <c r="L385" s="17" t="str" cm="1">
        <f t="array" aca="1" ref="L385" ca="1">IFERROR(INDEX(NTG_2020_Map,$C385+2,L$7),"")</f>
        <v/>
      </c>
      <c r="M385" s="17" t="str" cm="1">
        <f t="array" aca="1" ref="M385" ca="1">IFERROR(INDEX(NTG_2020_Map,$C385+2,M$7),"")</f>
        <v/>
      </c>
      <c r="N385" s="18" t="str" cm="1">
        <f t="array" aca="1" ref="N385" ca="1">IFERROR(INDEX(NTG_2020_Map,$C385+2,N$7),"")</f>
        <v/>
      </c>
      <c r="O385" s="18" t="str" cm="1">
        <f t="array" aca="1" ref="O385" ca="1">IFERROR(IF(INDEX(NTG_2020_Map,$C385+2,O$7)="","",INDEX(NTG_2020_Map,$C385+2,O$7)),"")</f>
        <v/>
      </c>
    </row>
    <row r="386" spans="3:15" ht="12.75" customHeight="1">
      <c r="C386" s="16">
        <f t="shared" si="10"/>
        <v>17</v>
      </c>
      <c r="D386" s="16">
        <f t="shared" si="11"/>
        <v>10</v>
      </c>
      <c r="E386" s="16" cm="1">
        <f t="array" aca="1" ref="E386" ca="1">IF(F386="","",IF(INDEX(NTG_2020_Table,$C386+1,$D386)=1,1,0))</f>
        <v>0</v>
      </c>
      <c r="F386" s="17" t="str" cm="1">
        <f t="array" aca="1" ref="F386" ca="1">IFERROR(INDEX(NTG_2020_Table,$C386+1,$F$7),"")</f>
        <v>ConstrainedAreaProgram</v>
      </c>
      <c r="G386" s="17" t="str" cm="1">
        <f t="array" aca="1" ref="G386" ca="1">IF($F386="","",IFERROR(INDEX(NTG_2020_Map,1,IF($D386&lt;$B$4,$B$3,IF($D386&lt;$B$5,$B$4,$B$5))),""))</f>
        <v>NTG_ID</v>
      </c>
      <c r="H386" s="17" t="str" cm="1">
        <f t="array" aca="1" ref="H386" ca="1">IF(F386="","",IFERROR(INDEX(NTG_2020_Map,2,D386),""))</f>
        <v>UpDeemed|DnCust|DnDeemed|DnCustDI|DnDeemDI</v>
      </c>
      <c r="I386" s="17" t="str" cm="1">
        <f t="array" aca="1" ref="I386" ca="1">IFERROR(INDEX(NTG_2020_Map,$C386+2,$I$7),"")</f>
        <v/>
      </c>
      <c r="J386" s="17" t="str" cm="1">
        <f t="array" aca="1" ref="J386" ca="1">IFERROR(IF(INDEX(NTG_2020_Map,$C386+2,36)=0,"",INDEX(NTG_2020_Map,$C386+2,$J$7)),"")</f>
        <v/>
      </c>
      <c r="K386" s="17" t="str" cm="1">
        <f t="array" aca="1" ref="K386" ca="1">IFERROR(INDEX(NTG_2020_Map,$C386+2,K$7),"")</f>
        <v/>
      </c>
      <c r="L386" s="17" t="str" cm="1">
        <f t="array" aca="1" ref="L386" ca="1">IFERROR(INDEX(NTG_2020_Map,$C386+2,L$7),"")</f>
        <v/>
      </c>
      <c r="M386" s="17" t="str" cm="1">
        <f t="array" aca="1" ref="M386" ca="1">IFERROR(INDEX(NTG_2020_Map,$C386+2,M$7),"")</f>
        <v/>
      </c>
      <c r="N386" s="18" t="str" cm="1">
        <f t="array" aca="1" ref="N386" ca="1">IFERROR(INDEX(NTG_2020_Map,$C386+2,N$7),"")</f>
        <v/>
      </c>
      <c r="O386" s="18" t="str" cm="1">
        <f t="array" aca="1" ref="O386" ca="1">IFERROR(IF(INDEX(NTG_2020_Map,$C386+2,O$7)="","",INDEX(NTG_2020_Map,$C386+2,O$7)),"")</f>
        <v/>
      </c>
    </row>
    <row r="387" spans="3:15" ht="12.75" customHeight="1">
      <c r="C387" s="16">
        <f t="shared" si="10"/>
        <v>17</v>
      </c>
      <c r="D387" s="16">
        <f t="shared" si="11"/>
        <v>11</v>
      </c>
      <c r="E387" s="16" cm="1">
        <f t="array" aca="1" ref="E387" ca="1">IF(F387="","",IF(INDEX(NTG_2020_Table,$C387+1,$D387)=1,1,0))</f>
        <v>0</v>
      </c>
      <c r="F387" s="17" t="str" cm="1">
        <f t="array" aca="1" ref="F387" ca="1">IFERROR(INDEX(NTG_2020_Table,$C387+1,$F$7),"")</f>
        <v>ConstrainedAreaProgram</v>
      </c>
      <c r="G387" s="17" t="str" cm="1">
        <f t="array" aca="1" ref="G387" ca="1">IF($F387="","",IFERROR(INDEX(NTG_2020_Map,1,IF($D387&lt;$B$4,$B$3,IF($D387&lt;$B$5,$B$4,$B$5))),""))</f>
        <v>VersionSource</v>
      </c>
      <c r="H387" s="17" t="str" cm="1">
        <f t="array" aca="1" ref="H387" ca="1">IF(F387="","",IFERROR(INDEX(NTG_2020_Map,2,D387),""))</f>
        <v/>
      </c>
      <c r="I387" s="17" t="str" cm="1">
        <f t="array" aca="1" ref="I387" ca="1">IFERROR(INDEX(NTG_2020_Map,$C387+2,$I$7),"")</f>
        <v/>
      </c>
      <c r="J387" s="17" t="str" cm="1">
        <f t="array" aca="1" ref="J387" ca="1">IFERROR(IF(INDEX(NTG_2020_Map,$C387+2,36)=0,"",INDEX(NTG_2020_Map,$C387+2,$J$7)),"")</f>
        <v/>
      </c>
      <c r="K387" s="17" t="str" cm="1">
        <f t="array" aca="1" ref="K387" ca="1">IFERROR(INDEX(NTG_2020_Map,$C387+2,K$7),"")</f>
        <v/>
      </c>
      <c r="L387" s="17" t="str" cm="1">
        <f t="array" aca="1" ref="L387" ca="1">IFERROR(INDEX(NTG_2020_Map,$C387+2,L$7),"")</f>
        <v/>
      </c>
      <c r="M387" s="17" t="str" cm="1">
        <f t="array" aca="1" ref="M387" ca="1">IFERROR(INDEX(NTG_2020_Map,$C387+2,M$7),"")</f>
        <v/>
      </c>
      <c r="N387" s="18" t="str" cm="1">
        <f t="array" aca="1" ref="N387" ca="1">IFERROR(INDEX(NTG_2020_Map,$C387+2,N$7),"")</f>
        <v/>
      </c>
      <c r="O387" s="18" t="str" cm="1">
        <f t="array" aca="1" ref="O387" ca="1">IFERROR(IF(INDEX(NTG_2020_Map,$C387+2,O$7)="","",INDEX(NTG_2020_Map,$C387+2,O$7)),"")</f>
        <v/>
      </c>
    </row>
    <row r="388" spans="3:15" ht="12.75" customHeight="1">
      <c r="C388" s="16">
        <f t="shared" si="10"/>
        <v>17</v>
      </c>
      <c r="D388" s="16">
        <f t="shared" si="11"/>
        <v>12</v>
      </c>
      <c r="E388" s="16" cm="1">
        <f t="array" aca="1" ref="E388" ca="1">IF(F388="","",IF(INDEX(NTG_2020_Table,$C388+1,$D388)=1,1,0))</f>
        <v>1</v>
      </c>
      <c r="F388" s="17" t="str" cm="1">
        <f t="array" aca="1" ref="F388" ca="1">IFERROR(INDEX(NTG_2020_Table,$C388+1,$F$7),"")</f>
        <v>ConstrainedAreaProgram</v>
      </c>
      <c r="G388" s="17" t="str" cm="1">
        <f t="array" aca="1" ref="G388" ca="1">IF($F388="","",IFERROR(INDEX(NTG_2020_Map,1,IF($D388&lt;$B$4,$B$3,IF($D388&lt;$B$5,$B$4,$B$5))),""))</f>
        <v>VersionSource</v>
      </c>
      <c r="H388" s="17" t="str" cm="1">
        <f t="array" aca="1" ref="H388" ca="1">IF(F388="","",IFERROR(INDEX(NTG_2020_Map,2,D388),""))</f>
        <v>1</v>
      </c>
      <c r="I388" s="17" t="str" cm="1">
        <f t="array" aca="1" ref="I388" ca="1">IFERROR(INDEX(NTG_2020_Map,$C388+2,$I$7),"")</f>
        <v/>
      </c>
      <c r="J388" s="17" t="str" cm="1">
        <f t="array" aca="1" ref="J388" ca="1">IFERROR(IF(INDEX(NTG_2020_Map,$C388+2,36)=0,"",INDEX(NTG_2020_Map,$C388+2,$J$7)),"")</f>
        <v/>
      </c>
      <c r="K388" s="17" t="str" cm="1">
        <f t="array" aca="1" ref="K388" ca="1">IFERROR(INDEX(NTG_2020_Map,$C388+2,K$7),"")</f>
        <v/>
      </c>
      <c r="L388" s="17" t="str" cm="1">
        <f t="array" aca="1" ref="L388" ca="1">IFERROR(INDEX(NTG_2020_Map,$C388+2,L$7),"")</f>
        <v/>
      </c>
      <c r="M388" s="17" t="str" cm="1">
        <f t="array" aca="1" ref="M388" ca="1">IFERROR(INDEX(NTG_2020_Map,$C388+2,M$7),"")</f>
        <v/>
      </c>
      <c r="N388" s="18" t="str" cm="1">
        <f t="array" aca="1" ref="N388" ca="1">IFERROR(INDEX(NTG_2020_Map,$C388+2,N$7),"")</f>
        <v/>
      </c>
      <c r="O388" s="18" t="str" cm="1">
        <f t="array" aca="1" ref="O388" ca="1">IFERROR(IF(INDEX(NTG_2020_Map,$C388+2,O$7)="","",INDEX(NTG_2020_Map,$C388+2,O$7)),"")</f>
        <v/>
      </c>
    </row>
    <row r="389" spans="3:15" ht="12.75" customHeight="1">
      <c r="C389" s="16">
        <f t="shared" si="10"/>
        <v>17</v>
      </c>
      <c r="D389" s="16">
        <f t="shared" si="11"/>
        <v>13</v>
      </c>
      <c r="E389" s="16" cm="1">
        <f t="array" aca="1" ref="E389" ca="1">IF(F389="","",IF(INDEX(NTG_2020_Table,$C389+1,$D389)=1,1,0))</f>
        <v>0</v>
      </c>
      <c r="F389" s="17" t="str" cm="1">
        <f t="array" aca="1" ref="F389" ca="1">IFERROR(INDEX(NTG_2020_Table,$C389+1,$F$7),"")</f>
        <v>ConstrainedAreaProgram</v>
      </c>
      <c r="G389" s="17" t="str" cm="1">
        <f t="array" aca="1" ref="G389" ca="1">IF($F389="","",IFERROR(INDEX(NTG_2020_Map,1,IF($D389&lt;$B$4,$B$3,IF($D389&lt;$B$5,$B$4,$B$5))),""))</f>
        <v>VersionSource</v>
      </c>
      <c r="H389" s="17" t="str" cm="1">
        <f t="array" aca="1" ref="H389" ca="1">IF(F389="","",IFERROR(INDEX(NTG_2020_Map,2,D389),""))</f>
        <v>1</v>
      </c>
      <c r="I389" s="17" t="str" cm="1">
        <f t="array" aca="1" ref="I389" ca="1">IFERROR(INDEX(NTG_2020_Map,$C389+2,$I$7),"")</f>
        <v/>
      </c>
      <c r="J389" s="17" t="str" cm="1">
        <f t="array" aca="1" ref="J389" ca="1">IFERROR(IF(INDEX(NTG_2020_Map,$C389+2,36)=0,"",INDEX(NTG_2020_Map,$C389+2,$J$7)),"")</f>
        <v/>
      </c>
      <c r="K389" s="17" t="str" cm="1">
        <f t="array" aca="1" ref="K389" ca="1">IFERROR(INDEX(NTG_2020_Map,$C389+2,K$7),"")</f>
        <v/>
      </c>
      <c r="L389" s="17" t="str" cm="1">
        <f t="array" aca="1" ref="L389" ca="1">IFERROR(INDEX(NTG_2020_Map,$C389+2,L$7),"")</f>
        <v/>
      </c>
      <c r="M389" s="17" t="str" cm="1">
        <f t="array" aca="1" ref="M389" ca="1">IFERROR(INDEX(NTG_2020_Map,$C389+2,M$7),"")</f>
        <v/>
      </c>
      <c r="N389" s="18" t="str" cm="1">
        <f t="array" aca="1" ref="N389" ca="1">IFERROR(INDEX(NTG_2020_Map,$C389+2,N$7),"")</f>
        <v/>
      </c>
      <c r="O389" s="18" t="str" cm="1">
        <f t="array" aca="1" ref="O389" ca="1">IFERROR(IF(INDEX(NTG_2020_Map,$C389+2,O$7)="","",INDEX(NTG_2020_Map,$C389+2,O$7)),"")</f>
        <v/>
      </c>
    </row>
    <row r="390" spans="3:15" ht="12.75" customHeight="1">
      <c r="C390" s="16">
        <f t="shared" si="10"/>
        <v>17</v>
      </c>
      <c r="D390" s="16">
        <f t="shared" si="11"/>
        <v>14</v>
      </c>
      <c r="E390" s="16" cm="1">
        <f t="array" aca="1" ref="E390" ca="1">IF(F390="","",IF(INDEX(NTG_2020_Table,$C390+1,$D390)=1,1,0))</f>
        <v>0</v>
      </c>
      <c r="F390" s="17" t="str" cm="1">
        <f t="array" aca="1" ref="F390" ca="1">IFERROR(INDEX(NTG_2020_Table,$C390+1,$F$7),"")</f>
        <v>ConstrainedAreaProgram</v>
      </c>
      <c r="G390" s="17" t="str" cm="1">
        <f t="array" aca="1" ref="G390" ca="1">IF($F390="","",IFERROR(INDEX(NTG_2020_Map,1,IF($D390&lt;$B$4,$B$3,IF($D390&lt;$B$5,$B$4,$B$5))),""))</f>
        <v>VersionSource</v>
      </c>
      <c r="H390" s="17" t="str" cm="1">
        <f t="array" aca="1" ref="H390" ca="1">IF(F390="","",IFERROR(INDEX(NTG_2020_Map,2,D390),""))</f>
        <v>0</v>
      </c>
      <c r="I390" s="17" t="str" cm="1">
        <f t="array" aca="1" ref="I390" ca="1">IFERROR(INDEX(NTG_2020_Map,$C390+2,$I$7),"")</f>
        <v/>
      </c>
      <c r="J390" s="17" t="str" cm="1">
        <f t="array" aca="1" ref="J390" ca="1">IFERROR(IF(INDEX(NTG_2020_Map,$C390+2,36)=0,"",INDEX(NTG_2020_Map,$C390+2,$J$7)),"")</f>
        <v/>
      </c>
      <c r="K390" s="17" t="str" cm="1">
        <f t="array" aca="1" ref="K390" ca="1">IFERROR(INDEX(NTG_2020_Map,$C390+2,K$7),"")</f>
        <v/>
      </c>
      <c r="L390" s="17" t="str" cm="1">
        <f t="array" aca="1" ref="L390" ca="1">IFERROR(INDEX(NTG_2020_Map,$C390+2,L$7),"")</f>
        <v/>
      </c>
      <c r="M390" s="17" t="str" cm="1">
        <f t="array" aca="1" ref="M390" ca="1">IFERROR(INDEX(NTG_2020_Map,$C390+2,M$7),"")</f>
        <v/>
      </c>
      <c r="N390" s="18" t="str" cm="1">
        <f t="array" aca="1" ref="N390" ca="1">IFERROR(INDEX(NTG_2020_Map,$C390+2,N$7),"")</f>
        <v/>
      </c>
      <c r="O390" s="18" t="str" cm="1">
        <f t="array" aca="1" ref="O390" ca="1">IFERROR(IF(INDEX(NTG_2020_Map,$C390+2,O$7)="","",INDEX(NTG_2020_Map,$C390+2,O$7)),"")</f>
        <v/>
      </c>
    </row>
    <row r="391" spans="3:15" ht="12.75" customHeight="1">
      <c r="C391" s="16">
        <f t="shared" si="10"/>
        <v>17</v>
      </c>
      <c r="D391" s="16">
        <f t="shared" si="11"/>
        <v>15</v>
      </c>
      <c r="E391" s="16" cm="1">
        <f t="array" aca="1" ref="E391" ca="1">IF(F391="","",IF(INDEX(NTG_2020_Table,$C391+1,$D391)=1,1,0))</f>
        <v>0</v>
      </c>
      <c r="F391" s="17" t="str" cm="1">
        <f t="array" aca="1" ref="F391" ca="1">IFERROR(INDEX(NTG_2020_Table,$C391+1,$F$7),"")</f>
        <v>ConstrainedAreaProgram</v>
      </c>
      <c r="G391" s="17" t="str" cm="1">
        <f t="array" aca="1" ref="G391" ca="1">IF($F391="","",IFERROR(INDEX(NTG_2020_Map,1,IF($D391&lt;$B$4,$B$3,IF($D391&lt;$B$5,$B$4,$B$5))),""))</f>
        <v>VersionSource</v>
      </c>
      <c r="H391" s="17" cm="1">
        <f t="array" aca="1" ref="H391" ca="1">IF(F391="","",IFERROR(INDEX(NTG_2020_Map,2,D391),""))</f>
        <v>45448.629734189817</v>
      </c>
      <c r="I391" s="17" t="str" cm="1">
        <f t="array" aca="1" ref="I391" ca="1">IFERROR(INDEX(NTG_2020_Map,$C391+2,$I$7),"")</f>
        <v/>
      </c>
      <c r="J391" s="17" t="str" cm="1">
        <f t="array" aca="1" ref="J391" ca="1">IFERROR(IF(INDEX(NTG_2020_Map,$C391+2,36)=0,"",INDEX(NTG_2020_Map,$C391+2,$J$7)),"")</f>
        <v/>
      </c>
      <c r="K391" s="17" t="str" cm="1">
        <f t="array" aca="1" ref="K391" ca="1">IFERROR(INDEX(NTG_2020_Map,$C391+2,K$7),"")</f>
        <v/>
      </c>
      <c r="L391" s="17" t="str" cm="1">
        <f t="array" aca="1" ref="L391" ca="1">IFERROR(INDEX(NTG_2020_Map,$C391+2,L$7),"")</f>
        <v/>
      </c>
      <c r="M391" s="17" t="str" cm="1">
        <f t="array" aca="1" ref="M391" ca="1">IFERROR(INDEX(NTG_2020_Map,$C391+2,M$7),"")</f>
        <v/>
      </c>
      <c r="N391" s="18" t="str" cm="1">
        <f t="array" aca="1" ref="N391" ca="1">IFERROR(INDEX(NTG_2020_Map,$C391+2,N$7),"")</f>
        <v/>
      </c>
      <c r="O391" s="18" t="str" cm="1">
        <f t="array" aca="1" ref="O391" ca="1">IFERROR(IF(INDEX(NTG_2020_Map,$C391+2,O$7)="","",INDEX(NTG_2020_Map,$C391+2,O$7)),"")</f>
        <v/>
      </c>
    </row>
    <row r="392" spans="3:15" ht="12.75" customHeight="1">
      <c r="C392" s="16">
        <f t="shared" si="10"/>
        <v>17</v>
      </c>
      <c r="D392" s="16">
        <f t="shared" si="11"/>
        <v>16</v>
      </c>
      <c r="E392" s="16" cm="1">
        <f t="array" aca="1" ref="E392" ca="1">IF(F392="","",IF(INDEX(NTG_2020_Table,$C392+1,$D392)=1,1,0))</f>
        <v>1</v>
      </c>
      <c r="F392" s="17" t="str" cm="1">
        <f t="array" aca="1" ref="F392" ca="1">IFERROR(INDEX(NTG_2020_Table,$C392+1,$F$7),"")</f>
        <v>ConstrainedAreaProgram</v>
      </c>
      <c r="G392" s="17" t="str" cm="1">
        <f t="array" aca="1" ref="G392" ca="1">IF($F392="","",IFERROR(INDEX(NTG_2020_Map,1,IF($D392&lt;$B$4,$B$3,IF($D392&lt;$B$5,$B$4,$B$5))),""))</f>
        <v>VersionSource</v>
      </c>
      <c r="H392" s="17" t="str" cm="1">
        <f t="array" aca="1" ref="H392" ca="1">IF(F392="","",IFERROR(INDEX(NTG_2020_Map,2,D392),""))</f>
        <v>Expired this record since a new record was created that uses the updated Measure Impact Types and Delivery Types per DEER2026 Scoping Document.</v>
      </c>
      <c r="I392" s="17" t="str" cm="1">
        <f t="array" aca="1" ref="I392" ca="1">IFERROR(INDEX(NTG_2020_Map,$C392+2,$I$7),"")</f>
        <v/>
      </c>
      <c r="J392" s="17" t="str" cm="1">
        <f t="array" aca="1" ref="J392" ca="1">IFERROR(IF(INDEX(NTG_2020_Map,$C392+2,36)=0,"",INDEX(NTG_2020_Map,$C392+2,$J$7)),"")</f>
        <v/>
      </c>
      <c r="K392" s="17" t="str" cm="1">
        <f t="array" aca="1" ref="K392" ca="1">IFERROR(INDEX(NTG_2020_Map,$C392+2,K$7),"")</f>
        <v/>
      </c>
      <c r="L392" s="17" t="str" cm="1">
        <f t="array" aca="1" ref="L392" ca="1">IFERROR(INDEX(NTG_2020_Map,$C392+2,L$7),"")</f>
        <v/>
      </c>
      <c r="M392" s="17" t="str" cm="1">
        <f t="array" aca="1" ref="M392" ca="1">IFERROR(INDEX(NTG_2020_Map,$C392+2,M$7),"")</f>
        <v/>
      </c>
      <c r="N392" s="18" t="str" cm="1">
        <f t="array" aca="1" ref="N392" ca="1">IFERROR(INDEX(NTG_2020_Map,$C392+2,N$7),"")</f>
        <v/>
      </c>
      <c r="O392" s="18" t="str" cm="1">
        <f t="array" aca="1" ref="O392" ca="1">IFERROR(IF(INDEX(NTG_2020_Map,$C392+2,O$7)="","",INDEX(NTG_2020_Map,$C392+2,O$7)),"")</f>
        <v/>
      </c>
    </row>
    <row r="393" spans="3:15" ht="12.75" customHeight="1">
      <c r="C393" s="16">
        <f t="shared" si="10"/>
        <v>17</v>
      </c>
      <c r="D393" s="16">
        <f t="shared" si="11"/>
        <v>17</v>
      </c>
      <c r="E393" s="16" cm="1">
        <f t="array" aca="1" ref="E393" ca="1">IF(F393="","",IF(INDEX(NTG_2020_Table,$C393+1,$D393)=1,1,0))</f>
        <v>1</v>
      </c>
      <c r="F393" s="17" t="str" cm="1">
        <f t="array" aca="1" ref="F393" ca="1">IFERROR(INDEX(NTG_2020_Table,$C393+1,$F$7),"")</f>
        <v>ConstrainedAreaProgram</v>
      </c>
      <c r="G393" s="17" t="str" cm="1">
        <f t="array" aca="1" ref="G393" ca="1">IF($F393="","",IFERROR(INDEX(NTG_2020_Map,1,IF($D393&lt;$B$4,$B$3,IF($D393&lt;$B$5,$B$4,$B$5))),""))</f>
        <v>VersionSource</v>
      </c>
      <c r="H393" s="17" t="str" cm="1">
        <f t="array" aca="1" ref="H393" ca="1">IF(F393="","",IFERROR(INDEX(NTG_2020_Map,2,D393),""))</f>
        <v>Deemed Ex Ante Team</v>
      </c>
      <c r="I393" s="17" t="str" cm="1">
        <f t="array" aca="1" ref="I393" ca="1">IFERROR(INDEX(NTG_2020_Map,$C393+2,$I$7),"")</f>
        <v/>
      </c>
      <c r="J393" s="17" t="str" cm="1">
        <f t="array" aca="1" ref="J393" ca="1">IFERROR(IF(INDEX(NTG_2020_Map,$C393+2,36)=0,"",INDEX(NTG_2020_Map,$C393+2,$J$7)),"")</f>
        <v/>
      </c>
      <c r="K393" s="17" t="str" cm="1">
        <f t="array" aca="1" ref="K393" ca="1">IFERROR(INDEX(NTG_2020_Map,$C393+2,K$7),"")</f>
        <v/>
      </c>
      <c r="L393" s="17" t="str" cm="1">
        <f t="array" aca="1" ref="L393" ca="1">IFERROR(INDEX(NTG_2020_Map,$C393+2,L$7),"")</f>
        <v/>
      </c>
      <c r="M393" s="17" t="str" cm="1">
        <f t="array" aca="1" ref="M393" ca="1">IFERROR(INDEX(NTG_2020_Map,$C393+2,M$7),"")</f>
        <v/>
      </c>
      <c r="N393" s="18" t="str" cm="1">
        <f t="array" aca="1" ref="N393" ca="1">IFERROR(INDEX(NTG_2020_Map,$C393+2,N$7),"")</f>
        <v/>
      </c>
      <c r="O393" s="18" t="str" cm="1">
        <f t="array" aca="1" ref="O393" ca="1">IFERROR(IF(INDEX(NTG_2020_Map,$C393+2,O$7)="","",INDEX(NTG_2020_Map,$C393+2,O$7)),"")</f>
        <v/>
      </c>
    </row>
    <row r="394" spans="3:15" ht="12.75" customHeight="1">
      <c r="C394" s="16">
        <f t="shared" ref="C394:C457" si="12">IF($D394=1,IF($C393&lt;$B$1,$C393+1,""),$C393)</f>
        <v>17</v>
      </c>
      <c r="D394" s="16">
        <f t="shared" ref="D394:D457" si="13">IF(D393&lt;$B$2,D393+1,1)</f>
        <v>18</v>
      </c>
      <c r="E394" s="16" cm="1">
        <f t="array" aca="1" ref="E394" ca="1">IF(F394="","",IF(INDEX(NTG_2020_Table,$C394+1,$D394)=1,1,0))</f>
        <v>1</v>
      </c>
      <c r="F394" s="17" t="str" cm="1">
        <f t="array" aca="1" ref="F394" ca="1">IFERROR(INDEX(NTG_2020_Table,$C394+1,$F$7),"")</f>
        <v>ConstrainedAreaProgram</v>
      </c>
      <c r="G394" s="17" t="str" cm="1">
        <f t="array" aca="1" ref="G394" ca="1">IF($F394="","",IFERROR(INDEX(NTG_2020_Map,1,IF($D394&lt;$B$4,$B$3,IF($D394&lt;$B$5,$B$4,$B$5))),""))</f>
        <v>VersionSource</v>
      </c>
      <c r="H394" s="17" cm="1">
        <f t="array" aca="1" ref="H394" ca="1">IF(F394="","",IFERROR(INDEX(NTG_2020_Map,2,D394),""))</f>
        <v>44566.539816770834</v>
      </c>
      <c r="I394" s="17" t="str" cm="1">
        <f t="array" aca="1" ref="I394" ca="1">IFERROR(INDEX(NTG_2020_Map,$C394+2,$I$7),"")</f>
        <v/>
      </c>
      <c r="J394" s="17" t="str" cm="1">
        <f t="array" aca="1" ref="J394" ca="1">IFERROR(IF(INDEX(NTG_2020_Map,$C394+2,36)=0,"",INDEX(NTG_2020_Map,$C394+2,$J$7)),"")</f>
        <v/>
      </c>
      <c r="K394" s="17" t="str" cm="1">
        <f t="array" aca="1" ref="K394" ca="1">IFERROR(INDEX(NTG_2020_Map,$C394+2,K$7),"")</f>
        <v/>
      </c>
      <c r="L394" s="17" t="str" cm="1">
        <f t="array" aca="1" ref="L394" ca="1">IFERROR(INDEX(NTG_2020_Map,$C394+2,L$7),"")</f>
        <v/>
      </c>
      <c r="M394" s="17" t="str" cm="1">
        <f t="array" aca="1" ref="M394" ca="1">IFERROR(INDEX(NTG_2020_Map,$C394+2,M$7),"")</f>
        <v/>
      </c>
      <c r="N394" s="18" t="str" cm="1">
        <f t="array" aca="1" ref="N394" ca="1">IFERROR(INDEX(NTG_2020_Map,$C394+2,N$7),"")</f>
        <v/>
      </c>
      <c r="O394" s="18" t="str" cm="1">
        <f t="array" aca="1" ref="O394" ca="1">IFERROR(IF(INDEX(NTG_2020_Map,$C394+2,O$7)="","",INDEX(NTG_2020_Map,$C394+2,O$7)),"")</f>
        <v/>
      </c>
    </row>
    <row r="395" spans="3:15" ht="12.75" customHeight="1">
      <c r="C395" s="16">
        <f t="shared" si="12"/>
        <v>17</v>
      </c>
      <c r="D395" s="16">
        <f t="shared" si="13"/>
        <v>19</v>
      </c>
      <c r="E395" s="16" cm="1">
        <f t="array" aca="1" ref="E395" ca="1">IF(F395="","",IF(INDEX(NTG_2020_Table,$C395+1,$D395)=1,1,0))</f>
        <v>1</v>
      </c>
      <c r="F395" s="17" t="str" cm="1">
        <f t="array" aca="1" ref="F395" ca="1">IFERROR(INDEX(NTG_2020_Table,$C395+1,$F$7),"")</f>
        <v>ConstrainedAreaProgram</v>
      </c>
      <c r="G395" s="17" t="str" cm="1">
        <f t="array" aca="1" ref="G395" ca="1">IF($F395="","",IFERROR(INDEX(NTG_2020_Map,1,IF($D395&lt;$B$4,$B$3,IF($D395&lt;$B$5,$B$4,$B$5))),""))</f>
        <v>CreatedComment</v>
      </c>
      <c r="H395" s="17" t="str" cm="1">
        <f t="array" aca="1" ref="H395" ca="1">IF(F395="","",IFERROR(INDEX(NTG_2020_Map,2,D395),""))</f>
        <v/>
      </c>
      <c r="I395" s="17" t="str" cm="1">
        <f t="array" aca="1" ref="I395" ca="1">IFERROR(INDEX(NTG_2020_Map,$C395+2,$I$7),"")</f>
        <v/>
      </c>
      <c r="J395" s="17" t="str" cm="1">
        <f t="array" aca="1" ref="J395" ca="1">IFERROR(IF(INDEX(NTG_2020_Map,$C395+2,36)=0,"",INDEX(NTG_2020_Map,$C395+2,$J$7)),"")</f>
        <v/>
      </c>
      <c r="K395" s="17" t="str" cm="1">
        <f t="array" aca="1" ref="K395" ca="1">IFERROR(INDEX(NTG_2020_Map,$C395+2,K$7),"")</f>
        <v/>
      </c>
      <c r="L395" s="17" t="str" cm="1">
        <f t="array" aca="1" ref="L395" ca="1">IFERROR(INDEX(NTG_2020_Map,$C395+2,L$7),"")</f>
        <v/>
      </c>
      <c r="M395" s="17" t="str" cm="1">
        <f t="array" aca="1" ref="M395" ca="1">IFERROR(INDEX(NTG_2020_Map,$C395+2,M$7),"")</f>
        <v/>
      </c>
      <c r="N395" s="18" t="str" cm="1">
        <f t="array" aca="1" ref="N395" ca="1">IFERROR(INDEX(NTG_2020_Map,$C395+2,N$7),"")</f>
        <v/>
      </c>
      <c r="O395" s="18" t="str" cm="1">
        <f t="array" aca="1" ref="O395" ca="1">IFERROR(IF(INDEX(NTG_2020_Map,$C395+2,O$7)="","",INDEX(NTG_2020_Map,$C395+2,O$7)),"")</f>
        <v/>
      </c>
    </row>
    <row r="396" spans="3:15" ht="12.75" customHeight="1">
      <c r="C396" s="16">
        <f t="shared" si="12"/>
        <v>17</v>
      </c>
      <c r="D396" s="16">
        <f t="shared" si="13"/>
        <v>20</v>
      </c>
      <c r="E396" s="16" cm="1">
        <f t="array" aca="1" ref="E396" ca="1">IF(F396="","",IF(INDEX(NTG_2020_Table,$C396+1,$D396)=1,1,0))</f>
        <v>1</v>
      </c>
      <c r="F396" s="17" t="str" cm="1">
        <f t="array" aca="1" ref="F396" ca="1">IFERROR(INDEX(NTG_2020_Table,$C396+1,$F$7),"")</f>
        <v>ConstrainedAreaProgram</v>
      </c>
      <c r="G396" s="17" t="str" cm="1">
        <f t="array" aca="1" ref="G396" ca="1">IF($F396="","",IFERROR(INDEX(NTG_2020_Map,1,IF($D396&lt;$B$4,$B$3,IF($D396&lt;$B$5,$B$4,$B$5))),""))</f>
        <v>CreatedComment</v>
      </c>
      <c r="H396" s="17" t="str" cm="1">
        <f t="array" aca="1" ref="H396" ca="1">IF(F396="","",IFERROR(INDEX(NTG_2020_Map,2,D396),""))</f>
        <v>Deemed Ex Ante Team</v>
      </c>
      <c r="I396" s="17" t="str" cm="1">
        <f t="array" aca="1" ref="I396" ca="1">IFERROR(INDEX(NTG_2020_Map,$C396+2,$I$7),"")</f>
        <v/>
      </c>
      <c r="J396" s="17" t="str" cm="1">
        <f t="array" aca="1" ref="J396" ca="1">IFERROR(IF(INDEX(NTG_2020_Map,$C396+2,36)=0,"",INDEX(NTG_2020_Map,$C396+2,$J$7)),"")</f>
        <v/>
      </c>
      <c r="K396" s="17" t="str" cm="1">
        <f t="array" aca="1" ref="K396" ca="1">IFERROR(INDEX(NTG_2020_Map,$C396+2,K$7),"")</f>
        <v/>
      </c>
      <c r="L396" s="17" t="str" cm="1">
        <f t="array" aca="1" ref="L396" ca="1">IFERROR(INDEX(NTG_2020_Map,$C396+2,L$7),"")</f>
        <v/>
      </c>
      <c r="M396" s="17" t="str" cm="1">
        <f t="array" aca="1" ref="M396" ca="1">IFERROR(INDEX(NTG_2020_Map,$C396+2,M$7),"")</f>
        <v/>
      </c>
      <c r="N396" s="18" t="str" cm="1">
        <f t="array" aca="1" ref="N396" ca="1">IFERROR(INDEX(NTG_2020_Map,$C396+2,N$7),"")</f>
        <v/>
      </c>
      <c r="O396" s="18" t="str" cm="1">
        <f t="array" aca="1" ref="O396" ca="1">IFERROR(IF(INDEX(NTG_2020_Map,$C396+2,O$7)="","",INDEX(NTG_2020_Map,$C396+2,O$7)),"")</f>
        <v/>
      </c>
    </row>
    <row r="397" spans="3:15" ht="12.75" customHeight="1">
      <c r="C397" s="16">
        <f t="shared" si="12"/>
        <v>17</v>
      </c>
      <c r="D397" s="16">
        <f t="shared" si="13"/>
        <v>21</v>
      </c>
      <c r="E397" s="16" cm="1">
        <f t="array" aca="1" ref="E397" ca="1">IF(F397="","",IF(INDEX(NTG_2020_Table,$C397+1,$D397)=1,1,0))</f>
        <v>1</v>
      </c>
      <c r="F397" s="17" t="str" cm="1">
        <f t="array" aca="1" ref="F397" ca="1">IFERROR(INDEX(NTG_2020_Table,$C397+1,$F$7),"")</f>
        <v>ConstrainedAreaProgram</v>
      </c>
      <c r="G397" s="17" t="str" cm="1">
        <f t="array" aca="1" ref="G397" ca="1">IF($F397="","",IFERROR(INDEX(NTG_2020_Map,1,IF($D397&lt;$B$4,$B$3,IF($D397&lt;$B$5,$B$4,$B$5))),""))</f>
        <v>CreatedComment</v>
      </c>
      <c r="H397" s="17" t="str" cm="1">
        <f t="array" aca="1" ref="H397" ca="1">IF(F397="","",IFERROR(INDEX(NTG_2020_Map,2,D397),""))</f>
        <v/>
      </c>
      <c r="I397" s="17" t="str" cm="1">
        <f t="array" aca="1" ref="I397" ca="1">IFERROR(INDEX(NTG_2020_Map,$C397+2,$I$7),"")</f>
        <v/>
      </c>
      <c r="J397" s="17" t="str" cm="1">
        <f t="array" aca="1" ref="J397" ca="1">IFERROR(IF(INDEX(NTG_2020_Map,$C397+2,36)=0,"",INDEX(NTG_2020_Map,$C397+2,$J$7)),"")</f>
        <v/>
      </c>
      <c r="K397" s="17" t="str" cm="1">
        <f t="array" aca="1" ref="K397" ca="1">IFERROR(INDEX(NTG_2020_Map,$C397+2,K$7),"")</f>
        <v/>
      </c>
      <c r="L397" s="17" t="str" cm="1">
        <f t="array" aca="1" ref="L397" ca="1">IFERROR(INDEX(NTG_2020_Map,$C397+2,L$7),"")</f>
        <v/>
      </c>
      <c r="M397" s="17" t="str" cm="1">
        <f t="array" aca="1" ref="M397" ca="1">IFERROR(INDEX(NTG_2020_Map,$C397+2,M$7),"")</f>
        <v/>
      </c>
      <c r="N397" s="18" t="str" cm="1">
        <f t="array" aca="1" ref="N397" ca="1">IFERROR(INDEX(NTG_2020_Map,$C397+2,N$7),"")</f>
        <v/>
      </c>
      <c r="O397" s="18" t="str" cm="1">
        <f t="array" aca="1" ref="O397" ca="1">IFERROR(IF(INDEX(NTG_2020_Map,$C397+2,O$7)="","",INDEX(NTG_2020_Map,$C397+2,O$7)),"")</f>
        <v/>
      </c>
    </row>
    <row r="398" spans="3:15" ht="12.75" customHeight="1">
      <c r="C398" s="16">
        <f t="shared" si="12"/>
        <v>17</v>
      </c>
      <c r="D398" s="16">
        <f t="shared" si="13"/>
        <v>22</v>
      </c>
      <c r="E398" s="16" cm="1">
        <f t="array" aca="1" ref="E398" ca="1">IF(F398="","",IF(INDEX(NTG_2020_Table,$C398+1,$D398)=1,1,0))</f>
        <v>1</v>
      </c>
      <c r="F398" s="17" t="str" cm="1">
        <f t="array" aca="1" ref="F398" ca="1">IFERROR(INDEX(NTG_2020_Table,$C398+1,$F$7),"")</f>
        <v>ConstrainedAreaProgram</v>
      </c>
      <c r="G398" s="17" t="str" cm="1">
        <f t="array" aca="1" ref="G398" ca="1">IF($F398="","",IFERROR(INDEX(NTG_2020_Map,1,IF($D398&lt;$B$4,$B$3,IF($D398&lt;$B$5,$B$4,$B$5))),""))</f>
        <v>CreatedComment</v>
      </c>
      <c r="H398" s="17" t="str" cm="1">
        <f t="array" aca="1" ref="H398" ca="1">IF(F398="","",IFERROR(INDEX(NTG_2020_Map,2,D398),""))</f>
        <v/>
      </c>
      <c r="I398" s="17" t="str" cm="1">
        <f t="array" aca="1" ref="I398" ca="1">IFERROR(INDEX(NTG_2020_Map,$C398+2,$I$7),"")</f>
        <v/>
      </c>
      <c r="J398" s="17" t="str" cm="1">
        <f t="array" aca="1" ref="J398" ca="1">IFERROR(IF(INDEX(NTG_2020_Map,$C398+2,36)=0,"",INDEX(NTG_2020_Map,$C398+2,$J$7)),"")</f>
        <v/>
      </c>
      <c r="K398" s="17" t="str" cm="1">
        <f t="array" aca="1" ref="K398" ca="1">IFERROR(INDEX(NTG_2020_Map,$C398+2,K$7),"")</f>
        <v/>
      </c>
      <c r="L398" s="17" t="str" cm="1">
        <f t="array" aca="1" ref="L398" ca="1">IFERROR(INDEX(NTG_2020_Map,$C398+2,L$7),"")</f>
        <v/>
      </c>
      <c r="M398" s="17" t="str" cm="1">
        <f t="array" aca="1" ref="M398" ca="1">IFERROR(INDEX(NTG_2020_Map,$C398+2,M$7),"")</f>
        <v/>
      </c>
      <c r="N398" s="18" t="str" cm="1">
        <f t="array" aca="1" ref="N398" ca="1">IFERROR(INDEX(NTG_2020_Map,$C398+2,N$7),"")</f>
        <v/>
      </c>
      <c r="O398" s="18" t="str" cm="1">
        <f t="array" aca="1" ref="O398" ca="1">IFERROR(IF(INDEX(NTG_2020_Map,$C398+2,O$7)="","",INDEX(NTG_2020_Map,$C398+2,O$7)),"")</f>
        <v/>
      </c>
    </row>
    <row r="399" spans="3:15" ht="12.75" customHeight="1">
      <c r="C399" s="16">
        <f t="shared" si="12"/>
        <v>17</v>
      </c>
      <c r="D399" s="16">
        <f t="shared" si="13"/>
        <v>23</v>
      </c>
      <c r="E399" s="16" cm="1">
        <f t="array" aca="1" ref="E399" ca="1">IF(F399="","",IF(INDEX(NTG_2020_Table,$C399+1,$D399)=1,1,0))</f>
        <v>1</v>
      </c>
      <c r="F399" s="17" t="str" cm="1">
        <f t="array" aca="1" ref="F399" ca="1">IFERROR(INDEX(NTG_2020_Table,$C399+1,$F$7),"")</f>
        <v>ConstrainedAreaProgram</v>
      </c>
      <c r="G399" s="17" t="str" cm="1">
        <f t="array" aca="1" ref="G399" ca="1">IF($F399="","",IFERROR(INDEX(NTG_2020_Map,1,IF($D399&lt;$B$4,$B$3,IF($D399&lt;$B$5,$B$4,$B$5))),""))</f>
        <v>CreatedComment</v>
      </c>
      <c r="H399" s="17" t="str" cm="1">
        <f t="array" aca="1" ref="H399" ca="1">IF(F399="","",IFERROR(INDEX(NTG_2020_Map,2,D399),""))</f>
        <v/>
      </c>
      <c r="I399" s="17" t="str" cm="1">
        <f t="array" aca="1" ref="I399" ca="1">IFERROR(INDEX(NTG_2020_Map,$C399+2,$I$7),"")</f>
        <v/>
      </c>
      <c r="J399" s="17" t="str" cm="1">
        <f t="array" aca="1" ref="J399" ca="1">IFERROR(IF(INDEX(NTG_2020_Map,$C399+2,36)=0,"",INDEX(NTG_2020_Map,$C399+2,$J$7)),"")</f>
        <v/>
      </c>
      <c r="K399" s="17" t="str" cm="1">
        <f t="array" aca="1" ref="K399" ca="1">IFERROR(INDEX(NTG_2020_Map,$C399+2,K$7),"")</f>
        <v/>
      </c>
      <c r="L399" s="17" t="str" cm="1">
        <f t="array" aca="1" ref="L399" ca="1">IFERROR(INDEX(NTG_2020_Map,$C399+2,L$7),"")</f>
        <v/>
      </c>
      <c r="M399" s="17" t="str" cm="1">
        <f t="array" aca="1" ref="M399" ca="1">IFERROR(INDEX(NTG_2020_Map,$C399+2,M$7),"")</f>
        <v/>
      </c>
      <c r="N399" s="18" t="str" cm="1">
        <f t="array" aca="1" ref="N399" ca="1">IFERROR(INDEX(NTG_2020_Map,$C399+2,N$7),"")</f>
        <v/>
      </c>
      <c r="O399" s="18" t="str" cm="1">
        <f t="array" aca="1" ref="O399" ca="1">IFERROR(IF(INDEX(NTG_2020_Map,$C399+2,O$7)="","",INDEX(NTG_2020_Map,$C399+2,O$7)),"")</f>
        <v/>
      </c>
    </row>
    <row r="400" spans="3:15" ht="12.75" customHeight="1">
      <c r="C400" s="16">
        <f t="shared" si="12"/>
        <v>18</v>
      </c>
      <c r="D400" s="16">
        <f t="shared" si="13"/>
        <v>1</v>
      </c>
      <c r="E400" s="16" cm="1">
        <f t="array" aca="1" ref="E400" ca="1">IF(F400="","",IF(INDEX(NTG_2020_Table,$C400+1,$D400)=1,1,0))</f>
        <v>0</v>
      </c>
      <c r="F400" s="17" t="str" cm="1">
        <f t="array" aca="1" ref="F400" ca="1">IFERROR(INDEX(NTG_2020_Table,$C400+1,$F$7),"")</f>
        <v>ET-Default</v>
      </c>
      <c r="G400" s="17" t="str" cm="1">
        <f t="array" aca="1" ref="G400" ca="1">IF($F400="","",IFERROR(INDEX(NTG_2020_Map,1,IF($D400&lt;$B$4,$B$3,IF($D400&lt;$B$5,$B$4,$B$5))),""))</f>
        <v>NTG_ID</v>
      </c>
      <c r="H400" s="17" t="str" cm="1">
        <f t="array" aca="1" ref="H400" ca="1">IF(F400="","",IFERROR(INDEX(NTG_2020_Map,2,D400),""))</f>
        <v>Agric-Default&gt;2yrs</v>
      </c>
      <c r="I400" s="17" t="str" cm="1">
        <f t="array" aca="1" ref="I400" ca="1">IFERROR(INDEX(NTG_2020_Map,$C400+2,$I$7),"")</f>
        <v/>
      </c>
      <c r="J400" s="17" t="str" cm="1">
        <f t="array" aca="1" ref="J400" ca="1">IFERROR(IF(INDEX(NTG_2020_Map,$C400+2,36)=0,"",INDEX(NTG_2020_Map,$C400+2,$J$7)),"")</f>
        <v/>
      </c>
      <c r="K400" s="17" t="str" cm="1">
        <f t="array" aca="1" ref="K400" ca="1">IFERROR(INDEX(NTG_2020_Map,$C400+2,K$7),"")</f>
        <v/>
      </c>
      <c r="L400" s="17" t="str" cm="1">
        <f t="array" aca="1" ref="L400" ca="1">IFERROR(INDEX(NTG_2020_Map,$C400+2,L$7),"")</f>
        <v/>
      </c>
      <c r="M400" s="17" t="str" cm="1">
        <f t="array" aca="1" ref="M400" ca="1">IFERROR(INDEX(NTG_2020_Map,$C400+2,M$7),"")</f>
        <v/>
      </c>
      <c r="N400" s="18" t="str" cm="1">
        <f t="array" aca="1" ref="N400" ca="1">IFERROR(INDEX(NTG_2020_Map,$C400+2,N$7),"")</f>
        <v/>
      </c>
      <c r="O400" s="18" t="str" cm="1">
        <f t="array" aca="1" ref="O400" ca="1">IFERROR(IF(INDEX(NTG_2020_Map,$C400+2,O$7)="","",INDEX(NTG_2020_Map,$C400+2,O$7)),"")</f>
        <v/>
      </c>
    </row>
    <row r="401" spans="3:15" ht="12.75" customHeight="1">
      <c r="C401" s="16">
        <f t="shared" si="12"/>
        <v>18</v>
      </c>
      <c r="D401" s="16">
        <f t="shared" si="13"/>
        <v>2</v>
      </c>
      <c r="E401" s="16" cm="1">
        <f t="array" aca="1" ref="E401" ca="1">IF(F401="","",IF(INDEX(NTG_2020_Table,$C401+1,$D401)=1,1,0))</f>
        <v>0</v>
      </c>
      <c r="F401" s="17" t="str" cm="1">
        <f t="array" aca="1" ref="F401" ca="1">IFERROR(INDEX(NTG_2020_Table,$C401+1,$F$7),"")</f>
        <v>ET-Default</v>
      </c>
      <c r="G401" s="17" t="str" cm="1">
        <f t="array" aca="1" ref="G401" ca="1">IF($F401="","",IFERROR(INDEX(NTG_2020_Map,1,IF($D401&lt;$B$4,$B$3,IF($D401&lt;$B$5,$B$4,$B$5))),""))</f>
        <v>NTG_ID</v>
      </c>
      <c r="H401" s="17" t="str" cm="1">
        <f t="array" aca="1" ref="H401" ca="1">IF(F401="","",IFERROR(INDEX(NTG_2020_Map,2,D401),""))</f>
        <v>DEER2019</v>
      </c>
      <c r="I401" s="17" t="str" cm="1">
        <f t="array" aca="1" ref="I401" ca="1">IFERROR(INDEX(NTG_2020_Map,$C401+2,$I$7),"")</f>
        <v/>
      </c>
      <c r="J401" s="17" t="str" cm="1">
        <f t="array" aca="1" ref="J401" ca="1">IFERROR(IF(INDEX(NTG_2020_Map,$C401+2,36)=0,"",INDEX(NTG_2020_Map,$C401+2,$J$7)),"")</f>
        <v/>
      </c>
      <c r="K401" s="17" t="str" cm="1">
        <f t="array" aca="1" ref="K401" ca="1">IFERROR(INDEX(NTG_2020_Map,$C401+2,K$7),"")</f>
        <v/>
      </c>
      <c r="L401" s="17" t="str" cm="1">
        <f t="array" aca="1" ref="L401" ca="1">IFERROR(INDEX(NTG_2020_Map,$C401+2,L$7),"")</f>
        <v/>
      </c>
      <c r="M401" s="17" t="str" cm="1">
        <f t="array" aca="1" ref="M401" ca="1">IFERROR(INDEX(NTG_2020_Map,$C401+2,M$7),"")</f>
        <v/>
      </c>
      <c r="N401" s="18" t="str" cm="1">
        <f t="array" aca="1" ref="N401" ca="1">IFERROR(INDEX(NTG_2020_Map,$C401+2,N$7),"")</f>
        <v/>
      </c>
      <c r="O401" s="18" t="str" cm="1">
        <f t="array" aca="1" ref="O401" ca="1">IFERROR(IF(INDEX(NTG_2020_Map,$C401+2,O$7)="","",INDEX(NTG_2020_Map,$C401+2,O$7)),"")</f>
        <v/>
      </c>
    </row>
    <row r="402" spans="3:15" ht="12.75" customHeight="1">
      <c r="C402" s="16">
        <f t="shared" si="12"/>
        <v>18</v>
      </c>
      <c r="D402" s="16">
        <f t="shared" si="13"/>
        <v>3</v>
      </c>
      <c r="E402" s="16" cm="1">
        <f t="array" aca="1" ref="E402" ca="1">IF(F402="","",IF(INDEX(NTG_2020_Table,$C402+1,$D402)=1,1,0))</f>
        <v>0</v>
      </c>
      <c r="F402" s="17" t="str" cm="1">
        <f t="array" aca="1" ref="F402" ca="1">IFERROR(INDEX(NTG_2020_Table,$C402+1,$F$7),"")</f>
        <v>ET-Default</v>
      </c>
      <c r="G402" s="17" t="str" cm="1">
        <f t="array" aca="1" ref="G402" ca="1">IF($F402="","",IFERROR(INDEX(NTG_2020_Map,1,IF($D402&lt;$B$4,$B$3,IF($D402&lt;$B$5,$B$4,$B$5))),""))</f>
        <v>NTG_ID</v>
      </c>
      <c r="H402" s="17" cm="1">
        <f t="array" aca="1" ref="H402" ca="1">IF(F402="","",IFERROR(INDEX(NTG_2020_Map,2,D402),""))</f>
        <v>43466</v>
      </c>
      <c r="I402" s="17" t="str" cm="1">
        <f t="array" aca="1" ref="I402" ca="1">IFERROR(INDEX(NTG_2020_Map,$C402+2,$I$7),"")</f>
        <v/>
      </c>
      <c r="J402" s="17" t="str" cm="1">
        <f t="array" aca="1" ref="J402" ca="1">IFERROR(IF(INDEX(NTG_2020_Map,$C402+2,36)=0,"",INDEX(NTG_2020_Map,$C402+2,$J$7)),"")</f>
        <v/>
      </c>
      <c r="K402" s="17" t="str" cm="1">
        <f t="array" aca="1" ref="K402" ca="1">IFERROR(INDEX(NTG_2020_Map,$C402+2,K$7),"")</f>
        <v/>
      </c>
      <c r="L402" s="17" t="str" cm="1">
        <f t="array" aca="1" ref="L402" ca="1">IFERROR(INDEX(NTG_2020_Map,$C402+2,L$7),"")</f>
        <v/>
      </c>
      <c r="M402" s="17" t="str" cm="1">
        <f t="array" aca="1" ref="M402" ca="1">IFERROR(INDEX(NTG_2020_Map,$C402+2,M$7),"")</f>
        <v/>
      </c>
      <c r="N402" s="18" t="str" cm="1">
        <f t="array" aca="1" ref="N402" ca="1">IFERROR(INDEX(NTG_2020_Map,$C402+2,N$7),"")</f>
        <v/>
      </c>
      <c r="O402" s="18" t="str" cm="1">
        <f t="array" aca="1" ref="O402" ca="1">IFERROR(IF(INDEX(NTG_2020_Map,$C402+2,O$7)="","",INDEX(NTG_2020_Map,$C402+2,O$7)),"")</f>
        <v/>
      </c>
    </row>
    <row r="403" spans="3:15" ht="12.75" customHeight="1">
      <c r="C403" s="16">
        <f t="shared" si="12"/>
        <v>18</v>
      </c>
      <c r="D403" s="16">
        <f t="shared" si="13"/>
        <v>4</v>
      </c>
      <c r="E403" s="16" cm="1">
        <f t="array" aca="1" ref="E403" ca="1">IF(F403="","",IF(INDEX(NTG_2020_Table,$C403+1,$D403)=1,1,0))</f>
        <v>0</v>
      </c>
      <c r="F403" s="17" t="str" cm="1">
        <f t="array" aca="1" ref="F403" ca="1">IFERROR(INDEX(NTG_2020_Table,$C403+1,$F$7),"")</f>
        <v>ET-Default</v>
      </c>
      <c r="G403" s="17" t="str" cm="1">
        <f t="array" aca="1" ref="G403" ca="1">IF($F403="","",IFERROR(INDEX(NTG_2020_Map,1,IF($D403&lt;$B$4,$B$3,IF($D403&lt;$B$5,$B$4,$B$5))),""))</f>
        <v>NTG_ID</v>
      </c>
      <c r="H403" s="17" cm="1">
        <f t="array" aca="1" ref="H403" ca="1">IF(F403="","",IFERROR(INDEX(NTG_2020_Map,2,D403),""))</f>
        <v>46022</v>
      </c>
      <c r="I403" s="17" t="str" cm="1">
        <f t="array" aca="1" ref="I403" ca="1">IFERROR(INDEX(NTG_2020_Map,$C403+2,$I$7),"")</f>
        <v/>
      </c>
      <c r="J403" s="17" t="str" cm="1">
        <f t="array" aca="1" ref="J403" ca="1">IFERROR(IF(INDEX(NTG_2020_Map,$C403+2,36)=0,"",INDEX(NTG_2020_Map,$C403+2,$J$7)),"")</f>
        <v/>
      </c>
      <c r="K403" s="17" t="str" cm="1">
        <f t="array" aca="1" ref="K403" ca="1">IFERROR(INDEX(NTG_2020_Map,$C403+2,K$7),"")</f>
        <v/>
      </c>
      <c r="L403" s="17" t="str" cm="1">
        <f t="array" aca="1" ref="L403" ca="1">IFERROR(INDEX(NTG_2020_Map,$C403+2,L$7),"")</f>
        <v/>
      </c>
      <c r="M403" s="17" t="str" cm="1">
        <f t="array" aca="1" ref="M403" ca="1">IFERROR(INDEX(NTG_2020_Map,$C403+2,M$7),"")</f>
        <v/>
      </c>
      <c r="N403" s="18" t="str" cm="1">
        <f t="array" aca="1" ref="N403" ca="1">IFERROR(INDEX(NTG_2020_Map,$C403+2,N$7),"")</f>
        <v/>
      </c>
      <c r="O403" s="18" t="str" cm="1">
        <f t="array" aca="1" ref="O403" ca="1">IFERROR(IF(INDEX(NTG_2020_Map,$C403+2,O$7)="","",INDEX(NTG_2020_Map,$C403+2,O$7)),"")</f>
        <v/>
      </c>
    </row>
    <row r="404" spans="3:15" ht="12.75" customHeight="1">
      <c r="C404" s="16">
        <f t="shared" si="12"/>
        <v>18</v>
      </c>
      <c r="D404" s="16">
        <f t="shared" si="13"/>
        <v>5</v>
      </c>
      <c r="E404" s="16" cm="1">
        <f t="array" aca="1" ref="E404" ca="1">IF(F404="","",IF(INDEX(NTG_2020_Table,$C404+1,$D404)=1,1,0))</f>
        <v>0</v>
      </c>
      <c r="F404" s="17" t="str" cm="1">
        <f t="array" aca="1" ref="F404" ca="1">IFERROR(INDEX(NTG_2020_Table,$C404+1,$F$7),"")</f>
        <v>ET-Default</v>
      </c>
      <c r="G404" s="17" t="str" cm="1">
        <f t="array" aca="1" ref="G404" ca="1">IF($F404="","",IFERROR(INDEX(NTG_2020_Map,1,IF($D404&lt;$B$4,$B$3,IF($D404&lt;$B$5,$B$4,$B$5))),""))</f>
        <v>NTG_ID</v>
      </c>
      <c r="H404" s="17" cm="1">
        <f t="array" aca="1" ref="H404" ca="1">IF(F404="","",IFERROR(INDEX(NTG_2020_Map,2,D404),""))</f>
        <v>0.6</v>
      </c>
      <c r="I404" s="17" t="str" cm="1">
        <f t="array" aca="1" ref="I404" ca="1">IFERROR(INDEX(NTG_2020_Map,$C404+2,$I$7),"")</f>
        <v/>
      </c>
      <c r="J404" s="17" t="str" cm="1">
        <f t="array" aca="1" ref="J404" ca="1">IFERROR(IF(INDEX(NTG_2020_Map,$C404+2,36)=0,"",INDEX(NTG_2020_Map,$C404+2,$J$7)),"")</f>
        <v/>
      </c>
      <c r="K404" s="17" t="str" cm="1">
        <f t="array" aca="1" ref="K404" ca="1">IFERROR(INDEX(NTG_2020_Map,$C404+2,K$7),"")</f>
        <v/>
      </c>
      <c r="L404" s="17" t="str" cm="1">
        <f t="array" aca="1" ref="L404" ca="1">IFERROR(INDEX(NTG_2020_Map,$C404+2,L$7),"")</f>
        <v/>
      </c>
      <c r="M404" s="17" t="str" cm="1">
        <f t="array" aca="1" ref="M404" ca="1">IFERROR(INDEX(NTG_2020_Map,$C404+2,M$7),"")</f>
        <v/>
      </c>
      <c r="N404" s="18" t="str" cm="1">
        <f t="array" aca="1" ref="N404" ca="1">IFERROR(INDEX(NTG_2020_Map,$C404+2,N$7),"")</f>
        <v/>
      </c>
      <c r="O404" s="18" t="str" cm="1">
        <f t="array" aca="1" ref="O404" ca="1">IFERROR(IF(INDEX(NTG_2020_Map,$C404+2,O$7)="","",INDEX(NTG_2020_Map,$C404+2,O$7)),"")</f>
        <v/>
      </c>
    </row>
    <row r="405" spans="3:15" ht="12.75" customHeight="1">
      <c r="C405" s="16">
        <f t="shared" si="12"/>
        <v>18</v>
      </c>
      <c r="D405" s="16">
        <f t="shared" si="13"/>
        <v>6</v>
      </c>
      <c r="E405" s="16" cm="1">
        <f t="array" aca="1" ref="E405" ca="1">IF(F405="","",IF(INDEX(NTG_2020_Table,$C405+1,$D405)=1,1,0))</f>
        <v>0</v>
      </c>
      <c r="F405" s="17" t="str" cm="1">
        <f t="array" aca="1" ref="F405" ca="1">IFERROR(INDEX(NTG_2020_Table,$C405+1,$F$7),"")</f>
        <v>ET-Default</v>
      </c>
      <c r="G405" s="17" t="str" cm="1">
        <f t="array" aca="1" ref="G405" ca="1">IF($F405="","",IFERROR(INDEX(NTG_2020_Map,1,IF($D405&lt;$B$4,$B$3,IF($D405&lt;$B$5,$B$4,$B$5))),""))</f>
        <v>NTG_ID</v>
      </c>
      <c r="H405" s="17" cm="1">
        <f t="array" aca="1" ref="H405" ca="1">IF(F405="","",IFERROR(INDEX(NTG_2020_Map,2,D405),""))</f>
        <v>0.6</v>
      </c>
      <c r="I405" s="17" t="str" cm="1">
        <f t="array" aca="1" ref="I405" ca="1">IFERROR(INDEX(NTG_2020_Map,$C405+2,$I$7),"")</f>
        <v/>
      </c>
      <c r="J405" s="17" t="str" cm="1">
        <f t="array" aca="1" ref="J405" ca="1">IFERROR(IF(INDEX(NTG_2020_Map,$C405+2,36)=0,"",INDEX(NTG_2020_Map,$C405+2,$J$7)),"")</f>
        <v/>
      </c>
      <c r="K405" s="17" t="str" cm="1">
        <f t="array" aca="1" ref="K405" ca="1">IFERROR(INDEX(NTG_2020_Map,$C405+2,K$7),"")</f>
        <v/>
      </c>
      <c r="L405" s="17" t="str" cm="1">
        <f t="array" aca="1" ref="L405" ca="1">IFERROR(INDEX(NTG_2020_Map,$C405+2,L$7),"")</f>
        <v/>
      </c>
      <c r="M405" s="17" t="str" cm="1">
        <f t="array" aca="1" ref="M405" ca="1">IFERROR(INDEX(NTG_2020_Map,$C405+2,M$7),"")</f>
        <v/>
      </c>
      <c r="N405" s="18" t="str" cm="1">
        <f t="array" aca="1" ref="N405" ca="1">IFERROR(INDEX(NTG_2020_Map,$C405+2,N$7),"")</f>
        <v/>
      </c>
      <c r="O405" s="18" t="str" cm="1">
        <f t="array" aca="1" ref="O405" ca="1">IFERROR(IF(INDEX(NTG_2020_Map,$C405+2,O$7)="","",INDEX(NTG_2020_Map,$C405+2,O$7)),"")</f>
        <v/>
      </c>
    </row>
    <row r="406" spans="3:15" ht="12.75" customHeight="1">
      <c r="C406" s="16">
        <f t="shared" si="12"/>
        <v>18</v>
      </c>
      <c r="D406" s="16">
        <f t="shared" si="13"/>
        <v>7</v>
      </c>
      <c r="E406" s="16" cm="1">
        <f t="array" aca="1" ref="E406" ca="1">IF(F406="","",IF(INDEX(NTG_2020_Table,$C406+1,$D406)=1,1,0))</f>
        <v>0</v>
      </c>
      <c r="F406" s="17" t="str" cm="1">
        <f t="array" aca="1" ref="F406" ca="1">IFERROR(INDEX(NTG_2020_Table,$C406+1,$F$7),"")</f>
        <v>ET-Default</v>
      </c>
      <c r="G406" s="17" t="str" cm="1">
        <f t="array" aca="1" ref="G406" ca="1">IF($F406="","",IFERROR(INDEX(NTG_2020_Map,1,IF($D406&lt;$B$4,$B$3,IF($D406&lt;$B$5,$B$4,$B$5))),""))</f>
        <v>NTG_ID</v>
      </c>
      <c r="H406" s="17" t="str" cm="1">
        <f t="array" aca="1" ref="H406" ca="1">IF(F406="","",IFERROR(INDEX(NTG_2020_Map,2,D406),""))</f>
        <v>Measures not covered by other NTG values and measure technology type has been available in marketplace for more than 2 years</v>
      </c>
      <c r="I406" s="17" t="str" cm="1">
        <f t="array" aca="1" ref="I406" ca="1">IFERROR(INDEX(NTG_2020_Map,$C406+2,$I$7),"")</f>
        <v/>
      </c>
      <c r="J406" s="17" t="str" cm="1">
        <f t="array" aca="1" ref="J406" ca="1">IFERROR(IF(INDEX(NTG_2020_Map,$C406+2,36)=0,"",INDEX(NTG_2020_Map,$C406+2,$J$7)),"")</f>
        <v/>
      </c>
      <c r="K406" s="17" t="str" cm="1">
        <f t="array" aca="1" ref="K406" ca="1">IFERROR(INDEX(NTG_2020_Map,$C406+2,K$7),"")</f>
        <v/>
      </c>
      <c r="L406" s="17" t="str" cm="1">
        <f t="array" aca="1" ref="L406" ca="1">IFERROR(INDEX(NTG_2020_Map,$C406+2,L$7),"")</f>
        <v/>
      </c>
      <c r="M406" s="17" t="str" cm="1">
        <f t="array" aca="1" ref="M406" ca="1">IFERROR(INDEX(NTG_2020_Map,$C406+2,M$7),"")</f>
        <v/>
      </c>
      <c r="N406" s="18" t="str" cm="1">
        <f t="array" aca="1" ref="N406" ca="1">IFERROR(INDEX(NTG_2020_Map,$C406+2,N$7),"")</f>
        <v/>
      </c>
      <c r="O406" s="18" t="str" cm="1">
        <f t="array" aca="1" ref="O406" ca="1">IFERROR(IF(INDEX(NTG_2020_Map,$C406+2,O$7)="","",INDEX(NTG_2020_Map,$C406+2,O$7)),"")</f>
        <v/>
      </c>
    </row>
    <row r="407" spans="3:15" ht="12.75" customHeight="1">
      <c r="C407" s="16">
        <f t="shared" si="12"/>
        <v>18</v>
      </c>
      <c r="D407" s="16">
        <f t="shared" si="13"/>
        <v>8</v>
      </c>
      <c r="E407" s="16" cm="1">
        <f t="array" aca="1" ref="E407" ca="1">IF(F407="","",IF(INDEX(NTG_2020_Table,$C407+1,$D407)=1,1,0))</f>
        <v>0</v>
      </c>
      <c r="F407" s="17" t="str" cm="1">
        <f t="array" aca="1" ref="F407" ca="1">IFERROR(INDEX(NTG_2020_Table,$C407+1,$F$7),"")</f>
        <v>ET-Default</v>
      </c>
      <c r="G407" s="17" t="str" cm="1">
        <f t="array" aca="1" ref="G407" ca="1">IF($F407="","",IFERROR(INDEX(NTG_2020_Map,1,IF($D407&lt;$B$4,$B$3,IF($D407&lt;$B$5,$B$4,$B$5))),""))</f>
        <v>NTG_ID</v>
      </c>
      <c r="H407" s="17" t="str" cm="1">
        <f t="array" aca="1" ref="H407" ca="1">IF(F407="","",IFERROR(INDEX(NTG_2020_Map,2,D407),""))</f>
        <v>Deem-DEER|Deem-WP</v>
      </c>
      <c r="I407" s="17" t="str" cm="1">
        <f t="array" aca="1" ref="I407" ca="1">IFERROR(INDEX(NTG_2020_Map,$C407+2,$I$7),"")</f>
        <v/>
      </c>
      <c r="J407" s="17" t="str" cm="1">
        <f t="array" aca="1" ref="J407" ca="1">IFERROR(IF(INDEX(NTG_2020_Map,$C407+2,36)=0,"",INDEX(NTG_2020_Map,$C407+2,$J$7)),"")</f>
        <v/>
      </c>
      <c r="K407" s="17" t="str" cm="1">
        <f t="array" aca="1" ref="K407" ca="1">IFERROR(INDEX(NTG_2020_Map,$C407+2,K$7),"")</f>
        <v/>
      </c>
      <c r="L407" s="17" t="str" cm="1">
        <f t="array" aca="1" ref="L407" ca="1">IFERROR(INDEX(NTG_2020_Map,$C407+2,L$7),"")</f>
        <v/>
      </c>
      <c r="M407" s="17" t="str" cm="1">
        <f t="array" aca="1" ref="M407" ca="1">IFERROR(INDEX(NTG_2020_Map,$C407+2,M$7),"")</f>
        <v/>
      </c>
      <c r="N407" s="18" t="str" cm="1">
        <f t="array" aca="1" ref="N407" ca="1">IFERROR(INDEX(NTG_2020_Map,$C407+2,N$7),"")</f>
        <v/>
      </c>
      <c r="O407" s="18" t="str" cm="1">
        <f t="array" aca="1" ref="O407" ca="1">IFERROR(IF(INDEX(NTG_2020_Map,$C407+2,O$7)="","",INDEX(NTG_2020_Map,$C407+2,O$7)),"")</f>
        <v/>
      </c>
    </row>
    <row r="408" spans="3:15" ht="12.75" customHeight="1">
      <c r="C408" s="16">
        <f t="shared" si="12"/>
        <v>18</v>
      </c>
      <c r="D408" s="16">
        <f t="shared" si="13"/>
        <v>9</v>
      </c>
      <c r="E408" s="16" cm="1">
        <f t="array" aca="1" ref="E408" ca="1">IF(F408="","",IF(INDEX(NTG_2020_Table,$C408+1,$D408)=1,1,0))</f>
        <v>0</v>
      </c>
      <c r="F408" s="17" t="str" cm="1">
        <f t="array" aca="1" ref="F408" ca="1">IFERROR(INDEX(NTG_2020_Table,$C408+1,$F$7),"")</f>
        <v>ET-Default</v>
      </c>
      <c r="G408" s="17" t="str" cm="1">
        <f t="array" aca="1" ref="G408" ca="1">IF($F408="","",IFERROR(INDEX(NTG_2020_Map,1,IF($D408&lt;$B$4,$B$3,IF($D408&lt;$B$5,$B$4,$B$5))),""))</f>
        <v>NTG_ID</v>
      </c>
      <c r="H408" s="17" t="str" cm="1">
        <f t="array" aca="1" ref="H408" ca="1">IF(F408="","",IFERROR(INDEX(NTG_2020_Map,2,D408),""))</f>
        <v>AOE|AR|BRO-Bhv|BRO-Op|BRO-RCx|BW|NC|NR</v>
      </c>
      <c r="I408" s="17" t="str" cm="1">
        <f t="array" aca="1" ref="I408" ca="1">IFERROR(INDEX(NTG_2020_Map,$C408+2,$I$7),"")</f>
        <v/>
      </c>
      <c r="J408" s="17" t="str" cm="1">
        <f t="array" aca="1" ref="J408" ca="1">IFERROR(IF(INDEX(NTG_2020_Map,$C408+2,36)=0,"",INDEX(NTG_2020_Map,$C408+2,$J$7)),"")</f>
        <v/>
      </c>
      <c r="K408" s="17" t="str" cm="1">
        <f t="array" aca="1" ref="K408" ca="1">IFERROR(INDEX(NTG_2020_Map,$C408+2,K$7),"")</f>
        <v/>
      </c>
      <c r="L408" s="17" t="str" cm="1">
        <f t="array" aca="1" ref="L408" ca="1">IFERROR(INDEX(NTG_2020_Map,$C408+2,L$7),"")</f>
        <v/>
      </c>
      <c r="M408" s="17" t="str" cm="1">
        <f t="array" aca="1" ref="M408" ca="1">IFERROR(INDEX(NTG_2020_Map,$C408+2,M$7),"")</f>
        <v/>
      </c>
      <c r="N408" s="18" t="str" cm="1">
        <f t="array" aca="1" ref="N408" ca="1">IFERROR(INDEX(NTG_2020_Map,$C408+2,N$7),"")</f>
        <v/>
      </c>
      <c r="O408" s="18" t="str" cm="1">
        <f t="array" aca="1" ref="O408" ca="1">IFERROR(IF(INDEX(NTG_2020_Map,$C408+2,O$7)="","",INDEX(NTG_2020_Map,$C408+2,O$7)),"")</f>
        <v/>
      </c>
    </row>
    <row r="409" spans="3:15" ht="12.75" customHeight="1">
      <c r="C409" s="16">
        <f t="shared" si="12"/>
        <v>18</v>
      </c>
      <c r="D409" s="16">
        <f t="shared" si="13"/>
        <v>10</v>
      </c>
      <c r="E409" s="16" cm="1">
        <f t="array" aca="1" ref="E409" ca="1">IF(F409="","",IF(INDEX(NTG_2020_Table,$C409+1,$D409)=1,1,0))</f>
        <v>0</v>
      </c>
      <c r="F409" s="17" t="str" cm="1">
        <f t="array" aca="1" ref="F409" ca="1">IFERROR(INDEX(NTG_2020_Table,$C409+1,$F$7),"")</f>
        <v>ET-Default</v>
      </c>
      <c r="G409" s="17" t="str" cm="1">
        <f t="array" aca="1" ref="G409" ca="1">IF($F409="","",IFERROR(INDEX(NTG_2020_Map,1,IF($D409&lt;$B$4,$B$3,IF($D409&lt;$B$5,$B$4,$B$5))),""))</f>
        <v>NTG_ID</v>
      </c>
      <c r="H409" s="17" t="str" cm="1">
        <f t="array" aca="1" ref="H409" ca="1">IF(F409="","",IFERROR(INDEX(NTG_2020_Map,2,D409),""))</f>
        <v>UpDeemed|DnCust|DnDeemed|DnCustDI|DnDeemDI</v>
      </c>
      <c r="I409" s="17" t="str" cm="1">
        <f t="array" aca="1" ref="I409" ca="1">IFERROR(INDEX(NTG_2020_Map,$C409+2,$I$7),"")</f>
        <v/>
      </c>
      <c r="J409" s="17" t="str" cm="1">
        <f t="array" aca="1" ref="J409" ca="1">IFERROR(IF(INDEX(NTG_2020_Map,$C409+2,36)=0,"",INDEX(NTG_2020_Map,$C409+2,$J$7)),"")</f>
        <v/>
      </c>
      <c r="K409" s="17" t="str" cm="1">
        <f t="array" aca="1" ref="K409" ca="1">IFERROR(INDEX(NTG_2020_Map,$C409+2,K$7),"")</f>
        <v/>
      </c>
      <c r="L409" s="17" t="str" cm="1">
        <f t="array" aca="1" ref="L409" ca="1">IFERROR(INDEX(NTG_2020_Map,$C409+2,L$7),"")</f>
        <v/>
      </c>
      <c r="M409" s="17" t="str" cm="1">
        <f t="array" aca="1" ref="M409" ca="1">IFERROR(INDEX(NTG_2020_Map,$C409+2,M$7),"")</f>
        <v/>
      </c>
      <c r="N409" s="18" t="str" cm="1">
        <f t="array" aca="1" ref="N409" ca="1">IFERROR(INDEX(NTG_2020_Map,$C409+2,N$7),"")</f>
        <v/>
      </c>
      <c r="O409" s="18" t="str" cm="1">
        <f t="array" aca="1" ref="O409" ca="1">IFERROR(IF(INDEX(NTG_2020_Map,$C409+2,O$7)="","",INDEX(NTG_2020_Map,$C409+2,O$7)),"")</f>
        <v/>
      </c>
    </row>
    <row r="410" spans="3:15" ht="12.75" customHeight="1">
      <c r="C410" s="16">
        <f t="shared" si="12"/>
        <v>18</v>
      </c>
      <c r="D410" s="16">
        <f t="shared" si="13"/>
        <v>11</v>
      </c>
      <c r="E410" s="16" cm="1">
        <f t="array" aca="1" ref="E410" ca="1">IF(F410="","",IF(INDEX(NTG_2020_Table,$C410+1,$D410)=1,1,0))</f>
        <v>0</v>
      </c>
      <c r="F410" s="17" t="str" cm="1">
        <f t="array" aca="1" ref="F410" ca="1">IFERROR(INDEX(NTG_2020_Table,$C410+1,$F$7),"")</f>
        <v>ET-Default</v>
      </c>
      <c r="G410" s="17" t="str" cm="1">
        <f t="array" aca="1" ref="G410" ca="1">IF($F410="","",IFERROR(INDEX(NTG_2020_Map,1,IF($D410&lt;$B$4,$B$3,IF($D410&lt;$B$5,$B$4,$B$5))),""))</f>
        <v>VersionSource</v>
      </c>
      <c r="H410" s="17" t="str" cm="1">
        <f t="array" aca="1" ref="H410" ca="1">IF(F410="","",IFERROR(INDEX(NTG_2020_Map,2,D410),""))</f>
        <v/>
      </c>
      <c r="I410" s="17" t="str" cm="1">
        <f t="array" aca="1" ref="I410" ca="1">IFERROR(INDEX(NTG_2020_Map,$C410+2,$I$7),"")</f>
        <v/>
      </c>
      <c r="J410" s="17" t="str" cm="1">
        <f t="array" aca="1" ref="J410" ca="1">IFERROR(IF(INDEX(NTG_2020_Map,$C410+2,36)=0,"",INDEX(NTG_2020_Map,$C410+2,$J$7)),"")</f>
        <v/>
      </c>
      <c r="K410" s="17" t="str" cm="1">
        <f t="array" aca="1" ref="K410" ca="1">IFERROR(INDEX(NTG_2020_Map,$C410+2,K$7),"")</f>
        <v/>
      </c>
      <c r="L410" s="17" t="str" cm="1">
        <f t="array" aca="1" ref="L410" ca="1">IFERROR(INDEX(NTG_2020_Map,$C410+2,L$7),"")</f>
        <v/>
      </c>
      <c r="M410" s="17" t="str" cm="1">
        <f t="array" aca="1" ref="M410" ca="1">IFERROR(INDEX(NTG_2020_Map,$C410+2,M$7),"")</f>
        <v/>
      </c>
      <c r="N410" s="18" t="str" cm="1">
        <f t="array" aca="1" ref="N410" ca="1">IFERROR(INDEX(NTG_2020_Map,$C410+2,N$7),"")</f>
        <v/>
      </c>
      <c r="O410" s="18" t="str" cm="1">
        <f t="array" aca="1" ref="O410" ca="1">IFERROR(IF(INDEX(NTG_2020_Map,$C410+2,O$7)="","",INDEX(NTG_2020_Map,$C410+2,O$7)),"")</f>
        <v/>
      </c>
    </row>
    <row r="411" spans="3:15" ht="12.75" customHeight="1">
      <c r="C411" s="16">
        <f t="shared" si="12"/>
        <v>18</v>
      </c>
      <c r="D411" s="16">
        <f t="shared" si="13"/>
        <v>12</v>
      </c>
      <c r="E411" s="16" cm="1">
        <f t="array" aca="1" ref="E411" ca="1">IF(F411="","",IF(INDEX(NTG_2020_Table,$C411+1,$D411)=1,1,0))</f>
        <v>1</v>
      </c>
      <c r="F411" s="17" t="str" cm="1">
        <f t="array" aca="1" ref="F411" ca="1">IFERROR(INDEX(NTG_2020_Table,$C411+1,$F$7),"")</f>
        <v>ET-Default</v>
      </c>
      <c r="G411" s="17" t="str" cm="1">
        <f t="array" aca="1" ref="G411" ca="1">IF($F411="","",IFERROR(INDEX(NTG_2020_Map,1,IF($D411&lt;$B$4,$B$3,IF($D411&lt;$B$5,$B$4,$B$5))),""))</f>
        <v>VersionSource</v>
      </c>
      <c r="H411" s="17" t="str" cm="1">
        <f t="array" aca="1" ref="H411" ca="1">IF(F411="","",IFERROR(INDEX(NTG_2020_Map,2,D411),""))</f>
        <v>1</v>
      </c>
      <c r="I411" s="17" t="str" cm="1">
        <f t="array" aca="1" ref="I411" ca="1">IFERROR(INDEX(NTG_2020_Map,$C411+2,$I$7),"")</f>
        <v/>
      </c>
      <c r="J411" s="17" t="str" cm="1">
        <f t="array" aca="1" ref="J411" ca="1">IFERROR(IF(INDEX(NTG_2020_Map,$C411+2,36)=0,"",INDEX(NTG_2020_Map,$C411+2,$J$7)),"")</f>
        <v/>
      </c>
      <c r="K411" s="17" t="str" cm="1">
        <f t="array" aca="1" ref="K411" ca="1">IFERROR(INDEX(NTG_2020_Map,$C411+2,K$7),"")</f>
        <v/>
      </c>
      <c r="L411" s="17" t="str" cm="1">
        <f t="array" aca="1" ref="L411" ca="1">IFERROR(INDEX(NTG_2020_Map,$C411+2,L$7),"")</f>
        <v/>
      </c>
      <c r="M411" s="17" t="str" cm="1">
        <f t="array" aca="1" ref="M411" ca="1">IFERROR(INDEX(NTG_2020_Map,$C411+2,M$7),"")</f>
        <v/>
      </c>
      <c r="N411" s="18" t="str" cm="1">
        <f t="array" aca="1" ref="N411" ca="1">IFERROR(INDEX(NTG_2020_Map,$C411+2,N$7),"")</f>
        <v/>
      </c>
      <c r="O411" s="18" t="str" cm="1">
        <f t="array" aca="1" ref="O411" ca="1">IFERROR(IF(INDEX(NTG_2020_Map,$C411+2,O$7)="","",INDEX(NTG_2020_Map,$C411+2,O$7)),"")</f>
        <v/>
      </c>
    </row>
    <row r="412" spans="3:15" ht="12.75" customHeight="1">
      <c r="C412" s="16">
        <f t="shared" si="12"/>
        <v>18</v>
      </c>
      <c r="D412" s="16">
        <f t="shared" si="13"/>
        <v>13</v>
      </c>
      <c r="E412" s="16" cm="1">
        <f t="array" aca="1" ref="E412" ca="1">IF(F412="","",IF(INDEX(NTG_2020_Table,$C412+1,$D412)=1,1,0))</f>
        <v>0</v>
      </c>
      <c r="F412" s="17" t="str" cm="1">
        <f t="array" aca="1" ref="F412" ca="1">IFERROR(INDEX(NTG_2020_Table,$C412+1,$F$7),"")</f>
        <v>ET-Default</v>
      </c>
      <c r="G412" s="17" t="str" cm="1">
        <f t="array" aca="1" ref="G412" ca="1">IF($F412="","",IFERROR(INDEX(NTG_2020_Map,1,IF($D412&lt;$B$4,$B$3,IF($D412&lt;$B$5,$B$4,$B$5))),""))</f>
        <v>VersionSource</v>
      </c>
      <c r="H412" s="17" t="str" cm="1">
        <f t="array" aca="1" ref="H412" ca="1">IF(F412="","",IFERROR(INDEX(NTG_2020_Map,2,D412),""))</f>
        <v>1</v>
      </c>
      <c r="I412" s="17" t="str" cm="1">
        <f t="array" aca="1" ref="I412" ca="1">IFERROR(INDEX(NTG_2020_Map,$C412+2,$I$7),"")</f>
        <v/>
      </c>
      <c r="J412" s="17" t="str" cm="1">
        <f t="array" aca="1" ref="J412" ca="1">IFERROR(IF(INDEX(NTG_2020_Map,$C412+2,36)=0,"",INDEX(NTG_2020_Map,$C412+2,$J$7)),"")</f>
        <v/>
      </c>
      <c r="K412" s="17" t="str" cm="1">
        <f t="array" aca="1" ref="K412" ca="1">IFERROR(INDEX(NTG_2020_Map,$C412+2,K$7),"")</f>
        <v/>
      </c>
      <c r="L412" s="17" t="str" cm="1">
        <f t="array" aca="1" ref="L412" ca="1">IFERROR(INDEX(NTG_2020_Map,$C412+2,L$7),"")</f>
        <v/>
      </c>
      <c r="M412" s="17" t="str" cm="1">
        <f t="array" aca="1" ref="M412" ca="1">IFERROR(INDEX(NTG_2020_Map,$C412+2,M$7),"")</f>
        <v/>
      </c>
      <c r="N412" s="18" t="str" cm="1">
        <f t="array" aca="1" ref="N412" ca="1">IFERROR(INDEX(NTG_2020_Map,$C412+2,N$7),"")</f>
        <v/>
      </c>
      <c r="O412" s="18" t="str" cm="1">
        <f t="array" aca="1" ref="O412" ca="1">IFERROR(IF(INDEX(NTG_2020_Map,$C412+2,O$7)="","",INDEX(NTG_2020_Map,$C412+2,O$7)),"")</f>
        <v/>
      </c>
    </row>
    <row r="413" spans="3:15" ht="12.75" customHeight="1">
      <c r="C413" s="16">
        <f t="shared" si="12"/>
        <v>18</v>
      </c>
      <c r="D413" s="16">
        <f t="shared" si="13"/>
        <v>14</v>
      </c>
      <c r="E413" s="16" cm="1">
        <f t="array" aca="1" ref="E413" ca="1">IF(F413="","",IF(INDEX(NTG_2020_Table,$C413+1,$D413)=1,1,0))</f>
        <v>0</v>
      </c>
      <c r="F413" s="17" t="str" cm="1">
        <f t="array" aca="1" ref="F413" ca="1">IFERROR(INDEX(NTG_2020_Table,$C413+1,$F$7),"")</f>
        <v>ET-Default</v>
      </c>
      <c r="G413" s="17" t="str" cm="1">
        <f t="array" aca="1" ref="G413" ca="1">IF($F413="","",IFERROR(INDEX(NTG_2020_Map,1,IF($D413&lt;$B$4,$B$3,IF($D413&lt;$B$5,$B$4,$B$5))),""))</f>
        <v>VersionSource</v>
      </c>
      <c r="H413" s="17" t="str" cm="1">
        <f t="array" aca="1" ref="H413" ca="1">IF(F413="","",IFERROR(INDEX(NTG_2020_Map,2,D413),""))</f>
        <v>0</v>
      </c>
      <c r="I413" s="17" t="str" cm="1">
        <f t="array" aca="1" ref="I413" ca="1">IFERROR(INDEX(NTG_2020_Map,$C413+2,$I$7),"")</f>
        <v/>
      </c>
      <c r="J413" s="17" t="str" cm="1">
        <f t="array" aca="1" ref="J413" ca="1">IFERROR(IF(INDEX(NTG_2020_Map,$C413+2,36)=0,"",INDEX(NTG_2020_Map,$C413+2,$J$7)),"")</f>
        <v/>
      </c>
      <c r="K413" s="17" t="str" cm="1">
        <f t="array" aca="1" ref="K413" ca="1">IFERROR(INDEX(NTG_2020_Map,$C413+2,K$7),"")</f>
        <v/>
      </c>
      <c r="L413" s="17" t="str" cm="1">
        <f t="array" aca="1" ref="L413" ca="1">IFERROR(INDEX(NTG_2020_Map,$C413+2,L$7),"")</f>
        <v/>
      </c>
      <c r="M413" s="17" t="str" cm="1">
        <f t="array" aca="1" ref="M413" ca="1">IFERROR(INDEX(NTG_2020_Map,$C413+2,M$7),"")</f>
        <v/>
      </c>
      <c r="N413" s="18" t="str" cm="1">
        <f t="array" aca="1" ref="N413" ca="1">IFERROR(INDEX(NTG_2020_Map,$C413+2,N$7),"")</f>
        <v/>
      </c>
      <c r="O413" s="18" t="str" cm="1">
        <f t="array" aca="1" ref="O413" ca="1">IFERROR(IF(INDEX(NTG_2020_Map,$C413+2,O$7)="","",INDEX(NTG_2020_Map,$C413+2,O$7)),"")</f>
        <v/>
      </c>
    </row>
    <row r="414" spans="3:15" ht="12.75" customHeight="1">
      <c r="C414" s="16">
        <f t="shared" si="12"/>
        <v>18</v>
      </c>
      <c r="D414" s="16">
        <f t="shared" si="13"/>
        <v>15</v>
      </c>
      <c r="E414" s="16" cm="1">
        <f t="array" aca="1" ref="E414" ca="1">IF(F414="","",IF(INDEX(NTG_2020_Table,$C414+1,$D414)=1,1,0))</f>
        <v>0</v>
      </c>
      <c r="F414" s="17" t="str" cm="1">
        <f t="array" aca="1" ref="F414" ca="1">IFERROR(INDEX(NTG_2020_Table,$C414+1,$F$7),"")</f>
        <v>ET-Default</v>
      </c>
      <c r="G414" s="17" t="str" cm="1">
        <f t="array" aca="1" ref="G414" ca="1">IF($F414="","",IFERROR(INDEX(NTG_2020_Map,1,IF($D414&lt;$B$4,$B$3,IF($D414&lt;$B$5,$B$4,$B$5))),""))</f>
        <v>VersionSource</v>
      </c>
      <c r="H414" s="17" cm="1">
        <f t="array" aca="1" ref="H414" ca="1">IF(F414="","",IFERROR(INDEX(NTG_2020_Map,2,D414),""))</f>
        <v>45448.629734189817</v>
      </c>
      <c r="I414" s="17" t="str" cm="1">
        <f t="array" aca="1" ref="I414" ca="1">IFERROR(INDEX(NTG_2020_Map,$C414+2,$I$7),"")</f>
        <v/>
      </c>
      <c r="J414" s="17" t="str" cm="1">
        <f t="array" aca="1" ref="J414" ca="1">IFERROR(IF(INDEX(NTG_2020_Map,$C414+2,36)=0,"",INDEX(NTG_2020_Map,$C414+2,$J$7)),"")</f>
        <v/>
      </c>
      <c r="K414" s="17" t="str" cm="1">
        <f t="array" aca="1" ref="K414" ca="1">IFERROR(INDEX(NTG_2020_Map,$C414+2,K$7),"")</f>
        <v/>
      </c>
      <c r="L414" s="17" t="str" cm="1">
        <f t="array" aca="1" ref="L414" ca="1">IFERROR(INDEX(NTG_2020_Map,$C414+2,L$7),"")</f>
        <v/>
      </c>
      <c r="M414" s="17" t="str" cm="1">
        <f t="array" aca="1" ref="M414" ca="1">IFERROR(INDEX(NTG_2020_Map,$C414+2,M$7),"")</f>
        <v/>
      </c>
      <c r="N414" s="18" t="str" cm="1">
        <f t="array" aca="1" ref="N414" ca="1">IFERROR(INDEX(NTG_2020_Map,$C414+2,N$7),"")</f>
        <v/>
      </c>
      <c r="O414" s="18" t="str" cm="1">
        <f t="array" aca="1" ref="O414" ca="1">IFERROR(IF(INDEX(NTG_2020_Map,$C414+2,O$7)="","",INDEX(NTG_2020_Map,$C414+2,O$7)),"")</f>
        <v/>
      </c>
    </row>
    <row r="415" spans="3:15" ht="12.75" customHeight="1">
      <c r="C415" s="16">
        <f t="shared" si="12"/>
        <v>18</v>
      </c>
      <c r="D415" s="16">
        <f t="shared" si="13"/>
        <v>16</v>
      </c>
      <c r="E415" s="16" cm="1">
        <f t="array" aca="1" ref="E415" ca="1">IF(F415="","",IF(INDEX(NTG_2020_Table,$C415+1,$D415)=1,1,0))</f>
        <v>1</v>
      </c>
      <c r="F415" s="17" t="str" cm="1">
        <f t="array" aca="1" ref="F415" ca="1">IFERROR(INDEX(NTG_2020_Table,$C415+1,$F$7),"")</f>
        <v>ET-Default</v>
      </c>
      <c r="G415" s="17" t="str" cm="1">
        <f t="array" aca="1" ref="G415" ca="1">IF($F415="","",IFERROR(INDEX(NTG_2020_Map,1,IF($D415&lt;$B$4,$B$3,IF($D415&lt;$B$5,$B$4,$B$5))),""))</f>
        <v>VersionSource</v>
      </c>
      <c r="H415" s="17" t="str" cm="1">
        <f t="array" aca="1" ref="H415" ca="1">IF(F415="","",IFERROR(INDEX(NTG_2020_Map,2,D415),""))</f>
        <v>Expired this record since a new record was created that uses the updated Measure Impact Types and Delivery Types per DEER2026 Scoping Document.</v>
      </c>
      <c r="I415" s="17" t="str" cm="1">
        <f t="array" aca="1" ref="I415" ca="1">IFERROR(INDEX(NTG_2020_Map,$C415+2,$I$7),"")</f>
        <v/>
      </c>
      <c r="J415" s="17" t="str" cm="1">
        <f t="array" aca="1" ref="J415" ca="1">IFERROR(IF(INDEX(NTG_2020_Map,$C415+2,36)=0,"",INDEX(NTG_2020_Map,$C415+2,$J$7)),"")</f>
        <v/>
      </c>
      <c r="K415" s="17" t="str" cm="1">
        <f t="array" aca="1" ref="K415" ca="1">IFERROR(INDEX(NTG_2020_Map,$C415+2,K$7),"")</f>
        <v/>
      </c>
      <c r="L415" s="17" t="str" cm="1">
        <f t="array" aca="1" ref="L415" ca="1">IFERROR(INDEX(NTG_2020_Map,$C415+2,L$7),"")</f>
        <v/>
      </c>
      <c r="M415" s="17" t="str" cm="1">
        <f t="array" aca="1" ref="M415" ca="1">IFERROR(INDEX(NTG_2020_Map,$C415+2,M$7),"")</f>
        <v/>
      </c>
      <c r="N415" s="18" t="str" cm="1">
        <f t="array" aca="1" ref="N415" ca="1">IFERROR(INDEX(NTG_2020_Map,$C415+2,N$7),"")</f>
        <v/>
      </c>
      <c r="O415" s="18" t="str" cm="1">
        <f t="array" aca="1" ref="O415" ca="1">IFERROR(IF(INDEX(NTG_2020_Map,$C415+2,O$7)="","",INDEX(NTG_2020_Map,$C415+2,O$7)),"")</f>
        <v/>
      </c>
    </row>
    <row r="416" spans="3:15" ht="12.75" customHeight="1">
      <c r="C416" s="16">
        <f t="shared" si="12"/>
        <v>18</v>
      </c>
      <c r="D416" s="16">
        <f t="shared" si="13"/>
        <v>17</v>
      </c>
      <c r="E416" s="16" cm="1">
        <f t="array" aca="1" ref="E416" ca="1">IF(F416="","",IF(INDEX(NTG_2020_Table,$C416+1,$D416)=1,1,0))</f>
        <v>1</v>
      </c>
      <c r="F416" s="17" t="str" cm="1">
        <f t="array" aca="1" ref="F416" ca="1">IFERROR(INDEX(NTG_2020_Table,$C416+1,$F$7),"")</f>
        <v>ET-Default</v>
      </c>
      <c r="G416" s="17" t="str" cm="1">
        <f t="array" aca="1" ref="G416" ca="1">IF($F416="","",IFERROR(INDEX(NTG_2020_Map,1,IF($D416&lt;$B$4,$B$3,IF($D416&lt;$B$5,$B$4,$B$5))),""))</f>
        <v>VersionSource</v>
      </c>
      <c r="H416" s="17" t="str" cm="1">
        <f t="array" aca="1" ref="H416" ca="1">IF(F416="","",IFERROR(INDEX(NTG_2020_Map,2,D416),""))</f>
        <v>Deemed Ex Ante Team</v>
      </c>
      <c r="I416" s="17" t="str" cm="1">
        <f t="array" aca="1" ref="I416" ca="1">IFERROR(INDEX(NTG_2020_Map,$C416+2,$I$7),"")</f>
        <v/>
      </c>
      <c r="J416" s="17" t="str" cm="1">
        <f t="array" aca="1" ref="J416" ca="1">IFERROR(IF(INDEX(NTG_2020_Map,$C416+2,36)=0,"",INDEX(NTG_2020_Map,$C416+2,$J$7)),"")</f>
        <v/>
      </c>
      <c r="K416" s="17" t="str" cm="1">
        <f t="array" aca="1" ref="K416" ca="1">IFERROR(INDEX(NTG_2020_Map,$C416+2,K$7),"")</f>
        <v/>
      </c>
      <c r="L416" s="17" t="str" cm="1">
        <f t="array" aca="1" ref="L416" ca="1">IFERROR(INDEX(NTG_2020_Map,$C416+2,L$7),"")</f>
        <v/>
      </c>
      <c r="M416" s="17" t="str" cm="1">
        <f t="array" aca="1" ref="M416" ca="1">IFERROR(INDEX(NTG_2020_Map,$C416+2,M$7),"")</f>
        <v/>
      </c>
      <c r="N416" s="18" t="str" cm="1">
        <f t="array" aca="1" ref="N416" ca="1">IFERROR(INDEX(NTG_2020_Map,$C416+2,N$7),"")</f>
        <v/>
      </c>
      <c r="O416" s="18" t="str" cm="1">
        <f t="array" aca="1" ref="O416" ca="1">IFERROR(IF(INDEX(NTG_2020_Map,$C416+2,O$7)="","",INDEX(NTG_2020_Map,$C416+2,O$7)),"")</f>
        <v/>
      </c>
    </row>
    <row r="417" spans="3:15" ht="12.75" customHeight="1">
      <c r="C417" s="16">
        <f t="shared" si="12"/>
        <v>18</v>
      </c>
      <c r="D417" s="16">
        <f t="shared" si="13"/>
        <v>18</v>
      </c>
      <c r="E417" s="16" cm="1">
        <f t="array" aca="1" ref="E417" ca="1">IF(F417="","",IF(INDEX(NTG_2020_Table,$C417+1,$D417)=1,1,0))</f>
        <v>1</v>
      </c>
      <c r="F417" s="17" t="str" cm="1">
        <f t="array" aca="1" ref="F417" ca="1">IFERROR(INDEX(NTG_2020_Table,$C417+1,$F$7),"")</f>
        <v>ET-Default</v>
      </c>
      <c r="G417" s="17" t="str" cm="1">
        <f t="array" aca="1" ref="G417" ca="1">IF($F417="","",IFERROR(INDEX(NTG_2020_Map,1,IF($D417&lt;$B$4,$B$3,IF($D417&lt;$B$5,$B$4,$B$5))),""))</f>
        <v>VersionSource</v>
      </c>
      <c r="H417" s="17" cm="1">
        <f t="array" aca="1" ref="H417" ca="1">IF(F417="","",IFERROR(INDEX(NTG_2020_Map,2,D417),""))</f>
        <v>44566.539816770834</v>
      </c>
      <c r="I417" s="17" t="str" cm="1">
        <f t="array" aca="1" ref="I417" ca="1">IFERROR(INDEX(NTG_2020_Map,$C417+2,$I$7),"")</f>
        <v/>
      </c>
      <c r="J417" s="17" t="str" cm="1">
        <f t="array" aca="1" ref="J417" ca="1">IFERROR(IF(INDEX(NTG_2020_Map,$C417+2,36)=0,"",INDEX(NTG_2020_Map,$C417+2,$J$7)),"")</f>
        <v/>
      </c>
      <c r="K417" s="17" t="str" cm="1">
        <f t="array" aca="1" ref="K417" ca="1">IFERROR(INDEX(NTG_2020_Map,$C417+2,K$7),"")</f>
        <v/>
      </c>
      <c r="L417" s="17" t="str" cm="1">
        <f t="array" aca="1" ref="L417" ca="1">IFERROR(INDEX(NTG_2020_Map,$C417+2,L$7),"")</f>
        <v/>
      </c>
      <c r="M417" s="17" t="str" cm="1">
        <f t="array" aca="1" ref="M417" ca="1">IFERROR(INDEX(NTG_2020_Map,$C417+2,M$7),"")</f>
        <v/>
      </c>
      <c r="N417" s="18" t="str" cm="1">
        <f t="array" aca="1" ref="N417" ca="1">IFERROR(INDEX(NTG_2020_Map,$C417+2,N$7),"")</f>
        <v/>
      </c>
      <c r="O417" s="18" t="str" cm="1">
        <f t="array" aca="1" ref="O417" ca="1">IFERROR(IF(INDEX(NTG_2020_Map,$C417+2,O$7)="","",INDEX(NTG_2020_Map,$C417+2,O$7)),"")</f>
        <v/>
      </c>
    </row>
    <row r="418" spans="3:15" ht="12.75" customHeight="1">
      <c r="C418" s="16">
        <f t="shared" si="12"/>
        <v>18</v>
      </c>
      <c r="D418" s="16">
        <f t="shared" si="13"/>
        <v>19</v>
      </c>
      <c r="E418" s="16" cm="1">
        <f t="array" aca="1" ref="E418" ca="1">IF(F418="","",IF(INDEX(NTG_2020_Table,$C418+1,$D418)=1,1,0))</f>
        <v>1</v>
      </c>
      <c r="F418" s="17" t="str" cm="1">
        <f t="array" aca="1" ref="F418" ca="1">IFERROR(INDEX(NTG_2020_Table,$C418+1,$F$7),"")</f>
        <v>ET-Default</v>
      </c>
      <c r="G418" s="17" t="str" cm="1">
        <f t="array" aca="1" ref="G418" ca="1">IF($F418="","",IFERROR(INDEX(NTG_2020_Map,1,IF($D418&lt;$B$4,$B$3,IF($D418&lt;$B$5,$B$4,$B$5))),""))</f>
        <v>CreatedComment</v>
      </c>
      <c r="H418" s="17" t="str" cm="1">
        <f t="array" aca="1" ref="H418" ca="1">IF(F418="","",IFERROR(INDEX(NTG_2020_Map,2,D418),""))</f>
        <v/>
      </c>
      <c r="I418" s="17" t="str" cm="1">
        <f t="array" aca="1" ref="I418" ca="1">IFERROR(INDEX(NTG_2020_Map,$C418+2,$I$7),"")</f>
        <v/>
      </c>
      <c r="J418" s="17" t="str" cm="1">
        <f t="array" aca="1" ref="J418" ca="1">IFERROR(IF(INDEX(NTG_2020_Map,$C418+2,36)=0,"",INDEX(NTG_2020_Map,$C418+2,$J$7)),"")</f>
        <v/>
      </c>
      <c r="K418" s="17" t="str" cm="1">
        <f t="array" aca="1" ref="K418" ca="1">IFERROR(INDEX(NTG_2020_Map,$C418+2,K$7),"")</f>
        <v/>
      </c>
      <c r="L418" s="17" t="str" cm="1">
        <f t="array" aca="1" ref="L418" ca="1">IFERROR(INDEX(NTG_2020_Map,$C418+2,L$7),"")</f>
        <v/>
      </c>
      <c r="M418" s="17" t="str" cm="1">
        <f t="array" aca="1" ref="M418" ca="1">IFERROR(INDEX(NTG_2020_Map,$C418+2,M$7),"")</f>
        <v/>
      </c>
      <c r="N418" s="18" t="str" cm="1">
        <f t="array" aca="1" ref="N418" ca="1">IFERROR(INDEX(NTG_2020_Map,$C418+2,N$7),"")</f>
        <v/>
      </c>
      <c r="O418" s="18" t="str" cm="1">
        <f t="array" aca="1" ref="O418" ca="1">IFERROR(IF(INDEX(NTG_2020_Map,$C418+2,O$7)="","",INDEX(NTG_2020_Map,$C418+2,O$7)),"")</f>
        <v/>
      </c>
    </row>
    <row r="419" spans="3:15" ht="12.75" customHeight="1">
      <c r="C419" s="16">
        <f t="shared" si="12"/>
        <v>18</v>
      </c>
      <c r="D419" s="16">
        <f t="shared" si="13"/>
        <v>20</v>
      </c>
      <c r="E419" s="16" cm="1">
        <f t="array" aca="1" ref="E419" ca="1">IF(F419="","",IF(INDEX(NTG_2020_Table,$C419+1,$D419)=1,1,0))</f>
        <v>1</v>
      </c>
      <c r="F419" s="17" t="str" cm="1">
        <f t="array" aca="1" ref="F419" ca="1">IFERROR(INDEX(NTG_2020_Table,$C419+1,$F$7),"")</f>
        <v>ET-Default</v>
      </c>
      <c r="G419" s="17" t="str" cm="1">
        <f t="array" aca="1" ref="G419" ca="1">IF($F419="","",IFERROR(INDEX(NTG_2020_Map,1,IF($D419&lt;$B$4,$B$3,IF($D419&lt;$B$5,$B$4,$B$5))),""))</f>
        <v>CreatedComment</v>
      </c>
      <c r="H419" s="17" t="str" cm="1">
        <f t="array" aca="1" ref="H419" ca="1">IF(F419="","",IFERROR(INDEX(NTG_2020_Map,2,D419),""))</f>
        <v>Deemed Ex Ante Team</v>
      </c>
      <c r="I419" s="17" t="str" cm="1">
        <f t="array" aca="1" ref="I419" ca="1">IFERROR(INDEX(NTG_2020_Map,$C419+2,$I$7),"")</f>
        <v/>
      </c>
      <c r="J419" s="17" t="str" cm="1">
        <f t="array" aca="1" ref="J419" ca="1">IFERROR(IF(INDEX(NTG_2020_Map,$C419+2,36)=0,"",INDEX(NTG_2020_Map,$C419+2,$J$7)),"")</f>
        <v/>
      </c>
      <c r="K419" s="17" t="str" cm="1">
        <f t="array" aca="1" ref="K419" ca="1">IFERROR(INDEX(NTG_2020_Map,$C419+2,K$7),"")</f>
        <v/>
      </c>
      <c r="L419" s="17" t="str" cm="1">
        <f t="array" aca="1" ref="L419" ca="1">IFERROR(INDEX(NTG_2020_Map,$C419+2,L$7),"")</f>
        <v/>
      </c>
      <c r="M419" s="17" t="str" cm="1">
        <f t="array" aca="1" ref="M419" ca="1">IFERROR(INDEX(NTG_2020_Map,$C419+2,M$7),"")</f>
        <v/>
      </c>
      <c r="N419" s="18" t="str" cm="1">
        <f t="array" aca="1" ref="N419" ca="1">IFERROR(INDEX(NTG_2020_Map,$C419+2,N$7),"")</f>
        <v/>
      </c>
      <c r="O419" s="18" t="str" cm="1">
        <f t="array" aca="1" ref="O419" ca="1">IFERROR(IF(INDEX(NTG_2020_Map,$C419+2,O$7)="","",INDEX(NTG_2020_Map,$C419+2,O$7)),"")</f>
        <v/>
      </c>
    </row>
    <row r="420" spans="3:15" ht="12.75" customHeight="1">
      <c r="C420" s="16">
        <f t="shared" si="12"/>
        <v>18</v>
      </c>
      <c r="D420" s="16">
        <f t="shared" si="13"/>
        <v>21</v>
      </c>
      <c r="E420" s="16" cm="1">
        <f t="array" aca="1" ref="E420" ca="1">IF(F420="","",IF(INDEX(NTG_2020_Table,$C420+1,$D420)=1,1,0))</f>
        <v>1</v>
      </c>
      <c r="F420" s="17" t="str" cm="1">
        <f t="array" aca="1" ref="F420" ca="1">IFERROR(INDEX(NTG_2020_Table,$C420+1,$F$7),"")</f>
        <v>ET-Default</v>
      </c>
      <c r="G420" s="17" t="str" cm="1">
        <f t="array" aca="1" ref="G420" ca="1">IF($F420="","",IFERROR(INDEX(NTG_2020_Map,1,IF($D420&lt;$B$4,$B$3,IF($D420&lt;$B$5,$B$4,$B$5))),""))</f>
        <v>CreatedComment</v>
      </c>
      <c r="H420" s="17" t="str" cm="1">
        <f t="array" aca="1" ref="H420" ca="1">IF(F420="","",IFERROR(INDEX(NTG_2020_Map,2,D420),""))</f>
        <v/>
      </c>
      <c r="I420" s="17" t="str" cm="1">
        <f t="array" aca="1" ref="I420" ca="1">IFERROR(INDEX(NTG_2020_Map,$C420+2,$I$7),"")</f>
        <v/>
      </c>
      <c r="J420" s="17" t="str" cm="1">
        <f t="array" aca="1" ref="J420" ca="1">IFERROR(IF(INDEX(NTG_2020_Map,$C420+2,36)=0,"",INDEX(NTG_2020_Map,$C420+2,$J$7)),"")</f>
        <v/>
      </c>
      <c r="K420" s="17" t="str" cm="1">
        <f t="array" aca="1" ref="K420" ca="1">IFERROR(INDEX(NTG_2020_Map,$C420+2,K$7),"")</f>
        <v/>
      </c>
      <c r="L420" s="17" t="str" cm="1">
        <f t="array" aca="1" ref="L420" ca="1">IFERROR(INDEX(NTG_2020_Map,$C420+2,L$7),"")</f>
        <v/>
      </c>
      <c r="M420" s="17" t="str" cm="1">
        <f t="array" aca="1" ref="M420" ca="1">IFERROR(INDEX(NTG_2020_Map,$C420+2,M$7),"")</f>
        <v/>
      </c>
      <c r="N420" s="18" t="str" cm="1">
        <f t="array" aca="1" ref="N420" ca="1">IFERROR(INDEX(NTG_2020_Map,$C420+2,N$7),"")</f>
        <v/>
      </c>
      <c r="O420" s="18" t="str" cm="1">
        <f t="array" aca="1" ref="O420" ca="1">IFERROR(IF(INDEX(NTG_2020_Map,$C420+2,O$7)="","",INDEX(NTG_2020_Map,$C420+2,O$7)),"")</f>
        <v/>
      </c>
    </row>
    <row r="421" spans="3:15" ht="12.75" customHeight="1">
      <c r="C421" s="16">
        <f t="shared" si="12"/>
        <v>18</v>
      </c>
      <c r="D421" s="16">
        <f t="shared" si="13"/>
        <v>22</v>
      </c>
      <c r="E421" s="16" cm="1">
        <f t="array" aca="1" ref="E421" ca="1">IF(F421="","",IF(INDEX(NTG_2020_Table,$C421+1,$D421)=1,1,0))</f>
        <v>1</v>
      </c>
      <c r="F421" s="17" t="str" cm="1">
        <f t="array" aca="1" ref="F421" ca="1">IFERROR(INDEX(NTG_2020_Table,$C421+1,$F$7),"")</f>
        <v>ET-Default</v>
      </c>
      <c r="G421" s="17" t="str" cm="1">
        <f t="array" aca="1" ref="G421" ca="1">IF($F421="","",IFERROR(INDEX(NTG_2020_Map,1,IF($D421&lt;$B$4,$B$3,IF($D421&lt;$B$5,$B$4,$B$5))),""))</f>
        <v>CreatedComment</v>
      </c>
      <c r="H421" s="17" t="str" cm="1">
        <f t="array" aca="1" ref="H421" ca="1">IF(F421="","",IFERROR(INDEX(NTG_2020_Map,2,D421),""))</f>
        <v/>
      </c>
      <c r="I421" s="17" t="str" cm="1">
        <f t="array" aca="1" ref="I421" ca="1">IFERROR(INDEX(NTG_2020_Map,$C421+2,$I$7),"")</f>
        <v/>
      </c>
      <c r="J421" s="17" t="str" cm="1">
        <f t="array" aca="1" ref="J421" ca="1">IFERROR(IF(INDEX(NTG_2020_Map,$C421+2,36)=0,"",INDEX(NTG_2020_Map,$C421+2,$J$7)),"")</f>
        <v/>
      </c>
      <c r="K421" s="17" t="str" cm="1">
        <f t="array" aca="1" ref="K421" ca="1">IFERROR(INDEX(NTG_2020_Map,$C421+2,K$7),"")</f>
        <v/>
      </c>
      <c r="L421" s="17" t="str" cm="1">
        <f t="array" aca="1" ref="L421" ca="1">IFERROR(INDEX(NTG_2020_Map,$C421+2,L$7),"")</f>
        <v/>
      </c>
      <c r="M421" s="17" t="str" cm="1">
        <f t="array" aca="1" ref="M421" ca="1">IFERROR(INDEX(NTG_2020_Map,$C421+2,M$7),"")</f>
        <v/>
      </c>
      <c r="N421" s="18" t="str" cm="1">
        <f t="array" aca="1" ref="N421" ca="1">IFERROR(INDEX(NTG_2020_Map,$C421+2,N$7),"")</f>
        <v/>
      </c>
      <c r="O421" s="18" t="str" cm="1">
        <f t="array" aca="1" ref="O421" ca="1">IFERROR(IF(INDEX(NTG_2020_Map,$C421+2,O$7)="","",INDEX(NTG_2020_Map,$C421+2,O$7)),"")</f>
        <v/>
      </c>
    </row>
    <row r="422" spans="3:15" ht="12.75" customHeight="1">
      <c r="C422" s="16">
        <f t="shared" si="12"/>
        <v>18</v>
      </c>
      <c r="D422" s="16">
        <f t="shared" si="13"/>
        <v>23</v>
      </c>
      <c r="E422" s="16" cm="1">
        <f t="array" aca="1" ref="E422" ca="1">IF(F422="","",IF(INDEX(NTG_2020_Table,$C422+1,$D422)=1,1,0))</f>
        <v>1</v>
      </c>
      <c r="F422" s="17" t="str" cm="1">
        <f t="array" aca="1" ref="F422" ca="1">IFERROR(INDEX(NTG_2020_Table,$C422+1,$F$7),"")</f>
        <v>ET-Default</v>
      </c>
      <c r="G422" s="17" t="str" cm="1">
        <f t="array" aca="1" ref="G422" ca="1">IF($F422="","",IFERROR(INDEX(NTG_2020_Map,1,IF($D422&lt;$B$4,$B$3,IF($D422&lt;$B$5,$B$4,$B$5))),""))</f>
        <v>CreatedComment</v>
      </c>
      <c r="H422" s="17" t="str" cm="1">
        <f t="array" aca="1" ref="H422" ca="1">IF(F422="","",IFERROR(INDEX(NTG_2020_Map,2,D422),""))</f>
        <v/>
      </c>
      <c r="I422" s="17" t="str" cm="1">
        <f t="array" aca="1" ref="I422" ca="1">IFERROR(INDEX(NTG_2020_Map,$C422+2,$I$7),"")</f>
        <v/>
      </c>
      <c r="J422" s="17" t="str" cm="1">
        <f t="array" aca="1" ref="J422" ca="1">IFERROR(IF(INDEX(NTG_2020_Map,$C422+2,36)=0,"",INDEX(NTG_2020_Map,$C422+2,$J$7)),"")</f>
        <v/>
      </c>
      <c r="K422" s="17" t="str" cm="1">
        <f t="array" aca="1" ref="K422" ca="1">IFERROR(INDEX(NTG_2020_Map,$C422+2,K$7),"")</f>
        <v/>
      </c>
      <c r="L422" s="17" t="str" cm="1">
        <f t="array" aca="1" ref="L422" ca="1">IFERROR(INDEX(NTG_2020_Map,$C422+2,L$7),"")</f>
        <v/>
      </c>
      <c r="M422" s="17" t="str" cm="1">
        <f t="array" aca="1" ref="M422" ca="1">IFERROR(INDEX(NTG_2020_Map,$C422+2,M$7),"")</f>
        <v/>
      </c>
      <c r="N422" s="18" t="str" cm="1">
        <f t="array" aca="1" ref="N422" ca="1">IFERROR(INDEX(NTG_2020_Map,$C422+2,N$7),"")</f>
        <v/>
      </c>
      <c r="O422" s="18" t="str" cm="1">
        <f t="array" aca="1" ref="O422" ca="1">IFERROR(IF(INDEX(NTG_2020_Map,$C422+2,O$7)="","",INDEX(NTG_2020_Map,$C422+2,O$7)),"")</f>
        <v/>
      </c>
    </row>
    <row r="423" spans="3:15" ht="12.75" customHeight="1">
      <c r="C423" s="16">
        <f t="shared" si="12"/>
        <v>19</v>
      </c>
      <c r="D423" s="16">
        <f t="shared" si="13"/>
        <v>1</v>
      </c>
      <c r="E423" s="16" cm="1">
        <f t="array" aca="1" ref="E423" ca="1">IF(F423="","",IF(INDEX(NTG_2020_Table,$C423+1,$D423)=1,1,0))</f>
        <v>1</v>
      </c>
      <c r="F423" s="17" t="str" cm="1">
        <f t="array" aca="1" ref="F423" ca="1">IFERROR(INDEX(NTG_2020_Table,$C423+1,$F$7),"")</f>
        <v>EUC-Default</v>
      </c>
      <c r="G423" s="17" t="str" cm="1">
        <f t="array" aca="1" ref="G423" ca="1">IF($F423="","",IFERROR(INDEX(NTG_2020_Map,1,IF($D423&lt;$B$4,$B$3,IF($D423&lt;$B$5,$B$4,$B$5))),""))</f>
        <v>NTG_ID</v>
      </c>
      <c r="H423" s="17" t="str" cm="1">
        <f t="array" aca="1" ref="H423" ca="1">IF(F423="","",IFERROR(INDEX(NTG_2020_Map,2,D423),""))</f>
        <v>Agric-Default&gt;2yrs</v>
      </c>
      <c r="I423" s="17" t="str" cm="1">
        <f t="array" aca="1" ref="I423" ca="1">IFERROR(INDEX(NTG_2020_Map,$C423+2,$I$7),"")</f>
        <v/>
      </c>
      <c r="J423" s="17" t="str" cm="1">
        <f t="array" aca="1" ref="J423" ca="1">IFERROR(IF(INDEX(NTG_2020_Map,$C423+2,36)=0,"",INDEX(NTG_2020_Map,$C423+2,$J$7)),"")</f>
        <v/>
      </c>
      <c r="K423" s="17" t="str" cm="1">
        <f t="array" aca="1" ref="K423" ca="1">IFERROR(INDEX(NTG_2020_Map,$C423+2,K$7),"")</f>
        <v/>
      </c>
      <c r="L423" s="17" t="str" cm="1">
        <f t="array" aca="1" ref="L423" ca="1">IFERROR(INDEX(NTG_2020_Map,$C423+2,L$7),"")</f>
        <v/>
      </c>
      <c r="M423" s="17" t="str" cm="1">
        <f t="array" aca="1" ref="M423" ca="1">IFERROR(INDEX(NTG_2020_Map,$C423+2,M$7),"")</f>
        <v/>
      </c>
      <c r="N423" s="18" t="str" cm="1">
        <f t="array" aca="1" ref="N423" ca="1">IFERROR(INDEX(NTG_2020_Map,$C423+2,N$7),"")</f>
        <v/>
      </c>
      <c r="O423" s="18" t="str" cm="1">
        <f t="array" aca="1" ref="O423" ca="1">IFERROR(IF(INDEX(NTG_2020_Map,$C423+2,O$7)="","",INDEX(NTG_2020_Map,$C423+2,O$7)),"")</f>
        <v/>
      </c>
    </row>
    <row r="424" spans="3:15" ht="12.75" customHeight="1">
      <c r="C424" s="16">
        <f t="shared" si="12"/>
        <v>19</v>
      </c>
      <c r="D424" s="16">
        <f t="shared" si="13"/>
        <v>2</v>
      </c>
      <c r="E424" s="16" cm="1">
        <f t="array" aca="1" ref="E424" ca="1">IF(F424="","",IF(INDEX(NTG_2020_Table,$C424+1,$D424)=1,1,0))</f>
        <v>1</v>
      </c>
      <c r="F424" s="17" t="str" cm="1">
        <f t="array" aca="1" ref="F424" ca="1">IFERROR(INDEX(NTG_2020_Table,$C424+1,$F$7),"")</f>
        <v>EUC-Default</v>
      </c>
      <c r="G424" s="17" t="str" cm="1">
        <f t="array" aca="1" ref="G424" ca="1">IF($F424="","",IFERROR(INDEX(NTG_2020_Map,1,IF($D424&lt;$B$4,$B$3,IF($D424&lt;$B$5,$B$4,$B$5))),""))</f>
        <v>NTG_ID</v>
      </c>
      <c r="H424" s="17" t="str" cm="1">
        <f t="array" aca="1" ref="H424" ca="1">IF(F424="","",IFERROR(INDEX(NTG_2020_Map,2,D424),""))</f>
        <v>DEER2019</v>
      </c>
      <c r="I424" s="17" t="str" cm="1">
        <f t="array" aca="1" ref="I424" ca="1">IFERROR(INDEX(NTG_2020_Map,$C424+2,$I$7),"")</f>
        <v/>
      </c>
      <c r="J424" s="17" t="str" cm="1">
        <f t="array" aca="1" ref="J424" ca="1">IFERROR(IF(INDEX(NTG_2020_Map,$C424+2,36)=0,"",INDEX(NTG_2020_Map,$C424+2,$J$7)),"")</f>
        <v/>
      </c>
      <c r="K424" s="17" t="str" cm="1">
        <f t="array" aca="1" ref="K424" ca="1">IFERROR(INDEX(NTG_2020_Map,$C424+2,K$7),"")</f>
        <v/>
      </c>
      <c r="L424" s="17" t="str" cm="1">
        <f t="array" aca="1" ref="L424" ca="1">IFERROR(INDEX(NTG_2020_Map,$C424+2,L$7),"")</f>
        <v/>
      </c>
      <c r="M424" s="17" t="str" cm="1">
        <f t="array" aca="1" ref="M424" ca="1">IFERROR(INDEX(NTG_2020_Map,$C424+2,M$7),"")</f>
        <v/>
      </c>
      <c r="N424" s="18" t="str" cm="1">
        <f t="array" aca="1" ref="N424" ca="1">IFERROR(INDEX(NTG_2020_Map,$C424+2,N$7),"")</f>
        <v/>
      </c>
      <c r="O424" s="18" t="str" cm="1">
        <f t="array" aca="1" ref="O424" ca="1">IFERROR(IF(INDEX(NTG_2020_Map,$C424+2,O$7)="","",INDEX(NTG_2020_Map,$C424+2,O$7)),"")</f>
        <v/>
      </c>
    </row>
    <row r="425" spans="3:15" ht="12.75" customHeight="1">
      <c r="C425" s="16">
        <f t="shared" si="12"/>
        <v>19</v>
      </c>
      <c r="D425" s="16">
        <f t="shared" si="13"/>
        <v>3</v>
      </c>
      <c r="E425" s="16" cm="1">
        <f t="array" aca="1" ref="E425" ca="1">IF(F425="","",IF(INDEX(NTG_2020_Table,$C425+1,$D425)=1,1,0))</f>
        <v>0</v>
      </c>
      <c r="F425" s="17" t="str" cm="1">
        <f t="array" aca="1" ref="F425" ca="1">IFERROR(INDEX(NTG_2020_Table,$C425+1,$F$7),"")</f>
        <v>EUC-Default</v>
      </c>
      <c r="G425" s="17" t="str" cm="1">
        <f t="array" aca="1" ref="G425" ca="1">IF($F425="","",IFERROR(INDEX(NTG_2020_Map,1,IF($D425&lt;$B$4,$B$3,IF($D425&lt;$B$5,$B$4,$B$5))),""))</f>
        <v>NTG_ID</v>
      </c>
      <c r="H425" s="17" cm="1">
        <f t="array" aca="1" ref="H425" ca="1">IF(F425="","",IFERROR(INDEX(NTG_2020_Map,2,D425),""))</f>
        <v>43466</v>
      </c>
      <c r="I425" s="17" t="str" cm="1">
        <f t="array" aca="1" ref="I425" ca="1">IFERROR(INDEX(NTG_2020_Map,$C425+2,$I$7),"")</f>
        <v/>
      </c>
      <c r="J425" s="17" t="str" cm="1">
        <f t="array" aca="1" ref="J425" ca="1">IFERROR(IF(INDEX(NTG_2020_Map,$C425+2,36)=0,"",INDEX(NTG_2020_Map,$C425+2,$J$7)),"")</f>
        <v/>
      </c>
      <c r="K425" s="17" t="str" cm="1">
        <f t="array" aca="1" ref="K425" ca="1">IFERROR(INDEX(NTG_2020_Map,$C425+2,K$7),"")</f>
        <v/>
      </c>
      <c r="L425" s="17" t="str" cm="1">
        <f t="array" aca="1" ref="L425" ca="1">IFERROR(INDEX(NTG_2020_Map,$C425+2,L$7),"")</f>
        <v/>
      </c>
      <c r="M425" s="17" t="str" cm="1">
        <f t="array" aca="1" ref="M425" ca="1">IFERROR(INDEX(NTG_2020_Map,$C425+2,M$7),"")</f>
        <v/>
      </c>
      <c r="N425" s="18" t="str" cm="1">
        <f t="array" aca="1" ref="N425" ca="1">IFERROR(INDEX(NTG_2020_Map,$C425+2,N$7),"")</f>
        <v/>
      </c>
      <c r="O425" s="18" t="str" cm="1">
        <f t="array" aca="1" ref="O425" ca="1">IFERROR(IF(INDEX(NTG_2020_Map,$C425+2,O$7)="","",INDEX(NTG_2020_Map,$C425+2,O$7)),"")</f>
        <v/>
      </c>
    </row>
    <row r="426" spans="3:15" ht="12.75" customHeight="1">
      <c r="C426" s="16">
        <f t="shared" si="12"/>
        <v>19</v>
      </c>
      <c r="D426" s="16">
        <f t="shared" si="13"/>
        <v>4</v>
      </c>
      <c r="E426" s="16" cm="1">
        <f t="array" aca="1" ref="E426" ca="1">IF(F426="","",IF(INDEX(NTG_2020_Table,$C426+1,$D426)=1,1,0))</f>
        <v>1</v>
      </c>
      <c r="F426" s="17" t="str" cm="1">
        <f t="array" aca="1" ref="F426" ca="1">IFERROR(INDEX(NTG_2020_Table,$C426+1,$F$7),"")</f>
        <v>EUC-Default</v>
      </c>
      <c r="G426" s="17" t="str" cm="1">
        <f t="array" aca="1" ref="G426" ca="1">IF($F426="","",IFERROR(INDEX(NTG_2020_Map,1,IF($D426&lt;$B$4,$B$3,IF($D426&lt;$B$5,$B$4,$B$5))),""))</f>
        <v>NTG_ID</v>
      </c>
      <c r="H426" s="17" cm="1">
        <f t="array" aca="1" ref="H426" ca="1">IF(F426="","",IFERROR(INDEX(NTG_2020_Map,2,D426),""))</f>
        <v>46022</v>
      </c>
      <c r="I426" s="17" t="str" cm="1">
        <f t="array" aca="1" ref="I426" ca="1">IFERROR(INDEX(NTG_2020_Map,$C426+2,$I$7),"")</f>
        <v/>
      </c>
      <c r="J426" s="17" t="str" cm="1">
        <f t="array" aca="1" ref="J426" ca="1">IFERROR(IF(INDEX(NTG_2020_Map,$C426+2,36)=0,"",INDEX(NTG_2020_Map,$C426+2,$J$7)),"")</f>
        <v/>
      </c>
      <c r="K426" s="17" t="str" cm="1">
        <f t="array" aca="1" ref="K426" ca="1">IFERROR(INDEX(NTG_2020_Map,$C426+2,K$7),"")</f>
        <v/>
      </c>
      <c r="L426" s="17" t="str" cm="1">
        <f t="array" aca="1" ref="L426" ca="1">IFERROR(INDEX(NTG_2020_Map,$C426+2,L$7),"")</f>
        <v/>
      </c>
      <c r="M426" s="17" t="str" cm="1">
        <f t="array" aca="1" ref="M426" ca="1">IFERROR(INDEX(NTG_2020_Map,$C426+2,M$7),"")</f>
        <v/>
      </c>
      <c r="N426" s="18" t="str" cm="1">
        <f t="array" aca="1" ref="N426" ca="1">IFERROR(INDEX(NTG_2020_Map,$C426+2,N$7),"")</f>
        <v/>
      </c>
      <c r="O426" s="18" t="str" cm="1">
        <f t="array" aca="1" ref="O426" ca="1">IFERROR(IF(INDEX(NTG_2020_Map,$C426+2,O$7)="","",INDEX(NTG_2020_Map,$C426+2,O$7)),"")</f>
        <v/>
      </c>
    </row>
    <row r="427" spans="3:15" ht="12.75" customHeight="1">
      <c r="C427" s="16">
        <f t="shared" si="12"/>
        <v>19</v>
      </c>
      <c r="D427" s="16">
        <f t="shared" si="13"/>
        <v>5</v>
      </c>
      <c r="E427" s="16" cm="1">
        <f t="array" aca="1" ref="E427" ca="1">IF(F427="","",IF(INDEX(NTG_2020_Table,$C427+1,$D427)=1,1,0))</f>
        <v>0</v>
      </c>
      <c r="F427" s="17" t="str" cm="1">
        <f t="array" aca="1" ref="F427" ca="1">IFERROR(INDEX(NTG_2020_Table,$C427+1,$F$7),"")</f>
        <v>EUC-Default</v>
      </c>
      <c r="G427" s="17" t="str" cm="1">
        <f t="array" aca="1" ref="G427" ca="1">IF($F427="","",IFERROR(INDEX(NTG_2020_Map,1,IF($D427&lt;$B$4,$B$3,IF($D427&lt;$B$5,$B$4,$B$5))),""))</f>
        <v>NTG_ID</v>
      </c>
      <c r="H427" s="17" cm="1">
        <f t="array" aca="1" ref="H427" ca="1">IF(F427="","",IFERROR(INDEX(NTG_2020_Map,2,D427),""))</f>
        <v>0.6</v>
      </c>
      <c r="I427" s="17" t="str" cm="1">
        <f t="array" aca="1" ref="I427" ca="1">IFERROR(INDEX(NTG_2020_Map,$C427+2,$I$7),"")</f>
        <v/>
      </c>
      <c r="J427" s="17" t="str" cm="1">
        <f t="array" aca="1" ref="J427" ca="1">IFERROR(IF(INDEX(NTG_2020_Map,$C427+2,36)=0,"",INDEX(NTG_2020_Map,$C427+2,$J$7)),"")</f>
        <v/>
      </c>
      <c r="K427" s="17" t="str" cm="1">
        <f t="array" aca="1" ref="K427" ca="1">IFERROR(INDEX(NTG_2020_Map,$C427+2,K$7),"")</f>
        <v/>
      </c>
      <c r="L427" s="17" t="str" cm="1">
        <f t="array" aca="1" ref="L427" ca="1">IFERROR(INDEX(NTG_2020_Map,$C427+2,L$7),"")</f>
        <v/>
      </c>
      <c r="M427" s="17" t="str" cm="1">
        <f t="array" aca="1" ref="M427" ca="1">IFERROR(INDEX(NTG_2020_Map,$C427+2,M$7),"")</f>
        <v/>
      </c>
      <c r="N427" s="18" t="str" cm="1">
        <f t="array" aca="1" ref="N427" ca="1">IFERROR(INDEX(NTG_2020_Map,$C427+2,N$7),"")</f>
        <v/>
      </c>
      <c r="O427" s="18" t="str" cm="1">
        <f t="array" aca="1" ref="O427" ca="1">IFERROR(IF(INDEX(NTG_2020_Map,$C427+2,O$7)="","",INDEX(NTG_2020_Map,$C427+2,O$7)),"")</f>
        <v/>
      </c>
    </row>
    <row r="428" spans="3:15" ht="12.75" customHeight="1">
      <c r="C428" s="16">
        <f t="shared" si="12"/>
        <v>19</v>
      </c>
      <c r="D428" s="16">
        <f t="shared" si="13"/>
        <v>6</v>
      </c>
      <c r="E428" s="16" cm="1">
        <f t="array" aca="1" ref="E428" ca="1">IF(F428="","",IF(INDEX(NTG_2020_Table,$C428+1,$D428)=1,1,0))</f>
        <v>1</v>
      </c>
      <c r="F428" s="17" t="str" cm="1">
        <f t="array" aca="1" ref="F428" ca="1">IFERROR(INDEX(NTG_2020_Table,$C428+1,$F$7),"")</f>
        <v>EUC-Default</v>
      </c>
      <c r="G428" s="17" t="str" cm="1">
        <f t="array" aca="1" ref="G428" ca="1">IF($F428="","",IFERROR(INDEX(NTG_2020_Map,1,IF($D428&lt;$B$4,$B$3,IF($D428&lt;$B$5,$B$4,$B$5))),""))</f>
        <v>NTG_ID</v>
      </c>
      <c r="H428" s="17" cm="1">
        <f t="array" aca="1" ref="H428" ca="1">IF(F428="","",IFERROR(INDEX(NTG_2020_Map,2,D428),""))</f>
        <v>0.6</v>
      </c>
      <c r="I428" s="17" t="str" cm="1">
        <f t="array" aca="1" ref="I428" ca="1">IFERROR(INDEX(NTG_2020_Map,$C428+2,$I$7),"")</f>
        <v/>
      </c>
      <c r="J428" s="17" t="str" cm="1">
        <f t="array" aca="1" ref="J428" ca="1">IFERROR(IF(INDEX(NTG_2020_Map,$C428+2,36)=0,"",INDEX(NTG_2020_Map,$C428+2,$J$7)),"")</f>
        <v/>
      </c>
      <c r="K428" s="17" t="str" cm="1">
        <f t="array" aca="1" ref="K428" ca="1">IFERROR(INDEX(NTG_2020_Map,$C428+2,K$7),"")</f>
        <v/>
      </c>
      <c r="L428" s="17" t="str" cm="1">
        <f t="array" aca="1" ref="L428" ca="1">IFERROR(INDEX(NTG_2020_Map,$C428+2,L$7),"")</f>
        <v/>
      </c>
      <c r="M428" s="17" t="str" cm="1">
        <f t="array" aca="1" ref="M428" ca="1">IFERROR(INDEX(NTG_2020_Map,$C428+2,M$7),"")</f>
        <v/>
      </c>
      <c r="N428" s="18" t="str" cm="1">
        <f t="array" aca="1" ref="N428" ca="1">IFERROR(INDEX(NTG_2020_Map,$C428+2,N$7),"")</f>
        <v/>
      </c>
      <c r="O428" s="18" t="str" cm="1">
        <f t="array" aca="1" ref="O428" ca="1">IFERROR(IF(INDEX(NTG_2020_Map,$C428+2,O$7)="","",INDEX(NTG_2020_Map,$C428+2,O$7)),"")</f>
        <v/>
      </c>
    </row>
    <row r="429" spans="3:15" ht="12.75" customHeight="1">
      <c r="C429" s="16">
        <f t="shared" si="12"/>
        <v>19</v>
      </c>
      <c r="D429" s="16">
        <f t="shared" si="13"/>
        <v>7</v>
      </c>
      <c r="E429" s="16" cm="1">
        <f t="array" aca="1" ref="E429" ca="1">IF(F429="","",IF(INDEX(NTG_2020_Table,$C429+1,$D429)=1,1,0))</f>
        <v>0</v>
      </c>
      <c r="F429" s="17" t="str" cm="1">
        <f t="array" aca="1" ref="F429" ca="1">IFERROR(INDEX(NTG_2020_Table,$C429+1,$F$7),"")</f>
        <v>EUC-Default</v>
      </c>
      <c r="G429" s="17" t="str" cm="1">
        <f t="array" aca="1" ref="G429" ca="1">IF($F429="","",IFERROR(INDEX(NTG_2020_Map,1,IF($D429&lt;$B$4,$B$3,IF($D429&lt;$B$5,$B$4,$B$5))),""))</f>
        <v>NTG_ID</v>
      </c>
      <c r="H429" s="17" t="str" cm="1">
        <f t="array" aca="1" ref="H429" ca="1">IF(F429="","",IFERROR(INDEX(NTG_2020_Map,2,D429),""))</f>
        <v>Measures not covered by other NTG values and measure technology type has been available in marketplace for more than 2 years</v>
      </c>
      <c r="I429" s="17" t="str" cm="1">
        <f t="array" aca="1" ref="I429" ca="1">IFERROR(INDEX(NTG_2020_Map,$C429+2,$I$7),"")</f>
        <v/>
      </c>
      <c r="J429" s="17" t="str" cm="1">
        <f t="array" aca="1" ref="J429" ca="1">IFERROR(IF(INDEX(NTG_2020_Map,$C429+2,36)=0,"",INDEX(NTG_2020_Map,$C429+2,$J$7)),"")</f>
        <v/>
      </c>
      <c r="K429" s="17" t="str" cm="1">
        <f t="array" aca="1" ref="K429" ca="1">IFERROR(INDEX(NTG_2020_Map,$C429+2,K$7),"")</f>
        <v/>
      </c>
      <c r="L429" s="17" t="str" cm="1">
        <f t="array" aca="1" ref="L429" ca="1">IFERROR(INDEX(NTG_2020_Map,$C429+2,L$7),"")</f>
        <v/>
      </c>
      <c r="M429" s="17" t="str" cm="1">
        <f t="array" aca="1" ref="M429" ca="1">IFERROR(INDEX(NTG_2020_Map,$C429+2,M$7),"")</f>
        <v/>
      </c>
      <c r="N429" s="18" t="str" cm="1">
        <f t="array" aca="1" ref="N429" ca="1">IFERROR(INDEX(NTG_2020_Map,$C429+2,N$7),"")</f>
        <v/>
      </c>
      <c r="O429" s="18" t="str" cm="1">
        <f t="array" aca="1" ref="O429" ca="1">IFERROR(IF(INDEX(NTG_2020_Map,$C429+2,O$7)="","",INDEX(NTG_2020_Map,$C429+2,O$7)),"")</f>
        <v/>
      </c>
    </row>
    <row r="430" spans="3:15" ht="12.75" customHeight="1">
      <c r="C430" s="16">
        <f t="shared" si="12"/>
        <v>19</v>
      </c>
      <c r="D430" s="16">
        <f t="shared" si="13"/>
        <v>8</v>
      </c>
      <c r="E430" s="16" cm="1">
        <f t="array" aca="1" ref="E430" ca="1">IF(F430="","",IF(INDEX(NTG_2020_Table,$C430+1,$D430)=1,1,0))</f>
        <v>1</v>
      </c>
      <c r="F430" s="17" t="str" cm="1">
        <f t="array" aca="1" ref="F430" ca="1">IFERROR(INDEX(NTG_2020_Table,$C430+1,$F$7),"")</f>
        <v>EUC-Default</v>
      </c>
      <c r="G430" s="17" t="str" cm="1">
        <f t="array" aca="1" ref="G430" ca="1">IF($F430="","",IFERROR(INDEX(NTG_2020_Map,1,IF($D430&lt;$B$4,$B$3,IF($D430&lt;$B$5,$B$4,$B$5))),""))</f>
        <v>NTG_ID</v>
      </c>
      <c r="H430" s="17" t="str" cm="1">
        <f t="array" aca="1" ref="H430" ca="1">IF(F430="","",IFERROR(INDEX(NTG_2020_Map,2,D430),""))</f>
        <v>Deem-DEER|Deem-WP</v>
      </c>
      <c r="I430" s="17" t="str" cm="1">
        <f t="array" aca="1" ref="I430" ca="1">IFERROR(INDEX(NTG_2020_Map,$C430+2,$I$7),"")</f>
        <v/>
      </c>
      <c r="J430" s="17" t="str" cm="1">
        <f t="array" aca="1" ref="J430" ca="1">IFERROR(IF(INDEX(NTG_2020_Map,$C430+2,36)=0,"",INDEX(NTG_2020_Map,$C430+2,$J$7)),"")</f>
        <v/>
      </c>
      <c r="K430" s="17" t="str" cm="1">
        <f t="array" aca="1" ref="K430" ca="1">IFERROR(INDEX(NTG_2020_Map,$C430+2,K$7),"")</f>
        <v/>
      </c>
      <c r="L430" s="17" t="str" cm="1">
        <f t="array" aca="1" ref="L430" ca="1">IFERROR(INDEX(NTG_2020_Map,$C430+2,L$7),"")</f>
        <v/>
      </c>
      <c r="M430" s="17" t="str" cm="1">
        <f t="array" aca="1" ref="M430" ca="1">IFERROR(INDEX(NTG_2020_Map,$C430+2,M$7),"")</f>
        <v/>
      </c>
      <c r="N430" s="18" t="str" cm="1">
        <f t="array" aca="1" ref="N430" ca="1">IFERROR(INDEX(NTG_2020_Map,$C430+2,N$7),"")</f>
        <v/>
      </c>
      <c r="O430" s="18" t="str" cm="1">
        <f t="array" aca="1" ref="O430" ca="1">IFERROR(IF(INDEX(NTG_2020_Map,$C430+2,O$7)="","",INDEX(NTG_2020_Map,$C430+2,O$7)),"")</f>
        <v/>
      </c>
    </row>
    <row r="431" spans="3:15" ht="12.75" customHeight="1">
      <c r="C431" s="16">
        <f t="shared" si="12"/>
        <v>19</v>
      </c>
      <c r="D431" s="16">
        <f t="shared" si="13"/>
        <v>9</v>
      </c>
      <c r="E431" s="16" cm="1">
        <f t="array" aca="1" ref="E431" ca="1">IF(F431="","",IF(INDEX(NTG_2020_Table,$C431+1,$D431)=1,1,0))</f>
        <v>1</v>
      </c>
      <c r="F431" s="17" t="str" cm="1">
        <f t="array" aca="1" ref="F431" ca="1">IFERROR(INDEX(NTG_2020_Table,$C431+1,$F$7),"")</f>
        <v>EUC-Default</v>
      </c>
      <c r="G431" s="17" t="str" cm="1">
        <f t="array" aca="1" ref="G431" ca="1">IF($F431="","",IFERROR(INDEX(NTG_2020_Map,1,IF($D431&lt;$B$4,$B$3,IF($D431&lt;$B$5,$B$4,$B$5))),""))</f>
        <v>NTG_ID</v>
      </c>
      <c r="H431" s="17" t="str" cm="1">
        <f t="array" aca="1" ref="H431" ca="1">IF(F431="","",IFERROR(INDEX(NTG_2020_Map,2,D431),""))</f>
        <v>AOE|AR|BRO-Bhv|BRO-Op|BRO-RCx|BW|NC|NR</v>
      </c>
      <c r="I431" s="17" t="str" cm="1">
        <f t="array" aca="1" ref="I431" ca="1">IFERROR(INDEX(NTG_2020_Map,$C431+2,$I$7),"")</f>
        <v/>
      </c>
      <c r="J431" s="17" t="str" cm="1">
        <f t="array" aca="1" ref="J431" ca="1">IFERROR(IF(INDEX(NTG_2020_Map,$C431+2,36)=0,"",INDEX(NTG_2020_Map,$C431+2,$J$7)),"")</f>
        <v/>
      </c>
      <c r="K431" s="17" t="str" cm="1">
        <f t="array" aca="1" ref="K431" ca="1">IFERROR(INDEX(NTG_2020_Map,$C431+2,K$7),"")</f>
        <v/>
      </c>
      <c r="L431" s="17" t="str" cm="1">
        <f t="array" aca="1" ref="L431" ca="1">IFERROR(INDEX(NTG_2020_Map,$C431+2,L$7),"")</f>
        <v/>
      </c>
      <c r="M431" s="17" t="str" cm="1">
        <f t="array" aca="1" ref="M431" ca="1">IFERROR(INDEX(NTG_2020_Map,$C431+2,M$7),"")</f>
        <v/>
      </c>
      <c r="N431" s="18" t="str" cm="1">
        <f t="array" aca="1" ref="N431" ca="1">IFERROR(INDEX(NTG_2020_Map,$C431+2,N$7),"")</f>
        <v/>
      </c>
      <c r="O431" s="18" t="str" cm="1">
        <f t="array" aca="1" ref="O431" ca="1">IFERROR(IF(INDEX(NTG_2020_Map,$C431+2,O$7)="","",INDEX(NTG_2020_Map,$C431+2,O$7)),"")</f>
        <v/>
      </c>
    </row>
    <row r="432" spans="3:15" ht="12.75" customHeight="1">
      <c r="C432" s="16">
        <f t="shared" si="12"/>
        <v>19</v>
      </c>
      <c r="D432" s="16">
        <f t="shared" si="13"/>
        <v>10</v>
      </c>
      <c r="E432" s="16" cm="1">
        <f t="array" aca="1" ref="E432" ca="1">IF(F432="","",IF(INDEX(NTG_2020_Table,$C432+1,$D432)=1,1,0))</f>
        <v>0</v>
      </c>
      <c r="F432" s="17" t="str" cm="1">
        <f t="array" aca="1" ref="F432" ca="1">IFERROR(INDEX(NTG_2020_Table,$C432+1,$F$7),"")</f>
        <v>EUC-Default</v>
      </c>
      <c r="G432" s="17" t="str" cm="1">
        <f t="array" aca="1" ref="G432" ca="1">IF($F432="","",IFERROR(INDEX(NTG_2020_Map,1,IF($D432&lt;$B$4,$B$3,IF($D432&lt;$B$5,$B$4,$B$5))),""))</f>
        <v>NTG_ID</v>
      </c>
      <c r="H432" s="17" t="str" cm="1">
        <f t="array" aca="1" ref="H432" ca="1">IF(F432="","",IFERROR(INDEX(NTG_2020_Map,2,D432),""))</f>
        <v>UpDeemed|DnCust|DnDeemed|DnCustDI|DnDeemDI</v>
      </c>
      <c r="I432" s="17" t="str" cm="1">
        <f t="array" aca="1" ref="I432" ca="1">IFERROR(INDEX(NTG_2020_Map,$C432+2,$I$7),"")</f>
        <v/>
      </c>
      <c r="J432" s="17" t="str" cm="1">
        <f t="array" aca="1" ref="J432" ca="1">IFERROR(IF(INDEX(NTG_2020_Map,$C432+2,36)=0,"",INDEX(NTG_2020_Map,$C432+2,$J$7)),"")</f>
        <v/>
      </c>
      <c r="K432" s="17" t="str" cm="1">
        <f t="array" aca="1" ref="K432" ca="1">IFERROR(INDEX(NTG_2020_Map,$C432+2,K$7),"")</f>
        <v/>
      </c>
      <c r="L432" s="17" t="str" cm="1">
        <f t="array" aca="1" ref="L432" ca="1">IFERROR(INDEX(NTG_2020_Map,$C432+2,L$7),"")</f>
        <v/>
      </c>
      <c r="M432" s="17" t="str" cm="1">
        <f t="array" aca="1" ref="M432" ca="1">IFERROR(INDEX(NTG_2020_Map,$C432+2,M$7),"")</f>
        <v/>
      </c>
      <c r="N432" s="18" t="str" cm="1">
        <f t="array" aca="1" ref="N432" ca="1">IFERROR(INDEX(NTG_2020_Map,$C432+2,N$7),"")</f>
        <v/>
      </c>
      <c r="O432" s="18" t="str" cm="1">
        <f t="array" aca="1" ref="O432" ca="1">IFERROR(IF(INDEX(NTG_2020_Map,$C432+2,O$7)="","",INDEX(NTG_2020_Map,$C432+2,O$7)),"")</f>
        <v/>
      </c>
    </row>
    <row r="433" spans="3:15" ht="12.75" customHeight="1">
      <c r="C433" s="16">
        <f t="shared" si="12"/>
        <v>19</v>
      </c>
      <c r="D433" s="16">
        <f t="shared" si="13"/>
        <v>11</v>
      </c>
      <c r="E433" s="16" cm="1">
        <f t="array" aca="1" ref="E433" ca="1">IF(F433="","",IF(INDEX(NTG_2020_Table,$C433+1,$D433)=1,1,0))</f>
        <v>0</v>
      </c>
      <c r="F433" s="17" t="str" cm="1">
        <f t="array" aca="1" ref="F433" ca="1">IFERROR(INDEX(NTG_2020_Table,$C433+1,$F$7),"")</f>
        <v>EUC-Default</v>
      </c>
      <c r="G433" s="17" t="str" cm="1">
        <f t="array" aca="1" ref="G433" ca="1">IF($F433="","",IFERROR(INDEX(NTG_2020_Map,1,IF($D433&lt;$B$4,$B$3,IF($D433&lt;$B$5,$B$4,$B$5))),""))</f>
        <v>VersionSource</v>
      </c>
      <c r="H433" s="17" t="str" cm="1">
        <f t="array" aca="1" ref="H433" ca="1">IF(F433="","",IFERROR(INDEX(NTG_2020_Map,2,D433),""))</f>
        <v/>
      </c>
      <c r="I433" s="17" t="str" cm="1">
        <f t="array" aca="1" ref="I433" ca="1">IFERROR(INDEX(NTG_2020_Map,$C433+2,$I$7),"")</f>
        <v/>
      </c>
      <c r="J433" s="17" t="str" cm="1">
        <f t="array" aca="1" ref="J433" ca="1">IFERROR(IF(INDEX(NTG_2020_Map,$C433+2,36)=0,"",INDEX(NTG_2020_Map,$C433+2,$J$7)),"")</f>
        <v/>
      </c>
      <c r="K433" s="17" t="str" cm="1">
        <f t="array" aca="1" ref="K433" ca="1">IFERROR(INDEX(NTG_2020_Map,$C433+2,K$7),"")</f>
        <v/>
      </c>
      <c r="L433" s="17" t="str" cm="1">
        <f t="array" aca="1" ref="L433" ca="1">IFERROR(INDEX(NTG_2020_Map,$C433+2,L$7),"")</f>
        <v/>
      </c>
      <c r="M433" s="17" t="str" cm="1">
        <f t="array" aca="1" ref="M433" ca="1">IFERROR(INDEX(NTG_2020_Map,$C433+2,M$7),"")</f>
        <v/>
      </c>
      <c r="N433" s="18" t="str" cm="1">
        <f t="array" aca="1" ref="N433" ca="1">IFERROR(INDEX(NTG_2020_Map,$C433+2,N$7),"")</f>
        <v/>
      </c>
      <c r="O433" s="18" t="str" cm="1">
        <f t="array" aca="1" ref="O433" ca="1">IFERROR(IF(INDEX(NTG_2020_Map,$C433+2,O$7)="","",INDEX(NTG_2020_Map,$C433+2,O$7)),"")</f>
        <v/>
      </c>
    </row>
    <row r="434" spans="3:15" ht="12.75" customHeight="1">
      <c r="C434" s="16">
        <f t="shared" si="12"/>
        <v>19</v>
      </c>
      <c r="D434" s="16">
        <f t="shared" si="13"/>
        <v>12</v>
      </c>
      <c r="E434" s="16" cm="1">
        <f t="array" aca="1" ref="E434" ca="1">IF(F434="","",IF(INDEX(NTG_2020_Table,$C434+1,$D434)=1,1,0))</f>
        <v>1</v>
      </c>
      <c r="F434" s="17" t="str" cm="1">
        <f t="array" aca="1" ref="F434" ca="1">IFERROR(INDEX(NTG_2020_Table,$C434+1,$F$7),"")</f>
        <v>EUC-Default</v>
      </c>
      <c r="G434" s="17" t="str" cm="1">
        <f t="array" aca="1" ref="G434" ca="1">IF($F434="","",IFERROR(INDEX(NTG_2020_Map,1,IF($D434&lt;$B$4,$B$3,IF($D434&lt;$B$5,$B$4,$B$5))),""))</f>
        <v>VersionSource</v>
      </c>
      <c r="H434" s="17" t="str" cm="1">
        <f t="array" aca="1" ref="H434" ca="1">IF(F434="","",IFERROR(INDEX(NTG_2020_Map,2,D434),""))</f>
        <v>1</v>
      </c>
      <c r="I434" s="17" t="str" cm="1">
        <f t="array" aca="1" ref="I434" ca="1">IFERROR(INDEX(NTG_2020_Map,$C434+2,$I$7),"")</f>
        <v/>
      </c>
      <c r="J434" s="17" t="str" cm="1">
        <f t="array" aca="1" ref="J434" ca="1">IFERROR(IF(INDEX(NTG_2020_Map,$C434+2,36)=0,"",INDEX(NTG_2020_Map,$C434+2,$J$7)),"")</f>
        <v/>
      </c>
      <c r="K434" s="17" t="str" cm="1">
        <f t="array" aca="1" ref="K434" ca="1">IFERROR(INDEX(NTG_2020_Map,$C434+2,K$7),"")</f>
        <v/>
      </c>
      <c r="L434" s="17" t="str" cm="1">
        <f t="array" aca="1" ref="L434" ca="1">IFERROR(INDEX(NTG_2020_Map,$C434+2,L$7),"")</f>
        <v/>
      </c>
      <c r="M434" s="17" t="str" cm="1">
        <f t="array" aca="1" ref="M434" ca="1">IFERROR(INDEX(NTG_2020_Map,$C434+2,M$7),"")</f>
        <v/>
      </c>
      <c r="N434" s="18" t="str" cm="1">
        <f t="array" aca="1" ref="N434" ca="1">IFERROR(INDEX(NTG_2020_Map,$C434+2,N$7),"")</f>
        <v/>
      </c>
      <c r="O434" s="18" t="str" cm="1">
        <f t="array" aca="1" ref="O434" ca="1">IFERROR(IF(INDEX(NTG_2020_Map,$C434+2,O$7)="","",INDEX(NTG_2020_Map,$C434+2,O$7)),"")</f>
        <v/>
      </c>
    </row>
    <row r="435" spans="3:15" ht="12.75" customHeight="1">
      <c r="C435" s="16">
        <f t="shared" si="12"/>
        <v>19</v>
      </c>
      <c r="D435" s="16">
        <f t="shared" si="13"/>
        <v>13</v>
      </c>
      <c r="E435" s="16" cm="1">
        <f t="array" aca="1" ref="E435" ca="1">IF(F435="","",IF(INDEX(NTG_2020_Table,$C435+1,$D435)=1,1,0))</f>
        <v>0</v>
      </c>
      <c r="F435" s="17" t="str" cm="1">
        <f t="array" aca="1" ref="F435" ca="1">IFERROR(INDEX(NTG_2020_Table,$C435+1,$F$7),"")</f>
        <v>EUC-Default</v>
      </c>
      <c r="G435" s="17" t="str" cm="1">
        <f t="array" aca="1" ref="G435" ca="1">IF($F435="","",IFERROR(INDEX(NTG_2020_Map,1,IF($D435&lt;$B$4,$B$3,IF($D435&lt;$B$5,$B$4,$B$5))),""))</f>
        <v>VersionSource</v>
      </c>
      <c r="H435" s="17" t="str" cm="1">
        <f t="array" aca="1" ref="H435" ca="1">IF(F435="","",IFERROR(INDEX(NTG_2020_Map,2,D435),""))</f>
        <v>1</v>
      </c>
      <c r="I435" s="17" t="str" cm="1">
        <f t="array" aca="1" ref="I435" ca="1">IFERROR(INDEX(NTG_2020_Map,$C435+2,$I$7),"")</f>
        <v/>
      </c>
      <c r="J435" s="17" t="str" cm="1">
        <f t="array" aca="1" ref="J435" ca="1">IFERROR(IF(INDEX(NTG_2020_Map,$C435+2,36)=0,"",INDEX(NTG_2020_Map,$C435+2,$J$7)),"")</f>
        <v/>
      </c>
      <c r="K435" s="17" t="str" cm="1">
        <f t="array" aca="1" ref="K435" ca="1">IFERROR(INDEX(NTG_2020_Map,$C435+2,K$7),"")</f>
        <v/>
      </c>
      <c r="L435" s="17" t="str" cm="1">
        <f t="array" aca="1" ref="L435" ca="1">IFERROR(INDEX(NTG_2020_Map,$C435+2,L$7),"")</f>
        <v/>
      </c>
      <c r="M435" s="17" t="str" cm="1">
        <f t="array" aca="1" ref="M435" ca="1">IFERROR(INDEX(NTG_2020_Map,$C435+2,M$7),"")</f>
        <v/>
      </c>
      <c r="N435" s="18" t="str" cm="1">
        <f t="array" aca="1" ref="N435" ca="1">IFERROR(INDEX(NTG_2020_Map,$C435+2,N$7),"")</f>
        <v/>
      </c>
      <c r="O435" s="18" t="str" cm="1">
        <f t="array" aca="1" ref="O435" ca="1">IFERROR(IF(INDEX(NTG_2020_Map,$C435+2,O$7)="","",INDEX(NTG_2020_Map,$C435+2,O$7)),"")</f>
        <v/>
      </c>
    </row>
    <row r="436" spans="3:15" ht="12.75" customHeight="1">
      <c r="C436" s="16">
        <f t="shared" si="12"/>
        <v>19</v>
      </c>
      <c r="D436" s="16">
        <f t="shared" si="13"/>
        <v>14</v>
      </c>
      <c r="E436" s="16" cm="1">
        <f t="array" aca="1" ref="E436" ca="1">IF(F436="","",IF(INDEX(NTG_2020_Table,$C436+1,$D436)=1,1,0))</f>
        <v>0</v>
      </c>
      <c r="F436" s="17" t="str" cm="1">
        <f t="array" aca="1" ref="F436" ca="1">IFERROR(INDEX(NTG_2020_Table,$C436+1,$F$7),"")</f>
        <v>EUC-Default</v>
      </c>
      <c r="G436" s="17" t="str" cm="1">
        <f t="array" aca="1" ref="G436" ca="1">IF($F436="","",IFERROR(INDEX(NTG_2020_Map,1,IF($D436&lt;$B$4,$B$3,IF($D436&lt;$B$5,$B$4,$B$5))),""))</f>
        <v>VersionSource</v>
      </c>
      <c r="H436" s="17" t="str" cm="1">
        <f t="array" aca="1" ref="H436" ca="1">IF(F436="","",IFERROR(INDEX(NTG_2020_Map,2,D436),""))</f>
        <v>0</v>
      </c>
      <c r="I436" s="17" t="str" cm="1">
        <f t="array" aca="1" ref="I436" ca="1">IFERROR(INDEX(NTG_2020_Map,$C436+2,$I$7),"")</f>
        <v/>
      </c>
      <c r="J436" s="17" t="str" cm="1">
        <f t="array" aca="1" ref="J436" ca="1">IFERROR(IF(INDEX(NTG_2020_Map,$C436+2,36)=0,"",INDEX(NTG_2020_Map,$C436+2,$J$7)),"")</f>
        <v/>
      </c>
      <c r="K436" s="17" t="str" cm="1">
        <f t="array" aca="1" ref="K436" ca="1">IFERROR(INDEX(NTG_2020_Map,$C436+2,K$7),"")</f>
        <v/>
      </c>
      <c r="L436" s="17" t="str" cm="1">
        <f t="array" aca="1" ref="L436" ca="1">IFERROR(INDEX(NTG_2020_Map,$C436+2,L$7),"")</f>
        <v/>
      </c>
      <c r="M436" s="17" t="str" cm="1">
        <f t="array" aca="1" ref="M436" ca="1">IFERROR(INDEX(NTG_2020_Map,$C436+2,M$7),"")</f>
        <v/>
      </c>
      <c r="N436" s="18" t="str" cm="1">
        <f t="array" aca="1" ref="N436" ca="1">IFERROR(INDEX(NTG_2020_Map,$C436+2,N$7),"")</f>
        <v/>
      </c>
      <c r="O436" s="18" t="str" cm="1">
        <f t="array" aca="1" ref="O436" ca="1">IFERROR(IF(INDEX(NTG_2020_Map,$C436+2,O$7)="","",INDEX(NTG_2020_Map,$C436+2,O$7)),"")</f>
        <v/>
      </c>
    </row>
    <row r="437" spans="3:15" ht="12.75" customHeight="1">
      <c r="C437" s="16">
        <f t="shared" si="12"/>
        <v>19</v>
      </c>
      <c r="D437" s="16">
        <f t="shared" si="13"/>
        <v>15</v>
      </c>
      <c r="E437" s="16" cm="1">
        <f t="array" aca="1" ref="E437" ca="1">IF(F437="","",IF(INDEX(NTG_2020_Table,$C437+1,$D437)=1,1,0))</f>
        <v>0</v>
      </c>
      <c r="F437" s="17" t="str" cm="1">
        <f t="array" aca="1" ref="F437" ca="1">IFERROR(INDEX(NTG_2020_Table,$C437+1,$F$7),"")</f>
        <v>EUC-Default</v>
      </c>
      <c r="G437" s="17" t="str" cm="1">
        <f t="array" aca="1" ref="G437" ca="1">IF($F437="","",IFERROR(INDEX(NTG_2020_Map,1,IF($D437&lt;$B$4,$B$3,IF($D437&lt;$B$5,$B$4,$B$5))),""))</f>
        <v>VersionSource</v>
      </c>
      <c r="H437" s="17" cm="1">
        <f t="array" aca="1" ref="H437" ca="1">IF(F437="","",IFERROR(INDEX(NTG_2020_Map,2,D437),""))</f>
        <v>45448.629734189817</v>
      </c>
      <c r="I437" s="17" t="str" cm="1">
        <f t="array" aca="1" ref="I437" ca="1">IFERROR(INDEX(NTG_2020_Map,$C437+2,$I$7),"")</f>
        <v/>
      </c>
      <c r="J437" s="17" t="str" cm="1">
        <f t="array" aca="1" ref="J437" ca="1">IFERROR(IF(INDEX(NTG_2020_Map,$C437+2,36)=0,"",INDEX(NTG_2020_Map,$C437+2,$J$7)),"")</f>
        <v/>
      </c>
      <c r="K437" s="17" t="str" cm="1">
        <f t="array" aca="1" ref="K437" ca="1">IFERROR(INDEX(NTG_2020_Map,$C437+2,K$7),"")</f>
        <v/>
      </c>
      <c r="L437" s="17" t="str" cm="1">
        <f t="array" aca="1" ref="L437" ca="1">IFERROR(INDEX(NTG_2020_Map,$C437+2,L$7),"")</f>
        <v/>
      </c>
      <c r="M437" s="17" t="str" cm="1">
        <f t="array" aca="1" ref="M437" ca="1">IFERROR(INDEX(NTG_2020_Map,$C437+2,M$7),"")</f>
        <v/>
      </c>
      <c r="N437" s="18" t="str" cm="1">
        <f t="array" aca="1" ref="N437" ca="1">IFERROR(INDEX(NTG_2020_Map,$C437+2,N$7),"")</f>
        <v/>
      </c>
      <c r="O437" s="18" t="str" cm="1">
        <f t="array" aca="1" ref="O437" ca="1">IFERROR(IF(INDEX(NTG_2020_Map,$C437+2,O$7)="","",INDEX(NTG_2020_Map,$C437+2,O$7)),"")</f>
        <v/>
      </c>
    </row>
    <row r="438" spans="3:15" ht="12.75" customHeight="1">
      <c r="C438" s="16">
        <f t="shared" si="12"/>
        <v>19</v>
      </c>
      <c r="D438" s="16">
        <f t="shared" si="13"/>
        <v>16</v>
      </c>
      <c r="E438" s="16" cm="1">
        <f t="array" aca="1" ref="E438" ca="1">IF(F438="","",IF(INDEX(NTG_2020_Table,$C438+1,$D438)=1,1,0))</f>
        <v>1</v>
      </c>
      <c r="F438" s="17" t="str" cm="1">
        <f t="array" aca="1" ref="F438" ca="1">IFERROR(INDEX(NTG_2020_Table,$C438+1,$F$7),"")</f>
        <v>EUC-Default</v>
      </c>
      <c r="G438" s="17" t="str" cm="1">
        <f t="array" aca="1" ref="G438" ca="1">IF($F438="","",IFERROR(INDEX(NTG_2020_Map,1,IF($D438&lt;$B$4,$B$3,IF($D438&lt;$B$5,$B$4,$B$5))),""))</f>
        <v>VersionSource</v>
      </c>
      <c r="H438" s="17" t="str" cm="1">
        <f t="array" aca="1" ref="H438" ca="1">IF(F438="","",IFERROR(INDEX(NTG_2020_Map,2,D438),""))</f>
        <v>Expired this record since a new record was created that uses the updated Measure Impact Types and Delivery Types per DEER2026 Scoping Document.</v>
      </c>
      <c r="I438" s="17" t="str" cm="1">
        <f t="array" aca="1" ref="I438" ca="1">IFERROR(INDEX(NTG_2020_Map,$C438+2,$I$7),"")</f>
        <v/>
      </c>
      <c r="J438" s="17" t="str" cm="1">
        <f t="array" aca="1" ref="J438" ca="1">IFERROR(IF(INDEX(NTG_2020_Map,$C438+2,36)=0,"",INDEX(NTG_2020_Map,$C438+2,$J$7)),"")</f>
        <v/>
      </c>
      <c r="K438" s="17" t="str" cm="1">
        <f t="array" aca="1" ref="K438" ca="1">IFERROR(INDEX(NTG_2020_Map,$C438+2,K$7),"")</f>
        <v/>
      </c>
      <c r="L438" s="17" t="str" cm="1">
        <f t="array" aca="1" ref="L438" ca="1">IFERROR(INDEX(NTG_2020_Map,$C438+2,L$7),"")</f>
        <v/>
      </c>
      <c r="M438" s="17" t="str" cm="1">
        <f t="array" aca="1" ref="M438" ca="1">IFERROR(INDEX(NTG_2020_Map,$C438+2,M$7),"")</f>
        <v/>
      </c>
      <c r="N438" s="18" t="str" cm="1">
        <f t="array" aca="1" ref="N438" ca="1">IFERROR(INDEX(NTG_2020_Map,$C438+2,N$7),"")</f>
        <v/>
      </c>
      <c r="O438" s="18" t="str" cm="1">
        <f t="array" aca="1" ref="O438" ca="1">IFERROR(IF(INDEX(NTG_2020_Map,$C438+2,O$7)="","",INDEX(NTG_2020_Map,$C438+2,O$7)),"")</f>
        <v/>
      </c>
    </row>
    <row r="439" spans="3:15" ht="12.75" customHeight="1">
      <c r="C439" s="16">
        <f t="shared" si="12"/>
        <v>19</v>
      </c>
      <c r="D439" s="16">
        <f t="shared" si="13"/>
        <v>17</v>
      </c>
      <c r="E439" s="16" cm="1">
        <f t="array" aca="1" ref="E439" ca="1">IF(F439="","",IF(INDEX(NTG_2020_Table,$C439+1,$D439)=1,1,0))</f>
        <v>1</v>
      </c>
      <c r="F439" s="17" t="str" cm="1">
        <f t="array" aca="1" ref="F439" ca="1">IFERROR(INDEX(NTG_2020_Table,$C439+1,$F$7),"")</f>
        <v>EUC-Default</v>
      </c>
      <c r="G439" s="17" t="str" cm="1">
        <f t="array" aca="1" ref="G439" ca="1">IF($F439="","",IFERROR(INDEX(NTG_2020_Map,1,IF($D439&lt;$B$4,$B$3,IF($D439&lt;$B$5,$B$4,$B$5))),""))</f>
        <v>VersionSource</v>
      </c>
      <c r="H439" s="17" t="str" cm="1">
        <f t="array" aca="1" ref="H439" ca="1">IF(F439="","",IFERROR(INDEX(NTG_2020_Map,2,D439),""))</f>
        <v>Deemed Ex Ante Team</v>
      </c>
      <c r="I439" s="17" t="str" cm="1">
        <f t="array" aca="1" ref="I439" ca="1">IFERROR(INDEX(NTG_2020_Map,$C439+2,$I$7),"")</f>
        <v/>
      </c>
      <c r="J439" s="17" t="str" cm="1">
        <f t="array" aca="1" ref="J439" ca="1">IFERROR(IF(INDEX(NTG_2020_Map,$C439+2,36)=0,"",INDEX(NTG_2020_Map,$C439+2,$J$7)),"")</f>
        <v/>
      </c>
      <c r="K439" s="17" t="str" cm="1">
        <f t="array" aca="1" ref="K439" ca="1">IFERROR(INDEX(NTG_2020_Map,$C439+2,K$7),"")</f>
        <v/>
      </c>
      <c r="L439" s="17" t="str" cm="1">
        <f t="array" aca="1" ref="L439" ca="1">IFERROR(INDEX(NTG_2020_Map,$C439+2,L$7),"")</f>
        <v/>
      </c>
      <c r="M439" s="17" t="str" cm="1">
        <f t="array" aca="1" ref="M439" ca="1">IFERROR(INDEX(NTG_2020_Map,$C439+2,M$7),"")</f>
        <v/>
      </c>
      <c r="N439" s="18" t="str" cm="1">
        <f t="array" aca="1" ref="N439" ca="1">IFERROR(INDEX(NTG_2020_Map,$C439+2,N$7),"")</f>
        <v/>
      </c>
      <c r="O439" s="18" t="str" cm="1">
        <f t="array" aca="1" ref="O439" ca="1">IFERROR(IF(INDEX(NTG_2020_Map,$C439+2,O$7)="","",INDEX(NTG_2020_Map,$C439+2,O$7)),"")</f>
        <v/>
      </c>
    </row>
    <row r="440" spans="3:15" ht="12.75" customHeight="1">
      <c r="C440" s="16">
        <f t="shared" si="12"/>
        <v>19</v>
      </c>
      <c r="D440" s="16">
        <f t="shared" si="13"/>
        <v>18</v>
      </c>
      <c r="E440" s="16" cm="1">
        <f t="array" aca="1" ref="E440" ca="1">IF(F440="","",IF(INDEX(NTG_2020_Table,$C440+1,$D440)=1,1,0))</f>
        <v>1</v>
      </c>
      <c r="F440" s="17" t="str" cm="1">
        <f t="array" aca="1" ref="F440" ca="1">IFERROR(INDEX(NTG_2020_Table,$C440+1,$F$7),"")</f>
        <v>EUC-Default</v>
      </c>
      <c r="G440" s="17" t="str" cm="1">
        <f t="array" aca="1" ref="G440" ca="1">IF($F440="","",IFERROR(INDEX(NTG_2020_Map,1,IF($D440&lt;$B$4,$B$3,IF($D440&lt;$B$5,$B$4,$B$5))),""))</f>
        <v>VersionSource</v>
      </c>
      <c r="H440" s="17" cm="1">
        <f t="array" aca="1" ref="H440" ca="1">IF(F440="","",IFERROR(INDEX(NTG_2020_Map,2,D440),""))</f>
        <v>44566.539816770834</v>
      </c>
      <c r="I440" s="17" t="str" cm="1">
        <f t="array" aca="1" ref="I440" ca="1">IFERROR(INDEX(NTG_2020_Map,$C440+2,$I$7),"")</f>
        <v/>
      </c>
      <c r="J440" s="17" t="str" cm="1">
        <f t="array" aca="1" ref="J440" ca="1">IFERROR(IF(INDEX(NTG_2020_Map,$C440+2,36)=0,"",INDEX(NTG_2020_Map,$C440+2,$J$7)),"")</f>
        <v/>
      </c>
      <c r="K440" s="17" t="str" cm="1">
        <f t="array" aca="1" ref="K440" ca="1">IFERROR(INDEX(NTG_2020_Map,$C440+2,K$7),"")</f>
        <v/>
      </c>
      <c r="L440" s="17" t="str" cm="1">
        <f t="array" aca="1" ref="L440" ca="1">IFERROR(INDEX(NTG_2020_Map,$C440+2,L$7),"")</f>
        <v/>
      </c>
      <c r="M440" s="17" t="str" cm="1">
        <f t="array" aca="1" ref="M440" ca="1">IFERROR(INDEX(NTG_2020_Map,$C440+2,M$7),"")</f>
        <v/>
      </c>
      <c r="N440" s="18" t="str" cm="1">
        <f t="array" aca="1" ref="N440" ca="1">IFERROR(INDEX(NTG_2020_Map,$C440+2,N$7),"")</f>
        <v/>
      </c>
      <c r="O440" s="18" t="str" cm="1">
        <f t="array" aca="1" ref="O440" ca="1">IFERROR(IF(INDEX(NTG_2020_Map,$C440+2,O$7)="","",INDEX(NTG_2020_Map,$C440+2,O$7)),"")</f>
        <v/>
      </c>
    </row>
    <row r="441" spans="3:15" ht="12.75" customHeight="1">
      <c r="C441" s="16">
        <f t="shared" si="12"/>
        <v>19</v>
      </c>
      <c r="D441" s="16">
        <f t="shared" si="13"/>
        <v>19</v>
      </c>
      <c r="E441" s="16" cm="1">
        <f t="array" aca="1" ref="E441" ca="1">IF(F441="","",IF(INDEX(NTG_2020_Table,$C441+1,$D441)=1,1,0))</f>
        <v>1</v>
      </c>
      <c r="F441" s="17" t="str" cm="1">
        <f t="array" aca="1" ref="F441" ca="1">IFERROR(INDEX(NTG_2020_Table,$C441+1,$F$7),"")</f>
        <v>EUC-Default</v>
      </c>
      <c r="G441" s="17" t="str" cm="1">
        <f t="array" aca="1" ref="G441" ca="1">IF($F441="","",IFERROR(INDEX(NTG_2020_Map,1,IF($D441&lt;$B$4,$B$3,IF($D441&lt;$B$5,$B$4,$B$5))),""))</f>
        <v>CreatedComment</v>
      </c>
      <c r="H441" s="17" t="str" cm="1">
        <f t="array" aca="1" ref="H441" ca="1">IF(F441="","",IFERROR(INDEX(NTG_2020_Map,2,D441),""))</f>
        <v/>
      </c>
      <c r="I441" s="17" t="str" cm="1">
        <f t="array" aca="1" ref="I441" ca="1">IFERROR(INDEX(NTG_2020_Map,$C441+2,$I$7),"")</f>
        <v/>
      </c>
      <c r="J441" s="17" t="str" cm="1">
        <f t="array" aca="1" ref="J441" ca="1">IFERROR(IF(INDEX(NTG_2020_Map,$C441+2,36)=0,"",INDEX(NTG_2020_Map,$C441+2,$J$7)),"")</f>
        <v/>
      </c>
      <c r="K441" s="17" t="str" cm="1">
        <f t="array" aca="1" ref="K441" ca="1">IFERROR(INDEX(NTG_2020_Map,$C441+2,K$7),"")</f>
        <v/>
      </c>
      <c r="L441" s="17" t="str" cm="1">
        <f t="array" aca="1" ref="L441" ca="1">IFERROR(INDEX(NTG_2020_Map,$C441+2,L$7),"")</f>
        <v/>
      </c>
      <c r="M441" s="17" t="str" cm="1">
        <f t="array" aca="1" ref="M441" ca="1">IFERROR(INDEX(NTG_2020_Map,$C441+2,M$7),"")</f>
        <v/>
      </c>
      <c r="N441" s="18" t="str" cm="1">
        <f t="array" aca="1" ref="N441" ca="1">IFERROR(INDEX(NTG_2020_Map,$C441+2,N$7),"")</f>
        <v/>
      </c>
      <c r="O441" s="18" t="str" cm="1">
        <f t="array" aca="1" ref="O441" ca="1">IFERROR(IF(INDEX(NTG_2020_Map,$C441+2,O$7)="","",INDEX(NTG_2020_Map,$C441+2,O$7)),"")</f>
        <v/>
      </c>
    </row>
    <row r="442" spans="3:15" ht="12.75" customHeight="1">
      <c r="C442" s="16">
        <f t="shared" si="12"/>
        <v>19</v>
      </c>
      <c r="D442" s="16">
        <f t="shared" si="13"/>
        <v>20</v>
      </c>
      <c r="E442" s="16" cm="1">
        <f t="array" aca="1" ref="E442" ca="1">IF(F442="","",IF(INDEX(NTG_2020_Table,$C442+1,$D442)=1,1,0))</f>
        <v>1</v>
      </c>
      <c r="F442" s="17" t="str" cm="1">
        <f t="array" aca="1" ref="F442" ca="1">IFERROR(INDEX(NTG_2020_Table,$C442+1,$F$7),"")</f>
        <v>EUC-Default</v>
      </c>
      <c r="G442" s="17" t="str" cm="1">
        <f t="array" aca="1" ref="G442" ca="1">IF($F442="","",IFERROR(INDEX(NTG_2020_Map,1,IF($D442&lt;$B$4,$B$3,IF($D442&lt;$B$5,$B$4,$B$5))),""))</f>
        <v>CreatedComment</v>
      </c>
      <c r="H442" s="17" t="str" cm="1">
        <f t="array" aca="1" ref="H442" ca="1">IF(F442="","",IFERROR(INDEX(NTG_2020_Map,2,D442),""))</f>
        <v>Deemed Ex Ante Team</v>
      </c>
      <c r="I442" s="17" t="str" cm="1">
        <f t="array" aca="1" ref="I442" ca="1">IFERROR(INDEX(NTG_2020_Map,$C442+2,$I$7),"")</f>
        <v/>
      </c>
      <c r="J442" s="17" t="str" cm="1">
        <f t="array" aca="1" ref="J442" ca="1">IFERROR(IF(INDEX(NTG_2020_Map,$C442+2,36)=0,"",INDEX(NTG_2020_Map,$C442+2,$J$7)),"")</f>
        <v/>
      </c>
      <c r="K442" s="17" t="str" cm="1">
        <f t="array" aca="1" ref="K442" ca="1">IFERROR(INDEX(NTG_2020_Map,$C442+2,K$7),"")</f>
        <v/>
      </c>
      <c r="L442" s="17" t="str" cm="1">
        <f t="array" aca="1" ref="L442" ca="1">IFERROR(INDEX(NTG_2020_Map,$C442+2,L$7),"")</f>
        <v/>
      </c>
      <c r="M442" s="17" t="str" cm="1">
        <f t="array" aca="1" ref="M442" ca="1">IFERROR(INDEX(NTG_2020_Map,$C442+2,M$7),"")</f>
        <v/>
      </c>
      <c r="N442" s="18" t="str" cm="1">
        <f t="array" aca="1" ref="N442" ca="1">IFERROR(INDEX(NTG_2020_Map,$C442+2,N$7),"")</f>
        <v/>
      </c>
      <c r="O442" s="18" t="str" cm="1">
        <f t="array" aca="1" ref="O442" ca="1">IFERROR(IF(INDEX(NTG_2020_Map,$C442+2,O$7)="","",INDEX(NTG_2020_Map,$C442+2,O$7)),"")</f>
        <v/>
      </c>
    </row>
    <row r="443" spans="3:15" ht="12.75" customHeight="1">
      <c r="C443" s="16">
        <f t="shared" si="12"/>
        <v>19</v>
      </c>
      <c r="D443" s="16">
        <f t="shared" si="13"/>
        <v>21</v>
      </c>
      <c r="E443" s="16" cm="1">
        <f t="array" aca="1" ref="E443" ca="1">IF(F443="","",IF(INDEX(NTG_2020_Table,$C443+1,$D443)=1,1,0))</f>
        <v>1</v>
      </c>
      <c r="F443" s="17" t="str" cm="1">
        <f t="array" aca="1" ref="F443" ca="1">IFERROR(INDEX(NTG_2020_Table,$C443+1,$F$7),"")</f>
        <v>EUC-Default</v>
      </c>
      <c r="G443" s="17" t="str" cm="1">
        <f t="array" aca="1" ref="G443" ca="1">IF($F443="","",IFERROR(INDEX(NTG_2020_Map,1,IF($D443&lt;$B$4,$B$3,IF($D443&lt;$B$5,$B$4,$B$5))),""))</f>
        <v>CreatedComment</v>
      </c>
      <c r="H443" s="17" t="str" cm="1">
        <f t="array" aca="1" ref="H443" ca="1">IF(F443="","",IFERROR(INDEX(NTG_2020_Map,2,D443),""))</f>
        <v/>
      </c>
      <c r="I443" s="17" t="str" cm="1">
        <f t="array" aca="1" ref="I443" ca="1">IFERROR(INDEX(NTG_2020_Map,$C443+2,$I$7),"")</f>
        <v/>
      </c>
      <c r="J443" s="17" t="str" cm="1">
        <f t="array" aca="1" ref="J443" ca="1">IFERROR(IF(INDEX(NTG_2020_Map,$C443+2,36)=0,"",INDEX(NTG_2020_Map,$C443+2,$J$7)),"")</f>
        <v/>
      </c>
      <c r="K443" s="17" t="str" cm="1">
        <f t="array" aca="1" ref="K443" ca="1">IFERROR(INDEX(NTG_2020_Map,$C443+2,K$7),"")</f>
        <v/>
      </c>
      <c r="L443" s="17" t="str" cm="1">
        <f t="array" aca="1" ref="L443" ca="1">IFERROR(INDEX(NTG_2020_Map,$C443+2,L$7),"")</f>
        <v/>
      </c>
      <c r="M443" s="17" t="str" cm="1">
        <f t="array" aca="1" ref="M443" ca="1">IFERROR(INDEX(NTG_2020_Map,$C443+2,M$7),"")</f>
        <v/>
      </c>
      <c r="N443" s="18" t="str" cm="1">
        <f t="array" aca="1" ref="N443" ca="1">IFERROR(INDEX(NTG_2020_Map,$C443+2,N$7),"")</f>
        <v/>
      </c>
      <c r="O443" s="18" t="str" cm="1">
        <f t="array" aca="1" ref="O443" ca="1">IFERROR(IF(INDEX(NTG_2020_Map,$C443+2,O$7)="","",INDEX(NTG_2020_Map,$C443+2,O$7)),"")</f>
        <v/>
      </c>
    </row>
    <row r="444" spans="3:15" ht="12.75" customHeight="1">
      <c r="C444" s="16">
        <f t="shared" si="12"/>
        <v>19</v>
      </c>
      <c r="D444" s="16">
        <f t="shared" si="13"/>
        <v>22</v>
      </c>
      <c r="E444" s="16" cm="1">
        <f t="array" aca="1" ref="E444" ca="1">IF(F444="","",IF(INDEX(NTG_2020_Table,$C444+1,$D444)=1,1,0))</f>
        <v>1</v>
      </c>
      <c r="F444" s="17" t="str" cm="1">
        <f t="array" aca="1" ref="F444" ca="1">IFERROR(INDEX(NTG_2020_Table,$C444+1,$F$7),"")</f>
        <v>EUC-Default</v>
      </c>
      <c r="G444" s="17" t="str" cm="1">
        <f t="array" aca="1" ref="G444" ca="1">IF($F444="","",IFERROR(INDEX(NTG_2020_Map,1,IF($D444&lt;$B$4,$B$3,IF($D444&lt;$B$5,$B$4,$B$5))),""))</f>
        <v>CreatedComment</v>
      </c>
      <c r="H444" s="17" t="str" cm="1">
        <f t="array" aca="1" ref="H444" ca="1">IF(F444="","",IFERROR(INDEX(NTG_2020_Map,2,D444),""))</f>
        <v/>
      </c>
      <c r="I444" s="17" t="str" cm="1">
        <f t="array" aca="1" ref="I444" ca="1">IFERROR(INDEX(NTG_2020_Map,$C444+2,$I$7),"")</f>
        <v/>
      </c>
      <c r="J444" s="17" t="str" cm="1">
        <f t="array" aca="1" ref="J444" ca="1">IFERROR(IF(INDEX(NTG_2020_Map,$C444+2,36)=0,"",INDEX(NTG_2020_Map,$C444+2,$J$7)),"")</f>
        <v/>
      </c>
      <c r="K444" s="17" t="str" cm="1">
        <f t="array" aca="1" ref="K444" ca="1">IFERROR(INDEX(NTG_2020_Map,$C444+2,K$7),"")</f>
        <v/>
      </c>
      <c r="L444" s="17" t="str" cm="1">
        <f t="array" aca="1" ref="L444" ca="1">IFERROR(INDEX(NTG_2020_Map,$C444+2,L$7),"")</f>
        <v/>
      </c>
      <c r="M444" s="17" t="str" cm="1">
        <f t="array" aca="1" ref="M444" ca="1">IFERROR(INDEX(NTG_2020_Map,$C444+2,M$7),"")</f>
        <v/>
      </c>
      <c r="N444" s="18" t="str" cm="1">
        <f t="array" aca="1" ref="N444" ca="1">IFERROR(INDEX(NTG_2020_Map,$C444+2,N$7),"")</f>
        <v/>
      </c>
      <c r="O444" s="18" t="str" cm="1">
        <f t="array" aca="1" ref="O444" ca="1">IFERROR(IF(INDEX(NTG_2020_Map,$C444+2,O$7)="","",INDEX(NTG_2020_Map,$C444+2,O$7)),"")</f>
        <v/>
      </c>
    </row>
    <row r="445" spans="3:15" ht="12.75" customHeight="1">
      <c r="C445" s="16">
        <f t="shared" si="12"/>
        <v>19</v>
      </c>
      <c r="D445" s="16">
        <f t="shared" si="13"/>
        <v>23</v>
      </c>
      <c r="E445" s="16" cm="1">
        <f t="array" aca="1" ref="E445" ca="1">IF(F445="","",IF(INDEX(NTG_2020_Table,$C445+1,$D445)=1,1,0))</f>
        <v>1</v>
      </c>
      <c r="F445" s="17" t="str" cm="1">
        <f t="array" aca="1" ref="F445" ca="1">IFERROR(INDEX(NTG_2020_Table,$C445+1,$F$7),"")</f>
        <v>EUC-Default</v>
      </c>
      <c r="G445" s="17" t="str" cm="1">
        <f t="array" aca="1" ref="G445" ca="1">IF($F445="","",IFERROR(INDEX(NTG_2020_Map,1,IF($D445&lt;$B$4,$B$3,IF($D445&lt;$B$5,$B$4,$B$5))),""))</f>
        <v>CreatedComment</v>
      </c>
      <c r="H445" s="17" t="str" cm="1">
        <f t="array" aca="1" ref="H445" ca="1">IF(F445="","",IFERROR(INDEX(NTG_2020_Map,2,D445),""))</f>
        <v/>
      </c>
      <c r="I445" s="17" t="str" cm="1">
        <f t="array" aca="1" ref="I445" ca="1">IFERROR(INDEX(NTG_2020_Map,$C445+2,$I$7),"")</f>
        <v/>
      </c>
      <c r="J445" s="17" t="str" cm="1">
        <f t="array" aca="1" ref="J445" ca="1">IFERROR(IF(INDEX(NTG_2020_Map,$C445+2,36)=0,"",INDEX(NTG_2020_Map,$C445+2,$J$7)),"")</f>
        <v/>
      </c>
      <c r="K445" s="17" t="str" cm="1">
        <f t="array" aca="1" ref="K445" ca="1">IFERROR(INDEX(NTG_2020_Map,$C445+2,K$7),"")</f>
        <v/>
      </c>
      <c r="L445" s="17" t="str" cm="1">
        <f t="array" aca="1" ref="L445" ca="1">IFERROR(INDEX(NTG_2020_Map,$C445+2,L$7),"")</f>
        <v/>
      </c>
      <c r="M445" s="17" t="str" cm="1">
        <f t="array" aca="1" ref="M445" ca="1">IFERROR(INDEX(NTG_2020_Map,$C445+2,M$7),"")</f>
        <v/>
      </c>
      <c r="N445" s="18" t="str" cm="1">
        <f t="array" aca="1" ref="N445" ca="1">IFERROR(INDEX(NTG_2020_Map,$C445+2,N$7),"")</f>
        <v/>
      </c>
      <c r="O445" s="18" t="str" cm="1">
        <f t="array" aca="1" ref="O445" ca="1">IFERROR(IF(INDEX(NTG_2020_Map,$C445+2,O$7)="","",INDEX(NTG_2020_Map,$C445+2,O$7)),"")</f>
        <v/>
      </c>
    </row>
    <row r="446" spans="3:15" ht="12.75" customHeight="1">
      <c r="C446" s="16">
        <f t="shared" si="12"/>
        <v>20</v>
      </c>
      <c r="D446" s="16">
        <f t="shared" si="13"/>
        <v>1</v>
      </c>
      <c r="E446" s="16" cm="1">
        <f t="array" aca="1" ref="E446" ca="1">IF(F446="","",IF(INDEX(NTG_2020_Table,$C446+1,$D446)=1,1,0))</f>
        <v>1</v>
      </c>
      <c r="F446" s="17" t="str" cm="1">
        <f t="array" aca="1" ref="F446" ca="1">IFERROR(INDEX(NTG_2020_Table,$C446+1,$F$7),"")</f>
        <v>FuelSubst-Default</v>
      </c>
      <c r="G446" s="17" t="str" cm="1">
        <f t="array" aca="1" ref="G446" ca="1">IF($F446="","",IFERROR(INDEX(NTG_2020_Map,1,IF($D446&lt;$B$4,$B$3,IF($D446&lt;$B$5,$B$4,$B$5))),""))</f>
        <v>NTG_ID</v>
      </c>
      <c r="H446" s="17" t="str" cm="1">
        <f t="array" aca="1" ref="H446" ca="1">IF(F446="","",IFERROR(INDEX(NTG_2020_Map,2,D446),""))</f>
        <v>Agric-Default&gt;2yrs</v>
      </c>
      <c r="I446" s="17" t="str" cm="1">
        <f t="array" aca="1" ref="I446" ca="1">IFERROR(INDEX(NTG_2020_Map,$C446+2,$I$7),"")</f>
        <v/>
      </c>
      <c r="J446" s="17" t="str" cm="1">
        <f t="array" aca="1" ref="J446" ca="1">IFERROR(IF(INDEX(NTG_2020_Map,$C446+2,36)=0,"",INDEX(NTG_2020_Map,$C446+2,$J$7)),"")</f>
        <v/>
      </c>
      <c r="K446" s="17" t="str" cm="1">
        <f t="array" aca="1" ref="K446" ca="1">IFERROR(INDEX(NTG_2020_Map,$C446+2,K$7),"")</f>
        <v/>
      </c>
      <c r="L446" s="17" t="str" cm="1">
        <f t="array" aca="1" ref="L446" ca="1">IFERROR(INDEX(NTG_2020_Map,$C446+2,L$7),"")</f>
        <v/>
      </c>
      <c r="M446" s="17" t="str" cm="1">
        <f t="array" aca="1" ref="M446" ca="1">IFERROR(INDEX(NTG_2020_Map,$C446+2,M$7),"")</f>
        <v/>
      </c>
      <c r="N446" s="18" t="str" cm="1">
        <f t="array" aca="1" ref="N446" ca="1">IFERROR(INDEX(NTG_2020_Map,$C446+2,N$7),"")</f>
        <v/>
      </c>
      <c r="O446" s="18" t="str" cm="1">
        <f t="array" aca="1" ref="O446" ca="1">IFERROR(IF(INDEX(NTG_2020_Map,$C446+2,O$7)="","",INDEX(NTG_2020_Map,$C446+2,O$7)),"")</f>
        <v/>
      </c>
    </row>
    <row r="447" spans="3:15" ht="12.75" customHeight="1">
      <c r="C447" s="16">
        <f t="shared" si="12"/>
        <v>20</v>
      </c>
      <c r="D447" s="16">
        <f t="shared" si="13"/>
        <v>2</v>
      </c>
      <c r="E447" s="16" cm="1">
        <f t="array" aca="1" ref="E447" ca="1">IF(F447="","",IF(INDEX(NTG_2020_Table,$C447+1,$D447)=1,1,0))</f>
        <v>0</v>
      </c>
      <c r="F447" s="17" t="str" cm="1">
        <f t="array" aca="1" ref="F447" ca="1">IFERROR(INDEX(NTG_2020_Table,$C447+1,$F$7),"")</f>
        <v>FuelSubst-Default</v>
      </c>
      <c r="G447" s="17" t="str" cm="1">
        <f t="array" aca="1" ref="G447" ca="1">IF($F447="","",IFERROR(INDEX(NTG_2020_Map,1,IF($D447&lt;$B$4,$B$3,IF($D447&lt;$B$5,$B$4,$B$5))),""))</f>
        <v>NTG_ID</v>
      </c>
      <c r="H447" s="17" t="str" cm="1">
        <f t="array" aca="1" ref="H447" ca="1">IF(F447="","",IFERROR(INDEX(NTG_2020_Map,2,D447),""))</f>
        <v>DEER2019</v>
      </c>
      <c r="I447" s="17" t="str" cm="1">
        <f t="array" aca="1" ref="I447" ca="1">IFERROR(INDEX(NTG_2020_Map,$C447+2,$I$7),"")</f>
        <v/>
      </c>
      <c r="J447" s="17" t="str" cm="1">
        <f t="array" aca="1" ref="J447" ca="1">IFERROR(IF(INDEX(NTG_2020_Map,$C447+2,36)=0,"",INDEX(NTG_2020_Map,$C447+2,$J$7)),"")</f>
        <v/>
      </c>
      <c r="K447" s="17" t="str" cm="1">
        <f t="array" aca="1" ref="K447" ca="1">IFERROR(INDEX(NTG_2020_Map,$C447+2,K$7),"")</f>
        <v/>
      </c>
      <c r="L447" s="17" t="str" cm="1">
        <f t="array" aca="1" ref="L447" ca="1">IFERROR(INDEX(NTG_2020_Map,$C447+2,L$7),"")</f>
        <v/>
      </c>
      <c r="M447" s="17" t="str" cm="1">
        <f t="array" aca="1" ref="M447" ca="1">IFERROR(INDEX(NTG_2020_Map,$C447+2,M$7),"")</f>
        <v/>
      </c>
      <c r="N447" s="18" t="str" cm="1">
        <f t="array" aca="1" ref="N447" ca="1">IFERROR(INDEX(NTG_2020_Map,$C447+2,N$7),"")</f>
        <v/>
      </c>
      <c r="O447" s="18" t="str" cm="1">
        <f t="array" aca="1" ref="O447" ca="1">IFERROR(IF(INDEX(NTG_2020_Map,$C447+2,O$7)="","",INDEX(NTG_2020_Map,$C447+2,O$7)),"")</f>
        <v/>
      </c>
    </row>
    <row r="448" spans="3:15" ht="12.75" customHeight="1">
      <c r="C448" s="16">
        <f t="shared" si="12"/>
        <v>20</v>
      </c>
      <c r="D448" s="16">
        <f t="shared" si="13"/>
        <v>3</v>
      </c>
      <c r="E448" s="16" cm="1">
        <f t="array" aca="1" ref="E448" ca="1">IF(F448="","",IF(INDEX(NTG_2020_Table,$C448+1,$D448)=1,1,0))</f>
        <v>0</v>
      </c>
      <c r="F448" s="17" t="str" cm="1">
        <f t="array" aca="1" ref="F448" ca="1">IFERROR(INDEX(NTG_2020_Table,$C448+1,$F$7),"")</f>
        <v>FuelSubst-Default</v>
      </c>
      <c r="G448" s="17" t="str" cm="1">
        <f t="array" aca="1" ref="G448" ca="1">IF($F448="","",IFERROR(INDEX(NTG_2020_Map,1,IF($D448&lt;$B$4,$B$3,IF($D448&lt;$B$5,$B$4,$B$5))),""))</f>
        <v>NTG_ID</v>
      </c>
      <c r="H448" s="17" cm="1">
        <f t="array" aca="1" ref="H448" ca="1">IF(F448="","",IFERROR(INDEX(NTG_2020_Map,2,D448),""))</f>
        <v>43466</v>
      </c>
      <c r="I448" s="17" t="str" cm="1">
        <f t="array" aca="1" ref="I448" ca="1">IFERROR(INDEX(NTG_2020_Map,$C448+2,$I$7),"")</f>
        <v/>
      </c>
      <c r="J448" s="17" t="str" cm="1">
        <f t="array" aca="1" ref="J448" ca="1">IFERROR(IF(INDEX(NTG_2020_Map,$C448+2,36)=0,"",INDEX(NTG_2020_Map,$C448+2,$J$7)),"")</f>
        <v/>
      </c>
      <c r="K448" s="17" t="str" cm="1">
        <f t="array" aca="1" ref="K448" ca="1">IFERROR(INDEX(NTG_2020_Map,$C448+2,K$7),"")</f>
        <v/>
      </c>
      <c r="L448" s="17" t="str" cm="1">
        <f t="array" aca="1" ref="L448" ca="1">IFERROR(INDEX(NTG_2020_Map,$C448+2,L$7),"")</f>
        <v/>
      </c>
      <c r="M448" s="17" t="str" cm="1">
        <f t="array" aca="1" ref="M448" ca="1">IFERROR(INDEX(NTG_2020_Map,$C448+2,M$7),"")</f>
        <v/>
      </c>
      <c r="N448" s="18" t="str" cm="1">
        <f t="array" aca="1" ref="N448" ca="1">IFERROR(INDEX(NTG_2020_Map,$C448+2,N$7),"")</f>
        <v/>
      </c>
      <c r="O448" s="18" t="str" cm="1">
        <f t="array" aca="1" ref="O448" ca="1">IFERROR(IF(INDEX(NTG_2020_Map,$C448+2,O$7)="","",INDEX(NTG_2020_Map,$C448+2,O$7)),"")</f>
        <v/>
      </c>
    </row>
    <row r="449" spans="3:15" ht="12.75" customHeight="1">
      <c r="C449" s="16">
        <f t="shared" si="12"/>
        <v>20</v>
      </c>
      <c r="D449" s="16">
        <f t="shared" si="13"/>
        <v>4</v>
      </c>
      <c r="E449" s="16" cm="1">
        <f t="array" aca="1" ref="E449" ca="1">IF(F449="","",IF(INDEX(NTG_2020_Table,$C449+1,$D449)=1,1,0))</f>
        <v>0</v>
      </c>
      <c r="F449" s="17" t="str" cm="1">
        <f t="array" aca="1" ref="F449" ca="1">IFERROR(INDEX(NTG_2020_Table,$C449+1,$F$7),"")</f>
        <v>FuelSubst-Default</v>
      </c>
      <c r="G449" s="17" t="str" cm="1">
        <f t="array" aca="1" ref="G449" ca="1">IF($F449="","",IFERROR(INDEX(NTG_2020_Map,1,IF($D449&lt;$B$4,$B$3,IF($D449&lt;$B$5,$B$4,$B$5))),""))</f>
        <v>NTG_ID</v>
      </c>
      <c r="H449" s="17" cm="1">
        <f t="array" aca="1" ref="H449" ca="1">IF(F449="","",IFERROR(INDEX(NTG_2020_Map,2,D449),""))</f>
        <v>46022</v>
      </c>
      <c r="I449" s="17" t="str" cm="1">
        <f t="array" aca="1" ref="I449" ca="1">IFERROR(INDEX(NTG_2020_Map,$C449+2,$I$7),"")</f>
        <v/>
      </c>
      <c r="J449" s="17" t="str" cm="1">
        <f t="array" aca="1" ref="J449" ca="1">IFERROR(IF(INDEX(NTG_2020_Map,$C449+2,36)=0,"",INDEX(NTG_2020_Map,$C449+2,$J$7)),"")</f>
        <v/>
      </c>
      <c r="K449" s="17" t="str" cm="1">
        <f t="array" aca="1" ref="K449" ca="1">IFERROR(INDEX(NTG_2020_Map,$C449+2,K$7),"")</f>
        <v/>
      </c>
      <c r="L449" s="17" t="str" cm="1">
        <f t="array" aca="1" ref="L449" ca="1">IFERROR(INDEX(NTG_2020_Map,$C449+2,L$7),"")</f>
        <v/>
      </c>
      <c r="M449" s="17" t="str" cm="1">
        <f t="array" aca="1" ref="M449" ca="1">IFERROR(INDEX(NTG_2020_Map,$C449+2,M$7),"")</f>
        <v/>
      </c>
      <c r="N449" s="18" t="str" cm="1">
        <f t="array" aca="1" ref="N449" ca="1">IFERROR(INDEX(NTG_2020_Map,$C449+2,N$7),"")</f>
        <v/>
      </c>
      <c r="O449" s="18" t="str" cm="1">
        <f t="array" aca="1" ref="O449" ca="1">IFERROR(IF(INDEX(NTG_2020_Map,$C449+2,O$7)="","",INDEX(NTG_2020_Map,$C449+2,O$7)),"")</f>
        <v/>
      </c>
    </row>
    <row r="450" spans="3:15" ht="12.75" customHeight="1">
      <c r="C450" s="16">
        <f t="shared" si="12"/>
        <v>20</v>
      </c>
      <c r="D450" s="16">
        <f t="shared" si="13"/>
        <v>5</v>
      </c>
      <c r="E450" s="16" cm="1">
        <f t="array" aca="1" ref="E450" ca="1">IF(F450="","",IF(INDEX(NTG_2020_Table,$C450+1,$D450)=1,1,0))</f>
        <v>0</v>
      </c>
      <c r="F450" s="17" t="str" cm="1">
        <f t="array" aca="1" ref="F450" ca="1">IFERROR(INDEX(NTG_2020_Table,$C450+1,$F$7),"")</f>
        <v>FuelSubst-Default</v>
      </c>
      <c r="G450" s="17" t="str" cm="1">
        <f t="array" aca="1" ref="G450" ca="1">IF($F450="","",IFERROR(INDEX(NTG_2020_Map,1,IF($D450&lt;$B$4,$B$3,IF($D450&lt;$B$5,$B$4,$B$5))),""))</f>
        <v>NTG_ID</v>
      </c>
      <c r="H450" s="17" cm="1">
        <f t="array" aca="1" ref="H450" ca="1">IF(F450="","",IFERROR(INDEX(NTG_2020_Map,2,D450),""))</f>
        <v>0.6</v>
      </c>
      <c r="I450" s="17" t="str" cm="1">
        <f t="array" aca="1" ref="I450" ca="1">IFERROR(INDEX(NTG_2020_Map,$C450+2,$I$7),"")</f>
        <v/>
      </c>
      <c r="J450" s="17" t="str" cm="1">
        <f t="array" aca="1" ref="J450" ca="1">IFERROR(IF(INDEX(NTG_2020_Map,$C450+2,36)=0,"",INDEX(NTG_2020_Map,$C450+2,$J$7)),"")</f>
        <v/>
      </c>
      <c r="K450" s="17" t="str" cm="1">
        <f t="array" aca="1" ref="K450" ca="1">IFERROR(INDEX(NTG_2020_Map,$C450+2,K$7),"")</f>
        <v/>
      </c>
      <c r="L450" s="17" t="str" cm="1">
        <f t="array" aca="1" ref="L450" ca="1">IFERROR(INDEX(NTG_2020_Map,$C450+2,L$7),"")</f>
        <v/>
      </c>
      <c r="M450" s="17" t="str" cm="1">
        <f t="array" aca="1" ref="M450" ca="1">IFERROR(INDEX(NTG_2020_Map,$C450+2,M$7),"")</f>
        <v/>
      </c>
      <c r="N450" s="18" t="str" cm="1">
        <f t="array" aca="1" ref="N450" ca="1">IFERROR(INDEX(NTG_2020_Map,$C450+2,N$7),"")</f>
        <v/>
      </c>
      <c r="O450" s="18" t="str" cm="1">
        <f t="array" aca="1" ref="O450" ca="1">IFERROR(IF(INDEX(NTG_2020_Map,$C450+2,O$7)="","",INDEX(NTG_2020_Map,$C450+2,O$7)),"")</f>
        <v/>
      </c>
    </row>
    <row r="451" spans="3:15" ht="12.75" customHeight="1">
      <c r="C451" s="16">
        <f t="shared" si="12"/>
        <v>20</v>
      </c>
      <c r="D451" s="16">
        <f t="shared" si="13"/>
        <v>6</v>
      </c>
      <c r="E451" s="16" cm="1">
        <f t="array" aca="1" ref="E451" ca="1">IF(F451="","",IF(INDEX(NTG_2020_Table,$C451+1,$D451)=1,1,0))</f>
        <v>0</v>
      </c>
      <c r="F451" s="17" t="str" cm="1">
        <f t="array" aca="1" ref="F451" ca="1">IFERROR(INDEX(NTG_2020_Table,$C451+1,$F$7),"")</f>
        <v>FuelSubst-Default</v>
      </c>
      <c r="G451" s="17" t="str" cm="1">
        <f t="array" aca="1" ref="G451" ca="1">IF($F451="","",IFERROR(INDEX(NTG_2020_Map,1,IF($D451&lt;$B$4,$B$3,IF($D451&lt;$B$5,$B$4,$B$5))),""))</f>
        <v>NTG_ID</v>
      </c>
      <c r="H451" s="17" cm="1">
        <f t="array" aca="1" ref="H451" ca="1">IF(F451="","",IFERROR(INDEX(NTG_2020_Map,2,D451),""))</f>
        <v>0.6</v>
      </c>
      <c r="I451" s="17" t="str" cm="1">
        <f t="array" aca="1" ref="I451" ca="1">IFERROR(INDEX(NTG_2020_Map,$C451+2,$I$7),"")</f>
        <v/>
      </c>
      <c r="J451" s="17" t="str" cm="1">
        <f t="array" aca="1" ref="J451" ca="1">IFERROR(IF(INDEX(NTG_2020_Map,$C451+2,36)=0,"",INDEX(NTG_2020_Map,$C451+2,$J$7)),"")</f>
        <v/>
      </c>
      <c r="K451" s="17" t="str" cm="1">
        <f t="array" aca="1" ref="K451" ca="1">IFERROR(INDEX(NTG_2020_Map,$C451+2,K$7),"")</f>
        <v/>
      </c>
      <c r="L451" s="17" t="str" cm="1">
        <f t="array" aca="1" ref="L451" ca="1">IFERROR(INDEX(NTG_2020_Map,$C451+2,L$7),"")</f>
        <v/>
      </c>
      <c r="M451" s="17" t="str" cm="1">
        <f t="array" aca="1" ref="M451" ca="1">IFERROR(INDEX(NTG_2020_Map,$C451+2,M$7),"")</f>
        <v/>
      </c>
      <c r="N451" s="18" t="str" cm="1">
        <f t="array" aca="1" ref="N451" ca="1">IFERROR(INDEX(NTG_2020_Map,$C451+2,N$7),"")</f>
        <v/>
      </c>
      <c r="O451" s="18" t="str" cm="1">
        <f t="array" aca="1" ref="O451" ca="1">IFERROR(IF(INDEX(NTG_2020_Map,$C451+2,O$7)="","",INDEX(NTG_2020_Map,$C451+2,O$7)),"")</f>
        <v/>
      </c>
    </row>
    <row r="452" spans="3:15" ht="12.75" customHeight="1">
      <c r="C452" s="16">
        <f t="shared" si="12"/>
        <v>20</v>
      </c>
      <c r="D452" s="16">
        <f t="shared" si="13"/>
        <v>7</v>
      </c>
      <c r="E452" s="16" cm="1">
        <f t="array" aca="1" ref="E452" ca="1">IF(F452="","",IF(INDEX(NTG_2020_Table,$C452+1,$D452)=1,1,0))</f>
        <v>0</v>
      </c>
      <c r="F452" s="17" t="str" cm="1">
        <f t="array" aca="1" ref="F452" ca="1">IFERROR(INDEX(NTG_2020_Table,$C452+1,$F$7),"")</f>
        <v>FuelSubst-Default</v>
      </c>
      <c r="G452" s="17" t="str" cm="1">
        <f t="array" aca="1" ref="G452" ca="1">IF($F452="","",IFERROR(INDEX(NTG_2020_Map,1,IF($D452&lt;$B$4,$B$3,IF($D452&lt;$B$5,$B$4,$B$5))),""))</f>
        <v>NTG_ID</v>
      </c>
      <c r="H452" s="17" t="str" cm="1">
        <f t="array" aca="1" ref="H452" ca="1">IF(F452="","",IFERROR(INDEX(NTG_2020_Map,2,D452),""))</f>
        <v>Measures not covered by other NTG values and measure technology type has been available in marketplace for more than 2 years</v>
      </c>
      <c r="I452" s="17" t="str" cm="1">
        <f t="array" aca="1" ref="I452" ca="1">IFERROR(INDEX(NTG_2020_Map,$C452+2,$I$7),"")</f>
        <v/>
      </c>
      <c r="J452" s="17" t="str" cm="1">
        <f t="array" aca="1" ref="J452" ca="1">IFERROR(IF(INDEX(NTG_2020_Map,$C452+2,36)=0,"",INDEX(NTG_2020_Map,$C452+2,$J$7)),"")</f>
        <v/>
      </c>
      <c r="K452" s="17" t="str" cm="1">
        <f t="array" aca="1" ref="K452" ca="1">IFERROR(INDEX(NTG_2020_Map,$C452+2,K$7),"")</f>
        <v/>
      </c>
      <c r="L452" s="17" t="str" cm="1">
        <f t="array" aca="1" ref="L452" ca="1">IFERROR(INDEX(NTG_2020_Map,$C452+2,L$7),"")</f>
        <v/>
      </c>
      <c r="M452" s="17" t="str" cm="1">
        <f t="array" aca="1" ref="M452" ca="1">IFERROR(INDEX(NTG_2020_Map,$C452+2,M$7),"")</f>
        <v/>
      </c>
      <c r="N452" s="18" t="str" cm="1">
        <f t="array" aca="1" ref="N452" ca="1">IFERROR(INDEX(NTG_2020_Map,$C452+2,N$7),"")</f>
        <v/>
      </c>
      <c r="O452" s="18" t="str" cm="1">
        <f t="array" aca="1" ref="O452" ca="1">IFERROR(IF(INDEX(NTG_2020_Map,$C452+2,O$7)="","",INDEX(NTG_2020_Map,$C452+2,O$7)),"")</f>
        <v/>
      </c>
    </row>
    <row r="453" spans="3:15" ht="12.75" customHeight="1">
      <c r="C453" s="16">
        <f t="shared" si="12"/>
        <v>20</v>
      </c>
      <c r="D453" s="16">
        <f t="shared" si="13"/>
        <v>8</v>
      </c>
      <c r="E453" s="16" cm="1">
        <f t="array" aca="1" ref="E453" ca="1">IF(F453="","",IF(INDEX(NTG_2020_Table,$C453+1,$D453)=1,1,0))</f>
        <v>0</v>
      </c>
      <c r="F453" s="17" t="str" cm="1">
        <f t="array" aca="1" ref="F453" ca="1">IFERROR(INDEX(NTG_2020_Table,$C453+1,$F$7),"")</f>
        <v>FuelSubst-Default</v>
      </c>
      <c r="G453" s="17" t="str" cm="1">
        <f t="array" aca="1" ref="G453" ca="1">IF($F453="","",IFERROR(INDEX(NTG_2020_Map,1,IF($D453&lt;$B$4,$B$3,IF($D453&lt;$B$5,$B$4,$B$5))),""))</f>
        <v>NTG_ID</v>
      </c>
      <c r="H453" s="17" t="str" cm="1">
        <f t="array" aca="1" ref="H453" ca="1">IF(F453="","",IFERROR(INDEX(NTG_2020_Map,2,D453),""))</f>
        <v>Deem-DEER|Deem-WP</v>
      </c>
      <c r="I453" s="17" t="str" cm="1">
        <f t="array" aca="1" ref="I453" ca="1">IFERROR(INDEX(NTG_2020_Map,$C453+2,$I$7),"")</f>
        <v/>
      </c>
      <c r="J453" s="17" t="str" cm="1">
        <f t="array" aca="1" ref="J453" ca="1">IFERROR(IF(INDEX(NTG_2020_Map,$C453+2,36)=0,"",INDEX(NTG_2020_Map,$C453+2,$J$7)),"")</f>
        <v/>
      </c>
      <c r="K453" s="17" t="str" cm="1">
        <f t="array" aca="1" ref="K453" ca="1">IFERROR(INDEX(NTG_2020_Map,$C453+2,K$7),"")</f>
        <v/>
      </c>
      <c r="L453" s="17" t="str" cm="1">
        <f t="array" aca="1" ref="L453" ca="1">IFERROR(INDEX(NTG_2020_Map,$C453+2,L$7),"")</f>
        <v/>
      </c>
      <c r="M453" s="17" t="str" cm="1">
        <f t="array" aca="1" ref="M453" ca="1">IFERROR(INDEX(NTG_2020_Map,$C453+2,M$7),"")</f>
        <v/>
      </c>
      <c r="N453" s="18" t="str" cm="1">
        <f t="array" aca="1" ref="N453" ca="1">IFERROR(INDEX(NTG_2020_Map,$C453+2,N$7),"")</f>
        <v/>
      </c>
      <c r="O453" s="18" t="str" cm="1">
        <f t="array" aca="1" ref="O453" ca="1">IFERROR(IF(INDEX(NTG_2020_Map,$C453+2,O$7)="","",INDEX(NTG_2020_Map,$C453+2,O$7)),"")</f>
        <v/>
      </c>
    </row>
    <row r="454" spans="3:15" ht="12.75" customHeight="1">
      <c r="C454" s="16">
        <f t="shared" si="12"/>
        <v>20</v>
      </c>
      <c r="D454" s="16">
        <f t="shared" si="13"/>
        <v>9</v>
      </c>
      <c r="E454" s="16" cm="1">
        <f t="array" aca="1" ref="E454" ca="1">IF(F454="","",IF(INDEX(NTG_2020_Table,$C454+1,$D454)=1,1,0))</f>
        <v>0</v>
      </c>
      <c r="F454" s="17" t="str" cm="1">
        <f t="array" aca="1" ref="F454" ca="1">IFERROR(INDEX(NTG_2020_Table,$C454+1,$F$7),"")</f>
        <v>FuelSubst-Default</v>
      </c>
      <c r="G454" s="17" t="str" cm="1">
        <f t="array" aca="1" ref="G454" ca="1">IF($F454="","",IFERROR(INDEX(NTG_2020_Map,1,IF($D454&lt;$B$4,$B$3,IF($D454&lt;$B$5,$B$4,$B$5))),""))</f>
        <v>NTG_ID</v>
      </c>
      <c r="H454" s="17" t="str" cm="1">
        <f t="array" aca="1" ref="H454" ca="1">IF(F454="","",IFERROR(INDEX(NTG_2020_Map,2,D454),""))</f>
        <v>AOE|AR|BRO-Bhv|BRO-Op|BRO-RCx|BW|NC|NR</v>
      </c>
      <c r="I454" s="17" t="str" cm="1">
        <f t="array" aca="1" ref="I454" ca="1">IFERROR(INDEX(NTG_2020_Map,$C454+2,$I$7),"")</f>
        <v/>
      </c>
      <c r="J454" s="17" t="str" cm="1">
        <f t="array" aca="1" ref="J454" ca="1">IFERROR(IF(INDEX(NTG_2020_Map,$C454+2,36)=0,"",INDEX(NTG_2020_Map,$C454+2,$J$7)),"")</f>
        <v/>
      </c>
      <c r="K454" s="17" t="str" cm="1">
        <f t="array" aca="1" ref="K454" ca="1">IFERROR(INDEX(NTG_2020_Map,$C454+2,K$7),"")</f>
        <v/>
      </c>
      <c r="L454" s="17" t="str" cm="1">
        <f t="array" aca="1" ref="L454" ca="1">IFERROR(INDEX(NTG_2020_Map,$C454+2,L$7),"")</f>
        <v/>
      </c>
      <c r="M454" s="17" t="str" cm="1">
        <f t="array" aca="1" ref="M454" ca="1">IFERROR(INDEX(NTG_2020_Map,$C454+2,M$7),"")</f>
        <v/>
      </c>
      <c r="N454" s="18" t="str" cm="1">
        <f t="array" aca="1" ref="N454" ca="1">IFERROR(INDEX(NTG_2020_Map,$C454+2,N$7),"")</f>
        <v/>
      </c>
      <c r="O454" s="18" t="str" cm="1">
        <f t="array" aca="1" ref="O454" ca="1">IFERROR(IF(INDEX(NTG_2020_Map,$C454+2,O$7)="","",INDEX(NTG_2020_Map,$C454+2,O$7)),"")</f>
        <v/>
      </c>
    </row>
    <row r="455" spans="3:15" ht="12.75" customHeight="1">
      <c r="C455" s="16">
        <f t="shared" si="12"/>
        <v>20</v>
      </c>
      <c r="D455" s="16">
        <f t="shared" si="13"/>
        <v>10</v>
      </c>
      <c r="E455" s="16" cm="1">
        <f t="array" aca="1" ref="E455" ca="1">IF(F455="","",IF(INDEX(NTG_2020_Table,$C455+1,$D455)=1,1,0))</f>
        <v>0</v>
      </c>
      <c r="F455" s="17" t="str" cm="1">
        <f t="array" aca="1" ref="F455" ca="1">IFERROR(INDEX(NTG_2020_Table,$C455+1,$F$7),"")</f>
        <v>FuelSubst-Default</v>
      </c>
      <c r="G455" s="17" t="str" cm="1">
        <f t="array" aca="1" ref="G455" ca="1">IF($F455="","",IFERROR(INDEX(NTG_2020_Map,1,IF($D455&lt;$B$4,$B$3,IF($D455&lt;$B$5,$B$4,$B$5))),""))</f>
        <v>NTG_ID</v>
      </c>
      <c r="H455" s="17" t="str" cm="1">
        <f t="array" aca="1" ref="H455" ca="1">IF(F455="","",IFERROR(INDEX(NTG_2020_Map,2,D455),""))</f>
        <v>UpDeemed|DnCust|DnDeemed|DnCustDI|DnDeemDI</v>
      </c>
      <c r="I455" s="17" t="str" cm="1">
        <f t="array" aca="1" ref="I455" ca="1">IFERROR(INDEX(NTG_2020_Map,$C455+2,$I$7),"")</f>
        <v/>
      </c>
      <c r="J455" s="17" t="str" cm="1">
        <f t="array" aca="1" ref="J455" ca="1">IFERROR(IF(INDEX(NTG_2020_Map,$C455+2,36)=0,"",INDEX(NTG_2020_Map,$C455+2,$J$7)),"")</f>
        <v/>
      </c>
      <c r="K455" s="17" t="str" cm="1">
        <f t="array" aca="1" ref="K455" ca="1">IFERROR(INDEX(NTG_2020_Map,$C455+2,K$7),"")</f>
        <v/>
      </c>
      <c r="L455" s="17" t="str" cm="1">
        <f t="array" aca="1" ref="L455" ca="1">IFERROR(INDEX(NTG_2020_Map,$C455+2,L$7),"")</f>
        <v/>
      </c>
      <c r="M455" s="17" t="str" cm="1">
        <f t="array" aca="1" ref="M455" ca="1">IFERROR(INDEX(NTG_2020_Map,$C455+2,M$7),"")</f>
        <v/>
      </c>
      <c r="N455" s="18" t="str" cm="1">
        <f t="array" aca="1" ref="N455" ca="1">IFERROR(INDEX(NTG_2020_Map,$C455+2,N$7),"")</f>
        <v/>
      </c>
      <c r="O455" s="18" t="str" cm="1">
        <f t="array" aca="1" ref="O455" ca="1">IFERROR(IF(INDEX(NTG_2020_Map,$C455+2,O$7)="","",INDEX(NTG_2020_Map,$C455+2,O$7)),"")</f>
        <v/>
      </c>
    </row>
    <row r="456" spans="3:15" ht="12.75" customHeight="1">
      <c r="C456" s="16">
        <f t="shared" si="12"/>
        <v>20</v>
      </c>
      <c r="D456" s="16">
        <f t="shared" si="13"/>
        <v>11</v>
      </c>
      <c r="E456" s="16" cm="1">
        <f t="array" aca="1" ref="E456" ca="1">IF(F456="","",IF(INDEX(NTG_2020_Table,$C456+1,$D456)=1,1,0))</f>
        <v>0</v>
      </c>
      <c r="F456" s="17" t="str" cm="1">
        <f t="array" aca="1" ref="F456" ca="1">IFERROR(INDEX(NTG_2020_Table,$C456+1,$F$7),"")</f>
        <v>FuelSubst-Default</v>
      </c>
      <c r="G456" s="17" t="str" cm="1">
        <f t="array" aca="1" ref="G456" ca="1">IF($F456="","",IFERROR(INDEX(NTG_2020_Map,1,IF($D456&lt;$B$4,$B$3,IF($D456&lt;$B$5,$B$4,$B$5))),""))</f>
        <v>VersionSource</v>
      </c>
      <c r="H456" s="17" t="str" cm="1">
        <f t="array" aca="1" ref="H456" ca="1">IF(F456="","",IFERROR(INDEX(NTG_2020_Map,2,D456),""))</f>
        <v/>
      </c>
      <c r="I456" s="17" t="str" cm="1">
        <f t="array" aca="1" ref="I456" ca="1">IFERROR(INDEX(NTG_2020_Map,$C456+2,$I$7),"")</f>
        <v/>
      </c>
      <c r="J456" s="17" t="str" cm="1">
        <f t="array" aca="1" ref="J456" ca="1">IFERROR(IF(INDEX(NTG_2020_Map,$C456+2,36)=0,"",INDEX(NTG_2020_Map,$C456+2,$J$7)),"")</f>
        <v/>
      </c>
      <c r="K456" s="17" t="str" cm="1">
        <f t="array" aca="1" ref="K456" ca="1">IFERROR(INDEX(NTG_2020_Map,$C456+2,K$7),"")</f>
        <v/>
      </c>
      <c r="L456" s="17" t="str" cm="1">
        <f t="array" aca="1" ref="L456" ca="1">IFERROR(INDEX(NTG_2020_Map,$C456+2,L$7),"")</f>
        <v/>
      </c>
      <c r="M456" s="17" t="str" cm="1">
        <f t="array" aca="1" ref="M456" ca="1">IFERROR(INDEX(NTG_2020_Map,$C456+2,M$7),"")</f>
        <v/>
      </c>
      <c r="N456" s="18" t="str" cm="1">
        <f t="array" aca="1" ref="N456" ca="1">IFERROR(INDEX(NTG_2020_Map,$C456+2,N$7),"")</f>
        <v/>
      </c>
      <c r="O456" s="18" t="str" cm="1">
        <f t="array" aca="1" ref="O456" ca="1">IFERROR(IF(INDEX(NTG_2020_Map,$C456+2,O$7)="","",INDEX(NTG_2020_Map,$C456+2,O$7)),"")</f>
        <v/>
      </c>
    </row>
    <row r="457" spans="3:15" ht="12.75" customHeight="1">
      <c r="C457" s="16">
        <f t="shared" si="12"/>
        <v>20</v>
      </c>
      <c r="D457" s="16">
        <f t="shared" si="13"/>
        <v>12</v>
      </c>
      <c r="E457" s="16" cm="1">
        <f t="array" aca="1" ref="E457" ca="1">IF(F457="","",IF(INDEX(NTG_2020_Table,$C457+1,$D457)=1,1,0))</f>
        <v>1</v>
      </c>
      <c r="F457" s="17" t="str" cm="1">
        <f t="array" aca="1" ref="F457" ca="1">IFERROR(INDEX(NTG_2020_Table,$C457+1,$F$7),"")</f>
        <v>FuelSubst-Default</v>
      </c>
      <c r="G457" s="17" t="str" cm="1">
        <f t="array" aca="1" ref="G457" ca="1">IF($F457="","",IFERROR(INDEX(NTG_2020_Map,1,IF($D457&lt;$B$4,$B$3,IF($D457&lt;$B$5,$B$4,$B$5))),""))</f>
        <v>VersionSource</v>
      </c>
      <c r="H457" s="17" t="str" cm="1">
        <f t="array" aca="1" ref="H457" ca="1">IF(F457="","",IFERROR(INDEX(NTG_2020_Map,2,D457),""))</f>
        <v>1</v>
      </c>
      <c r="I457" s="17" t="str" cm="1">
        <f t="array" aca="1" ref="I457" ca="1">IFERROR(INDEX(NTG_2020_Map,$C457+2,$I$7),"")</f>
        <v/>
      </c>
      <c r="J457" s="17" t="str" cm="1">
        <f t="array" aca="1" ref="J457" ca="1">IFERROR(IF(INDEX(NTG_2020_Map,$C457+2,36)=0,"",INDEX(NTG_2020_Map,$C457+2,$J$7)),"")</f>
        <v/>
      </c>
      <c r="K457" s="17" t="str" cm="1">
        <f t="array" aca="1" ref="K457" ca="1">IFERROR(INDEX(NTG_2020_Map,$C457+2,K$7),"")</f>
        <v/>
      </c>
      <c r="L457" s="17" t="str" cm="1">
        <f t="array" aca="1" ref="L457" ca="1">IFERROR(INDEX(NTG_2020_Map,$C457+2,L$7),"")</f>
        <v/>
      </c>
      <c r="M457" s="17" t="str" cm="1">
        <f t="array" aca="1" ref="M457" ca="1">IFERROR(INDEX(NTG_2020_Map,$C457+2,M$7),"")</f>
        <v/>
      </c>
      <c r="N457" s="18" t="str" cm="1">
        <f t="array" aca="1" ref="N457" ca="1">IFERROR(INDEX(NTG_2020_Map,$C457+2,N$7),"")</f>
        <v/>
      </c>
      <c r="O457" s="18" t="str" cm="1">
        <f t="array" aca="1" ref="O457" ca="1">IFERROR(IF(INDEX(NTG_2020_Map,$C457+2,O$7)="","",INDEX(NTG_2020_Map,$C457+2,O$7)),"")</f>
        <v/>
      </c>
    </row>
    <row r="458" spans="3:15" ht="12.75" customHeight="1">
      <c r="C458" s="16">
        <f t="shared" ref="C458:C521" si="14">IF($D458=1,IF($C457&lt;$B$1,$C457+1,""),$C457)</f>
        <v>20</v>
      </c>
      <c r="D458" s="16">
        <f t="shared" ref="D458:D521" si="15">IF(D457&lt;$B$2,D457+1,1)</f>
        <v>13</v>
      </c>
      <c r="E458" s="16" cm="1">
        <f t="array" aca="1" ref="E458" ca="1">IF(F458="","",IF(INDEX(NTG_2020_Table,$C458+1,$D458)=1,1,0))</f>
        <v>0</v>
      </c>
      <c r="F458" s="17" t="str" cm="1">
        <f t="array" aca="1" ref="F458" ca="1">IFERROR(INDEX(NTG_2020_Table,$C458+1,$F$7),"")</f>
        <v>FuelSubst-Default</v>
      </c>
      <c r="G458" s="17" t="str" cm="1">
        <f t="array" aca="1" ref="G458" ca="1">IF($F458="","",IFERROR(INDEX(NTG_2020_Map,1,IF($D458&lt;$B$4,$B$3,IF($D458&lt;$B$5,$B$4,$B$5))),""))</f>
        <v>VersionSource</v>
      </c>
      <c r="H458" s="17" t="str" cm="1">
        <f t="array" aca="1" ref="H458" ca="1">IF(F458="","",IFERROR(INDEX(NTG_2020_Map,2,D458),""))</f>
        <v>1</v>
      </c>
      <c r="I458" s="17" t="str" cm="1">
        <f t="array" aca="1" ref="I458" ca="1">IFERROR(INDEX(NTG_2020_Map,$C458+2,$I$7),"")</f>
        <v/>
      </c>
      <c r="J458" s="17" t="str" cm="1">
        <f t="array" aca="1" ref="J458" ca="1">IFERROR(IF(INDEX(NTG_2020_Map,$C458+2,36)=0,"",INDEX(NTG_2020_Map,$C458+2,$J$7)),"")</f>
        <v/>
      </c>
      <c r="K458" s="17" t="str" cm="1">
        <f t="array" aca="1" ref="K458" ca="1">IFERROR(INDEX(NTG_2020_Map,$C458+2,K$7),"")</f>
        <v/>
      </c>
      <c r="L458" s="17" t="str" cm="1">
        <f t="array" aca="1" ref="L458" ca="1">IFERROR(INDEX(NTG_2020_Map,$C458+2,L$7),"")</f>
        <v/>
      </c>
      <c r="M458" s="17" t="str" cm="1">
        <f t="array" aca="1" ref="M458" ca="1">IFERROR(INDEX(NTG_2020_Map,$C458+2,M$7),"")</f>
        <v/>
      </c>
      <c r="N458" s="18" t="str" cm="1">
        <f t="array" aca="1" ref="N458" ca="1">IFERROR(INDEX(NTG_2020_Map,$C458+2,N$7),"")</f>
        <v/>
      </c>
      <c r="O458" s="18" t="str" cm="1">
        <f t="array" aca="1" ref="O458" ca="1">IFERROR(IF(INDEX(NTG_2020_Map,$C458+2,O$7)="","",INDEX(NTG_2020_Map,$C458+2,O$7)),"")</f>
        <v/>
      </c>
    </row>
    <row r="459" spans="3:15" ht="12.75" customHeight="1">
      <c r="C459" s="16">
        <f t="shared" si="14"/>
        <v>20</v>
      </c>
      <c r="D459" s="16">
        <f t="shared" si="15"/>
        <v>14</v>
      </c>
      <c r="E459" s="16" cm="1">
        <f t="array" aca="1" ref="E459" ca="1">IF(F459="","",IF(INDEX(NTG_2020_Table,$C459+1,$D459)=1,1,0))</f>
        <v>1</v>
      </c>
      <c r="F459" s="17" t="str" cm="1">
        <f t="array" aca="1" ref="F459" ca="1">IFERROR(INDEX(NTG_2020_Table,$C459+1,$F$7),"")</f>
        <v>FuelSubst-Default</v>
      </c>
      <c r="G459" s="17" t="str" cm="1">
        <f t="array" aca="1" ref="G459" ca="1">IF($F459="","",IFERROR(INDEX(NTG_2020_Map,1,IF($D459&lt;$B$4,$B$3,IF($D459&lt;$B$5,$B$4,$B$5))),""))</f>
        <v>VersionSource</v>
      </c>
      <c r="H459" s="17" t="str" cm="1">
        <f t="array" aca="1" ref="H459" ca="1">IF(F459="","",IFERROR(INDEX(NTG_2020_Map,2,D459),""))</f>
        <v>0</v>
      </c>
      <c r="I459" s="17" t="str" cm="1">
        <f t="array" aca="1" ref="I459" ca="1">IFERROR(INDEX(NTG_2020_Map,$C459+2,$I$7),"")</f>
        <v/>
      </c>
      <c r="J459" s="17" t="str" cm="1">
        <f t="array" aca="1" ref="J459" ca="1">IFERROR(IF(INDEX(NTG_2020_Map,$C459+2,36)=0,"",INDEX(NTG_2020_Map,$C459+2,$J$7)),"")</f>
        <v/>
      </c>
      <c r="K459" s="17" t="str" cm="1">
        <f t="array" aca="1" ref="K459" ca="1">IFERROR(INDEX(NTG_2020_Map,$C459+2,K$7),"")</f>
        <v/>
      </c>
      <c r="L459" s="17" t="str" cm="1">
        <f t="array" aca="1" ref="L459" ca="1">IFERROR(INDEX(NTG_2020_Map,$C459+2,L$7),"")</f>
        <v/>
      </c>
      <c r="M459" s="17" t="str" cm="1">
        <f t="array" aca="1" ref="M459" ca="1">IFERROR(INDEX(NTG_2020_Map,$C459+2,M$7),"")</f>
        <v/>
      </c>
      <c r="N459" s="18" t="str" cm="1">
        <f t="array" aca="1" ref="N459" ca="1">IFERROR(INDEX(NTG_2020_Map,$C459+2,N$7),"")</f>
        <v/>
      </c>
      <c r="O459" s="18" t="str" cm="1">
        <f t="array" aca="1" ref="O459" ca="1">IFERROR(IF(INDEX(NTG_2020_Map,$C459+2,O$7)="","",INDEX(NTG_2020_Map,$C459+2,O$7)),"")</f>
        <v/>
      </c>
    </row>
    <row r="460" spans="3:15" ht="12.75" customHeight="1">
      <c r="C460" s="16">
        <f t="shared" si="14"/>
        <v>20</v>
      </c>
      <c r="D460" s="16">
        <f t="shared" si="15"/>
        <v>15</v>
      </c>
      <c r="E460" s="16" cm="1">
        <f t="array" aca="1" ref="E460" ca="1">IF(F460="","",IF(INDEX(NTG_2020_Table,$C460+1,$D460)=1,1,0))</f>
        <v>1</v>
      </c>
      <c r="F460" s="17" t="str" cm="1">
        <f t="array" aca="1" ref="F460" ca="1">IFERROR(INDEX(NTG_2020_Table,$C460+1,$F$7),"")</f>
        <v>FuelSubst-Default</v>
      </c>
      <c r="G460" s="17" t="str" cm="1">
        <f t="array" aca="1" ref="G460" ca="1">IF($F460="","",IFERROR(INDEX(NTG_2020_Map,1,IF($D460&lt;$B$4,$B$3,IF($D460&lt;$B$5,$B$4,$B$5))),""))</f>
        <v>VersionSource</v>
      </c>
      <c r="H460" s="17" cm="1">
        <f t="array" aca="1" ref="H460" ca="1">IF(F460="","",IFERROR(INDEX(NTG_2020_Map,2,D460),""))</f>
        <v>45448.629734189817</v>
      </c>
      <c r="I460" s="17" t="str" cm="1">
        <f t="array" aca="1" ref="I460" ca="1">IFERROR(INDEX(NTG_2020_Map,$C460+2,$I$7),"")</f>
        <v/>
      </c>
      <c r="J460" s="17" t="str" cm="1">
        <f t="array" aca="1" ref="J460" ca="1">IFERROR(IF(INDEX(NTG_2020_Map,$C460+2,36)=0,"",INDEX(NTG_2020_Map,$C460+2,$J$7)),"")</f>
        <v/>
      </c>
      <c r="K460" s="17" t="str" cm="1">
        <f t="array" aca="1" ref="K460" ca="1">IFERROR(INDEX(NTG_2020_Map,$C460+2,K$7),"")</f>
        <v/>
      </c>
      <c r="L460" s="17" t="str" cm="1">
        <f t="array" aca="1" ref="L460" ca="1">IFERROR(INDEX(NTG_2020_Map,$C460+2,L$7),"")</f>
        <v/>
      </c>
      <c r="M460" s="17" t="str" cm="1">
        <f t="array" aca="1" ref="M460" ca="1">IFERROR(INDEX(NTG_2020_Map,$C460+2,M$7),"")</f>
        <v/>
      </c>
      <c r="N460" s="18" t="str" cm="1">
        <f t="array" aca="1" ref="N460" ca="1">IFERROR(INDEX(NTG_2020_Map,$C460+2,N$7),"")</f>
        <v/>
      </c>
      <c r="O460" s="18" t="str" cm="1">
        <f t="array" aca="1" ref="O460" ca="1">IFERROR(IF(INDEX(NTG_2020_Map,$C460+2,O$7)="","",INDEX(NTG_2020_Map,$C460+2,O$7)),"")</f>
        <v/>
      </c>
    </row>
    <row r="461" spans="3:15" ht="12.75" customHeight="1">
      <c r="C461" s="16">
        <f t="shared" si="14"/>
        <v>20</v>
      </c>
      <c r="D461" s="16">
        <f t="shared" si="15"/>
        <v>16</v>
      </c>
      <c r="E461" s="16" cm="1">
        <f t="array" aca="1" ref="E461" ca="1">IF(F461="","",IF(INDEX(NTG_2020_Table,$C461+1,$D461)=1,1,0))</f>
        <v>1</v>
      </c>
      <c r="F461" s="17" t="str" cm="1">
        <f t="array" aca="1" ref="F461" ca="1">IFERROR(INDEX(NTG_2020_Table,$C461+1,$F$7),"")</f>
        <v>FuelSubst-Default</v>
      </c>
      <c r="G461" s="17" t="str" cm="1">
        <f t="array" aca="1" ref="G461" ca="1">IF($F461="","",IFERROR(INDEX(NTG_2020_Map,1,IF($D461&lt;$B$4,$B$3,IF($D461&lt;$B$5,$B$4,$B$5))),""))</f>
        <v>VersionSource</v>
      </c>
      <c r="H461" s="17" t="str" cm="1">
        <f t="array" aca="1" ref="H461" ca="1">IF(F461="","",IFERROR(INDEX(NTG_2020_Map,2,D461),""))</f>
        <v>Expired this record since a new record was created that uses the updated Measure Impact Types and Delivery Types per DEER2026 Scoping Document.</v>
      </c>
      <c r="I461" s="17" t="str" cm="1">
        <f t="array" aca="1" ref="I461" ca="1">IFERROR(INDEX(NTG_2020_Map,$C461+2,$I$7),"")</f>
        <v/>
      </c>
      <c r="J461" s="17" t="str" cm="1">
        <f t="array" aca="1" ref="J461" ca="1">IFERROR(IF(INDEX(NTG_2020_Map,$C461+2,36)=0,"",INDEX(NTG_2020_Map,$C461+2,$J$7)),"")</f>
        <v/>
      </c>
      <c r="K461" s="17" t="str" cm="1">
        <f t="array" aca="1" ref="K461" ca="1">IFERROR(INDEX(NTG_2020_Map,$C461+2,K$7),"")</f>
        <v/>
      </c>
      <c r="L461" s="17" t="str" cm="1">
        <f t="array" aca="1" ref="L461" ca="1">IFERROR(INDEX(NTG_2020_Map,$C461+2,L$7),"")</f>
        <v/>
      </c>
      <c r="M461" s="17" t="str" cm="1">
        <f t="array" aca="1" ref="M461" ca="1">IFERROR(INDEX(NTG_2020_Map,$C461+2,M$7),"")</f>
        <v/>
      </c>
      <c r="N461" s="18" t="str" cm="1">
        <f t="array" aca="1" ref="N461" ca="1">IFERROR(INDEX(NTG_2020_Map,$C461+2,N$7),"")</f>
        <v/>
      </c>
      <c r="O461" s="18" t="str" cm="1">
        <f t="array" aca="1" ref="O461" ca="1">IFERROR(IF(INDEX(NTG_2020_Map,$C461+2,O$7)="","",INDEX(NTG_2020_Map,$C461+2,O$7)),"")</f>
        <v/>
      </c>
    </row>
    <row r="462" spans="3:15" ht="12.75" customHeight="1">
      <c r="C462" s="16">
        <f t="shared" si="14"/>
        <v>20</v>
      </c>
      <c r="D462" s="16">
        <f t="shared" si="15"/>
        <v>17</v>
      </c>
      <c r="E462" s="16" cm="1">
        <f t="array" aca="1" ref="E462" ca="1">IF(F462="","",IF(INDEX(NTG_2020_Table,$C462+1,$D462)=1,1,0))</f>
        <v>0</v>
      </c>
      <c r="F462" s="17" t="str" cm="1">
        <f t="array" aca="1" ref="F462" ca="1">IFERROR(INDEX(NTG_2020_Table,$C462+1,$F$7),"")</f>
        <v>FuelSubst-Default</v>
      </c>
      <c r="G462" s="17" t="str" cm="1">
        <f t="array" aca="1" ref="G462" ca="1">IF($F462="","",IFERROR(INDEX(NTG_2020_Map,1,IF($D462&lt;$B$4,$B$3,IF($D462&lt;$B$5,$B$4,$B$5))),""))</f>
        <v>VersionSource</v>
      </c>
      <c r="H462" s="17" t="str" cm="1">
        <f t="array" aca="1" ref="H462" ca="1">IF(F462="","",IFERROR(INDEX(NTG_2020_Map,2,D462),""))</f>
        <v>Deemed Ex Ante Team</v>
      </c>
      <c r="I462" s="17" t="str" cm="1">
        <f t="array" aca="1" ref="I462" ca="1">IFERROR(INDEX(NTG_2020_Map,$C462+2,$I$7),"")</f>
        <v/>
      </c>
      <c r="J462" s="17" t="str" cm="1">
        <f t="array" aca="1" ref="J462" ca="1">IFERROR(IF(INDEX(NTG_2020_Map,$C462+2,36)=0,"",INDEX(NTG_2020_Map,$C462+2,$J$7)),"")</f>
        <v/>
      </c>
      <c r="K462" s="17" t="str" cm="1">
        <f t="array" aca="1" ref="K462" ca="1">IFERROR(INDEX(NTG_2020_Map,$C462+2,K$7),"")</f>
        <v/>
      </c>
      <c r="L462" s="17" t="str" cm="1">
        <f t="array" aca="1" ref="L462" ca="1">IFERROR(INDEX(NTG_2020_Map,$C462+2,L$7),"")</f>
        <v/>
      </c>
      <c r="M462" s="17" t="str" cm="1">
        <f t="array" aca="1" ref="M462" ca="1">IFERROR(INDEX(NTG_2020_Map,$C462+2,M$7),"")</f>
        <v/>
      </c>
      <c r="N462" s="18" t="str" cm="1">
        <f t="array" aca="1" ref="N462" ca="1">IFERROR(INDEX(NTG_2020_Map,$C462+2,N$7),"")</f>
        <v/>
      </c>
      <c r="O462" s="18" t="str" cm="1">
        <f t="array" aca="1" ref="O462" ca="1">IFERROR(IF(INDEX(NTG_2020_Map,$C462+2,O$7)="","",INDEX(NTG_2020_Map,$C462+2,O$7)),"")</f>
        <v/>
      </c>
    </row>
    <row r="463" spans="3:15" ht="12.75" customHeight="1">
      <c r="C463" s="16">
        <f t="shared" si="14"/>
        <v>20</v>
      </c>
      <c r="D463" s="16">
        <f t="shared" si="15"/>
        <v>18</v>
      </c>
      <c r="E463" s="16" cm="1">
        <f t="array" aca="1" ref="E463" ca="1">IF(F463="","",IF(INDEX(NTG_2020_Table,$C463+1,$D463)=1,1,0))</f>
        <v>1</v>
      </c>
      <c r="F463" s="17" t="str" cm="1">
        <f t="array" aca="1" ref="F463" ca="1">IFERROR(INDEX(NTG_2020_Table,$C463+1,$F$7),"")</f>
        <v>FuelSubst-Default</v>
      </c>
      <c r="G463" s="17" t="str" cm="1">
        <f t="array" aca="1" ref="G463" ca="1">IF($F463="","",IFERROR(INDEX(NTG_2020_Map,1,IF($D463&lt;$B$4,$B$3,IF($D463&lt;$B$5,$B$4,$B$5))),""))</f>
        <v>VersionSource</v>
      </c>
      <c r="H463" s="17" cm="1">
        <f t="array" aca="1" ref="H463" ca="1">IF(F463="","",IFERROR(INDEX(NTG_2020_Map,2,D463),""))</f>
        <v>44566.539816770834</v>
      </c>
      <c r="I463" s="17" t="str" cm="1">
        <f t="array" aca="1" ref="I463" ca="1">IFERROR(INDEX(NTG_2020_Map,$C463+2,$I$7),"")</f>
        <v/>
      </c>
      <c r="J463" s="17" t="str" cm="1">
        <f t="array" aca="1" ref="J463" ca="1">IFERROR(IF(INDEX(NTG_2020_Map,$C463+2,36)=0,"",INDEX(NTG_2020_Map,$C463+2,$J$7)),"")</f>
        <v/>
      </c>
      <c r="K463" s="17" t="str" cm="1">
        <f t="array" aca="1" ref="K463" ca="1">IFERROR(INDEX(NTG_2020_Map,$C463+2,K$7),"")</f>
        <v/>
      </c>
      <c r="L463" s="17" t="str" cm="1">
        <f t="array" aca="1" ref="L463" ca="1">IFERROR(INDEX(NTG_2020_Map,$C463+2,L$7),"")</f>
        <v/>
      </c>
      <c r="M463" s="17" t="str" cm="1">
        <f t="array" aca="1" ref="M463" ca="1">IFERROR(INDEX(NTG_2020_Map,$C463+2,M$7),"")</f>
        <v/>
      </c>
      <c r="N463" s="18" t="str" cm="1">
        <f t="array" aca="1" ref="N463" ca="1">IFERROR(INDEX(NTG_2020_Map,$C463+2,N$7),"")</f>
        <v/>
      </c>
      <c r="O463" s="18" t="str" cm="1">
        <f t="array" aca="1" ref="O463" ca="1">IFERROR(IF(INDEX(NTG_2020_Map,$C463+2,O$7)="","",INDEX(NTG_2020_Map,$C463+2,O$7)),"")</f>
        <v/>
      </c>
    </row>
    <row r="464" spans="3:15" ht="12.75" customHeight="1">
      <c r="C464" s="16">
        <f t="shared" si="14"/>
        <v>20</v>
      </c>
      <c r="D464" s="16">
        <f t="shared" si="15"/>
        <v>19</v>
      </c>
      <c r="E464" s="16" cm="1">
        <f t="array" aca="1" ref="E464" ca="1">IF(F464="","",IF(INDEX(NTG_2020_Table,$C464+1,$D464)=1,1,0))</f>
        <v>0</v>
      </c>
      <c r="F464" s="17" t="str" cm="1">
        <f t="array" aca="1" ref="F464" ca="1">IFERROR(INDEX(NTG_2020_Table,$C464+1,$F$7),"")</f>
        <v>FuelSubst-Default</v>
      </c>
      <c r="G464" s="17" t="str" cm="1">
        <f t="array" aca="1" ref="G464" ca="1">IF($F464="","",IFERROR(INDEX(NTG_2020_Map,1,IF($D464&lt;$B$4,$B$3,IF($D464&lt;$B$5,$B$4,$B$5))),""))</f>
        <v>CreatedComment</v>
      </c>
      <c r="H464" s="17" t="str" cm="1">
        <f t="array" aca="1" ref="H464" ca="1">IF(F464="","",IFERROR(INDEX(NTG_2020_Map,2,D464),""))</f>
        <v/>
      </c>
      <c r="I464" s="17" t="str" cm="1">
        <f t="array" aca="1" ref="I464" ca="1">IFERROR(INDEX(NTG_2020_Map,$C464+2,$I$7),"")</f>
        <v/>
      </c>
      <c r="J464" s="17" t="str" cm="1">
        <f t="array" aca="1" ref="J464" ca="1">IFERROR(IF(INDEX(NTG_2020_Map,$C464+2,36)=0,"",INDEX(NTG_2020_Map,$C464+2,$J$7)),"")</f>
        <v/>
      </c>
      <c r="K464" s="17" t="str" cm="1">
        <f t="array" aca="1" ref="K464" ca="1">IFERROR(INDEX(NTG_2020_Map,$C464+2,K$7),"")</f>
        <v/>
      </c>
      <c r="L464" s="17" t="str" cm="1">
        <f t="array" aca="1" ref="L464" ca="1">IFERROR(INDEX(NTG_2020_Map,$C464+2,L$7),"")</f>
        <v/>
      </c>
      <c r="M464" s="17" t="str" cm="1">
        <f t="array" aca="1" ref="M464" ca="1">IFERROR(INDEX(NTG_2020_Map,$C464+2,M$7),"")</f>
        <v/>
      </c>
      <c r="N464" s="18" t="str" cm="1">
        <f t="array" aca="1" ref="N464" ca="1">IFERROR(INDEX(NTG_2020_Map,$C464+2,N$7),"")</f>
        <v/>
      </c>
      <c r="O464" s="18" t="str" cm="1">
        <f t="array" aca="1" ref="O464" ca="1">IFERROR(IF(INDEX(NTG_2020_Map,$C464+2,O$7)="","",INDEX(NTG_2020_Map,$C464+2,O$7)),"")</f>
        <v/>
      </c>
    </row>
    <row r="465" spans="3:15" ht="12.75" customHeight="1">
      <c r="C465" s="16">
        <f t="shared" si="14"/>
        <v>20</v>
      </c>
      <c r="D465" s="16">
        <f t="shared" si="15"/>
        <v>20</v>
      </c>
      <c r="E465" s="16" cm="1">
        <f t="array" aca="1" ref="E465" ca="1">IF(F465="","",IF(INDEX(NTG_2020_Table,$C465+1,$D465)=1,1,0))</f>
        <v>0</v>
      </c>
      <c r="F465" s="17" t="str" cm="1">
        <f t="array" aca="1" ref="F465" ca="1">IFERROR(INDEX(NTG_2020_Table,$C465+1,$F$7),"")</f>
        <v>FuelSubst-Default</v>
      </c>
      <c r="G465" s="17" t="str" cm="1">
        <f t="array" aca="1" ref="G465" ca="1">IF($F465="","",IFERROR(INDEX(NTG_2020_Map,1,IF($D465&lt;$B$4,$B$3,IF($D465&lt;$B$5,$B$4,$B$5))),""))</f>
        <v>CreatedComment</v>
      </c>
      <c r="H465" s="17" t="str" cm="1">
        <f t="array" aca="1" ref="H465" ca="1">IF(F465="","",IFERROR(INDEX(NTG_2020_Map,2,D465),""))</f>
        <v>Deemed Ex Ante Team</v>
      </c>
      <c r="I465" s="17" t="str" cm="1">
        <f t="array" aca="1" ref="I465" ca="1">IFERROR(INDEX(NTG_2020_Map,$C465+2,$I$7),"")</f>
        <v/>
      </c>
      <c r="J465" s="17" t="str" cm="1">
        <f t="array" aca="1" ref="J465" ca="1">IFERROR(IF(INDEX(NTG_2020_Map,$C465+2,36)=0,"",INDEX(NTG_2020_Map,$C465+2,$J$7)),"")</f>
        <v/>
      </c>
      <c r="K465" s="17" t="str" cm="1">
        <f t="array" aca="1" ref="K465" ca="1">IFERROR(INDEX(NTG_2020_Map,$C465+2,K$7),"")</f>
        <v/>
      </c>
      <c r="L465" s="17" t="str" cm="1">
        <f t="array" aca="1" ref="L465" ca="1">IFERROR(INDEX(NTG_2020_Map,$C465+2,L$7),"")</f>
        <v/>
      </c>
      <c r="M465" s="17" t="str" cm="1">
        <f t="array" aca="1" ref="M465" ca="1">IFERROR(INDEX(NTG_2020_Map,$C465+2,M$7),"")</f>
        <v/>
      </c>
      <c r="N465" s="18" t="str" cm="1">
        <f t="array" aca="1" ref="N465" ca="1">IFERROR(INDEX(NTG_2020_Map,$C465+2,N$7),"")</f>
        <v/>
      </c>
      <c r="O465" s="18" t="str" cm="1">
        <f t="array" aca="1" ref="O465" ca="1">IFERROR(IF(INDEX(NTG_2020_Map,$C465+2,O$7)="","",INDEX(NTG_2020_Map,$C465+2,O$7)),"")</f>
        <v/>
      </c>
    </row>
    <row r="466" spans="3:15" ht="12.75" customHeight="1">
      <c r="C466" s="16">
        <f t="shared" si="14"/>
        <v>20</v>
      </c>
      <c r="D466" s="16">
        <f t="shared" si="15"/>
        <v>21</v>
      </c>
      <c r="E466" s="16" cm="1">
        <f t="array" aca="1" ref="E466" ca="1">IF(F466="","",IF(INDEX(NTG_2020_Table,$C466+1,$D466)=1,1,0))</f>
        <v>0</v>
      </c>
      <c r="F466" s="17" t="str" cm="1">
        <f t="array" aca="1" ref="F466" ca="1">IFERROR(INDEX(NTG_2020_Table,$C466+1,$F$7),"")</f>
        <v>FuelSubst-Default</v>
      </c>
      <c r="G466" s="17" t="str" cm="1">
        <f t="array" aca="1" ref="G466" ca="1">IF($F466="","",IFERROR(INDEX(NTG_2020_Map,1,IF($D466&lt;$B$4,$B$3,IF($D466&lt;$B$5,$B$4,$B$5))),""))</f>
        <v>CreatedComment</v>
      </c>
      <c r="H466" s="17" t="str" cm="1">
        <f t="array" aca="1" ref="H466" ca="1">IF(F466="","",IFERROR(INDEX(NTG_2020_Map,2,D466),""))</f>
        <v/>
      </c>
      <c r="I466" s="17" t="str" cm="1">
        <f t="array" aca="1" ref="I466" ca="1">IFERROR(INDEX(NTG_2020_Map,$C466+2,$I$7),"")</f>
        <v/>
      </c>
      <c r="J466" s="17" t="str" cm="1">
        <f t="array" aca="1" ref="J466" ca="1">IFERROR(IF(INDEX(NTG_2020_Map,$C466+2,36)=0,"",INDEX(NTG_2020_Map,$C466+2,$J$7)),"")</f>
        <v/>
      </c>
      <c r="K466" s="17" t="str" cm="1">
        <f t="array" aca="1" ref="K466" ca="1">IFERROR(INDEX(NTG_2020_Map,$C466+2,K$7),"")</f>
        <v/>
      </c>
      <c r="L466" s="17" t="str" cm="1">
        <f t="array" aca="1" ref="L466" ca="1">IFERROR(INDEX(NTG_2020_Map,$C466+2,L$7),"")</f>
        <v/>
      </c>
      <c r="M466" s="17" t="str" cm="1">
        <f t="array" aca="1" ref="M466" ca="1">IFERROR(INDEX(NTG_2020_Map,$C466+2,M$7),"")</f>
        <v/>
      </c>
      <c r="N466" s="18" t="str" cm="1">
        <f t="array" aca="1" ref="N466" ca="1">IFERROR(INDEX(NTG_2020_Map,$C466+2,N$7),"")</f>
        <v/>
      </c>
      <c r="O466" s="18" t="str" cm="1">
        <f t="array" aca="1" ref="O466" ca="1">IFERROR(IF(INDEX(NTG_2020_Map,$C466+2,O$7)="","",INDEX(NTG_2020_Map,$C466+2,O$7)),"")</f>
        <v/>
      </c>
    </row>
    <row r="467" spans="3:15" ht="12.75" customHeight="1">
      <c r="C467" s="16">
        <f t="shared" si="14"/>
        <v>20</v>
      </c>
      <c r="D467" s="16">
        <f t="shared" si="15"/>
        <v>22</v>
      </c>
      <c r="E467" s="16" cm="1">
        <f t="array" aca="1" ref="E467" ca="1">IF(F467="","",IF(INDEX(NTG_2020_Table,$C467+1,$D467)=1,1,0))</f>
        <v>0</v>
      </c>
      <c r="F467" s="17" t="str" cm="1">
        <f t="array" aca="1" ref="F467" ca="1">IFERROR(INDEX(NTG_2020_Table,$C467+1,$F$7),"")</f>
        <v>FuelSubst-Default</v>
      </c>
      <c r="G467" s="17" t="str" cm="1">
        <f t="array" aca="1" ref="G467" ca="1">IF($F467="","",IFERROR(INDEX(NTG_2020_Map,1,IF($D467&lt;$B$4,$B$3,IF($D467&lt;$B$5,$B$4,$B$5))),""))</f>
        <v>CreatedComment</v>
      </c>
      <c r="H467" s="17" t="str" cm="1">
        <f t="array" aca="1" ref="H467" ca="1">IF(F467="","",IFERROR(INDEX(NTG_2020_Map,2,D467),""))</f>
        <v/>
      </c>
      <c r="I467" s="17" t="str" cm="1">
        <f t="array" aca="1" ref="I467" ca="1">IFERROR(INDEX(NTG_2020_Map,$C467+2,$I$7),"")</f>
        <v/>
      </c>
      <c r="J467" s="17" t="str" cm="1">
        <f t="array" aca="1" ref="J467" ca="1">IFERROR(IF(INDEX(NTG_2020_Map,$C467+2,36)=0,"",INDEX(NTG_2020_Map,$C467+2,$J$7)),"")</f>
        <v/>
      </c>
      <c r="K467" s="17" t="str" cm="1">
        <f t="array" aca="1" ref="K467" ca="1">IFERROR(INDEX(NTG_2020_Map,$C467+2,K$7),"")</f>
        <v/>
      </c>
      <c r="L467" s="17" t="str" cm="1">
        <f t="array" aca="1" ref="L467" ca="1">IFERROR(INDEX(NTG_2020_Map,$C467+2,L$7),"")</f>
        <v/>
      </c>
      <c r="M467" s="17" t="str" cm="1">
        <f t="array" aca="1" ref="M467" ca="1">IFERROR(INDEX(NTG_2020_Map,$C467+2,M$7),"")</f>
        <v/>
      </c>
      <c r="N467" s="18" t="str" cm="1">
        <f t="array" aca="1" ref="N467" ca="1">IFERROR(INDEX(NTG_2020_Map,$C467+2,N$7),"")</f>
        <v/>
      </c>
      <c r="O467" s="18" t="str" cm="1">
        <f t="array" aca="1" ref="O467" ca="1">IFERROR(IF(INDEX(NTG_2020_Map,$C467+2,O$7)="","",INDEX(NTG_2020_Map,$C467+2,O$7)),"")</f>
        <v/>
      </c>
    </row>
    <row r="468" spans="3:15" ht="12.75" customHeight="1">
      <c r="C468" s="16">
        <f t="shared" si="14"/>
        <v>20</v>
      </c>
      <c r="D468" s="16">
        <f t="shared" si="15"/>
        <v>23</v>
      </c>
      <c r="E468" s="16" cm="1">
        <f t="array" aca="1" ref="E468" ca="1">IF(F468="","",IF(INDEX(NTG_2020_Table,$C468+1,$D468)=1,1,0))</f>
        <v>0</v>
      </c>
      <c r="F468" s="17" t="str" cm="1">
        <f t="array" aca="1" ref="F468" ca="1">IFERROR(INDEX(NTG_2020_Table,$C468+1,$F$7),"")</f>
        <v>FuelSubst-Default</v>
      </c>
      <c r="G468" s="17" t="str" cm="1">
        <f t="array" aca="1" ref="G468" ca="1">IF($F468="","",IFERROR(INDEX(NTG_2020_Map,1,IF($D468&lt;$B$4,$B$3,IF($D468&lt;$B$5,$B$4,$B$5))),""))</f>
        <v>CreatedComment</v>
      </c>
      <c r="H468" s="17" t="str" cm="1">
        <f t="array" aca="1" ref="H468" ca="1">IF(F468="","",IFERROR(INDEX(NTG_2020_Map,2,D468),""))</f>
        <v/>
      </c>
      <c r="I468" s="17" t="str" cm="1">
        <f t="array" aca="1" ref="I468" ca="1">IFERROR(INDEX(NTG_2020_Map,$C468+2,$I$7),"")</f>
        <v/>
      </c>
      <c r="J468" s="17" t="str" cm="1">
        <f t="array" aca="1" ref="J468" ca="1">IFERROR(IF(INDEX(NTG_2020_Map,$C468+2,36)=0,"",INDEX(NTG_2020_Map,$C468+2,$J$7)),"")</f>
        <v/>
      </c>
      <c r="K468" s="17" t="str" cm="1">
        <f t="array" aca="1" ref="K468" ca="1">IFERROR(INDEX(NTG_2020_Map,$C468+2,K$7),"")</f>
        <v/>
      </c>
      <c r="L468" s="17" t="str" cm="1">
        <f t="array" aca="1" ref="L468" ca="1">IFERROR(INDEX(NTG_2020_Map,$C468+2,L$7),"")</f>
        <v/>
      </c>
      <c r="M468" s="17" t="str" cm="1">
        <f t="array" aca="1" ref="M468" ca="1">IFERROR(INDEX(NTG_2020_Map,$C468+2,M$7),"")</f>
        <v/>
      </c>
      <c r="N468" s="18" t="str" cm="1">
        <f t="array" aca="1" ref="N468" ca="1">IFERROR(INDEX(NTG_2020_Map,$C468+2,N$7),"")</f>
        <v/>
      </c>
      <c r="O468" s="18" t="str" cm="1">
        <f t="array" aca="1" ref="O468" ca="1">IFERROR(IF(INDEX(NTG_2020_Map,$C468+2,O$7)="","",INDEX(NTG_2020_Map,$C468+2,O$7)),"")</f>
        <v/>
      </c>
    </row>
    <row r="469" spans="3:15" ht="12.75" customHeight="1">
      <c r="C469" s="16">
        <f t="shared" si="14"/>
        <v>21</v>
      </c>
      <c r="D469" s="16">
        <f t="shared" si="15"/>
        <v>1</v>
      </c>
      <c r="E469" s="16" cm="1">
        <f t="array" aca="1" ref="E469" ca="1">IF(F469="","",IF(INDEX(NTG_2020_Table,$C469+1,$D469)=1,1,0))</f>
        <v>0</v>
      </c>
      <c r="F469" s="17" t="str" cm="1">
        <f t="array" aca="1" ref="F469" ca="1">IFERROR(INDEX(NTG_2020_Table,$C469+1,$F$7),"")</f>
        <v>Ind-Default&gt;2yrs</v>
      </c>
      <c r="G469" s="17" t="str" cm="1">
        <f t="array" aca="1" ref="G469" ca="1">IF($F469="","",IFERROR(INDEX(NTG_2020_Map,1,IF($D469&lt;$B$4,$B$3,IF($D469&lt;$B$5,$B$4,$B$5))),""))</f>
        <v>NTG_ID</v>
      </c>
      <c r="H469" s="17" t="str" cm="1">
        <f t="array" aca="1" ref="H469" ca="1">IF(F469="","",IFERROR(INDEX(NTG_2020_Map,2,D469),""))</f>
        <v>Agric-Default&gt;2yrs</v>
      </c>
      <c r="I469" s="17" t="str" cm="1">
        <f t="array" aca="1" ref="I469" ca="1">IFERROR(INDEX(NTG_2020_Map,$C469+2,$I$7),"")</f>
        <v/>
      </c>
      <c r="J469" s="17" t="str" cm="1">
        <f t="array" aca="1" ref="J469" ca="1">IFERROR(IF(INDEX(NTG_2020_Map,$C469+2,36)=0,"",INDEX(NTG_2020_Map,$C469+2,$J$7)),"")</f>
        <v/>
      </c>
      <c r="K469" s="17" t="str" cm="1">
        <f t="array" aca="1" ref="K469" ca="1">IFERROR(INDEX(NTG_2020_Map,$C469+2,K$7),"")</f>
        <v/>
      </c>
      <c r="L469" s="17" t="str" cm="1">
        <f t="array" aca="1" ref="L469" ca="1">IFERROR(INDEX(NTG_2020_Map,$C469+2,L$7),"")</f>
        <v/>
      </c>
      <c r="M469" s="17" t="str" cm="1">
        <f t="array" aca="1" ref="M469" ca="1">IFERROR(INDEX(NTG_2020_Map,$C469+2,M$7),"")</f>
        <v/>
      </c>
      <c r="N469" s="18" t="str" cm="1">
        <f t="array" aca="1" ref="N469" ca="1">IFERROR(INDEX(NTG_2020_Map,$C469+2,N$7),"")</f>
        <v/>
      </c>
      <c r="O469" s="18" t="str" cm="1">
        <f t="array" aca="1" ref="O469" ca="1">IFERROR(IF(INDEX(NTG_2020_Map,$C469+2,O$7)="","",INDEX(NTG_2020_Map,$C469+2,O$7)),"")</f>
        <v/>
      </c>
    </row>
    <row r="470" spans="3:15" ht="12.75" customHeight="1">
      <c r="C470" s="16">
        <f t="shared" si="14"/>
        <v>21</v>
      </c>
      <c r="D470" s="16">
        <f t="shared" si="15"/>
        <v>2</v>
      </c>
      <c r="E470" s="16" cm="1">
        <f t="array" aca="1" ref="E470" ca="1">IF(F470="","",IF(INDEX(NTG_2020_Table,$C470+1,$D470)=1,1,0))</f>
        <v>0</v>
      </c>
      <c r="F470" s="17" t="str" cm="1">
        <f t="array" aca="1" ref="F470" ca="1">IFERROR(INDEX(NTG_2020_Table,$C470+1,$F$7),"")</f>
        <v>Ind-Default&gt;2yrs</v>
      </c>
      <c r="G470" s="17" t="str" cm="1">
        <f t="array" aca="1" ref="G470" ca="1">IF($F470="","",IFERROR(INDEX(NTG_2020_Map,1,IF($D470&lt;$B$4,$B$3,IF($D470&lt;$B$5,$B$4,$B$5))),""))</f>
        <v>NTG_ID</v>
      </c>
      <c r="H470" s="17" t="str" cm="1">
        <f t="array" aca="1" ref="H470" ca="1">IF(F470="","",IFERROR(INDEX(NTG_2020_Map,2,D470),""))</f>
        <v>DEER2019</v>
      </c>
      <c r="I470" s="17" t="str" cm="1">
        <f t="array" aca="1" ref="I470" ca="1">IFERROR(INDEX(NTG_2020_Map,$C470+2,$I$7),"")</f>
        <v/>
      </c>
      <c r="J470" s="17" t="str" cm="1">
        <f t="array" aca="1" ref="J470" ca="1">IFERROR(IF(INDEX(NTG_2020_Map,$C470+2,36)=0,"",INDEX(NTG_2020_Map,$C470+2,$J$7)),"")</f>
        <v/>
      </c>
      <c r="K470" s="17" t="str" cm="1">
        <f t="array" aca="1" ref="K470" ca="1">IFERROR(INDEX(NTG_2020_Map,$C470+2,K$7),"")</f>
        <v/>
      </c>
      <c r="L470" s="17" t="str" cm="1">
        <f t="array" aca="1" ref="L470" ca="1">IFERROR(INDEX(NTG_2020_Map,$C470+2,L$7),"")</f>
        <v/>
      </c>
      <c r="M470" s="17" t="str" cm="1">
        <f t="array" aca="1" ref="M470" ca="1">IFERROR(INDEX(NTG_2020_Map,$C470+2,M$7),"")</f>
        <v/>
      </c>
      <c r="N470" s="18" t="str" cm="1">
        <f t="array" aca="1" ref="N470" ca="1">IFERROR(INDEX(NTG_2020_Map,$C470+2,N$7),"")</f>
        <v/>
      </c>
      <c r="O470" s="18" t="str" cm="1">
        <f t="array" aca="1" ref="O470" ca="1">IFERROR(IF(INDEX(NTG_2020_Map,$C470+2,O$7)="","",INDEX(NTG_2020_Map,$C470+2,O$7)),"")</f>
        <v/>
      </c>
    </row>
    <row r="471" spans="3:15" ht="12.75" customHeight="1">
      <c r="C471" s="16">
        <f t="shared" si="14"/>
        <v>21</v>
      </c>
      <c r="D471" s="16">
        <f t="shared" si="15"/>
        <v>3</v>
      </c>
      <c r="E471" s="16" cm="1">
        <f t="array" aca="1" ref="E471" ca="1">IF(F471="","",IF(INDEX(NTG_2020_Table,$C471+1,$D471)=1,1,0))</f>
        <v>0</v>
      </c>
      <c r="F471" s="17" t="str" cm="1">
        <f t="array" aca="1" ref="F471" ca="1">IFERROR(INDEX(NTG_2020_Table,$C471+1,$F$7),"")</f>
        <v>Ind-Default&gt;2yrs</v>
      </c>
      <c r="G471" s="17" t="str" cm="1">
        <f t="array" aca="1" ref="G471" ca="1">IF($F471="","",IFERROR(INDEX(NTG_2020_Map,1,IF($D471&lt;$B$4,$B$3,IF($D471&lt;$B$5,$B$4,$B$5))),""))</f>
        <v>NTG_ID</v>
      </c>
      <c r="H471" s="17" cm="1">
        <f t="array" aca="1" ref="H471" ca="1">IF(F471="","",IFERROR(INDEX(NTG_2020_Map,2,D471),""))</f>
        <v>43466</v>
      </c>
      <c r="I471" s="17" t="str" cm="1">
        <f t="array" aca="1" ref="I471" ca="1">IFERROR(INDEX(NTG_2020_Map,$C471+2,$I$7),"")</f>
        <v/>
      </c>
      <c r="J471" s="17" t="str" cm="1">
        <f t="array" aca="1" ref="J471" ca="1">IFERROR(IF(INDEX(NTG_2020_Map,$C471+2,36)=0,"",INDEX(NTG_2020_Map,$C471+2,$J$7)),"")</f>
        <v/>
      </c>
      <c r="K471" s="17" t="str" cm="1">
        <f t="array" aca="1" ref="K471" ca="1">IFERROR(INDEX(NTG_2020_Map,$C471+2,K$7),"")</f>
        <v/>
      </c>
      <c r="L471" s="17" t="str" cm="1">
        <f t="array" aca="1" ref="L471" ca="1">IFERROR(INDEX(NTG_2020_Map,$C471+2,L$7),"")</f>
        <v/>
      </c>
      <c r="M471" s="17" t="str" cm="1">
        <f t="array" aca="1" ref="M471" ca="1">IFERROR(INDEX(NTG_2020_Map,$C471+2,M$7),"")</f>
        <v/>
      </c>
      <c r="N471" s="18" t="str" cm="1">
        <f t="array" aca="1" ref="N471" ca="1">IFERROR(INDEX(NTG_2020_Map,$C471+2,N$7),"")</f>
        <v/>
      </c>
      <c r="O471" s="18" t="str" cm="1">
        <f t="array" aca="1" ref="O471" ca="1">IFERROR(IF(INDEX(NTG_2020_Map,$C471+2,O$7)="","",INDEX(NTG_2020_Map,$C471+2,O$7)),"")</f>
        <v/>
      </c>
    </row>
    <row r="472" spans="3:15" ht="12.75" customHeight="1">
      <c r="C472" s="16">
        <f t="shared" si="14"/>
        <v>21</v>
      </c>
      <c r="D472" s="16">
        <f t="shared" si="15"/>
        <v>4</v>
      </c>
      <c r="E472" s="16" cm="1">
        <f t="array" aca="1" ref="E472" ca="1">IF(F472="","",IF(INDEX(NTG_2020_Table,$C472+1,$D472)=1,1,0))</f>
        <v>0</v>
      </c>
      <c r="F472" s="17" t="str" cm="1">
        <f t="array" aca="1" ref="F472" ca="1">IFERROR(INDEX(NTG_2020_Table,$C472+1,$F$7),"")</f>
        <v>Ind-Default&gt;2yrs</v>
      </c>
      <c r="G472" s="17" t="str" cm="1">
        <f t="array" aca="1" ref="G472" ca="1">IF($F472="","",IFERROR(INDEX(NTG_2020_Map,1,IF($D472&lt;$B$4,$B$3,IF($D472&lt;$B$5,$B$4,$B$5))),""))</f>
        <v>NTG_ID</v>
      </c>
      <c r="H472" s="17" cm="1">
        <f t="array" aca="1" ref="H472" ca="1">IF(F472="","",IFERROR(INDEX(NTG_2020_Map,2,D472),""))</f>
        <v>46022</v>
      </c>
      <c r="I472" s="17" t="str" cm="1">
        <f t="array" aca="1" ref="I472" ca="1">IFERROR(INDEX(NTG_2020_Map,$C472+2,$I$7),"")</f>
        <v/>
      </c>
      <c r="J472" s="17" t="str" cm="1">
        <f t="array" aca="1" ref="J472" ca="1">IFERROR(IF(INDEX(NTG_2020_Map,$C472+2,36)=0,"",INDEX(NTG_2020_Map,$C472+2,$J$7)),"")</f>
        <v/>
      </c>
      <c r="K472" s="17" t="str" cm="1">
        <f t="array" aca="1" ref="K472" ca="1">IFERROR(INDEX(NTG_2020_Map,$C472+2,K$7),"")</f>
        <v/>
      </c>
      <c r="L472" s="17" t="str" cm="1">
        <f t="array" aca="1" ref="L472" ca="1">IFERROR(INDEX(NTG_2020_Map,$C472+2,L$7),"")</f>
        <v/>
      </c>
      <c r="M472" s="17" t="str" cm="1">
        <f t="array" aca="1" ref="M472" ca="1">IFERROR(INDEX(NTG_2020_Map,$C472+2,M$7),"")</f>
        <v/>
      </c>
      <c r="N472" s="18" t="str" cm="1">
        <f t="array" aca="1" ref="N472" ca="1">IFERROR(INDEX(NTG_2020_Map,$C472+2,N$7),"")</f>
        <v/>
      </c>
      <c r="O472" s="18" t="str" cm="1">
        <f t="array" aca="1" ref="O472" ca="1">IFERROR(IF(INDEX(NTG_2020_Map,$C472+2,O$7)="","",INDEX(NTG_2020_Map,$C472+2,O$7)),"")</f>
        <v/>
      </c>
    </row>
    <row r="473" spans="3:15" ht="12.75" customHeight="1">
      <c r="C473" s="16">
        <f t="shared" si="14"/>
        <v>21</v>
      </c>
      <c r="D473" s="16">
        <f t="shared" si="15"/>
        <v>5</v>
      </c>
      <c r="E473" s="16" cm="1">
        <f t="array" aca="1" ref="E473" ca="1">IF(F473="","",IF(INDEX(NTG_2020_Table,$C473+1,$D473)=1,1,0))</f>
        <v>0</v>
      </c>
      <c r="F473" s="17" t="str" cm="1">
        <f t="array" aca="1" ref="F473" ca="1">IFERROR(INDEX(NTG_2020_Table,$C473+1,$F$7),"")</f>
        <v>Ind-Default&gt;2yrs</v>
      </c>
      <c r="G473" s="17" t="str" cm="1">
        <f t="array" aca="1" ref="G473" ca="1">IF($F473="","",IFERROR(INDEX(NTG_2020_Map,1,IF($D473&lt;$B$4,$B$3,IF($D473&lt;$B$5,$B$4,$B$5))),""))</f>
        <v>NTG_ID</v>
      </c>
      <c r="H473" s="17" cm="1">
        <f t="array" aca="1" ref="H473" ca="1">IF(F473="","",IFERROR(INDEX(NTG_2020_Map,2,D473),""))</f>
        <v>0.6</v>
      </c>
      <c r="I473" s="17" t="str" cm="1">
        <f t="array" aca="1" ref="I473" ca="1">IFERROR(INDEX(NTG_2020_Map,$C473+2,$I$7),"")</f>
        <v/>
      </c>
      <c r="J473" s="17" t="str" cm="1">
        <f t="array" aca="1" ref="J473" ca="1">IFERROR(IF(INDEX(NTG_2020_Map,$C473+2,36)=0,"",INDEX(NTG_2020_Map,$C473+2,$J$7)),"")</f>
        <v/>
      </c>
      <c r="K473" s="17" t="str" cm="1">
        <f t="array" aca="1" ref="K473" ca="1">IFERROR(INDEX(NTG_2020_Map,$C473+2,K$7),"")</f>
        <v/>
      </c>
      <c r="L473" s="17" t="str" cm="1">
        <f t="array" aca="1" ref="L473" ca="1">IFERROR(INDEX(NTG_2020_Map,$C473+2,L$7),"")</f>
        <v/>
      </c>
      <c r="M473" s="17" t="str" cm="1">
        <f t="array" aca="1" ref="M473" ca="1">IFERROR(INDEX(NTG_2020_Map,$C473+2,M$7),"")</f>
        <v/>
      </c>
      <c r="N473" s="18" t="str" cm="1">
        <f t="array" aca="1" ref="N473" ca="1">IFERROR(INDEX(NTG_2020_Map,$C473+2,N$7),"")</f>
        <v/>
      </c>
      <c r="O473" s="18" t="str" cm="1">
        <f t="array" aca="1" ref="O473" ca="1">IFERROR(IF(INDEX(NTG_2020_Map,$C473+2,O$7)="","",INDEX(NTG_2020_Map,$C473+2,O$7)),"")</f>
        <v/>
      </c>
    </row>
    <row r="474" spans="3:15" ht="12.75" customHeight="1">
      <c r="C474" s="16">
        <f t="shared" si="14"/>
        <v>21</v>
      </c>
      <c r="D474" s="16">
        <f t="shared" si="15"/>
        <v>6</v>
      </c>
      <c r="E474" s="16" cm="1">
        <f t="array" aca="1" ref="E474" ca="1">IF(F474="","",IF(INDEX(NTG_2020_Table,$C474+1,$D474)=1,1,0))</f>
        <v>0</v>
      </c>
      <c r="F474" s="17" t="str" cm="1">
        <f t="array" aca="1" ref="F474" ca="1">IFERROR(INDEX(NTG_2020_Table,$C474+1,$F$7),"")</f>
        <v>Ind-Default&gt;2yrs</v>
      </c>
      <c r="G474" s="17" t="str" cm="1">
        <f t="array" aca="1" ref="G474" ca="1">IF($F474="","",IFERROR(INDEX(NTG_2020_Map,1,IF($D474&lt;$B$4,$B$3,IF($D474&lt;$B$5,$B$4,$B$5))),""))</f>
        <v>NTG_ID</v>
      </c>
      <c r="H474" s="17" cm="1">
        <f t="array" aca="1" ref="H474" ca="1">IF(F474="","",IFERROR(INDEX(NTG_2020_Map,2,D474),""))</f>
        <v>0.6</v>
      </c>
      <c r="I474" s="17" t="str" cm="1">
        <f t="array" aca="1" ref="I474" ca="1">IFERROR(INDEX(NTG_2020_Map,$C474+2,$I$7),"")</f>
        <v/>
      </c>
      <c r="J474" s="17" t="str" cm="1">
        <f t="array" aca="1" ref="J474" ca="1">IFERROR(IF(INDEX(NTG_2020_Map,$C474+2,36)=0,"",INDEX(NTG_2020_Map,$C474+2,$J$7)),"")</f>
        <v/>
      </c>
      <c r="K474" s="17" t="str" cm="1">
        <f t="array" aca="1" ref="K474" ca="1">IFERROR(INDEX(NTG_2020_Map,$C474+2,K$7),"")</f>
        <v/>
      </c>
      <c r="L474" s="17" t="str" cm="1">
        <f t="array" aca="1" ref="L474" ca="1">IFERROR(INDEX(NTG_2020_Map,$C474+2,L$7),"")</f>
        <v/>
      </c>
      <c r="M474" s="17" t="str" cm="1">
        <f t="array" aca="1" ref="M474" ca="1">IFERROR(INDEX(NTG_2020_Map,$C474+2,M$7),"")</f>
        <v/>
      </c>
      <c r="N474" s="18" t="str" cm="1">
        <f t="array" aca="1" ref="N474" ca="1">IFERROR(INDEX(NTG_2020_Map,$C474+2,N$7),"")</f>
        <v/>
      </c>
      <c r="O474" s="18" t="str" cm="1">
        <f t="array" aca="1" ref="O474" ca="1">IFERROR(IF(INDEX(NTG_2020_Map,$C474+2,O$7)="","",INDEX(NTG_2020_Map,$C474+2,O$7)),"")</f>
        <v/>
      </c>
    </row>
    <row r="475" spans="3:15" ht="12.75" customHeight="1">
      <c r="C475" s="16">
        <f t="shared" si="14"/>
        <v>21</v>
      </c>
      <c r="D475" s="16">
        <f t="shared" si="15"/>
        <v>7</v>
      </c>
      <c r="E475" s="16" cm="1">
        <f t="array" aca="1" ref="E475" ca="1">IF(F475="","",IF(INDEX(NTG_2020_Table,$C475+1,$D475)=1,1,0))</f>
        <v>0</v>
      </c>
      <c r="F475" s="17" t="str" cm="1">
        <f t="array" aca="1" ref="F475" ca="1">IFERROR(INDEX(NTG_2020_Table,$C475+1,$F$7),"")</f>
        <v>Ind-Default&gt;2yrs</v>
      </c>
      <c r="G475" s="17" t="str" cm="1">
        <f t="array" aca="1" ref="G475" ca="1">IF($F475="","",IFERROR(INDEX(NTG_2020_Map,1,IF($D475&lt;$B$4,$B$3,IF($D475&lt;$B$5,$B$4,$B$5))),""))</f>
        <v>NTG_ID</v>
      </c>
      <c r="H475" s="17" t="str" cm="1">
        <f t="array" aca="1" ref="H475" ca="1">IF(F475="","",IFERROR(INDEX(NTG_2020_Map,2,D475),""))</f>
        <v>Measures not covered by other NTG values and measure technology type has been available in marketplace for more than 2 years</v>
      </c>
      <c r="I475" s="17" t="str" cm="1">
        <f t="array" aca="1" ref="I475" ca="1">IFERROR(INDEX(NTG_2020_Map,$C475+2,$I$7),"")</f>
        <v/>
      </c>
      <c r="J475" s="17" t="str" cm="1">
        <f t="array" aca="1" ref="J475" ca="1">IFERROR(IF(INDEX(NTG_2020_Map,$C475+2,36)=0,"",INDEX(NTG_2020_Map,$C475+2,$J$7)),"")</f>
        <v/>
      </c>
      <c r="K475" s="17" t="str" cm="1">
        <f t="array" aca="1" ref="K475" ca="1">IFERROR(INDEX(NTG_2020_Map,$C475+2,K$7),"")</f>
        <v/>
      </c>
      <c r="L475" s="17" t="str" cm="1">
        <f t="array" aca="1" ref="L475" ca="1">IFERROR(INDEX(NTG_2020_Map,$C475+2,L$7),"")</f>
        <v/>
      </c>
      <c r="M475" s="17" t="str" cm="1">
        <f t="array" aca="1" ref="M475" ca="1">IFERROR(INDEX(NTG_2020_Map,$C475+2,M$7),"")</f>
        <v/>
      </c>
      <c r="N475" s="18" t="str" cm="1">
        <f t="array" aca="1" ref="N475" ca="1">IFERROR(INDEX(NTG_2020_Map,$C475+2,N$7),"")</f>
        <v/>
      </c>
      <c r="O475" s="18" t="str" cm="1">
        <f t="array" aca="1" ref="O475" ca="1">IFERROR(IF(INDEX(NTG_2020_Map,$C475+2,O$7)="","",INDEX(NTG_2020_Map,$C475+2,O$7)),"")</f>
        <v/>
      </c>
    </row>
    <row r="476" spans="3:15" ht="12.75" customHeight="1">
      <c r="C476" s="16">
        <f t="shared" si="14"/>
        <v>21</v>
      </c>
      <c r="D476" s="16">
        <f t="shared" si="15"/>
        <v>8</v>
      </c>
      <c r="E476" s="16" cm="1">
        <f t="array" aca="1" ref="E476" ca="1">IF(F476="","",IF(INDEX(NTG_2020_Table,$C476+1,$D476)=1,1,0))</f>
        <v>0</v>
      </c>
      <c r="F476" s="17" t="str" cm="1">
        <f t="array" aca="1" ref="F476" ca="1">IFERROR(INDEX(NTG_2020_Table,$C476+1,$F$7),"")</f>
        <v>Ind-Default&gt;2yrs</v>
      </c>
      <c r="G476" s="17" t="str" cm="1">
        <f t="array" aca="1" ref="G476" ca="1">IF($F476="","",IFERROR(INDEX(NTG_2020_Map,1,IF($D476&lt;$B$4,$B$3,IF($D476&lt;$B$5,$B$4,$B$5))),""))</f>
        <v>NTG_ID</v>
      </c>
      <c r="H476" s="17" t="str" cm="1">
        <f t="array" aca="1" ref="H476" ca="1">IF(F476="","",IFERROR(INDEX(NTG_2020_Map,2,D476),""))</f>
        <v>Deem-DEER|Deem-WP</v>
      </c>
      <c r="I476" s="17" t="str" cm="1">
        <f t="array" aca="1" ref="I476" ca="1">IFERROR(INDEX(NTG_2020_Map,$C476+2,$I$7),"")</f>
        <v/>
      </c>
      <c r="J476" s="17" t="str" cm="1">
        <f t="array" aca="1" ref="J476" ca="1">IFERROR(IF(INDEX(NTG_2020_Map,$C476+2,36)=0,"",INDEX(NTG_2020_Map,$C476+2,$J$7)),"")</f>
        <v/>
      </c>
      <c r="K476" s="17" t="str" cm="1">
        <f t="array" aca="1" ref="K476" ca="1">IFERROR(INDEX(NTG_2020_Map,$C476+2,K$7),"")</f>
        <v/>
      </c>
      <c r="L476" s="17" t="str" cm="1">
        <f t="array" aca="1" ref="L476" ca="1">IFERROR(INDEX(NTG_2020_Map,$C476+2,L$7),"")</f>
        <v/>
      </c>
      <c r="M476" s="17" t="str" cm="1">
        <f t="array" aca="1" ref="M476" ca="1">IFERROR(INDEX(NTG_2020_Map,$C476+2,M$7),"")</f>
        <v/>
      </c>
      <c r="N476" s="18" t="str" cm="1">
        <f t="array" aca="1" ref="N476" ca="1">IFERROR(INDEX(NTG_2020_Map,$C476+2,N$7),"")</f>
        <v/>
      </c>
      <c r="O476" s="18" t="str" cm="1">
        <f t="array" aca="1" ref="O476" ca="1">IFERROR(IF(INDEX(NTG_2020_Map,$C476+2,O$7)="","",INDEX(NTG_2020_Map,$C476+2,O$7)),"")</f>
        <v/>
      </c>
    </row>
    <row r="477" spans="3:15" ht="12.75" customHeight="1">
      <c r="C477" s="16">
        <f t="shared" si="14"/>
        <v>21</v>
      </c>
      <c r="D477" s="16">
        <f t="shared" si="15"/>
        <v>9</v>
      </c>
      <c r="E477" s="16" cm="1">
        <f t="array" aca="1" ref="E477" ca="1">IF(F477="","",IF(INDEX(NTG_2020_Table,$C477+1,$D477)=1,1,0))</f>
        <v>0</v>
      </c>
      <c r="F477" s="17" t="str" cm="1">
        <f t="array" aca="1" ref="F477" ca="1">IFERROR(INDEX(NTG_2020_Table,$C477+1,$F$7),"")</f>
        <v>Ind-Default&gt;2yrs</v>
      </c>
      <c r="G477" s="17" t="str" cm="1">
        <f t="array" aca="1" ref="G477" ca="1">IF($F477="","",IFERROR(INDEX(NTG_2020_Map,1,IF($D477&lt;$B$4,$B$3,IF($D477&lt;$B$5,$B$4,$B$5))),""))</f>
        <v>NTG_ID</v>
      </c>
      <c r="H477" s="17" t="str" cm="1">
        <f t="array" aca="1" ref="H477" ca="1">IF(F477="","",IFERROR(INDEX(NTG_2020_Map,2,D477),""))</f>
        <v>AOE|AR|BRO-Bhv|BRO-Op|BRO-RCx|BW|NC|NR</v>
      </c>
      <c r="I477" s="17" t="str" cm="1">
        <f t="array" aca="1" ref="I477" ca="1">IFERROR(INDEX(NTG_2020_Map,$C477+2,$I$7),"")</f>
        <v/>
      </c>
      <c r="J477" s="17" t="str" cm="1">
        <f t="array" aca="1" ref="J477" ca="1">IFERROR(IF(INDEX(NTG_2020_Map,$C477+2,36)=0,"",INDEX(NTG_2020_Map,$C477+2,$J$7)),"")</f>
        <v/>
      </c>
      <c r="K477" s="17" t="str" cm="1">
        <f t="array" aca="1" ref="K477" ca="1">IFERROR(INDEX(NTG_2020_Map,$C477+2,K$7),"")</f>
        <v/>
      </c>
      <c r="L477" s="17" t="str" cm="1">
        <f t="array" aca="1" ref="L477" ca="1">IFERROR(INDEX(NTG_2020_Map,$C477+2,L$7),"")</f>
        <v/>
      </c>
      <c r="M477" s="17" t="str" cm="1">
        <f t="array" aca="1" ref="M477" ca="1">IFERROR(INDEX(NTG_2020_Map,$C477+2,M$7),"")</f>
        <v/>
      </c>
      <c r="N477" s="18" t="str" cm="1">
        <f t="array" aca="1" ref="N477" ca="1">IFERROR(INDEX(NTG_2020_Map,$C477+2,N$7),"")</f>
        <v/>
      </c>
      <c r="O477" s="18" t="str" cm="1">
        <f t="array" aca="1" ref="O477" ca="1">IFERROR(IF(INDEX(NTG_2020_Map,$C477+2,O$7)="","",INDEX(NTG_2020_Map,$C477+2,O$7)),"")</f>
        <v/>
      </c>
    </row>
    <row r="478" spans="3:15" ht="12.75" customHeight="1">
      <c r="C478" s="16">
        <f t="shared" si="14"/>
        <v>21</v>
      </c>
      <c r="D478" s="16">
        <f t="shared" si="15"/>
        <v>10</v>
      </c>
      <c r="E478" s="16" cm="1">
        <f t="array" aca="1" ref="E478" ca="1">IF(F478="","",IF(INDEX(NTG_2020_Table,$C478+1,$D478)=1,1,0))</f>
        <v>0</v>
      </c>
      <c r="F478" s="17" t="str" cm="1">
        <f t="array" aca="1" ref="F478" ca="1">IFERROR(INDEX(NTG_2020_Table,$C478+1,$F$7),"")</f>
        <v>Ind-Default&gt;2yrs</v>
      </c>
      <c r="G478" s="17" t="str" cm="1">
        <f t="array" aca="1" ref="G478" ca="1">IF($F478="","",IFERROR(INDEX(NTG_2020_Map,1,IF($D478&lt;$B$4,$B$3,IF($D478&lt;$B$5,$B$4,$B$5))),""))</f>
        <v>NTG_ID</v>
      </c>
      <c r="H478" s="17" t="str" cm="1">
        <f t="array" aca="1" ref="H478" ca="1">IF(F478="","",IFERROR(INDEX(NTG_2020_Map,2,D478),""))</f>
        <v>UpDeemed|DnCust|DnDeemed|DnCustDI|DnDeemDI</v>
      </c>
      <c r="I478" s="17" t="str" cm="1">
        <f t="array" aca="1" ref="I478" ca="1">IFERROR(INDEX(NTG_2020_Map,$C478+2,$I$7),"")</f>
        <v/>
      </c>
      <c r="J478" s="17" t="str" cm="1">
        <f t="array" aca="1" ref="J478" ca="1">IFERROR(IF(INDEX(NTG_2020_Map,$C478+2,36)=0,"",INDEX(NTG_2020_Map,$C478+2,$J$7)),"")</f>
        <v/>
      </c>
      <c r="K478" s="17" t="str" cm="1">
        <f t="array" aca="1" ref="K478" ca="1">IFERROR(INDEX(NTG_2020_Map,$C478+2,K$7),"")</f>
        <v/>
      </c>
      <c r="L478" s="17" t="str" cm="1">
        <f t="array" aca="1" ref="L478" ca="1">IFERROR(INDEX(NTG_2020_Map,$C478+2,L$7),"")</f>
        <v/>
      </c>
      <c r="M478" s="17" t="str" cm="1">
        <f t="array" aca="1" ref="M478" ca="1">IFERROR(INDEX(NTG_2020_Map,$C478+2,M$7),"")</f>
        <v/>
      </c>
      <c r="N478" s="18" t="str" cm="1">
        <f t="array" aca="1" ref="N478" ca="1">IFERROR(INDEX(NTG_2020_Map,$C478+2,N$7),"")</f>
        <v/>
      </c>
      <c r="O478" s="18" t="str" cm="1">
        <f t="array" aca="1" ref="O478" ca="1">IFERROR(IF(INDEX(NTG_2020_Map,$C478+2,O$7)="","",INDEX(NTG_2020_Map,$C478+2,O$7)),"")</f>
        <v/>
      </c>
    </row>
    <row r="479" spans="3:15" ht="12.75" customHeight="1">
      <c r="C479" s="16">
        <f t="shared" si="14"/>
        <v>21</v>
      </c>
      <c r="D479" s="16">
        <f t="shared" si="15"/>
        <v>11</v>
      </c>
      <c r="E479" s="16" cm="1">
        <f t="array" aca="1" ref="E479" ca="1">IF(F479="","",IF(INDEX(NTG_2020_Table,$C479+1,$D479)=1,1,0))</f>
        <v>0</v>
      </c>
      <c r="F479" s="17" t="str" cm="1">
        <f t="array" aca="1" ref="F479" ca="1">IFERROR(INDEX(NTG_2020_Table,$C479+1,$F$7),"")</f>
        <v>Ind-Default&gt;2yrs</v>
      </c>
      <c r="G479" s="17" t="str" cm="1">
        <f t="array" aca="1" ref="G479" ca="1">IF($F479="","",IFERROR(INDEX(NTG_2020_Map,1,IF($D479&lt;$B$4,$B$3,IF($D479&lt;$B$5,$B$4,$B$5))),""))</f>
        <v>VersionSource</v>
      </c>
      <c r="H479" s="17" t="str" cm="1">
        <f t="array" aca="1" ref="H479" ca="1">IF(F479="","",IFERROR(INDEX(NTG_2020_Map,2,D479),""))</f>
        <v/>
      </c>
      <c r="I479" s="17" t="str" cm="1">
        <f t="array" aca="1" ref="I479" ca="1">IFERROR(INDEX(NTG_2020_Map,$C479+2,$I$7),"")</f>
        <v/>
      </c>
      <c r="J479" s="17" t="str" cm="1">
        <f t="array" aca="1" ref="J479" ca="1">IFERROR(IF(INDEX(NTG_2020_Map,$C479+2,36)=0,"",INDEX(NTG_2020_Map,$C479+2,$J$7)),"")</f>
        <v/>
      </c>
      <c r="K479" s="17" t="str" cm="1">
        <f t="array" aca="1" ref="K479" ca="1">IFERROR(INDEX(NTG_2020_Map,$C479+2,K$7),"")</f>
        <v/>
      </c>
      <c r="L479" s="17" t="str" cm="1">
        <f t="array" aca="1" ref="L479" ca="1">IFERROR(INDEX(NTG_2020_Map,$C479+2,L$7),"")</f>
        <v/>
      </c>
      <c r="M479" s="17" t="str" cm="1">
        <f t="array" aca="1" ref="M479" ca="1">IFERROR(INDEX(NTG_2020_Map,$C479+2,M$7),"")</f>
        <v/>
      </c>
      <c r="N479" s="18" t="str" cm="1">
        <f t="array" aca="1" ref="N479" ca="1">IFERROR(INDEX(NTG_2020_Map,$C479+2,N$7),"")</f>
        <v/>
      </c>
      <c r="O479" s="18" t="str" cm="1">
        <f t="array" aca="1" ref="O479" ca="1">IFERROR(IF(INDEX(NTG_2020_Map,$C479+2,O$7)="","",INDEX(NTG_2020_Map,$C479+2,O$7)),"")</f>
        <v/>
      </c>
    </row>
    <row r="480" spans="3:15" ht="12.75" customHeight="1">
      <c r="C480" s="16">
        <f t="shared" si="14"/>
        <v>21</v>
      </c>
      <c r="D480" s="16">
        <f t="shared" si="15"/>
        <v>12</v>
      </c>
      <c r="E480" s="16" cm="1">
        <f t="array" aca="1" ref="E480" ca="1">IF(F480="","",IF(INDEX(NTG_2020_Table,$C480+1,$D480)=1,1,0))</f>
        <v>1</v>
      </c>
      <c r="F480" s="17" t="str" cm="1">
        <f t="array" aca="1" ref="F480" ca="1">IFERROR(INDEX(NTG_2020_Table,$C480+1,$F$7),"")</f>
        <v>Ind-Default&gt;2yrs</v>
      </c>
      <c r="G480" s="17" t="str" cm="1">
        <f t="array" aca="1" ref="G480" ca="1">IF($F480="","",IFERROR(INDEX(NTG_2020_Map,1,IF($D480&lt;$B$4,$B$3,IF($D480&lt;$B$5,$B$4,$B$5))),""))</f>
        <v>VersionSource</v>
      </c>
      <c r="H480" s="17" t="str" cm="1">
        <f t="array" aca="1" ref="H480" ca="1">IF(F480="","",IFERROR(INDEX(NTG_2020_Map,2,D480),""))</f>
        <v>1</v>
      </c>
      <c r="I480" s="17" t="str" cm="1">
        <f t="array" aca="1" ref="I480" ca="1">IFERROR(INDEX(NTG_2020_Map,$C480+2,$I$7),"")</f>
        <v/>
      </c>
      <c r="J480" s="17" t="str" cm="1">
        <f t="array" aca="1" ref="J480" ca="1">IFERROR(IF(INDEX(NTG_2020_Map,$C480+2,36)=0,"",INDEX(NTG_2020_Map,$C480+2,$J$7)),"")</f>
        <v/>
      </c>
      <c r="K480" s="17" t="str" cm="1">
        <f t="array" aca="1" ref="K480" ca="1">IFERROR(INDEX(NTG_2020_Map,$C480+2,K$7),"")</f>
        <v/>
      </c>
      <c r="L480" s="17" t="str" cm="1">
        <f t="array" aca="1" ref="L480" ca="1">IFERROR(INDEX(NTG_2020_Map,$C480+2,L$7),"")</f>
        <v/>
      </c>
      <c r="M480" s="17" t="str" cm="1">
        <f t="array" aca="1" ref="M480" ca="1">IFERROR(INDEX(NTG_2020_Map,$C480+2,M$7),"")</f>
        <v/>
      </c>
      <c r="N480" s="18" t="str" cm="1">
        <f t="array" aca="1" ref="N480" ca="1">IFERROR(INDEX(NTG_2020_Map,$C480+2,N$7),"")</f>
        <v/>
      </c>
      <c r="O480" s="18" t="str" cm="1">
        <f t="array" aca="1" ref="O480" ca="1">IFERROR(IF(INDEX(NTG_2020_Map,$C480+2,O$7)="","",INDEX(NTG_2020_Map,$C480+2,O$7)),"")</f>
        <v/>
      </c>
    </row>
    <row r="481" spans="3:15" ht="12.75" customHeight="1">
      <c r="C481" s="16">
        <f t="shared" si="14"/>
        <v>21</v>
      </c>
      <c r="D481" s="16">
        <f t="shared" si="15"/>
        <v>13</v>
      </c>
      <c r="E481" s="16" cm="1">
        <f t="array" aca="1" ref="E481" ca="1">IF(F481="","",IF(INDEX(NTG_2020_Table,$C481+1,$D481)=1,1,0))</f>
        <v>0</v>
      </c>
      <c r="F481" s="17" t="str" cm="1">
        <f t="array" aca="1" ref="F481" ca="1">IFERROR(INDEX(NTG_2020_Table,$C481+1,$F$7),"")</f>
        <v>Ind-Default&gt;2yrs</v>
      </c>
      <c r="G481" s="17" t="str" cm="1">
        <f t="array" aca="1" ref="G481" ca="1">IF($F481="","",IFERROR(INDEX(NTG_2020_Map,1,IF($D481&lt;$B$4,$B$3,IF($D481&lt;$B$5,$B$4,$B$5))),""))</f>
        <v>VersionSource</v>
      </c>
      <c r="H481" s="17" t="str" cm="1">
        <f t="array" aca="1" ref="H481" ca="1">IF(F481="","",IFERROR(INDEX(NTG_2020_Map,2,D481),""))</f>
        <v>1</v>
      </c>
      <c r="I481" s="17" t="str" cm="1">
        <f t="array" aca="1" ref="I481" ca="1">IFERROR(INDEX(NTG_2020_Map,$C481+2,$I$7),"")</f>
        <v/>
      </c>
      <c r="J481" s="17" t="str" cm="1">
        <f t="array" aca="1" ref="J481" ca="1">IFERROR(IF(INDEX(NTG_2020_Map,$C481+2,36)=0,"",INDEX(NTG_2020_Map,$C481+2,$J$7)),"")</f>
        <v/>
      </c>
      <c r="K481" s="17" t="str" cm="1">
        <f t="array" aca="1" ref="K481" ca="1">IFERROR(INDEX(NTG_2020_Map,$C481+2,K$7),"")</f>
        <v/>
      </c>
      <c r="L481" s="17" t="str" cm="1">
        <f t="array" aca="1" ref="L481" ca="1">IFERROR(INDEX(NTG_2020_Map,$C481+2,L$7),"")</f>
        <v/>
      </c>
      <c r="M481" s="17" t="str" cm="1">
        <f t="array" aca="1" ref="M481" ca="1">IFERROR(INDEX(NTG_2020_Map,$C481+2,M$7),"")</f>
        <v/>
      </c>
      <c r="N481" s="18" t="str" cm="1">
        <f t="array" aca="1" ref="N481" ca="1">IFERROR(INDEX(NTG_2020_Map,$C481+2,N$7),"")</f>
        <v/>
      </c>
      <c r="O481" s="18" t="str" cm="1">
        <f t="array" aca="1" ref="O481" ca="1">IFERROR(IF(INDEX(NTG_2020_Map,$C481+2,O$7)="","",INDEX(NTG_2020_Map,$C481+2,O$7)),"")</f>
        <v/>
      </c>
    </row>
    <row r="482" spans="3:15" ht="12.75" customHeight="1">
      <c r="C482" s="16">
        <f t="shared" si="14"/>
        <v>21</v>
      </c>
      <c r="D482" s="16">
        <f t="shared" si="15"/>
        <v>14</v>
      </c>
      <c r="E482" s="16" cm="1">
        <f t="array" aca="1" ref="E482" ca="1">IF(F482="","",IF(INDEX(NTG_2020_Table,$C482+1,$D482)=1,1,0))</f>
        <v>0</v>
      </c>
      <c r="F482" s="17" t="str" cm="1">
        <f t="array" aca="1" ref="F482" ca="1">IFERROR(INDEX(NTG_2020_Table,$C482+1,$F$7),"")</f>
        <v>Ind-Default&gt;2yrs</v>
      </c>
      <c r="G482" s="17" t="str" cm="1">
        <f t="array" aca="1" ref="G482" ca="1">IF($F482="","",IFERROR(INDEX(NTG_2020_Map,1,IF($D482&lt;$B$4,$B$3,IF($D482&lt;$B$5,$B$4,$B$5))),""))</f>
        <v>VersionSource</v>
      </c>
      <c r="H482" s="17" t="str" cm="1">
        <f t="array" aca="1" ref="H482" ca="1">IF(F482="","",IFERROR(INDEX(NTG_2020_Map,2,D482),""))</f>
        <v>0</v>
      </c>
      <c r="I482" s="17" t="str" cm="1">
        <f t="array" aca="1" ref="I482" ca="1">IFERROR(INDEX(NTG_2020_Map,$C482+2,$I$7),"")</f>
        <v/>
      </c>
      <c r="J482" s="17" t="str" cm="1">
        <f t="array" aca="1" ref="J482" ca="1">IFERROR(IF(INDEX(NTG_2020_Map,$C482+2,36)=0,"",INDEX(NTG_2020_Map,$C482+2,$J$7)),"")</f>
        <v/>
      </c>
      <c r="K482" s="17" t="str" cm="1">
        <f t="array" aca="1" ref="K482" ca="1">IFERROR(INDEX(NTG_2020_Map,$C482+2,K$7),"")</f>
        <v/>
      </c>
      <c r="L482" s="17" t="str" cm="1">
        <f t="array" aca="1" ref="L482" ca="1">IFERROR(INDEX(NTG_2020_Map,$C482+2,L$7),"")</f>
        <v/>
      </c>
      <c r="M482" s="17" t="str" cm="1">
        <f t="array" aca="1" ref="M482" ca="1">IFERROR(INDEX(NTG_2020_Map,$C482+2,M$7),"")</f>
        <v/>
      </c>
      <c r="N482" s="18" t="str" cm="1">
        <f t="array" aca="1" ref="N482" ca="1">IFERROR(INDEX(NTG_2020_Map,$C482+2,N$7),"")</f>
        <v/>
      </c>
      <c r="O482" s="18" t="str" cm="1">
        <f t="array" aca="1" ref="O482" ca="1">IFERROR(IF(INDEX(NTG_2020_Map,$C482+2,O$7)="","",INDEX(NTG_2020_Map,$C482+2,O$7)),"")</f>
        <v/>
      </c>
    </row>
    <row r="483" spans="3:15" ht="12.75" customHeight="1">
      <c r="C483" s="16">
        <f t="shared" si="14"/>
        <v>21</v>
      </c>
      <c r="D483" s="16">
        <f t="shared" si="15"/>
        <v>15</v>
      </c>
      <c r="E483" s="16" cm="1">
        <f t="array" aca="1" ref="E483" ca="1">IF(F483="","",IF(INDEX(NTG_2020_Table,$C483+1,$D483)=1,1,0))</f>
        <v>0</v>
      </c>
      <c r="F483" s="17" t="str" cm="1">
        <f t="array" aca="1" ref="F483" ca="1">IFERROR(INDEX(NTG_2020_Table,$C483+1,$F$7),"")</f>
        <v>Ind-Default&gt;2yrs</v>
      </c>
      <c r="G483" s="17" t="str" cm="1">
        <f t="array" aca="1" ref="G483" ca="1">IF($F483="","",IFERROR(INDEX(NTG_2020_Map,1,IF($D483&lt;$B$4,$B$3,IF($D483&lt;$B$5,$B$4,$B$5))),""))</f>
        <v>VersionSource</v>
      </c>
      <c r="H483" s="17" cm="1">
        <f t="array" aca="1" ref="H483" ca="1">IF(F483="","",IFERROR(INDEX(NTG_2020_Map,2,D483),""))</f>
        <v>45448.629734189817</v>
      </c>
      <c r="I483" s="17" t="str" cm="1">
        <f t="array" aca="1" ref="I483" ca="1">IFERROR(INDEX(NTG_2020_Map,$C483+2,$I$7),"")</f>
        <v/>
      </c>
      <c r="J483" s="17" t="str" cm="1">
        <f t="array" aca="1" ref="J483" ca="1">IFERROR(IF(INDEX(NTG_2020_Map,$C483+2,36)=0,"",INDEX(NTG_2020_Map,$C483+2,$J$7)),"")</f>
        <v/>
      </c>
      <c r="K483" s="17" t="str" cm="1">
        <f t="array" aca="1" ref="K483" ca="1">IFERROR(INDEX(NTG_2020_Map,$C483+2,K$7),"")</f>
        <v/>
      </c>
      <c r="L483" s="17" t="str" cm="1">
        <f t="array" aca="1" ref="L483" ca="1">IFERROR(INDEX(NTG_2020_Map,$C483+2,L$7),"")</f>
        <v/>
      </c>
      <c r="M483" s="17" t="str" cm="1">
        <f t="array" aca="1" ref="M483" ca="1">IFERROR(INDEX(NTG_2020_Map,$C483+2,M$7),"")</f>
        <v/>
      </c>
      <c r="N483" s="18" t="str" cm="1">
        <f t="array" aca="1" ref="N483" ca="1">IFERROR(INDEX(NTG_2020_Map,$C483+2,N$7),"")</f>
        <v/>
      </c>
      <c r="O483" s="18" t="str" cm="1">
        <f t="array" aca="1" ref="O483" ca="1">IFERROR(IF(INDEX(NTG_2020_Map,$C483+2,O$7)="","",INDEX(NTG_2020_Map,$C483+2,O$7)),"")</f>
        <v/>
      </c>
    </row>
    <row r="484" spans="3:15" ht="12.75" customHeight="1">
      <c r="C484" s="16">
        <f t="shared" si="14"/>
        <v>21</v>
      </c>
      <c r="D484" s="16">
        <f t="shared" si="15"/>
        <v>16</v>
      </c>
      <c r="E484" s="16" cm="1">
        <f t="array" aca="1" ref="E484" ca="1">IF(F484="","",IF(INDEX(NTG_2020_Table,$C484+1,$D484)=1,1,0))</f>
        <v>1</v>
      </c>
      <c r="F484" s="17" t="str" cm="1">
        <f t="array" aca="1" ref="F484" ca="1">IFERROR(INDEX(NTG_2020_Table,$C484+1,$F$7),"")</f>
        <v>Ind-Default&gt;2yrs</v>
      </c>
      <c r="G484" s="17" t="str" cm="1">
        <f t="array" aca="1" ref="G484" ca="1">IF($F484="","",IFERROR(INDEX(NTG_2020_Map,1,IF($D484&lt;$B$4,$B$3,IF($D484&lt;$B$5,$B$4,$B$5))),""))</f>
        <v>VersionSource</v>
      </c>
      <c r="H484" s="17" t="str" cm="1">
        <f t="array" aca="1" ref="H484" ca="1">IF(F484="","",IFERROR(INDEX(NTG_2020_Map,2,D484),""))</f>
        <v>Expired this record since a new record was created that uses the updated Measure Impact Types and Delivery Types per DEER2026 Scoping Document.</v>
      </c>
      <c r="I484" s="17" t="str" cm="1">
        <f t="array" aca="1" ref="I484" ca="1">IFERROR(INDEX(NTG_2020_Map,$C484+2,$I$7),"")</f>
        <v/>
      </c>
      <c r="J484" s="17" t="str" cm="1">
        <f t="array" aca="1" ref="J484" ca="1">IFERROR(IF(INDEX(NTG_2020_Map,$C484+2,36)=0,"",INDEX(NTG_2020_Map,$C484+2,$J$7)),"")</f>
        <v/>
      </c>
      <c r="K484" s="17" t="str" cm="1">
        <f t="array" aca="1" ref="K484" ca="1">IFERROR(INDEX(NTG_2020_Map,$C484+2,K$7),"")</f>
        <v/>
      </c>
      <c r="L484" s="17" t="str" cm="1">
        <f t="array" aca="1" ref="L484" ca="1">IFERROR(INDEX(NTG_2020_Map,$C484+2,L$7),"")</f>
        <v/>
      </c>
      <c r="M484" s="17" t="str" cm="1">
        <f t="array" aca="1" ref="M484" ca="1">IFERROR(INDEX(NTG_2020_Map,$C484+2,M$7),"")</f>
        <v/>
      </c>
      <c r="N484" s="18" t="str" cm="1">
        <f t="array" aca="1" ref="N484" ca="1">IFERROR(INDEX(NTG_2020_Map,$C484+2,N$7),"")</f>
        <v/>
      </c>
      <c r="O484" s="18" t="str" cm="1">
        <f t="array" aca="1" ref="O484" ca="1">IFERROR(IF(INDEX(NTG_2020_Map,$C484+2,O$7)="","",INDEX(NTG_2020_Map,$C484+2,O$7)),"")</f>
        <v/>
      </c>
    </row>
    <row r="485" spans="3:15" ht="12.75" customHeight="1">
      <c r="C485" s="16">
        <f t="shared" si="14"/>
        <v>21</v>
      </c>
      <c r="D485" s="16">
        <f t="shared" si="15"/>
        <v>17</v>
      </c>
      <c r="E485" s="16" cm="1">
        <f t="array" aca="1" ref="E485" ca="1">IF(F485="","",IF(INDEX(NTG_2020_Table,$C485+1,$D485)=1,1,0))</f>
        <v>1</v>
      </c>
      <c r="F485" s="17" t="str" cm="1">
        <f t="array" aca="1" ref="F485" ca="1">IFERROR(INDEX(NTG_2020_Table,$C485+1,$F$7),"")</f>
        <v>Ind-Default&gt;2yrs</v>
      </c>
      <c r="G485" s="17" t="str" cm="1">
        <f t="array" aca="1" ref="G485" ca="1">IF($F485="","",IFERROR(INDEX(NTG_2020_Map,1,IF($D485&lt;$B$4,$B$3,IF($D485&lt;$B$5,$B$4,$B$5))),""))</f>
        <v>VersionSource</v>
      </c>
      <c r="H485" s="17" t="str" cm="1">
        <f t="array" aca="1" ref="H485" ca="1">IF(F485="","",IFERROR(INDEX(NTG_2020_Map,2,D485),""))</f>
        <v>Deemed Ex Ante Team</v>
      </c>
      <c r="I485" s="17" t="str" cm="1">
        <f t="array" aca="1" ref="I485" ca="1">IFERROR(INDEX(NTG_2020_Map,$C485+2,$I$7),"")</f>
        <v/>
      </c>
      <c r="J485" s="17" t="str" cm="1">
        <f t="array" aca="1" ref="J485" ca="1">IFERROR(IF(INDEX(NTG_2020_Map,$C485+2,36)=0,"",INDEX(NTG_2020_Map,$C485+2,$J$7)),"")</f>
        <v/>
      </c>
      <c r="K485" s="17" t="str" cm="1">
        <f t="array" aca="1" ref="K485" ca="1">IFERROR(INDEX(NTG_2020_Map,$C485+2,K$7),"")</f>
        <v/>
      </c>
      <c r="L485" s="17" t="str" cm="1">
        <f t="array" aca="1" ref="L485" ca="1">IFERROR(INDEX(NTG_2020_Map,$C485+2,L$7),"")</f>
        <v/>
      </c>
      <c r="M485" s="17" t="str" cm="1">
        <f t="array" aca="1" ref="M485" ca="1">IFERROR(INDEX(NTG_2020_Map,$C485+2,M$7),"")</f>
        <v/>
      </c>
      <c r="N485" s="18" t="str" cm="1">
        <f t="array" aca="1" ref="N485" ca="1">IFERROR(INDEX(NTG_2020_Map,$C485+2,N$7),"")</f>
        <v/>
      </c>
      <c r="O485" s="18" t="str" cm="1">
        <f t="array" aca="1" ref="O485" ca="1">IFERROR(IF(INDEX(NTG_2020_Map,$C485+2,O$7)="","",INDEX(NTG_2020_Map,$C485+2,O$7)),"")</f>
        <v/>
      </c>
    </row>
    <row r="486" spans="3:15" ht="12.75" customHeight="1">
      <c r="C486" s="16">
        <f t="shared" si="14"/>
        <v>21</v>
      </c>
      <c r="D486" s="16">
        <f t="shared" si="15"/>
        <v>18</v>
      </c>
      <c r="E486" s="16" cm="1">
        <f t="array" aca="1" ref="E486" ca="1">IF(F486="","",IF(INDEX(NTG_2020_Table,$C486+1,$D486)=1,1,0))</f>
        <v>1</v>
      </c>
      <c r="F486" s="17" t="str" cm="1">
        <f t="array" aca="1" ref="F486" ca="1">IFERROR(INDEX(NTG_2020_Table,$C486+1,$F$7),"")</f>
        <v>Ind-Default&gt;2yrs</v>
      </c>
      <c r="G486" s="17" t="str" cm="1">
        <f t="array" aca="1" ref="G486" ca="1">IF($F486="","",IFERROR(INDEX(NTG_2020_Map,1,IF($D486&lt;$B$4,$B$3,IF($D486&lt;$B$5,$B$4,$B$5))),""))</f>
        <v>VersionSource</v>
      </c>
      <c r="H486" s="17" cm="1">
        <f t="array" aca="1" ref="H486" ca="1">IF(F486="","",IFERROR(INDEX(NTG_2020_Map,2,D486),""))</f>
        <v>44566.539816770834</v>
      </c>
      <c r="I486" s="17" t="str" cm="1">
        <f t="array" aca="1" ref="I486" ca="1">IFERROR(INDEX(NTG_2020_Map,$C486+2,$I$7),"")</f>
        <v/>
      </c>
      <c r="J486" s="17" t="str" cm="1">
        <f t="array" aca="1" ref="J486" ca="1">IFERROR(IF(INDEX(NTG_2020_Map,$C486+2,36)=0,"",INDEX(NTG_2020_Map,$C486+2,$J$7)),"")</f>
        <v/>
      </c>
      <c r="K486" s="17" t="str" cm="1">
        <f t="array" aca="1" ref="K486" ca="1">IFERROR(INDEX(NTG_2020_Map,$C486+2,K$7),"")</f>
        <v/>
      </c>
      <c r="L486" s="17" t="str" cm="1">
        <f t="array" aca="1" ref="L486" ca="1">IFERROR(INDEX(NTG_2020_Map,$C486+2,L$7),"")</f>
        <v/>
      </c>
      <c r="M486" s="17" t="str" cm="1">
        <f t="array" aca="1" ref="M486" ca="1">IFERROR(INDEX(NTG_2020_Map,$C486+2,M$7),"")</f>
        <v/>
      </c>
      <c r="N486" s="18" t="str" cm="1">
        <f t="array" aca="1" ref="N486" ca="1">IFERROR(INDEX(NTG_2020_Map,$C486+2,N$7),"")</f>
        <v/>
      </c>
      <c r="O486" s="18" t="str" cm="1">
        <f t="array" aca="1" ref="O486" ca="1">IFERROR(IF(INDEX(NTG_2020_Map,$C486+2,O$7)="","",INDEX(NTG_2020_Map,$C486+2,O$7)),"")</f>
        <v/>
      </c>
    </row>
    <row r="487" spans="3:15" ht="12.75" customHeight="1">
      <c r="C487" s="16">
        <f t="shared" si="14"/>
        <v>21</v>
      </c>
      <c r="D487" s="16">
        <f t="shared" si="15"/>
        <v>19</v>
      </c>
      <c r="E487" s="16" cm="1">
        <f t="array" aca="1" ref="E487" ca="1">IF(F487="","",IF(INDEX(NTG_2020_Table,$C487+1,$D487)=1,1,0))</f>
        <v>1</v>
      </c>
      <c r="F487" s="17" t="str" cm="1">
        <f t="array" aca="1" ref="F487" ca="1">IFERROR(INDEX(NTG_2020_Table,$C487+1,$F$7),"")</f>
        <v>Ind-Default&gt;2yrs</v>
      </c>
      <c r="G487" s="17" t="str" cm="1">
        <f t="array" aca="1" ref="G487" ca="1">IF($F487="","",IFERROR(INDEX(NTG_2020_Map,1,IF($D487&lt;$B$4,$B$3,IF($D487&lt;$B$5,$B$4,$B$5))),""))</f>
        <v>CreatedComment</v>
      </c>
      <c r="H487" s="17" t="str" cm="1">
        <f t="array" aca="1" ref="H487" ca="1">IF(F487="","",IFERROR(INDEX(NTG_2020_Map,2,D487),""))</f>
        <v/>
      </c>
      <c r="I487" s="17" t="str" cm="1">
        <f t="array" aca="1" ref="I487" ca="1">IFERROR(INDEX(NTG_2020_Map,$C487+2,$I$7),"")</f>
        <v/>
      </c>
      <c r="J487" s="17" t="str" cm="1">
        <f t="array" aca="1" ref="J487" ca="1">IFERROR(IF(INDEX(NTG_2020_Map,$C487+2,36)=0,"",INDEX(NTG_2020_Map,$C487+2,$J$7)),"")</f>
        <v/>
      </c>
      <c r="K487" s="17" t="str" cm="1">
        <f t="array" aca="1" ref="K487" ca="1">IFERROR(INDEX(NTG_2020_Map,$C487+2,K$7),"")</f>
        <v/>
      </c>
      <c r="L487" s="17" t="str" cm="1">
        <f t="array" aca="1" ref="L487" ca="1">IFERROR(INDEX(NTG_2020_Map,$C487+2,L$7),"")</f>
        <v/>
      </c>
      <c r="M487" s="17" t="str" cm="1">
        <f t="array" aca="1" ref="M487" ca="1">IFERROR(INDEX(NTG_2020_Map,$C487+2,M$7),"")</f>
        <v/>
      </c>
      <c r="N487" s="18" t="str" cm="1">
        <f t="array" aca="1" ref="N487" ca="1">IFERROR(INDEX(NTG_2020_Map,$C487+2,N$7),"")</f>
        <v/>
      </c>
      <c r="O487" s="18" t="str" cm="1">
        <f t="array" aca="1" ref="O487" ca="1">IFERROR(IF(INDEX(NTG_2020_Map,$C487+2,O$7)="","",INDEX(NTG_2020_Map,$C487+2,O$7)),"")</f>
        <v/>
      </c>
    </row>
    <row r="488" spans="3:15" ht="12.75" customHeight="1">
      <c r="C488" s="16">
        <f t="shared" si="14"/>
        <v>21</v>
      </c>
      <c r="D488" s="16">
        <f t="shared" si="15"/>
        <v>20</v>
      </c>
      <c r="E488" s="16" cm="1">
        <f t="array" aca="1" ref="E488" ca="1">IF(F488="","",IF(INDEX(NTG_2020_Table,$C488+1,$D488)=1,1,0))</f>
        <v>1</v>
      </c>
      <c r="F488" s="17" t="str" cm="1">
        <f t="array" aca="1" ref="F488" ca="1">IFERROR(INDEX(NTG_2020_Table,$C488+1,$F$7),"")</f>
        <v>Ind-Default&gt;2yrs</v>
      </c>
      <c r="G488" s="17" t="str" cm="1">
        <f t="array" aca="1" ref="G488" ca="1">IF($F488="","",IFERROR(INDEX(NTG_2020_Map,1,IF($D488&lt;$B$4,$B$3,IF($D488&lt;$B$5,$B$4,$B$5))),""))</f>
        <v>CreatedComment</v>
      </c>
      <c r="H488" s="17" t="str" cm="1">
        <f t="array" aca="1" ref="H488" ca="1">IF(F488="","",IFERROR(INDEX(NTG_2020_Map,2,D488),""))</f>
        <v>Deemed Ex Ante Team</v>
      </c>
      <c r="I488" s="17" t="str" cm="1">
        <f t="array" aca="1" ref="I488" ca="1">IFERROR(INDEX(NTG_2020_Map,$C488+2,$I$7),"")</f>
        <v/>
      </c>
      <c r="J488" s="17" t="str" cm="1">
        <f t="array" aca="1" ref="J488" ca="1">IFERROR(IF(INDEX(NTG_2020_Map,$C488+2,36)=0,"",INDEX(NTG_2020_Map,$C488+2,$J$7)),"")</f>
        <v/>
      </c>
      <c r="K488" s="17" t="str" cm="1">
        <f t="array" aca="1" ref="K488" ca="1">IFERROR(INDEX(NTG_2020_Map,$C488+2,K$7),"")</f>
        <v/>
      </c>
      <c r="L488" s="17" t="str" cm="1">
        <f t="array" aca="1" ref="L488" ca="1">IFERROR(INDEX(NTG_2020_Map,$C488+2,L$7),"")</f>
        <v/>
      </c>
      <c r="M488" s="17" t="str" cm="1">
        <f t="array" aca="1" ref="M488" ca="1">IFERROR(INDEX(NTG_2020_Map,$C488+2,M$7),"")</f>
        <v/>
      </c>
      <c r="N488" s="18" t="str" cm="1">
        <f t="array" aca="1" ref="N488" ca="1">IFERROR(INDEX(NTG_2020_Map,$C488+2,N$7),"")</f>
        <v/>
      </c>
      <c r="O488" s="18" t="str" cm="1">
        <f t="array" aca="1" ref="O488" ca="1">IFERROR(IF(INDEX(NTG_2020_Map,$C488+2,O$7)="","",INDEX(NTG_2020_Map,$C488+2,O$7)),"")</f>
        <v/>
      </c>
    </row>
    <row r="489" spans="3:15" ht="12.75" customHeight="1">
      <c r="C489" s="16">
        <f t="shared" si="14"/>
        <v>21</v>
      </c>
      <c r="D489" s="16">
        <f t="shared" si="15"/>
        <v>21</v>
      </c>
      <c r="E489" s="16" cm="1">
        <f t="array" aca="1" ref="E489" ca="1">IF(F489="","",IF(INDEX(NTG_2020_Table,$C489+1,$D489)=1,1,0))</f>
        <v>1</v>
      </c>
      <c r="F489" s="17" t="str" cm="1">
        <f t="array" aca="1" ref="F489" ca="1">IFERROR(INDEX(NTG_2020_Table,$C489+1,$F$7),"")</f>
        <v>Ind-Default&gt;2yrs</v>
      </c>
      <c r="G489" s="17" t="str" cm="1">
        <f t="array" aca="1" ref="G489" ca="1">IF($F489="","",IFERROR(INDEX(NTG_2020_Map,1,IF($D489&lt;$B$4,$B$3,IF($D489&lt;$B$5,$B$4,$B$5))),""))</f>
        <v>CreatedComment</v>
      </c>
      <c r="H489" s="17" t="str" cm="1">
        <f t="array" aca="1" ref="H489" ca="1">IF(F489="","",IFERROR(INDEX(NTG_2020_Map,2,D489),""))</f>
        <v/>
      </c>
      <c r="I489" s="17" t="str" cm="1">
        <f t="array" aca="1" ref="I489" ca="1">IFERROR(INDEX(NTG_2020_Map,$C489+2,$I$7),"")</f>
        <v/>
      </c>
      <c r="J489" s="17" t="str" cm="1">
        <f t="array" aca="1" ref="J489" ca="1">IFERROR(IF(INDEX(NTG_2020_Map,$C489+2,36)=0,"",INDEX(NTG_2020_Map,$C489+2,$J$7)),"")</f>
        <v/>
      </c>
      <c r="K489" s="17" t="str" cm="1">
        <f t="array" aca="1" ref="K489" ca="1">IFERROR(INDEX(NTG_2020_Map,$C489+2,K$7),"")</f>
        <v/>
      </c>
      <c r="L489" s="17" t="str" cm="1">
        <f t="array" aca="1" ref="L489" ca="1">IFERROR(INDEX(NTG_2020_Map,$C489+2,L$7),"")</f>
        <v/>
      </c>
      <c r="M489" s="17" t="str" cm="1">
        <f t="array" aca="1" ref="M489" ca="1">IFERROR(INDEX(NTG_2020_Map,$C489+2,M$7),"")</f>
        <v/>
      </c>
      <c r="N489" s="18" t="str" cm="1">
        <f t="array" aca="1" ref="N489" ca="1">IFERROR(INDEX(NTG_2020_Map,$C489+2,N$7),"")</f>
        <v/>
      </c>
      <c r="O489" s="18" t="str" cm="1">
        <f t="array" aca="1" ref="O489" ca="1">IFERROR(IF(INDEX(NTG_2020_Map,$C489+2,O$7)="","",INDEX(NTG_2020_Map,$C489+2,O$7)),"")</f>
        <v/>
      </c>
    </row>
    <row r="490" spans="3:15" ht="12.75" customHeight="1">
      <c r="C490" s="16">
        <f t="shared" si="14"/>
        <v>21</v>
      </c>
      <c r="D490" s="16">
        <f t="shared" si="15"/>
        <v>22</v>
      </c>
      <c r="E490" s="16" cm="1">
        <f t="array" aca="1" ref="E490" ca="1">IF(F490="","",IF(INDEX(NTG_2020_Table,$C490+1,$D490)=1,1,0))</f>
        <v>1</v>
      </c>
      <c r="F490" s="17" t="str" cm="1">
        <f t="array" aca="1" ref="F490" ca="1">IFERROR(INDEX(NTG_2020_Table,$C490+1,$F$7),"")</f>
        <v>Ind-Default&gt;2yrs</v>
      </c>
      <c r="G490" s="17" t="str" cm="1">
        <f t="array" aca="1" ref="G490" ca="1">IF($F490="","",IFERROR(INDEX(NTG_2020_Map,1,IF($D490&lt;$B$4,$B$3,IF($D490&lt;$B$5,$B$4,$B$5))),""))</f>
        <v>CreatedComment</v>
      </c>
      <c r="H490" s="17" t="str" cm="1">
        <f t="array" aca="1" ref="H490" ca="1">IF(F490="","",IFERROR(INDEX(NTG_2020_Map,2,D490),""))</f>
        <v/>
      </c>
      <c r="I490" s="17" t="str" cm="1">
        <f t="array" aca="1" ref="I490" ca="1">IFERROR(INDEX(NTG_2020_Map,$C490+2,$I$7),"")</f>
        <v/>
      </c>
      <c r="J490" s="17" t="str" cm="1">
        <f t="array" aca="1" ref="J490" ca="1">IFERROR(IF(INDEX(NTG_2020_Map,$C490+2,36)=0,"",INDEX(NTG_2020_Map,$C490+2,$J$7)),"")</f>
        <v/>
      </c>
      <c r="K490" s="17" t="str" cm="1">
        <f t="array" aca="1" ref="K490" ca="1">IFERROR(INDEX(NTG_2020_Map,$C490+2,K$7),"")</f>
        <v/>
      </c>
      <c r="L490" s="17" t="str" cm="1">
        <f t="array" aca="1" ref="L490" ca="1">IFERROR(INDEX(NTG_2020_Map,$C490+2,L$7),"")</f>
        <v/>
      </c>
      <c r="M490" s="17" t="str" cm="1">
        <f t="array" aca="1" ref="M490" ca="1">IFERROR(INDEX(NTG_2020_Map,$C490+2,M$7),"")</f>
        <v/>
      </c>
      <c r="N490" s="18" t="str" cm="1">
        <f t="array" aca="1" ref="N490" ca="1">IFERROR(INDEX(NTG_2020_Map,$C490+2,N$7),"")</f>
        <v/>
      </c>
      <c r="O490" s="18" t="str" cm="1">
        <f t="array" aca="1" ref="O490" ca="1">IFERROR(IF(INDEX(NTG_2020_Map,$C490+2,O$7)="","",INDEX(NTG_2020_Map,$C490+2,O$7)),"")</f>
        <v/>
      </c>
    </row>
    <row r="491" spans="3:15" ht="12.75" customHeight="1">
      <c r="C491" s="16">
        <f t="shared" si="14"/>
        <v>21</v>
      </c>
      <c r="D491" s="16">
        <f t="shared" si="15"/>
        <v>23</v>
      </c>
      <c r="E491" s="16" cm="1">
        <f t="array" aca="1" ref="E491" ca="1">IF(F491="","",IF(INDEX(NTG_2020_Table,$C491+1,$D491)=1,1,0))</f>
        <v>1</v>
      </c>
      <c r="F491" s="17" t="str" cm="1">
        <f t="array" aca="1" ref="F491" ca="1">IFERROR(INDEX(NTG_2020_Table,$C491+1,$F$7),"")</f>
        <v>Ind-Default&gt;2yrs</v>
      </c>
      <c r="G491" s="17" t="str" cm="1">
        <f t="array" aca="1" ref="G491" ca="1">IF($F491="","",IFERROR(INDEX(NTG_2020_Map,1,IF($D491&lt;$B$4,$B$3,IF($D491&lt;$B$5,$B$4,$B$5))),""))</f>
        <v>CreatedComment</v>
      </c>
      <c r="H491" s="17" t="str" cm="1">
        <f t="array" aca="1" ref="H491" ca="1">IF(F491="","",IFERROR(INDEX(NTG_2020_Map,2,D491),""))</f>
        <v/>
      </c>
      <c r="I491" s="17" t="str" cm="1">
        <f t="array" aca="1" ref="I491" ca="1">IFERROR(INDEX(NTG_2020_Map,$C491+2,$I$7),"")</f>
        <v/>
      </c>
      <c r="J491" s="17" t="str" cm="1">
        <f t="array" aca="1" ref="J491" ca="1">IFERROR(IF(INDEX(NTG_2020_Map,$C491+2,36)=0,"",INDEX(NTG_2020_Map,$C491+2,$J$7)),"")</f>
        <v/>
      </c>
      <c r="K491" s="17" t="str" cm="1">
        <f t="array" aca="1" ref="K491" ca="1">IFERROR(INDEX(NTG_2020_Map,$C491+2,K$7),"")</f>
        <v/>
      </c>
      <c r="L491" s="17" t="str" cm="1">
        <f t="array" aca="1" ref="L491" ca="1">IFERROR(INDEX(NTG_2020_Map,$C491+2,L$7),"")</f>
        <v/>
      </c>
      <c r="M491" s="17" t="str" cm="1">
        <f t="array" aca="1" ref="M491" ca="1">IFERROR(INDEX(NTG_2020_Map,$C491+2,M$7),"")</f>
        <v/>
      </c>
      <c r="N491" s="18" t="str" cm="1">
        <f t="array" aca="1" ref="N491" ca="1">IFERROR(INDEX(NTG_2020_Map,$C491+2,N$7),"")</f>
        <v/>
      </c>
      <c r="O491" s="18" t="str" cm="1">
        <f t="array" aca="1" ref="O491" ca="1">IFERROR(IF(INDEX(NTG_2020_Map,$C491+2,O$7)="","",INDEX(NTG_2020_Map,$C491+2,O$7)),"")</f>
        <v/>
      </c>
    </row>
    <row r="492" spans="3:15" ht="12.75" customHeight="1">
      <c r="C492" s="16">
        <f t="shared" si="14"/>
        <v>22</v>
      </c>
      <c r="D492" s="16">
        <f t="shared" si="15"/>
        <v>1</v>
      </c>
      <c r="E492" s="16" cm="1">
        <f t="array" aca="1" ref="E492" ca="1">IF(F492="","",IF(INDEX(NTG_2020_Table,$C492+1,$D492)=1,1,0))</f>
        <v>0</v>
      </c>
      <c r="F492" s="17" t="str" cm="1">
        <f t="array" aca="1" ref="F492" ca="1">IFERROR(INDEX(NTG_2020_Table,$C492+1,$F$7),"")</f>
        <v>Ind-Default-HTR-di</v>
      </c>
      <c r="G492" s="17" t="str" cm="1">
        <f t="array" aca="1" ref="G492" ca="1">IF($F492="","",IFERROR(INDEX(NTG_2020_Map,1,IF($D492&lt;$B$4,$B$3,IF($D492&lt;$B$5,$B$4,$B$5))),""))</f>
        <v>NTG_ID</v>
      </c>
      <c r="H492" s="17" t="str" cm="1">
        <f t="array" aca="1" ref="H492" ca="1">IF(F492="","",IFERROR(INDEX(NTG_2020_Map,2,D492),""))</f>
        <v>Agric-Default&gt;2yrs</v>
      </c>
      <c r="I492" s="17" t="str" cm="1">
        <f t="array" aca="1" ref="I492" ca="1">IFERROR(INDEX(NTG_2020_Map,$C492+2,$I$7),"")</f>
        <v/>
      </c>
      <c r="J492" s="17" t="str" cm="1">
        <f t="array" aca="1" ref="J492" ca="1">IFERROR(IF(INDEX(NTG_2020_Map,$C492+2,36)=0,"",INDEX(NTG_2020_Map,$C492+2,$J$7)),"")</f>
        <v/>
      </c>
      <c r="K492" s="17" t="str" cm="1">
        <f t="array" aca="1" ref="K492" ca="1">IFERROR(INDEX(NTG_2020_Map,$C492+2,K$7),"")</f>
        <v/>
      </c>
      <c r="L492" s="17" t="str" cm="1">
        <f t="array" aca="1" ref="L492" ca="1">IFERROR(INDEX(NTG_2020_Map,$C492+2,L$7),"")</f>
        <v/>
      </c>
      <c r="M492" s="17" t="str" cm="1">
        <f t="array" aca="1" ref="M492" ca="1">IFERROR(INDEX(NTG_2020_Map,$C492+2,M$7),"")</f>
        <v/>
      </c>
      <c r="N492" s="18" t="str" cm="1">
        <f t="array" aca="1" ref="N492" ca="1">IFERROR(INDEX(NTG_2020_Map,$C492+2,N$7),"")</f>
        <v/>
      </c>
      <c r="O492" s="18" t="str" cm="1">
        <f t="array" aca="1" ref="O492" ca="1">IFERROR(IF(INDEX(NTG_2020_Map,$C492+2,O$7)="","",INDEX(NTG_2020_Map,$C492+2,O$7)),"")</f>
        <v/>
      </c>
    </row>
    <row r="493" spans="3:15" ht="12.75" customHeight="1">
      <c r="C493" s="16">
        <f t="shared" si="14"/>
        <v>22</v>
      </c>
      <c r="D493" s="16">
        <f t="shared" si="15"/>
        <v>2</v>
      </c>
      <c r="E493" s="16" cm="1">
        <f t="array" aca="1" ref="E493" ca="1">IF(F493="","",IF(INDEX(NTG_2020_Table,$C493+1,$D493)=1,1,0))</f>
        <v>1</v>
      </c>
      <c r="F493" s="17" t="str" cm="1">
        <f t="array" aca="1" ref="F493" ca="1">IFERROR(INDEX(NTG_2020_Table,$C493+1,$F$7),"")</f>
        <v>Ind-Default-HTR-di</v>
      </c>
      <c r="G493" s="17" t="str" cm="1">
        <f t="array" aca="1" ref="G493" ca="1">IF($F493="","",IFERROR(INDEX(NTG_2020_Map,1,IF($D493&lt;$B$4,$B$3,IF($D493&lt;$B$5,$B$4,$B$5))),""))</f>
        <v>NTG_ID</v>
      </c>
      <c r="H493" s="17" t="str" cm="1">
        <f t="array" aca="1" ref="H493" ca="1">IF(F493="","",IFERROR(INDEX(NTG_2020_Map,2,D493),""))</f>
        <v>DEER2019</v>
      </c>
      <c r="I493" s="17" t="str" cm="1">
        <f t="array" aca="1" ref="I493" ca="1">IFERROR(INDEX(NTG_2020_Map,$C493+2,$I$7),"")</f>
        <v/>
      </c>
      <c r="J493" s="17" t="str" cm="1">
        <f t="array" aca="1" ref="J493" ca="1">IFERROR(IF(INDEX(NTG_2020_Map,$C493+2,36)=0,"",INDEX(NTG_2020_Map,$C493+2,$J$7)),"")</f>
        <v/>
      </c>
      <c r="K493" s="17" t="str" cm="1">
        <f t="array" aca="1" ref="K493" ca="1">IFERROR(INDEX(NTG_2020_Map,$C493+2,K$7),"")</f>
        <v/>
      </c>
      <c r="L493" s="17" t="str" cm="1">
        <f t="array" aca="1" ref="L493" ca="1">IFERROR(INDEX(NTG_2020_Map,$C493+2,L$7),"")</f>
        <v/>
      </c>
      <c r="M493" s="17" t="str" cm="1">
        <f t="array" aca="1" ref="M493" ca="1">IFERROR(INDEX(NTG_2020_Map,$C493+2,M$7),"")</f>
        <v/>
      </c>
      <c r="N493" s="18" t="str" cm="1">
        <f t="array" aca="1" ref="N493" ca="1">IFERROR(INDEX(NTG_2020_Map,$C493+2,N$7),"")</f>
        <v/>
      </c>
      <c r="O493" s="18" t="str" cm="1">
        <f t="array" aca="1" ref="O493" ca="1">IFERROR(IF(INDEX(NTG_2020_Map,$C493+2,O$7)="","",INDEX(NTG_2020_Map,$C493+2,O$7)),"")</f>
        <v/>
      </c>
    </row>
    <row r="494" spans="3:15" ht="12.75" customHeight="1">
      <c r="C494" s="16">
        <f t="shared" si="14"/>
        <v>22</v>
      </c>
      <c r="D494" s="16">
        <f t="shared" si="15"/>
        <v>3</v>
      </c>
      <c r="E494" s="16" cm="1">
        <f t="array" aca="1" ref="E494" ca="1">IF(F494="","",IF(INDEX(NTG_2020_Table,$C494+1,$D494)=1,1,0))</f>
        <v>0</v>
      </c>
      <c r="F494" s="17" t="str" cm="1">
        <f t="array" aca="1" ref="F494" ca="1">IFERROR(INDEX(NTG_2020_Table,$C494+1,$F$7),"")</f>
        <v>Ind-Default-HTR-di</v>
      </c>
      <c r="G494" s="17" t="str" cm="1">
        <f t="array" aca="1" ref="G494" ca="1">IF($F494="","",IFERROR(INDEX(NTG_2020_Map,1,IF($D494&lt;$B$4,$B$3,IF($D494&lt;$B$5,$B$4,$B$5))),""))</f>
        <v>NTG_ID</v>
      </c>
      <c r="H494" s="17" cm="1">
        <f t="array" aca="1" ref="H494" ca="1">IF(F494="","",IFERROR(INDEX(NTG_2020_Map,2,D494),""))</f>
        <v>43466</v>
      </c>
      <c r="I494" s="17" t="str" cm="1">
        <f t="array" aca="1" ref="I494" ca="1">IFERROR(INDEX(NTG_2020_Map,$C494+2,$I$7),"")</f>
        <v/>
      </c>
      <c r="J494" s="17" t="str" cm="1">
        <f t="array" aca="1" ref="J494" ca="1">IFERROR(IF(INDEX(NTG_2020_Map,$C494+2,36)=0,"",INDEX(NTG_2020_Map,$C494+2,$J$7)),"")</f>
        <v/>
      </c>
      <c r="K494" s="17" t="str" cm="1">
        <f t="array" aca="1" ref="K494" ca="1">IFERROR(INDEX(NTG_2020_Map,$C494+2,K$7),"")</f>
        <v/>
      </c>
      <c r="L494" s="17" t="str" cm="1">
        <f t="array" aca="1" ref="L494" ca="1">IFERROR(INDEX(NTG_2020_Map,$C494+2,L$7),"")</f>
        <v/>
      </c>
      <c r="M494" s="17" t="str" cm="1">
        <f t="array" aca="1" ref="M494" ca="1">IFERROR(INDEX(NTG_2020_Map,$C494+2,M$7),"")</f>
        <v/>
      </c>
      <c r="N494" s="18" t="str" cm="1">
        <f t="array" aca="1" ref="N494" ca="1">IFERROR(INDEX(NTG_2020_Map,$C494+2,N$7),"")</f>
        <v/>
      </c>
      <c r="O494" s="18" t="str" cm="1">
        <f t="array" aca="1" ref="O494" ca="1">IFERROR(IF(INDEX(NTG_2020_Map,$C494+2,O$7)="","",INDEX(NTG_2020_Map,$C494+2,O$7)),"")</f>
        <v/>
      </c>
    </row>
    <row r="495" spans="3:15" ht="12.75" customHeight="1">
      <c r="C495" s="16">
        <f t="shared" si="14"/>
        <v>22</v>
      </c>
      <c r="D495" s="16">
        <f t="shared" si="15"/>
        <v>4</v>
      </c>
      <c r="E495" s="16" cm="1">
        <f t="array" aca="1" ref="E495" ca="1">IF(F495="","",IF(INDEX(NTG_2020_Table,$C495+1,$D495)=1,1,0))</f>
        <v>0</v>
      </c>
      <c r="F495" s="17" t="str" cm="1">
        <f t="array" aca="1" ref="F495" ca="1">IFERROR(INDEX(NTG_2020_Table,$C495+1,$F$7),"")</f>
        <v>Ind-Default-HTR-di</v>
      </c>
      <c r="G495" s="17" t="str" cm="1">
        <f t="array" aca="1" ref="G495" ca="1">IF($F495="","",IFERROR(INDEX(NTG_2020_Map,1,IF($D495&lt;$B$4,$B$3,IF($D495&lt;$B$5,$B$4,$B$5))),""))</f>
        <v>NTG_ID</v>
      </c>
      <c r="H495" s="17" cm="1">
        <f t="array" aca="1" ref="H495" ca="1">IF(F495="","",IFERROR(INDEX(NTG_2020_Map,2,D495),""))</f>
        <v>46022</v>
      </c>
      <c r="I495" s="17" t="str" cm="1">
        <f t="array" aca="1" ref="I495" ca="1">IFERROR(INDEX(NTG_2020_Map,$C495+2,$I$7),"")</f>
        <v/>
      </c>
      <c r="J495" s="17" t="str" cm="1">
        <f t="array" aca="1" ref="J495" ca="1">IFERROR(IF(INDEX(NTG_2020_Map,$C495+2,36)=0,"",INDEX(NTG_2020_Map,$C495+2,$J$7)),"")</f>
        <v/>
      </c>
      <c r="K495" s="17" t="str" cm="1">
        <f t="array" aca="1" ref="K495" ca="1">IFERROR(INDEX(NTG_2020_Map,$C495+2,K$7),"")</f>
        <v/>
      </c>
      <c r="L495" s="17" t="str" cm="1">
        <f t="array" aca="1" ref="L495" ca="1">IFERROR(INDEX(NTG_2020_Map,$C495+2,L$7),"")</f>
        <v/>
      </c>
      <c r="M495" s="17" t="str" cm="1">
        <f t="array" aca="1" ref="M495" ca="1">IFERROR(INDEX(NTG_2020_Map,$C495+2,M$7),"")</f>
        <v/>
      </c>
      <c r="N495" s="18" t="str" cm="1">
        <f t="array" aca="1" ref="N495" ca="1">IFERROR(INDEX(NTG_2020_Map,$C495+2,N$7),"")</f>
        <v/>
      </c>
      <c r="O495" s="18" t="str" cm="1">
        <f t="array" aca="1" ref="O495" ca="1">IFERROR(IF(INDEX(NTG_2020_Map,$C495+2,O$7)="","",INDEX(NTG_2020_Map,$C495+2,O$7)),"")</f>
        <v/>
      </c>
    </row>
    <row r="496" spans="3:15" ht="12.75" customHeight="1">
      <c r="C496" s="16">
        <f t="shared" si="14"/>
        <v>22</v>
      </c>
      <c r="D496" s="16">
        <f t="shared" si="15"/>
        <v>5</v>
      </c>
      <c r="E496" s="16" cm="1">
        <f t="array" aca="1" ref="E496" ca="1">IF(F496="","",IF(INDEX(NTG_2020_Table,$C496+1,$D496)=1,1,0))</f>
        <v>0</v>
      </c>
      <c r="F496" s="17" t="str" cm="1">
        <f t="array" aca="1" ref="F496" ca="1">IFERROR(INDEX(NTG_2020_Table,$C496+1,$F$7),"")</f>
        <v>Ind-Default-HTR-di</v>
      </c>
      <c r="G496" s="17" t="str" cm="1">
        <f t="array" aca="1" ref="G496" ca="1">IF($F496="","",IFERROR(INDEX(NTG_2020_Map,1,IF($D496&lt;$B$4,$B$3,IF($D496&lt;$B$5,$B$4,$B$5))),""))</f>
        <v>NTG_ID</v>
      </c>
      <c r="H496" s="17" cm="1">
        <f t="array" aca="1" ref="H496" ca="1">IF(F496="","",IFERROR(INDEX(NTG_2020_Map,2,D496),""))</f>
        <v>0.6</v>
      </c>
      <c r="I496" s="17" t="str" cm="1">
        <f t="array" aca="1" ref="I496" ca="1">IFERROR(INDEX(NTG_2020_Map,$C496+2,$I$7),"")</f>
        <v/>
      </c>
      <c r="J496" s="17" t="str" cm="1">
        <f t="array" aca="1" ref="J496" ca="1">IFERROR(IF(INDEX(NTG_2020_Map,$C496+2,36)=0,"",INDEX(NTG_2020_Map,$C496+2,$J$7)),"")</f>
        <v/>
      </c>
      <c r="K496" s="17" t="str" cm="1">
        <f t="array" aca="1" ref="K496" ca="1">IFERROR(INDEX(NTG_2020_Map,$C496+2,K$7),"")</f>
        <v/>
      </c>
      <c r="L496" s="17" t="str" cm="1">
        <f t="array" aca="1" ref="L496" ca="1">IFERROR(INDEX(NTG_2020_Map,$C496+2,L$7),"")</f>
        <v/>
      </c>
      <c r="M496" s="17" t="str" cm="1">
        <f t="array" aca="1" ref="M496" ca="1">IFERROR(INDEX(NTG_2020_Map,$C496+2,M$7),"")</f>
        <v/>
      </c>
      <c r="N496" s="18" t="str" cm="1">
        <f t="array" aca="1" ref="N496" ca="1">IFERROR(INDEX(NTG_2020_Map,$C496+2,N$7),"")</f>
        <v/>
      </c>
      <c r="O496" s="18" t="str" cm="1">
        <f t="array" aca="1" ref="O496" ca="1">IFERROR(IF(INDEX(NTG_2020_Map,$C496+2,O$7)="","",INDEX(NTG_2020_Map,$C496+2,O$7)),"")</f>
        <v/>
      </c>
    </row>
    <row r="497" spans="3:15" ht="12.75" customHeight="1">
      <c r="C497" s="16">
        <f t="shared" si="14"/>
        <v>22</v>
      </c>
      <c r="D497" s="16">
        <f t="shared" si="15"/>
        <v>6</v>
      </c>
      <c r="E497" s="16" cm="1">
        <f t="array" aca="1" ref="E497" ca="1">IF(F497="","",IF(INDEX(NTG_2020_Table,$C497+1,$D497)=1,1,0))</f>
        <v>0</v>
      </c>
      <c r="F497" s="17" t="str" cm="1">
        <f t="array" aca="1" ref="F497" ca="1">IFERROR(INDEX(NTG_2020_Table,$C497+1,$F$7),"")</f>
        <v>Ind-Default-HTR-di</v>
      </c>
      <c r="G497" s="17" t="str" cm="1">
        <f t="array" aca="1" ref="G497" ca="1">IF($F497="","",IFERROR(INDEX(NTG_2020_Map,1,IF($D497&lt;$B$4,$B$3,IF($D497&lt;$B$5,$B$4,$B$5))),""))</f>
        <v>NTG_ID</v>
      </c>
      <c r="H497" s="17" cm="1">
        <f t="array" aca="1" ref="H497" ca="1">IF(F497="","",IFERROR(INDEX(NTG_2020_Map,2,D497),""))</f>
        <v>0.6</v>
      </c>
      <c r="I497" s="17" t="str" cm="1">
        <f t="array" aca="1" ref="I497" ca="1">IFERROR(INDEX(NTG_2020_Map,$C497+2,$I$7),"")</f>
        <v/>
      </c>
      <c r="J497" s="17" t="str" cm="1">
        <f t="array" aca="1" ref="J497" ca="1">IFERROR(IF(INDEX(NTG_2020_Map,$C497+2,36)=0,"",INDEX(NTG_2020_Map,$C497+2,$J$7)),"")</f>
        <v/>
      </c>
      <c r="K497" s="17" t="str" cm="1">
        <f t="array" aca="1" ref="K497" ca="1">IFERROR(INDEX(NTG_2020_Map,$C497+2,K$7),"")</f>
        <v/>
      </c>
      <c r="L497" s="17" t="str" cm="1">
        <f t="array" aca="1" ref="L497" ca="1">IFERROR(INDEX(NTG_2020_Map,$C497+2,L$7),"")</f>
        <v/>
      </c>
      <c r="M497" s="17" t="str" cm="1">
        <f t="array" aca="1" ref="M497" ca="1">IFERROR(INDEX(NTG_2020_Map,$C497+2,M$7),"")</f>
        <v/>
      </c>
      <c r="N497" s="18" t="str" cm="1">
        <f t="array" aca="1" ref="N497" ca="1">IFERROR(INDEX(NTG_2020_Map,$C497+2,N$7),"")</f>
        <v/>
      </c>
      <c r="O497" s="18" t="str" cm="1">
        <f t="array" aca="1" ref="O497" ca="1">IFERROR(IF(INDEX(NTG_2020_Map,$C497+2,O$7)="","",INDEX(NTG_2020_Map,$C497+2,O$7)),"")</f>
        <v/>
      </c>
    </row>
    <row r="498" spans="3:15" ht="12.75" customHeight="1">
      <c r="C498" s="16">
        <f t="shared" si="14"/>
        <v>22</v>
      </c>
      <c r="D498" s="16">
        <f t="shared" si="15"/>
        <v>7</v>
      </c>
      <c r="E498" s="16" cm="1">
        <f t="array" aca="1" ref="E498" ca="1">IF(F498="","",IF(INDEX(NTG_2020_Table,$C498+1,$D498)=1,1,0))</f>
        <v>0</v>
      </c>
      <c r="F498" s="17" t="str" cm="1">
        <f t="array" aca="1" ref="F498" ca="1">IFERROR(INDEX(NTG_2020_Table,$C498+1,$F$7),"")</f>
        <v>Ind-Default-HTR-di</v>
      </c>
      <c r="G498" s="17" t="str" cm="1">
        <f t="array" aca="1" ref="G498" ca="1">IF($F498="","",IFERROR(INDEX(NTG_2020_Map,1,IF($D498&lt;$B$4,$B$3,IF($D498&lt;$B$5,$B$4,$B$5))),""))</f>
        <v>NTG_ID</v>
      </c>
      <c r="H498" s="17" t="str" cm="1">
        <f t="array" aca="1" ref="H498" ca="1">IF(F498="","",IFERROR(INDEX(NTG_2020_Map,2,D498),""))</f>
        <v>Measures not covered by other NTG values and measure technology type has been available in marketplace for more than 2 years</v>
      </c>
      <c r="I498" s="17" t="str" cm="1">
        <f t="array" aca="1" ref="I498" ca="1">IFERROR(INDEX(NTG_2020_Map,$C498+2,$I$7),"")</f>
        <v/>
      </c>
      <c r="J498" s="17" t="str" cm="1">
        <f t="array" aca="1" ref="J498" ca="1">IFERROR(IF(INDEX(NTG_2020_Map,$C498+2,36)=0,"",INDEX(NTG_2020_Map,$C498+2,$J$7)),"")</f>
        <v/>
      </c>
      <c r="K498" s="17" t="str" cm="1">
        <f t="array" aca="1" ref="K498" ca="1">IFERROR(INDEX(NTG_2020_Map,$C498+2,K$7),"")</f>
        <v/>
      </c>
      <c r="L498" s="17" t="str" cm="1">
        <f t="array" aca="1" ref="L498" ca="1">IFERROR(INDEX(NTG_2020_Map,$C498+2,L$7),"")</f>
        <v/>
      </c>
      <c r="M498" s="17" t="str" cm="1">
        <f t="array" aca="1" ref="M498" ca="1">IFERROR(INDEX(NTG_2020_Map,$C498+2,M$7),"")</f>
        <v/>
      </c>
      <c r="N498" s="18" t="str" cm="1">
        <f t="array" aca="1" ref="N498" ca="1">IFERROR(INDEX(NTG_2020_Map,$C498+2,N$7),"")</f>
        <v/>
      </c>
      <c r="O498" s="18" t="str" cm="1">
        <f t="array" aca="1" ref="O498" ca="1">IFERROR(IF(INDEX(NTG_2020_Map,$C498+2,O$7)="","",INDEX(NTG_2020_Map,$C498+2,O$7)),"")</f>
        <v/>
      </c>
    </row>
    <row r="499" spans="3:15" ht="12.75" customHeight="1">
      <c r="C499" s="16">
        <f t="shared" si="14"/>
        <v>22</v>
      </c>
      <c r="D499" s="16">
        <f t="shared" si="15"/>
        <v>8</v>
      </c>
      <c r="E499" s="16" cm="1">
        <f t="array" aca="1" ref="E499" ca="1">IF(F499="","",IF(INDEX(NTG_2020_Table,$C499+1,$D499)=1,1,0))</f>
        <v>0</v>
      </c>
      <c r="F499" s="17" t="str" cm="1">
        <f t="array" aca="1" ref="F499" ca="1">IFERROR(INDEX(NTG_2020_Table,$C499+1,$F$7),"")</f>
        <v>Ind-Default-HTR-di</v>
      </c>
      <c r="G499" s="17" t="str" cm="1">
        <f t="array" aca="1" ref="G499" ca="1">IF($F499="","",IFERROR(INDEX(NTG_2020_Map,1,IF($D499&lt;$B$4,$B$3,IF($D499&lt;$B$5,$B$4,$B$5))),""))</f>
        <v>NTG_ID</v>
      </c>
      <c r="H499" s="17" t="str" cm="1">
        <f t="array" aca="1" ref="H499" ca="1">IF(F499="","",IFERROR(INDEX(NTG_2020_Map,2,D499),""))</f>
        <v>Deem-DEER|Deem-WP</v>
      </c>
      <c r="I499" s="17" t="str" cm="1">
        <f t="array" aca="1" ref="I499" ca="1">IFERROR(INDEX(NTG_2020_Map,$C499+2,$I$7),"")</f>
        <v/>
      </c>
      <c r="J499" s="17" t="str" cm="1">
        <f t="array" aca="1" ref="J499" ca="1">IFERROR(IF(INDEX(NTG_2020_Map,$C499+2,36)=0,"",INDEX(NTG_2020_Map,$C499+2,$J$7)),"")</f>
        <v/>
      </c>
      <c r="K499" s="17" t="str" cm="1">
        <f t="array" aca="1" ref="K499" ca="1">IFERROR(INDEX(NTG_2020_Map,$C499+2,K$7),"")</f>
        <v/>
      </c>
      <c r="L499" s="17" t="str" cm="1">
        <f t="array" aca="1" ref="L499" ca="1">IFERROR(INDEX(NTG_2020_Map,$C499+2,L$7),"")</f>
        <v/>
      </c>
      <c r="M499" s="17" t="str" cm="1">
        <f t="array" aca="1" ref="M499" ca="1">IFERROR(INDEX(NTG_2020_Map,$C499+2,M$7),"")</f>
        <v/>
      </c>
      <c r="N499" s="18" t="str" cm="1">
        <f t="array" aca="1" ref="N499" ca="1">IFERROR(INDEX(NTG_2020_Map,$C499+2,N$7),"")</f>
        <v/>
      </c>
      <c r="O499" s="18" t="str" cm="1">
        <f t="array" aca="1" ref="O499" ca="1">IFERROR(IF(INDEX(NTG_2020_Map,$C499+2,O$7)="","",INDEX(NTG_2020_Map,$C499+2,O$7)),"")</f>
        <v/>
      </c>
    </row>
    <row r="500" spans="3:15" ht="12.75" customHeight="1">
      <c r="C500" s="16">
        <f t="shared" si="14"/>
        <v>22</v>
      </c>
      <c r="D500" s="16">
        <f t="shared" si="15"/>
        <v>9</v>
      </c>
      <c r="E500" s="16" cm="1">
        <f t="array" aca="1" ref="E500" ca="1">IF(F500="","",IF(INDEX(NTG_2020_Table,$C500+1,$D500)=1,1,0))</f>
        <v>0</v>
      </c>
      <c r="F500" s="17" t="str" cm="1">
        <f t="array" aca="1" ref="F500" ca="1">IFERROR(INDEX(NTG_2020_Table,$C500+1,$F$7),"")</f>
        <v>Ind-Default-HTR-di</v>
      </c>
      <c r="G500" s="17" t="str" cm="1">
        <f t="array" aca="1" ref="G500" ca="1">IF($F500="","",IFERROR(INDEX(NTG_2020_Map,1,IF($D500&lt;$B$4,$B$3,IF($D500&lt;$B$5,$B$4,$B$5))),""))</f>
        <v>NTG_ID</v>
      </c>
      <c r="H500" s="17" t="str" cm="1">
        <f t="array" aca="1" ref="H500" ca="1">IF(F500="","",IFERROR(INDEX(NTG_2020_Map,2,D500),""))</f>
        <v>AOE|AR|BRO-Bhv|BRO-Op|BRO-RCx|BW|NC|NR</v>
      </c>
      <c r="I500" s="17" t="str" cm="1">
        <f t="array" aca="1" ref="I500" ca="1">IFERROR(INDEX(NTG_2020_Map,$C500+2,$I$7),"")</f>
        <v/>
      </c>
      <c r="J500" s="17" t="str" cm="1">
        <f t="array" aca="1" ref="J500" ca="1">IFERROR(IF(INDEX(NTG_2020_Map,$C500+2,36)=0,"",INDEX(NTG_2020_Map,$C500+2,$J$7)),"")</f>
        <v/>
      </c>
      <c r="K500" s="17" t="str" cm="1">
        <f t="array" aca="1" ref="K500" ca="1">IFERROR(INDEX(NTG_2020_Map,$C500+2,K$7),"")</f>
        <v/>
      </c>
      <c r="L500" s="17" t="str" cm="1">
        <f t="array" aca="1" ref="L500" ca="1">IFERROR(INDEX(NTG_2020_Map,$C500+2,L$7),"")</f>
        <v/>
      </c>
      <c r="M500" s="17" t="str" cm="1">
        <f t="array" aca="1" ref="M500" ca="1">IFERROR(INDEX(NTG_2020_Map,$C500+2,M$7),"")</f>
        <v/>
      </c>
      <c r="N500" s="18" t="str" cm="1">
        <f t="array" aca="1" ref="N500" ca="1">IFERROR(INDEX(NTG_2020_Map,$C500+2,N$7),"")</f>
        <v/>
      </c>
      <c r="O500" s="18" t="str" cm="1">
        <f t="array" aca="1" ref="O500" ca="1">IFERROR(IF(INDEX(NTG_2020_Map,$C500+2,O$7)="","",INDEX(NTG_2020_Map,$C500+2,O$7)),"")</f>
        <v/>
      </c>
    </row>
    <row r="501" spans="3:15" ht="12.75" customHeight="1">
      <c r="C501" s="16">
        <f t="shared" si="14"/>
        <v>22</v>
      </c>
      <c r="D501" s="16">
        <f t="shared" si="15"/>
        <v>10</v>
      </c>
      <c r="E501" s="16" cm="1">
        <f t="array" aca="1" ref="E501" ca="1">IF(F501="","",IF(INDEX(NTG_2020_Table,$C501+1,$D501)=1,1,0))</f>
        <v>0</v>
      </c>
      <c r="F501" s="17" t="str" cm="1">
        <f t="array" aca="1" ref="F501" ca="1">IFERROR(INDEX(NTG_2020_Table,$C501+1,$F$7),"")</f>
        <v>Ind-Default-HTR-di</v>
      </c>
      <c r="G501" s="17" t="str" cm="1">
        <f t="array" aca="1" ref="G501" ca="1">IF($F501="","",IFERROR(INDEX(NTG_2020_Map,1,IF($D501&lt;$B$4,$B$3,IF($D501&lt;$B$5,$B$4,$B$5))),""))</f>
        <v>NTG_ID</v>
      </c>
      <c r="H501" s="17" t="str" cm="1">
        <f t="array" aca="1" ref="H501" ca="1">IF(F501="","",IFERROR(INDEX(NTG_2020_Map,2,D501),""))</f>
        <v>UpDeemed|DnCust|DnDeemed|DnCustDI|DnDeemDI</v>
      </c>
      <c r="I501" s="17" t="str" cm="1">
        <f t="array" aca="1" ref="I501" ca="1">IFERROR(INDEX(NTG_2020_Map,$C501+2,$I$7),"")</f>
        <v/>
      </c>
      <c r="J501" s="17" t="str" cm="1">
        <f t="array" aca="1" ref="J501" ca="1">IFERROR(IF(INDEX(NTG_2020_Map,$C501+2,36)=0,"",INDEX(NTG_2020_Map,$C501+2,$J$7)),"")</f>
        <v/>
      </c>
      <c r="K501" s="17" t="str" cm="1">
        <f t="array" aca="1" ref="K501" ca="1">IFERROR(INDEX(NTG_2020_Map,$C501+2,K$7),"")</f>
        <v/>
      </c>
      <c r="L501" s="17" t="str" cm="1">
        <f t="array" aca="1" ref="L501" ca="1">IFERROR(INDEX(NTG_2020_Map,$C501+2,L$7),"")</f>
        <v/>
      </c>
      <c r="M501" s="17" t="str" cm="1">
        <f t="array" aca="1" ref="M501" ca="1">IFERROR(INDEX(NTG_2020_Map,$C501+2,M$7),"")</f>
        <v/>
      </c>
      <c r="N501" s="18" t="str" cm="1">
        <f t="array" aca="1" ref="N501" ca="1">IFERROR(INDEX(NTG_2020_Map,$C501+2,N$7),"")</f>
        <v/>
      </c>
      <c r="O501" s="18" t="str" cm="1">
        <f t="array" aca="1" ref="O501" ca="1">IFERROR(IF(INDEX(NTG_2020_Map,$C501+2,O$7)="","",INDEX(NTG_2020_Map,$C501+2,O$7)),"")</f>
        <v/>
      </c>
    </row>
    <row r="502" spans="3:15" ht="12.75" customHeight="1">
      <c r="C502" s="16">
        <f t="shared" si="14"/>
        <v>22</v>
      </c>
      <c r="D502" s="16">
        <f t="shared" si="15"/>
        <v>11</v>
      </c>
      <c r="E502" s="16" cm="1">
        <f t="array" aca="1" ref="E502" ca="1">IF(F502="","",IF(INDEX(NTG_2020_Table,$C502+1,$D502)=1,1,0))</f>
        <v>0</v>
      </c>
      <c r="F502" s="17" t="str" cm="1">
        <f t="array" aca="1" ref="F502" ca="1">IFERROR(INDEX(NTG_2020_Table,$C502+1,$F$7),"")</f>
        <v>Ind-Default-HTR-di</v>
      </c>
      <c r="G502" s="17" t="str" cm="1">
        <f t="array" aca="1" ref="G502" ca="1">IF($F502="","",IFERROR(INDEX(NTG_2020_Map,1,IF($D502&lt;$B$4,$B$3,IF($D502&lt;$B$5,$B$4,$B$5))),""))</f>
        <v>VersionSource</v>
      </c>
      <c r="H502" s="17" t="str" cm="1">
        <f t="array" aca="1" ref="H502" ca="1">IF(F502="","",IFERROR(INDEX(NTG_2020_Map,2,D502),""))</f>
        <v/>
      </c>
      <c r="I502" s="17" t="str" cm="1">
        <f t="array" aca="1" ref="I502" ca="1">IFERROR(INDEX(NTG_2020_Map,$C502+2,$I$7),"")</f>
        <v/>
      </c>
      <c r="J502" s="17" t="str" cm="1">
        <f t="array" aca="1" ref="J502" ca="1">IFERROR(IF(INDEX(NTG_2020_Map,$C502+2,36)=0,"",INDEX(NTG_2020_Map,$C502+2,$J$7)),"")</f>
        <v/>
      </c>
      <c r="K502" s="17" t="str" cm="1">
        <f t="array" aca="1" ref="K502" ca="1">IFERROR(INDEX(NTG_2020_Map,$C502+2,K$7),"")</f>
        <v/>
      </c>
      <c r="L502" s="17" t="str" cm="1">
        <f t="array" aca="1" ref="L502" ca="1">IFERROR(INDEX(NTG_2020_Map,$C502+2,L$7),"")</f>
        <v/>
      </c>
      <c r="M502" s="17" t="str" cm="1">
        <f t="array" aca="1" ref="M502" ca="1">IFERROR(INDEX(NTG_2020_Map,$C502+2,M$7),"")</f>
        <v/>
      </c>
      <c r="N502" s="18" t="str" cm="1">
        <f t="array" aca="1" ref="N502" ca="1">IFERROR(INDEX(NTG_2020_Map,$C502+2,N$7),"")</f>
        <v/>
      </c>
      <c r="O502" s="18" t="str" cm="1">
        <f t="array" aca="1" ref="O502" ca="1">IFERROR(IF(INDEX(NTG_2020_Map,$C502+2,O$7)="","",INDEX(NTG_2020_Map,$C502+2,O$7)),"")</f>
        <v/>
      </c>
    </row>
    <row r="503" spans="3:15" ht="12.75" customHeight="1">
      <c r="C503" s="16">
        <f t="shared" si="14"/>
        <v>22</v>
      </c>
      <c r="D503" s="16">
        <f t="shared" si="15"/>
        <v>12</v>
      </c>
      <c r="E503" s="16" cm="1">
        <f t="array" aca="1" ref="E503" ca="1">IF(F503="","",IF(INDEX(NTG_2020_Table,$C503+1,$D503)=1,1,0))</f>
        <v>1</v>
      </c>
      <c r="F503" s="17" t="str" cm="1">
        <f t="array" aca="1" ref="F503" ca="1">IFERROR(INDEX(NTG_2020_Table,$C503+1,$F$7),"")</f>
        <v>Ind-Default-HTR-di</v>
      </c>
      <c r="G503" s="17" t="str" cm="1">
        <f t="array" aca="1" ref="G503" ca="1">IF($F503="","",IFERROR(INDEX(NTG_2020_Map,1,IF($D503&lt;$B$4,$B$3,IF($D503&lt;$B$5,$B$4,$B$5))),""))</f>
        <v>VersionSource</v>
      </c>
      <c r="H503" s="17" t="str" cm="1">
        <f t="array" aca="1" ref="H503" ca="1">IF(F503="","",IFERROR(INDEX(NTG_2020_Map,2,D503),""))</f>
        <v>1</v>
      </c>
      <c r="I503" s="17" t="str" cm="1">
        <f t="array" aca="1" ref="I503" ca="1">IFERROR(INDEX(NTG_2020_Map,$C503+2,$I$7),"")</f>
        <v/>
      </c>
      <c r="J503" s="17" t="str" cm="1">
        <f t="array" aca="1" ref="J503" ca="1">IFERROR(IF(INDEX(NTG_2020_Map,$C503+2,36)=0,"",INDEX(NTG_2020_Map,$C503+2,$J$7)),"")</f>
        <v/>
      </c>
      <c r="K503" s="17" t="str" cm="1">
        <f t="array" aca="1" ref="K503" ca="1">IFERROR(INDEX(NTG_2020_Map,$C503+2,K$7),"")</f>
        <v/>
      </c>
      <c r="L503" s="17" t="str" cm="1">
        <f t="array" aca="1" ref="L503" ca="1">IFERROR(INDEX(NTG_2020_Map,$C503+2,L$7),"")</f>
        <v/>
      </c>
      <c r="M503" s="17" t="str" cm="1">
        <f t="array" aca="1" ref="M503" ca="1">IFERROR(INDEX(NTG_2020_Map,$C503+2,M$7),"")</f>
        <v/>
      </c>
      <c r="N503" s="18" t="str" cm="1">
        <f t="array" aca="1" ref="N503" ca="1">IFERROR(INDEX(NTG_2020_Map,$C503+2,N$7),"")</f>
        <v/>
      </c>
      <c r="O503" s="18" t="str" cm="1">
        <f t="array" aca="1" ref="O503" ca="1">IFERROR(IF(INDEX(NTG_2020_Map,$C503+2,O$7)="","",INDEX(NTG_2020_Map,$C503+2,O$7)),"")</f>
        <v/>
      </c>
    </row>
    <row r="504" spans="3:15" ht="12.75" customHeight="1">
      <c r="C504" s="16">
        <f t="shared" si="14"/>
        <v>22</v>
      </c>
      <c r="D504" s="16">
        <f t="shared" si="15"/>
        <v>13</v>
      </c>
      <c r="E504" s="16" cm="1">
        <f t="array" aca="1" ref="E504" ca="1">IF(F504="","",IF(INDEX(NTG_2020_Table,$C504+1,$D504)=1,1,0))</f>
        <v>0</v>
      </c>
      <c r="F504" s="17" t="str" cm="1">
        <f t="array" aca="1" ref="F504" ca="1">IFERROR(INDEX(NTG_2020_Table,$C504+1,$F$7),"")</f>
        <v>Ind-Default-HTR-di</v>
      </c>
      <c r="G504" s="17" t="str" cm="1">
        <f t="array" aca="1" ref="G504" ca="1">IF($F504="","",IFERROR(INDEX(NTG_2020_Map,1,IF($D504&lt;$B$4,$B$3,IF($D504&lt;$B$5,$B$4,$B$5))),""))</f>
        <v>VersionSource</v>
      </c>
      <c r="H504" s="17" t="str" cm="1">
        <f t="array" aca="1" ref="H504" ca="1">IF(F504="","",IFERROR(INDEX(NTG_2020_Map,2,D504),""))</f>
        <v>1</v>
      </c>
      <c r="I504" s="17" t="str" cm="1">
        <f t="array" aca="1" ref="I504" ca="1">IFERROR(INDEX(NTG_2020_Map,$C504+2,$I$7),"")</f>
        <v/>
      </c>
      <c r="J504" s="17" t="str" cm="1">
        <f t="array" aca="1" ref="J504" ca="1">IFERROR(IF(INDEX(NTG_2020_Map,$C504+2,36)=0,"",INDEX(NTG_2020_Map,$C504+2,$J$7)),"")</f>
        <v/>
      </c>
      <c r="K504" s="17" t="str" cm="1">
        <f t="array" aca="1" ref="K504" ca="1">IFERROR(INDEX(NTG_2020_Map,$C504+2,K$7),"")</f>
        <v/>
      </c>
      <c r="L504" s="17" t="str" cm="1">
        <f t="array" aca="1" ref="L504" ca="1">IFERROR(INDEX(NTG_2020_Map,$C504+2,L$7),"")</f>
        <v/>
      </c>
      <c r="M504" s="17" t="str" cm="1">
        <f t="array" aca="1" ref="M504" ca="1">IFERROR(INDEX(NTG_2020_Map,$C504+2,M$7),"")</f>
        <v/>
      </c>
      <c r="N504" s="18" t="str" cm="1">
        <f t="array" aca="1" ref="N504" ca="1">IFERROR(INDEX(NTG_2020_Map,$C504+2,N$7),"")</f>
        <v/>
      </c>
      <c r="O504" s="18" t="str" cm="1">
        <f t="array" aca="1" ref="O504" ca="1">IFERROR(IF(INDEX(NTG_2020_Map,$C504+2,O$7)="","",INDEX(NTG_2020_Map,$C504+2,O$7)),"")</f>
        <v/>
      </c>
    </row>
    <row r="505" spans="3:15" ht="12.75" customHeight="1">
      <c r="C505" s="16">
        <f t="shared" si="14"/>
        <v>22</v>
      </c>
      <c r="D505" s="16">
        <f t="shared" si="15"/>
        <v>14</v>
      </c>
      <c r="E505" s="16" cm="1">
        <f t="array" aca="1" ref="E505" ca="1">IF(F505="","",IF(INDEX(NTG_2020_Table,$C505+1,$D505)=1,1,0))</f>
        <v>0</v>
      </c>
      <c r="F505" s="17" t="str" cm="1">
        <f t="array" aca="1" ref="F505" ca="1">IFERROR(INDEX(NTG_2020_Table,$C505+1,$F$7),"")</f>
        <v>Ind-Default-HTR-di</v>
      </c>
      <c r="G505" s="17" t="str" cm="1">
        <f t="array" aca="1" ref="G505" ca="1">IF($F505="","",IFERROR(INDEX(NTG_2020_Map,1,IF($D505&lt;$B$4,$B$3,IF($D505&lt;$B$5,$B$4,$B$5))),""))</f>
        <v>VersionSource</v>
      </c>
      <c r="H505" s="17" t="str" cm="1">
        <f t="array" aca="1" ref="H505" ca="1">IF(F505="","",IFERROR(INDEX(NTG_2020_Map,2,D505),""))</f>
        <v>0</v>
      </c>
      <c r="I505" s="17" t="str" cm="1">
        <f t="array" aca="1" ref="I505" ca="1">IFERROR(INDEX(NTG_2020_Map,$C505+2,$I$7),"")</f>
        <v/>
      </c>
      <c r="J505" s="17" t="str" cm="1">
        <f t="array" aca="1" ref="J505" ca="1">IFERROR(IF(INDEX(NTG_2020_Map,$C505+2,36)=0,"",INDEX(NTG_2020_Map,$C505+2,$J$7)),"")</f>
        <v/>
      </c>
      <c r="K505" s="17" t="str" cm="1">
        <f t="array" aca="1" ref="K505" ca="1">IFERROR(INDEX(NTG_2020_Map,$C505+2,K$7),"")</f>
        <v/>
      </c>
      <c r="L505" s="17" t="str" cm="1">
        <f t="array" aca="1" ref="L505" ca="1">IFERROR(INDEX(NTG_2020_Map,$C505+2,L$7),"")</f>
        <v/>
      </c>
      <c r="M505" s="17" t="str" cm="1">
        <f t="array" aca="1" ref="M505" ca="1">IFERROR(INDEX(NTG_2020_Map,$C505+2,M$7),"")</f>
        <v/>
      </c>
      <c r="N505" s="18" t="str" cm="1">
        <f t="array" aca="1" ref="N505" ca="1">IFERROR(INDEX(NTG_2020_Map,$C505+2,N$7),"")</f>
        <v/>
      </c>
      <c r="O505" s="18" t="str" cm="1">
        <f t="array" aca="1" ref="O505" ca="1">IFERROR(IF(INDEX(NTG_2020_Map,$C505+2,O$7)="","",INDEX(NTG_2020_Map,$C505+2,O$7)),"")</f>
        <v/>
      </c>
    </row>
    <row r="506" spans="3:15" ht="12.75" customHeight="1">
      <c r="C506" s="16">
        <f t="shared" si="14"/>
        <v>22</v>
      </c>
      <c r="D506" s="16">
        <f t="shared" si="15"/>
        <v>15</v>
      </c>
      <c r="E506" s="16" cm="1">
        <f t="array" aca="1" ref="E506" ca="1">IF(F506="","",IF(INDEX(NTG_2020_Table,$C506+1,$D506)=1,1,0))</f>
        <v>0</v>
      </c>
      <c r="F506" s="17" t="str" cm="1">
        <f t="array" aca="1" ref="F506" ca="1">IFERROR(INDEX(NTG_2020_Table,$C506+1,$F$7),"")</f>
        <v>Ind-Default-HTR-di</v>
      </c>
      <c r="G506" s="17" t="str" cm="1">
        <f t="array" aca="1" ref="G506" ca="1">IF($F506="","",IFERROR(INDEX(NTG_2020_Map,1,IF($D506&lt;$B$4,$B$3,IF($D506&lt;$B$5,$B$4,$B$5))),""))</f>
        <v>VersionSource</v>
      </c>
      <c r="H506" s="17" cm="1">
        <f t="array" aca="1" ref="H506" ca="1">IF(F506="","",IFERROR(INDEX(NTG_2020_Map,2,D506),""))</f>
        <v>45448.629734189817</v>
      </c>
      <c r="I506" s="17" t="str" cm="1">
        <f t="array" aca="1" ref="I506" ca="1">IFERROR(INDEX(NTG_2020_Map,$C506+2,$I$7),"")</f>
        <v/>
      </c>
      <c r="J506" s="17" t="str" cm="1">
        <f t="array" aca="1" ref="J506" ca="1">IFERROR(IF(INDEX(NTG_2020_Map,$C506+2,36)=0,"",INDEX(NTG_2020_Map,$C506+2,$J$7)),"")</f>
        <v/>
      </c>
      <c r="K506" s="17" t="str" cm="1">
        <f t="array" aca="1" ref="K506" ca="1">IFERROR(INDEX(NTG_2020_Map,$C506+2,K$7),"")</f>
        <v/>
      </c>
      <c r="L506" s="17" t="str" cm="1">
        <f t="array" aca="1" ref="L506" ca="1">IFERROR(INDEX(NTG_2020_Map,$C506+2,L$7),"")</f>
        <v/>
      </c>
      <c r="M506" s="17" t="str" cm="1">
        <f t="array" aca="1" ref="M506" ca="1">IFERROR(INDEX(NTG_2020_Map,$C506+2,M$7),"")</f>
        <v/>
      </c>
      <c r="N506" s="18" t="str" cm="1">
        <f t="array" aca="1" ref="N506" ca="1">IFERROR(INDEX(NTG_2020_Map,$C506+2,N$7),"")</f>
        <v/>
      </c>
      <c r="O506" s="18" t="str" cm="1">
        <f t="array" aca="1" ref="O506" ca="1">IFERROR(IF(INDEX(NTG_2020_Map,$C506+2,O$7)="","",INDEX(NTG_2020_Map,$C506+2,O$7)),"")</f>
        <v/>
      </c>
    </row>
    <row r="507" spans="3:15" ht="12.75" customHeight="1">
      <c r="C507" s="16">
        <f t="shared" si="14"/>
        <v>22</v>
      </c>
      <c r="D507" s="16">
        <f t="shared" si="15"/>
        <v>16</v>
      </c>
      <c r="E507" s="16" cm="1">
        <f t="array" aca="1" ref="E507" ca="1">IF(F507="","",IF(INDEX(NTG_2020_Table,$C507+1,$D507)=1,1,0))</f>
        <v>1</v>
      </c>
      <c r="F507" s="17" t="str" cm="1">
        <f t="array" aca="1" ref="F507" ca="1">IFERROR(INDEX(NTG_2020_Table,$C507+1,$F$7),"")</f>
        <v>Ind-Default-HTR-di</v>
      </c>
      <c r="G507" s="17" t="str" cm="1">
        <f t="array" aca="1" ref="G507" ca="1">IF($F507="","",IFERROR(INDEX(NTG_2020_Map,1,IF($D507&lt;$B$4,$B$3,IF($D507&lt;$B$5,$B$4,$B$5))),""))</f>
        <v>VersionSource</v>
      </c>
      <c r="H507" s="17" t="str" cm="1">
        <f t="array" aca="1" ref="H507" ca="1">IF(F507="","",IFERROR(INDEX(NTG_2020_Map,2,D507),""))</f>
        <v>Expired this record since a new record was created that uses the updated Measure Impact Types and Delivery Types per DEER2026 Scoping Document.</v>
      </c>
      <c r="I507" s="17" t="str" cm="1">
        <f t="array" aca="1" ref="I507" ca="1">IFERROR(INDEX(NTG_2020_Map,$C507+2,$I$7),"")</f>
        <v/>
      </c>
      <c r="J507" s="17" t="str" cm="1">
        <f t="array" aca="1" ref="J507" ca="1">IFERROR(IF(INDEX(NTG_2020_Map,$C507+2,36)=0,"",INDEX(NTG_2020_Map,$C507+2,$J$7)),"")</f>
        <v/>
      </c>
      <c r="K507" s="17" t="str" cm="1">
        <f t="array" aca="1" ref="K507" ca="1">IFERROR(INDEX(NTG_2020_Map,$C507+2,K$7),"")</f>
        <v/>
      </c>
      <c r="L507" s="17" t="str" cm="1">
        <f t="array" aca="1" ref="L507" ca="1">IFERROR(INDEX(NTG_2020_Map,$C507+2,L$7),"")</f>
        <v/>
      </c>
      <c r="M507" s="17" t="str" cm="1">
        <f t="array" aca="1" ref="M507" ca="1">IFERROR(INDEX(NTG_2020_Map,$C507+2,M$7),"")</f>
        <v/>
      </c>
      <c r="N507" s="18" t="str" cm="1">
        <f t="array" aca="1" ref="N507" ca="1">IFERROR(INDEX(NTG_2020_Map,$C507+2,N$7),"")</f>
        <v/>
      </c>
      <c r="O507" s="18" t="str" cm="1">
        <f t="array" aca="1" ref="O507" ca="1">IFERROR(IF(INDEX(NTG_2020_Map,$C507+2,O$7)="","",INDEX(NTG_2020_Map,$C507+2,O$7)),"")</f>
        <v/>
      </c>
    </row>
    <row r="508" spans="3:15" ht="12.75" customHeight="1">
      <c r="C508" s="16">
        <f t="shared" si="14"/>
        <v>22</v>
      </c>
      <c r="D508" s="16">
        <f t="shared" si="15"/>
        <v>17</v>
      </c>
      <c r="E508" s="16" cm="1">
        <f t="array" aca="1" ref="E508" ca="1">IF(F508="","",IF(INDEX(NTG_2020_Table,$C508+1,$D508)=1,1,0))</f>
        <v>1</v>
      </c>
      <c r="F508" s="17" t="str" cm="1">
        <f t="array" aca="1" ref="F508" ca="1">IFERROR(INDEX(NTG_2020_Table,$C508+1,$F$7),"")</f>
        <v>Ind-Default-HTR-di</v>
      </c>
      <c r="G508" s="17" t="str" cm="1">
        <f t="array" aca="1" ref="G508" ca="1">IF($F508="","",IFERROR(INDEX(NTG_2020_Map,1,IF($D508&lt;$B$4,$B$3,IF($D508&lt;$B$5,$B$4,$B$5))),""))</f>
        <v>VersionSource</v>
      </c>
      <c r="H508" s="17" t="str" cm="1">
        <f t="array" aca="1" ref="H508" ca="1">IF(F508="","",IFERROR(INDEX(NTG_2020_Map,2,D508),""))</f>
        <v>Deemed Ex Ante Team</v>
      </c>
      <c r="I508" s="17" t="str" cm="1">
        <f t="array" aca="1" ref="I508" ca="1">IFERROR(INDEX(NTG_2020_Map,$C508+2,$I$7),"")</f>
        <v/>
      </c>
      <c r="J508" s="17" t="str" cm="1">
        <f t="array" aca="1" ref="J508" ca="1">IFERROR(IF(INDEX(NTG_2020_Map,$C508+2,36)=0,"",INDEX(NTG_2020_Map,$C508+2,$J$7)),"")</f>
        <v/>
      </c>
      <c r="K508" s="17" t="str" cm="1">
        <f t="array" aca="1" ref="K508" ca="1">IFERROR(INDEX(NTG_2020_Map,$C508+2,K$7),"")</f>
        <v/>
      </c>
      <c r="L508" s="17" t="str" cm="1">
        <f t="array" aca="1" ref="L508" ca="1">IFERROR(INDEX(NTG_2020_Map,$C508+2,L$7),"")</f>
        <v/>
      </c>
      <c r="M508" s="17" t="str" cm="1">
        <f t="array" aca="1" ref="M508" ca="1">IFERROR(INDEX(NTG_2020_Map,$C508+2,M$7),"")</f>
        <v/>
      </c>
      <c r="N508" s="18" t="str" cm="1">
        <f t="array" aca="1" ref="N508" ca="1">IFERROR(INDEX(NTG_2020_Map,$C508+2,N$7),"")</f>
        <v/>
      </c>
      <c r="O508" s="18" t="str" cm="1">
        <f t="array" aca="1" ref="O508" ca="1">IFERROR(IF(INDEX(NTG_2020_Map,$C508+2,O$7)="","",INDEX(NTG_2020_Map,$C508+2,O$7)),"")</f>
        <v/>
      </c>
    </row>
    <row r="509" spans="3:15" ht="12.75" customHeight="1">
      <c r="C509" s="16">
        <f t="shared" si="14"/>
        <v>22</v>
      </c>
      <c r="D509" s="16">
        <f t="shared" si="15"/>
        <v>18</v>
      </c>
      <c r="E509" s="16" cm="1">
        <f t="array" aca="1" ref="E509" ca="1">IF(F509="","",IF(INDEX(NTG_2020_Table,$C509+1,$D509)=1,1,0))</f>
        <v>1</v>
      </c>
      <c r="F509" s="17" t="str" cm="1">
        <f t="array" aca="1" ref="F509" ca="1">IFERROR(INDEX(NTG_2020_Table,$C509+1,$F$7),"")</f>
        <v>Ind-Default-HTR-di</v>
      </c>
      <c r="G509" s="17" t="str" cm="1">
        <f t="array" aca="1" ref="G509" ca="1">IF($F509="","",IFERROR(INDEX(NTG_2020_Map,1,IF($D509&lt;$B$4,$B$3,IF($D509&lt;$B$5,$B$4,$B$5))),""))</f>
        <v>VersionSource</v>
      </c>
      <c r="H509" s="17" cm="1">
        <f t="array" aca="1" ref="H509" ca="1">IF(F509="","",IFERROR(INDEX(NTG_2020_Map,2,D509),""))</f>
        <v>44566.539816770834</v>
      </c>
      <c r="I509" s="17" t="str" cm="1">
        <f t="array" aca="1" ref="I509" ca="1">IFERROR(INDEX(NTG_2020_Map,$C509+2,$I$7),"")</f>
        <v/>
      </c>
      <c r="J509" s="17" t="str" cm="1">
        <f t="array" aca="1" ref="J509" ca="1">IFERROR(IF(INDEX(NTG_2020_Map,$C509+2,36)=0,"",INDEX(NTG_2020_Map,$C509+2,$J$7)),"")</f>
        <v/>
      </c>
      <c r="K509" s="17" t="str" cm="1">
        <f t="array" aca="1" ref="K509" ca="1">IFERROR(INDEX(NTG_2020_Map,$C509+2,K$7),"")</f>
        <v/>
      </c>
      <c r="L509" s="17" t="str" cm="1">
        <f t="array" aca="1" ref="L509" ca="1">IFERROR(INDEX(NTG_2020_Map,$C509+2,L$7),"")</f>
        <v/>
      </c>
      <c r="M509" s="17" t="str" cm="1">
        <f t="array" aca="1" ref="M509" ca="1">IFERROR(INDEX(NTG_2020_Map,$C509+2,M$7),"")</f>
        <v/>
      </c>
      <c r="N509" s="18" t="str" cm="1">
        <f t="array" aca="1" ref="N509" ca="1">IFERROR(INDEX(NTG_2020_Map,$C509+2,N$7),"")</f>
        <v/>
      </c>
      <c r="O509" s="18" t="str" cm="1">
        <f t="array" aca="1" ref="O509" ca="1">IFERROR(IF(INDEX(NTG_2020_Map,$C509+2,O$7)="","",INDEX(NTG_2020_Map,$C509+2,O$7)),"")</f>
        <v/>
      </c>
    </row>
    <row r="510" spans="3:15" ht="12.75" customHeight="1">
      <c r="C510" s="16">
        <f t="shared" si="14"/>
        <v>22</v>
      </c>
      <c r="D510" s="16">
        <f t="shared" si="15"/>
        <v>19</v>
      </c>
      <c r="E510" s="16" cm="1">
        <f t="array" aca="1" ref="E510" ca="1">IF(F510="","",IF(INDEX(NTG_2020_Table,$C510+1,$D510)=1,1,0))</f>
        <v>0</v>
      </c>
      <c r="F510" s="17" t="str" cm="1">
        <f t="array" aca="1" ref="F510" ca="1">IFERROR(INDEX(NTG_2020_Table,$C510+1,$F$7),"")</f>
        <v>Ind-Default-HTR-di</v>
      </c>
      <c r="G510" s="17" t="str" cm="1">
        <f t="array" aca="1" ref="G510" ca="1">IF($F510="","",IFERROR(INDEX(NTG_2020_Map,1,IF($D510&lt;$B$4,$B$3,IF($D510&lt;$B$5,$B$4,$B$5))),""))</f>
        <v>CreatedComment</v>
      </c>
      <c r="H510" s="17" t="str" cm="1">
        <f t="array" aca="1" ref="H510" ca="1">IF(F510="","",IFERROR(INDEX(NTG_2020_Map,2,D510),""))</f>
        <v/>
      </c>
      <c r="I510" s="17" t="str" cm="1">
        <f t="array" aca="1" ref="I510" ca="1">IFERROR(INDEX(NTG_2020_Map,$C510+2,$I$7),"")</f>
        <v/>
      </c>
      <c r="J510" s="17" t="str" cm="1">
        <f t="array" aca="1" ref="J510" ca="1">IFERROR(IF(INDEX(NTG_2020_Map,$C510+2,36)=0,"",INDEX(NTG_2020_Map,$C510+2,$J$7)),"")</f>
        <v/>
      </c>
      <c r="K510" s="17" t="str" cm="1">
        <f t="array" aca="1" ref="K510" ca="1">IFERROR(INDEX(NTG_2020_Map,$C510+2,K$7),"")</f>
        <v/>
      </c>
      <c r="L510" s="17" t="str" cm="1">
        <f t="array" aca="1" ref="L510" ca="1">IFERROR(INDEX(NTG_2020_Map,$C510+2,L$7),"")</f>
        <v/>
      </c>
      <c r="M510" s="17" t="str" cm="1">
        <f t="array" aca="1" ref="M510" ca="1">IFERROR(INDEX(NTG_2020_Map,$C510+2,M$7),"")</f>
        <v/>
      </c>
      <c r="N510" s="18" t="str" cm="1">
        <f t="array" aca="1" ref="N510" ca="1">IFERROR(INDEX(NTG_2020_Map,$C510+2,N$7),"")</f>
        <v/>
      </c>
      <c r="O510" s="18" t="str" cm="1">
        <f t="array" aca="1" ref="O510" ca="1">IFERROR(IF(INDEX(NTG_2020_Map,$C510+2,O$7)="","",INDEX(NTG_2020_Map,$C510+2,O$7)),"")</f>
        <v/>
      </c>
    </row>
    <row r="511" spans="3:15" ht="12.75" customHeight="1">
      <c r="C511" s="16">
        <f t="shared" si="14"/>
        <v>22</v>
      </c>
      <c r="D511" s="16">
        <f t="shared" si="15"/>
        <v>20</v>
      </c>
      <c r="E511" s="16" cm="1">
        <f t="array" aca="1" ref="E511" ca="1">IF(F511="","",IF(INDEX(NTG_2020_Table,$C511+1,$D511)=1,1,0))</f>
        <v>0</v>
      </c>
      <c r="F511" s="17" t="str" cm="1">
        <f t="array" aca="1" ref="F511" ca="1">IFERROR(INDEX(NTG_2020_Table,$C511+1,$F$7),"")</f>
        <v>Ind-Default-HTR-di</v>
      </c>
      <c r="G511" s="17" t="str" cm="1">
        <f t="array" aca="1" ref="G511" ca="1">IF($F511="","",IFERROR(INDEX(NTG_2020_Map,1,IF($D511&lt;$B$4,$B$3,IF($D511&lt;$B$5,$B$4,$B$5))),""))</f>
        <v>CreatedComment</v>
      </c>
      <c r="H511" s="17" t="str" cm="1">
        <f t="array" aca="1" ref="H511" ca="1">IF(F511="","",IFERROR(INDEX(NTG_2020_Map,2,D511),""))</f>
        <v>Deemed Ex Ante Team</v>
      </c>
      <c r="I511" s="17" t="str" cm="1">
        <f t="array" aca="1" ref="I511" ca="1">IFERROR(INDEX(NTG_2020_Map,$C511+2,$I$7),"")</f>
        <v/>
      </c>
      <c r="J511" s="17" t="str" cm="1">
        <f t="array" aca="1" ref="J511" ca="1">IFERROR(IF(INDEX(NTG_2020_Map,$C511+2,36)=0,"",INDEX(NTG_2020_Map,$C511+2,$J$7)),"")</f>
        <v/>
      </c>
      <c r="K511" s="17" t="str" cm="1">
        <f t="array" aca="1" ref="K511" ca="1">IFERROR(INDEX(NTG_2020_Map,$C511+2,K$7),"")</f>
        <v/>
      </c>
      <c r="L511" s="17" t="str" cm="1">
        <f t="array" aca="1" ref="L511" ca="1">IFERROR(INDEX(NTG_2020_Map,$C511+2,L$7),"")</f>
        <v/>
      </c>
      <c r="M511" s="17" t="str" cm="1">
        <f t="array" aca="1" ref="M511" ca="1">IFERROR(INDEX(NTG_2020_Map,$C511+2,M$7),"")</f>
        <v/>
      </c>
      <c r="N511" s="18" t="str" cm="1">
        <f t="array" aca="1" ref="N511" ca="1">IFERROR(INDEX(NTG_2020_Map,$C511+2,N$7),"")</f>
        <v/>
      </c>
      <c r="O511" s="18" t="str" cm="1">
        <f t="array" aca="1" ref="O511" ca="1">IFERROR(IF(INDEX(NTG_2020_Map,$C511+2,O$7)="","",INDEX(NTG_2020_Map,$C511+2,O$7)),"")</f>
        <v/>
      </c>
    </row>
    <row r="512" spans="3:15" ht="12.75" customHeight="1">
      <c r="C512" s="16">
        <f t="shared" si="14"/>
        <v>22</v>
      </c>
      <c r="D512" s="16">
        <f t="shared" si="15"/>
        <v>21</v>
      </c>
      <c r="E512" s="16" cm="1">
        <f t="array" aca="1" ref="E512" ca="1">IF(F512="","",IF(INDEX(NTG_2020_Table,$C512+1,$D512)=1,1,0))</f>
        <v>1</v>
      </c>
      <c r="F512" s="17" t="str" cm="1">
        <f t="array" aca="1" ref="F512" ca="1">IFERROR(INDEX(NTG_2020_Table,$C512+1,$F$7),"")</f>
        <v>Ind-Default-HTR-di</v>
      </c>
      <c r="G512" s="17" t="str" cm="1">
        <f t="array" aca="1" ref="G512" ca="1">IF($F512="","",IFERROR(INDEX(NTG_2020_Map,1,IF($D512&lt;$B$4,$B$3,IF($D512&lt;$B$5,$B$4,$B$5))),""))</f>
        <v>CreatedComment</v>
      </c>
      <c r="H512" s="17" t="str" cm="1">
        <f t="array" aca="1" ref="H512" ca="1">IF(F512="","",IFERROR(INDEX(NTG_2020_Map,2,D512),""))</f>
        <v/>
      </c>
      <c r="I512" s="17" t="str" cm="1">
        <f t="array" aca="1" ref="I512" ca="1">IFERROR(INDEX(NTG_2020_Map,$C512+2,$I$7),"")</f>
        <v/>
      </c>
      <c r="J512" s="17" t="str" cm="1">
        <f t="array" aca="1" ref="J512" ca="1">IFERROR(IF(INDEX(NTG_2020_Map,$C512+2,36)=0,"",INDEX(NTG_2020_Map,$C512+2,$J$7)),"")</f>
        <v/>
      </c>
      <c r="K512" s="17" t="str" cm="1">
        <f t="array" aca="1" ref="K512" ca="1">IFERROR(INDEX(NTG_2020_Map,$C512+2,K$7),"")</f>
        <v/>
      </c>
      <c r="L512" s="17" t="str" cm="1">
        <f t="array" aca="1" ref="L512" ca="1">IFERROR(INDEX(NTG_2020_Map,$C512+2,L$7),"")</f>
        <v/>
      </c>
      <c r="M512" s="17" t="str" cm="1">
        <f t="array" aca="1" ref="M512" ca="1">IFERROR(INDEX(NTG_2020_Map,$C512+2,M$7),"")</f>
        <v/>
      </c>
      <c r="N512" s="18" t="str" cm="1">
        <f t="array" aca="1" ref="N512" ca="1">IFERROR(INDEX(NTG_2020_Map,$C512+2,N$7),"")</f>
        <v/>
      </c>
      <c r="O512" s="18" t="str" cm="1">
        <f t="array" aca="1" ref="O512" ca="1">IFERROR(IF(INDEX(NTG_2020_Map,$C512+2,O$7)="","",INDEX(NTG_2020_Map,$C512+2,O$7)),"")</f>
        <v/>
      </c>
    </row>
    <row r="513" spans="3:15" ht="12.75" customHeight="1">
      <c r="C513" s="16">
        <f t="shared" si="14"/>
        <v>22</v>
      </c>
      <c r="D513" s="16">
        <f t="shared" si="15"/>
        <v>22</v>
      </c>
      <c r="E513" s="16" cm="1">
        <f t="array" aca="1" ref="E513" ca="1">IF(F513="","",IF(INDEX(NTG_2020_Table,$C513+1,$D513)=1,1,0))</f>
        <v>1</v>
      </c>
      <c r="F513" s="17" t="str" cm="1">
        <f t="array" aca="1" ref="F513" ca="1">IFERROR(INDEX(NTG_2020_Table,$C513+1,$F$7),"")</f>
        <v>Ind-Default-HTR-di</v>
      </c>
      <c r="G513" s="17" t="str" cm="1">
        <f t="array" aca="1" ref="G513" ca="1">IF($F513="","",IFERROR(INDEX(NTG_2020_Map,1,IF($D513&lt;$B$4,$B$3,IF($D513&lt;$B$5,$B$4,$B$5))),""))</f>
        <v>CreatedComment</v>
      </c>
      <c r="H513" s="17" t="str" cm="1">
        <f t="array" aca="1" ref="H513" ca="1">IF(F513="","",IFERROR(INDEX(NTG_2020_Map,2,D513),""))</f>
        <v/>
      </c>
      <c r="I513" s="17" t="str" cm="1">
        <f t="array" aca="1" ref="I513" ca="1">IFERROR(INDEX(NTG_2020_Map,$C513+2,$I$7),"")</f>
        <v/>
      </c>
      <c r="J513" s="17" t="str" cm="1">
        <f t="array" aca="1" ref="J513" ca="1">IFERROR(IF(INDEX(NTG_2020_Map,$C513+2,36)=0,"",INDEX(NTG_2020_Map,$C513+2,$J$7)),"")</f>
        <v/>
      </c>
      <c r="K513" s="17" t="str" cm="1">
        <f t="array" aca="1" ref="K513" ca="1">IFERROR(INDEX(NTG_2020_Map,$C513+2,K$7),"")</f>
        <v/>
      </c>
      <c r="L513" s="17" t="str" cm="1">
        <f t="array" aca="1" ref="L513" ca="1">IFERROR(INDEX(NTG_2020_Map,$C513+2,L$7),"")</f>
        <v/>
      </c>
      <c r="M513" s="17" t="str" cm="1">
        <f t="array" aca="1" ref="M513" ca="1">IFERROR(INDEX(NTG_2020_Map,$C513+2,M$7),"")</f>
        <v/>
      </c>
      <c r="N513" s="18" t="str" cm="1">
        <f t="array" aca="1" ref="N513" ca="1">IFERROR(INDEX(NTG_2020_Map,$C513+2,N$7),"")</f>
        <v/>
      </c>
      <c r="O513" s="18" t="str" cm="1">
        <f t="array" aca="1" ref="O513" ca="1">IFERROR(IF(INDEX(NTG_2020_Map,$C513+2,O$7)="","",INDEX(NTG_2020_Map,$C513+2,O$7)),"")</f>
        <v/>
      </c>
    </row>
    <row r="514" spans="3:15" ht="12.75" customHeight="1">
      <c r="C514" s="16">
        <f t="shared" si="14"/>
        <v>22</v>
      </c>
      <c r="D514" s="16">
        <f t="shared" si="15"/>
        <v>23</v>
      </c>
      <c r="E514" s="16" cm="1">
        <f t="array" aca="1" ref="E514" ca="1">IF(F514="","",IF(INDEX(NTG_2020_Table,$C514+1,$D514)=1,1,0))</f>
        <v>0</v>
      </c>
      <c r="F514" s="17" t="str" cm="1">
        <f t="array" aca="1" ref="F514" ca="1">IFERROR(INDEX(NTG_2020_Table,$C514+1,$F$7),"")</f>
        <v>Ind-Default-HTR-di</v>
      </c>
      <c r="G514" s="17" t="str" cm="1">
        <f t="array" aca="1" ref="G514" ca="1">IF($F514="","",IFERROR(INDEX(NTG_2020_Map,1,IF($D514&lt;$B$4,$B$3,IF($D514&lt;$B$5,$B$4,$B$5))),""))</f>
        <v>CreatedComment</v>
      </c>
      <c r="H514" s="17" t="str" cm="1">
        <f t="array" aca="1" ref="H514" ca="1">IF(F514="","",IFERROR(INDEX(NTG_2020_Map,2,D514),""))</f>
        <v/>
      </c>
      <c r="I514" s="17" t="str" cm="1">
        <f t="array" aca="1" ref="I514" ca="1">IFERROR(INDEX(NTG_2020_Map,$C514+2,$I$7),"")</f>
        <v/>
      </c>
      <c r="J514" s="17" t="str" cm="1">
        <f t="array" aca="1" ref="J514" ca="1">IFERROR(IF(INDEX(NTG_2020_Map,$C514+2,36)=0,"",INDEX(NTG_2020_Map,$C514+2,$J$7)),"")</f>
        <v/>
      </c>
      <c r="K514" s="17" t="str" cm="1">
        <f t="array" aca="1" ref="K514" ca="1">IFERROR(INDEX(NTG_2020_Map,$C514+2,K$7),"")</f>
        <v/>
      </c>
      <c r="L514" s="17" t="str" cm="1">
        <f t="array" aca="1" ref="L514" ca="1">IFERROR(INDEX(NTG_2020_Map,$C514+2,L$7),"")</f>
        <v/>
      </c>
      <c r="M514" s="17" t="str" cm="1">
        <f t="array" aca="1" ref="M514" ca="1">IFERROR(INDEX(NTG_2020_Map,$C514+2,M$7),"")</f>
        <v/>
      </c>
      <c r="N514" s="18" t="str" cm="1">
        <f t="array" aca="1" ref="N514" ca="1">IFERROR(INDEX(NTG_2020_Map,$C514+2,N$7),"")</f>
        <v/>
      </c>
      <c r="O514" s="18" t="str" cm="1">
        <f t="array" aca="1" ref="O514" ca="1">IFERROR(IF(INDEX(NTG_2020_Map,$C514+2,O$7)="","",INDEX(NTG_2020_Map,$C514+2,O$7)),"")</f>
        <v/>
      </c>
    </row>
    <row r="515" spans="3:15" ht="12.75" customHeight="1">
      <c r="C515" s="16">
        <f t="shared" si="14"/>
        <v>23</v>
      </c>
      <c r="D515" s="16">
        <f t="shared" si="15"/>
        <v>1</v>
      </c>
      <c r="E515" s="16" cm="1">
        <f t="array" aca="1" ref="E515" ca="1">IF(F515="","",IF(INDEX(NTG_2020_Table,$C515+1,$D515)=1,1,0))</f>
        <v>0</v>
      </c>
      <c r="F515" s="17" t="str" cm="1">
        <f t="array" aca="1" ref="F515" ca="1">IFERROR(INDEX(NTG_2020_Table,$C515+1,$F$7),"")</f>
        <v>Ind-Default-HTR-di</v>
      </c>
      <c r="G515" s="17" t="str" cm="1">
        <f t="array" aca="1" ref="G515" ca="1">IF($F515="","",IFERROR(INDEX(NTG_2020_Map,1,IF($D515&lt;$B$4,$B$3,IF($D515&lt;$B$5,$B$4,$B$5))),""))</f>
        <v>NTG_ID</v>
      </c>
      <c r="H515" s="17" t="str" cm="1">
        <f t="array" aca="1" ref="H515" ca="1">IF(F515="","",IFERROR(INDEX(NTG_2020_Map,2,D515),""))</f>
        <v>Agric-Default&gt;2yrs</v>
      </c>
      <c r="I515" s="17" t="str" cm="1">
        <f t="array" aca="1" ref="I515" ca="1">IFERROR(INDEX(NTG_2020_Map,$C515+2,$I$7),"")</f>
        <v/>
      </c>
      <c r="J515" s="17" t="str" cm="1">
        <f t="array" aca="1" ref="J515" ca="1">IFERROR(IF(INDEX(NTG_2020_Map,$C515+2,36)=0,"",INDEX(NTG_2020_Map,$C515+2,$J$7)),"")</f>
        <v/>
      </c>
      <c r="K515" s="17" t="str" cm="1">
        <f t="array" aca="1" ref="K515" ca="1">IFERROR(INDEX(NTG_2020_Map,$C515+2,K$7),"")</f>
        <v/>
      </c>
      <c r="L515" s="17" t="str" cm="1">
        <f t="array" aca="1" ref="L515" ca="1">IFERROR(INDEX(NTG_2020_Map,$C515+2,L$7),"")</f>
        <v/>
      </c>
      <c r="M515" s="17" t="str" cm="1">
        <f t="array" aca="1" ref="M515" ca="1">IFERROR(INDEX(NTG_2020_Map,$C515+2,M$7),"")</f>
        <v/>
      </c>
      <c r="N515" s="18" t="str" cm="1">
        <f t="array" aca="1" ref="N515" ca="1">IFERROR(INDEX(NTG_2020_Map,$C515+2,N$7),"")</f>
        <v/>
      </c>
      <c r="O515" s="18" t="str" cm="1">
        <f t="array" aca="1" ref="O515" ca="1">IFERROR(IF(INDEX(NTG_2020_Map,$C515+2,O$7)="","",INDEX(NTG_2020_Map,$C515+2,O$7)),"")</f>
        <v/>
      </c>
    </row>
    <row r="516" spans="3:15" ht="12.75" customHeight="1">
      <c r="C516" s="16">
        <f t="shared" si="14"/>
        <v>23</v>
      </c>
      <c r="D516" s="16">
        <f t="shared" si="15"/>
        <v>2</v>
      </c>
      <c r="E516" s="16" cm="1">
        <f t="array" aca="1" ref="E516" ca="1">IF(F516="","",IF(INDEX(NTG_2020_Table,$C516+1,$D516)=1,1,0))</f>
        <v>1</v>
      </c>
      <c r="F516" s="17" t="str" cm="1">
        <f t="array" aca="1" ref="F516" ca="1">IFERROR(INDEX(NTG_2020_Table,$C516+1,$F$7),"")</f>
        <v>Ind-Default-HTR-di</v>
      </c>
      <c r="G516" s="17" t="str" cm="1">
        <f t="array" aca="1" ref="G516" ca="1">IF($F516="","",IFERROR(INDEX(NTG_2020_Map,1,IF($D516&lt;$B$4,$B$3,IF($D516&lt;$B$5,$B$4,$B$5))),""))</f>
        <v>NTG_ID</v>
      </c>
      <c r="H516" s="17" t="str" cm="1">
        <f t="array" aca="1" ref="H516" ca="1">IF(F516="","",IFERROR(INDEX(NTG_2020_Map,2,D516),""))</f>
        <v>DEER2019</v>
      </c>
      <c r="I516" s="17" t="str" cm="1">
        <f t="array" aca="1" ref="I516" ca="1">IFERROR(INDEX(NTG_2020_Map,$C516+2,$I$7),"")</f>
        <v/>
      </c>
      <c r="J516" s="17" t="str" cm="1">
        <f t="array" aca="1" ref="J516" ca="1">IFERROR(IF(INDEX(NTG_2020_Map,$C516+2,36)=0,"",INDEX(NTG_2020_Map,$C516+2,$J$7)),"")</f>
        <v/>
      </c>
      <c r="K516" s="17" t="str" cm="1">
        <f t="array" aca="1" ref="K516" ca="1">IFERROR(INDEX(NTG_2020_Map,$C516+2,K$7),"")</f>
        <v/>
      </c>
      <c r="L516" s="17" t="str" cm="1">
        <f t="array" aca="1" ref="L516" ca="1">IFERROR(INDEX(NTG_2020_Map,$C516+2,L$7),"")</f>
        <v/>
      </c>
      <c r="M516" s="17" t="str" cm="1">
        <f t="array" aca="1" ref="M516" ca="1">IFERROR(INDEX(NTG_2020_Map,$C516+2,M$7),"")</f>
        <v/>
      </c>
      <c r="N516" s="18" t="str" cm="1">
        <f t="array" aca="1" ref="N516" ca="1">IFERROR(INDEX(NTG_2020_Map,$C516+2,N$7),"")</f>
        <v/>
      </c>
      <c r="O516" s="18" t="str" cm="1">
        <f t="array" aca="1" ref="O516" ca="1">IFERROR(IF(INDEX(NTG_2020_Map,$C516+2,O$7)="","",INDEX(NTG_2020_Map,$C516+2,O$7)),"")</f>
        <v/>
      </c>
    </row>
    <row r="517" spans="3:15" ht="12.75" customHeight="1">
      <c r="C517" s="16">
        <f t="shared" si="14"/>
        <v>23</v>
      </c>
      <c r="D517" s="16">
        <f t="shared" si="15"/>
        <v>3</v>
      </c>
      <c r="E517" s="16" cm="1">
        <f t="array" aca="1" ref="E517" ca="1">IF(F517="","",IF(INDEX(NTG_2020_Table,$C517+1,$D517)=1,1,0))</f>
        <v>0</v>
      </c>
      <c r="F517" s="17" t="str" cm="1">
        <f t="array" aca="1" ref="F517" ca="1">IFERROR(INDEX(NTG_2020_Table,$C517+1,$F$7),"")</f>
        <v>Ind-Default-HTR-di</v>
      </c>
      <c r="G517" s="17" t="str" cm="1">
        <f t="array" aca="1" ref="G517" ca="1">IF($F517="","",IFERROR(INDEX(NTG_2020_Map,1,IF($D517&lt;$B$4,$B$3,IF($D517&lt;$B$5,$B$4,$B$5))),""))</f>
        <v>NTG_ID</v>
      </c>
      <c r="H517" s="17" cm="1">
        <f t="array" aca="1" ref="H517" ca="1">IF(F517="","",IFERROR(INDEX(NTG_2020_Map,2,D517),""))</f>
        <v>43466</v>
      </c>
      <c r="I517" s="17" t="str" cm="1">
        <f t="array" aca="1" ref="I517" ca="1">IFERROR(INDEX(NTG_2020_Map,$C517+2,$I$7),"")</f>
        <v/>
      </c>
      <c r="J517" s="17" t="str" cm="1">
        <f t="array" aca="1" ref="J517" ca="1">IFERROR(IF(INDEX(NTG_2020_Map,$C517+2,36)=0,"",INDEX(NTG_2020_Map,$C517+2,$J$7)),"")</f>
        <v/>
      </c>
      <c r="K517" s="17" t="str" cm="1">
        <f t="array" aca="1" ref="K517" ca="1">IFERROR(INDEX(NTG_2020_Map,$C517+2,K$7),"")</f>
        <v/>
      </c>
      <c r="L517" s="17" t="str" cm="1">
        <f t="array" aca="1" ref="L517" ca="1">IFERROR(INDEX(NTG_2020_Map,$C517+2,L$7),"")</f>
        <v/>
      </c>
      <c r="M517" s="17" t="str" cm="1">
        <f t="array" aca="1" ref="M517" ca="1">IFERROR(INDEX(NTG_2020_Map,$C517+2,M$7),"")</f>
        <v/>
      </c>
      <c r="N517" s="18" t="str" cm="1">
        <f t="array" aca="1" ref="N517" ca="1">IFERROR(INDEX(NTG_2020_Map,$C517+2,N$7),"")</f>
        <v/>
      </c>
      <c r="O517" s="18" t="str" cm="1">
        <f t="array" aca="1" ref="O517" ca="1">IFERROR(IF(INDEX(NTG_2020_Map,$C517+2,O$7)="","",INDEX(NTG_2020_Map,$C517+2,O$7)),"")</f>
        <v/>
      </c>
    </row>
    <row r="518" spans="3:15" ht="12.75" customHeight="1">
      <c r="C518" s="16">
        <f t="shared" si="14"/>
        <v>23</v>
      </c>
      <c r="D518" s="16">
        <f t="shared" si="15"/>
        <v>4</v>
      </c>
      <c r="E518" s="16" cm="1">
        <f t="array" aca="1" ref="E518" ca="1">IF(F518="","",IF(INDEX(NTG_2020_Table,$C518+1,$D518)=1,1,0))</f>
        <v>0</v>
      </c>
      <c r="F518" s="17" t="str" cm="1">
        <f t="array" aca="1" ref="F518" ca="1">IFERROR(INDEX(NTG_2020_Table,$C518+1,$F$7),"")</f>
        <v>Ind-Default-HTR-di</v>
      </c>
      <c r="G518" s="17" t="str" cm="1">
        <f t="array" aca="1" ref="G518" ca="1">IF($F518="","",IFERROR(INDEX(NTG_2020_Map,1,IF($D518&lt;$B$4,$B$3,IF($D518&lt;$B$5,$B$4,$B$5))),""))</f>
        <v>NTG_ID</v>
      </c>
      <c r="H518" s="17" cm="1">
        <f t="array" aca="1" ref="H518" ca="1">IF(F518="","",IFERROR(INDEX(NTG_2020_Map,2,D518),""))</f>
        <v>46022</v>
      </c>
      <c r="I518" s="17" t="str" cm="1">
        <f t="array" aca="1" ref="I518" ca="1">IFERROR(INDEX(NTG_2020_Map,$C518+2,$I$7),"")</f>
        <v/>
      </c>
      <c r="J518" s="17" t="str" cm="1">
        <f t="array" aca="1" ref="J518" ca="1">IFERROR(IF(INDEX(NTG_2020_Map,$C518+2,36)=0,"",INDEX(NTG_2020_Map,$C518+2,$J$7)),"")</f>
        <v/>
      </c>
      <c r="K518" s="17" t="str" cm="1">
        <f t="array" aca="1" ref="K518" ca="1">IFERROR(INDEX(NTG_2020_Map,$C518+2,K$7),"")</f>
        <v/>
      </c>
      <c r="L518" s="17" t="str" cm="1">
        <f t="array" aca="1" ref="L518" ca="1">IFERROR(INDEX(NTG_2020_Map,$C518+2,L$7),"")</f>
        <v/>
      </c>
      <c r="M518" s="17" t="str" cm="1">
        <f t="array" aca="1" ref="M518" ca="1">IFERROR(INDEX(NTG_2020_Map,$C518+2,M$7),"")</f>
        <v/>
      </c>
      <c r="N518" s="18" t="str" cm="1">
        <f t="array" aca="1" ref="N518" ca="1">IFERROR(INDEX(NTG_2020_Map,$C518+2,N$7),"")</f>
        <v/>
      </c>
      <c r="O518" s="18" t="str" cm="1">
        <f t="array" aca="1" ref="O518" ca="1">IFERROR(IF(INDEX(NTG_2020_Map,$C518+2,O$7)="","",INDEX(NTG_2020_Map,$C518+2,O$7)),"")</f>
        <v/>
      </c>
    </row>
    <row r="519" spans="3:15" ht="12.75" customHeight="1">
      <c r="C519" s="16">
        <f t="shared" si="14"/>
        <v>23</v>
      </c>
      <c r="D519" s="16">
        <f t="shared" si="15"/>
        <v>5</v>
      </c>
      <c r="E519" s="16" cm="1">
        <f t="array" aca="1" ref="E519" ca="1">IF(F519="","",IF(INDEX(NTG_2020_Table,$C519+1,$D519)=1,1,0))</f>
        <v>0</v>
      </c>
      <c r="F519" s="17" t="str" cm="1">
        <f t="array" aca="1" ref="F519" ca="1">IFERROR(INDEX(NTG_2020_Table,$C519+1,$F$7),"")</f>
        <v>Ind-Default-HTR-di</v>
      </c>
      <c r="G519" s="17" t="str" cm="1">
        <f t="array" aca="1" ref="G519" ca="1">IF($F519="","",IFERROR(INDEX(NTG_2020_Map,1,IF($D519&lt;$B$4,$B$3,IF($D519&lt;$B$5,$B$4,$B$5))),""))</f>
        <v>NTG_ID</v>
      </c>
      <c r="H519" s="17" cm="1">
        <f t="array" aca="1" ref="H519" ca="1">IF(F519="","",IFERROR(INDEX(NTG_2020_Map,2,D519),""))</f>
        <v>0.6</v>
      </c>
      <c r="I519" s="17" t="str" cm="1">
        <f t="array" aca="1" ref="I519" ca="1">IFERROR(INDEX(NTG_2020_Map,$C519+2,$I$7),"")</f>
        <v/>
      </c>
      <c r="J519" s="17" t="str" cm="1">
        <f t="array" aca="1" ref="J519" ca="1">IFERROR(IF(INDEX(NTG_2020_Map,$C519+2,36)=0,"",INDEX(NTG_2020_Map,$C519+2,$J$7)),"")</f>
        <v/>
      </c>
      <c r="K519" s="17" t="str" cm="1">
        <f t="array" aca="1" ref="K519" ca="1">IFERROR(INDEX(NTG_2020_Map,$C519+2,K$7),"")</f>
        <v/>
      </c>
      <c r="L519" s="17" t="str" cm="1">
        <f t="array" aca="1" ref="L519" ca="1">IFERROR(INDEX(NTG_2020_Map,$C519+2,L$7),"")</f>
        <v/>
      </c>
      <c r="M519" s="17" t="str" cm="1">
        <f t="array" aca="1" ref="M519" ca="1">IFERROR(INDEX(NTG_2020_Map,$C519+2,M$7),"")</f>
        <v/>
      </c>
      <c r="N519" s="18" t="str" cm="1">
        <f t="array" aca="1" ref="N519" ca="1">IFERROR(INDEX(NTG_2020_Map,$C519+2,N$7),"")</f>
        <v/>
      </c>
      <c r="O519" s="18" t="str" cm="1">
        <f t="array" aca="1" ref="O519" ca="1">IFERROR(IF(INDEX(NTG_2020_Map,$C519+2,O$7)="","",INDEX(NTG_2020_Map,$C519+2,O$7)),"")</f>
        <v/>
      </c>
    </row>
    <row r="520" spans="3:15" ht="12.75" customHeight="1">
      <c r="C520" s="16">
        <f t="shared" si="14"/>
        <v>23</v>
      </c>
      <c r="D520" s="16">
        <f t="shared" si="15"/>
        <v>6</v>
      </c>
      <c r="E520" s="16" cm="1">
        <f t="array" aca="1" ref="E520" ca="1">IF(F520="","",IF(INDEX(NTG_2020_Table,$C520+1,$D520)=1,1,0))</f>
        <v>0</v>
      </c>
      <c r="F520" s="17" t="str" cm="1">
        <f t="array" aca="1" ref="F520" ca="1">IFERROR(INDEX(NTG_2020_Table,$C520+1,$F$7),"")</f>
        <v>Ind-Default-HTR-di</v>
      </c>
      <c r="G520" s="17" t="str" cm="1">
        <f t="array" aca="1" ref="G520" ca="1">IF($F520="","",IFERROR(INDEX(NTG_2020_Map,1,IF($D520&lt;$B$4,$B$3,IF($D520&lt;$B$5,$B$4,$B$5))),""))</f>
        <v>NTG_ID</v>
      </c>
      <c r="H520" s="17" cm="1">
        <f t="array" aca="1" ref="H520" ca="1">IF(F520="","",IFERROR(INDEX(NTG_2020_Map,2,D520),""))</f>
        <v>0.6</v>
      </c>
      <c r="I520" s="17" t="str" cm="1">
        <f t="array" aca="1" ref="I520" ca="1">IFERROR(INDEX(NTG_2020_Map,$C520+2,$I$7),"")</f>
        <v/>
      </c>
      <c r="J520" s="17" t="str" cm="1">
        <f t="array" aca="1" ref="J520" ca="1">IFERROR(IF(INDEX(NTG_2020_Map,$C520+2,36)=0,"",INDEX(NTG_2020_Map,$C520+2,$J$7)),"")</f>
        <v/>
      </c>
      <c r="K520" s="17" t="str" cm="1">
        <f t="array" aca="1" ref="K520" ca="1">IFERROR(INDEX(NTG_2020_Map,$C520+2,K$7),"")</f>
        <v/>
      </c>
      <c r="L520" s="17" t="str" cm="1">
        <f t="array" aca="1" ref="L520" ca="1">IFERROR(INDEX(NTG_2020_Map,$C520+2,L$7),"")</f>
        <v/>
      </c>
      <c r="M520" s="17" t="str" cm="1">
        <f t="array" aca="1" ref="M520" ca="1">IFERROR(INDEX(NTG_2020_Map,$C520+2,M$7),"")</f>
        <v/>
      </c>
      <c r="N520" s="18" t="str" cm="1">
        <f t="array" aca="1" ref="N520" ca="1">IFERROR(INDEX(NTG_2020_Map,$C520+2,N$7),"")</f>
        <v/>
      </c>
      <c r="O520" s="18" t="str" cm="1">
        <f t="array" aca="1" ref="O520" ca="1">IFERROR(IF(INDEX(NTG_2020_Map,$C520+2,O$7)="","",INDEX(NTG_2020_Map,$C520+2,O$7)),"")</f>
        <v/>
      </c>
    </row>
    <row r="521" spans="3:15" ht="12.75" customHeight="1">
      <c r="C521" s="16">
        <f t="shared" si="14"/>
        <v>23</v>
      </c>
      <c r="D521" s="16">
        <f t="shared" si="15"/>
        <v>7</v>
      </c>
      <c r="E521" s="16" cm="1">
        <f t="array" aca="1" ref="E521" ca="1">IF(F521="","",IF(INDEX(NTG_2020_Table,$C521+1,$D521)=1,1,0))</f>
        <v>0</v>
      </c>
      <c r="F521" s="17" t="str" cm="1">
        <f t="array" aca="1" ref="F521" ca="1">IFERROR(INDEX(NTG_2020_Table,$C521+1,$F$7),"")</f>
        <v>Ind-Default-HTR-di</v>
      </c>
      <c r="G521" s="17" t="str" cm="1">
        <f t="array" aca="1" ref="G521" ca="1">IF($F521="","",IFERROR(INDEX(NTG_2020_Map,1,IF($D521&lt;$B$4,$B$3,IF($D521&lt;$B$5,$B$4,$B$5))),""))</f>
        <v>NTG_ID</v>
      </c>
      <c r="H521" s="17" t="str" cm="1">
        <f t="array" aca="1" ref="H521" ca="1">IF(F521="","",IFERROR(INDEX(NTG_2020_Map,2,D521),""))</f>
        <v>Measures not covered by other NTG values and measure technology type has been available in marketplace for more than 2 years</v>
      </c>
      <c r="I521" s="17" t="str" cm="1">
        <f t="array" aca="1" ref="I521" ca="1">IFERROR(INDEX(NTG_2020_Map,$C521+2,$I$7),"")</f>
        <v/>
      </c>
      <c r="J521" s="17" t="str" cm="1">
        <f t="array" aca="1" ref="J521" ca="1">IFERROR(IF(INDEX(NTG_2020_Map,$C521+2,36)=0,"",INDEX(NTG_2020_Map,$C521+2,$J$7)),"")</f>
        <v/>
      </c>
      <c r="K521" s="17" t="str" cm="1">
        <f t="array" aca="1" ref="K521" ca="1">IFERROR(INDEX(NTG_2020_Map,$C521+2,K$7),"")</f>
        <v/>
      </c>
      <c r="L521" s="17" t="str" cm="1">
        <f t="array" aca="1" ref="L521" ca="1">IFERROR(INDEX(NTG_2020_Map,$C521+2,L$7),"")</f>
        <v/>
      </c>
      <c r="M521" s="17" t="str" cm="1">
        <f t="array" aca="1" ref="M521" ca="1">IFERROR(INDEX(NTG_2020_Map,$C521+2,M$7),"")</f>
        <v/>
      </c>
      <c r="N521" s="18" t="str" cm="1">
        <f t="array" aca="1" ref="N521" ca="1">IFERROR(INDEX(NTG_2020_Map,$C521+2,N$7),"")</f>
        <v/>
      </c>
      <c r="O521" s="18" t="str" cm="1">
        <f t="array" aca="1" ref="O521" ca="1">IFERROR(IF(INDEX(NTG_2020_Map,$C521+2,O$7)="","",INDEX(NTG_2020_Map,$C521+2,O$7)),"")</f>
        <v/>
      </c>
    </row>
    <row r="522" spans="3:15" ht="12.75" customHeight="1">
      <c r="C522" s="16">
        <f t="shared" ref="C522:C585" si="16">IF($D522=1,IF($C521&lt;$B$1,$C521+1,""),$C521)</f>
        <v>23</v>
      </c>
      <c r="D522" s="16">
        <f t="shared" ref="D522:D585" si="17">IF(D521&lt;$B$2,D521+1,1)</f>
        <v>8</v>
      </c>
      <c r="E522" s="16" cm="1">
        <f t="array" aca="1" ref="E522" ca="1">IF(F522="","",IF(INDEX(NTG_2020_Table,$C522+1,$D522)=1,1,0))</f>
        <v>0</v>
      </c>
      <c r="F522" s="17" t="str" cm="1">
        <f t="array" aca="1" ref="F522" ca="1">IFERROR(INDEX(NTG_2020_Table,$C522+1,$F$7),"")</f>
        <v>Ind-Default-HTR-di</v>
      </c>
      <c r="G522" s="17" t="str" cm="1">
        <f t="array" aca="1" ref="G522" ca="1">IF($F522="","",IFERROR(INDEX(NTG_2020_Map,1,IF($D522&lt;$B$4,$B$3,IF($D522&lt;$B$5,$B$4,$B$5))),""))</f>
        <v>NTG_ID</v>
      </c>
      <c r="H522" s="17" t="str" cm="1">
        <f t="array" aca="1" ref="H522" ca="1">IF(F522="","",IFERROR(INDEX(NTG_2020_Map,2,D522),""))</f>
        <v>Deem-DEER|Deem-WP</v>
      </c>
      <c r="I522" s="17" t="str" cm="1">
        <f t="array" aca="1" ref="I522" ca="1">IFERROR(INDEX(NTG_2020_Map,$C522+2,$I$7),"")</f>
        <v/>
      </c>
      <c r="J522" s="17" t="str" cm="1">
        <f t="array" aca="1" ref="J522" ca="1">IFERROR(IF(INDEX(NTG_2020_Map,$C522+2,36)=0,"",INDEX(NTG_2020_Map,$C522+2,$J$7)),"")</f>
        <v/>
      </c>
      <c r="K522" s="17" t="str" cm="1">
        <f t="array" aca="1" ref="K522" ca="1">IFERROR(INDEX(NTG_2020_Map,$C522+2,K$7),"")</f>
        <v/>
      </c>
      <c r="L522" s="17" t="str" cm="1">
        <f t="array" aca="1" ref="L522" ca="1">IFERROR(INDEX(NTG_2020_Map,$C522+2,L$7),"")</f>
        <v/>
      </c>
      <c r="M522" s="17" t="str" cm="1">
        <f t="array" aca="1" ref="M522" ca="1">IFERROR(INDEX(NTG_2020_Map,$C522+2,M$7),"")</f>
        <v/>
      </c>
      <c r="N522" s="18" t="str" cm="1">
        <f t="array" aca="1" ref="N522" ca="1">IFERROR(INDEX(NTG_2020_Map,$C522+2,N$7),"")</f>
        <v/>
      </c>
      <c r="O522" s="18" t="str" cm="1">
        <f t="array" aca="1" ref="O522" ca="1">IFERROR(IF(INDEX(NTG_2020_Map,$C522+2,O$7)="","",INDEX(NTG_2020_Map,$C522+2,O$7)),"")</f>
        <v/>
      </c>
    </row>
    <row r="523" spans="3:15" ht="12.75" customHeight="1">
      <c r="C523" s="16">
        <f t="shared" si="16"/>
        <v>23</v>
      </c>
      <c r="D523" s="16">
        <f t="shared" si="17"/>
        <v>9</v>
      </c>
      <c r="E523" s="16" cm="1">
        <f t="array" aca="1" ref="E523" ca="1">IF(F523="","",IF(INDEX(NTG_2020_Table,$C523+1,$D523)=1,1,0))</f>
        <v>0</v>
      </c>
      <c r="F523" s="17" t="str" cm="1">
        <f t="array" aca="1" ref="F523" ca="1">IFERROR(INDEX(NTG_2020_Table,$C523+1,$F$7),"")</f>
        <v>Ind-Default-HTR-di</v>
      </c>
      <c r="G523" s="17" t="str" cm="1">
        <f t="array" aca="1" ref="G523" ca="1">IF($F523="","",IFERROR(INDEX(NTG_2020_Map,1,IF($D523&lt;$B$4,$B$3,IF($D523&lt;$B$5,$B$4,$B$5))),""))</f>
        <v>NTG_ID</v>
      </c>
      <c r="H523" s="17" t="str" cm="1">
        <f t="array" aca="1" ref="H523" ca="1">IF(F523="","",IFERROR(INDEX(NTG_2020_Map,2,D523),""))</f>
        <v>AOE|AR|BRO-Bhv|BRO-Op|BRO-RCx|BW|NC|NR</v>
      </c>
      <c r="I523" s="17" t="str" cm="1">
        <f t="array" aca="1" ref="I523" ca="1">IFERROR(INDEX(NTG_2020_Map,$C523+2,$I$7),"")</f>
        <v/>
      </c>
      <c r="J523" s="17" t="str" cm="1">
        <f t="array" aca="1" ref="J523" ca="1">IFERROR(IF(INDEX(NTG_2020_Map,$C523+2,36)=0,"",INDEX(NTG_2020_Map,$C523+2,$J$7)),"")</f>
        <v/>
      </c>
      <c r="K523" s="17" t="str" cm="1">
        <f t="array" aca="1" ref="K523" ca="1">IFERROR(INDEX(NTG_2020_Map,$C523+2,K$7),"")</f>
        <v/>
      </c>
      <c r="L523" s="17" t="str" cm="1">
        <f t="array" aca="1" ref="L523" ca="1">IFERROR(INDEX(NTG_2020_Map,$C523+2,L$7),"")</f>
        <v/>
      </c>
      <c r="M523" s="17" t="str" cm="1">
        <f t="array" aca="1" ref="M523" ca="1">IFERROR(INDEX(NTG_2020_Map,$C523+2,M$7),"")</f>
        <v/>
      </c>
      <c r="N523" s="18" t="str" cm="1">
        <f t="array" aca="1" ref="N523" ca="1">IFERROR(INDEX(NTG_2020_Map,$C523+2,N$7),"")</f>
        <v/>
      </c>
      <c r="O523" s="18" t="str" cm="1">
        <f t="array" aca="1" ref="O523" ca="1">IFERROR(IF(INDEX(NTG_2020_Map,$C523+2,O$7)="","",INDEX(NTG_2020_Map,$C523+2,O$7)),"")</f>
        <v/>
      </c>
    </row>
    <row r="524" spans="3:15" ht="12.75" customHeight="1">
      <c r="C524" s="16">
        <f t="shared" si="16"/>
        <v>23</v>
      </c>
      <c r="D524" s="16">
        <f t="shared" si="17"/>
        <v>10</v>
      </c>
      <c r="E524" s="16" cm="1">
        <f t="array" aca="1" ref="E524" ca="1">IF(F524="","",IF(INDEX(NTG_2020_Table,$C524+1,$D524)=1,1,0))</f>
        <v>0</v>
      </c>
      <c r="F524" s="17" t="str" cm="1">
        <f t="array" aca="1" ref="F524" ca="1">IFERROR(INDEX(NTG_2020_Table,$C524+1,$F$7),"")</f>
        <v>Ind-Default-HTR-di</v>
      </c>
      <c r="G524" s="17" t="str" cm="1">
        <f t="array" aca="1" ref="G524" ca="1">IF($F524="","",IFERROR(INDEX(NTG_2020_Map,1,IF($D524&lt;$B$4,$B$3,IF($D524&lt;$B$5,$B$4,$B$5))),""))</f>
        <v>NTG_ID</v>
      </c>
      <c r="H524" s="17" t="str" cm="1">
        <f t="array" aca="1" ref="H524" ca="1">IF(F524="","",IFERROR(INDEX(NTG_2020_Map,2,D524),""))</f>
        <v>UpDeemed|DnCust|DnDeemed|DnCustDI|DnDeemDI</v>
      </c>
      <c r="I524" s="17" t="str" cm="1">
        <f t="array" aca="1" ref="I524" ca="1">IFERROR(INDEX(NTG_2020_Map,$C524+2,$I$7),"")</f>
        <v/>
      </c>
      <c r="J524" s="17" t="str" cm="1">
        <f t="array" aca="1" ref="J524" ca="1">IFERROR(IF(INDEX(NTG_2020_Map,$C524+2,36)=0,"",INDEX(NTG_2020_Map,$C524+2,$J$7)),"")</f>
        <v/>
      </c>
      <c r="K524" s="17" t="str" cm="1">
        <f t="array" aca="1" ref="K524" ca="1">IFERROR(INDEX(NTG_2020_Map,$C524+2,K$7),"")</f>
        <v/>
      </c>
      <c r="L524" s="17" t="str" cm="1">
        <f t="array" aca="1" ref="L524" ca="1">IFERROR(INDEX(NTG_2020_Map,$C524+2,L$7),"")</f>
        <v/>
      </c>
      <c r="M524" s="17" t="str" cm="1">
        <f t="array" aca="1" ref="M524" ca="1">IFERROR(INDEX(NTG_2020_Map,$C524+2,M$7),"")</f>
        <v/>
      </c>
      <c r="N524" s="18" t="str" cm="1">
        <f t="array" aca="1" ref="N524" ca="1">IFERROR(INDEX(NTG_2020_Map,$C524+2,N$7),"")</f>
        <v/>
      </c>
      <c r="O524" s="18" t="str" cm="1">
        <f t="array" aca="1" ref="O524" ca="1">IFERROR(IF(INDEX(NTG_2020_Map,$C524+2,O$7)="","",INDEX(NTG_2020_Map,$C524+2,O$7)),"")</f>
        <v/>
      </c>
    </row>
    <row r="525" spans="3:15" ht="12.75" customHeight="1">
      <c r="C525" s="16">
        <f t="shared" si="16"/>
        <v>23</v>
      </c>
      <c r="D525" s="16">
        <f t="shared" si="17"/>
        <v>11</v>
      </c>
      <c r="E525" s="16" cm="1">
        <f t="array" aca="1" ref="E525" ca="1">IF(F525="","",IF(INDEX(NTG_2020_Table,$C525+1,$D525)=1,1,0))</f>
        <v>0</v>
      </c>
      <c r="F525" s="17" t="str" cm="1">
        <f t="array" aca="1" ref="F525" ca="1">IFERROR(INDEX(NTG_2020_Table,$C525+1,$F$7),"")</f>
        <v>Ind-Default-HTR-di</v>
      </c>
      <c r="G525" s="17" t="str" cm="1">
        <f t="array" aca="1" ref="G525" ca="1">IF($F525="","",IFERROR(INDEX(NTG_2020_Map,1,IF($D525&lt;$B$4,$B$3,IF($D525&lt;$B$5,$B$4,$B$5))),""))</f>
        <v>VersionSource</v>
      </c>
      <c r="H525" s="17" t="str" cm="1">
        <f t="array" aca="1" ref="H525" ca="1">IF(F525="","",IFERROR(INDEX(NTG_2020_Map,2,D525),""))</f>
        <v/>
      </c>
      <c r="I525" s="17" t="str" cm="1">
        <f t="array" aca="1" ref="I525" ca="1">IFERROR(INDEX(NTG_2020_Map,$C525+2,$I$7),"")</f>
        <v/>
      </c>
      <c r="J525" s="17" t="str" cm="1">
        <f t="array" aca="1" ref="J525" ca="1">IFERROR(IF(INDEX(NTG_2020_Map,$C525+2,36)=0,"",INDEX(NTG_2020_Map,$C525+2,$J$7)),"")</f>
        <v/>
      </c>
      <c r="K525" s="17" t="str" cm="1">
        <f t="array" aca="1" ref="K525" ca="1">IFERROR(INDEX(NTG_2020_Map,$C525+2,K$7),"")</f>
        <v/>
      </c>
      <c r="L525" s="17" t="str" cm="1">
        <f t="array" aca="1" ref="L525" ca="1">IFERROR(INDEX(NTG_2020_Map,$C525+2,L$7),"")</f>
        <v/>
      </c>
      <c r="M525" s="17" t="str" cm="1">
        <f t="array" aca="1" ref="M525" ca="1">IFERROR(INDEX(NTG_2020_Map,$C525+2,M$7),"")</f>
        <v/>
      </c>
      <c r="N525" s="18" t="str" cm="1">
        <f t="array" aca="1" ref="N525" ca="1">IFERROR(INDEX(NTG_2020_Map,$C525+2,N$7),"")</f>
        <v/>
      </c>
      <c r="O525" s="18" t="str" cm="1">
        <f t="array" aca="1" ref="O525" ca="1">IFERROR(IF(INDEX(NTG_2020_Map,$C525+2,O$7)="","",INDEX(NTG_2020_Map,$C525+2,O$7)),"")</f>
        <v/>
      </c>
    </row>
    <row r="526" spans="3:15" ht="12.75" customHeight="1">
      <c r="C526" s="16">
        <f t="shared" si="16"/>
        <v>23</v>
      </c>
      <c r="D526" s="16">
        <f t="shared" si="17"/>
        <v>12</v>
      </c>
      <c r="E526" s="16" cm="1">
        <f t="array" aca="1" ref="E526" ca="1">IF(F526="","",IF(INDEX(NTG_2020_Table,$C526+1,$D526)=1,1,0))</f>
        <v>1</v>
      </c>
      <c r="F526" s="17" t="str" cm="1">
        <f t="array" aca="1" ref="F526" ca="1">IFERROR(INDEX(NTG_2020_Table,$C526+1,$F$7),"")</f>
        <v>Ind-Default-HTR-di</v>
      </c>
      <c r="G526" s="17" t="str" cm="1">
        <f t="array" aca="1" ref="G526" ca="1">IF($F526="","",IFERROR(INDEX(NTG_2020_Map,1,IF($D526&lt;$B$4,$B$3,IF($D526&lt;$B$5,$B$4,$B$5))),""))</f>
        <v>VersionSource</v>
      </c>
      <c r="H526" s="17" t="str" cm="1">
        <f t="array" aca="1" ref="H526" ca="1">IF(F526="","",IFERROR(INDEX(NTG_2020_Map,2,D526),""))</f>
        <v>1</v>
      </c>
      <c r="I526" s="17" t="str" cm="1">
        <f t="array" aca="1" ref="I526" ca="1">IFERROR(INDEX(NTG_2020_Map,$C526+2,$I$7),"")</f>
        <v/>
      </c>
      <c r="J526" s="17" t="str" cm="1">
        <f t="array" aca="1" ref="J526" ca="1">IFERROR(IF(INDEX(NTG_2020_Map,$C526+2,36)=0,"",INDEX(NTG_2020_Map,$C526+2,$J$7)),"")</f>
        <v/>
      </c>
      <c r="K526" s="17" t="str" cm="1">
        <f t="array" aca="1" ref="K526" ca="1">IFERROR(INDEX(NTG_2020_Map,$C526+2,K$7),"")</f>
        <v/>
      </c>
      <c r="L526" s="17" t="str" cm="1">
        <f t="array" aca="1" ref="L526" ca="1">IFERROR(INDEX(NTG_2020_Map,$C526+2,L$7),"")</f>
        <v/>
      </c>
      <c r="M526" s="17" t="str" cm="1">
        <f t="array" aca="1" ref="M526" ca="1">IFERROR(INDEX(NTG_2020_Map,$C526+2,M$7),"")</f>
        <v/>
      </c>
      <c r="N526" s="18" t="str" cm="1">
        <f t="array" aca="1" ref="N526" ca="1">IFERROR(INDEX(NTG_2020_Map,$C526+2,N$7),"")</f>
        <v/>
      </c>
      <c r="O526" s="18" t="str" cm="1">
        <f t="array" aca="1" ref="O526" ca="1">IFERROR(IF(INDEX(NTG_2020_Map,$C526+2,O$7)="","",INDEX(NTG_2020_Map,$C526+2,O$7)),"")</f>
        <v/>
      </c>
    </row>
    <row r="527" spans="3:15" ht="12.75" customHeight="1">
      <c r="C527" s="16">
        <f t="shared" si="16"/>
        <v>23</v>
      </c>
      <c r="D527" s="16">
        <f t="shared" si="17"/>
        <v>13</v>
      </c>
      <c r="E527" s="16" cm="1">
        <f t="array" aca="1" ref="E527" ca="1">IF(F527="","",IF(INDEX(NTG_2020_Table,$C527+1,$D527)=1,1,0))</f>
        <v>0</v>
      </c>
      <c r="F527" s="17" t="str" cm="1">
        <f t="array" aca="1" ref="F527" ca="1">IFERROR(INDEX(NTG_2020_Table,$C527+1,$F$7),"")</f>
        <v>Ind-Default-HTR-di</v>
      </c>
      <c r="G527" s="17" t="str" cm="1">
        <f t="array" aca="1" ref="G527" ca="1">IF($F527="","",IFERROR(INDEX(NTG_2020_Map,1,IF($D527&lt;$B$4,$B$3,IF($D527&lt;$B$5,$B$4,$B$5))),""))</f>
        <v>VersionSource</v>
      </c>
      <c r="H527" s="17" t="str" cm="1">
        <f t="array" aca="1" ref="H527" ca="1">IF(F527="","",IFERROR(INDEX(NTG_2020_Map,2,D527),""))</f>
        <v>1</v>
      </c>
      <c r="I527" s="17" t="str" cm="1">
        <f t="array" aca="1" ref="I527" ca="1">IFERROR(INDEX(NTG_2020_Map,$C527+2,$I$7),"")</f>
        <v/>
      </c>
      <c r="J527" s="17" t="str" cm="1">
        <f t="array" aca="1" ref="J527" ca="1">IFERROR(IF(INDEX(NTG_2020_Map,$C527+2,36)=0,"",INDEX(NTG_2020_Map,$C527+2,$J$7)),"")</f>
        <v/>
      </c>
      <c r="K527" s="17" t="str" cm="1">
        <f t="array" aca="1" ref="K527" ca="1">IFERROR(INDEX(NTG_2020_Map,$C527+2,K$7),"")</f>
        <v/>
      </c>
      <c r="L527" s="17" t="str" cm="1">
        <f t="array" aca="1" ref="L527" ca="1">IFERROR(INDEX(NTG_2020_Map,$C527+2,L$7),"")</f>
        <v/>
      </c>
      <c r="M527" s="17" t="str" cm="1">
        <f t="array" aca="1" ref="M527" ca="1">IFERROR(INDEX(NTG_2020_Map,$C527+2,M$7),"")</f>
        <v/>
      </c>
      <c r="N527" s="18" t="str" cm="1">
        <f t="array" aca="1" ref="N527" ca="1">IFERROR(INDEX(NTG_2020_Map,$C527+2,N$7),"")</f>
        <v/>
      </c>
      <c r="O527" s="18" t="str" cm="1">
        <f t="array" aca="1" ref="O527" ca="1">IFERROR(IF(INDEX(NTG_2020_Map,$C527+2,O$7)="","",INDEX(NTG_2020_Map,$C527+2,O$7)),"")</f>
        <v/>
      </c>
    </row>
    <row r="528" spans="3:15" ht="12.75" customHeight="1">
      <c r="C528" s="16">
        <f t="shared" si="16"/>
        <v>23</v>
      </c>
      <c r="D528" s="16">
        <f t="shared" si="17"/>
        <v>14</v>
      </c>
      <c r="E528" s="16" cm="1">
        <f t="array" aca="1" ref="E528" ca="1">IF(F528="","",IF(INDEX(NTG_2020_Table,$C528+1,$D528)=1,1,0))</f>
        <v>0</v>
      </c>
      <c r="F528" s="17" t="str" cm="1">
        <f t="array" aca="1" ref="F528" ca="1">IFERROR(INDEX(NTG_2020_Table,$C528+1,$F$7),"")</f>
        <v>Ind-Default-HTR-di</v>
      </c>
      <c r="G528" s="17" t="str" cm="1">
        <f t="array" aca="1" ref="G528" ca="1">IF($F528="","",IFERROR(INDEX(NTG_2020_Map,1,IF($D528&lt;$B$4,$B$3,IF($D528&lt;$B$5,$B$4,$B$5))),""))</f>
        <v>VersionSource</v>
      </c>
      <c r="H528" s="17" t="str" cm="1">
        <f t="array" aca="1" ref="H528" ca="1">IF(F528="","",IFERROR(INDEX(NTG_2020_Map,2,D528),""))</f>
        <v>0</v>
      </c>
      <c r="I528" s="17" t="str" cm="1">
        <f t="array" aca="1" ref="I528" ca="1">IFERROR(INDEX(NTG_2020_Map,$C528+2,$I$7),"")</f>
        <v/>
      </c>
      <c r="J528" s="17" t="str" cm="1">
        <f t="array" aca="1" ref="J528" ca="1">IFERROR(IF(INDEX(NTG_2020_Map,$C528+2,36)=0,"",INDEX(NTG_2020_Map,$C528+2,$J$7)),"")</f>
        <v/>
      </c>
      <c r="K528" s="17" t="str" cm="1">
        <f t="array" aca="1" ref="K528" ca="1">IFERROR(INDEX(NTG_2020_Map,$C528+2,K$7),"")</f>
        <v/>
      </c>
      <c r="L528" s="17" t="str" cm="1">
        <f t="array" aca="1" ref="L528" ca="1">IFERROR(INDEX(NTG_2020_Map,$C528+2,L$7),"")</f>
        <v/>
      </c>
      <c r="M528" s="17" t="str" cm="1">
        <f t="array" aca="1" ref="M528" ca="1">IFERROR(INDEX(NTG_2020_Map,$C528+2,M$7),"")</f>
        <v/>
      </c>
      <c r="N528" s="18" t="str" cm="1">
        <f t="array" aca="1" ref="N528" ca="1">IFERROR(INDEX(NTG_2020_Map,$C528+2,N$7),"")</f>
        <v/>
      </c>
      <c r="O528" s="18" t="str" cm="1">
        <f t="array" aca="1" ref="O528" ca="1">IFERROR(IF(INDEX(NTG_2020_Map,$C528+2,O$7)="","",INDEX(NTG_2020_Map,$C528+2,O$7)),"")</f>
        <v/>
      </c>
    </row>
    <row r="529" spans="3:15" ht="12.75" customHeight="1">
      <c r="C529" s="16">
        <f t="shared" si="16"/>
        <v>23</v>
      </c>
      <c r="D529" s="16">
        <f t="shared" si="17"/>
        <v>15</v>
      </c>
      <c r="E529" s="16" cm="1">
        <f t="array" aca="1" ref="E529" ca="1">IF(F529="","",IF(INDEX(NTG_2020_Table,$C529+1,$D529)=1,1,0))</f>
        <v>0</v>
      </c>
      <c r="F529" s="17" t="str" cm="1">
        <f t="array" aca="1" ref="F529" ca="1">IFERROR(INDEX(NTG_2020_Table,$C529+1,$F$7),"")</f>
        <v>Ind-Default-HTR-di</v>
      </c>
      <c r="G529" s="17" t="str" cm="1">
        <f t="array" aca="1" ref="G529" ca="1">IF($F529="","",IFERROR(INDEX(NTG_2020_Map,1,IF($D529&lt;$B$4,$B$3,IF($D529&lt;$B$5,$B$4,$B$5))),""))</f>
        <v>VersionSource</v>
      </c>
      <c r="H529" s="17" cm="1">
        <f t="array" aca="1" ref="H529" ca="1">IF(F529="","",IFERROR(INDEX(NTG_2020_Map,2,D529),""))</f>
        <v>45448.629734189817</v>
      </c>
      <c r="I529" s="17" t="str" cm="1">
        <f t="array" aca="1" ref="I529" ca="1">IFERROR(INDEX(NTG_2020_Map,$C529+2,$I$7),"")</f>
        <v/>
      </c>
      <c r="J529" s="17" t="str" cm="1">
        <f t="array" aca="1" ref="J529" ca="1">IFERROR(IF(INDEX(NTG_2020_Map,$C529+2,36)=0,"",INDEX(NTG_2020_Map,$C529+2,$J$7)),"")</f>
        <v/>
      </c>
      <c r="K529" s="17" t="str" cm="1">
        <f t="array" aca="1" ref="K529" ca="1">IFERROR(INDEX(NTG_2020_Map,$C529+2,K$7),"")</f>
        <v/>
      </c>
      <c r="L529" s="17" t="str" cm="1">
        <f t="array" aca="1" ref="L529" ca="1">IFERROR(INDEX(NTG_2020_Map,$C529+2,L$7),"")</f>
        <v/>
      </c>
      <c r="M529" s="17" t="str" cm="1">
        <f t="array" aca="1" ref="M529" ca="1">IFERROR(INDEX(NTG_2020_Map,$C529+2,M$7),"")</f>
        <v/>
      </c>
      <c r="N529" s="18" t="str" cm="1">
        <f t="array" aca="1" ref="N529" ca="1">IFERROR(INDEX(NTG_2020_Map,$C529+2,N$7),"")</f>
        <v/>
      </c>
      <c r="O529" s="18" t="str" cm="1">
        <f t="array" aca="1" ref="O529" ca="1">IFERROR(IF(INDEX(NTG_2020_Map,$C529+2,O$7)="","",INDEX(NTG_2020_Map,$C529+2,O$7)),"")</f>
        <v/>
      </c>
    </row>
    <row r="530" spans="3:15" ht="12.75" customHeight="1">
      <c r="C530" s="16">
        <f t="shared" si="16"/>
        <v>23</v>
      </c>
      <c r="D530" s="16">
        <f t="shared" si="17"/>
        <v>16</v>
      </c>
      <c r="E530" s="16" cm="1">
        <f t="array" aca="1" ref="E530" ca="1">IF(F530="","",IF(INDEX(NTG_2020_Table,$C530+1,$D530)=1,1,0))</f>
        <v>1</v>
      </c>
      <c r="F530" s="17" t="str" cm="1">
        <f t="array" aca="1" ref="F530" ca="1">IFERROR(INDEX(NTG_2020_Table,$C530+1,$F$7),"")</f>
        <v>Ind-Default-HTR-di</v>
      </c>
      <c r="G530" s="17" t="str" cm="1">
        <f t="array" aca="1" ref="G530" ca="1">IF($F530="","",IFERROR(INDEX(NTG_2020_Map,1,IF($D530&lt;$B$4,$B$3,IF($D530&lt;$B$5,$B$4,$B$5))),""))</f>
        <v>VersionSource</v>
      </c>
      <c r="H530" s="17" t="str" cm="1">
        <f t="array" aca="1" ref="H530" ca="1">IF(F530="","",IFERROR(INDEX(NTG_2020_Map,2,D530),""))</f>
        <v>Expired this record since a new record was created that uses the updated Measure Impact Types and Delivery Types per DEER2026 Scoping Document.</v>
      </c>
      <c r="I530" s="17" t="str" cm="1">
        <f t="array" aca="1" ref="I530" ca="1">IFERROR(INDEX(NTG_2020_Map,$C530+2,$I$7),"")</f>
        <v/>
      </c>
      <c r="J530" s="17" t="str" cm="1">
        <f t="array" aca="1" ref="J530" ca="1">IFERROR(IF(INDEX(NTG_2020_Map,$C530+2,36)=0,"",INDEX(NTG_2020_Map,$C530+2,$J$7)),"")</f>
        <v/>
      </c>
      <c r="K530" s="17" t="str" cm="1">
        <f t="array" aca="1" ref="K530" ca="1">IFERROR(INDEX(NTG_2020_Map,$C530+2,K$7),"")</f>
        <v/>
      </c>
      <c r="L530" s="17" t="str" cm="1">
        <f t="array" aca="1" ref="L530" ca="1">IFERROR(INDEX(NTG_2020_Map,$C530+2,L$7),"")</f>
        <v/>
      </c>
      <c r="M530" s="17" t="str" cm="1">
        <f t="array" aca="1" ref="M530" ca="1">IFERROR(INDEX(NTG_2020_Map,$C530+2,M$7),"")</f>
        <v/>
      </c>
      <c r="N530" s="18" t="str" cm="1">
        <f t="array" aca="1" ref="N530" ca="1">IFERROR(INDEX(NTG_2020_Map,$C530+2,N$7),"")</f>
        <v/>
      </c>
      <c r="O530" s="18" t="str" cm="1">
        <f t="array" aca="1" ref="O530" ca="1">IFERROR(IF(INDEX(NTG_2020_Map,$C530+2,O$7)="","",INDEX(NTG_2020_Map,$C530+2,O$7)),"")</f>
        <v/>
      </c>
    </row>
    <row r="531" spans="3:15" ht="12.75" customHeight="1">
      <c r="C531" s="16">
        <f t="shared" si="16"/>
        <v>23</v>
      </c>
      <c r="D531" s="16">
        <f t="shared" si="17"/>
        <v>17</v>
      </c>
      <c r="E531" s="16" cm="1">
        <f t="array" aca="1" ref="E531" ca="1">IF(F531="","",IF(INDEX(NTG_2020_Table,$C531+1,$D531)=1,1,0))</f>
        <v>0</v>
      </c>
      <c r="F531" s="17" t="str" cm="1">
        <f t="array" aca="1" ref="F531" ca="1">IFERROR(INDEX(NTG_2020_Table,$C531+1,$F$7),"")</f>
        <v>Ind-Default-HTR-di</v>
      </c>
      <c r="G531" s="17" t="str" cm="1">
        <f t="array" aca="1" ref="G531" ca="1">IF($F531="","",IFERROR(INDEX(NTG_2020_Map,1,IF($D531&lt;$B$4,$B$3,IF($D531&lt;$B$5,$B$4,$B$5))),""))</f>
        <v>VersionSource</v>
      </c>
      <c r="H531" s="17" t="str" cm="1">
        <f t="array" aca="1" ref="H531" ca="1">IF(F531="","",IFERROR(INDEX(NTG_2020_Map,2,D531),""))</f>
        <v>Deemed Ex Ante Team</v>
      </c>
      <c r="I531" s="17" t="str" cm="1">
        <f t="array" aca="1" ref="I531" ca="1">IFERROR(INDEX(NTG_2020_Map,$C531+2,$I$7),"")</f>
        <v/>
      </c>
      <c r="J531" s="17" t="str" cm="1">
        <f t="array" aca="1" ref="J531" ca="1">IFERROR(IF(INDEX(NTG_2020_Map,$C531+2,36)=0,"",INDEX(NTG_2020_Map,$C531+2,$J$7)),"")</f>
        <v/>
      </c>
      <c r="K531" s="17" t="str" cm="1">
        <f t="array" aca="1" ref="K531" ca="1">IFERROR(INDEX(NTG_2020_Map,$C531+2,K$7),"")</f>
        <v/>
      </c>
      <c r="L531" s="17" t="str" cm="1">
        <f t="array" aca="1" ref="L531" ca="1">IFERROR(INDEX(NTG_2020_Map,$C531+2,L$7),"")</f>
        <v/>
      </c>
      <c r="M531" s="17" t="str" cm="1">
        <f t="array" aca="1" ref="M531" ca="1">IFERROR(INDEX(NTG_2020_Map,$C531+2,M$7),"")</f>
        <v/>
      </c>
      <c r="N531" s="18" t="str" cm="1">
        <f t="array" aca="1" ref="N531" ca="1">IFERROR(INDEX(NTG_2020_Map,$C531+2,N$7),"")</f>
        <v/>
      </c>
      <c r="O531" s="18" t="str" cm="1">
        <f t="array" aca="1" ref="O531" ca="1">IFERROR(IF(INDEX(NTG_2020_Map,$C531+2,O$7)="","",INDEX(NTG_2020_Map,$C531+2,O$7)),"")</f>
        <v/>
      </c>
    </row>
    <row r="532" spans="3:15" ht="12.75" customHeight="1">
      <c r="C532" s="16">
        <f t="shared" si="16"/>
        <v>23</v>
      </c>
      <c r="D532" s="16">
        <f t="shared" si="17"/>
        <v>18</v>
      </c>
      <c r="E532" s="16" cm="1">
        <f t="array" aca="1" ref="E532" ca="1">IF(F532="","",IF(INDEX(NTG_2020_Table,$C532+1,$D532)=1,1,0))</f>
        <v>1</v>
      </c>
      <c r="F532" s="17" t="str" cm="1">
        <f t="array" aca="1" ref="F532" ca="1">IFERROR(INDEX(NTG_2020_Table,$C532+1,$F$7),"")</f>
        <v>Ind-Default-HTR-di</v>
      </c>
      <c r="G532" s="17" t="str" cm="1">
        <f t="array" aca="1" ref="G532" ca="1">IF($F532="","",IFERROR(INDEX(NTG_2020_Map,1,IF($D532&lt;$B$4,$B$3,IF($D532&lt;$B$5,$B$4,$B$5))),""))</f>
        <v>VersionSource</v>
      </c>
      <c r="H532" s="17" cm="1">
        <f t="array" aca="1" ref="H532" ca="1">IF(F532="","",IFERROR(INDEX(NTG_2020_Map,2,D532),""))</f>
        <v>44566.539816770834</v>
      </c>
      <c r="I532" s="17" t="str" cm="1">
        <f t="array" aca="1" ref="I532" ca="1">IFERROR(INDEX(NTG_2020_Map,$C532+2,$I$7),"")</f>
        <v/>
      </c>
      <c r="J532" s="17" t="str" cm="1">
        <f t="array" aca="1" ref="J532" ca="1">IFERROR(IF(INDEX(NTG_2020_Map,$C532+2,36)=0,"",INDEX(NTG_2020_Map,$C532+2,$J$7)),"")</f>
        <v/>
      </c>
      <c r="K532" s="17" t="str" cm="1">
        <f t="array" aca="1" ref="K532" ca="1">IFERROR(INDEX(NTG_2020_Map,$C532+2,K$7),"")</f>
        <v/>
      </c>
      <c r="L532" s="17" t="str" cm="1">
        <f t="array" aca="1" ref="L532" ca="1">IFERROR(INDEX(NTG_2020_Map,$C532+2,L$7),"")</f>
        <v/>
      </c>
      <c r="M532" s="17" t="str" cm="1">
        <f t="array" aca="1" ref="M532" ca="1">IFERROR(INDEX(NTG_2020_Map,$C532+2,M$7),"")</f>
        <v/>
      </c>
      <c r="N532" s="18" t="str" cm="1">
        <f t="array" aca="1" ref="N532" ca="1">IFERROR(INDEX(NTG_2020_Map,$C532+2,N$7),"")</f>
        <v/>
      </c>
      <c r="O532" s="18" t="str" cm="1">
        <f t="array" aca="1" ref="O532" ca="1">IFERROR(IF(INDEX(NTG_2020_Map,$C532+2,O$7)="","",INDEX(NTG_2020_Map,$C532+2,O$7)),"")</f>
        <v/>
      </c>
    </row>
    <row r="533" spans="3:15" ht="12.75" customHeight="1">
      <c r="C533" s="16">
        <f t="shared" si="16"/>
        <v>23</v>
      </c>
      <c r="D533" s="16">
        <f t="shared" si="17"/>
        <v>19</v>
      </c>
      <c r="E533" s="16" cm="1">
        <f t="array" aca="1" ref="E533" ca="1">IF(F533="","",IF(INDEX(NTG_2020_Table,$C533+1,$D533)=1,1,0))</f>
        <v>0</v>
      </c>
      <c r="F533" s="17" t="str" cm="1">
        <f t="array" aca="1" ref="F533" ca="1">IFERROR(INDEX(NTG_2020_Table,$C533+1,$F$7),"")</f>
        <v>Ind-Default-HTR-di</v>
      </c>
      <c r="G533" s="17" t="str" cm="1">
        <f t="array" aca="1" ref="G533" ca="1">IF($F533="","",IFERROR(INDEX(NTG_2020_Map,1,IF($D533&lt;$B$4,$B$3,IF($D533&lt;$B$5,$B$4,$B$5))),""))</f>
        <v>CreatedComment</v>
      </c>
      <c r="H533" s="17" t="str" cm="1">
        <f t="array" aca="1" ref="H533" ca="1">IF(F533="","",IFERROR(INDEX(NTG_2020_Map,2,D533),""))</f>
        <v/>
      </c>
      <c r="I533" s="17" t="str" cm="1">
        <f t="array" aca="1" ref="I533" ca="1">IFERROR(INDEX(NTG_2020_Map,$C533+2,$I$7),"")</f>
        <v/>
      </c>
      <c r="J533" s="17" t="str" cm="1">
        <f t="array" aca="1" ref="J533" ca="1">IFERROR(IF(INDEX(NTG_2020_Map,$C533+2,36)=0,"",INDEX(NTG_2020_Map,$C533+2,$J$7)),"")</f>
        <v/>
      </c>
      <c r="K533" s="17" t="str" cm="1">
        <f t="array" aca="1" ref="K533" ca="1">IFERROR(INDEX(NTG_2020_Map,$C533+2,K$7),"")</f>
        <v/>
      </c>
      <c r="L533" s="17" t="str" cm="1">
        <f t="array" aca="1" ref="L533" ca="1">IFERROR(INDEX(NTG_2020_Map,$C533+2,L$7),"")</f>
        <v/>
      </c>
      <c r="M533" s="17" t="str" cm="1">
        <f t="array" aca="1" ref="M533" ca="1">IFERROR(INDEX(NTG_2020_Map,$C533+2,M$7),"")</f>
        <v/>
      </c>
      <c r="N533" s="18" t="str" cm="1">
        <f t="array" aca="1" ref="N533" ca="1">IFERROR(INDEX(NTG_2020_Map,$C533+2,N$7),"")</f>
        <v/>
      </c>
      <c r="O533" s="18" t="str" cm="1">
        <f t="array" aca="1" ref="O533" ca="1">IFERROR(IF(INDEX(NTG_2020_Map,$C533+2,O$7)="","",INDEX(NTG_2020_Map,$C533+2,O$7)),"")</f>
        <v/>
      </c>
    </row>
    <row r="534" spans="3:15" ht="12.75" customHeight="1">
      <c r="C534" s="16">
        <f t="shared" si="16"/>
        <v>23</v>
      </c>
      <c r="D534" s="16">
        <f t="shared" si="17"/>
        <v>20</v>
      </c>
      <c r="E534" s="16" cm="1">
        <f t="array" aca="1" ref="E534" ca="1">IF(F534="","",IF(INDEX(NTG_2020_Table,$C534+1,$D534)=1,1,0))</f>
        <v>0</v>
      </c>
      <c r="F534" s="17" t="str" cm="1">
        <f t="array" aca="1" ref="F534" ca="1">IFERROR(INDEX(NTG_2020_Table,$C534+1,$F$7),"")</f>
        <v>Ind-Default-HTR-di</v>
      </c>
      <c r="G534" s="17" t="str" cm="1">
        <f t="array" aca="1" ref="G534" ca="1">IF($F534="","",IFERROR(INDEX(NTG_2020_Map,1,IF($D534&lt;$B$4,$B$3,IF($D534&lt;$B$5,$B$4,$B$5))),""))</f>
        <v>CreatedComment</v>
      </c>
      <c r="H534" s="17" t="str" cm="1">
        <f t="array" aca="1" ref="H534" ca="1">IF(F534="","",IFERROR(INDEX(NTG_2020_Map,2,D534),""))</f>
        <v>Deemed Ex Ante Team</v>
      </c>
      <c r="I534" s="17" t="str" cm="1">
        <f t="array" aca="1" ref="I534" ca="1">IFERROR(INDEX(NTG_2020_Map,$C534+2,$I$7),"")</f>
        <v/>
      </c>
      <c r="J534" s="17" t="str" cm="1">
        <f t="array" aca="1" ref="J534" ca="1">IFERROR(IF(INDEX(NTG_2020_Map,$C534+2,36)=0,"",INDEX(NTG_2020_Map,$C534+2,$J$7)),"")</f>
        <v/>
      </c>
      <c r="K534" s="17" t="str" cm="1">
        <f t="array" aca="1" ref="K534" ca="1">IFERROR(INDEX(NTG_2020_Map,$C534+2,K$7),"")</f>
        <v/>
      </c>
      <c r="L534" s="17" t="str" cm="1">
        <f t="array" aca="1" ref="L534" ca="1">IFERROR(INDEX(NTG_2020_Map,$C534+2,L$7),"")</f>
        <v/>
      </c>
      <c r="M534" s="17" t="str" cm="1">
        <f t="array" aca="1" ref="M534" ca="1">IFERROR(INDEX(NTG_2020_Map,$C534+2,M$7),"")</f>
        <v/>
      </c>
      <c r="N534" s="18" t="str" cm="1">
        <f t="array" aca="1" ref="N534" ca="1">IFERROR(INDEX(NTG_2020_Map,$C534+2,N$7),"")</f>
        <v/>
      </c>
      <c r="O534" s="18" t="str" cm="1">
        <f t="array" aca="1" ref="O534" ca="1">IFERROR(IF(INDEX(NTG_2020_Map,$C534+2,O$7)="","",INDEX(NTG_2020_Map,$C534+2,O$7)),"")</f>
        <v/>
      </c>
    </row>
    <row r="535" spans="3:15" ht="12.75" customHeight="1">
      <c r="C535" s="16">
        <f t="shared" si="16"/>
        <v>23</v>
      </c>
      <c r="D535" s="16">
        <f t="shared" si="17"/>
        <v>21</v>
      </c>
      <c r="E535" s="16" cm="1">
        <f t="array" aca="1" ref="E535" ca="1">IF(F535="","",IF(INDEX(NTG_2020_Table,$C535+1,$D535)=1,1,0))</f>
        <v>0</v>
      </c>
      <c r="F535" s="17" t="str" cm="1">
        <f t="array" aca="1" ref="F535" ca="1">IFERROR(INDEX(NTG_2020_Table,$C535+1,$F$7),"")</f>
        <v>Ind-Default-HTR-di</v>
      </c>
      <c r="G535" s="17" t="str" cm="1">
        <f t="array" aca="1" ref="G535" ca="1">IF($F535="","",IFERROR(INDEX(NTG_2020_Map,1,IF($D535&lt;$B$4,$B$3,IF($D535&lt;$B$5,$B$4,$B$5))),""))</f>
        <v>CreatedComment</v>
      </c>
      <c r="H535" s="17" t="str" cm="1">
        <f t="array" aca="1" ref="H535" ca="1">IF(F535="","",IFERROR(INDEX(NTG_2020_Map,2,D535),""))</f>
        <v/>
      </c>
      <c r="I535" s="17" t="str" cm="1">
        <f t="array" aca="1" ref="I535" ca="1">IFERROR(INDEX(NTG_2020_Map,$C535+2,$I$7),"")</f>
        <v/>
      </c>
      <c r="J535" s="17" t="str" cm="1">
        <f t="array" aca="1" ref="J535" ca="1">IFERROR(IF(INDEX(NTG_2020_Map,$C535+2,36)=0,"",INDEX(NTG_2020_Map,$C535+2,$J$7)),"")</f>
        <v/>
      </c>
      <c r="K535" s="17" t="str" cm="1">
        <f t="array" aca="1" ref="K535" ca="1">IFERROR(INDEX(NTG_2020_Map,$C535+2,K$7),"")</f>
        <v/>
      </c>
      <c r="L535" s="17" t="str" cm="1">
        <f t="array" aca="1" ref="L535" ca="1">IFERROR(INDEX(NTG_2020_Map,$C535+2,L$7),"")</f>
        <v/>
      </c>
      <c r="M535" s="17" t="str" cm="1">
        <f t="array" aca="1" ref="M535" ca="1">IFERROR(INDEX(NTG_2020_Map,$C535+2,M$7),"")</f>
        <v/>
      </c>
      <c r="N535" s="18" t="str" cm="1">
        <f t="array" aca="1" ref="N535" ca="1">IFERROR(INDEX(NTG_2020_Map,$C535+2,N$7),"")</f>
        <v/>
      </c>
      <c r="O535" s="18" t="str" cm="1">
        <f t="array" aca="1" ref="O535" ca="1">IFERROR(IF(INDEX(NTG_2020_Map,$C535+2,O$7)="","",INDEX(NTG_2020_Map,$C535+2,O$7)),"")</f>
        <v/>
      </c>
    </row>
    <row r="536" spans="3:15" ht="12.75" customHeight="1">
      <c r="C536" s="16">
        <f t="shared" si="16"/>
        <v>23</v>
      </c>
      <c r="D536" s="16">
        <f t="shared" si="17"/>
        <v>22</v>
      </c>
      <c r="E536" s="16" cm="1">
        <f t="array" aca="1" ref="E536" ca="1">IF(F536="","",IF(INDEX(NTG_2020_Table,$C536+1,$D536)=1,1,0))</f>
        <v>0</v>
      </c>
      <c r="F536" s="17" t="str" cm="1">
        <f t="array" aca="1" ref="F536" ca="1">IFERROR(INDEX(NTG_2020_Table,$C536+1,$F$7),"")</f>
        <v>Ind-Default-HTR-di</v>
      </c>
      <c r="G536" s="17" t="str" cm="1">
        <f t="array" aca="1" ref="G536" ca="1">IF($F536="","",IFERROR(INDEX(NTG_2020_Map,1,IF($D536&lt;$B$4,$B$3,IF($D536&lt;$B$5,$B$4,$B$5))),""))</f>
        <v>CreatedComment</v>
      </c>
      <c r="H536" s="17" t="str" cm="1">
        <f t="array" aca="1" ref="H536" ca="1">IF(F536="","",IFERROR(INDEX(NTG_2020_Map,2,D536),""))</f>
        <v/>
      </c>
      <c r="I536" s="17" t="str" cm="1">
        <f t="array" aca="1" ref="I536" ca="1">IFERROR(INDEX(NTG_2020_Map,$C536+2,$I$7),"")</f>
        <v/>
      </c>
      <c r="J536" s="17" t="str" cm="1">
        <f t="array" aca="1" ref="J536" ca="1">IFERROR(IF(INDEX(NTG_2020_Map,$C536+2,36)=0,"",INDEX(NTG_2020_Map,$C536+2,$J$7)),"")</f>
        <v/>
      </c>
      <c r="K536" s="17" t="str" cm="1">
        <f t="array" aca="1" ref="K536" ca="1">IFERROR(INDEX(NTG_2020_Map,$C536+2,K$7),"")</f>
        <v/>
      </c>
      <c r="L536" s="17" t="str" cm="1">
        <f t="array" aca="1" ref="L536" ca="1">IFERROR(INDEX(NTG_2020_Map,$C536+2,L$7),"")</f>
        <v/>
      </c>
      <c r="M536" s="17" t="str" cm="1">
        <f t="array" aca="1" ref="M536" ca="1">IFERROR(INDEX(NTG_2020_Map,$C536+2,M$7),"")</f>
        <v/>
      </c>
      <c r="N536" s="18" t="str" cm="1">
        <f t="array" aca="1" ref="N536" ca="1">IFERROR(INDEX(NTG_2020_Map,$C536+2,N$7),"")</f>
        <v/>
      </c>
      <c r="O536" s="18" t="str" cm="1">
        <f t="array" aca="1" ref="O536" ca="1">IFERROR(IF(INDEX(NTG_2020_Map,$C536+2,O$7)="","",INDEX(NTG_2020_Map,$C536+2,O$7)),"")</f>
        <v/>
      </c>
    </row>
    <row r="537" spans="3:15" ht="12.75" customHeight="1">
      <c r="C537" s="16">
        <f t="shared" si="16"/>
        <v>23</v>
      </c>
      <c r="D537" s="16">
        <f t="shared" si="17"/>
        <v>23</v>
      </c>
      <c r="E537" s="16" cm="1">
        <f t="array" aca="1" ref="E537" ca="1">IF(F537="","",IF(INDEX(NTG_2020_Table,$C537+1,$D537)=1,1,0))</f>
        <v>0</v>
      </c>
      <c r="F537" s="17" t="str" cm="1">
        <f t="array" aca="1" ref="F537" ca="1">IFERROR(INDEX(NTG_2020_Table,$C537+1,$F$7),"")</f>
        <v>Ind-Default-HTR-di</v>
      </c>
      <c r="G537" s="17" t="str" cm="1">
        <f t="array" aca="1" ref="G537" ca="1">IF($F537="","",IFERROR(INDEX(NTG_2020_Map,1,IF($D537&lt;$B$4,$B$3,IF($D537&lt;$B$5,$B$4,$B$5))),""))</f>
        <v>CreatedComment</v>
      </c>
      <c r="H537" s="17" t="str" cm="1">
        <f t="array" aca="1" ref="H537" ca="1">IF(F537="","",IFERROR(INDEX(NTG_2020_Map,2,D537),""))</f>
        <v/>
      </c>
      <c r="I537" s="17" t="str" cm="1">
        <f t="array" aca="1" ref="I537" ca="1">IFERROR(INDEX(NTG_2020_Map,$C537+2,$I$7),"")</f>
        <v/>
      </c>
      <c r="J537" s="17" t="str" cm="1">
        <f t="array" aca="1" ref="J537" ca="1">IFERROR(IF(INDEX(NTG_2020_Map,$C537+2,36)=0,"",INDEX(NTG_2020_Map,$C537+2,$J$7)),"")</f>
        <v/>
      </c>
      <c r="K537" s="17" t="str" cm="1">
        <f t="array" aca="1" ref="K537" ca="1">IFERROR(INDEX(NTG_2020_Map,$C537+2,K$7),"")</f>
        <v/>
      </c>
      <c r="L537" s="17" t="str" cm="1">
        <f t="array" aca="1" ref="L537" ca="1">IFERROR(INDEX(NTG_2020_Map,$C537+2,L$7),"")</f>
        <v/>
      </c>
      <c r="M537" s="17" t="str" cm="1">
        <f t="array" aca="1" ref="M537" ca="1">IFERROR(INDEX(NTG_2020_Map,$C537+2,M$7),"")</f>
        <v/>
      </c>
      <c r="N537" s="18" t="str" cm="1">
        <f t="array" aca="1" ref="N537" ca="1">IFERROR(INDEX(NTG_2020_Map,$C537+2,N$7),"")</f>
        <v/>
      </c>
      <c r="O537" s="18" t="str" cm="1">
        <f t="array" aca="1" ref="O537" ca="1">IFERROR(IF(INDEX(NTG_2020_Map,$C537+2,O$7)="","",INDEX(NTG_2020_Map,$C537+2,O$7)),"")</f>
        <v/>
      </c>
    </row>
    <row r="538" spans="3:15" ht="12.75" customHeight="1">
      <c r="C538" s="16">
        <f t="shared" si="16"/>
        <v>24</v>
      </c>
      <c r="D538" s="16">
        <f t="shared" si="17"/>
        <v>1</v>
      </c>
      <c r="E538" s="16" cm="1">
        <f t="array" aca="1" ref="E538" ca="1">IF(F538="","",IF(INDEX(NTG_2020_Table,$C538+1,$D538)=1,1,0))</f>
        <v>1</v>
      </c>
      <c r="F538" s="17" t="str" cm="1">
        <f t="array" aca="1" ref="F538" ca="1">IFERROR(INDEX(NTG_2020_Table,$C538+1,$F$7),"")</f>
        <v>K-12School-ComCollege</v>
      </c>
      <c r="G538" s="17" t="str" cm="1">
        <f t="array" aca="1" ref="G538" ca="1">IF($F538="","",IFERROR(INDEX(NTG_2020_Map,1,IF($D538&lt;$B$4,$B$3,IF($D538&lt;$B$5,$B$4,$B$5))),""))</f>
        <v>NTG_ID</v>
      </c>
      <c r="H538" s="17" t="str" cm="1">
        <f t="array" aca="1" ref="H538" ca="1">IF(F538="","",IFERROR(INDEX(NTG_2020_Map,2,D538),""))</f>
        <v>Agric-Default&gt;2yrs</v>
      </c>
      <c r="I538" s="17" t="str" cm="1">
        <f t="array" aca="1" ref="I538" ca="1">IFERROR(INDEX(NTG_2020_Map,$C538+2,$I$7),"")</f>
        <v/>
      </c>
      <c r="J538" s="17" t="str" cm="1">
        <f t="array" aca="1" ref="J538" ca="1">IFERROR(IF(INDEX(NTG_2020_Map,$C538+2,36)=0,"",INDEX(NTG_2020_Map,$C538+2,$J$7)),"")</f>
        <v/>
      </c>
      <c r="K538" s="17" t="str" cm="1">
        <f t="array" aca="1" ref="K538" ca="1">IFERROR(INDEX(NTG_2020_Map,$C538+2,K$7),"")</f>
        <v/>
      </c>
      <c r="L538" s="17" t="str" cm="1">
        <f t="array" aca="1" ref="L538" ca="1">IFERROR(INDEX(NTG_2020_Map,$C538+2,L$7),"")</f>
        <v/>
      </c>
      <c r="M538" s="17" t="str" cm="1">
        <f t="array" aca="1" ref="M538" ca="1">IFERROR(INDEX(NTG_2020_Map,$C538+2,M$7),"")</f>
        <v/>
      </c>
      <c r="N538" s="18" t="str" cm="1">
        <f t="array" aca="1" ref="N538" ca="1">IFERROR(INDEX(NTG_2020_Map,$C538+2,N$7),"")</f>
        <v/>
      </c>
      <c r="O538" s="18" t="str" cm="1">
        <f t="array" aca="1" ref="O538" ca="1">IFERROR(IF(INDEX(NTG_2020_Map,$C538+2,O$7)="","",INDEX(NTG_2020_Map,$C538+2,O$7)),"")</f>
        <v/>
      </c>
    </row>
    <row r="539" spans="3:15" ht="12.75" customHeight="1">
      <c r="C539" s="16">
        <f t="shared" si="16"/>
        <v>24</v>
      </c>
      <c r="D539" s="16">
        <f t="shared" si="17"/>
        <v>2</v>
      </c>
      <c r="E539" s="16" cm="1">
        <f t="array" aca="1" ref="E539" ca="1">IF(F539="","",IF(INDEX(NTG_2020_Table,$C539+1,$D539)=1,1,0))</f>
        <v>1</v>
      </c>
      <c r="F539" s="17" t="str" cm="1">
        <f t="array" aca="1" ref="F539" ca="1">IFERROR(INDEX(NTG_2020_Table,$C539+1,$F$7),"")</f>
        <v>K-12School-ComCollege</v>
      </c>
      <c r="G539" s="17" t="str" cm="1">
        <f t="array" aca="1" ref="G539" ca="1">IF($F539="","",IFERROR(INDEX(NTG_2020_Map,1,IF($D539&lt;$B$4,$B$3,IF($D539&lt;$B$5,$B$4,$B$5))),""))</f>
        <v>NTG_ID</v>
      </c>
      <c r="H539" s="17" t="str" cm="1">
        <f t="array" aca="1" ref="H539" ca="1">IF(F539="","",IFERROR(INDEX(NTG_2020_Map,2,D539),""))</f>
        <v>DEER2019</v>
      </c>
      <c r="I539" s="17" t="str" cm="1">
        <f t="array" aca="1" ref="I539" ca="1">IFERROR(INDEX(NTG_2020_Map,$C539+2,$I$7),"")</f>
        <v/>
      </c>
      <c r="J539" s="17" t="str" cm="1">
        <f t="array" aca="1" ref="J539" ca="1">IFERROR(IF(INDEX(NTG_2020_Map,$C539+2,36)=0,"",INDEX(NTG_2020_Map,$C539+2,$J$7)),"")</f>
        <v/>
      </c>
      <c r="K539" s="17" t="str" cm="1">
        <f t="array" aca="1" ref="K539" ca="1">IFERROR(INDEX(NTG_2020_Map,$C539+2,K$7),"")</f>
        <v/>
      </c>
      <c r="L539" s="17" t="str" cm="1">
        <f t="array" aca="1" ref="L539" ca="1">IFERROR(INDEX(NTG_2020_Map,$C539+2,L$7),"")</f>
        <v/>
      </c>
      <c r="M539" s="17" t="str" cm="1">
        <f t="array" aca="1" ref="M539" ca="1">IFERROR(INDEX(NTG_2020_Map,$C539+2,M$7),"")</f>
        <v/>
      </c>
      <c r="N539" s="18" t="str" cm="1">
        <f t="array" aca="1" ref="N539" ca="1">IFERROR(INDEX(NTG_2020_Map,$C539+2,N$7),"")</f>
        <v/>
      </c>
      <c r="O539" s="18" t="str" cm="1">
        <f t="array" aca="1" ref="O539" ca="1">IFERROR(IF(INDEX(NTG_2020_Map,$C539+2,O$7)="","",INDEX(NTG_2020_Map,$C539+2,O$7)),"")</f>
        <v/>
      </c>
    </row>
    <row r="540" spans="3:15" ht="12.75" customHeight="1">
      <c r="C540" s="16">
        <f t="shared" si="16"/>
        <v>24</v>
      </c>
      <c r="D540" s="16">
        <f t="shared" si="17"/>
        <v>3</v>
      </c>
      <c r="E540" s="16" cm="1">
        <f t="array" aca="1" ref="E540" ca="1">IF(F540="","",IF(INDEX(NTG_2020_Table,$C540+1,$D540)=1,1,0))</f>
        <v>0</v>
      </c>
      <c r="F540" s="17" t="str" cm="1">
        <f t="array" aca="1" ref="F540" ca="1">IFERROR(INDEX(NTG_2020_Table,$C540+1,$F$7),"")</f>
        <v>K-12School-ComCollege</v>
      </c>
      <c r="G540" s="17" t="str" cm="1">
        <f t="array" aca="1" ref="G540" ca="1">IF($F540="","",IFERROR(INDEX(NTG_2020_Map,1,IF($D540&lt;$B$4,$B$3,IF($D540&lt;$B$5,$B$4,$B$5))),""))</f>
        <v>NTG_ID</v>
      </c>
      <c r="H540" s="17" cm="1">
        <f t="array" aca="1" ref="H540" ca="1">IF(F540="","",IFERROR(INDEX(NTG_2020_Map,2,D540),""))</f>
        <v>43466</v>
      </c>
      <c r="I540" s="17" t="str" cm="1">
        <f t="array" aca="1" ref="I540" ca="1">IFERROR(INDEX(NTG_2020_Map,$C540+2,$I$7),"")</f>
        <v/>
      </c>
      <c r="J540" s="17" t="str" cm="1">
        <f t="array" aca="1" ref="J540" ca="1">IFERROR(IF(INDEX(NTG_2020_Map,$C540+2,36)=0,"",INDEX(NTG_2020_Map,$C540+2,$J$7)),"")</f>
        <v/>
      </c>
      <c r="K540" s="17" t="str" cm="1">
        <f t="array" aca="1" ref="K540" ca="1">IFERROR(INDEX(NTG_2020_Map,$C540+2,K$7),"")</f>
        <v/>
      </c>
      <c r="L540" s="17" t="str" cm="1">
        <f t="array" aca="1" ref="L540" ca="1">IFERROR(INDEX(NTG_2020_Map,$C540+2,L$7),"")</f>
        <v/>
      </c>
      <c r="M540" s="17" t="str" cm="1">
        <f t="array" aca="1" ref="M540" ca="1">IFERROR(INDEX(NTG_2020_Map,$C540+2,M$7),"")</f>
        <v/>
      </c>
      <c r="N540" s="18" t="str" cm="1">
        <f t="array" aca="1" ref="N540" ca="1">IFERROR(INDEX(NTG_2020_Map,$C540+2,N$7),"")</f>
        <v/>
      </c>
      <c r="O540" s="18" t="str" cm="1">
        <f t="array" aca="1" ref="O540" ca="1">IFERROR(IF(INDEX(NTG_2020_Map,$C540+2,O$7)="","",INDEX(NTG_2020_Map,$C540+2,O$7)),"")</f>
        <v/>
      </c>
    </row>
    <row r="541" spans="3:15" ht="12.75" customHeight="1">
      <c r="C541" s="16">
        <f t="shared" si="16"/>
        <v>24</v>
      </c>
      <c r="D541" s="16">
        <f t="shared" si="17"/>
        <v>4</v>
      </c>
      <c r="E541" s="16" cm="1">
        <f t="array" aca="1" ref="E541" ca="1">IF(F541="","",IF(INDEX(NTG_2020_Table,$C541+1,$D541)=1,1,0))</f>
        <v>1</v>
      </c>
      <c r="F541" s="17" t="str" cm="1">
        <f t="array" aca="1" ref="F541" ca="1">IFERROR(INDEX(NTG_2020_Table,$C541+1,$F$7),"")</f>
        <v>K-12School-ComCollege</v>
      </c>
      <c r="G541" s="17" t="str" cm="1">
        <f t="array" aca="1" ref="G541" ca="1">IF($F541="","",IFERROR(INDEX(NTG_2020_Map,1,IF($D541&lt;$B$4,$B$3,IF($D541&lt;$B$5,$B$4,$B$5))),""))</f>
        <v>NTG_ID</v>
      </c>
      <c r="H541" s="17" cm="1">
        <f t="array" aca="1" ref="H541" ca="1">IF(F541="","",IFERROR(INDEX(NTG_2020_Map,2,D541),""))</f>
        <v>46022</v>
      </c>
      <c r="I541" s="17" t="str" cm="1">
        <f t="array" aca="1" ref="I541" ca="1">IFERROR(INDEX(NTG_2020_Map,$C541+2,$I$7),"")</f>
        <v/>
      </c>
      <c r="J541" s="17" t="str" cm="1">
        <f t="array" aca="1" ref="J541" ca="1">IFERROR(IF(INDEX(NTG_2020_Map,$C541+2,36)=0,"",INDEX(NTG_2020_Map,$C541+2,$J$7)),"")</f>
        <v/>
      </c>
      <c r="K541" s="17" t="str" cm="1">
        <f t="array" aca="1" ref="K541" ca="1">IFERROR(INDEX(NTG_2020_Map,$C541+2,K$7),"")</f>
        <v/>
      </c>
      <c r="L541" s="17" t="str" cm="1">
        <f t="array" aca="1" ref="L541" ca="1">IFERROR(INDEX(NTG_2020_Map,$C541+2,L$7),"")</f>
        <v/>
      </c>
      <c r="M541" s="17" t="str" cm="1">
        <f t="array" aca="1" ref="M541" ca="1">IFERROR(INDEX(NTG_2020_Map,$C541+2,M$7),"")</f>
        <v/>
      </c>
      <c r="N541" s="18" t="str" cm="1">
        <f t="array" aca="1" ref="N541" ca="1">IFERROR(INDEX(NTG_2020_Map,$C541+2,N$7),"")</f>
        <v/>
      </c>
      <c r="O541" s="18" t="str" cm="1">
        <f t="array" aca="1" ref="O541" ca="1">IFERROR(IF(INDEX(NTG_2020_Map,$C541+2,O$7)="","",INDEX(NTG_2020_Map,$C541+2,O$7)),"")</f>
        <v/>
      </c>
    </row>
    <row r="542" spans="3:15" ht="12.75" customHeight="1">
      <c r="C542" s="16">
        <f t="shared" si="16"/>
        <v>24</v>
      </c>
      <c r="D542" s="16">
        <f t="shared" si="17"/>
        <v>5</v>
      </c>
      <c r="E542" s="16" cm="1">
        <f t="array" aca="1" ref="E542" ca="1">IF(F542="","",IF(INDEX(NTG_2020_Table,$C542+1,$D542)=1,1,0))</f>
        <v>0</v>
      </c>
      <c r="F542" s="17" t="str" cm="1">
        <f t="array" aca="1" ref="F542" ca="1">IFERROR(INDEX(NTG_2020_Table,$C542+1,$F$7),"")</f>
        <v>K-12School-ComCollege</v>
      </c>
      <c r="G542" s="17" t="str" cm="1">
        <f t="array" aca="1" ref="G542" ca="1">IF($F542="","",IFERROR(INDEX(NTG_2020_Map,1,IF($D542&lt;$B$4,$B$3,IF($D542&lt;$B$5,$B$4,$B$5))),""))</f>
        <v>NTG_ID</v>
      </c>
      <c r="H542" s="17" cm="1">
        <f t="array" aca="1" ref="H542" ca="1">IF(F542="","",IFERROR(INDEX(NTG_2020_Map,2,D542),""))</f>
        <v>0.6</v>
      </c>
      <c r="I542" s="17" t="str" cm="1">
        <f t="array" aca="1" ref="I542" ca="1">IFERROR(INDEX(NTG_2020_Map,$C542+2,$I$7),"")</f>
        <v/>
      </c>
      <c r="J542" s="17" t="str" cm="1">
        <f t="array" aca="1" ref="J542" ca="1">IFERROR(IF(INDEX(NTG_2020_Map,$C542+2,36)=0,"",INDEX(NTG_2020_Map,$C542+2,$J$7)),"")</f>
        <v/>
      </c>
      <c r="K542" s="17" t="str" cm="1">
        <f t="array" aca="1" ref="K542" ca="1">IFERROR(INDEX(NTG_2020_Map,$C542+2,K$7),"")</f>
        <v/>
      </c>
      <c r="L542" s="17" t="str" cm="1">
        <f t="array" aca="1" ref="L542" ca="1">IFERROR(INDEX(NTG_2020_Map,$C542+2,L$7),"")</f>
        <v/>
      </c>
      <c r="M542" s="17" t="str" cm="1">
        <f t="array" aca="1" ref="M542" ca="1">IFERROR(INDEX(NTG_2020_Map,$C542+2,M$7),"")</f>
        <v/>
      </c>
      <c r="N542" s="18" t="str" cm="1">
        <f t="array" aca="1" ref="N542" ca="1">IFERROR(INDEX(NTG_2020_Map,$C542+2,N$7),"")</f>
        <v/>
      </c>
      <c r="O542" s="18" t="str" cm="1">
        <f t="array" aca="1" ref="O542" ca="1">IFERROR(IF(INDEX(NTG_2020_Map,$C542+2,O$7)="","",INDEX(NTG_2020_Map,$C542+2,O$7)),"")</f>
        <v/>
      </c>
    </row>
    <row r="543" spans="3:15" ht="12.75" customHeight="1">
      <c r="C543" s="16">
        <f t="shared" si="16"/>
        <v>24</v>
      </c>
      <c r="D543" s="16">
        <f t="shared" si="17"/>
        <v>6</v>
      </c>
      <c r="E543" s="16" cm="1">
        <f t="array" aca="1" ref="E543" ca="1">IF(F543="","",IF(INDEX(NTG_2020_Table,$C543+1,$D543)=1,1,0))</f>
        <v>1</v>
      </c>
      <c r="F543" s="17" t="str" cm="1">
        <f t="array" aca="1" ref="F543" ca="1">IFERROR(INDEX(NTG_2020_Table,$C543+1,$F$7),"")</f>
        <v>K-12School-ComCollege</v>
      </c>
      <c r="G543" s="17" t="str" cm="1">
        <f t="array" aca="1" ref="G543" ca="1">IF($F543="","",IFERROR(INDEX(NTG_2020_Map,1,IF($D543&lt;$B$4,$B$3,IF($D543&lt;$B$5,$B$4,$B$5))),""))</f>
        <v>NTG_ID</v>
      </c>
      <c r="H543" s="17" cm="1">
        <f t="array" aca="1" ref="H543" ca="1">IF(F543="","",IFERROR(INDEX(NTG_2020_Map,2,D543),""))</f>
        <v>0.6</v>
      </c>
      <c r="I543" s="17" t="str" cm="1">
        <f t="array" aca="1" ref="I543" ca="1">IFERROR(INDEX(NTG_2020_Map,$C543+2,$I$7),"")</f>
        <v/>
      </c>
      <c r="J543" s="17" t="str" cm="1">
        <f t="array" aca="1" ref="J543" ca="1">IFERROR(IF(INDEX(NTG_2020_Map,$C543+2,36)=0,"",INDEX(NTG_2020_Map,$C543+2,$J$7)),"")</f>
        <v/>
      </c>
      <c r="K543" s="17" t="str" cm="1">
        <f t="array" aca="1" ref="K543" ca="1">IFERROR(INDEX(NTG_2020_Map,$C543+2,K$7),"")</f>
        <v/>
      </c>
      <c r="L543" s="17" t="str" cm="1">
        <f t="array" aca="1" ref="L543" ca="1">IFERROR(INDEX(NTG_2020_Map,$C543+2,L$7),"")</f>
        <v/>
      </c>
      <c r="M543" s="17" t="str" cm="1">
        <f t="array" aca="1" ref="M543" ca="1">IFERROR(INDEX(NTG_2020_Map,$C543+2,M$7),"")</f>
        <v/>
      </c>
      <c r="N543" s="18" t="str" cm="1">
        <f t="array" aca="1" ref="N543" ca="1">IFERROR(INDEX(NTG_2020_Map,$C543+2,N$7),"")</f>
        <v/>
      </c>
      <c r="O543" s="18" t="str" cm="1">
        <f t="array" aca="1" ref="O543" ca="1">IFERROR(IF(INDEX(NTG_2020_Map,$C543+2,O$7)="","",INDEX(NTG_2020_Map,$C543+2,O$7)),"")</f>
        <v/>
      </c>
    </row>
    <row r="544" spans="3:15" ht="12.75" customHeight="1">
      <c r="C544" s="16">
        <f t="shared" si="16"/>
        <v>24</v>
      </c>
      <c r="D544" s="16">
        <f t="shared" si="17"/>
        <v>7</v>
      </c>
      <c r="E544" s="16" cm="1">
        <f t="array" aca="1" ref="E544" ca="1">IF(F544="","",IF(INDEX(NTG_2020_Table,$C544+1,$D544)=1,1,0))</f>
        <v>0</v>
      </c>
      <c r="F544" s="17" t="str" cm="1">
        <f t="array" aca="1" ref="F544" ca="1">IFERROR(INDEX(NTG_2020_Table,$C544+1,$F$7),"")</f>
        <v>K-12School-ComCollege</v>
      </c>
      <c r="G544" s="17" t="str" cm="1">
        <f t="array" aca="1" ref="G544" ca="1">IF($F544="","",IFERROR(INDEX(NTG_2020_Map,1,IF($D544&lt;$B$4,$B$3,IF($D544&lt;$B$5,$B$4,$B$5))),""))</f>
        <v>NTG_ID</v>
      </c>
      <c r="H544" s="17" t="str" cm="1">
        <f t="array" aca="1" ref="H544" ca="1">IF(F544="","",IFERROR(INDEX(NTG_2020_Map,2,D544),""))</f>
        <v>Measures not covered by other NTG values and measure technology type has been available in marketplace for more than 2 years</v>
      </c>
      <c r="I544" s="17" t="str" cm="1">
        <f t="array" aca="1" ref="I544" ca="1">IFERROR(INDEX(NTG_2020_Map,$C544+2,$I$7),"")</f>
        <v/>
      </c>
      <c r="J544" s="17" t="str" cm="1">
        <f t="array" aca="1" ref="J544" ca="1">IFERROR(IF(INDEX(NTG_2020_Map,$C544+2,36)=0,"",INDEX(NTG_2020_Map,$C544+2,$J$7)),"")</f>
        <v/>
      </c>
      <c r="K544" s="17" t="str" cm="1">
        <f t="array" aca="1" ref="K544" ca="1">IFERROR(INDEX(NTG_2020_Map,$C544+2,K$7),"")</f>
        <v/>
      </c>
      <c r="L544" s="17" t="str" cm="1">
        <f t="array" aca="1" ref="L544" ca="1">IFERROR(INDEX(NTG_2020_Map,$C544+2,L$7),"")</f>
        <v/>
      </c>
      <c r="M544" s="17" t="str" cm="1">
        <f t="array" aca="1" ref="M544" ca="1">IFERROR(INDEX(NTG_2020_Map,$C544+2,M$7),"")</f>
        <v/>
      </c>
      <c r="N544" s="18" t="str" cm="1">
        <f t="array" aca="1" ref="N544" ca="1">IFERROR(INDEX(NTG_2020_Map,$C544+2,N$7),"")</f>
        <v/>
      </c>
      <c r="O544" s="18" t="str" cm="1">
        <f t="array" aca="1" ref="O544" ca="1">IFERROR(IF(INDEX(NTG_2020_Map,$C544+2,O$7)="","",INDEX(NTG_2020_Map,$C544+2,O$7)),"")</f>
        <v/>
      </c>
    </row>
    <row r="545" spans="3:15" ht="12.75" customHeight="1">
      <c r="C545" s="16">
        <f t="shared" si="16"/>
        <v>24</v>
      </c>
      <c r="D545" s="16">
        <f t="shared" si="17"/>
        <v>8</v>
      </c>
      <c r="E545" s="16" cm="1">
        <f t="array" aca="1" ref="E545" ca="1">IF(F545="","",IF(INDEX(NTG_2020_Table,$C545+1,$D545)=1,1,0))</f>
        <v>1</v>
      </c>
      <c r="F545" s="17" t="str" cm="1">
        <f t="array" aca="1" ref="F545" ca="1">IFERROR(INDEX(NTG_2020_Table,$C545+1,$F$7),"")</f>
        <v>K-12School-ComCollege</v>
      </c>
      <c r="G545" s="17" t="str" cm="1">
        <f t="array" aca="1" ref="G545" ca="1">IF($F545="","",IFERROR(INDEX(NTG_2020_Map,1,IF($D545&lt;$B$4,$B$3,IF($D545&lt;$B$5,$B$4,$B$5))),""))</f>
        <v>NTG_ID</v>
      </c>
      <c r="H545" s="17" t="str" cm="1">
        <f t="array" aca="1" ref="H545" ca="1">IF(F545="","",IFERROR(INDEX(NTG_2020_Map,2,D545),""))</f>
        <v>Deem-DEER|Deem-WP</v>
      </c>
      <c r="I545" s="17" t="str" cm="1">
        <f t="array" aca="1" ref="I545" ca="1">IFERROR(INDEX(NTG_2020_Map,$C545+2,$I$7),"")</f>
        <v/>
      </c>
      <c r="J545" s="17" t="str" cm="1">
        <f t="array" aca="1" ref="J545" ca="1">IFERROR(IF(INDEX(NTG_2020_Map,$C545+2,36)=0,"",INDEX(NTG_2020_Map,$C545+2,$J$7)),"")</f>
        <v/>
      </c>
      <c r="K545" s="17" t="str" cm="1">
        <f t="array" aca="1" ref="K545" ca="1">IFERROR(INDEX(NTG_2020_Map,$C545+2,K$7),"")</f>
        <v/>
      </c>
      <c r="L545" s="17" t="str" cm="1">
        <f t="array" aca="1" ref="L545" ca="1">IFERROR(INDEX(NTG_2020_Map,$C545+2,L$7),"")</f>
        <v/>
      </c>
      <c r="M545" s="17" t="str" cm="1">
        <f t="array" aca="1" ref="M545" ca="1">IFERROR(INDEX(NTG_2020_Map,$C545+2,M$7),"")</f>
        <v/>
      </c>
      <c r="N545" s="18" t="str" cm="1">
        <f t="array" aca="1" ref="N545" ca="1">IFERROR(INDEX(NTG_2020_Map,$C545+2,N$7),"")</f>
        <v/>
      </c>
      <c r="O545" s="18" t="str" cm="1">
        <f t="array" aca="1" ref="O545" ca="1">IFERROR(IF(INDEX(NTG_2020_Map,$C545+2,O$7)="","",INDEX(NTG_2020_Map,$C545+2,O$7)),"")</f>
        <v/>
      </c>
    </row>
    <row r="546" spans="3:15" ht="12.75" customHeight="1">
      <c r="C546" s="16">
        <f t="shared" si="16"/>
        <v>24</v>
      </c>
      <c r="D546" s="16">
        <f t="shared" si="17"/>
        <v>9</v>
      </c>
      <c r="E546" s="16" cm="1">
        <f t="array" aca="1" ref="E546" ca="1">IF(F546="","",IF(INDEX(NTG_2020_Table,$C546+1,$D546)=1,1,0))</f>
        <v>1</v>
      </c>
      <c r="F546" s="17" t="str" cm="1">
        <f t="array" aca="1" ref="F546" ca="1">IFERROR(INDEX(NTG_2020_Table,$C546+1,$F$7),"")</f>
        <v>K-12School-ComCollege</v>
      </c>
      <c r="G546" s="17" t="str" cm="1">
        <f t="array" aca="1" ref="G546" ca="1">IF($F546="","",IFERROR(INDEX(NTG_2020_Map,1,IF($D546&lt;$B$4,$B$3,IF($D546&lt;$B$5,$B$4,$B$5))),""))</f>
        <v>NTG_ID</v>
      </c>
      <c r="H546" s="17" t="str" cm="1">
        <f t="array" aca="1" ref="H546" ca="1">IF(F546="","",IFERROR(INDEX(NTG_2020_Map,2,D546),""))</f>
        <v>AOE|AR|BRO-Bhv|BRO-Op|BRO-RCx|BW|NC|NR</v>
      </c>
      <c r="I546" s="17" t="str" cm="1">
        <f t="array" aca="1" ref="I546" ca="1">IFERROR(INDEX(NTG_2020_Map,$C546+2,$I$7),"")</f>
        <v/>
      </c>
      <c r="J546" s="17" t="str" cm="1">
        <f t="array" aca="1" ref="J546" ca="1">IFERROR(IF(INDEX(NTG_2020_Map,$C546+2,36)=0,"",INDEX(NTG_2020_Map,$C546+2,$J$7)),"")</f>
        <v/>
      </c>
      <c r="K546" s="17" t="str" cm="1">
        <f t="array" aca="1" ref="K546" ca="1">IFERROR(INDEX(NTG_2020_Map,$C546+2,K$7),"")</f>
        <v/>
      </c>
      <c r="L546" s="17" t="str" cm="1">
        <f t="array" aca="1" ref="L546" ca="1">IFERROR(INDEX(NTG_2020_Map,$C546+2,L$7),"")</f>
        <v/>
      </c>
      <c r="M546" s="17" t="str" cm="1">
        <f t="array" aca="1" ref="M546" ca="1">IFERROR(INDEX(NTG_2020_Map,$C546+2,M$7),"")</f>
        <v/>
      </c>
      <c r="N546" s="18" t="str" cm="1">
        <f t="array" aca="1" ref="N546" ca="1">IFERROR(INDEX(NTG_2020_Map,$C546+2,N$7),"")</f>
        <v/>
      </c>
      <c r="O546" s="18" t="str" cm="1">
        <f t="array" aca="1" ref="O546" ca="1">IFERROR(IF(INDEX(NTG_2020_Map,$C546+2,O$7)="","",INDEX(NTG_2020_Map,$C546+2,O$7)),"")</f>
        <v/>
      </c>
    </row>
    <row r="547" spans="3:15" ht="12.75" customHeight="1">
      <c r="C547" s="16">
        <f t="shared" si="16"/>
        <v>24</v>
      </c>
      <c r="D547" s="16">
        <f t="shared" si="17"/>
        <v>10</v>
      </c>
      <c r="E547" s="16" cm="1">
        <f t="array" aca="1" ref="E547" ca="1">IF(F547="","",IF(INDEX(NTG_2020_Table,$C547+1,$D547)=1,1,0))</f>
        <v>0</v>
      </c>
      <c r="F547" s="17" t="str" cm="1">
        <f t="array" aca="1" ref="F547" ca="1">IFERROR(INDEX(NTG_2020_Table,$C547+1,$F$7),"")</f>
        <v>K-12School-ComCollege</v>
      </c>
      <c r="G547" s="17" t="str" cm="1">
        <f t="array" aca="1" ref="G547" ca="1">IF($F547="","",IFERROR(INDEX(NTG_2020_Map,1,IF($D547&lt;$B$4,$B$3,IF($D547&lt;$B$5,$B$4,$B$5))),""))</f>
        <v>NTG_ID</v>
      </c>
      <c r="H547" s="17" t="str" cm="1">
        <f t="array" aca="1" ref="H547" ca="1">IF(F547="","",IFERROR(INDEX(NTG_2020_Map,2,D547),""))</f>
        <v>UpDeemed|DnCust|DnDeemed|DnCustDI|DnDeemDI</v>
      </c>
      <c r="I547" s="17" t="str" cm="1">
        <f t="array" aca="1" ref="I547" ca="1">IFERROR(INDEX(NTG_2020_Map,$C547+2,$I$7),"")</f>
        <v/>
      </c>
      <c r="J547" s="17" t="str" cm="1">
        <f t="array" aca="1" ref="J547" ca="1">IFERROR(IF(INDEX(NTG_2020_Map,$C547+2,36)=0,"",INDEX(NTG_2020_Map,$C547+2,$J$7)),"")</f>
        <v/>
      </c>
      <c r="K547" s="17" t="str" cm="1">
        <f t="array" aca="1" ref="K547" ca="1">IFERROR(INDEX(NTG_2020_Map,$C547+2,K$7),"")</f>
        <v/>
      </c>
      <c r="L547" s="17" t="str" cm="1">
        <f t="array" aca="1" ref="L547" ca="1">IFERROR(INDEX(NTG_2020_Map,$C547+2,L$7),"")</f>
        <v/>
      </c>
      <c r="M547" s="17" t="str" cm="1">
        <f t="array" aca="1" ref="M547" ca="1">IFERROR(INDEX(NTG_2020_Map,$C547+2,M$7),"")</f>
        <v/>
      </c>
      <c r="N547" s="18" t="str" cm="1">
        <f t="array" aca="1" ref="N547" ca="1">IFERROR(INDEX(NTG_2020_Map,$C547+2,N$7),"")</f>
        <v/>
      </c>
      <c r="O547" s="18" t="str" cm="1">
        <f t="array" aca="1" ref="O547" ca="1">IFERROR(IF(INDEX(NTG_2020_Map,$C547+2,O$7)="","",INDEX(NTG_2020_Map,$C547+2,O$7)),"")</f>
        <v/>
      </c>
    </row>
    <row r="548" spans="3:15" ht="12.75" customHeight="1">
      <c r="C548" s="16">
        <f t="shared" si="16"/>
        <v>24</v>
      </c>
      <c r="D548" s="16">
        <f t="shared" si="17"/>
        <v>11</v>
      </c>
      <c r="E548" s="16" cm="1">
        <f t="array" aca="1" ref="E548" ca="1">IF(F548="","",IF(INDEX(NTG_2020_Table,$C548+1,$D548)=1,1,0))</f>
        <v>0</v>
      </c>
      <c r="F548" s="17" t="str" cm="1">
        <f t="array" aca="1" ref="F548" ca="1">IFERROR(INDEX(NTG_2020_Table,$C548+1,$F$7),"")</f>
        <v>K-12School-ComCollege</v>
      </c>
      <c r="G548" s="17" t="str" cm="1">
        <f t="array" aca="1" ref="G548" ca="1">IF($F548="","",IFERROR(INDEX(NTG_2020_Map,1,IF($D548&lt;$B$4,$B$3,IF($D548&lt;$B$5,$B$4,$B$5))),""))</f>
        <v>VersionSource</v>
      </c>
      <c r="H548" s="17" t="str" cm="1">
        <f t="array" aca="1" ref="H548" ca="1">IF(F548="","",IFERROR(INDEX(NTG_2020_Map,2,D548),""))</f>
        <v/>
      </c>
      <c r="I548" s="17" t="str" cm="1">
        <f t="array" aca="1" ref="I548" ca="1">IFERROR(INDEX(NTG_2020_Map,$C548+2,$I$7),"")</f>
        <v/>
      </c>
      <c r="J548" s="17" t="str" cm="1">
        <f t="array" aca="1" ref="J548" ca="1">IFERROR(IF(INDEX(NTG_2020_Map,$C548+2,36)=0,"",INDEX(NTG_2020_Map,$C548+2,$J$7)),"")</f>
        <v/>
      </c>
      <c r="K548" s="17" t="str" cm="1">
        <f t="array" aca="1" ref="K548" ca="1">IFERROR(INDEX(NTG_2020_Map,$C548+2,K$7),"")</f>
        <v/>
      </c>
      <c r="L548" s="17" t="str" cm="1">
        <f t="array" aca="1" ref="L548" ca="1">IFERROR(INDEX(NTG_2020_Map,$C548+2,L$7),"")</f>
        <v/>
      </c>
      <c r="M548" s="17" t="str" cm="1">
        <f t="array" aca="1" ref="M548" ca="1">IFERROR(INDEX(NTG_2020_Map,$C548+2,M$7),"")</f>
        <v/>
      </c>
      <c r="N548" s="18" t="str" cm="1">
        <f t="array" aca="1" ref="N548" ca="1">IFERROR(INDEX(NTG_2020_Map,$C548+2,N$7),"")</f>
        <v/>
      </c>
      <c r="O548" s="18" t="str" cm="1">
        <f t="array" aca="1" ref="O548" ca="1">IFERROR(IF(INDEX(NTG_2020_Map,$C548+2,O$7)="","",INDEX(NTG_2020_Map,$C548+2,O$7)),"")</f>
        <v/>
      </c>
    </row>
    <row r="549" spans="3:15" ht="12.75" customHeight="1">
      <c r="C549" s="16">
        <f t="shared" si="16"/>
        <v>24</v>
      </c>
      <c r="D549" s="16">
        <f t="shared" si="17"/>
        <v>12</v>
      </c>
      <c r="E549" s="16" cm="1">
        <f t="array" aca="1" ref="E549" ca="1">IF(F549="","",IF(INDEX(NTG_2020_Table,$C549+1,$D549)=1,1,0))</f>
        <v>1</v>
      </c>
      <c r="F549" s="17" t="str" cm="1">
        <f t="array" aca="1" ref="F549" ca="1">IFERROR(INDEX(NTG_2020_Table,$C549+1,$F$7),"")</f>
        <v>K-12School-ComCollege</v>
      </c>
      <c r="G549" s="17" t="str" cm="1">
        <f t="array" aca="1" ref="G549" ca="1">IF($F549="","",IFERROR(INDEX(NTG_2020_Map,1,IF($D549&lt;$B$4,$B$3,IF($D549&lt;$B$5,$B$4,$B$5))),""))</f>
        <v>VersionSource</v>
      </c>
      <c r="H549" s="17" t="str" cm="1">
        <f t="array" aca="1" ref="H549" ca="1">IF(F549="","",IFERROR(INDEX(NTG_2020_Map,2,D549),""))</f>
        <v>1</v>
      </c>
      <c r="I549" s="17" t="str" cm="1">
        <f t="array" aca="1" ref="I549" ca="1">IFERROR(INDEX(NTG_2020_Map,$C549+2,$I$7),"")</f>
        <v/>
      </c>
      <c r="J549" s="17" t="str" cm="1">
        <f t="array" aca="1" ref="J549" ca="1">IFERROR(IF(INDEX(NTG_2020_Map,$C549+2,36)=0,"",INDEX(NTG_2020_Map,$C549+2,$J$7)),"")</f>
        <v/>
      </c>
      <c r="K549" s="17" t="str" cm="1">
        <f t="array" aca="1" ref="K549" ca="1">IFERROR(INDEX(NTG_2020_Map,$C549+2,K$7),"")</f>
        <v/>
      </c>
      <c r="L549" s="17" t="str" cm="1">
        <f t="array" aca="1" ref="L549" ca="1">IFERROR(INDEX(NTG_2020_Map,$C549+2,L$7),"")</f>
        <v/>
      </c>
      <c r="M549" s="17" t="str" cm="1">
        <f t="array" aca="1" ref="M549" ca="1">IFERROR(INDEX(NTG_2020_Map,$C549+2,M$7),"")</f>
        <v/>
      </c>
      <c r="N549" s="18" t="str" cm="1">
        <f t="array" aca="1" ref="N549" ca="1">IFERROR(INDEX(NTG_2020_Map,$C549+2,N$7),"")</f>
        <v/>
      </c>
      <c r="O549" s="18" t="str" cm="1">
        <f t="array" aca="1" ref="O549" ca="1">IFERROR(IF(INDEX(NTG_2020_Map,$C549+2,O$7)="","",INDEX(NTG_2020_Map,$C549+2,O$7)),"")</f>
        <v/>
      </c>
    </row>
    <row r="550" spans="3:15" ht="12.75" customHeight="1">
      <c r="C550" s="16">
        <f t="shared" si="16"/>
        <v>24</v>
      </c>
      <c r="D550" s="16">
        <f t="shared" si="17"/>
        <v>13</v>
      </c>
      <c r="E550" s="16" cm="1">
        <f t="array" aca="1" ref="E550" ca="1">IF(F550="","",IF(INDEX(NTG_2020_Table,$C550+1,$D550)=1,1,0))</f>
        <v>0</v>
      </c>
      <c r="F550" s="17" t="str" cm="1">
        <f t="array" aca="1" ref="F550" ca="1">IFERROR(INDEX(NTG_2020_Table,$C550+1,$F$7),"")</f>
        <v>K-12School-ComCollege</v>
      </c>
      <c r="G550" s="17" t="str" cm="1">
        <f t="array" aca="1" ref="G550" ca="1">IF($F550="","",IFERROR(INDEX(NTG_2020_Map,1,IF($D550&lt;$B$4,$B$3,IF($D550&lt;$B$5,$B$4,$B$5))),""))</f>
        <v>VersionSource</v>
      </c>
      <c r="H550" s="17" t="str" cm="1">
        <f t="array" aca="1" ref="H550" ca="1">IF(F550="","",IFERROR(INDEX(NTG_2020_Map,2,D550),""))</f>
        <v>1</v>
      </c>
      <c r="I550" s="17" t="str" cm="1">
        <f t="array" aca="1" ref="I550" ca="1">IFERROR(INDEX(NTG_2020_Map,$C550+2,$I$7),"")</f>
        <v/>
      </c>
      <c r="J550" s="17" t="str" cm="1">
        <f t="array" aca="1" ref="J550" ca="1">IFERROR(IF(INDEX(NTG_2020_Map,$C550+2,36)=0,"",INDEX(NTG_2020_Map,$C550+2,$J$7)),"")</f>
        <v/>
      </c>
      <c r="K550" s="17" t="str" cm="1">
        <f t="array" aca="1" ref="K550" ca="1">IFERROR(INDEX(NTG_2020_Map,$C550+2,K$7),"")</f>
        <v/>
      </c>
      <c r="L550" s="17" t="str" cm="1">
        <f t="array" aca="1" ref="L550" ca="1">IFERROR(INDEX(NTG_2020_Map,$C550+2,L$7),"")</f>
        <v/>
      </c>
      <c r="M550" s="17" t="str" cm="1">
        <f t="array" aca="1" ref="M550" ca="1">IFERROR(INDEX(NTG_2020_Map,$C550+2,M$7),"")</f>
        <v/>
      </c>
      <c r="N550" s="18" t="str" cm="1">
        <f t="array" aca="1" ref="N550" ca="1">IFERROR(INDEX(NTG_2020_Map,$C550+2,N$7),"")</f>
        <v/>
      </c>
      <c r="O550" s="18" t="str" cm="1">
        <f t="array" aca="1" ref="O550" ca="1">IFERROR(IF(INDEX(NTG_2020_Map,$C550+2,O$7)="","",INDEX(NTG_2020_Map,$C550+2,O$7)),"")</f>
        <v/>
      </c>
    </row>
    <row r="551" spans="3:15" ht="12.75" customHeight="1">
      <c r="C551" s="16">
        <f t="shared" si="16"/>
        <v>24</v>
      </c>
      <c r="D551" s="16">
        <f t="shared" si="17"/>
        <v>14</v>
      </c>
      <c r="E551" s="16" cm="1">
        <f t="array" aca="1" ref="E551" ca="1">IF(F551="","",IF(INDEX(NTG_2020_Table,$C551+1,$D551)=1,1,0))</f>
        <v>0</v>
      </c>
      <c r="F551" s="17" t="str" cm="1">
        <f t="array" aca="1" ref="F551" ca="1">IFERROR(INDEX(NTG_2020_Table,$C551+1,$F$7),"")</f>
        <v>K-12School-ComCollege</v>
      </c>
      <c r="G551" s="17" t="str" cm="1">
        <f t="array" aca="1" ref="G551" ca="1">IF($F551="","",IFERROR(INDEX(NTG_2020_Map,1,IF($D551&lt;$B$4,$B$3,IF($D551&lt;$B$5,$B$4,$B$5))),""))</f>
        <v>VersionSource</v>
      </c>
      <c r="H551" s="17" t="str" cm="1">
        <f t="array" aca="1" ref="H551" ca="1">IF(F551="","",IFERROR(INDEX(NTG_2020_Map,2,D551),""))</f>
        <v>0</v>
      </c>
      <c r="I551" s="17" t="str" cm="1">
        <f t="array" aca="1" ref="I551" ca="1">IFERROR(INDEX(NTG_2020_Map,$C551+2,$I$7),"")</f>
        <v/>
      </c>
      <c r="J551" s="17" t="str" cm="1">
        <f t="array" aca="1" ref="J551" ca="1">IFERROR(IF(INDEX(NTG_2020_Map,$C551+2,36)=0,"",INDEX(NTG_2020_Map,$C551+2,$J$7)),"")</f>
        <v/>
      </c>
      <c r="K551" s="17" t="str" cm="1">
        <f t="array" aca="1" ref="K551" ca="1">IFERROR(INDEX(NTG_2020_Map,$C551+2,K$7),"")</f>
        <v/>
      </c>
      <c r="L551" s="17" t="str" cm="1">
        <f t="array" aca="1" ref="L551" ca="1">IFERROR(INDEX(NTG_2020_Map,$C551+2,L$7),"")</f>
        <v/>
      </c>
      <c r="M551" s="17" t="str" cm="1">
        <f t="array" aca="1" ref="M551" ca="1">IFERROR(INDEX(NTG_2020_Map,$C551+2,M$7),"")</f>
        <v/>
      </c>
      <c r="N551" s="18" t="str" cm="1">
        <f t="array" aca="1" ref="N551" ca="1">IFERROR(INDEX(NTG_2020_Map,$C551+2,N$7),"")</f>
        <v/>
      </c>
      <c r="O551" s="18" t="str" cm="1">
        <f t="array" aca="1" ref="O551" ca="1">IFERROR(IF(INDEX(NTG_2020_Map,$C551+2,O$7)="","",INDEX(NTG_2020_Map,$C551+2,O$7)),"")</f>
        <v/>
      </c>
    </row>
    <row r="552" spans="3:15" ht="12.75" customHeight="1">
      <c r="C552" s="16">
        <f t="shared" si="16"/>
        <v>24</v>
      </c>
      <c r="D552" s="16">
        <f t="shared" si="17"/>
        <v>15</v>
      </c>
      <c r="E552" s="16" cm="1">
        <f t="array" aca="1" ref="E552" ca="1">IF(F552="","",IF(INDEX(NTG_2020_Table,$C552+1,$D552)=1,1,0))</f>
        <v>0</v>
      </c>
      <c r="F552" s="17" t="str" cm="1">
        <f t="array" aca="1" ref="F552" ca="1">IFERROR(INDEX(NTG_2020_Table,$C552+1,$F$7),"")</f>
        <v>K-12School-ComCollege</v>
      </c>
      <c r="G552" s="17" t="str" cm="1">
        <f t="array" aca="1" ref="G552" ca="1">IF($F552="","",IFERROR(INDEX(NTG_2020_Map,1,IF($D552&lt;$B$4,$B$3,IF($D552&lt;$B$5,$B$4,$B$5))),""))</f>
        <v>VersionSource</v>
      </c>
      <c r="H552" s="17" cm="1">
        <f t="array" aca="1" ref="H552" ca="1">IF(F552="","",IFERROR(INDEX(NTG_2020_Map,2,D552),""))</f>
        <v>45448.629734189817</v>
      </c>
      <c r="I552" s="17" t="str" cm="1">
        <f t="array" aca="1" ref="I552" ca="1">IFERROR(INDEX(NTG_2020_Map,$C552+2,$I$7),"")</f>
        <v/>
      </c>
      <c r="J552" s="17" t="str" cm="1">
        <f t="array" aca="1" ref="J552" ca="1">IFERROR(IF(INDEX(NTG_2020_Map,$C552+2,36)=0,"",INDEX(NTG_2020_Map,$C552+2,$J$7)),"")</f>
        <v/>
      </c>
      <c r="K552" s="17" t="str" cm="1">
        <f t="array" aca="1" ref="K552" ca="1">IFERROR(INDEX(NTG_2020_Map,$C552+2,K$7),"")</f>
        <v/>
      </c>
      <c r="L552" s="17" t="str" cm="1">
        <f t="array" aca="1" ref="L552" ca="1">IFERROR(INDEX(NTG_2020_Map,$C552+2,L$7),"")</f>
        <v/>
      </c>
      <c r="M552" s="17" t="str" cm="1">
        <f t="array" aca="1" ref="M552" ca="1">IFERROR(INDEX(NTG_2020_Map,$C552+2,M$7),"")</f>
        <v/>
      </c>
      <c r="N552" s="18" t="str" cm="1">
        <f t="array" aca="1" ref="N552" ca="1">IFERROR(INDEX(NTG_2020_Map,$C552+2,N$7),"")</f>
        <v/>
      </c>
      <c r="O552" s="18" t="str" cm="1">
        <f t="array" aca="1" ref="O552" ca="1">IFERROR(IF(INDEX(NTG_2020_Map,$C552+2,O$7)="","",INDEX(NTG_2020_Map,$C552+2,O$7)),"")</f>
        <v/>
      </c>
    </row>
    <row r="553" spans="3:15" ht="12.75" customHeight="1">
      <c r="C553" s="16">
        <f t="shared" si="16"/>
        <v>24</v>
      </c>
      <c r="D553" s="16">
        <f t="shared" si="17"/>
        <v>16</v>
      </c>
      <c r="E553" s="16" cm="1">
        <f t="array" aca="1" ref="E553" ca="1">IF(F553="","",IF(INDEX(NTG_2020_Table,$C553+1,$D553)=1,1,0))</f>
        <v>1</v>
      </c>
      <c r="F553" s="17" t="str" cm="1">
        <f t="array" aca="1" ref="F553" ca="1">IFERROR(INDEX(NTG_2020_Table,$C553+1,$F$7),"")</f>
        <v>K-12School-ComCollege</v>
      </c>
      <c r="G553" s="17" t="str" cm="1">
        <f t="array" aca="1" ref="G553" ca="1">IF($F553="","",IFERROR(INDEX(NTG_2020_Map,1,IF($D553&lt;$B$4,$B$3,IF($D553&lt;$B$5,$B$4,$B$5))),""))</f>
        <v>VersionSource</v>
      </c>
      <c r="H553" s="17" t="str" cm="1">
        <f t="array" aca="1" ref="H553" ca="1">IF(F553="","",IFERROR(INDEX(NTG_2020_Map,2,D553),""))</f>
        <v>Expired this record since a new record was created that uses the updated Measure Impact Types and Delivery Types per DEER2026 Scoping Document.</v>
      </c>
      <c r="I553" s="17" t="str" cm="1">
        <f t="array" aca="1" ref="I553" ca="1">IFERROR(INDEX(NTG_2020_Map,$C553+2,$I$7),"")</f>
        <v/>
      </c>
      <c r="J553" s="17" t="str" cm="1">
        <f t="array" aca="1" ref="J553" ca="1">IFERROR(IF(INDEX(NTG_2020_Map,$C553+2,36)=0,"",INDEX(NTG_2020_Map,$C553+2,$J$7)),"")</f>
        <v/>
      </c>
      <c r="K553" s="17" t="str" cm="1">
        <f t="array" aca="1" ref="K553" ca="1">IFERROR(INDEX(NTG_2020_Map,$C553+2,K$7),"")</f>
        <v/>
      </c>
      <c r="L553" s="17" t="str" cm="1">
        <f t="array" aca="1" ref="L553" ca="1">IFERROR(INDEX(NTG_2020_Map,$C553+2,L$7),"")</f>
        <v/>
      </c>
      <c r="M553" s="17" t="str" cm="1">
        <f t="array" aca="1" ref="M553" ca="1">IFERROR(INDEX(NTG_2020_Map,$C553+2,M$7),"")</f>
        <v/>
      </c>
      <c r="N553" s="18" t="str" cm="1">
        <f t="array" aca="1" ref="N553" ca="1">IFERROR(INDEX(NTG_2020_Map,$C553+2,N$7),"")</f>
        <v/>
      </c>
      <c r="O553" s="18" t="str" cm="1">
        <f t="array" aca="1" ref="O553" ca="1">IFERROR(IF(INDEX(NTG_2020_Map,$C553+2,O$7)="","",INDEX(NTG_2020_Map,$C553+2,O$7)),"")</f>
        <v/>
      </c>
    </row>
    <row r="554" spans="3:15" ht="12.75" customHeight="1">
      <c r="C554" s="16">
        <f t="shared" si="16"/>
        <v>24</v>
      </c>
      <c r="D554" s="16">
        <f t="shared" si="17"/>
        <v>17</v>
      </c>
      <c r="E554" s="16" cm="1">
        <f t="array" aca="1" ref="E554" ca="1">IF(F554="","",IF(INDEX(NTG_2020_Table,$C554+1,$D554)=1,1,0))</f>
        <v>1</v>
      </c>
      <c r="F554" s="17" t="str" cm="1">
        <f t="array" aca="1" ref="F554" ca="1">IFERROR(INDEX(NTG_2020_Table,$C554+1,$F$7),"")</f>
        <v>K-12School-ComCollege</v>
      </c>
      <c r="G554" s="17" t="str" cm="1">
        <f t="array" aca="1" ref="G554" ca="1">IF($F554="","",IFERROR(INDEX(NTG_2020_Map,1,IF($D554&lt;$B$4,$B$3,IF($D554&lt;$B$5,$B$4,$B$5))),""))</f>
        <v>VersionSource</v>
      </c>
      <c r="H554" s="17" t="str" cm="1">
        <f t="array" aca="1" ref="H554" ca="1">IF(F554="","",IFERROR(INDEX(NTG_2020_Map,2,D554),""))</f>
        <v>Deemed Ex Ante Team</v>
      </c>
      <c r="I554" s="17" t="str" cm="1">
        <f t="array" aca="1" ref="I554" ca="1">IFERROR(INDEX(NTG_2020_Map,$C554+2,$I$7),"")</f>
        <v/>
      </c>
      <c r="J554" s="17" t="str" cm="1">
        <f t="array" aca="1" ref="J554" ca="1">IFERROR(IF(INDEX(NTG_2020_Map,$C554+2,36)=0,"",INDEX(NTG_2020_Map,$C554+2,$J$7)),"")</f>
        <v/>
      </c>
      <c r="K554" s="17" t="str" cm="1">
        <f t="array" aca="1" ref="K554" ca="1">IFERROR(INDEX(NTG_2020_Map,$C554+2,K$7),"")</f>
        <v/>
      </c>
      <c r="L554" s="17" t="str" cm="1">
        <f t="array" aca="1" ref="L554" ca="1">IFERROR(INDEX(NTG_2020_Map,$C554+2,L$7),"")</f>
        <v/>
      </c>
      <c r="M554" s="17" t="str" cm="1">
        <f t="array" aca="1" ref="M554" ca="1">IFERROR(INDEX(NTG_2020_Map,$C554+2,M$7),"")</f>
        <v/>
      </c>
      <c r="N554" s="18" t="str" cm="1">
        <f t="array" aca="1" ref="N554" ca="1">IFERROR(INDEX(NTG_2020_Map,$C554+2,N$7),"")</f>
        <v/>
      </c>
      <c r="O554" s="18" t="str" cm="1">
        <f t="array" aca="1" ref="O554" ca="1">IFERROR(IF(INDEX(NTG_2020_Map,$C554+2,O$7)="","",INDEX(NTG_2020_Map,$C554+2,O$7)),"")</f>
        <v/>
      </c>
    </row>
    <row r="555" spans="3:15" ht="12.75" customHeight="1">
      <c r="C555" s="16">
        <f t="shared" si="16"/>
        <v>24</v>
      </c>
      <c r="D555" s="16">
        <f t="shared" si="17"/>
        <v>18</v>
      </c>
      <c r="E555" s="16" cm="1">
        <f t="array" aca="1" ref="E555" ca="1">IF(F555="","",IF(INDEX(NTG_2020_Table,$C555+1,$D555)=1,1,0))</f>
        <v>1</v>
      </c>
      <c r="F555" s="17" t="str" cm="1">
        <f t="array" aca="1" ref="F555" ca="1">IFERROR(INDEX(NTG_2020_Table,$C555+1,$F$7),"")</f>
        <v>K-12School-ComCollege</v>
      </c>
      <c r="G555" s="17" t="str" cm="1">
        <f t="array" aca="1" ref="G555" ca="1">IF($F555="","",IFERROR(INDEX(NTG_2020_Map,1,IF($D555&lt;$B$4,$B$3,IF($D555&lt;$B$5,$B$4,$B$5))),""))</f>
        <v>VersionSource</v>
      </c>
      <c r="H555" s="17" cm="1">
        <f t="array" aca="1" ref="H555" ca="1">IF(F555="","",IFERROR(INDEX(NTG_2020_Map,2,D555),""))</f>
        <v>44566.539816770834</v>
      </c>
      <c r="I555" s="17" t="str" cm="1">
        <f t="array" aca="1" ref="I555" ca="1">IFERROR(INDEX(NTG_2020_Map,$C555+2,$I$7),"")</f>
        <v/>
      </c>
      <c r="J555" s="17" t="str" cm="1">
        <f t="array" aca="1" ref="J555" ca="1">IFERROR(IF(INDEX(NTG_2020_Map,$C555+2,36)=0,"",INDEX(NTG_2020_Map,$C555+2,$J$7)),"")</f>
        <v/>
      </c>
      <c r="K555" s="17" t="str" cm="1">
        <f t="array" aca="1" ref="K555" ca="1">IFERROR(INDEX(NTG_2020_Map,$C555+2,K$7),"")</f>
        <v/>
      </c>
      <c r="L555" s="17" t="str" cm="1">
        <f t="array" aca="1" ref="L555" ca="1">IFERROR(INDEX(NTG_2020_Map,$C555+2,L$7),"")</f>
        <v/>
      </c>
      <c r="M555" s="17" t="str" cm="1">
        <f t="array" aca="1" ref="M555" ca="1">IFERROR(INDEX(NTG_2020_Map,$C555+2,M$7),"")</f>
        <v/>
      </c>
      <c r="N555" s="18" t="str" cm="1">
        <f t="array" aca="1" ref="N555" ca="1">IFERROR(INDEX(NTG_2020_Map,$C555+2,N$7),"")</f>
        <v/>
      </c>
      <c r="O555" s="18" t="str" cm="1">
        <f t="array" aca="1" ref="O555" ca="1">IFERROR(IF(INDEX(NTG_2020_Map,$C555+2,O$7)="","",INDEX(NTG_2020_Map,$C555+2,O$7)),"")</f>
        <v/>
      </c>
    </row>
    <row r="556" spans="3:15" ht="12.75" customHeight="1">
      <c r="C556" s="16">
        <f t="shared" si="16"/>
        <v>24</v>
      </c>
      <c r="D556" s="16">
        <f t="shared" si="17"/>
        <v>19</v>
      </c>
      <c r="E556" s="16" cm="1">
        <f t="array" aca="1" ref="E556" ca="1">IF(F556="","",IF(INDEX(NTG_2020_Table,$C556+1,$D556)=1,1,0))</f>
        <v>1</v>
      </c>
      <c r="F556" s="17" t="str" cm="1">
        <f t="array" aca="1" ref="F556" ca="1">IFERROR(INDEX(NTG_2020_Table,$C556+1,$F$7),"")</f>
        <v>K-12School-ComCollege</v>
      </c>
      <c r="G556" s="17" t="str" cm="1">
        <f t="array" aca="1" ref="G556" ca="1">IF($F556="","",IFERROR(INDEX(NTG_2020_Map,1,IF($D556&lt;$B$4,$B$3,IF($D556&lt;$B$5,$B$4,$B$5))),""))</f>
        <v>CreatedComment</v>
      </c>
      <c r="H556" s="17" t="str" cm="1">
        <f t="array" aca="1" ref="H556" ca="1">IF(F556="","",IFERROR(INDEX(NTG_2020_Map,2,D556),""))</f>
        <v/>
      </c>
      <c r="I556" s="17" t="str" cm="1">
        <f t="array" aca="1" ref="I556" ca="1">IFERROR(INDEX(NTG_2020_Map,$C556+2,$I$7),"")</f>
        <v/>
      </c>
      <c r="J556" s="17" t="str" cm="1">
        <f t="array" aca="1" ref="J556" ca="1">IFERROR(IF(INDEX(NTG_2020_Map,$C556+2,36)=0,"",INDEX(NTG_2020_Map,$C556+2,$J$7)),"")</f>
        <v/>
      </c>
      <c r="K556" s="17" t="str" cm="1">
        <f t="array" aca="1" ref="K556" ca="1">IFERROR(INDEX(NTG_2020_Map,$C556+2,K$7),"")</f>
        <v/>
      </c>
      <c r="L556" s="17" t="str" cm="1">
        <f t="array" aca="1" ref="L556" ca="1">IFERROR(INDEX(NTG_2020_Map,$C556+2,L$7),"")</f>
        <v/>
      </c>
      <c r="M556" s="17" t="str" cm="1">
        <f t="array" aca="1" ref="M556" ca="1">IFERROR(INDEX(NTG_2020_Map,$C556+2,M$7),"")</f>
        <v/>
      </c>
      <c r="N556" s="18" t="str" cm="1">
        <f t="array" aca="1" ref="N556" ca="1">IFERROR(INDEX(NTG_2020_Map,$C556+2,N$7),"")</f>
        <v/>
      </c>
      <c r="O556" s="18" t="str" cm="1">
        <f t="array" aca="1" ref="O556" ca="1">IFERROR(IF(INDEX(NTG_2020_Map,$C556+2,O$7)="","",INDEX(NTG_2020_Map,$C556+2,O$7)),"")</f>
        <v/>
      </c>
    </row>
    <row r="557" spans="3:15" ht="12.75" customHeight="1">
      <c r="C557" s="16">
        <f t="shared" si="16"/>
        <v>24</v>
      </c>
      <c r="D557" s="16">
        <f t="shared" si="17"/>
        <v>20</v>
      </c>
      <c r="E557" s="16" cm="1">
        <f t="array" aca="1" ref="E557" ca="1">IF(F557="","",IF(INDEX(NTG_2020_Table,$C557+1,$D557)=1,1,0))</f>
        <v>1</v>
      </c>
      <c r="F557" s="17" t="str" cm="1">
        <f t="array" aca="1" ref="F557" ca="1">IFERROR(INDEX(NTG_2020_Table,$C557+1,$F$7),"")</f>
        <v>K-12School-ComCollege</v>
      </c>
      <c r="G557" s="17" t="str" cm="1">
        <f t="array" aca="1" ref="G557" ca="1">IF($F557="","",IFERROR(INDEX(NTG_2020_Map,1,IF($D557&lt;$B$4,$B$3,IF($D557&lt;$B$5,$B$4,$B$5))),""))</f>
        <v>CreatedComment</v>
      </c>
      <c r="H557" s="17" t="str" cm="1">
        <f t="array" aca="1" ref="H557" ca="1">IF(F557="","",IFERROR(INDEX(NTG_2020_Map,2,D557),""))</f>
        <v>Deemed Ex Ante Team</v>
      </c>
      <c r="I557" s="17" t="str" cm="1">
        <f t="array" aca="1" ref="I557" ca="1">IFERROR(INDEX(NTG_2020_Map,$C557+2,$I$7),"")</f>
        <v/>
      </c>
      <c r="J557" s="17" t="str" cm="1">
        <f t="array" aca="1" ref="J557" ca="1">IFERROR(IF(INDEX(NTG_2020_Map,$C557+2,36)=0,"",INDEX(NTG_2020_Map,$C557+2,$J$7)),"")</f>
        <v/>
      </c>
      <c r="K557" s="17" t="str" cm="1">
        <f t="array" aca="1" ref="K557" ca="1">IFERROR(INDEX(NTG_2020_Map,$C557+2,K$7),"")</f>
        <v/>
      </c>
      <c r="L557" s="17" t="str" cm="1">
        <f t="array" aca="1" ref="L557" ca="1">IFERROR(INDEX(NTG_2020_Map,$C557+2,L$7),"")</f>
        <v/>
      </c>
      <c r="M557" s="17" t="str" cm="1">
        <f t="array" aca="1" ref="M557" ca="1">IFERROR(INDEX(NTG_2020_Map,$C557+2,M$7),"")</f>
        <v/>
      </c>
      <c r="N557" s="18" t="str" cm="1">
        <f t="array" aca="1" ref="N557" ca="1">IFERROR(INDEX(NTG_2020_Map,$C557+2,N$7),"")</f>
        <v/>
      </c>
      <c r="O557" s="18" t="str" cm="1">
        <f t="array" aca="1" ref="O557" ca="1">IFERROR(IF(INDEX(NTG_2020_Map,$C557+2,O$7)="","",INDEX(NTG_2020_Map,$C557+2,O$7)),"")</f>
        <v/>
      </c>
    </row>
    <row r="558" spans="3:15" ht="12.75" customHeight="1">
      <c r="C558" s="16">
        <f t="shared" si="16"/>
        <v>24</v>
      </c>
      <c r="D558" s="16">
        <f t="shared" si="17"/>
        <v>21</v>
      </c>
      <c r="E558" s="16" cm="1">
        <f t="array" aca="1" ref="E558" ca="1">IF(F558="","",IF(INDEX(NTG_2020_Table,$C558+1,$D558)=1,1,0))</f>
        <v>1</v>
      </c>
      <c r="F558" s="17" t="str" cm="1">
        <f t="array" aca="1" ref="F558" ca="1">IFERROR(INDEX(NTG_2020_Table,$C558+1,$F$7),"")</f>
        <v>K-12School-ComCollege</v>
      </c>
      <c r="G558" s="17" t="str" cm="1">
        <f t="array" aca="1" ref="G558" ca="1">IF($F558="","",IFERROR(INDEX(NTG_2020_Map,1,IF($D558&lt;$B$4,$B$3,IF($D558&lt;$B$5,$B$4,$B$5))),""))</f>
        <v>CreatedComment</v>
      </c>
      <c r="H558" s="17" t="str" cm="1">
        <f t="array" aca="1" ref="H558" ca="1">IF(F558="","",IFERROR(INDEX(NTG_2020_Map,2,D558),""))</f>
        <v/>
      </c>
      <c r="I558" s="17" t="str" cm="1">
        <f t="array" aca="1" ref="I558" ca="1">IFERROR(INDEX(NTG_2020_Map,$C558+2,$I$7),"")</f>
        <v/>
      </c>
      <c r="J558" s="17" t="str" cm="1">
        <f t="array" aca="1" ref="J558" ca="1">IFERROR(IF(INDEX(NTG_2020_Map,$C558+2,36)=0,"",INDEX(NTG_2020_Map,$C558+2,$J$7)),"")</f>
        <v/>
      </c>
      <c r="K558" s="17" t="str" cm="1">
        <f t="array" aca="1" ref="K558" ca="1">IFERROR(INDEX(NTG_2020_Map,$C558+2,K$7),"")</f>
        <v/>
      </c>
      <c r="L558" s="17" t="str" cm="1">
        <f t="array" aca="1" ref="L558" ca="1">IFERROR(INDEX(NTG_2020_Map,$C558+2,L$7),"")</f>
        <v/>
      </c>
      <c r="M558" s="17" t="str" cm="1">
        <f t="array" aca="1" ref="M558" ca="1">IFERROR(INDEX(NTG_2020_Map,$C558+2,M$7),"")</f>
        <v/>
      </c>
      <c r="N558" s="18" t="str" cm="1">
        <f t="array" aca="1" ref="N558" ca="1">IFERROR(INDEX(NTG_2020_Map,$C558+2,N$7),"")</f>
        <v/>
      </c>
      <c r="O558" s="18" t="str" cm="1">
        <f t="array" aca="1" ref="O558" ca="1">IFERROR(IF(INDEX(NTG_2020_Map,$C558+2,O$7)="","",INDEX(NTG_2020_Map,$C558+2,O$7)),"")</f>
        <v/>
      </c>
    </row>
    <row r="559" spans="3:15" ht="12.75" customHeight="1">
      <c r="C559" s="16">
        <f t="shared" si="16"/>
        <v>24</v>
      </c>
      <c r="D559" s="16">
        <f t="shared" si="17"/>
        <v>22</v>
      </c>
      <c r="E559" s="16" cm="1">
        <f t="array" aca="1" ref="E559" ca="1">IF(F559="","",IF(INDEX(NTG_2020_Table,$C559+1,$D559)=1,1,0))</f>
        <v>1</v>
      </c>
      <c r="F559" s="17" t="str" cm="1">
        <f t="array" aca="1" ref="F559" ca="1">IFERROR(INDEX(NTG_2020_Table,$C559+1,$F$7),"")</f>
        <v>K-12School-ComCollege</v>
      </c>
      <c r="G559" s="17" t="str" cm="1">
        <f t="array" aca="1" ref="G559" ca="1">IF($F559="","",IFERROR(INDEX(NTG_2020_Map,1,IF($D559&lt;$B$4,$B$3,IF($D559&lt;$B$5,$B$4,$B$5))),""))</f>
        <v>CreatedComment</v>
      </c>
      <c r="H559" s="17" t="str" cm="1">
        <f t="array" aca="1" ref="H559" ca="1">IF(F559="","",IFERROR(INDEX(NTG_2020_Map,2,D559),""))</f>
        <v/>
      </c>
      <c r="I559" s="17" t="str" cm="1">
        <f t="array" aca="1" ref="I559" ca="1">IFERROR(INDEX(NTG_2020_Map,$C559+2,$I$7),"")</f>
        <v/>
      </c>
      <c r="J559" s="17" t="str" cm="1">
        <f t="array" aca="1" ref="J559" ca="1">IFERROR(IF(INDEX(NTG_2020_Map,$C559+2,36)=0,"",INDEX(NTG_2020_Map,$C559+2,$J$7)),"")</f>
        <v/>
      </c>
      <c r="K559" s="17" t="str" cm="1">
        <f t="array" aca="1" ref="K559" ca="1">IFERROR(INDEX(NTG_2020_Map,$C559+2,K$7),"")</f>
        <v/>
      </c>
      <c r="L559" s="17" t="str" cm="1">
        <f t="array" aca="1" ref="L559" ca="1">IFERROR(INDEX(NTG_2020_Map,$C559+2,L$7),"")</f>
        <v/>
      </c>
      <c r="M559" s="17" t="str" cm="1">
        <f t="array" aca="1" ref="M559" ca="1">IFERROR(INDEX(NTG_2020_Map,$C559+2,M$7),"")</f>
        <v/>
      </c>
      <c r="N559" s="18" t="str" cm="1">
        <f t="array" aca="1" ref="N559" ca="1">IFERROR(INDEX(NTG_2020_Map,$C559+2,N$7),"")</f>
        <v/>
      </c>
      <c r="O559" s="18" t="str" cm="1">
        <f t="array" aca="1" ref="O559" ca="1">IFERROR(IF(INDEX(NTG_2020_Map,$C559+2,O$7)="","",INDEX(NTG_2020_Map,$C559+2,O$7)),"")</f>
        <v/>
      </c>
    </row>
    <row r="560" spans="3:15" ht="12.75" customHeight="1">
      <c r="C560" s="16">
        <f t="shared" si="16"/>
        <v>24</v>
      </c>
      <c r="D560" s="16">
        <f t="shared" si="17"/>
        <v>23</v>
      </c>
      <c r="E560" s="16" cm="1">
        <f t="array" aca="1" ref="E560" ca="1">IF(F560="","",IF(INDEX(NTG_2020_Table,$C560+1,$D560)=1,1,0))</f>
        <v>1</v>
      </c>
      <c r="F560" s="17" t="str" cm="1">
        <f t="array" aca="1" ref="F560" ca="1">IFERROR(INDEX(NTG_2020_Table,$C560+1,$F$7),"")</f>
        <v>K-12School-ComCollege</v>
      </c>
      <c r="G560" s="17" t="str" cm="1">
        <f t="array" aca="1" ref="G560" ca="1">IF($F560="","",IFERROR(INDEX(NTG_2020_Map,1,IF($D560&lt;$B$4,$B$3,IF($D560&lt;$B$5,$B$4,$B$5))),""))</f>
        <v>CreatedComment</v>
      </c>
      <c r="H560" s="17" t="str" cm="1">
        <f t="array" aca="1" ref="H560" ca="1">IF(F560="","",IFERROR(INDEX(NTG_2020_Map,2,D560),""))</f>
        <v/>
      </c>
      <c r="I560" s="17" t="str" cm="1">
        <f t="array" aca="1" ref="I560" ca="1">IFERROR(INDEX(NTG_2020_Map,$C560+2,$I$7),"")</f>
        <v/>
      </c>
      <c r="J560" s="17" t="str" cm="1">
        <f t="array" aca="1" ref="J560" ca="1">IFERROR(IF(INDEX(NTG_2020_Map,$C560+2,36)=0,"",INDEX(NTG_2020_Map,$C560+2,$J$7)),"")</f>
        <v/>
      </c>
      <c r="K560" s="17" t="str" cm="1">
        <f t="array" aca="1" ref="K560" ca="1">IFERROR(INDEX(NTG_2020_Map,$C560+2,K$7),"")</f>
        <v/>
      </c>
      <c r="L560" s="17" t="str" cm="1">
        <f t="array" aca="1" ref="L560" ca="1">IFERROR(INDEX(NTG_2020_Map,$C560+2,L$7),"")</f>
        <v/>
      </c>
      <c r="M560" s="17" t="str" cm="1">
        <f t="array" aca="1" ref="M560" ca="1">IFERROR(INDEX(NTG_2020_Map,$C560+2,M$7),"")</f>
        <v/>
      </c>
      <c r="N560" s="18" t="str" cm="1">
        <f t="array" aca="1" ref="N560" ca="1">IFERROR(INDEX(NTG_2020_Map,$C560+2,N$7),"")</f>
        <v/>
      </c>
      <c r="O560" s="18" t="str" cm="1">
        <f t="array" aca="1" ref="O560" ca="1">IFERROR(IF(INDEX(NTG_2020_Map,$C560+2,O$7)="","",INDEX(NTG_2020_Map,$C560+2,O$7)),"")</f>
        <v/>
      </c>
    </row>
    <row r="561" spans="3:15" ht="12.75" customHeight="1">
      <c r="C561" s="16">
        <f t="shared" si="16"/>
        <v>25</v>
      </c>
      <c r="D561" s="16">
        <f t="shared" si="17"/>
        <v>1</v>
      </c>
      <c r="E561" s="16" cm="1">
        <f t="array" aca="1" ref="E561" ca="1">IF(F561="","",IF(INDEX(NTG_2020_Table,$C561+1,$D561)=1,1,0))</f>
        <v>0</v>
      </c>
      <c r="F561" s="17" t="str" cm="1">
        <f t="array" aca="1" ref="F561" ca="1">IFERROR(INDEX(NTG_2020_Table,$C561+1,$F$7),"")</f>
        <v>NonRes-HVAC-maint</v>
      </c>
      <c r="G561" s="17" t="str" cm="1">
        <f t="array" aca="1" ref="G561" ca="1">IF($F561="","",IFERROR(INDEX(NTG_2020_Map,1,IF($D561&lt;$B$4,$B$3,IF($D561&lt;$B$5,$B$4,$B$5))),""))</f>
        <v>NTG_ID</v>
      </c>
      <c r="H561" s="17" t="str" cm="1">
        <f t="array" aca="1" ref="H561" ca="1">IF(F561="","",IFERROR(INDEX(NTG_2020_Map,2,D561),""))</f>
        <v>Agric-Default&gt;2yrs</v>
      </c>
      <c r="I561" s="17" t="str" cm="1">
        <f t="array" aca="1" ref="I561" ca="1">IFERROR(INDEX(NTG_2020_Map,$C561+2,$I$7),"")</f>
        <v/>
      </c>
      <c r="J561" s="17" t="str" cm="1">
        <f t="array" aca="1" ref="J561" ca="1">IFERROR(IF(INDEX(NTG_2020_Map,$C561+2,36)=0,"",INDEX(NTG_2020_Map,$C561+2,$J$7)),"")</f>
        <v/>
      </c>
      <c r="K561" s="17" t="str" cm="1">
        <f t="array" aca="1" ref="K561" ca="1">IFERROR(INDEX(NTG_2020_Map,$C561+2,K$7),"")</f>
        <v/>
      </c>
      <c r="L561" s="17" t="str" cm="1">
        <f t="array" aca="1" ref="L561" ca="1">IFERROR(INDEX(NTG_2020_Map,$C561+2,L$7),"")</f>
        <v/>
      </c>
      <c r="M561" s="17" t="str" cm="1">
        <f t="array" aca="1" ref="M561" ca="1">IFERROR(INDEX(NTG_2020_Map,$C561+2,M$7),"")</f>
        <v/>
      </c>
      <c r="N561" s="18" t="str" cm="1">
        <f t="array" aca="1" ref="N561" ca="1">IFERROR(INDEX(NTG_2020_Map,$C561+2,N$7),"")</f>
        <v/>
      </c>
      <c r="O561" s="18" t="str" cm="1">
        <f t="array" aca="1" ref="O561" ca="1">IFERROR(IF(INDEX(NTG_2020_Map,$C561+2,O$7)="","",INDEX(NTG_2020_Map,$C561+2,O$7)),"")</f>
        <v/>
      </c>
    </row>
    <row r="562" spans="3:15" ht="12.75" customHeight="1">
      <c r="C562" s="16">
        <f t="shared" si="16"/>
        <v>25</v>
      </c>
      <c r="D562" s="16">
        <f t="shared" si="17"/>
        <v>2</v>
      </c>
      <c r="E562" s="16" cm="1">
        <f t="array" aca="1" ref="E562" ca="1">IF(F562="","",IF(INDEX(NTG_2020_Table,$C562+1,$D562)=1,1,0))</f>
        <v>0</v>
      </c>
      <c r="F562" s="17" t="str" cm="1">
        <f t="array" aca="1" ref="F562" ca="1">IFERROR(INDEX(NTG_2020_Table,$C562+1,$F$7),"")</f>
        <v>NonRes-HVAC-maint</v>
      </c>
      <c r="G562" s="17" t="str" cm="1">
        <f t="array" aca="1" ref="G562" ca="1">IF($F562="","",IFERROR(INDEX(NTG_2020_Map,1,IF($D562&lt;$B$4,$B$3,IF($D562&lt;$B$5,$B$4,$B$5))),""))</f>
        <v>NTG_ID</v>
      </c>
      <c r="H562" s="17" t="str" cm="1">
        <f t="array" aca="1" ref="H562" ca="1">IF(F562="","",IFERROR(INDEX(NTG_2020_Map,2,D562),""))</f>
        <v>DEER2019</v>
      </c>
      <c r="I562" s="17" t="str" cm="1">
        <f t="array" aca="1" ref="I562" ca="1">IFERROR(INDEX(NTG_2020_Map,$C562+2,$I$7),"")</f>
        <v/>
      </c>
      <c r="J562" s="17" t="str" cm="1">
        <f t="array" aca="1" ref="J562" ca="1">IFERROR(IF(INDEX(NTG_2020_Map,$C562+2,36)=0,"",INDEX(NTG_2020_Map,$C562+2,$J$7)),"")</f>
        <v/>
      </c>
      <c r="K562" s="17" t="str" cm="1">
        <f t="array" aca="1" ref="K562" ca="1">IFERROR(INDEX(NTG_2020_Map,$C562+2,K$7),"")</f>
        <v/>
      </c>
      <c r="L562" s="17" t="str" cm="1">
        <f t="array" aca="1" ref="L562" ca="1">IFERROR(INDEX(NTG_2020_Map,$C562+2,L$7),"")</f>
        <v/>
      </c>
      <c r="M562" s="17" t="str" cm="1">
        <f t="array" aca="1" ref="M562" ca="1">IFERROR(INDEX(NTG_2020_Map,$C562+2,M$7),"")</f>
        <v/>
      </c>
      <c r="N562" s="18" t="str" cm="1">
        <f t="array" aca="1" ref="N562" ca="1">IFERROR(INDEX(NTG_2020_Map,$C562+2,N$7),"")</f>
        <v/>
      </c>
      <c r="O562" s="18" t="str" cm="1">
        <f t="array" aca="1" ref="O562" ca="1">IFERROR(IF(INDEX(NTG_2020_Map,$C562+2,O$7)="","",INDEX(NTG_2020_Map,$C562+2,O$7)),"")</f>
        <v/>
      </c>
    </row>
    <row r="563" spans="3:15" ht="12.75" customHeight="1">
      <c r="C563" s="16">
        <f t="shared" si="16"/>
        <v>25</v>
      </c>
      <c r="D563" s="16">
        <f t="shared" si="17"/>
        <v>3</v>
      </c>
      <c r="E563" s="16" cm="1">
        <f t="array" aca="1" ref="E563" ca="1">IF(F563="","",IF(INDEX(NTG_2020_Table,$C563+1,$D563)=1,1,0))</f>
        <v>0</v>
      </c>
      <c r="F563" s="17" t="str" cm="1">
        <f t="array" aca="1" ref="F563" ca="1">IFERROR(INDEX(NTG_2020_Table,$C563+1,$F$7),"")</f>
        <v>NonRes-HVAC-maint</v>
      </c>
      <c r="G563" s="17" t="str" cm="1">
        <f t="array" aca="1" ref="G563" ca="1">IF($F563="","",IFERROR(INDEX(NTG_2020_Map,1,IF($D563&lt;$B$4,$B$3,IF($D563&lt;$B$5,$B$4,$B$5))),""))</f>
        <v>NTG_ID</v>
      </c>
      <c r="H563" s="17" cm="1">
        <f t="array" aca="1" ref="H563" ca="1">IF(F563="","",IFERROR(INDEX(NTG_2020_Map,2,D563),""))</f>
        <v>43466</v>
      </c>
      <c r="I563" s="17" t="str" cm="1">
        <f t="array" aca="1" ref="I563" ca="1">IFERROR(INDEX(NTG_2020_Map,$C563+2,$I$7),"")</f>
        <v/>
      </c>
      <c r="J563" s="17" t="str" cm="1">
        <f t="array" aca="1" ref="J563" ca="1">IFERROR(IF(INDEX(NTG_2020_Map,$C563+2,36)=0,"",INDEX(NTG_2020_Map,$C563+2,$J$7)),"")</f>
        <v/>
      </c>
      <c r="K563" s="17" t="str" cm="1">
        <f t="array" aca="1" ref="K563" ca="1">IFERROR(INDEX(NTG_2020_Map,$C563+2,K$7),"")</f>
        <v/>
      </c>
      <c r="L563" s="17" t="str" cm="1">
        <f t="array" aca="1" ref="L563" ca="1">IFERROR(INDEX(NTG_2020_Map,$C563+2,L$7),"")</f>
        <v/>
      </c>
      <c r="M563" s="17" t="str" cm="1">
        <f t="array" aca="1" ref="M563" ca="1">IFERROR(INDEX(NTG_2020_Map,$C563+2,M$7),"")</f>
        <v/>
      </c>
      <c r="N563" s="18" t="str" cm="1">
        <f t="array" aca="1" ref="N563" ca="1">IFERROR(INDEX(NTG_2020_Map,$C563+2,N$7),"")</f>
        <v/>
      </c>
      <c r="O563" s="18" t="str" cm="1">
        <f t="array" aca="1" ref="O563" ca="1">IFERROR(IF(INDEX(NTG_2020_Map,$C563+2,O$7)="","",INDEX(NTG_2020_Map,$C563+2,O$7)),"")</f>
        <v/>
      </c>
    </row>
    <row r="564" spans="3:15" ht="12.75" customHeight="1">
      <c r="C564" s="16">
        <f t="shared" si="16"/>
        <v>25</v>
      </c>
      <c r="D564" s="16">
        <f t="shared" si="17"/>
        <v>4</v>
      </c>
      <c r="E564" s="16" cm="1">
        <f t="array" aca="1" ref="E564" ca="1">IF(F564="","",IF(INDEX(NTG_2020_Table,$C564+1,$D564)=1,1,0))</f>
        <v>0</v>
      </c>
      <c r="F564" s="17" t="str" cm="1">
        <f t="array" aca="1" ref="F564" ca="1">IFERROR(INDEX(NTG_2020_Table,$C564+1,$F$7),"")</f>
        <v>NonRes-HVAC-maint</v>
      </c>
      <c r="G564" s="17" t="str" cm="1">
        <f t="array" aca="1" ref="G564" ca="1">IF($F564="","",IFERROR(INDEX(NTG_2020_Map,1,IF($D564&lt;$B$4,$B$3,IF($D564&lt;$B$5,$B$4,$B$5))),""))</f>
        <v>NTG_ID</v>
      </c>
      <c r="H564" s="17" cm="1">
        <f t="array" aca="1" ref="H564" ca="1">IF(F564="","",IFERROR(INDEX(NTG_2020_Map,2,D564),""))</f>
        <v>46022</v>
      </c>
      <c r="I564" s="17" t="str" cm="1">
        <f t="array" aca="1" ref="I564" ca="1">IFERROR(INDEX(NTG_2020_Map,$C564+2,$I$7),"")</f>
        <v/>
      </c>
      <c r="J564" s="17" t="str" cm="1">
        <f t="array" aca="1" ref="J564" ca="1">IFERROR(IF(INDEX(NTG_2020_Map,$C564+2,36)=0,"",INDEX(NTG_2020_Map,$C564+2,$J$7)),"")</f>
        <v/>
      </c>
      <c r="K564" s="17" t="str" cm="1">
        <f t="array" aca="1" ref="K564" ca="1">IFERROR(INDEX(NTG_2020_Map,$C564+2,K$7),"")</f>
        <v/>
      </c>
      <c r="L564" s="17" t="str" cm="1">
        <f t="array" aca="1" ref="L564" ca="1">IFERROR(INDEX(NTG_2020_Map,$C564+2,L$7),"")</f>
        <v/>
      </c>
      <c r="M564" s="17" t="str" cm="1">
        <f t="array" aca="1" ref="M564" ca="1">IFERROR(INDEX(NTG_2020_Map,$C564+2,M$7),"")</f>
        <v/>
      </c>
      <c r="N564" s="18" t="str" cm="1">
        <f t="array" aca="1" ref="N564" ca="1">IFERROR(INDEX(NTG_2020_Map,$C564+2,N$7),"")</f>
        <v/>
      </c>
      <c r="O564" s="18" t="str" cm="1">
        <f t="array" aca="1" ref="O564" ca="1">IFERROR(IF(INDEX(NTG_2020_Map,$C564+2,O$7)="","",INDEX(NTG_2020_Map,$C564+2,O$7)),"")</f>
        <v/>
      </c>
    </row>
    <row r="565" spans="3:15" ht="12.75" customHeight="1">
      <c r="C565" s="16">
        <f t="shared" si="16"/>
        <v>25</v>
      </c>
      <c r="D565" s="16">
        <f t="shared" si="17"/>
        <v>5</v>
      </c>
      <c r="E565" s="16" cm="1">
        <f t="array" aca="1" ref="E565" ca="1">IF(F565="","",IF(INDEX(NTG_2020_Table,$C565+1,$D565)=1,1,0))</f>
        <v>0</v>
      </c>
      <c r="F565" s="17" t="str" cm="1">
        <f t="array" aca="1" ref="F565" ca="1">IFERROR(INDEX(NTG_2020_Table,$C565+1,$F$7),"")</f>
        <v>NonRes-HVAC-maint</v>
      </c>
      <c r="G565" s="17" t="str" cm="1">
        <f t="array" aca="1" ref="G565" ca="1">IF($F565="","",IFERROR(INDEX(NTG_2020_Map,1,IF($D565&lt;$B$4,$B$3,IF($D565&lt;$B$5,$B$4,$B$5))),""))</f>
        <v>NTG_ID</v>
      </c>
      <c r="H565" s="17" cm="1">
        <f t="array" aca="1" ref="H565" ca="1">IF(F565="","",IFERROR(INDEX(NTG_2020_Map,2,D565),""))</f>
        <v>0.6</v>
      </c>
      <c r="I565" s="17" t="str" cm="1">
        <f t="array" aca="1" ref="I565" ca="1">IFERROR(INDEX(NTG_2020_Map,$C565+2,$I$7),"")</f>
        <v/>
      </c>
      <c r="J565" s="17" t="str" cm="1">
        <f t="array" aca="1" ref="J565" ca="1">IFERROR(IF(INDEX(NTG_2020_Map,$C565+2,36)=0,"",INDEX(NTG_2020_Map,$C565+2,$J$7)),"")</f>
        <v/>
      </c>
      <c r="K565" s="17" t="str" cm="1">
        <f t="array" aca="1" ref="K565" ca="1">IFERROR(INDEX(NTG_2020_Map,$C565+2,K$7),"")</f>
        <v/>
      </c>
      <c r="L565" s="17" t="str" cm="1">
        <f t="array" aca="1" ref="L565" ca="1">IFERROR(INDEX(NTG_2020_Map,$C565+2,L$7),"")</f>
        <v/>
      </c>
      <c r="M565" s="17" t="str" cm="1">
        <f t="array" aca="1" ref="M565" ca="1">IFERROR(INDEX(NTG_2020_Map,$C565+2,M$7),"")</f>
        <v/>
      </c>
      <c r="N565" s="18" t="str" cm="1">
        <f t="array" aca="1" ref="N565" ca="1">IFERROR(INDEX(NTG_2020_Map,$C565+2,N$7),"")</f>
        <v/>
      </c>
      <c r="O565" s="18" t="str" cm="1">
        <f t="array" aca="1" ref="O565" ca="1">IFERROR(IF(INDEX(NTG_2020_Map,$C565+2,O$7)="","",INDEX(NTG_2020_Map,$C565+2,O$7)),"")</f>
        <v/>
      </c>
    </row>
    <row r="566" spans="3:15" ht="12.75" customHeight="1">
      <c r="C566" s="16">
        <f t="shared" si="16"/>
        <v>25</v>
      </c>
      <c r="D566" s="16">
        <f t="shared" si="17"/>
        <v>6</v>
      </c>
      <c r="E566" s="16" cm="1">
        <f t="array" aca="1" ref="E566" ca="1">IF(F566="","",IF(INDEX(NTG_2020_Table,$C566+1,$D566)=1,1,0))</f>
        <v>0</v>
      </c>
      <c r="F566" s="17" t="str" cm="1">
        <f t="array" aca="1" ref="F566" ca="1">IFERROR(INDEX(NTG_2020_Table,$C566+1,$F$7),"")</f>
        <v>NonRes-HVAC-maint</v>
      </c>
      <c r="G566" s="17" t="str" cm="1">
        <f t="array" aca="1" ref="G566" ca="1">IF($F566="","",IFERROR(INDEX(NTG_2020_Map,1,IF($D566&lt;$B$4,$B$3,IF($D566&lt;$B$5,$B$4,$B$5))),""))</f>
        <v>NTG_ID</v>
      </c>
      <c r="H566" s="17" cm="1">
        <f t="array" aca="1" ref="H566" ca="1">IF(F566="","",IFERROR(INDEX(NTG_2020_Map,2,D566),""))</f>
        <v>0.6</v>
      </c>
      <c r="I566" s="17" t="str" cm="1">
        <f t="array" aca="1" ref="I566" ca="1">IFERROR(INDEX(NTG_2020_Map,$C566+2,$I$7),"")</f>
        <v/>
      </c>
      <c r="J566" s="17" t="str" cm="1">
        <f t="array" aca="1" ref="J566" ca="1">IFERROR(IF(INDEX(NTG_2020_Map,$C566+2,36)=0,"",INDEX(NTG_2020_Map,$C566+2,$J$7)),"")</f>
        <v/>
      </c>
      <c r="K566" s="17" t="str" cm="1">
        <f t="array" aca="1" ref="K566" ca="1">IFERROR(INDEX(NTG_2020_Map,$C566+2,K$7),"")</f>
        <v/>
      </c>
      <c r="L566" s="17" t="str" cm="1">
        <f t="array" aca="1" ref="L566" ca="1">IFERROR(INDEX(NTG_2020_Map,$C566+2,L$7),"")</f>
        <v/>
      </c>
      <c r="M566" s="17" t="str" cm="1">
        <f t="array" aca="1" ref="M566" ca="1">IFERROR(INDEX(NTG_2020_Map,$C566+2,M$7),"")</f>
        <v/>
      </c>
      <c r="N566" s="18" t="str" cm="1">
        <f t="array" aca="1" ref="N566" ca="1">IFERROR(INDEX(NTG_2020_Map,$C566+2,N$7),"")</f>
        <v/>
      </c>
      <c r="O566" s="18" t="str" cm="1">
        <f t="array" aca="1" ref="O566" ca="1">IFERROR(IF(INDEX(NTG_2020_Map,$C566+2,O$7)="","",INDEX(NTG_2020_Map,$C566+2,O$7)),"")</f>
        <v/>
      </c>
    </row>
    <row r="567" spans="3:15" ht="12.75" customHeight="1">
      <c r="C567" s="16">
        <f t="shared" si="16"/>
        <v>25</v>
      </c>
      <c r="D567" s="16">
        <f t="shared" si="17"/>
        <v>7</v>
      </c>
      <c r="E567" s="16" cm="1">
        <f t="array" aca="1" ref="E567" ca="1">IF(F567="","",IF(INDEX(NTG_2020_Table,$C567+1,$D567)=1,1,0))</f>
        <v>0</v>
      </c>
      <c r="F567" s="17" t="str" cm="1">
        <f t="array" aca="1" ref="F567" ca="1">IFERROR(INDEX(NTG_2020_Table,$C567+1,$F$7),"")</f>
        <v>NonRes-HVAC-maint</v>
      </c>
      <c r="G567" s="17" t="str" cm="1">
        <f t="array" aca="1" ref="G567" ca="1">IF($F567="","",IFERROR(INDEX(NTG_2020_Map,1,IF($D567&lt;$B$4,$B$3,IF($D567&lt;$B$5,$B$4,$B$5))),""))</f>
        <v>NTG_ID</v>
      </c>
      <c r="H567" s="17" t="str" cm="1">
        <f t="array" aca="1" ref="H567" ca="1">IF(F567="","",IFERROR(INDEX(NTG_2020_Map,2,D567),""))</f>
        <v>Measures not covered by other NTG values and measure technology type has been available in marketplace for more than 2 years</v>
      </c>
      <c r="I567" s="17" t="str" cm="1">
        <f t="array" aca="1" ref="I567" ca="1">IFERROR(INDEX(NTG_2020_Map,$C567+2,$I$7),"")</f>
        <v/>
      </c>
      <c r="J567" s="17" t="str" cm="1">
        <f t="array" aca="1" ref="J567" ca="1">IFERROR(IF(INDEX(NTG_2020_Map,$C567+2,36)=0,"",INDEX(NTG_2020_Map,$C567+2,$J$7)),"")</f>
        <v/>
      </c>
      <c r="K567" s="17" t="str" cm="1">
        <f t="array" aca="1" ref="K567" ca="1">IFERROR(INDEX(NTG_2020_Map,$C567+2,K$7),"")</f>
        <v/>
      </c>
      <c r="L567" s="17" t="str" cm="1">
        <f t="array" aca="1" ref="L567" ca="1">IFERROR(INDEX(NTG_2020_Map,$C567+2,L$7),"")</f>
        <v/>
      </c>
      <c r="M567" s="17" t="str" cm="1">
        <f t="array" aca="1" ref="M567" ca="1">IFERROR(INDEX(NTG_2020_Map,$C567+2,M$7),"")</f>
        <v/>
      </c>
      <c r="N567" s="18" t="str" cm="1">
        <f t="array" aca="1" ref="N567" ca="1">IFERROR(INDEX(NTG_2020_Map,$C567+2,N$7),"")</f>
        <v/>
      </c>
      <c r="O567" s="18" t="str" cm="1">
        <f t="array" aca="1" ref="O567" ca="1">IFERROR(IF(INDEX(NTG_2020_Map,$C567+2,O$7)="","",INDEX(NTG_2020_Map,$C567+2,O$7)),"")</f>
        <v/>
      </c>
    </row>
    <row r="568" spans="3:15" ht="12.75" customHeight="1">
      <c r="C568" s="16">
        <f t="shared" si="16"/>
        <v>25</v>
      </c>
      <c r="D568" s="16">
        <f t="shared" si="17"/>
        <v>8</v>
      </c>
      <c r="E568" s="16" cm="1">
        <f t="array" aca="1" ref="E568" ca="1">IF(F568="","",IF(INDEX(NTG_2020_Table,$C568+1,$D568)=1,1,0))</f>
        <v>0</v>
      </c>
      <c r="F568" s="17" t="str" cm="1">
        <f t="array" aca="1" ref="F568" ca="1">IFERROR(INDEX(NTG_2020_Table,$C568+1,$F$7),"")</f>
        <v>NonRes-HVAC-maint</v>
      </c>
      <c r="G568" s="17" t="str" cm="1">
        <f t="array" aca="1" ref="G568" ca="1">IF($F568="","",IFERROR(INDEX(NTG_2020_Map,1,IF($D568&lt;$B$4,$B$3,IF($D568&lt;$B$5,$B$4,$B$5))),""))</f>
        <v>NTG_ID</v>
      </c>
      <c r="H568" s="17" t="str" cm="1">
        <f t="array" aca="1" ref="H568" ca="1">IF(F568="","",IFERROR(INDEX(NTG_2020_Map,2,D568),""))</f>
        <v>Deem-DEER|Deem-WP</v>
      </c>
      <c r="I568" s="17" t="str" cm="1">
        <f t="array" aca="1" ref="I568" ca="1">IFERROR(INDEX(NTG_2020_Map,$C568+2,$I$7),"")</f>
        <v/>
      </c>
      <c r="J568" s="17" t="str" cm="1">
        <f t="array" aca="1" ref="J568" ca="1">IFERROR(IF(INDEX(NTG_2020_Map,$C568+2,36)=0,"",INDEX(NTG_2020_Map,$C568+2,$J$7)),"")</f>
        <v/>
      </c>
      <c r="K568" s="17" t="str" cm="1">
        <f t="array" aca="1" ref="K568" ca="1">IFERROR(INDEX(NTG_2020_Map,$C568+2,K$7),"")</f>
        <v/>
      </c>
      <c r="L568" s="17" t="str" cm="1">
        <f t="array" aca="1" ref="L568" ca="1">IFERROR(INDEX(NTG_2020_Map,$C568+2,L$7),"")</f>
        <v/>
      </c>
      <c r="M568" s="17" t="str" cm="1">
        <f t="array" aca="1" ref="M568" ca="1">IFERROR(INDEX(NTG_2020_Map,$C568+2,M$7),"")</f>
        <v/>
      </c>
      <c r="N568" s="18" t="str" cm="1">
        <f t="array" aca="1" ref="N568" ca="1">IFERROR(INDEX(NTG_2020_Map,$C568+2,N$7),"")</f>
        <v/>
      </c>
      <c r="O568" s="18" t="str" cm="1">
        <f t="array" aca="1" ref="O568" ca="1">IFERROR(IF(INDEX(NTG_2020_Map,$C568+2,O$7)="","",INDEX(NTG_2020_Map,$C568+2,O$7)),"")</f>
        <v/>
      </c>
    </row>
    <row r="569" spans="3:15" ht="12.75" customHeight="1">
      <c r="C569" s="16">
        <f t="shared" si="16"/>
        <v>25</v>
      </c>
      <c r="D569" s="16">
        <f t="shared" si="17"/>
        <v>9</v>
      </c>
      <c r="E569" s="16" cm="1">
        <f t="array" aca="1" ref="E569" ca="1">IF(F569="","",IF(INDEX(NTG_2020_Table,$C569+1,$D569)=1,1,0))</f>
        <v>0</v>
      </c>
      <c r="F569" s="17" t="str" cm="1">
        <f t="array" aca="1" ref="F569" ca="1">IFERROR(INDEX(NTG_2020_Table,$C569+1,$F$7),"")</f>
        <v>NonRes-HVAC-maint</v>
      </c>
      <c r="G569" s="17" t="str" cm="1">
        <f t="array" aca="1" ref="G569" ca="1">IF($F569="","",IFERROR(INDEX(NTG_2020_Map,1,IF($D569&lt;$B$4,$B$3,IF($D569&lt;$B$5,$B$4,$B$5))),""))</f>
        <v>NTG_ID</v>
      </c>
      <c r="H569" s="17" t="str" cm="1">
        <f t="array" aca="1" ref="H569" ca="1">IF(F569="","",IFERROR(INDEX(NTG_2020_Map,2,D569),""))</f>
        <v>AOE|AR|BRO-Bhv|BRO-Op|BRO-RCx|BW|NC|NR</v>
      </c>
      <c r="I569" s="17" t="str" cm="1">
        <f t="array" aca="1" ref="I569" ca="1">IFERROR(INDEX(NTG_2020_Map,$C569+2,$I$7),"")</f>
        <v/>
      </c>
      <c r="J569" s="17" t="str" cm="1">
        <f t="array" aca="1" ref="J569" ca="1">IFERROR(IF(INDEX(NTG_2020_Map,$C569+2,36)=0,"",INDEX(NTG_2020_Map,$C569+2,$J$7)),"")</f>
        <v/>
      </c>
      <c r="K569" s="17" t="str" cm="1">
        <f t="array" aca="1" ref="K569" ca="1">IFERROR(INDEX(NTG_2020_Map,$C569+2,K$7),"")</f>
        <v/>
      </c>
      <c r="L569" s="17" t="str" cm="1">
        <f t="array" aca="1" ref="L569" ca="1">IFERROR(INDEX(NTG_2020_Map,$C569+2,L$7),"")</f>
        <v/>
      </c>
      <c r="M569" s="17" t="str" cm="1">
        <f t="array" aca="1" ref="M569" ca="1">IFERROR(INDEX(NTG_2020_Map,$C569+2,M$7),"")</f>
        <v/>
      </c>
      <c r="N569" s="18" t="str" cm="1">
        <f t="array" aca="1" ref="N569" ca="1">IFERROR(INDEX(NTG_2020_Map,$C569+2,N$7),"")</f>
        <v/>
      </c>
      <c r="O569" s="18" t="str" cm="1">
        <f t="array" aca="1" ref="O569" ca="1">IFERROR(IF(INDEX(NTG_2020_Map,$C569+2,O$7)="","",INDEX(NTG_2020_Map,$C569+2,O$7)),"")</f>
        <v/>
      </c>
    </row>
    <row r="570" spans="3:15" ht="12.75" customHeight="1">
      <c r="C570" s="16">
        <f t="shared" si="16"/>
        <v>25</v>
      </c>
      <c r="D570" s="16">
        <f t="shared" si="17"/>
        <v>10</v>
      </c>
      <c r="E570" s="16" cm="1">
        <f t="array" aca="1" ref="E570" ca="1">IF(F570="","",IF(INDEX(NTG_2020_Table,$C570+1,$D570)=1,1,0))</f>
        <v>0</v>
      </c>
      <c r="F570" s="17" t="str" cm="1">
        <f t="array" aca="1" ref="F570" ca="1">IFERROR(INDEX(NTG_2020_Table,$C570+1,$F$7),"")</f>
        <v>NonRes-HVAC-maint</v>
      </c>
      <c r="G570" s="17" t="str" cm="1">
        <f t="array" aca="1" ref="G570" ca="1">IF($F570="","",IFERROR(INDEX(NTG_2020_Map,1,IF($D570&lt;$B$4,$B$3,IF($D570&lt;$B$5,$B$4,$B$5))),""))</f>
        <v>NTG_ID</v>
      </c>
      <c r="H570" s="17" t="str" cm="1">
        <f t="array" aca="1" ref="H570" ca="1">IF(F570="","",IFERROR(INDEX(NTG_2020_Map,2,D570),""))</f>
        <v>UpDeemed|DnCust|DnDeemed|DnCustDI|DnDeemDI</v>
      </c>
      <c r="I570" s="17" t="str" cm="1">
        <f t="array" aca="1" ref="I570" ca="1">IFERROR(INDEX(NTG_2020_Map,$C570+2,$I$7),"")</f>
        <v/>
      </c>
      <c r="J570" s="17" t="str" cm="1">
        <f t="array" aca="1" ref="J570" ca="1">IFERROR(IF(INDEX(NTG_2020_Map,$C570+2,36)=0,"",INDEX(NTG_2020_Map,$C570+2,$J$7)),"")</f>
        <v/>
      </c>
      <c r="K570" s="17" t="str" cm="1">
        <f t="array" aca="1" ref="K570" ca="1">IFERROR(INDEX(NTG_2020_Map,$C570+2,K$7),"")</f>
        <v/>
      </c>
      <c r="L570" s="17" t="str" cm="1">
        <f t="array" aca="1" ref="L570" ca="1">IFERROR(INDEX(NTG_2020_Map,$C570+2,L$7),"")</f>
        <v/>
      </c>
      <c r="M570" s="17" t="str" cm="1">
        <f t="array" aca="1" ref="M570" ca="1">IFERROR(INDEX(NTG_2020_Map,$C570+2,M$7),"")</f>
        <v/>
      </c>
      <c r="N570" s="18" t="str" cm="1">
        <f t="array" aca="1" ref="N570" ca="1">IFERROR(INDEX(NTG_2020_Map,$C570+2,N$7),"")</f>
        <v/>
      </c>
      <c r="O570" s="18" t="str" cm="1">
        <f t="array" aca="1" ref="O570" ca="1">IFERROR(IF(INDEX(NTG_2020_Map,$C570+2,O$7)="","",INDEX(NTG_2020_Map,$C570+2,O$7)),"")</f>
        <v/>
      </c>
    </row>
    <row r="571" spans="3:15" ht="12.75" customHeight="1">
      <c r="C571" s="16">
        <f t="shared" si="16"/>
        <v>25</v>
      </c>
      <c r="D571" s="16">
        <f t="shared" si="17"/>
        <v>11</v>
      </c>
      <c r="E571" s="16" cm="1">
        <f t="array" aca="1" ref="E571" ca="1">IF(F571="","",IF(INDEX(NTG_2020_Table,$C571+1,$D571)=1,1,0))</f>
        <v>0</v>
      </c>
      <c r="F571" s="17" t="str" cm="1">
        <f t="array" aca="1" ref="F571" ca="1">IFERROR(INDEX(NTG_2020_Table,$C571+1,$F$7),"")</f>
        <v>NonRes-HVAC-maint</v>
      </c>
      <c r="G571" s="17" t="str" cm="1">
        <f t="array" aca="1" ref="G571" ca="1">IF($F571="","",IFERROR(INDEX(NTG_2020_Map,1,IF($D571&lt;$B$4,$B$3,IF($D571&lt;$B$5,$B$4,$B$5))),""))</f>
        <v>VersionSource</v>
      </c>
      <c r="H571" s="17" t="str" cm="1">
        <f t="array" aca="1" ref="H571" ca="1">IF(F571="","",IFERROR(INDEX(NTG_2020_Map,2,D571),""))</f>
        <v/>
      </c>
      <c r="I571" s="17" t="str" cm="1">
        <f t="array" aca="1" ref="I571" ca="1">IFERROR(INDEX(NTG_2020_Map,$C571+2,$I$7),"")</f>
        <v/>
      </c>
      <c r="J571" s="17" t="str" cm="1">
        <f t="array" aca="1" ref="J571" ca="1">IFERROR(IF(INDEX(NTG_2020_Map,$C571+2,36)=0,"",INDEX(NTG_2020_Map,$C571+2,$J$7)),"")</f>
        <v/>
      </c>
      <c r="K571" s="17" t="str" cm="1">
        <f t="array" aca="1" ref="K571" ca="1">IFERROR(INDEX(NTG_2020_Map,$C571+2,K$7),"")</f>
        <v/>
      </c>
      <c r="L571" s="17" t="str" cm="1">
        <f t="array" aca="1" ref="L571" ca="1">IFERROR(INDEX(NTG_2020_Map,$C571+2,L$7),"")</f>
        <v/>
      </c>
      <c r="M571" s="17" t="str" cm="1">
        <f t="array" aca="1" ref="M571" ca="1">IFERROR(INDEX(NTG_2020_Map,$C571+2,M$7),"")</f>
        <v/>
      </c>
      <c r="N571" s="18" t="str" cm="1">
        <f t="array" aca="1" ref="N571" ca="1">IFERROR(INDEX(NTG_2020_Map,$C571+2,N$7),"")</f>
        <v/>
      </c>
      <c r="O571" s="18" t="str" cm="1">
        <f t="array" aca="1" ref="O571" ca="1">IFERROR(IF(INDEX(NTG_2020_Map,$C571+2,O$7)="","",INDEX(NTG_2020_Map,$C571+2,O$7)),"")</f>
        <v/>
      </c>
    </row>
    <row r="572" spans="3:15" ht="12.75" customHeight="1">
      <c r="C572" s="16">
        <f t="shared" si="16"/>
        <v>25</v>
      </c>
      <c r="D572" s="16">
        <f t="shared" si="17"/>
        <v>12</v>
      </c>
      <c r="E572" s="16" cm="1">
        <f t="array" aca="1" ref="E572" ca="1">IF(F572="","",IF(INDEX(NTG_2020_Table,$C572+1,$D572)=1,1,0))</f>
        <v>1</v>
      </c>
      <c r="F572" s="17" t="str" cm="1">
        <f t="array" aca="1" ref="F572" ca="1">IFERROR(INDEX(NTG_2020_Table,$C572+1,$F$7),"")</f>
        <v>NonRes-HVAC-maint</v>
      </c>
      <c r="G572" s="17" t="str" cm="1">
        <f t="array" aca="1" ref="G572" ca="1">IF($F572="","",IFERROR(INDEX(NTG_2020_Map,1,IF($D572&lt;$B$4,$B$3,IF($D572&lt;$B$5,$B$4,$B$5))),""))</f>
        <v>VersionSource</v>
      </c>
      <c r="H572" s="17" t="str" cm="1">
        <f t="array" aca="1" ref="H572" ca="1">IF(F572="","",IFERROR(INDEX(NTG_2020_Map,2,D572),""))</f>
        <v>1</v>
      </c>
      <c r="I572" s="17" t="str" cm="1">
        <f t="array" aca="1" ref="I572" ca="1">IFERROR(INDEX(NTG_2020_Map,$C572+2,$I$7),"")</f>
        <v/>
      </c>
      <c r="J572" s="17" t="str" cm="1">
        <f t="array" aca="1" ref="J572" ca="1">IFERROR(IF(INDEX(NTG_2020_Map,$C572+2,36)=0,"",INDEX(NTG_2020_Map,$C572+2,$J$7)),"")</f>
        <v/>
      </c>
      <c r="K572" s="17" t="str" cm="1">
        <f t="array" aca="1" ref="K572" ca="1">IFERROR(INDEX(NTG_2020_Map,$C572+2,K$7),"")</f>
        <v/>
      </c>
      <c r="L572" s="17" t="str" cm="1">
        <f t="array" aca="1" ref="L572" ca="1">IFERROR(INDEX(NTG_2020_Map,$C572+2,L$7),"")</f>
        <v/>
      </c>
      <c r="M572" s="17" t="str" cm="1">
        <f t="array" aca="1" ref="M572" ca="1">IFERROR(INDEX(NTG_2020_Map,$C572+2,M$7),"")</f>
        <v/>
      </c>
      <c r="N572" s="18" t="str" cm="1">
        <f t="array" aca="1" ref="N572" ca="1">IFERROR(INDEX(NTG_2020_Map,$C572+2,N$7),"")</f>
        <v/>
      </c>
      <c r="O572" s="18" t="str" cm="1">
        <f t="array" aca="1" ref="O572" ca="1">IFERROR(IF(INDEX(NTG_2020_Map,$C572+2,O$7)="","",INDEX(NTG_2020_Map,$C572+2,O$7)),"")</f>
        <v/>
      </c>
    </row>
    <row r="573" spans="3:15" ht="12.75" customHeight="1">
      <c r="C573" s="16">
        <f t="shared" si="16"/>
        <v>25</v>
      </c>
      <c r="D573" s="16">
        <f t="shared" si="17"/>
        <v>13</v>
      </c>
      <c r="E573" s="16" cm="1">
        <f t="array" aca="1" ref="E573" ca="1">IF(F573="","",IF(INDEX(NTG_2020_Table,$C573+1,$D573)=1,1,0))</f>
        <v>0</v>
      </c>
      <c r="F573" s="17" t="str" cm="1">
        <f t="array" aca="1" ref="F573" ca="1">IFERROR(INDEX(NTG_2020_Table,$C573+1,$F$7),"")</f>
        <v>NonRes-HVAC-maint</v>
      </c>
      <c r="G573" s="17" t="str" cm="1">
        <f t="array" aca="1" ref="G573" ca="1">IF($F573="","",IFERROR(INDEX(NTG_2020_Map,1,IF($D573&lt;$B$4,$B$3,IF($D573&lt;$B$5,$B$4,$B$5))),""))</f>
        <v>VersionSource</v>
      </c>
      <c r="H573" s="17" t="str" cm="1">
        <f t="array" aca="1" ref="H573" ca="1">IF(F573="","",IFERROR(INDEX(NTG_2020_Map,2,D573),""))</f>
        <v>1</v>
      </c>
      <c r="I573" s="17" t="str" cm="1">
        <f t="array" aca="1" ref="I573" ca="1">IFERROR(INDEX(NTG_2020_Map,$C573+2,$I$7),"")</f>
        <v/>
      </c>
      <c r="J573" s="17" t="str" cm="1">
        <f t="array" aca="1" ref="J573" ca="1">IFERROR(IF(INDEX(NTG_2020_Map,$C573+2,36)=0,"",INDEX(NTG_2020_Map,$C573+2,$J$7)),"")</f>
        <v/>
      </c>
      <c r="K573" s="17" t="str" cm="1">
        <f t="array" aca="1" ref="K573" ca="1">IFERROR(INDEX(NTG_2020_Map,$C573+2,K$7),"")</f>
        <v/>
      </c>
      <c r="L573" s="17" t="str" cm="1">
        <f t="array" aca="1" ref="L573" ca="1">IFERROR(INDEX(NTG_2020_Map,$C573+2,L$7),"")</f>
        <v/>
      </c>
      <c r="M573" s="17" t="str" cm="1">
        <f t="array" aca="1" ref="M573" ca="1">IFERROR(INDEX(NTG_2020_Map,$C573+2,M$7),"")</f>
        <v/>
      </c>
      <c r="N573" s="18" t="str" cm="1">
        <f t="array" aca="1" ref="N573" ca="1">IFERROR(INDEX(NTG_2020_Map,$C573+2,N$7),"")</f>
        <v/>
      </c>
      <c r="O573" s="18" t="str" cm="1">
        <f t="array" aca="1" ref="O573" ca="1">IFERROR(IF(INDEX(NTG_2020_Map,$C573+2,O$7)="","",INDEX(NTG_2020_Map,$C573+2,O$7)),"")</f>
        <v/>
      </c>
    </row>
    <row r="574" spans="3:15" ht="12.75" customHeight="1">
      <c r="C574" s="16">
        <f t="shared" si="16"/>
        <v>25</v>
      </c>
      <c r="D574" s="16">
        <f t="shared" si="17"/>
        <v>14</v>
      </c>
      <c r="E574" s="16" cm="1">
        <f t="array" aca="1" ref="E574" ca="1">IF(F574="","",IF(INDEX(NTG_2020_Table,$C574+1,$D574)=1,1,0))</f>
        <v>0</v>
      </c>
      <c r="F574" s="17" t="str" cm="1">
        <f t="array" aca="1" ref="F574" ca="1">IFERROR(INDEX(NTG_2020_Table,$C574+1,$F$7),"")</f>
        <v>NonRes-HVAC-maint</v>
      </c>
      <c r="G574" s="17" t="str" cm="1">
        <f t="array" aca="1" ref="G574" ca="1">IF($F574="","",IFERROR(INDEX(NTG_2020_Map,1,IF($D574&lt;$B$4,$B$3,IF($D574&lt;$B$5,$B$4,$B$5))),""))</f>
        <v>VersionSource</v>
      </c>
      <c r="H574" s="17" t="str" cm="1">
        <f t="array" aca="1" ref="H574" ca="1">IF(F574="","",IFERROR(INDEX(NTG_2020_Map,2,D574),""))</f>
        <v>0</v>
      </c>
      <c r="I574" s="17" t="str" cm="1">
        <f t="array" aca="1" ref="I574" ca="1">IFERROR(INDEX(NTG_2020_Map,$C574+2,$I$7),"")</f>
        <v/>
      </c>
      <c r="J574" s="17" t="str" cm="1">
        <f t="array" aca="1" ref="J574" ca="1">IFERROR(IF(INDEX(NTG_2020_Map,$C574+2,36)=0,"",INDEX(NTG_2020_Map,$C574+2,$J$7)),"")</f>
        <v/>
      </c>
      <c r="K574" s="17" t="str" cm="1">
        <f t="array" aca="1" ref="K574" ca="1">IFERROR(INDEX(NTG_2020_Map,$C574+2,K$7),"")</f>
        <v/>
      </c>
      <c r="L574" s="17" t="str" cm="1">
        <f t="array" aca="1" ref="L574" ca="1">IFERROR(INDEX(NTG_2020_Map,$C574+2,L$7),"")</f>
        <v/>
      </c>
      <c r="M574" s="17" t="str" cm="1">
        <f t="array" aca="1" ref="M574" ca="1">IFERROR(INDEX(NTG_2020_Map,$C574+2,M$7),"")</f>
        <v/>
      </c>
      <c r="N574" s="18" t="str" cm="1">
        <f t="array" aca="1" ref="N574" ca="1">IFERROR(INDEX(NTG_2020_Map,$C574+2,N$7),"")</f>
        <v/>
      </c>
      <c r="O574" s="18" t="str" cm="1">
        <f t="array" aca="1" ref="O574" ca="1">IFERROR(IF(INDEX(NTG_2020_Map,$C574+2,O$7)="","",INDEX(NTG_2020_Map,$C574+2,O$7)),"")</f>
        <v/>
      </c>
    </row>
    <row r="575" spans="3:15" ht="12.75" customHeight="1">
      <c r="C575" s="16">
        <f t="shared" si="16"/>
        <v>25</v>
      </c>
      <c r="D575" s="16">
        <f t="shared" si="17"/>
        <v>15</v>
      </c>
      <c r="E575" s="16" cm="1">
        <f t="array" aca="1" ref="E575" ca="1">IF(F575="","",IF(INDEX(NTG_2020_Table,$C575+1,$D575)=1,1,0))</f>
        <v>0</v>
      </c>
      <c r="F575" s="17" t="str" cm="1">
        <f t="array" aca="1" ref="F575" ca="1">IFERROR(INDEX(NTG_2020_Table,$C575+1,$F$7),"")</f>
        <v>NonRes-HVAC-maint</v>
      </c>
      <c r="G575" s="17" t="str" cm="1">
        <f t="array" aca="1" ref="G575" ca="1">IF($F575="","",IFERROR(INDEX(NTG_2020_Map,1,IF($D575&lt;$B$4,$B$3,IF($D575&lt;$B$5,$B$4,$B$5))),""))</f>
        <v>VersionSource</v>
      </c>
      <c r="H575" s="17" cm="1">
        <f t="array" aca="1" ref="H575" ca="1">IF(F575="","",IFERROR(INDEX(NTG_2020_Map,2,D575),""))</f>
        <v>45448.629734189817</v>
      </c>
      <c r="I575" s="17" t="str" cm="1">
        <f t="array" aca="1" ref="I575" ca="1">IFERROR(INDEX(NTG_2020_Map,$C575+2,$I$7),"")</f>
        <v/>
      </c>
      <c r="J575" s="17" t="str" cm="1">
        <f t="array" aca="1" ref="J575" ca="1">IFERROR(IF(INDEX(NTG_2020_Map,$C575+2,36)=0,"",INDEX(NTG_2020_Map,$C575+2,$J$7)),"")</f>
        <v/>
      </c>
      <c r="K575" s="17" t="str" cm="1">
        <f t="array" aca="1" ref="K575" ca="1">IFERROR(INDEX(NTG_2020_Map,$C575+2,K$7),"")</f>
        <v/>
      </c>
      <c r="L575" s="17" t="str" cm="1">
        <f t="array" aca="1" ref="L575" ca="1">IFERROR(INDEX(NTG_2020_Map,$C575+2,L$7),"")</f>
        <v/>
      </c>
      <c r="M575" s="17" t="str" cm="1">
        <f t="array" aca="1" ref="M575" ca="1">IFERROR(INDEX(NTG_2020_Map,$C575+2,M$7),"")</f>
        <v/>
      </c>
      <c r="N575" s="18" t="str" cm="1">
        <f t="array" aca="1" ref="N575" ca="1">IFERROR(INDEX(NTG_2020_Map,$C575+2,N$7),"")</f>
        <v/>
      </c>
      <c r="O575" s="18" t="str" cm="1">
        <f t="array" aca="1" ref="O575" ca="1">IFERROR(IF(INDEX(NTG_2020_Map,$C575+2,O$7)="","",INDEX(NTG_2020_Map,$C575+2,O$7)),"")</f>
        <v/>
      </c>
    </row>
    <row r="576" spans="3:15" ht="12.75" customHeight="1">
      <c r="C576" s="16">
        <f t="shared" si="16"/>
        <v>25</v>
      </c>
      <c r="D576" s="16">
        <f t="shared" si="17"/>
        <v>16</v>
      </c>
      <c r="E576" s="16" cm="1">
        <f t="array" aca="1" ref="E576" ca="1">IF(F576="","",IF(INDEX(NTG_2020_Table,$C576+1,$D576)=1,1,0))</f>
        <v>1</v>
      </c>
      <c r="F576" s="17" t="str" cm="1">
        <f t="array" aca="1" ref="F576" ca="1">IFERROR(INDEX(NTG_2020_Table,$C576+1,$F$7),"")</f>
        <v>NonRes-HVAC-maint</v>
      </c>
      <c r="G576" s="17" t="str" cm="1">
        <f t="array" aca="1" ref="G576" ca="1">IF($F576="","",IFERROR(INDEX(NTG_2020_Map,1,IF($D576&lt;$B$4,$B$3,IF($D576&lt;$B$5,$B$4,$B$5))),""))</f>
        <v>VersionSource</v>
      </c>
      <c r="H576" s="17" t="str" cm="1">
        <f t="array" aca="1" ref="H576" ca="1">IF(F576="","",IFERROR(INDEX(NTG_2020_Map,2,D576),""))</f>
        <v>Expired this record since a new record was created that uses the updated Measure Impact Types and Delivery Types per DEER2026 Scoping Document.</v>
      </c>
      <c r="I576" s="17" t="str" cm="1">
        <f t="array" aca="1" ref="I576" ca="1">IFERROR(INDEX(NTG_2020_Map,$C576+2,$I$7),"")</f>
        <v/>
      </c>
      <c r="J576" s="17" t="str" cm="1">
        <f t="array" aca="1" ref="J576" ca="1">IFERROR(IF(INDEX(NTG_2020_Map,$C576+2,36)=0,"",INDEX(NTG_2020_Map,$C576+2,$J$7)),"")</f>
        <v/>
      </c>
      <c r="K576" s="17" t="str" cm="1">
        <f t="array" aca="1" ref="K576" ca="1">IFERROR(INDEX(NTG_2020_Map,$C576+2,K$7),"")</f>
        <v/>
      </c>
      <c r="L576" s="17" t="str" cm="1">
        <f t="array" aca="1" ref="L576" ca="1">IFERROR(INDEX(NTG_2020_Map,$C576+2,L$7),"")</f>
        <v/>
      </c>
      <c r="M576" s="17" t="str" cm="1">
        <f t="array" aca="1" ref="M576" ca="1">IFERROR(INDEX(NTG_2020_Map,$C576+2,M$7),"")</f>
        <v/>
      </c>
      <c r="N576" s="18" t="str" cm="1">
        <f t="array" aca="1" ref="N576" ca="1">IFERROR(INDEX(NTG_2020_Map,$C576+2,N$7),"")</f>
        <v/>
      </c>
      <c r="O576" s="18" t="str" cm="1">
        <f t="array" aca="1" ref="O576" ca="1">IFERROR(IF(INDEX(NTG_2020_Map,$C576+2,O$7)="","",INDEX(NTG_2020_Map,$C576+2,O$7)),"")</f>
        <v/>
      </c>
    </row>
    <row r="577" spans="3:15" ht="12.75" customHeight="1">
      <c r="C577" s="16">
        <f t="shared" si="16"/>
        <v>25</v>
      </c>
      <c r="D577" s="16">
        <f t="shared" si="17"/>
        <v>17</v>
      </c>
      <c r="E577" s="16" cm="1">
        <f t="array" aca="1" ref="E577" ca="1">IF(F577="","",IF(INDEX(NTG_2020_Table,$C577+1,$D577)=1,1,0))</f>
        <v>1</v>
      </c>
      <c r="F577" s="17" t="str" cm="1">
        <f t="array" aca="1" ref="F577" ca="1">IFERROR(INDEX(NTG_2020_Table,$C577+1,$F$7),"")</f>
        <v>NonRes-HVAC-maint</v>
      </c>
      <c r="G577" s="17" t="str" cm="1">
        <f t="array" aca="1" ref="G577" ca="1">IF($F577="","",IFERROR(INDEX(NTG_2020_Map,1,IF($D577&lt;$B$4,$B$3,IF($D577&lt;$B$5,$B$4,$B$5))),""))</f>
        <v>VersionSource</v>
      </c>
      <c r="H577" s="17" t="str" cm="1">
        <f t="array" aca="1" ref="H577" ca="1">IF(F577="","",IFERROR(INDEX(NTG_2020_Map,2,D577),""))</f>
        <v>Deemed Ex Ante Team</v>
      </c>
      <c r="I577" s="17" t="str" cm="1">
        <f t="array" aca="1" ref="I577" ca="1">IFERROR(INDEX(NTG_2020_Map,$C577+2,$I$7),"")</f>
        <v/>
      </c>
      <c r="J577" s="17" t="str" cm="1">
        <f t="array" aca="1" ref="J577" ca="1">IFERROR(IF(INDEX(NTG_2020_Map,$C577+2,36)=0,"",INDEX(NTG_2020_Map,$C577+2,$J$7)),"")</f>
        <v/>
      </c>
      <c r="K577" s="17" t="str" cm="1">
        <f t="array" aca="1" ref="K577" ca="1">IFERROR(INDEX(NTG_2020_Map,$C577+2,K$7),"")</f>
        <v/>
      </c>
      <c r="L577" s="17" t="str" cm="1">
        <f t="array" aca="1" ref="L577" ca="1">IFERROR(INDEX(NTG_2020_Map,$C577+2,L$7),"")</f>
        <v/>
      </c>
      <c r="M577" s="17" t="str" cm="1">
        <f t="array" aca="1" ref="M577" ca="1">IFERROR(INDEX(NTG_2020_Map,$C577+2,M$7),"")</f>
        <v/>
      </c>
      <c r="N577" s="18" t="str" cm="1">
        <f t="array" aca="1" ref="N577" ca="1">IFERROR(INDEX(NTG_2020_Map,$C577+2,N$7),"")</f>
        <v/>
      </c>
      <c r="O577" s="18" t="str" cm="1">
        <f t="array" aca="1" ref="O577" ca="1">IFERROR(IF(INDEX(NTG_2020_Map,$C577+2,O$7)="","",INDEX(NTG_2020_Map,$C577+2,O$7)),"")</f>
        <v/>
      </c>
    </row>
    <row r="578" spans="3:15" ht="12.75" customHeight="1">
      <c r="C578" s="16">
        <f t="shared" si="16"/>
        <v>25</v>
      </c>
      <c r="D578" s="16">
        <f t="shared" si="17"/>
        <v>18</v>
      </c>
      <c r="E578" s="16" cm="1">
        <f t="array" aca="1" ref="E578" ca="1">IF(F578="","",IF(INDEX(NTG_2020_Table,$C578+1,$D578)=1,1,0))</f>
        <v>1</v>
      </c>
      <c r="F578" s="17" t="str" cm="1">
        <f t="array" aca="1" ref="F578" ca="1">IFERROR(INDEX(NTG_2020_Table,$C578+1,$F$7),"")</f>
        <v>NonRes-HVAC-maint</v>
      </c>
      <c r="G578" s="17" t="str" cm="1">
        <f t="array" aca="1" ref="G578" ca="1">IF($F578="","",IFERROR(INDEX(NTG_2020_Map,1,IF($D578&lt;$B$4,$B$3,IF($D578&lt;$B$5,$B$4,$B$5))),""))</f>
        <v>VersionSource</v>
      </c>
      <c r="H578" s="17" cm="1">
        <f t="array" aca="1" ref="H578" ca="1">IF(F578="","",IFERROR(INDEX(NTG_2020_Map,2,D578),""))</f>
        <v>44566.539816770834</v>
      </c>
      <c r="I578" s="17" t="str" cm="1">
        <f t="array" aca="1" ref="I578" ca="1">IFERROR(INDEX(NTG_2020_Map,$C578+2,$I$7),"")</f>
        <v/>
      </c>
      <c r="J578" s="17" t="str" cm="1">
        <f t="array" aca="1" ref="J578" ca="1">IFERROR(IF(INDEX(NTG_2020_Map,$C578+2,36)=0,"",INDEX(NTG_2020_Map,$C578+2,$J$7)),"")</f>
        <v/>
      </c>
      <c r="K578" s="17" t="str" cm="1">
        <f t="array" aca="1" ref="K578" ca="1">IFERROR(INDEX(NTG_2020_Map,$C578+2,K$7),"")</f>
        <v/>
      </c>
      <c r="L578" s="17" t="str" cm="1">
        <f t="array" aca="1" ref="L578" ca="1">IFERROR(INDEX(NTG_2020_Map,$C578+2,L$7),"")</f>
        <v/>
      </c>
      <c r="M578" s="17" t="str" cm="1">
        <f t="array" aca="1" ref="M578" ca="1">IFERROR(INDEX(NTG_2020_Map,$C578+2,M$7),"")</f>
        <v/>
      </c>
      <c r="N578" s="18" t="str" cm="1">
        <f t="array" aca="1" ref="N578" ca="1">IFERROR(INDEX(NTG_2020_Map,$C578+2,N$7),"")</f>
        <v/>
      </c>
      <c r="O578" s="18" t="str" cm="1">
        <f t="array" aca="1" ref="O578" ca="1">IFERROR(IF(INDEX(NTG_2020_Map,$C578+2,O$7)="","",INDEX(NTG_2020_Map,$C578+2,O$7)),"")</f>
        <v/>
      </c>
    </row>
    <row r="579" spans="3:15" ht="12.75" customHeight="1">
      <c r="C579" s="16">
        <f t="shared" si="16"/>
        <v>25</v>
      </c>
      <c r="D579" s="16">
        <f t="shared" si="17"/>
        <v>19</v>
      </c>
      <c r="E579" s="16" cm="1">
        <f t="array" aca="1" ref="E579" ca="1">IF(F579="","",IF(INDEX(NTG_2020_Table,$C579+1,$D579)=1,1,0))</f>
        <v>1</v>
      </c>
      <c r="F579" s="17" t="str" cm="1">
        <f t="array" aca="1" ref="F579" ca="1">IFERROR(INDEX(NTG_2020_Table,$C579+1,$F$7),"")</f>
        <v>NonRes-HVAC-maint</v>
      </c>
      <c r="G579" s="17" t="str" cm="1">
        <f t="array" aca="1" ref="G579" ca="1">IF($F579="","",IFERROR(INDEX(NTG_2020_Map,1,IF($D579&lt;$B$4,$B$3,IF($D579&lt;$B$5,$B$4,$B$5))),""))</f>
        <v>CreatedComment</v>
      </c>
      <c r="H579" s="17" t="str" cm="1">
        <f t="array" aca="1" ref="H579" ca="1">IF(F579="","",IFERROR(INDEX(NTG_2020_Map,2,D579),""))</f>
        <v/>
      </c>
      <c r="I579" s="17" t="str" cm="1">
        <f t="array" aca="1" ref="I579" ca="1">IFERROR(INDEX(NTG_2020_Map,$C579+2,$I$7),"")</f>
        <v/>
      </c>
      <c r="J579" s="17" t="str" cm="1">
        <f t="array" aca="1" ref="J579" ca="1">IFERROR(IF(INDEX(NTG_2020_Map,$C579+2,36)=0,"",INDEX(NTG_2020_Map,$C579+2,$J$7)),"")</f>
        <v/>
      </c>
      <c r="K579" s="17" t="str" cm="1">
        <f t="array" aca="1" ref="K579" ca="1">IFERROR(INDEX(NTG_2020_Map,$C579+2,K$7),"")</f>
        <v/>
      </c>
      <c r="L579" s="17" t="str" cm="1">
        <f t="array" aca="1" ref="L579" ca="1">IFERROR(INDEX(NTG_2020_Map,$C579+2,L$7),"")</f>
        <v/>
      </c>
      <c r="M579" s="17" t="str" cm="1">
        <f t="array" aca="1" ref="M579" ca="1">IFERROR(INDEX(NTG_2020_Map,$C579+2,M$7),"")</f>
        <v/>
      </c>
      <c r="N579" s="18" t="str" cm="1">
        <f t="array" aca="1" ref="N579" ca="1">IFERROR(INDEX(NTG_2020_Map,$C579+2,N$7),"")</f>
        <v/>
      </c>
      <c r="O579" s="18" t="str" cm="1">
        <f t="array" aca="1" ref="O579" ca="1">IFERROR(IF(INDEX(NTG_2020_Map,$C579+2,O$7)="","",INDEX(NTG_2020_Map,$C579+2,O$7)),"")</f>
        <v/>
      </c>
    </row>
    <row r="580" spans="3:15" ht="12.75" customHeight="1">
      <c r="C580" s="16">
        <f t="shared" si="16"/>
        <v>25</v>
      </c>
      <c r="D580" s="16">
        <f t="shared" si="17"/>
        <v>20</v>
      </c>
      <c r="E580" s="16" cm="1">
        <f t="array" aca="1" ref="E580" ca="1">IF(F580="","",IF(INDEX(NTG_2020_Table,$C580+1,$D580)=1,1,0))</f>
        <v>1</v>
      </c>
      <c r="F580" s="17" t="str" cm="1">
        <f t="array" aca="1" ref="F580" ca="1">IFERROR(INDEX(NTG_2020_Table,$C580+1,$F$7),"")</f>
        <v>NonRes-HVAC-maint</v>
      </c>
      <c r="G580" s="17" t="str" cm="1">
        <f t="array" aca="1" ref="G580" ca="1">IF($F580="","",IFERROR(INDEX(NTG_2020_Map,1,IF($D580&lt;$B$4,$B$3,IF($D580&lt;$B$5,$B$4,$B$5))),""))</f>
        <v>CreatedComment</v>
      </c>
      <c r="H580" s="17" t="str" cm="1">
        <f t="array" aca="1" ref="H580" ca="1">IF(F580="","",IFERROR(INDEX(NTG_2020_Map,2,D580),""))</f>
        <v>Deemed Ex Ante Team</v>
      </c>
      <c r="I580" s="17" t="str" cm="1">
        <f t="array" aca="1" ref="I580" ca="1">IFERROR(INDEX(NTG_2020_Map,$C580+2,$I$7),"")</f>
        <v/>
      </c>
      <c r="J580" s="17" t="str" cm="1">
        <f t="array" aca="1" ref="J580" ca="1">IFERROR(IF(INDEX(NTG_2020_Map,$C580+2,36)=0,"",INDEX(NTG_2020_Map,$C580+2,$J$7)),"")</f>
        <v/>
      </c>
      <c r="K580" s="17" t="str" cm="1">
        <f t="array" aca="1" ref="K580" ca="1">IFERROR(INDEX(NTG_2020_Map,$C580+2,K$7),"")</f>
        <v/>
      </c>
      <c r="L580" s="17" t="str" cm="1">
        <f t="array" aca="1" ref="L580" ca="1">IFERROR(INDEX(NTG_2020_Map,$C580+2,L$7),"")</f>
        <v/>
      </c>
      <c r="M580" s="17" t="str" cm="1">
        <f t="array" aca="1" ref="M580" ca="1">IFERROR(INDEX(NTG_2020_Map,$C580+2,M$7),"")</f>
        <v/>
      </c>
      <c r="N580" s="18" t="str" cm="1">
        <f t="array" aca="1" ref="N580" ca="1">IFERROR(INDEX(NTG_2020_Map,$C580+2,N$7),"")</f>
        <v/>
      </c>
      <c r="O580" s="18" t="str" cm="1">
        <f t="array" aca="1" ref="O580" ca="1">IFERROR(IF(INDEX(NTG_2020_Map,$C580+2,O$7)="","",INDEX(NTG_2020_Map,$C580+2,O$7)),"")</f>
        <v/>
      </c>
    </row>
    <row r="581" spans="3:15" ht="12.75" customHeight="1">
      <c r="C581" s="16">
        <f t="shared" si="16"/>
        <v>25</v>
      </c>
      <c r="D581" s="16">
        <f t="shared" si="17"/>
        <v>21</v>
      </c>
      <c r="E581" s="16" cm="1">
        <f t="array" aca="1" ref="E581" ca="1">IF(F581="","",IF(INDEX(NTG_2020_Table,$C581+1,$D581)=1,1,0))</f>
        <v>1</v>
      </c>
      <c r="F581" s="17" t="str" cm="1">
        <f t="array" aca="1" ref="F581" ca="1">IFERROR(INDEX(NTG_2020_Table,$C581+1,$F$7),"")</f>
        <v>NonRes-HVAC-maint</v>
      </c>
      <c r="G581" s="17" t="str" cm="1">
        <f t="array" aca="1" ref="G581" ca="1">IF($F581="","",IFERROR(INDEX(NTG_2020_Map,1,IF($D581&lt;$B$4,$B$3,IF($D581&lt;$B$5,$B$4,$B$5))),""))</f>
        <v>CreatedComment</v>
      </c>
      <c r="H581" s="17" t="str" cm="1">
        <f t="array" aca="1" ref="H581" ca="1">IF(F581="","",IFERROR(INDEX(NTG_2020_Map,2,D581),""))</f>
        <v/>
      </c>
      <c r="I581" s="17" t="str" cm="1">
        <f t="array" aca="1" ref="I581" ca="1">IFERROR(INDEX(NTG_2020_Map,$C581+2,$I$7),"")</f>
        <v/>
      </c>
      <c r="J581" s="17" t="str" cm="1">
        <f t="array" aca="1" ref="J581" ca="1">IFERROR(IF(INDEX(NTG_2020_Map,$C581+2,36)=0,"",INDEX(NTG_2020_Map,$C581+2,$J$7)),"")</f>
        <v/>
      </c>
      <c r="K581" s="17" t="str" cm="1">
        <f t="array" aca="1" ref="K581" ca="1">IFERROR(INDEX(NTG_2020_Map,$C581+2,K$7),"")</f>
        <v/>
      </c>
      <c r="L581" s="17" t="str" cm="1">
        <f t="array" aca="1" ref="L581" ca="1">IFERROR(INDEX(NTG_2020_Map,$C581+2,L$7),"")</f>
        <v/>
      </c>
      <c r="M581" s="17" t="str" cm="1">
        <f t="array" aca="1" ref="M581" ca="1">IFERROR(INDEX(NTG_2020_Map,$C581+2,M$7),"")</f>
        <v/>
      </c>
      <c r="N581" s="18" t="str" cm="1">
        <f t="array" aca="1" ref="N581" ca="1">IFERROR(INDEX(NTG_2020_Map,$C581+2,N$7),"")</f>
        <v/>
      </c>
      <c r="O581" s="18" t="str" cm="1">
        <f t="array" aca="1" ref="O581" ca="1">IFERROR(IF(INDEX(NTG_2020_Map,$C581+2,O$7)="","",INDEX(NTG_2020_Map,$C581+2,O$7)),"")</f>
        <v/>
      </c>
    </row>
    <row r="582" spans="3:15" ht="12.75" customHeight="1">
      <c r="C582" s="16">
        <f t="shared" si="16"/>
        <v>25</v>
      </c>
      <c r="D582" s="16">
        <f t="shared" si="17"/>
        <v>22</v>
      </c>
      <c r="E582" s="16" cm="1">
        <f t="array" aca="1" ref="E582" ca="1">IF(F582="","",IF(INDEX(NTG_2020_Table,$C582+1,$D582)=1,1,0))</f>
        <v>1</v>
      </c>
      <c r="F582" s="17" t="str" cm="1">
        <f t="array" aca="1" ref="F582" ca="1">IFERROR(INDEX(NTG_2020_Table,$C582+1,$F$7),"")</f>
        <v>NonRes-HVAC-maint</v>
      </c>
      <c r="G582" s="17" t="str" cm="1">
        <f t="array" aca="1" ref="G582" ca="1">IF($F582="","",IFERROR(INDEX(NTG_2020_Map,1,IF($D582&lt;$B$4,$B$3,IF($D582&lt;$B$5,$B$4,$B$5))),""))</f>
        <v>CreatedComment</v>
      </c>
      <c r="H582" s="17" t="str" cm="1">
        <f t="array" aca="1" ref="H582" ca="1">IF(F582="","",IFERROR(INDEX(NTG_2020_Map,2,D582),""))</f>
        <v/>
      </c>
      <c r="I582" s="17" t="str" cm="1">
        <f t="array" aca="1" ref="I582" ca="1">IFERROR(INDEX(NTG_2020_Map,$C582+2,$I$7),"")</f>
        <v/>
      </c>
      <c r="J582" s="17" t="str" cm="1">
        <f t="array" aca="1" ref="J582" ca="1">IFERROR(IF(INDEX(NTG_2020_Map,$C582+2,36)=0,"",INDEX(NTG_2020_Map,$C582+2,$J$7)),"")</f>
        <v/>
      </c>
      <c r="K582" s="17" t="str" cm="1">
        <f t="array" aca="1" ref="K582" ca="1">IFERROR(INDEX(NTG_2020_Map,$C582+2,K$7),"")</f>
        <v/>
      </c>
      <c r="L582" s="17" t="str" cm="1">
        <f t="array" aca="1" ref="L582" ca="1">IFERROR(INDEX(NTG_2020_Map,$C582+2,L$7),"")</f>
        <v/>
      </c>
      <c r="M582" s="17" t="str" cm="1">
        <f t="array" aca="1" ref="M582" ca="1">IFERROR(INDEX(NTG_2020_Map,$C582+2,M$7),"")</f>
        <v/>
      </c>
      <c r="N582" s="18" t="str" cm="1">
        <f t="array" aca="1" ref="N582" ca="1">IFERROR(INDEX(NTG_2020_Map,$C582+2,N$7),"")</f>
        <v/>
      </c>
      <c r="O582" s="18" t="str" cm="1">
        <f t="array" aca="1" ref="O582" ca="1">IFERROR(IF(INDEX(NTG_2020_Map,$C582+2,O$7)="","",INDEX(NTG_2020_Map,$C582+2,O$7)),"")</f>
        <v/>
      </c>
    </row>
    <row r="583" spans="3:15" ht="12.75" customHeight="1">
      <c r="C583" s="16">
        <f t="shared" si="16"/>
        <v>25</v>
      </c>
      <c r="D583" s="16">
        <f t="shared" si="17"/>
        <v>23</v>
      </c>
      <c r="E583" s="16" cm="1">
        <f t="array" aca="1" ref="E583" ca="1">IF(F583="","",IF(INDEX(NTG_2020_Table,$C583+1,$D583)=1,1,0))</f>
        <v>1</v>
      </c>
      <c r="F583" s="17" t="str" cm="1">
        <f t="array" aca="1" ref="F583" ca="1">IFERROR(INDEX(NTG_2020_Table,$C583+1,$F$7),"")</f>
        <v>NonRes-HVAC-maint</v>
      </c>
      <c r="G583" s="17" t="str" cm="1">
        <f t="array" aca="1" ref="G583" ca="1">IF($F583="","",IFERROR(INDEX(NTG_2020_Map,1,IF($D583&lt;$B$4,$B$3,IF($D583&lt;$B$5,$B$4,$B$5))),""))</f>
        <v>CreatedComment</v>
      </c>
      <c r="H583" s="17" t="str" cm="1">
        <f t="array" aca="1" ref="H583" ca="1">IF(F583="","",IFERROR(INDEX(NTG_2020_Map,2,D583),""))</f>
        <v/>
      </c>
      <c r="I583" s="17" t="str" cm="1">
        <f t="array" aca="1" ref="I583" ca="1">IFERROR(INDEX(NTG_2020_Map,$C583+2,$I$7),"")</f>
        <v/>
      </c>
      <c r="J583" s="17" t="str" cm="1">
        <f t="array" aca="1" ref="J583" ca="1">IFERROR(IF(INDEX(NTG_2020_Map,$C583+2,36)=0,"",INDEX(NTG_2020_Map,$C583+2,$J$7)),"")</f>
        <v/>
      </c>
      <c r="K583" s="17" t="str" cm="1">
        <f t="array" aca="1" ref="K583" ca="1">IFERROR(INDEX(NTG_2020_Map,$C583+2,K$7),"")</f>
        <v/>
      </c>
      <c r="L583" s="17" t="str" cm="1">
        <f t="array" aca="1" ref="L583" ca="1">IFERROR(INDEX(NTG_2020_Map,$C583+2,L$7),"")</f>
        <v/>
      </c>
      <c r="M583" s="17" t="str" cm="1">
        <f t="array" aca="1" ref="M583" ca="1">IFERROR(INDEX(NTG_2020_Map,$C583+2,M$7),"")</f>
        <v/>
      </c>
      <c r="N583" s="18" t="str" cm="1">
        <f t="array" aca="1" ref="N583" ca="1">IFERROR(INDEX(NTG_2020_Map,$C583+2,N$7),"")</f>
        <v/>
      </c>
      <c r="O583" s="18" t="str" cm="1">
        <f t="array" aca="1" ref="O583" ca="1">IFERROR(IF(INDEX(NTG_2020_Map,$C583+2,O$7)="","",INDEX(NTG_2020_Map,$C583+2,O$7)),"")</f>
        <v/>
      </c>
    </row>
    <row r="584" spans="3:15" ht="12.75" customHeight="1">
      <c r="C584" s="16">
        <f t="shared" si="16"/>
        <v>26</v>
      </c>
      <c r="D584" s="16">
        <f t="shared" si="17"/>
        <v>1</v>
      </c>
      <c r="E584" s="16" cm="1">
        <f t="array" aca="1" ref="E584" ca="1">IF(F584="","",IF(INDEX(NTG_2020_Table,$C584+1,$D584)=1,1,0))</f>
        <v>0</v>
      </c>
      <c r="F584" s="17" t="str" cm="1">
        <f t="array" aca="1" ref="F584" ca="1">IFERROR(INDEX(NTG_2020_Table,$C584+1,$F$7),"")</f>
        <v>NonRes-In-Ltg-LEDFixt</v>
      </c>
      <c r="G584" s="17" t="str" cm="1">
        <f t="array" aca="1" ref="G584" ca="1">IF($F584="","",IFERROR(INDEX(NTG_2020_Map,1,IF($D584&lt;$B$4,$B$3,IF($D584&lt;$B$5,$B$4,$B$5))),""))</f>
        <v>NTG_ID</v>
      </c>
      <c r="H584" s="17" t="str" cm="1">
        <f t="array" aca="1" ref="H584" ca="1">IF(F584="","",IFERROR(INDEX(NTG_2020_Map,2,D584),""))</f>
        <v>Agric-Default&gt;2yrs</v>
      </c>
      <c r="I584" s="17" t="str" cm="1">
        <f t="array" aca="1" ref="I584" ca="1">IFERROR(INDEX(NTG_2020_Map,$C584+2,$I$7),"")</f>
        <v/>
      </c>
      <c r="J584" s="17" t="str" cm="1">
        <f t="array" aca="1" ref="J584" ca="1">IFERROR(IF(INDEX(NTG_2020_Map,$C584+2,36)=0,"",INDEX(NTG_2020_Map,$C584+2,$J$7)),"")</f>
        <v/>
      </c>
      <c r="K584" s="17" t="str" cm="1">
        <f t="array" aca="1" ref="K584" ca="1">IFERROR(INDEX(NTG_2020_Map,$C584+2,K$7),"")</f>
        <v/>
      </c>
      <c r="L584" s="17" t="str" cm="1">
        <f t="array" aca="1" ref="L584" ca="1">IFERROR(INDEX(NTG_2020_Map,$C584+2,L$7),"")</f>
        <v/>
      </c>
      <c r="M584" s="17" t="str" cm="1">
        <f t="array" aca="1" ref="M584" ca="1">IFERROR(INDEX(NTG_2020_Map,$C584+2,M$7),"")</f>
        <v/>
      </c>
      <c r="N584" s="18" t="str" cm="1">
        <f t="array" aca="1" ref="N584" ca="1">IFERROR(INDEX(NTG_2020_Map,$C584+2,N$7),"")</f>
        <v/>
      </c>
      <c r="O584" s="18" t="str" cm="1">
        <f t="array" aca="1" ref="O584" ca="1">IFERROR(IF(INDEX(NTG_2020_Map,$C584+2,O$7)="","",INDEX(NTG_2020_Map,$C584+2,O$7)),"")</f>
        <v/>
      </c>
    </row>
    <row r="585" spans="3:15" ht="12.75" customHeight="1">
      <c r="C585" s="16">
        <f t="shared" si="16"/>
        <v>26</v>
      </c>
      <c r="D585" s="16">
        <f t="shared" si="17"/>
        <v>2</v>
      </c>
      <c r="E585" s="16" cm="1">
        <f t="array" aca="1" ref="E585" ca="1">IF(F585="","",IF(INDEX(NTG_2020_Table,$C585+1,$D585)=1,1,0))</f>
        <v>0</v>
      </c>
      <c r="F585" s="17" t="str" cm="1">
        <f t="array" aca="1" ref="F585" ca="1">IFERROR(INDEX(NTG_2020_Table,$C585+1,$F$7),"")</f>
        <v>NonRes-In-Ltg-LEDFixt</v>
      </c>
      <c r="G585" s="17" t="str" cm="1">
        <f t="array" aca="1" ref="G585" ca="1">IF($F585="","",IFERROR(INDEX(NTG_2020_Map,1,IF($D585&lt;$B$4,$B$3,IF($D585&lt;$B$5,$B$4,$B$5))),""))</f>
        <v>NTG_ID</v>
      </c>
      <c r="H585" s="17" t="str" cm="1">
        <f t="array" aca="1" ref="H585" ca="1">IF(F585="","",IFERROR(INDEX(NTG_2020_Map,2,D585),""))</f>
        <v>DEER2019</v>
      </c>
      <c r="I585" s="17" t="str" cm="1">
        <f t="array" aca="1" ref="I585" ca="1">IFERROR(INDEX(NTG_2020_Map,$C585+2,$I$7),"")</f>
        <v/>
      </c>
      <c r="J585" s="17" t="str" cm="1">
        <f t="array" aca="1" ref="J585" ca="1">IFERROR(IF(INDEX(NTG_2020_Map,$C585+2,36)=0,"",INDEX(NTG_2020_Map,$C585+2,$J$7)),"")</f>
        <v/>
      </c>
      <c r="K585" s="17" t="str" cm="1">
        <f t="array" aca="1" ref="K585" ca="1">IFERROR(INDEX(NTG_2020_Map,$C585+2,K$7),"")</f>
        <v/>
      </c>
      <c r="L585" s="17" t="str" cm="1">
        <f t="array" aca="1" ref="L585" ca="1">IFERROR(INDEX(NTG_2020_Map,$C585+2,L$7),"")</f>
        <v/>
      </c>
      <c r="M585" s="17" t="str" cm="1">
        <f t="array" aca="1" ref="M585" ca="1">IFERROR(INDEX(NTG_2020_Map,$C585+2,M$7),"")</f>
        <v/>
      </c>
      <c r="N585" s="18" t="str" cm="1">
        <f t="array" aca="1" ref="N585" ca="1">IFERROR(INDEX(NTG_2020_Map,$C585+2,N$7),"")</f>
        <v/>
      </c>
      <c r="O585" s="18" t="str" cm="1">
        <f t="array" aca="1" ref="O585" ca="1">IFERROR(IF(INDEX(NTG_2020_Map,$C585+2,O$7)="","",INDEX(NTG_2020_Map,$C585+2,O$7)),"")</f>
        <v/>
      </c>
    </row>
    <row r="586" spans="3:15" ht="12.75" customHeight="1">
      <c r="C586" s="16">
        <f t="shared" ref="C586:C649" si="18">IF($D586=1,IF($C585&lt;$B$1,$C585+1,""),$C585)</f>
        <v>26</v>
      </c>
      <c r="D586" s="16">
        <f t="shared" ref="D586:D649" si="19">IF(D585&lt;$B$2,D585+1,1)</f>
        <v>3</v>
      </c>
      <c r="E586" s="16" cm="1">
        <f t="array" aca="1" ref="E586" ca="1">IF(F586="","",IF(INDEX(NTG_2020_Table,$C586+1,$D586)=1,1,0))</f>
        <v>0</v>
      </c>
      <c r="F586" s="17" t="str" cm="1">
        <f t="array" aca="1" ref="F586" ca="1">IFERROR(INDEX(NTG_2020_Table,$C586+1,$F$7),"")</f>
        <v>NonRes-In-Ltg-LEDFixt</v>
      </c>
      <c r="G586" s="17" t="str" cm="1">
        <f t="array" aca="1" ref="G586" ca="1">IF($F586="","",IFERROR(INDEX(NTG_2020_Map,1,IF($D586&lt;$B$4,$B$3,IF($D586&lt;$B$5,$B$4,$B$5))),""))</f>
        <v>NTG_ID</v>
      </c>
      <c r="H586" s="17" cm="1">
        <f t="array" aca="1" ref="H586" ca="1">IF(F586="","",IFERROR(INDEX(NTG_2020_Map,2,D586),""))</f>
        <v>43466</v>
      </c>
      <c r="I586" s="17" t="str" cm="1">
        <f t="array" aca="1" ref="I586" ca="1">IFERROR(INDEX(NTG_2020_Map,$C586+2,$I$7),"")</f>
        <v/>
      </c>
      <c r="J586" s="17" t="str" cm="1">
        <f t="array" aca="1" ref="J586" ca="1">IFERROR(IF(INDEX(NTG_2020_Map,$C586+2,36)=0,"",INDEX(NTG_2020_Map,$C586+2,$J$7)),"")</f>
        <v/>
      </c>
      <c r="K586" s="17" t="str" cm="1">
        <f t="array" aca="1" ref="K586" ca="1">IFERROR(INDEX(NTG_2020_Map,$C586+2,K$7),"")</f>
        <v/>
      </c>
      <c r="L586" s="17" t="str" cm="1">
        <f t="array" aca="1" ref="L586" ca="1">IFERROR(INDEX(NTG_2020_Map,$C586+2,L$7),"")</f>
        <v/>
      </c>
      <c r="M586" s="17" t="str" cm="1">
        <f t="array" aca="1" ref="M586" ca="1">IFERROR(INDEX(NTG_2020_Map,$C586+2,M$7),"")</f>
        <v/>
      </c>
      <c r="N586" s="18" t="str" cm="1">
        <f t="array" aca="1" ref="N586" ca="1">IFERROR(INDEX(NTG_2020_Map,$C586+2,N$7),"")</f>
        <v/>
      </c>
      <c r="O586" s="18" t="str" cm="1">
        <f t="array" aca="1" ref="O586" ca="1">IFERROR(IF(INDEX(NTG_2020_Map,$C586+2,O$7)="","",INDEX(NTG_2020_Map,$C586+2,O$7)),"")</f>
        <v/>
      </c>
    </row>
    <row r="587" spans="3:15" ht="12.75" customHeight="1">
      <c r="C587" s="16">
        <f t="shared" si="18"/>
        <v>26</v>
      </c>
      <c r="D587" s="16">
        <f t="shared" si="19"/>
        <v>4</v>
      </c>
      <c r="E587" s="16" cm="1">
        <f t="array" aca="1" ref="E587" ca="1">IF(F587="","",IF(INDEX(NTG_2020_Table,$C587+1,$D587)=1,1,0))</f>
        <v>0</v>
      </c>
      <c r="F587" s="17" t="str" cm="1">
        <f t="array" aca="1" ref="F587" ca="1">IFERROR(INDEX(NTG_2020_Table,$C587+1,$F$7),"")</f>
        <v>NonRes-In-Ltg-LEDFixt</v>
      </c>
      <c r="G587" s="17" t="str" cm="1">
        <f t="array" aca="1" ref="G587" ca="1">IF($F587="","",IFERROR(INDEX(NTG_2020_Map,1,IF($D587&lt;$B$4,$B$3,IF($D587&lt;$B$5,$B$4,$B$5))),""))</f>
        <v>NTG_ID</v>
      </c>
      <c r="H587" s="17" cm="1">
        <f t="array" aca="1" ref="H587" ca="1">IF(F587="","",IFERROR(INDEX(NTG_2020_Map,2,D587),""))</f>
        <v>46022</v>
      </c>
      <c r="I587" s="17" t="str" cm="1">
        <f t="array" aca="1" ref="I587" ca="1">IFERROR(INDEX(NTG_2020_Map,$C587+2,$I$7),"")</f>
        <v/>
      </c>
      <c r="J587" s="17" t="str" cm="1">
        <f t="array" aca="1" ref="J587" ca="1">IFERROR(IF(INDEX(NTG_2020_Map,$C587+2,36)=0,"",INDEX(NTG_2020_Map,$C587+2,$J$7)),"")</f>
        <v/>
      </c>
      <c r="K587" s="17" t="str" cm="1">
        <f t="array" aca="1" ref="K587" ca="1">IFERROR(INDEX(NTG_2020_Map,$C587+2,K$7),"")</f>
        <v/>
      </c>
      <c r="L587" s="17" t="str" cm="1">
        <f t="array" aca="1" ref="L587" ca="1">IFERROR(INDEX(NTG_2020_Map,$C587+2,L$7),"")</f>
        <v/>
      </c>
      <c r="M587" s="17" t="str" cm="1">
        <f t="array" aca="1" ref="M587" ca="1">IFERROR(INDEX(NTG_2020_Map,$C587+2,M$7),"")</f>
        <v/>
      </c>
      <c r="N587" s="18" t="str" cm="1">
        <f t="array" aca="1" ref="N587" ca="1">IFERROR(INDEX(NTG_2020_Map,$C587+2,N$7),"")</f>
        <v/>
      </c>
      <c r="O587" s="18" t="str" cm="1">
        <f t="array" aca="1" ref="O587" ca="1">IFERROR(IF(INDEX(NTG_2020_Map,$C587+2,O$7)="","",INDEX(NTG_2020_Map,$C587+2,O$7)),"")</f>
        <v/>
      </c>
    </row>
    <row r="588" spans="3:15" ht="12.75" customHeight="1">
      <c r="C588" s="16">
        <f t="shared" si="18"/>
        <v>26</v>
      </c>
      <c r="D588" s="16">
        <f t="shared" si="19"/>
        <v>5</v>
      </c>
      <c r="E588" s="16" cm="1">
        <f t="array" aca="1" ref="E588" ca="1">IF(F588="","",IF(INDEX(NTG_2020_Table,$C588+1,$D588)=1,1,0))</f>
        <v>0</v>
      </c>
      <c r="F588" s="17" t="str" cm="1">
        <f t="array" aca="1" ref="F588" ca="1">IFERROR(INDEX(NTG_2020_Table,$C588+1,$F$7),"")</f>
        <v>NonRes-In-Ltg-LEDFixt</v>
      </c>
      <c r="G588" s="17" t="str" cm="1">
        <f t="array" aca="1" ref="G588" ca="1">IF($F588="","",IFERROR(INDEX(NTG_2020_Map,1,IF($D588&lt;$B$4,$B$3,IF($D588&lt;$B$5,$B$4,$B$5))),""))</f>
        <v>NTG_ID</v>
      </c>
      <c r="H588" s="17" cm="1">
        <f t="array" aca="1" ref="H588" ca="1">IF(F588="","",IFERROR(INDEX(NTG_2020_Map,2,D588),""))</f>
        <v>0.6</v>
      </c>
      <c r="I588" s="17" t="str" cm="1">
        <f t="array" aca="1" ref="I588" ca="1">IFERROR(INDEX(NTG_2020_Map,$C588+2,$I$7),"")</f>
        <v/>
      </c>
      <c r="J588" s="17" t="str" cm="1">
        <f t="array" aca="1" ref="J588" ca="1">IFERROR(IF(INDEX(NTG_2020_Map,$C588+2,36)=0,"",INDEX(NTG_2020_Map,$C588+2,$J$7)),"")</f>
        <v/>
      </c>
      <c r="K588" s="17" t="str" cm="1">
        <f t="array" aca="1" ref="K588" ca="1">IFERROR(INDEX(NTG_2020_Map,$C588+2,K$7),"")</f>
        <v/>
      </c>
      <c r="L588" s="17" t="str" cm="1">
        <f t="array" aca="1" ref="L588" ca="1">IFERROR(INDEX(NTG_2020_Map,$C588+2,L$7),"")</f>
        <v/>
      </c>
      <c r="M588" s="17" t="str" cm="1">
        <f t="array" aca="1" ref="M588" ca="1">IFERROR(INDEX(NTG_2020_Map,$C588+2,M$7),"")</f>
        <v/>
      </c>
      <c r="N588" s="18" t="str" cm="1">
        <f t="array" aca="1" ref="N588" ca="1">IFERROR(INDEX(NTG_2020_Map,$C588+2,N$7),"")</f>
        <v/>
      </c>
      <c r="O588" s="18" t="str" cm="1">
        <f t="array" aca="1" ref="O588" ca="1">IFERROR(IF(INDEX(NTG_2020_Map,$C588+2,O$7)="","",INDEX(NTG_2020_Map,$C588+2,O$7)),"")</f>
        <v/>
      </c>
    </row>
    <row r="589" spans="3:15" ht="12.75" customHeight="1">
      <c r="C589" s="16">
        <f t="shared" si="18"/>
        <v>26</v>
      </c>
      <c r="D589" s="16">
        <f t="shared" si="19"/>
        <v>6</v>
      </c>
      <c r="E589" s="16" cm="1">
        <f t="array" aca="1" ref="E589" ca="1">IF(F589="","",IF(INDEX(NTG_2020_Table,$C589+1,$D589)=1,1,0))</f>
        <v>0</v>
      </c>
      <c r="F589" s="17" t="str" cm="1">
        <f t="array" aca="1" ref="F589" ca="1">IFERROR(INDEX(NTG_2020_Table,$C589+1,$F$7),"")</f>
        <v>NonRes-In-Ltg-LEDFixt</v>
      </c>
      <c r="G589" s="17" t="str" cm="1">
        <f t="array" aca="1" ref="G589" ca="1">IF($F589="","",IFERROR(INDEX(NTG_2020_Map,1,IF($D589&lt;$B$4,$B$3,IF($D589&lt;$B$5,$B$4,$B$5))),""))</f>
        <v>NTG_ID</v>
      </c>
      <c r="H589" s="17" cm="1">
        <f t="array" aca="1" ref="H589" ca="1">IF(F589="","",IFERROR(INDEX(NTG_2020_Map,2,D589),""))</f>
        <v>0.6</v>
      </c>
      <c r="I589" s="17" t="str" cm="1">
        <f t="array" aca="1" ref="I589" ca="1">IFERROR(INDEX(NTG_2020_Map,$C589+2,$I$7),"")</f>
        <v/>
      </c>
      <c r="J589" s="17" t="str" cm="1">
        <f t="array" aca="1" ref="J589" ca="1">IFERROR(IF(INDEX(NTG_2020_Map,$C589+2,36)=0,"",INDEX(NTG_2020_Map,$C589+2,$J$7)),"")</f>
        <v/>
      </c>
      <c r="K589" s="17" t="str" cm="1">
        <f t="array" aca="1" ref="K589" ca="1">IFERROR(INDEX(NTG_2020_Map,$C589+2,K$7),"")</f>
        <v/>
      </c>
      <c r="L589" s="17" t="str" cm="1">
        <f t="array" aca="1" ref="L589" ca="1">IFERROR(INDEX(NTG_2020_Map,$C589+2,L$7),"")</f>
        <v/>
      </c>
      <c r="M589" s="17" t="str" cm="1">
        <f t="array" aca="1" ref="M589" ca="1">IFERROR(INDEX(NTG_2020_Map,$C589+2,M$7),"")</f>
        <v/>
      </c>
      <c r="N589" s="18" t="str" cm="1">
        <f t="array" aca="1" ref="N589" ca="1">IFERROR(INDEX(NTG_2020_Map,$C589+2,N$7),"")</f>
        <v/>
      </c>
      <c r="O589" s="18" t="str" cm="1">
        <f t="array" aca="1" ref="O589" ca="1">IFERROR(IF(INDEX(NTG_2020_Map,$C589+2,O$7)="","",INDEX(NTG_2020_Map,$C589+2,O$7)),"")</f>
        <v/>
      </c>
    </row>
    <row r="590" spans="3:15" ht="12.75" customHeight="1">
      <c r="C590" s="16">
        <f t="shared" si="18"/>
        <v>26</v>
      </c>
      <c r="D590" s="16">
        <f t="shared" si="19"/>
        <v>7</v>
      </c>
      <c r="E590" s="16" cm="1">
        <f t="array" aca="1" ref="E590" ca="1">IF(F590="","",IF(INDEX(NTG_2020_Table,$C590+1,$D590)=1,1,0))</f>
        <v>0</v>
      </c>
      <c r="F590" s="17" t="str" cm="1">
        <f t="array" aca="1" ref="F590" ca="1">IFERROR(INDEX(NTG_2020_Table,$C590+1,$F$7),"")</f>
        <v>NonRes-In-Ltg-LEDFixt</v>
      </c>
      <c r="G590" s="17" t="str" cm="1">
        <f t="array" aca="1" ref="G590" ca="1">IF($F590="","",IFERROR(INDEX(NTG_2020_Map,1,IF($D590&lt;$B$4,$B$3,IF($D590&lt;$B$5,$B$4,$B$5))),""))</f>
        <v>NTG_ID</v>
      </c>
      <c r="H590" s="17" t="str" cm="1">
        <f t="array" aca="1" ref="H590" ca="1">IF(F590="","",IFERROR(INDEX(NTG_2020_Map,2,D590),""))</f>
        <v>Measures not covered by other NTG values and measure technology type has been available in marketplace for more than 2 years</v>
      </c>
      <c r="I590" s="17" t="str" cm="1">
        <f t="array" aca="1" ref="I590" ca="1">IFERROR(INDEX(NTG_2020_Map,$C590+2,$I$7),"")</f>
        <v/>
      </c>
      <c r="J590" s="17" t="str" cm="1">
        <f t="array" aca="1" ref="J590" ca="1">IFERROR(IF(INDEX(NTG_2020_Map,$C590+2,36)=0,"",INDEX(NTG_2020_Map,$C590+2,$J$7)),"")</f>
        <v/>
      </c>
      <c r="K590" s="17" t="str" cm="1">
        <f t="array" aca="1" ref="K590" ca="1">IFERROR(INDEX(NTG_2020_Map,$C590+2,K$7),"")</f>
        <v/>
      </c>
      <c r="L590" s="17" t="str" cm="1">
        <f t="array" aca="1" ref="L590" ca="1">IFERROR(INDEX(NTG_2020_Map,$C590+2,L$7),"")</f>
        <v/>
      </c>
      <c r="M590" s="17" t="str" cm="1">
        <f t="array" aca="1" ref="M590" ca="1">IFERROR(INDEX(NTG_2020_Map,$C590+2,M$7),"")</f>
        <v/>
      </c>
      <c r="N590" s="18" t="str" cm="1">
        <f t="array" aca="1" ref="N590" ca="1">IFERROR(INDEX(NTG_2020_Map,$C590+2,N$7),"")</f>
        <v/>
      </c>
      <c r="O590" s="18" t="str" cm="1">
        <f t="array" aca="1" ref="O590" ca="1">IFERROR(IF(INDEX(NTG_2020_Map,$C590+2,O$7)="","",INDEX(NTG_2020_Map,$C590+2,O$7)),"")</f>
        <v/>
      </c>
    </row>
    <row r="591" spans="3:15" ht="12.75" customHeight="1">
      <c r="C591" s="16">
        <f t="shared" si="18"/>
        <v>26</v>
      </c>
      <c r="D591" s="16">
        <f t="shared" si="19"/>
        <v>8</v>
      </c>
      <c r="E591" s="16" cm="1">
        <f t="array" aca="1" ref="E591" ca="1">IF(F591="","",IF(INDEX(NTG_2020_Table,$C591+1,$D591)=1,1,0))</f>
        <v>0</v>
      </c>
      <c r="F591" s="17" t="str" cm="1">
        <f t="array" aca="1" ref="F591" ca="1">IFERROR(INDEX(NTG_2020_Table,$C591+1,$F$7),"")</f>
        <v>NonRes-In-Ltg-LEDFixt</v>
      </c>
      <c r="G591" s="17" t="str" cm="1">
        <f t="array" aca="1" ref="G591" ca="1">IF($F591="","",IFERROR(INDEX(NTG_2020_Map,1,IF($D591&lt;$B$4,$B$3,IF($D591&lt;$B$5,$B$4,$B$5))),""))</f>
        <v>NTG_ID</v>
      </c>
      <c r="H591" s="17" t="str" cm="1">
        <f t="array" aca="1" ref="H591" ca="1">IF(F591="","",IFERROR(INDEX(NTG_2020_Map,2,D591),""))</f>
        <v>Deem-DEER|Deem-WP</v>
      </c>
      <c r="I591" s="17" t="str" cm="1">
        <f t="array" aca="1" ref="I591" ca="1">IFERROR(INDEX(NTG_2020_Map,$C591+2,$I$7),"")</f>
        <v/>
      </c>
      <c r="J591" s="17" t="str" cm="1">
        <f t="array" aca="1" ref="J591" ca="1">IFERROR(IF(INDEX(NTG_2020_Map,$C591+2,36)=0,"",INDEX(NTG_2020_Map,$C591+2,$J$7)),"")</f>
        <v/>
      </c>
      <c r="K591" s="17" t="str" cm="1">
        <f t="array" aca="1" ref="K591" ca="1">IFERROR(INDEX(NTG_2020_Map,$C591+2,K$7),"")</f>
        <v/>
      </c>
      <c r="L591" s="17" t="str" cm="1">
        <f t="array" aca="1" ref="L591" ca="1">IFERROR(INDEX(NTG_2020_Map,$C591+2,L$7),"")</f>
        <v/>
      </c>
      <c r="M591" s="17" t="str" cm="1">
        <f t="array" aca="1" ref="M591" ca="1">IFERROR(INDEX(NTG_2020_Map,$C591+2,M$7),"")</f>
        <v/>
      </c>
      <c r="N591" s="18" t="str" cm="1">
        <f t="array" aca="1" ref="N591" ca="1">IFERROR(INDEX(NTG_2020_Map,$C591+2,N$7),"")</f>
        <v/>
      </c>
      <c r="O591" s="18" t="str" cm="1">
        <f t="array" aca="1" ref="O591" ca="1">IFERROR(IF(INDEX(NTG_2020_Map,$C591+2,O$7)="","",INDEX(NTG_2020_Map,$C591+2,O$7)),"")</f>
        <v/>
      </c>
    </row>
    <row r="592" spans="3:15" ht="12.75" customHeight="1">
      <c r="C592" s="16">
        <f t="shared" si="18"/>
        <v>26</v>
      </c>
      <c r="D592" s="16">
        <f t="shared" si="19"/>
        <v>9</v>
      </c>
      <c r="E592" s="16" cm="1">
        <f t="array" aca="1" ref="E592" ca="1">IF(F592="","",IF(INDEX(NTG_2020_Table,$C592+1,$D592)=1,1,0))</f>
        <v>0</v>
      </c>
      <c r="F592" s="17" t="str" cm="1">
        <f t="array" aca="1" ref="F592" ca="1">IFERROR(INDEX(NTG_2020_Table,$C592+1,$F$7),"")</f>
        <v>NonRes-In-Ltg-LEDFixt</v>
      </c>
      <c r="G592" s="17" t="str" cm="1">
        <f t="array" aca="1" ref="G592" ca="1">IF($F592="","",IFERROR(INDEX(NTG_2020_Map,1,IF($D592&lt;$B$4,$B$3,IF($D592&lt;$B$5,$B$4,$B$5))),""))</f>
        <v>NTG_ID</v>
      </c>
      <c r="H592" s="17" t="str" cm="1">
        <f t="array" aca="1" ref="H592" ca="1">IF(F592="","",IFERROR(INDEX(NTG_2020_Map,2,D592),""))</f>
        <v>AOE|AR|BRO-Bhv|BRO-Op|BRO-RCx|BW|NC|NR</v>
      </c>
      <c r="I592" s="17" t="str" cm="1">
        <f t="array" aca="1" ref="I592" ca="1">IFERROR(INDEX(NTG_2020_Map,$C592+2,$I$7),"")</f>
        <v/>
      </c>
      <c r="J592" s="17" t="str" cm="1">
        <f t="array" aca="1" ref="J592" ca="1">IFERROR(IF(INDEX(NTG_2020_Map,$C592+2,36)=0,"",INDEX(NTG_2020_Map,$C592+2,$J$7)),"")</f>
        <v/>
      </c>
      <c r="K592" s="17" t="str" cm="1">
        <f t="array" aca="1" ref="K592" ca="1">IFERROR(INDEX(NTG_2020_Map,$C592+2,K$7),"")</f>
        <v/>
      </c>
      <c r="L592" s="17" t="str" cm="1">
        <f t="array" aca="1" ref="L592" ca="1">IFERROR(INDEX(NTG_2020_Map,$C592+2,L$7),"")</f>
        <v/>
      </c>
      <c r="M592" s="17" t="str" cm="1">
        <f t="array" aca="1" ref="M592" ca="1">IFERROR(INDEX(NTG_2020_Map,$C592+2,M$7),"")</f>
        <v/>
      </c>
      <c r="N592" s="18" t="str" cm="1">
        <f t="array" aca="1" ref="N592" ca="1">IFERROR(INDEX(NTG_2020_Map,$C592+2,N$7),"")</f>
        <v/>
      </c>
      <c r="O592" s="18" t="str" cm="1">
        <f t="array" aca="1" ref="O592" ca="1">IFERROR(IF(INDEX(NTG_2020_Map,$C592+2,O$7)="","",INDEX(NTG_2020_Map,$C592+2,O$7)),"")</f>
        <v/>
      </c>
    </row>
    <row r="593" spans="3:15" ht="12.75" customHeight="1">
      <c r="C593" s="16">
        <f t="shared" si="18"/>
        <v>26</v>
      </c>
      <c r="D593" s="16">
        <f t="shared" si="19"/>
        <v>10</v>
      </c>
      <c r="E593" s="16" cm="1">
        <f t="array" aca="1" ref="E593" ca="1">IF(F593="","",IF(INDEX(NTG_2020_Table,$C593+1,$D593)=1,1,0))</f>
        <v>0</v>
      </c>
      <c r="F593" s="17" t="str" cm="1">
        <f t="array" aca="1" ref="F593" ca="1">IFERROR(INDEX(NTG_2020_Table,$C593+1,$F$7),"")</f>
        <v>NonRes-In-Ltg-LEDFixt</v>
      </c>
      <c r="G593" s="17" t="str" cm="1">
        <f t="array" aca="1" ref="G593" ca="1">IF($F593="","",IFERROR(INDEX(NTG_2020_Map,1,IF($D593&lt;$B$4,$B$3,IF($D593&lt;$B$5,$B$4,$B$5))),""))</f>
        <v>NTG_ID</v>
      </c>
      <c r="H593" s="17" t="str" cm="1">
        <f t="array" aca="1" ref="H593" ca="1">IF(F593="","",IFERROR(INDEX(NTG_2020_Map,2,D593),""))</f>
        <v>UpDeemed|DnCust|DnDeemed|DnCustDI|DnDeemDI</v>
      </c>
      <c r="I593" s="17" t="str" cm="1">
        <f t="array" aca="1" ref="I593" ca="1">IFERROR(INDEX(NTG_2020_Map,$C593+2,$I$7),"")</f>
        <v/>
      </c>
      <c r="J593" s="17" t="str" cm="1">
        <f t="array" aca="1" ref="J593" ca="1">IFERROR(IF(INDEX(NTG_2020_Map,$C593+2,36)=0,"",INDEX(NTG_2020_Map,$C593+2,$J$7)),"")</f>
        <v/>
      </c>
      <c r="K593" s="17" t="str" cm="1">
        <f t="array" aca="1" ref="K593" ca="1">IFERROR(INDEX(NTG_2020_Map,$C593+2,K$7),"")</f>
        <v/>
      </c>
      <c r="L593" s="17" t="str" cm="1">
        <f t="array" aca="1" ref="L593" ca="1">IFERROR(INDEX(NTG_2020_Map,$C593+2,L$7),"")</f>
        <v/>
      </c>
      <c r="M593" s="17" t="str" cm="1">
        <f t="array" aca="1" ref="M593" ca="1">IFERROR(INDEX(NTG_2020_Map,$C593+2,M$7),"")</f>
        <v/>
      </c>
      <c r="N593" s="18" t="str" cm="1">
        <f t="array" aca="1" ref="N593" ca="1">IFERROR(INDEX(NTG_2020_Map,$C593+2,N$7),"")</f>
        <v/>
      </c>
      <c r="O593" s="18" t="str" cm="1">
        <f t="array" aca="1" ref="O593" ca="1">IFERROR(IF(INDEX(NTG_2020_Map,$C593+2,O$7)="","",INDEX(NTG_2020_Map,$C593+2,O$7)),"")</f>
        <v/>
      </c>
    </row>
    <row r="594" spans="3:15" ht="12.75" customHeight="1">
      <c r="C594" s="16">
        <f t="shared" si="18"/>
        <v>26</v>
      </c>
      <c r="D594" s="16">
        <f t="shared" si="19"/>
        <v>11</v>
      </c>
      <c r="E594" s="16" cm="1">
        <f t="array" aca="1" ref="E594" ca="1">IF(F594="","",IF(INDEX(NTG_2020_Table,$C594+1,$D594)=1,1,0))</f>
        <v>0</v>
      </c>
      <c r="F594" s="17" t="str" cm="1">
        <f t="array" aca="1" ref="F594" ca="1">IFERROR(INDEX(NTG_2020_Table,$C594+1,$F$7),"")</f>
        <v>NonRes-In-Ltg-LEDFixt</v>
      </c>
      <c r="G594" s="17" t="str" cm="1">
        <f t="array" aca="1" ref="G594" ca="1">IF($F594="","",IFERROR(INDEX(NTG_2020_Map,1,IF($D594&lt;$B$4,$B$3,IF($D594&lt;$B$5,$B$4,$B$5))),""))</f>
        <v>VersionSource</v>
      </c>
      <c r="H594" s="17" t="str" cm="1">
        <f t="array" aca="1" ref="H594" ca="1">IF(F594="","",IFERROR(INDEX(NTG_2020_Map,2,D594),""))</f>
        <v/>
      </c>
      <c r="I594" s="17" t="str" cm="1">
        <f t="array" aca="1" ref="I594" ca="1">IFERROR(INDEX(NTG_2020_Map,$C594+2,$I$7),"")</f>
        <v/>
      </c>
      <c r="J594" s="17" t="str" cm="1">
        <f t="array" aca="1" ref="J594" ca="1">IFERROR(IF(INDEX(NTG_2020_Map,$C594+2,36)=0,"",INDEX(NTG_2020_Map,$C594+2,$J$7)),"")</f>
        <v/>
      </c>
      <c r="K594" s="17" t="str" cm="1">
        <f t="array" aca="1" ref="K594" ca="1">IFERROR(INDEX(NTG_2020_Map,$C594+2,K$7),"")</f>
        <v/>
      </c>
      <c r="L594" s="17" t="str" cm="1">
        <f t="array" aca="1" ref="L594" ca="1">IFERROR(INDEX(NTG_2020_Map,$C594+2,L$7),"")</f>
        <v/>
      </c>
      <c r="M594" s="17" t="str" cm="1">
        <f t="array" aca="1" ref="M594" ca="1">IFERROR(INDEX(NTG_2020_Map,$C594+2,M$7),"")</f>
        <v/>
      </c>
      <c r="N594" s="18" t="str" cm="1">
        <f t="array" aca="1" ref="N594" ca="1">IFERROR(INDEX(NTG_2020_Map,$C594+2,N$7),"")</f>
        <v/>
      </c>
      <c r="O594" s="18" t="str" cm="1">
        <f t="array" aca="1" ref="O594" ca="1">IFERROR(IF(INDEX(NTG_2020_Map,$C594+2,O$7)="","",INDEX(NTG_2020_Map,$C594+2,O$7)),"")</f>
        <v/>
      </c>
    </row>
    <row r="595" spans="3:15" ht="12.75" customHeight="1">
      <c r="C595" s="16">
        <f t="shared" si="18"/>
        <v>26</v>
      </c>
      <c r="D595" s="16">
        <f t="shared" si="19"/>
        <v>12</v>
      </c>
      <c r="E595" s="16" cm="1">
        <f t="array" aca="1" ref="E595" ca="1">IF(F595="","",IF(INDEX(NTG_2020_Table,$C595+1,$D595)=1,1,0))</f>
        <v>1</v>
      </c>
      <c r="F595" s="17" t="str" cm="1">
        <f t="array" aca="1" ref="F595" ca="1">IFERROR(INDEX(NTG_2020_Table,$C595+1,$F$7),"")</f>
        <v>NonRes-In-Ltg-LEDFixt</v>
      </c>
      <c r="G595" s="17" t="str" cm="1">
        <f t="array" aca="1" ref="G595" ca="1">IF($F595="","",IFERROR(INDEX(NTG_2020_Map,1,IF($D595&lt;$B$4,$B$3,IF($D595&lt;$B$5,$B$4,$B$5))),""))</f>
        <v>VersionSource</v>
      </c>
      <c r="H595" s="17" t="str" cm="1">
        <f t="array" aca="1" ref="H595" ca="1">IF(F595="","",IFERROR(INDEX(NTG_2020_Map,2,D595),""))</f>
        <v>1</v>
      </c>
      <c r="I595" s="17" t="str" cm="1">
        <f t="array" aca="1" ref="I595" ca="1">IFERROR(INDEX(NTG_2020_Map,$C595+2,$I$7),"")</f>
        <v/>
      </c>
      <c r="J595" s="17" t="str" cm="1">
        <f t="array" aca="1" ref="J595" ca="1">IFERROR(IF(INDEX(NTG_2020_Map,$C595+2,36)=0,"",INDEX(NTG_2020_Map,$C595+2,$J$7)),"")</f>
        <v/>
      </c>
      <c r="K595" s="17" t="str" cm="1">
        <f t="array" aca="1" ref="K595" ca="1">IFERROR(INDEX(NTG_2020_Map,$C595+2,K$7),"")</f>
        <v/>
      </c>
      <c r="L595" s="17" t="str" cm="1">
        <f t="array" aca="1" ref="L595" ca="1">IFERROR(INDEX(NTG_2020_Map,$C595+2,L$7),"")</f>
        <v/>
      </c>
      <c r="M595" s="17" t="str" cm="1">
        <f t="array" aca="1" ref="M595" ca="1">IFERROR(INDEX(NTG_2020_Map,$C595+2,M$7),"")</f>
        <v/>
      </c>
      <c r="N595" s="18" t="str" cm="1">
        <f t="array" aca="1" ref="N595" ca="1">IFERROR(INDEX(NTG_2020_Map,$C595+2,N$7),"")</f>
        <v/>
      </c>
      <c r="O595" s="18" t="str" cm="1">
        <f t="array" aca="1" ref="O595" ca="1">IFERROR(IF(INDEX(NTG_2020_Map,$C595+2,O$7)="","",INDEX(NTG_2020_Map,$C595+2,O$7)),"")</f>
        <v/>
      </c>
    </row>
    <row r="596" spans="3:15" ht="12.75" customHeight="1">
      <c r="C596" s="16">
        <f t="shared" si="18"/>
        <v>26</v>
      </c>
      <c r="D596" s="16">
        <f t="shared" si="19"/>
        <v>13</v>
      </c>
      <c r="E596" s="16" cm="1">
        <f t="array" aca="1" ref="E596" ca="1">IF(F596="","",IF(INDEX(NTG_2020_Table,$C596+1,$D596)=1,1,0))</f>
        <v>0</v>
      </c>
      <c r="F596" s="17" t="str" cm="1">
        <f t="array" aca="1" ref="F596" ca="1">IFERROR(INDEX(NTG_2020_Table,$C596+1,$F$7),"")</f>
        <v>NonRes-In-Ltg-LEDFixt</v>
      </c>
      <c r="G596" s="17" t="str" cm="1">
        <f t="array" aca="1" ref="G596" ca="1">IF($F596="","",IFERROR(INDEX(NTG_2020_Map,1,IF($D596&lt;$B$4,$B$3,IF($D596&lt;$B$5,$B$4,$B$5))),""))</f>
        <v>VersionSource</v>
      </c>
      <c r="H596" s="17" t="str" cm="1">
        <f t="array" aca="1" ref="H596" ca="1">IF(F596="","",IFERROR(INDEX(NTG_2020_Map,2,D596),""))</f>
        <v>1</v>
      </c>
      <c r="I596" s="17" t="str" cm="1">
        <f t="array" aca="1" ref="I596" ca="1">IFERROR(INDEX(NTG_2020_Map,$C596+2,$I$7),"")</f>
        <v/>
      </c>
      <c r="J596" s="17" t="str" cm="1">
        <f t="array" aca="1" ref="J596" ca="1">IFERROR(IF(INDEX(NTG_2020_Map,$C596+2,36)=0,"",INDEX(NTG_2020_Map,$C596+2,$J$7)),"")</f>
        <v/>
      </c>
      <c r="K596" s="17" t="str" cm="1">
        <f t="array" aca="1" ref="K596" ca="1">IFERROR(INDEX(NTG_2020_Map,$C596+2,K$7),"")</f>
        <v/>
      </c>
      <c r="L596" s="17" t="str" cm="1">
        <f t="array" aca="1" ref="L596" ca="1">IFERROR(INDEX(NTG_2020_Map,$C596+2,L$7),"")</f>
        <v/>
      </c>
      <c r="M596" s="17" t="str" cm="1">
        <f t="array" aca="1" ref="M596" ca="1">IFERROR(INDEX(NTG_2020_Map,$C596+2,M$7),"")</f>
        <v/>
      </c>
      <c r="N596" s="18" t="str" cm="1">
        <f t="array" aca="1" ref="N596" ca="1">IFERROR(INDEX(NTG_2020_Map,$C596+2,N$7),"")</f>
        <v/>
      </c>
      <c r="O596" s="18" t="str" cm="1">
        <f t="array" aca="1" ref="O596" ca="1">IFERROR(IF(INDEX(NTG_2020_Map,$C596+2,O$7)="","",INDEX(NTG_2020_Map,$C596+2,O$7)),"")</f>
        <v/>
      </c>
    </row>
    <row r="597" spans="3:15" ht="12.75" customHeight="1">
      <c r="C597" s="16">
        <f t="shared" si="18"/>
        <v>26</v>
      </c>
      <c r="D597" s="16">
        <f t="shared" si="19"/>
        <v>14</v>
      </c>
      <c r="E597" s="16" cm="1">
        <f t="array" aca="1" ref="E597" ca="1">IF(F597="","",IF(INDEX(NTG_2020_Table,$C597+1,$D597)=1,1,0))</f>
        <v>0</v>
      </c>
      <c r="F597" s="17" t="str" cm="1">
        <f t="array" aca="1" ref="F597" ca="1">IFERROR(INDEX(NTG_2020_Table,$C597+1,$F$7),"")</f>
        <v>NonRes-In-Ltg-LEDFixt</v>
      </c>
      <c r="G597" s="17" t="str" cm="1">
        <f t="array" aca="1" ref="G597" ca="1">IF($F597="","",IFERROR(INDEX(NTG_2020_Map,1,IF($D597&lt;$B$4,$B$3,IF($D597&lt;$B$5,$B$4,$B$5))),""))</f>
        <v>VersionSource</v>
      </c>
      <c r="H597" s="17" t="str" cm="1">
        <f t="array" aca="1" ref="H597" ca="1">IF(F597="","",IFERROR(INDEX(NTG_2020_Map,2,D597),""))</f>
        <v>0</v>
      </c>
      <c r="I597" s="17" t="str" cm="1">
        <f t="array" aca="1" ref="I597" ca="1">IFERROR(INDEX(NTG_2020_Map,$C597+2,$I$7),"")</f>
        <v/>
      </c>
      <c r="J597" s="17" t="str" cm="1">
        <f t="array" aca="1" ref="J597" ca="1">IFERROR(IF(INDEX(NTG_2020_Map,$C597+2,36)=0,"",INDEX(NTG_2020_Map,$C597+2,$J$7)),"")</f>
        <v/>
      </c>
      <c r="K597" s="17" t="str" cm="1">
        <f t="array" aca="1" ref="K597" ca="1">IFERROR(INDEX(NTG_2020_Map,$C597+2,K$7),"")</f>
        <v/>
      </c>
      <c r="L597" s="17" t="str" cm="1">
        <f t="array" aca="1" ref="L597" ca="1">IFERROR(INDEX(NTG_2020_Map,$C597+2,L$7),"")</f>
        <v/>
      </c>
      <c r="M597" s="17" t="str" cm="1">
        <f t="array" aca="1" ref="M597" ca="1">IFERROR(INDEX(NTG_2020_Map,$C597+2,M$7),"")</f>
        <v/>
      </c>
      <c r="N597" s="18" t="str" cm="1">
        <f t="array" aca="1" ref="N597" ca="1">IFERROR(INDEX(NTG_2020_Map,$C597+2,N$7),"")</f>
        <v/>
      </c>
      <c r="O597" s="18" t="str" cm="1">
        <f t="array" aca="1" ref="O597" ca="1">IFERROR(IF(INDEX(NTG_2020_Map,$C597+2,O$7)="","",INDEX(NTG_2020_Map,$C597+2,O$7)),"")</f>
        <v/>
      </c>
    </row>
    <row r="598" spans="3:15" ht="12.75" customHeight="1">
      <c r="C598" s="16">
        <f t="shared" si="18"/>
        <v>26</v>
      </c>
      <c r="D598" s="16">
        <f t="shared" si="19"/>
        <v>15</v>
      </c>
      <c r="E598" s="16" cm="1">
        <f t="array" aca="1" ref="E598" ca="1">IF(F598="","",IF(INDEX(NTG_2020_Table,$C598+1,$D598)=1,1,0))</f>
        <v>0</v>
      </c>
      <c r="F598" s="17" t="str" cm="1">
        <f t="array" aca="1" ref="F598" ca="1">IFERROR(INDEX(NTG_2020_Table,$C598+1,$F$7),"")</f>
        <v>NonRes-In-Ltg-LEDFixt</v>
      </c>
      <c r="G598" s="17" t="str" cm="1">
        <f t="array" aca="1" ref="G598" ca="1">IF($F598="","",IFERROR(INDEX(NTG_2020_Map,1,IF($D598&lt;$B$4,$B$3,IF($D598&lt;$B$5,$B$4,$B$5))),""))</f>
        <v>VersionSource</v>
      </c>
      <c r="H598" s="17" cm="1">
        <f t="array" aca="1" ref="H598" ca="1">IF(F598="","",IFERROR(INDEX(NTG_2020_Map,2,D598),""))</f>
        <v>45448.629734189817</v>
      </c>
      <c r="I598" s="17" t="str" cm="1">
        <f t="array" aca="1" ref="I598" ca="1">IFERROR(INDEX(NTG_2020_Map,$C598+2,$I$7),"")</f>
        <v/>
      </c>
      <c r="J598" s="17" t="str" cm="1">
        <f t="array" aca="1" ref="J598" ca="1">IFERROR(IF(INDEX(NTG_2020_Map,$C598+2,36)=0,"",INDEX(NTG_2020_Map,$C598+2,$J$7)),"")</f>
        <v/>
      </c>
      <c r="K598" s="17" t="str" cm="1">
        <f t="array" aca="1" ref="K598" ca="1">IFERROR(INDEX(NTG_2020_Map,$C598+2,K$7),"")</f>
        <v/>
      </c>
      <c r="L598" s="17" t="str" cm="1">
        <f t="array" aca="1" ref="L598" ca="1">IFERROR(INDEX(NTG_2020_Map,$C598+2,L$7),"")</f>
        <v/>
      </c>
      <c r="M598" s="17" t="str" cm="1">
        <f t="array" aca="1" ref="M598" ca="1">IFERROR(INDEX(NTG_2020_Map,$C598+2,M$7),"")</f>
        <v/>
      </c>
      <c r="N598" s="18" t="str" cm="1">
        <f t="array" aca="1" ref="N598" ca="1">IFERROR(INDEX(NTG_2020_Map,$C598+2,N$7),"")</f>
        <v/>
      </c>
      <c r="O598" s="18" t="str" cm="1">
        <f t="array" aca="1" ref="O598" ca="1">IFERROR(IF(INDEX(NTG_2020_Map,$C598+2,O$7)="","",INDEX(NTG_2020_Map,$C598+2,O$7)),"")</f>
        <v/>
      </c>
    </row>
    <row r="599" spans="3:15" ht="12.75" customHeight="1">
      <c r="C599" s="16">
        <f t="shared" si="18"/>
        <v>26</v>
      </c>
      <c r="D599" s="16">
        <f t="shared" si="19"/>
        <v>16</v>
      </c>
      <c r="E599" s="16" cm="1">
        <f t="array" aca="1" ref="E599" ca="1">IF(F599="","",IF(INDEX(NTG_2020_Table,$C599+1,$D599)=1,1,0))</f>
        <v>1</v>
      </c>
      <c r="F599" s="17" t="str" cm="1">
        <f t="array" aca="1" ref="F599" ca="1">IFERROR(INDEX(NTG_2020_Table,$C599+1,$F$7),"")</f>
        <v>NonRes-In-Ltg-LEDFixt</v>
      </c>
      <c r="G599" s="17" t="str" cm="1">
        <f t="array" aca="1" ref="G599" ca="1">IF($F599="","",IFERROR(INDEX(NTG_2020_Map,1,IF($D599&lt;$B$4,$B$3,IF($D599&lt;$B$5,$B$4,$B$5))),""))</f>
        <v>VersionSource</v>
      </c>
      <c r="H599" s="17" t="str" cm="1">
        <f t="array" aca="1" ref="H599" ca="1">IF(F599="","",IFERROR(INDEX(NTG_2020_Map,2,D599),""))</f>
        <v>Expired this record since a new record was created that uses the updated Measure Impact Types and Delivery Types per DEER2026 Scoping Document.</v>
      </c>
      <c r="I599" s="17" t="str" cm="1">
        <f t="array" aca="1" ref="I599" ca="1">IFERROR(INDEX(NTG_2020_Map,$C599+2,$I$7),"")</f>
        <v/>
      </c>
      <c r="J599" s="17" t="str" cm="1">
        <f t="array" aca="1" ref="J599" ca="1">IFERROR(IF(INDEX(NTG_2020_Map,$C599+2,36)=0,"",INDEX(NTG_2020_Map,$C599+2,$J$7)),"")</f>
        <v/>
      </c>
      <c r="K599" s="17" t="str" cm="1">
        <f t="array" aca="1" ref="K599" ca="1">IFERROR(INDEX(NTG_2020_Map,$C599+2,K$7),"")</f>
        <v/>
      </c>
      <c r="L599" s="17" t="str" cm="1">
        <f t="array" aca="1" ref="L599" ca="1">IFERROR(INDEX(NTG_2020_Map,$C599+2,L$7),"")</f>
        <v/>
      </c>
      <c r="M599" s="17" t="str" cm="1">
        <f t="array" aca="1" ref="M599" ca="1">IFERROR(INDEX(NTG_2020_Map,$C599+2,M$7),"")</f>
        <v/>
      </c>
      <c r="N599" s="18" t="str" cm="1">
        <f t="array" aca="1" ref="N599" ca="1">IFERROR(INDEX(NTG_2020_Map,$C599+2,N$7),"")</f>
        <v/>
      </c>
      <c r="O599" s="18" t="str" cm="1">
        <f t="array" aca="1" ref="O599" ca="1">IFERROR(IF(INDEX(NTG_2020_Map,$C599+2,O$7)="","",INDEX(NTG_2020_Map,$C599+2,O$7)),"")</f>
        <v/>
      </c>
    </row>
    <row r="600" spans="3:15" ht="12.75" customHeight="1">
      <c r="C600" s="16">
        <f t="shared" si="18"/>
        <v>26</v>
      </c>
      <c r="D600" s="16">
        <f t="shared" si="19"/>
        <v>17</v>
      </c>
      <c r="E600" s="16" cm="1">
        <f t="array" aca="1" ref="E600" ca="1">IF(F600="","",IF(INDEX(NTG_2020_Table,$C600+1,$D600)=1,1,0))</f>
        <v>0</v>
      </c>
      <c r="F600" s="17" t="str" cm="1">
        <f t="array" aca="1" ref="F600" ca="1">IFERROR(INDEX(NTG_2020_Table,$C600+1,$F$7),"")</f>
        <v>NonRes-In-Ltg-LEDFixt</v>
      </c>
      <c r="G600" s="17" t="str" cm="1">
        <f t="array" aca="1" ref="G600" ca="1">IF($F600="","",IFERROR(INDEX(NTG_2020_Map,1,IF($D600&lt;$B$4,$B$3,IF($D600&lt;$B$5,$B$4,$B$5))),""))</f>
        <v>VersionSource</v>
      </c>
      <c r="H600" s="17" t="str" cm="1">
        <f t="array" aca="1" ref="H600" ca="1">IF(F600="","",IFERROR(INDEX(NTG_2020_Map,2,D600),""))</f>
        <v>Deemed Ex Ante Team</v>
      </c>
      <c r="I600" s="17" t="str" cm="1">
        <f t="array" aca="1" ref="I600" ca="1">IFERROR(INDEX(NTG_2020_Map,$C600+2,$I$7),"")</f>
        <v/>
      </c>
      <c r="J600" s="17" t="str" cm="1">
        <f t="array" aca="1" ref="J600" ca="1">IFERROR(IF(INDEX(NTG_2020_Map,$C600+2,36)=0,"",INDEX(NTG_2020_Map,$C600+2,$J$7)),"")</f>
        <v/>
      </c>
      <c r="K600" s="17" t="str" cm="1">
        <f t="array" aca="1" ref="K600" ca="1">IFERROR(INDEX(NTG_2020_Map,$C600+2,K$7),"")</f>
        <v/>
      </c>
      <c r="L600" s="17" t="str" cm="1">
        <f t="array" aca="1" ref="L600" ca="1">IFERROR(INDEX(NTG_2020_Map,$C600+2,L$7),"")</f>
        <v/>
      </c>
      <c r="M600" s="17" t="str" cm="1">
        <f t="array" aca="1" ref="M600" ca="1">IFERROR(INDEX(NTG_2020_Map,$C600+2,M$7),"")</f>
        <v/>
      </c>
      <c r="N600" s="18" t="str" cm="1">
        <f t="array" aca="1" ref="N600" ca="1">IFERROR(INDEX(NTG_2020_Map,$C600+2,N$7),"")</f>
        <v/>
      </c>
      <c r="O600" s="18" t="str" cm="1">
        <f t="array" aca="1" ref="O600" ca="1">IFERROR(IF(INDEX(NTG_2020_Map,$C600+2,O$7)="","",INDEX(NTG_2020_Map,$C600+2,O$7)),"")</f>
        <v/>
      </c>
    </row>
    <row r="601" spans="3:15" ht="12.75" customHeight="1">
      <c r="C601" s="16">
        <f t="shared" si="18"/>
        <v>26</v>
      </c>
      <c r="D601" s="16">
        <f t="shared" si="19"/>
        <v>18</v>
      </c>
      <c r="E601" s="16" cm="1">
        <f t="array" aca="1" ref="E601" ca="1">IF(F601="","",IF(INDEX(NTG_2020_Table,$C601+1,$D601)=1,1,0))</f>
        <v>1</v>
      </c>
      <c r="F601" s="17" t="str" cm="1">
        <f t="array" aca="1" ref="F601" ca="1">IFERROR(INDEX(NTG_2020_Table,$C601+1,$F$7),"")</f>
        <v>NonRes-In-Ltg-LEDFixt</v>
      </c>
      <c r="G601" s="17" t="str" cm="1">
        <f t="array" aca="1" ref="G601" ca="1">IF($F601="","",IFERROR(INDEX(NTG_2020_Map,1,IF($D601&lt;$B$4,$B$3,IF($D601&lt;$B$5,$B$4,$B$5))),""))</f>
        <v>VersionSource</v>
      </c>
      <c r="H601" s="17" cm="1">
        <f t="array" aca="1" ref="H601" ca="1">IF(F601="","",IFERROR(INDEX(NTG_2020_Map,2,D601),""))</f>
        <v>44566.539816770834</v>
      </c>
      <c r="I601" s="17" t="str" cm="1">
        <f t="array" aca="1" ref="I601" ca="1">IFERROR(INDEX(NTG_2020_Map,$C601+2,$I$7),"")</f>
        <v/>
      </c>
      <c r="J601" s="17" t="str" cm="1">
        <f t="array" aca="1" ref="J601" ca="1">IFERROR(IF(INDEX(NTG_2020_Map,$C601+2,36)=0,"",INDEX(NTG_2020_Map,$C601+2,$J$7)),"")</f>
        <v/>
      </c>
      <c r="K601" s="17" t="str" cm="1">
        <f t="array" aca="1" ref="K601" ca="1">IFERROR(INDEX(NTG_2020_Map,$C601+2,K$7),"")</f>
        <v/>
      </c>
      <c r="L601" s="17" t="str" cm="1">
        <f t="array" aca="1" ref="L601" ca="1">IFERROR(INDEX(NTG_2020_Map,$C601+2,L$7),"")</f>
        <v/>
      </c>
      <c r="M601" s="17" t="str" cm="1">
        <f t="array" aca="1" ref="M601" ca="1">IFERROR(INDEX(NTG_2020_Map,$C601+2,M$7),"")</f>
        <v/>
      </c>
      <c r="N601" s="18" t="str" cm="1">
        <f t="array" aca="1" ref="N601" ca="1">IFERROR(INDEX(NTG_2020_Map,$C601+2,N$7),"")</f>
        <v/>
      </c>
      <c r="O601" s="18" t="str" cm="1">
        <f t="array" aca="1" ref="O601" ca="1">IFERROR(IF(INDEX(NTG_2020_Map,$C601+2,O$7)="","",INDEX(NTG_2020_Map,$C601+2,O$7)),"")</f>
        <v/>
      </c>
    </row>
    <row r="602" spans="3:15" ht="12.75" customHeight="1">
      <c r="C602" s="16">
        <f t="shared" si="18"/>
        <v>26</v>
      </c>
      <c r="D602" s="16">
        <f t="shared" si="19"/>
        <v>19</v>
      </c>
      <c r="E602" s="16" cm="1">
        <f t="array" aca="1" ref="E602" ca="1">IF(F602="","",IF(INDEX(NTG_2020_Table,$C602+1,$D602)=1,1,0))</f>
        <v>0</v>
      </c>
      <c r="F602" s="17" t="str" cm="1">
        <f t="array" aca="1" ref="F602" ca="1">IFERROR(INDEX(NTG_2020_Table,$C602+1,$F$7),"")</f>
        <v>NonRes-In-Ltg-LEDFixt</v>
      </c>
      <c r="G602" s="17" t="str" cm="1">
        <f t="array" aca="1" ref="G602" ca="1">IF($F602="","",IFERROR(INDEX(NTG_2020_Map,1,IF($D602&lt;$B$4,$B$3,IF($D602&lt;$B$5,$B$4,$B$5))),""))</f>
        <v>CreatedComment</v>
      </c>
      <c r="H602" s="17" t="str" cm="1">
        <f t="array" aca="1" ref="H602" ca="1">IF(F602="","",IFERROR(INDEX(NTG_2020_Map,2,D602),""))</f>
        <v/>
      </c>
      <c r="I602" s="17" t="str" cm="1">
        <f t="array" aca="1" ref="I602" ca="1">IFERROR(INDEX(NTG_2020_Map,$C602+2,$I$7),"")</f>
        <v/>
      </c>
      <c r="J602" s="17" t="str" cm="1">
        <f t="array" aca="1" ref="J602" ca="1">IFERROR(IF(INDEX(NTG_2020_Map,$C602+2,36)=0,"",INDEX(NTG_2020_Map,$C602+2,$J$7)),"")</f>
        <v/>
      </c>
      <c r="K602" s="17" t="str" cm="1">
        <f t="array" aca="1" ref="K602" ca="1">IFERROR(INDEX(NTG_2020_Map,$C602+2,K$7),"")</f>
        <v/>
      </c>
      <c r="L602" s="17" t="str" cm="1">
        <f t="array" aca="1" ref="L602" ca="1">IFERROR(INDEX(NTG_2020_Map,$C602+2,L$7),"")</f>
        <v/>
      </c>
      <c r="M602" s="17" t="str" cm="1">
        <f t="array" aca="1" ref="M602" ca="1">IFERROR(INDEX(NTG_2020_Map,$C602+2,M$7),"")</f>
        <v/>
      </c>
      <c r="N602" s="18" t="str" cm="1">
        <f t="array" aca="1" ref="N602" ca="1">IFERROR(INDEX(NTG_2020_Map,$C602+2,N$7),"")</f>
        <v/>
      </c>
      <c r="O602" s="18" t="str" cm="1">
        <f t="array" aca="1" ref="O602" ca="1">IFERROR(IF(INDEX(NTG_2020_Map,$C602+2,O$7)="","",INDEX(NTG_2020_Map,$C602+2,O$7)),"")</f>
        <v/>
      </c>
    </row>
    <row r="603" spans="3:15" ht="12.75" customHeight="1">
      <c r="C603" s="16">
        <f t="shared" si="18"/>
        <v>26</v>
      </c>
      <c r="D603" s="16">
        <f t="shared" si="19"/>
        <v>20</v>
      </c>
      <c r="E603" s="16" cm="1">
        <f t="array" aca="1" ref="E603" ca="1">IF(F603="","",IF(INDEX(NTG_2020_Table,$C603+1,$D603)=1,1,0))</f>
        <v>0</v>
      </c>
      <c r="F603" s="17" t="str" cm="1">
        <f t="array" aca="1" ref="F603" ca="1">IFERROR(INDEX(NTG_2020_Table,$C603+1,$F$7),"")</f>
        <v>NonRes-In-Ltg-LEDFixt</v>
      </c>
      <c r="G603" s="17" t="str" cm="1">
        <f t="array" aca="1" ref="G603" ca="1">IF($F603="","",IFERROR(INDEX(NTG_2020_Map,1,IF($D603&lt;$B$4,$B$3,IF($D603&lt;$B$5,$B$4,$B$5))),""))</f>
        <v>CreatedComment</v>
      </c>
      <c r="H603" s="17" t="str" cm="1">
        <f t="array" aca="1" ref="H603" ca="1">IF(F603="","",IFERROR(INDEX(NTG_2020_Map,2,D603),""))</f>
        <v>Deemed Ex Ante Team</v>
      </c>
      <c r="I603" s="17" t="str" cm="1">
        <f t="array" aca="1" ref="I603" ca="1">IFERROR(INDEX(NTG_2020_Map,$C603+2,$I$7),"")</f>
        <v/>
      </c>
      <c r="J603" s="17" t="str" cm="1">
        <f t="array" aca="1" ref="J603" ca="1">IFERROR(IF(INDEX(NTG_2020_Map,$C603+2,36)=0,"",INDEX(NTG_2020_Map,$C603+2,$J$7)),"")</f>
        <v/>
      </c>
      <c r="K603" s="17" t="str" cm="1">
        <f t="array" aca="1" ref="K603" ca="1">IFERROR(INDEX(NTG_2020_Map,$C603+2,K$7),"")</f>
        <v/>
      </c>
      <c r="L603" s="17" t="str" cm="1">
        <f t="array" aca="1" ref="L603" ca="1">IFERROR(INDEX(NTG_2020_Map,$C603+2,L$7),"")</f>
        <v/>
      </c>
      <c r="M603" s="17" t="str" cm="1">
        <f t="array" aca="1" ref="M603" ca="1">IFERROR(INDEX(NTG_2020_Map,$C603+2,M$7),"")</f>
        <v/>
      </c>
      <c r="N603" s="18" t="str" cm="1">
        <f t="array" aca="1" ref="N603" ca="1">IFERROR(INDEX(NTG_2020_Map,$C603+2,N$7),"")</f>
        <v/>
      </c>
      <c r="O603" s="18" t="str" cm="1">
        <f t="array" aca="1" ref="O603" ca="1">IFERROR(IF(INDEX(NTG_2020_Map,$C603+2,O$7)="","",INDEX(NTG_2020_Map,$C603+2,O$7)),"")</f>
        <v/>
      </c>
    </row>
    <row r="604" spans="3:15" ht="12.75" customHeight="1">
      <c r="C604" s="16">
        <f t="shared" si="18"/>
        <v>26</v>
      </c>
      <c r="D604" s="16">
        <f t="shared" si="19"/>
        <v>21</v>
      </c>
      <c r="E604" s="16" cm="1">
        <f t="array" aca="1" ref="E604" ca="1">IF(F604="","",IF(INDEX(NTG_2020_Table,$C604+1,$D604)=1,1,0))</f>
        <v>0</v>
      </c>
      <c r="F604" s="17" t="str" cm="1">
        <f t="array" aca="1" ref="F604" ca="1">IFERROR(INDEX(NTG_2020_Table,$C604+1,$F$7),"")</f>
        <v>NonRes-In-Ltg-LEDFixt</v>
      </c>
      <c r="G604" s="17" t="str" cm="1">
        <f t="array" aca="1" ref="G604" ca="1">IF($F604="","",IFERROR(INDEX(NTG_2020_Map,1,IF($D604&lt;$B$4,$B$3,IF($D604&lt;$B$5,$B$4,$B$5))),""))</f>
        <v>CreatedComment</v>
      </c>
      <c r="H604" s="17" t="str" cm="1">
        <f t="array" aca="1" ref="H604" ca="1">IF(F604="","",IFERROR(INDEX(NTG_2020_Map,2,D604),""))</f>
        <v/>
      </c>
      <c r="I604" s="17" t="str" cm="1">
        <f t="array" aca="1" ref="I604" ca="1">IFERROR(INDEX(NTG_2020_Map,$C604+2,$I$7),"")</f>
        <v/>
      </c>
      <c r="J604" s="17" t="str" cm="1">
        <f t="array" aca="1" ref="J604" ca="1">IFERROR(IF(INDEX(NTG_2020_Map,$C604+2,36)=0,"",INDEX(NTG_2020_Map,$C604+2,$J$7)),"")</f>
        <v/>
      </c>
      <c r="K604" s="17" t="str" cm="1">
        <f t="array" aca="1" ref="K604" ca="1">IFERROR(INDEX(NTG_2020_Map,$C604+2,K$7),"")</f>
        <v/>
      </c>
      <c r="L604" s="17" t="str" cm="1">
        <f t="array" aca="1" ref="L604" ca="1">IFERROR(INDEX(NTG_2020_Map,$C604+2,L$7),"")</f>
        <v/>
      </c>
      <c r="M604" s="17" t="str" cm="1">
        <f t="array" aca="1" ref="M604" ca="1">IFERROR(INDEX(NTG_2020_Map,$C604+2,M$7),"")</f>
        <v/>
      </c>
      <c r="N604" s="18" t="str" cm="1">
        <f t="array" aca="1" ref="N604" ca="1">IFERROR(INDEX(NTG_2020_Map,$C604+2,N$7),"")</f>
        <v/>
      </c>
      <c r="O604" s="18" t="str" cm="1">
        <f t="array" aca="1" ref="O604" ca="1">IFERROR(IF(INDEX(NTG_2020_Map,$C604+2,O$7)="","",INDEX(NTG_2020_Map,$C604+2,O$7)),"")</f>
        <v/>
      </c>
    </row>
    <row r="605" spans="3:15" ht="12.75" customHeight="1">
      <c r="C605" s="16">
        <f t="shared" si="18"/>
        <v>26</v>
      </c>
      <c r="D605" s="16">
        <f t="shared" si="19"/>
        <v>22</v>
      </c>
      <c r="E605" s="16" cm="1">
        <f t="array" aca="1" ref="E605" ca="1">IF(F605="","",IF(INDEX(NTG_2020_Table,$C605+1,$D605)=1,1,0))</f>
        <v>0</v>
      </c>
      <c r="F605" s="17" t="str" cm="1">
        <f t="array" aca="1" ref="F605" ca="1">IFERROR(INDEX(NTG_2020_Table,$C605+1,$F$7),"")</f>
        <v>NonRes-In-Ltg-LEDFixt</v>
      </c>
      <c r="G605" s="17" t="str" cm="1">
        <f t="array" aca="1" ref="G605" ca="1">IF($F605="","",IFERROR(INDEX(NTG_2020_Map,1,IF($D605&lt;$B$4,$B$3,IF($D605&lt;$B$5,$B$4,$B$5))),""))</f>
        <v>CreatedComment</v>
      </c>
      <c r="H605" s="17" t="str" cm="1">
        <f t="array" aca="1" ref="H605" ca="1">IF(F605="","",IFERROR(INDEX(NTG_2020_Map,2,D605),""))</f>
        <v/>
      </c>
      <c r="I605" s="17" t="str" cm="1">
        <f t="array" aca="1" ref="I605" ca="1">IFERROR(INDEX(NTG_2020_Map,$C605+2,$I$7),"")</f>
        <v/>
      </c>
      <c r="J605" s="17" t="str" cm="1">
        <f t="array" aca="1" ref="J605" ca="1">IFERROR(IF(INDEX(NTG_2020_Map,$C605+2,36)=0,"",INDEX(NTG_2020_Map,$C605+2,$J$7)),"")</f>
        <v/>
      </c>
      <c r="K605" s="17" t="str" cm="1">
        <f t="array" aca="1" ref="K605" ca="1">IFERROR(INDEX(NTG_2020_Map,$C605+2,K$7),"")</f>
        <v/>
      </c>
      <c r="L605" s="17" t="str" cm="1">
        <f t="array" aca="1" ref="L605" ca="1">IFERROR(INDEX(NTG_2020_Map,$C605+2,L$7),"")</f>
        <v/>
      </c>
      <c r="M605" s="17" t="str" cm="1">
        <f t="array" aca="1" ref="M605" ca="1">IFERROR(INDEX(NTG_2020_Map,$C605+2,M$7),"")</f>
        <v/>
      </c>
      <c r="N605" s="18" t="str" cm="1">
        <f t="array" aca="1" ref="N605" ca="1">IFERROR(INDEX(NTG_2020_Map,$C605+2,N$7),"")</f>
        <v/>
      </c>
      <c r="O605" s="18" t="str" cm="1">
        <f t="array" aca="1" ref="O605" ca="1">IFERROR(IF(INDEX(NTG_2020_Map,$C605+2,O$7)="","",INDEX(NTG_2020_Map,$C605+2,O$7)),"")</f>
        <v/>
      </c>
    </row>
    <row r="606" spans="3:15" ht="12.75" customHeight="1">
      <c r="C606" s="16">
        <f t="shared" si="18"/>
        <v>26</v>
      </c>
      <c r="D606" s="16">
        <f t="shared" si="19"/>
        <v>23</v>
      </c>
      <c r="E606" s="16" cm="1">
        <f t="array" aca="1" ref="E606" ca="1">IF(F606="","",IF(INDEX(NTG_2020_Table,$C606+1,$D606)=1,1,0))</f>
        <v>1</v>
      </c>
      <c r="F606" s="17" t="str" cm="1">
        <f t="array" aca="1" ref="F606" ca="1">IFERROR(INDEX(NTG_2020_Table,$C606+1,$F$7),"")</f>
        <v>NonRes-In-Ltg-LEDFixt</v>
      </c>
      <c r="G606" s="17" t="str" cm="1">
        <f t="array" aca="1" ref="G606" ca="1">IF($F606="","",IFERROR(INDEX(NTG_2020_Map,1,IF($D606&lt;$B$4,$B$3,IF($D606&lt;$B$5,$B$4,$B$5))),""))</f>
        <v>CreatedComment</v>
      </c>
      <c r="H606" s="17" t="str" cm="1">
        <f t="array" aca="1" ref="H606" ca="1">IF(F606="","",IFERROR(INDEX(NTG_2020_Map,2,D606),""))</f>
        <v/>
      </c>
      <c r="I606" s="17" t="str" cm="1">
        <f t="array" aca="1" ref="I606" ca="1">IFERROR(INDEX(NTG_2020_Map,$C606+2,$I$7),"")</f>
        <v/>
      </c>
      <c r="J606" s="17" t="str" cm="1">
        <f t="array" aca="1" ref="J606" ca="1">IFERROR(IF(INDEX(NTG_2020_Map,$C606+2,36)=0,"",INDEX(NTG_2020_Map,$C606+2,$J$7)),"")</f>
        <v/>
      </c>
      <c r="K606" s="17" t="str" cm="1">
        <f t="array" aca="1" ref="K606" ca="1">IFERROR(INDEX(NTG_2020_Map,$C606+2,K$7),"")</f>
        <v/>
      </c>
      <c r="L606" s="17" t="str" cm="1">
        <f t="array" aca="1" ref="L606" ca="1">IFERROR(INDEX(NTG_2020_Map,$C606+2,L$7),"")</f>
        <v/>
      </c>
      <c r="M606" s="17" t="str" cm="1">
        <f t="array" aca="1" ref="M606" ca="1">IFERROR(INDEX(NTG_2020_Map,$C606+2,M$7),"")</f>
        <v/>
      </c>
      <c r="N606" s="18" t="str" cm="1">
        <f t="array" aca="1" ref="N606" ca="1">IFERROR(INDEX(NTG_2020_Map,$C606+2,N$7),"")</f>
        <v/>
      </c>
      <c r="O606" s="18" t="str" cm="1">
        <f t="array" aca="1" ref="O606" ca="1">IFERROR(IF(INDEX(NTG_2020_Map,$C606+2,O$7)="","",INDEX(NTG_2020_Map,$C606+2,O$7)),"")</f>
        <v/>
      </c>
    </row>
    <row r="607" spans="3:15" ht="12.75" customHeight="1">
      <c r="C607" s="16">
        <f t="shared" si="18"/>
        <v>27</v>
      </c>
      <c r="D607" s="16">
        <f t="shared" si="19"/>
        <v>1</v>
      </c>
      <c r="E607" s="16" cm="1">
        <f t="array" aca="1" ref="E607" ca="1">IF(F607="","",IF(INDEX(NTG_2020_Table,$C607+1,$D607)=1,1,0))</f>
        <v>0</v>
      </c>
      <c r="F607" s="17" t="str" cm="1">
        <f t="array" aca="1" ref="F607" ca="1">IFERROR(INDEX(NTG_2020_Table,$C607+1,$F$7),"")</f>
        <v>NonRes-In-Ltg-LEDFixt</v>
      </c>
      <c r="G607" s="17" t="str" cm="1">
        <f t="array" aca="1" ref="G607" ca="1">IF($F607="","",IFERROR(INDEX(NTG_2020_Map,1,IF($D607&lt;$B$4,$B$3,IF($D607&lt;$B$5,$B$4,$B$5))),""))</f>
        <v>NTG_ID</v>
      </c>
      <c r="H607" s="17" t="str" cm="1">
        <f t="array" aca="1" ref="H607" ca="1">IF(F607="","",IFERROR(INDEX(NTG_2020_Map,2,D607),""))</f>
        <v>Agric-Default&gt;2yrs</v>
      </c>
      <c r="I607" s="17" t="str" cm="1">
        <f t="array" aca="1" ref="I607" ca="1">IFERROR(INDEX(NTG_2020_Map,$C607+2,$I$7),"")</f>
        <v/>
      </c>
      <c r="J607" s="17" t="str" cm="1">
        <f t="array" aca="1" ref="J607" ca="1">IFERROR(IF(INDEX(NTG_2020_Map,$C607+2,36)=0,"",INDEX(NTG_2020_Map,$C607+2,$J$7)),"")</f>
        <v/>
      </c>
      <c r="K607" s="17" t="str" cm="1">
        <f t="array" aca="1" ref="K607" ca="1">IFERROR(INDEX(NTG_2020_Map,$C607+2,K$7),"")</f>
        <v/>
      </c>
      <c r="L607" s="17" t="str" cm="1">
        <f t="array" aca="1" ref="L607" ca="1">IFERROR(INDEX(NTG_2020_Map,$C607+2,L$7),"")</f>
        <v/>
      </c>
      <c r="M607" s="17" t="str" cm="1">
        <f t="array" aca="1" ref="M607" ca="1">IFERROR(INDEX(NTG_2020_Map,$C607+2,M$7),"")</f>
        <v/>
      </c>
      <c r="N607" s="18" t="str" cm="1">
        <f t="array" aca="1" ref="N607" ca="1">IFERROR(INDEX(NTG_2020_Map,$C607+2,N$7),"")</f>
        <v/>
      </c>
      <c r="O607" s="18" t="str" cm="1">
        <f t="array" aca="1" ref="O607" ca="1">IFERROR(IF(INDEX(NTG_2020_Map,$C607+2,O$7)="","",INDEX(NTG_2020_Map,$C607+2,O$7)),"")</f>
        <v/>
      </c>
    </row>
    <row r="608" spans="3:15" ht="12.75" customHeight="1">
      <c r="C608" s="16">
        <f t="shared" si="18"/>
        <v>27</v>
      </c>
      <c r="D608" s="16">
        <f t="shared" si="19"/>
        <v>2</v>
      </c>
      <c r="E608" s="16" cm="1">
        <f t="array" aca="1" ref="E608" ca="1">IF(F608="","",IF(INDEX(NTG_2020_Table,$C608+1,$D608)=1,1,0))</f>
        <v>1</v>
      </c>
      <c r="F608" s="17" t="str" cm="1">
        <f t="array" aca="1" ref="F608" ca="1">IFERROR(INDEX(NTG_2020_Table,$C608+1,$F$7),"")</f>
        <v>NonRes-In-Ltg-LEDFixt</v>
      </c>
      <c r="G608" s="17" t="str" cm="1">
        <f t="array" aca="1" ref="G608" ca="1">IF($F608="","",IFERROR(INDEX(NTG_2020_Map,1,IF($D608&lt;$B$4,$B$3,IF($D608&lt;$B$5,$B$4,$B$5))),""))</f>
        <v>NTG_ID</v>
      </c>
      <c r="H608" s="17" t="str" cm="1">
        <f t="array" aca="1" ref="H608" ca="1">IF(F608="","",IFERROR(INDEX(NTG_2020_Map,2,D608),""))</f>
        <v>DEER2019</v>
      </c>
      <c r="I608" s="17" t="str" cm="1">
        <f t="array" aca="1" ref="I608" ca="1">IFERROR(INDEX(NTG_2020_Map,$C608+2,$I$7),"")</f>
        <v/>
      </c>
      <c r="J608" s="17" t="str" cm="1">
        <f t="array" aca="1" ref="J608" ca="1">IFERROR(IF(INDEX(NTG_2020_Map,$C608+2,36)=0,"",INDEX(NTG_2020_Map,$C608+2,$J$7)),"")</f>
        <v/>
      </c>
      <c r="K608" s="17" t="str" cm="1">
        <f t="array" aca="1" ref="K608" ca="1">IFERROR(INDEX(NTG_2020_Map,$C608+2,K$7),"")</f>
        <v/>
      </c>
      <c r="L608" s="17" t="str" cm="1">
        <f t="array" aca="1" ref="L608" ca="1">IFERROR(INDEX(NTG_2020_Map,$C608+2,L$7),"")</f>
        <v/>
      </c>
      <c r="M608" s="17" t="str" cm="1">
        <f t="array" aca="1" ref="M608" ca="1">IFERROR(INDEX(NTG_2020_Map,$C608+2,M$7),"")</f>
        <v/>
      </c>
      <c r="N608" s="18" t="str" cm="1">
        <f t="array" aca="1" ref="N608" ca="1">IFERROR(INDEX(NTG_2020_Map,$C608+2,N$7),"")</f>
        <v/>
      </c>
      <c r="O608" s="18" t="str" cm="1">
        <f t="array" aca="1" ref="O608" ca="1">IFERROR(IF(INDEX(NTG_2020_Map,$C608+2,O$7)="","",INDEX(NTG_2020_Map,$C608+2,O$7)),"")</f>
        <v/>
      </c>
    </row>
    <row r="609" spans="3:15" ht="12.75" customHeight="1">
      <c r="C609" s="16">
        <f t="shared" si="18"/>
        <v>27</v>
      </c>
      <c r="D609" s="16">
        <f t="shared" si="19"/>
        <v>3</v>
      </c>
      <c r="E609" s="16" cm="1">
        <f t="array" aca="1" ref="E609" ca="1">IF(F609="","",IF(INDEX(NTG_2020_Table,$C609+1,$D609)=1,1,0))</f>
        <v>0</v>
      </c>
      <c r="F609" s="17" t="str" cm="1">
        <f t="array" aca="1" ref="F609" ca="1">IFERROR(INDEX(NTG_2020_Table,$C609+1,$F$7),"")</f>
        <v>NonRes-In-Ltg-LEDFixt</v>
      </c>
      <c r="G609" s="17" t="str" cm="1">
        <f t="array" aca="1" ref="G609" ca="1">IF($F609="","",IFERROR(INDEX(NTG_2020_Map,1,IF($D609&lt;$B$4,$B$3,IF($D609&lt;$B$5,$B$4,$B$5))),""))</f>
        <v>NTG_ID</v>
      </c>
      <c r="H609" s="17" cm="1">
        <f t="array" aca="1" ref="H609" ca="1">IF(F609="","",IFERROR(INDEX(NTG_2020_Map,2,D609),""))</f>
        <v>43466</v>
      </c>
      <c r="I609" s="17" t="str" cm="1">
        <f t="array" aca="1" ref="I609" ca="1">IFERROR(INDEX(NTG_2020_Map,$C609+2,$I$7),"")</f>
        <v/>
      </c>
      <c r="J609" s="17" t="str" cm="1">
        <f t="array" aca="1" ref="J609" ca="1">IFERROR(IF(INDEX(NTG_2020_Map,$C609+2,36)=0,"",INDEX(NTG_2020_Map,$C609+2,$J$7)),"")</f>
        <v/>
      </c>
      <c r="K609" s="17" t="str" cm="1">
        <f t="array" aca="1" ref="K609" ca="1">IFERROR(INDEX(NTG_2020_Map,$C609+2,K$7),"")</f>
        <v/>
      </c>
      <c r="L609" s="17" t="str" cm="1">
        <f t="array" aca="1" ref="L609" ca="1">IFERROR(INDEX(NTG_2020_Map,$C609+2,L$7),"")</f>
        <v/>
      </c>
      <c r="M609" s="17" t="str" cm="1">
        <f t="array" aca="1" ref="M609" ca="1">IFERROR(INDEX(NTG_2020_Map,$C609+2,M$7),"")</f>
        <v/>
      </c>
      <c r="N609" s="18" t="str" cm="1">
        <f t="array" aca="1" ref="N609" ca="1">IFERROR(INDEX(NTG_2020_Map,$C609+2,N$7),"")</f>
        <v/>
      </c>
      <c r="O609" s="18" t="str" cm="1">
        <f t="array" aca="1" ref="O609" ca="1">IFERROR(IF(INDEX(NTG_2020_Map,$C609+2,O$7)="","",INDEX(NTG_2020_Map,$C609+2,O$7)),"")</f>
        <v/>
      </c>
    </row>
    <row r="610" spans="3:15" ht="12.75" customHeight="1">
      <c r="C610" s="16">
        <f t="shared" si="18"/>
        <v>27</v>
      </c>
      <c r="D610" s="16">
        <f t="shared" si="19"/>
        <v>4</v>
      </c>
      <c r="E610" s="16" cm="1">
        <f t="array" aca="1" ref="E610" ca="1">IF(F610="","",IF(INDEX(NTG_2020_Table,$C610+1,$D610)=1,1,0))</f>
        <v>0</v>
      </c>
      <c r="F610" s="17" t="str" cm="1">
        <f t="array" aca="1" ref="F610" ca="1">IFERROR(INDEX(NTG_2020_Table,$C610+1,$F$7),"")</f>
        <v>NonRes-In-Ltg-LEDFixt</v>
      </c>
      <c r="G610" s="17" t="str" cm="1">
        <f t="array" aca="1" ref="G610" ca="1">IF($F610="","",IFERROR(INDEX(NTG_2020_Map,1,IF($D610&lt;$B$4,$B$3,IF($D610&lt;$B$5,$B$4,$B$5))),""))</f>
        <v>NTG_ID</v>
      </c>
      <c r="H610" s="17" cm="1">
        <f t="array" aca="1" ref="H610" ca="1">IF(F610="","",IFERROR(INDEX(NTG_2020_Map,2,D610),""))</f>
        <v>46022</v>
      </c>
      <c r="I610" s="17" t="str" cm="1">
        <f t="array" aca="1" ref="I610" ca="1">IFERROR(INDEX(NTG_2020_Map,$C610+2,$I$7),"")</f>
        <v/>
      </c>
      <c r="J610" s="17" t="str" cm="1">
        <f t="array" aca="1" ref="J610" ca="1">IFERROR(IF(INDEX(NTG_2020_Map,$C610+2,36)=0,"",INDEX(NTG_2020_Map,$C610+2,$J$7)),"")</f>
        <v/>
      </c>
      <c r="K610" s="17" t="str" cm="1">
        <f t="array" aca="1" ref="K610" ca="1">IFERROR(INDEX(NTG_2020_Map,$C610+2,K$7),"")</f>
        <v/>
      </c>
      <c r="L610" s="17" t="str" cm="1">
        <f t="array" aca="1" ref="L610" ca="1">IFERROR(INDEX(NTG_2020_Map,$C610+2,L$7),"")</f>
        <v/>
      </c>
      <c r="M610" s="17" t="str" cm="1">
        <f t="array" aca="1" ref="M610" ca="1">IFERROR(INDEX(NTG_2020_Map,$C610+2,M$7),"")</f>
        <v/>
      </c>
      <c r="N610" s="18" t="str" cm="1">
        <f t="array" aca="1" ref="N610" ca="1">IFERROR(INDEX(NTG_2020_Map,$C610+2,N$7),"")</f>
        <v/>
      </c>
      <c r="O610" s="18" t="str" cm="1">
        <f t="array" aca="1" ref="O610" ca="1">IFERROR(IF(INDEX(NTG_2020_Map,$C610+2,O$7)="","",INDEX(NTG_2020_Map,$C610+2,O$7)),"")</f>
        <v/>
      </c>
    </row>
    <row r="611" spans="3:15" ht="12.75" customHeight="1">
      <c r="C611" s="16">
        <f t="shared" si="18"/>
        <v>27</v>
      </c>
      <c r="D611" s="16">
        <f t="shared" si="19"/>
        <v>5</v>
      </c>
      <c r="E611" s="16" cm="1">
        <f t="array" aca="1" ref="E611" ca="1">IF(F611="","",IF(INDEX(NTG_2020_Table,$C611+1,$D611)=1,1,0))</f>
        <v>0</v>
      </c>
      <c r="F611" s="17" t="str" cm="1">
        <f t="array" aca="1" ref="F611" ca="1">IFERROR(INDEX(NTG_2020_Table,$C611+1,$F$7),"")</f>
        <v>NonRes-In-Ltg-LEDFixt</v>
      </c>
      <c r="G611" s="17" t="str" cm="1">
        <f t="array" aca="1" ref="G611" ca="1">IF($F611="","",IFERROR(INDEX(NTG_2020_Map,1,IF($D611&lt;$B$4,$B$3,IF($D611&lt;$B$5,$B$4,$B$5))),""))</f>
        <v>NTG_ID</v>
      </c>
      <c r="H611" s="17" cm="1">
        <f t="array" aca="1" ref="H611" ca="1">IF(F611="","",IFERROR(INDEX(NTG_2020_Map,2,D611),""))</f>
        <v>0.6</v>
      </c>
      <c r="I611" s="17" t="str" cm="1">
        <f t="array" aca="1" ref="I611" ca="1">IFERROR(INDEX(NTG_2020_Map,$C611+2,$I$7),"")</f>
        <v/>
      </c>
      <c r="J611" s="17" t="str" cm="1">
        <f t="array" aca="1" ref="J611" ca="1">IFERROR(IF(INDEX(NTG_2020_Map,$C611+2,36)=0,"",INDEX(NTG_2020_Map,$C611+2,$J$7)),"")</f>
        <v/>
      </c>
      <c r="K611" s="17" t="str" cm="1">
        <f t="array" aca="1" ref="K611" ca="1">IFERROR(INDEX(NTG_2020_Map,$C611+2,K$7),"")</f>
        <v/>
      </c>
      <c r="L611" s="17" t="str" cm="1">
        <f t="array" aca="1" ref="L611" ca="1">IFERROR(INDEX(NTG_2020_Map,$C611+2,L$7),"")</f>
        <v/>
      </c>
      <c r="M611" s="17" t="str" cm="1">
        <f t="array" aca="1" ref="M611" ca="1">IFERROR(INDEX(NTG_2020_Map,$C611+2,M$7),"")</f>
        <v/>
      </c>
      <c r="N611" s="18" t="str" cm="1">
        <f t="array" aca="1" ref="N611" ca="1">IFERROR(INDEX(NTG_2020_Map,$C611+2,N$7),"")</f>
        <v/>
      </c>
      <c r="O611" s="18" t="str" cm="1">
        <f t="array" aca="1" ref="O611" ca="1">IFERROR(IF(INDEX(NTG_2020_Map,$C611+2,O$7)="","",INDEX(NTG_2020_Map,$C611+2,O$7)),"")</f>
        <v/>
      </c>
    </row>
    <row r="612" spans="3:15" ht="12.75" customHeight="1">
      <c r="C612" s="16">
        <f t="shared" si="18"/>
        <v>27</v>
      </c>
      <c r="D612" s="16">
        <f t="shared" si="19"/>
        <v>6</v>
      </c>
      <c r="E612" s="16" cm="1">
        <f t="array" aca="1" ref="E612" ca="1">IF(F612="","",IF(INDEX(NTG_2020_Table,$C612+1,$D612)=1,1,0))</f>
        <v>0</v>
      </c>
      <c r="F612" s="17" t="str" cm="1">
        <f t="array" aca="1" ref="F612" ca="1">IFERROR(INDEX(NTG_2020_Table,$C612+1,$F$7),"")</f>
        <v>NonRes-In-Ltg-LEDFixt</v>
      </c>
      <c r="G612" s="17" t="str" cm="1">
        <f t="array" aca="1" ref="G612" ca="1">IF($F612="","",IFERROR(INDEX(NTG_2020_Map,1,IF($D612&lt;$B$4,$B$3,IF($D612&lt;$B$5,$B$4,$B$5))),""))</f>
        <v>NTG_ID</v>
      </c>
      <c r="H612" s="17" cm="1">
        <f t="array" aca="1" ref="H612" ca="1">IF(F612="","",IFERROR(INDEX(NTG_2020_Map,2,D612),""))</f>
        <v>0.6</v>
      </c>
      <c r="I612" s="17" t="str" cm="1">
        <f t="array" aca="1" ref="I612" ca="1">IFERROR(INDEX(NTG_2020_Map,$C612+2,$I$7),"")</f>
        <v/>
      </c>
      <c r="J612" s="17" t="str" cm="1">
        <f t="array" aca="1" ref="J612" ca="1">IFERROR(IF(INDEX(NTG_2020_Map,$C612+2,36)=0,"",INDEX(NTG_2020_Map,$C612+2,$J$7)),"")</f>
        <v/>
      </c>
      <c r="K612" s="17" t="str" cm="1">
        <f t="array" aca="1" ref="K612" ca="1">IFERROR(INDEX(NTG_2020_Map,$C612+2,K$7),"")</f>
        <v/>
      </c>
      <c r="L612" s="17" t="str" cm="1">
        <f t="array" aca="1" ref="L612" ca="1">IFERROR(INDEX(NTG_2020_Map,$C612+2,L$7),"")</f>
        <v/>
      </c>
      <c r="M612" s="17" t="str" cm="1">
        <f t="array" aca="1" ref="M612" ca="1">IFERROR(INDEX(NTG_2020_Map,$C612+2,M$7),"")</f>
        <v/>
      </c>
      <c r="N612" s="18" t="str" cm="1">
        <f t="array" aca="1" ref="N612" ca="1">IFERROR(INDEX(NTG_2020_Map,$C612+2,N$7),"")</f>
        <v/>
      </c>
      <c r="O612" s="18" t="str" cm="1">
        <f t="array" aca="1" ref="O612" ca="1">IFERROR(IF(INDEX(NTG_2020_Map,$C612+2,O$7)="","",INDEX(NTG_2020_Map,$C612+2,O$7)),"")</f>
        <v/>
      </c>
    </row>
    <row r="613" spans="3:15" ht="12.75" customHeight="1">
      <c r="C613" s="16">
        <f t="shared" si="18"/>
        <v>27</v>
      </c>
      <c r="D613" s="16">
        <f t="shared" si="19"/>
        <v>7</v>
      </c>
      <c r="E613" s="16" cm="1">
        <f t="array" aca="1" ref="E613" ca="1">IF(F613="","",IF(INDEX(NTG_2020_Table,$C613+1,$D613)=1,1,0))</f>
        <v>0</v>
      </c>
      <c r="F613" s="17" t="str" cm="1">
        <f t="array" aca="1" ref="F613" ca="1">IFERROR(INDEX(NTG_2020_Table,$C613+1,$F$7),"")</f>
        <v>NonRes-In-Ltg-LEDFixt</v>
      </c>
      <c r="G613" s="17" t="str" cm="1">
        <f t="array" aca="1" ref="G613" ca="1">IF($F613="","",IFERROR(INDEX(NTG_2020_Map,1,IF($D613&lt;$B$4,$B$3,IF($D613&lt;$B$5,$B$4,$B$5))),""))</f>
        <v>NTG_ID</v>
      </c>
      <c r="H613" s="17" t="str" cm="1">
        <f t="array" aca="1" ref="H613" ca="1">IF(F613="","",IFERROR(INDEX(NTG_2020_Map,2,D613),""))</f>
        <v>Measures not covered by other NTG values and measure technology type has been available in marketplace for more than 2 years</v>
      </c>
      <c r="I613" s="17" t="str" cm="1">
        <f t="array" aca="1" ref="I613" ca="1">IFERROR(INDEX(NTG_2020_Map,$C613+2,$I$7),"")</f>
        <v/>
      </c>
      <c r="J613" s="17" t="str" cm="1">
        <f t="array" aca="1" ref="J613" ca="1">IFERROR(IF(INDEX(NTG_2020_Map,$C613+2,36)=0,"",INDEX(NTG_2020_Map,$C613+2,$J$7)),"")</f>
        <v/>
      </c>
      <c r="K613" s="17" t="str" cm="1">
        <f t="array" aca="1" ref="K613" ca="1">IFERROR(INDEX(NTG_2020_Map,$C613+2,K$7),"")</f>
        <v/>
      </c>
      <c r="L613" s="17" t="str" cm="1">
        <f t="array" aca="1" ref="L613" ca="1">IFERROR(INDEX(NTG_2020_Map,$C613+2,L$7),"")</f>
        <v/>
      </c>
      <c r="M613" s="17" t="str" cm="1">
        <f t="array" aca="1" ref="M613" ca="1">IFERROR(INDEX(NTG_2020_Map,$C613+2,M$7),"")</f>
        <v/>
      </c>
      <c r="N613" s="18" t="str" cm="1">
        <f t="array" aca="1" ref="N613" ca="1">IFERROR(INDEX(NTG_2020_Map,$C613+2,N$7),"")</f>
        <v/>
      </c>
      <c r="O613" s="18" t="str" cm="1">
        <f t="array" aca="1" ref="O613" ca="1">IFERROR(IF(INDEX(NTG_2020_Map,$C613+2,O$7)="","",INDEX(NTG_2020_Map,$C613+2,O$7)),"")</f>
        <v/>
      </c>
    </row>
    <row r="614" spans="3:15" ht="12.75" customHeight="1">
      <c r="C614" s="16">
        <f t="shared" si="18"/>
        <v>27</v>
      </c>
      <c r="D614" s="16">
        <f t="shared" si="19"/>
        <v>8</v>
      </c>
      <c r="E614" s="16" cm="1">
        <f t="array" aca="1" ref="E614" ca="1">IF(F614="","",IF(INDEX(NTG_2020_Table,$C614+1,$D614)=1,1,0))</f>
        <v>0</v>
      </c>
      <c r="F614" s="17" t="str" cm="1">
        <f t="array" aca="1" ref="F614" ca="1">IFERROR(INDEX(NTG_2020_Table,$C614+1,$F$7),"")</f>
        <v>NonRes-In-Ltg-LEDFixt</v>
      </c>
      <c r="G614" s="17" t="str" cm="1">
        <f t="array" aca="1" ref="G614" ca="1">IF($F614="","",IFERROR(INDEX(NTG_2020_Map,1,IF($D614&lt;$B$4,$B$3,IF($D614&lt;$B$5,$B$4,$B$5))),""))</f>
        <v>NTG_ID</v>
      </c>
      <c r="H614" s="17" t="str" cm="1">
        <f t="array" aca="1" ref="H614" ca="1">IF(F614="","",IFERROR(INDEX(NTG_2020_Map,2,D614),""))</f>
        <v>Deem-DEER|Deem-WP</v>
      </c>
      <c r="I614" s="17" t="str" cm="1">
        <f t="array" aca="1" ref="I614" ca="1">IFERROR(INDEX(NTG_2020_Map,$C614+2,$I$7),"")</f>
        <v/>
      </c>
      <c r="J614" s="17" t="str" cm="1">
        <f t="array" aca="1" ref="J614" ca="1">IFERROR(IF(INDEX(NTG_2020_Map,$C614+2,36)=0,"",INDEX(NTG_2020_Map,$C614+2,$J$7)),"")</f>
        <v/>
      </c>
      <c r="K614" s="17" t="str" cm="1">
        <f t="array" aca="1" ref="K614" ca="1">IFERROR(INDEX(NTG_2020_Map,$C614+2,K$7),"")</f>
        <v/>
      </c>
      <c r="L614" s="17" t="str" cm="1">
        <f t="array" aca="1" ref="L614" ca="1">IFERROR(INDEX(NTG_2020_Map,$C614+2,L$7),"")</f>
        <v/>
      </c>
      <c r="M614" s="17" t="str" cm="1">
        <f t="array" aca="1" ref="M614" ca="1">IFERROR(INDEX(NTG_2020_Map,$C614+2,M$7),"")</f>
        <v/>
      </c>
      <c r="N614" s="18" t="str" cm="1">
        <f t="array" aca="1" ref="N614" ca="1">IFERROR(INDEX(NTG_2020_Map,$C614+2,N$7),"")</f>
        <v/>
      </c>
      <c r="O614" s="18" t="str" cm="1">
        <f t="array" aca="1" ref="O614" ca="1">IFERROR(IF(INDEX(NTG_2020_Map,$C614+2,O$7)="","",INDEX(NTG_2020_Map,$C614+2,O$7)),"")</f>
        <v/>
      </c>
    </row>
    <row r="615" spans="3:15" ht="12.75" customHeight="1">
      <c r="C615" s="16">
        <f t="shared" si="18"/>
        <v>27</v>
      </c>
      <c r="D615" s="16">
        <f t="shared" si="19"/>
        <v>9</v>
      </c>
      <c r="E615" s="16" cm="1">
        <f t="array" aca="1" ref="E615" ca="1">IF(F615="","",IF(INDEX(NTG_2020_Table,$C615+1,$D615)=1,1,0))</f>
        <v>0</v>
      </c>
      <c r="F615" s="17" t="str" cm="1">
        <f t="array" aca="1" ref="F615" ca="1">IFERROR(INDEX(NTG_2020_Table,$C615+1,$F$7),"")</f>
        <v>NonRes-In-Ltg-LEDFixt</v>
      </c>
      <c r="G615" s="17" t="str" cm="1">
        <f t="array" aca="1" ref="G615" ca="1">IF($F615="","",IFERROR(INDEX(NTG_2020_Map,1,IF($D615&lt;$B$4,$B$3,IF($D615&lt;$B$5,$B$4,$B$5))),""))</f>
        <v>NTG_ID</v>
      </c>
      <c r="H615" s="17" t="str" cm="1">
        <f t="array" aca="1" ref="H615" ca="1">IF(F615="","",IFERROR(INDEX(NTG_2020_Map,2,D615),""))</f>
        <v>AOE|AR|BRO-Bhv|BRO-Op|BRO-RCx|BW|NC|NR</v>
      </c>
      <c r="I615" s="17" t="str" cm="1">
        <f t="array" aca="1" ref="I615" ca="1">IFERROR(INDEX(NTG_2020_Map,$C615+2,$I$7),"")</f>
        <v/>
      </c>
      <c r="J615" s="17" t="str" cm="1">
        <f t="array" aca="1" ref="J615" ca="1">IFERROR(IF(INDEX(NTG_2020_Map,$C615+2,36)=0,"",INDEX(NTG_2020_Map,$C615+2,$J$7)),"")</f>
        <v/>
      </c>
      <c r="K615" s="17" t="str" cm="1">
        <f t="array" aca="1" ref="K615" ca="1">IFERROR(INDEX(NTG_2020_Map,$C615+2,K$7),"")</f>
        <v/>
      </c>
      <c r="L615" s="17" t="str" cm="1">
        <f t="array" aca="1" ref="L615" ca="1">IFERROR(INDEX(NTG_2020_Map,$C615+2,L$7),"")</f>
        <v/>
      </c>
      <c r="M615" s="17" t="str" cm="1">
        <f t="array" aca="1" ref="M615" ca="1">IFERROR(INDEX(NTG_2020_Map,$C615+2,M$7),"")</f>
        <v/>
      </c>
      <c r="N615" s="18" t="str" cm="1">
        <f t="array" aca="1" ref="N615" ca="1">IFERROR(INDEX(NTG_2020_Map,$C615+2,N$7),"")</f>
        <v/>
      </c>
      <c r="O615" s="18" t="str" cm="1">
        <f t="array" aca="1" ref="O615" ca="1">IFERROR(IF(INDEX(NTG_2020_Map,$C615+2,O$7)="","",INDEX(NTG_2020_Map,$C615+2,O$7)),"")</f>
        <v/>
      </c>
    </row>
    <row r="616" spans="3:15" ht="12.75" customHeight="1">
      <c r="C616" s="16">
        <f t="shared" si="18"/>
        <v>27</v>
      </c>
      <c r="D616" s="16">
        <f t="shared" si="19"/>
        <v>10</v>
      </c>
      <c r="E616" s="16" cm="1">
        <f t="array" aca="1" ref="E616" ca="1">IF(F616="","",IF(INDEX(NTG_2020_Table,$C616+1,$D616)=1,1,0))</f>
        <v>0</v>
      </c>
      <c r="F616" s="17" t="str" cm="1">
        <f t="array" aca="1" ref="F616" ca="1">IFERROR(INDEX(NTG_2020_Table,$C616+1,$F$7),"")</f>
        <v>NonRes-In-Ltg-LEDFixt</v>
      </c>
      <c r="G616" s="17" t="str" cm="1">
        <f t="array" aca="1" ref="G616" ca="1">IF($F616="","",IFERROR(INDEX(NTG_2020_Map,1,IF($D616&lt;$B$4,$B$3,IF($D616&lt;$B$5,$B$4,$B$5))),""))</f>
        <v>NTG_ID</v>
      </c>
      <c r="H616" s="17" t="str" cm="1">
        <f t="array" aca="1" ref="H616" ca="1">IF(F616="","",IFERROR(INDEX(NTG_2020_Map,2,D616),""))</f>
        <v>UpDeemed|DnCust|DnDeemed|DnCustDI|DnDeemDI</v>
      </c>
      <c r="I616" s="17" t="str" cm="1">
        <f t="array" aca="1" ref="I616" ca="1">IFERROR(INDEX(NTG_2020_Map,$C616+2,$I$7),"")</f>
        <v/>
      </c>
      <c r="J616" s="17" t="str" cm="1">
        <f t="array" aca="1" ref="J616" ca="1">IFERROR(IF(INDEX(NTG_2020_Map,$C616+2,36)=0,"",INDEX(NTG_2020_Map,$C616+2,$J$7)),"")</f>
        <v/>
      </c>
      <c r="K616" s="17" t="str" cm="1">
        <f t="array" aca="1" ref="K616" ca="1">IFERROR(INDEX(NTG_2020_Map,$C616+2,K$7),"")</f>
        <v/>
      </c>
      <c r="L616" s="17" t="str" cm="1">
        <f t="array" aca="1" ref="L616" ca="1">IFERROR(INDEX(NTG_2020_Map,$C616+2,L$7),"")</f>
        <v/>
      </c>
      <c r="M616" s="17" t="str" cm="1">
        <f t="array" aca="1" ref="M616" ca="1">IFERROR(INDEX(NTG_2020_Map,$C616+2,M$7),"")</f>
        <v/>
      </c>
      <c r="N616" s="18" t="str" cm="1">
        <f t="array" aca="1" ref="N616" ca="1">IFERROR(INDEX(NTG_2020_Map,$C616+2,N$7),"")</f>
        <v/>
      </c>
      <c r="O616" s="18" t="str" cm="1">
        <f t="array" aca="1" ref="O616" ca="1">IFERROR(IF(INDEX(NTG_2020_Map,$C616+2,O$7)="","",INDEX(NTG_2020_Map,$C616+2,O$7)),"")</f>
        <v/>
      </c>
    </row>
    <row r="617" spans="3:15" ht="12.75" customHeight="1">
      <c r="C617" s="16">
        <f t="shared" si="18"/>
        <v>27</v>
      </c>
      <c r="D617" s="16">
        <f t="shared" si="19"/>
        <v>11</v>
      </c>
      <c r="E617" s="16" cm="1">
        <f t="array" aca="1" ref="E617" ca="1">IF(F617="","",IF(INDEX(NTG_2020_Table,$C617+1,$D617)=1,1,0))</f>
        <v>0</v>
      </c>
      <c r="F617" s="17" t="str" cm="1">
        <f t="array" aca="1" ref="F617" ca="1">IFERROR(INDEX(NTG_2020_Table,$C617+1,$F$7),"")</f>
        <v>NonRes-In-Ltg-LEDFixt</v>
      </c>
      <c r="G617" s="17" t="str" cm="1">
        <f t="array" aca="1" ref="G617" ca="1">IF($F617="","",IFERROR(INDEX(NTG_2020_Map,1,IF($D617&lt;$B$4,$B$3,IF($D617&lt;$B$5,$B$4,$B$5))),""))</f>
        <v>VersionSource</v>
      </c>
      <c r="H617" s="17" t="str" cm="1">
        <f t="array" aca="1" ref="H617" ca="1">IF(F617="","",IFERROR(INDEX(NTG_2020_Map,2,D617),""))</f>
        <v/>
      </c>
      <c r="I617" s="17" t="str" cm="1">
        <f t="array" aca="1" ref="I617" ca="1">IFERROR(INDEX(NTG_2020_Map,$C617+2,$I$7),"")</f>
        <v/>
      </c>
      <c r="J617" s="17" t="str" cm="1">
        <f t="array" aca="1" ref="J617" ca="1">IFERROR(IF(INDEX(NTG_2020_Map,$C617+2,36)=0,"",INDEX(NTG_2020_Map,$C617+2,$J$7)),"")</f>
        <v/>
      </c>
      <c r="K617" s="17" t="str" cm="1">
        <f t="array" aca="1" ref="K617" ca="1">IFERROR(INDEX(NTG_2020_Map,$C617+2,K$7),"")</f>
        <v/>
      </c>
      <c r="L617" s="17" t="str" cm="1">
        <f t="array" aca="1" ref="L617" ca="1">IFERROR(INDEX(NTG_2020_Map,$C617+2,L$7),"")</f>
        <v/>
      </c>
      <c r="M617" s="17" t="str" cm="1">
        <f t="array" aca="1" ref="M617" ca="1">IFERROR(INDEX(NTG_2020_Map,$C617+2,M$7),"")</f>
        <v/>
      </c>
      <c r="N617" s="18" t="str" cm="1">
        <f t="array" aca="1" ref="N617" ca="1">IFERROR(INDEX(NTG_2020_Map,$C617+2,N$7),"")</f>
        <v/>
      </c>
      <c r="O617" s="18" t="str" cm="1">
        <f t="array" aca="1" ref="O617" ca="1">IFERROR(IF(INDEX(NTG_2020_Map,$C617+2,O$7)="","",INDEX(NTG_2020_Map,$C617+2,O$7)),"")</f>
        <v/>
      </c>
    </row>
    <row r="618" spans="3:15" ht="12.75" customHeight="1">
      <c r="C618" s="16">
        <f t="shared" si="18"/>
        <v>27</v>
      </c>
      <c r="D618" s="16">
        <f t="shared" si="19"/>
        <v>12</v>
      </c>
      <c r="E618" s="16" cm="1">
        <f t="array" aca="1" ref="E618" ca="1">IF(F618="","",IF(INDEX(NTG_2020_Table,$C618+1,$D618)=1,1,0))</f>
        <v>1</v>
      </c>
      <c r="F618" s="17" t="str" cm="1">
        <f t="array" aca="1" ref="F618" ca="1">IFERROR(INDEX(NTG_2020_Table,$C618+1,$F$7),"")</f>
        <v>NonRes-In-Ltg-LEDFixt</v>
      </c>
      <c r="G618" s="17" t="str" cm="1">
        <f t="array" aca="1" ref="G618" ca="1">IF($F618="","",IFERROR(INDEX(NTG_2020_Map,1,IF($D618&lt;$B$4,$B$3,IF($D618&lt;$B$5,$B$4,$B$5))),""))</f>
        <v>VersionSource</v>
      </c>
      <c r="H618" s="17" t="str" cm="1">
        <f t="array" aca="1" ref="H618" ca="1">IF(F618="","",IFERROR(INDEX(NTG_2020_Map,2,D618),""))</f>
        <v>1</v>
      </c>
      <c r="I618" s="17" t="str" cm="1">
        <f t="array" aca="1" ref="I618" ca="1">IFERROR(INDEX(NTG_2020_Map,$C618+2,$I$7),"")</f>
        <v/>
      </c>
      <c r="J618" s="17" t="str" cm="1">
        <f t="array" aca="1" ref="J618" ca="1">IFERROR(IF(INDEX(NTG_2020_Map,$C618+2,36)=0,"",INDEX(NTG_2020_Map,$C618+2,$J$7)),"")</f>
        <v/>
      </c>
      <c r="K618" s="17" t="str" cm="1">
        <f t="array" aca="1" ref="K618" ca="1">IFERROR(INDEX(NTG_2020_Map,$C618+2,K$7),"")</f>
        <v/>
      </c>
      <c r="L618" s="17" t="str" cm="1">
        <f t="array" aca="1" ref="L618" ca="1">IFERROR(INDEX(NTG_2020_Map,$C618+2,L$7),"")</f>
        <v/>
      </c>
      <c r="M618" s="17" t="str" cm="1">
        <f t="array" aca="1" ref="M618" ca="1">IFERROR(INDEX(NTG_2020_Map,$C618+2,M$7),"")</f>
        <v/>
      </c>
      <c r="N618" s="18" t="str" cm="1">
        <f t="array" aca="1" ref="N618" ca="1">IFERROR(INDEX(NTG_2020_Map,$C618+2,N$7),"")</f>
        <v/>
      </c>
      <c r="O618" s="18" t="str" cm="1">
        <f t="array" aca="1" ref="O618" ca="1">IFERROR(IF(INDEX(NTG_2020_Map,$C618+2,O$7)="","",INDEX(NTG_2020_Map,$C618+2,O$7)),"")</f>
        <v/>
      </c>
    </row>
    <row r="619" spans="3:15" ht="12.75" customHeight="1">
      <c r="C619" s="16">
        <f t="shared" si="18"/>
        <v>27</v>
      </c>
      <c r="D619" s="16">
        <f t="shared" si="19"/>
        <v>13</v>
      </c>
      <c r="E619" s="16" cm="1">
        <f t="array" aca="1" ref="E619" ca="1">IF(F619="","",IF(INDEX(NTG_2020_Table,$C619+1,$D619)=1,1,0))</f>
        <v>0</v>
      </c>
      <c r="F619" s="17" t="str" cm="1">
        <f t="array" aca="1" ref="F619" ca="1">IFERROR(INDEX(NTG_2020_Table,$C619+1,$F$7),"")</f>
        <v>NonRes-In-Ltg-LEDFixt</v>
      </c>
      <c r="G619" s="17" t="str" cm="1">
        <f t="array" aca="1" ref="G619" ca="1">IF($F619="","",IFERROR(INDEX(NTG_2020_Map,1,IF($D619&lt;$B$4,$B$3,IF($D619&lt;$B$5,$B$4,$B$5))),""))</f>
        <v>VersionSource</v>
      </c>
      <c r="H619" s="17" t="str" cm="1">
        <f t="array" aca="1" ref="H619" ca="1">IF(F619="","",IFERROR(INDEX(NTG_2020_Map,2,D619),""))</f>
        <v>1</v>
      </c>
      <c r="I619" s="17" t="str" cm="1">
        <f t="array" aca="1" ref="I619" ca="1">IFERROR(INDEX(NTG_2020_Map,$C619+2,$I$7),"")</f>
        <v/>
      </c>
      <c r="J619" s="17" t="str" cm="1">
        <f t="array" aca="1" ref="J619" ca="1">IFERROR(IF(INDEX(NTG_2020_Map,$C619+2,36)=0,"",INDEX(NTG_2020_Map,$C619+2,$J$7)),"")</f>
        <v/>
      </c>
      <c r="K619" s="17" t="str" cm="1">
        <f t="array" aca="1" ref="K619" ca="1">IFERROR(INDEX(NTG_2020_Map,$C619+2,K$7),"")</f>
        <v/>
      </c>
      <c r="L619" s="17" t="str" cm="1">
        <f t="array" aca="1" ref="L619" ca="1">IFERROR(INDEX(NTG_2020_Map,$C619+2,L$7),"")</f>
        <v/>
      </c>
      <c r="M619" s="17" t="str" cm="1">
        <f t="array" aca="1" ref="M619" ca="1">IFERROR(INDEX(NTG_2020_Map,$C619+2,M$7),"")</f>
        <v/>
      </c>
      <c r="N619" s="18" t="str" cm="1">
        <f t="array" aca="1" ref="N619" ca="1">IFERROR(INDEX(NTG_2020_Map,$C619+2,N$7),"")</f>
        <v/>
      </c>
      <c r="O619" s="18" t="str" cm="1">
        <f t="array" aca="1" ref="O619" ca="1">IFERROR(IF(INDEX(NTG_2020_Map,$C619+2,O$7)="","",INDEX(NTG_2020_Map,$C619+2,O$7)),"")</f>
        <v/>
      </c>
    </row>
    <row r="620" spans="3:15" ht="12.75" customHeight="1">
      <c r="C620" s="16">
        <f t="shared" si="18"/>
        <v>27</v>
      </c>
      <c r="D620" s="16">
        <f t="shared" si="19"/>
        <v>14</v>
      </c>
      <c r="E620" s="16" cm="1">
        <f t="array" aca="1" ref="E620" ca="1">IF(F620="","",IF(INDEX(NTG_2020_Table,$C620+1,$D620)=1,1,0))</f>
        <v>0</v>
      </c>
      <c r="F620" s="17" t="str" cm="1">
        <f t="array" aca="1" ref="F620" ca="1">IFERROR(INDEX(NTG_2020_Table,$C620+1,$F$7),"")</f>
        <v>NonRes-In-Ltg-LEDFixt</v>
      </c>
      <c r="G620" s="17" t="str" cm="1">
        <f t="array" aca="1" ref="G620" ca="1">IF($F620="","",IFERROR(INDEX(NTG_2020_Map,1,IF($D620&lt;$B$4,$B$3,IF($D620&lt;$B$5,$B$4,$B$5))),""))</f>
        <v>VersionSource</v>
      </c>
      <c r="H620" s="17" t="str" cm="1">
        <f t="array" aca="1" ref="H620" ca="1">IF(F620="","",IFERROR(INDEX(NTG_2020_Map,2,D620),""))</f>
        <v>0</v>
      </c>
      <c r="I620" s="17" t="str" cm="1">
        <f t="array" aca="1" ref="I620" ca="1">IFERROR(INDEX(NTG_2020_Map,$C620+2,$I$7),"")</f>
        <v/>
      </c>
      <c r="J620" s="17" t="str" cm="1">
        <f t="array" aca="1" ref="J620" ca="1">IFERROR(IF(INDEX(NTG_2020_Map,$C620+2,36)=0,"",INDEX(NTG_2020_Map,$C620+2,$J$7)),"")</f>
        <v/>
      </c>
      <c r="K620" s="17" t="str" cm="1">
        <f t="array" aca="1" ref="K620" ca="1">IFERROR(INDEX(NTG_2020_Map,$C620+2,K$7),"")</f>
        <v/>
      </c>
      <c r="L620" s="17" t="str" cm="1">
        <f t="array" aca="1" ref="L620" ca="1">IFERROR(INDEX(NTG_2020_Map,$C620+2,L$7),"")</f>
        <v/>
      </c>
      <c r="M620" s="17" t="str" cm="1">
        <f t="array" aca="1" ref="M620" ca="1">IFERROR(INDEX(NTG_2020_Map,$C620+2,M$7),"")</f>
        <v/>
      </c>
      <c r="N620" s="18" t="str" cm="1">
        <f t="array" aca="1" ref="N620" ca="1">IFERROR(INDEX(NTG_2020_Map,$C620+2,N$7),"")</f>
        <v/>
      </c>
      <c r="O620" s="18" t="str" cm="1">
        <f t="array" aca="1" ref="O620" ca="1">IFERROR(IF(INDEX(NTG_2020_Map,$C620+2,O$7)="","",INDEX(NTG_2020_Map,$C620+2,O$7)),"")</f>
        <v/>
      </c>
    </row>
    <row r="621" spans="3:15" ht="12.75" customHeight="1">
      <c r="C621" s="16">
        <f t="shared" si="18"/>
        <v>27</v>
      </c>
      <c r="D621" s="16">
        <f t="shared" si="19"/>
        <v>15</v>
      </c>
      <c r="E621" s="16" cm="1">
        <f t="array" aca="1" ref="E621" ca="1">IF(F621="","",IF(INDEX(NTG_2020_Table,$C621+1,$D621)=1,1,0))</f>
        <v>0</v>
      </c>
      <c r="F621" s="17" t="str" cm="1">
        <f t="array" aca="1" ref="F621" ca="1">IFERROR(INDEX(NTG_2020_Table,$C621+1,$F$7),"")</f>
        <v>NonRes-In-Ltg-LEDFixt</v>
      </c>
      <c r="G621" s="17" t="str" cm="1">
        <f t="array" aca="1" ref="G621" ca="1">IF($F621="","",IFERROR(INDEX(NTG_2020_Map,1,IF($D621&lt;$B$4,$B$3,IF($D621&lt;$B$5,$B$4,$B$5))),""))</f>
        <v>VersionSource</v>
      </c>
      <c r="H621" s="17" cm="1">
        <f t="array" aca="1" ref="H621" ca="1">IF(F621="","",IFERROR(INDEX(NTG_2020_Map,2,D621),""))</f>
        <v>45448.629734189817</v>
      </c>
      <c r="I621" s="17" t="str" cm="1">
        <f t="array" aca="1" ref="I621" ca="1">IFERROR(INDEX(NTG_2020_Map,$C621+2,$I$7),"")</f>
        <v/>
      </c>
      <c r="J621" s="17" t="str" cm="1">
        <f t="array" aca="1" ref="J621" ca="1">IFERROR(IF(INDEX(NTG_2020_Map,$C621+2,36)=0,"",INDEX(NTG_2020_Map,$C621+2,$J$7)),"")</f>
        <v/>
      </c>
      <c r="K621" s="17" t="str" cm="1">
        <f t="array" aca="1" ref="K621" ca="1">IFERROR(INDEX(NTG_2020_Map,$C621+2,K$7),"")</f>
        <v/>
      </c>
      <c r="L621" s="17" t="str" cm="1">
        <f t="array" aca="1" ref="L621" ca="1">IFERROR(INDEX(NTG_2020_Map,$C621+2,L$7),"")</f>
        <v/>
      </c>
      <c r="M621" s="17" t="str" cm="1">
        <f t="array" aca="1" ref="M621" ca="1">IFERROR(INDEX(NTG_2020_Map,$C621+2,M$7),"")</f>
        <v/>
      </c>
      <c r="N621" s="18" t="str" cm="1">
        <f t="array" aca="1" ref="N621" ca="1">IFERROR(INDEX(NTG_2020_Map,$C621+2,N$7),"")</f>
        <v/>
      </c>
      <c r="O621" s="18" t="str" cm="1">
        <f t="array" aca="1" ref="O621" ca="1">IFERROR(IF(INDEX(NTG_2020_Map,$C621+2,O$7)="","",INDEX(NTG_2020_Map,$C621+2,O$7)),"")</f>
        <v/>
      </c>
    </row>
    <row r="622" spans="3:15" ht="12.75" customHeight="1">
      <c r="C622" s="16">
        <f t="shared" si="18"/>
        <v>27</v>
      </c>
      <c r="D622" s="16">
        <f t="shared" si="19"/>
        <v>16</v>
      </c>
      <c r="E622" s="16" cm="1">
        <f t="array" aca="1" ref="E622" ca="1">IF(F622="","",IF(INDEX(NTG_2020_Table,$C622+1,$D622)=1,1,0))</f>
        <v>1</v>
      </c>
      <c r="F622" s="17" t="str" cm="1">
        <f t="array" aca="1" ref="F622" ca="1">IFERROR(INDEX(NTG_2020_Table,$C622+1,$F$7),"")</f>
        <v>NonRes-In-Ltg-LEDFixt</v>
      </c>
      <c r="G622" s="17" t="str" cm="1">
        <f t="array" aca="1" ref="G622" ca="1">IF($F622="","",IFERROR(INDEX(NTG_2020_Map,1,IF($D622&lt;$B$4,$B$3,IF($D622&lt;$B$5,$B$4,$B$5))),""))</f>
        <v>VersionSource</v>
      </c>
      <c r="H622" s="17" t="str" cm="1">
        <f t="array" aca="1" ref="H622" ca="1">IF(F622="","",IFERROR(INDEX(NTG_2020_Map,2,D622),""))</f>
        <v>Expired this record since a new record was created that uses the updated Measure Impact Types and Delivery Types per DEER2026 Scoping Document.</v>
      </c>
      <c r="I622" s="17" t="str" cm="1">
        <f t="array" aca="1" ref="I622" ca="1">IFERROR(INDEX(NTG_2020_Map,$C622+2,$I$7),"")</f>
        <v/>
      </c>
      <c r="J622" s="17" t="str" cm="1">
        <f t="array" aca="1" ref="J622" ca="1">IFERROR(IF(INDEX(NTG_2020_Map,$C622+2,36)=0,"",INDEX(NTG_2020_Map,$C622+2,$J$7)),"")</f>
        <v/>
      </c>
      <c r="K622" s="17" t="str" cm="1">
        <f t="array" aca="1" ref="K622" ca="1">IFERROR(INDEX(NTG_2020_Map,$C622+2,K$7),"")</f>
        <v/>
      </c>
      <c r="L622" s="17" t="str" cm="1">
        <f t="array" aca="1" ref="L622" ca="1">IFERROR(INDEX(NTG_2020_Map,$C622+2,L$7),"")</f>
        <v/>
      </c>
      <c r="M622" s="17" t="str" cm="1">
        <f t="array" aca="1" ref="M622" ca="1">IFERROR(INDEX(NTG_2020_Map,$C622+2,M$7),"")</f>
        <v/>
      </c>
      <c r="N622" s="18" t="str" cm="1">
        <f t="array" aca="1" ref="N622" ca="1">IFERROR(INDEX(NTG_2020_Map,$C622+2,N$7),"")</f>
        <v/>
      </c>
      <c r="O622" s="18" t="str" cm="1">
        <f t="array" aca="1" ref="O622" ca="1">IFERROR(IF(INDEX(NTG_2020_Map,$C622+2,O$7)="","",INDEX(NTG_2020_Map,$C622+2,O$7)),"")</f>
        <v/>
      </c>
    </row>
    <row r="623" spans="3:15" ht="12.75" customHeight="1">
      <c r="C623" s="16">
        <f t="shared" si="18"/>
        <v>27</v>
      </c>
      <c r="D623" s="16">
        <f t="shared" si="19"/>
        <v>17</v>
      </c>
      <c r="E623" s="16" cm="1">
        <f t="array" aca="1" ref="E623" ca="1">IF(F623="","",IF(INDEX(NTG_2020_Table,$C623+1,$D623)=1,1,0))</f>
        <v>1</v>
      </c>
      <c r="F623" s="17" t="str" cm="1">
        <f t="array" aca="1" ref="F623" ca="1">IFERROR(INDEX(NTG_2020_Table,$C623+1,$F$7),"")</f>
        <v>NonRes-In-Ltg-LEDFixt</v>
      </c>
      <c r="G623" s="17" t="str" cm="1">
        <f t="array" aca="1" ref="G623" ca="1">IF($F623="","",IFERROR(INDEX(NTG_2020_Map,1,IF($D623&lt;$B$4,$B$3,IF($D623&lt;$B$5,$B$4,$B$5))),""))</f>
        <v>VersionSource</v>
      </c>
      <c r="H623" s="17" t="str" cm="1">
        <f t="array" aca="1" ref="H623" ca="1">IF(F623="","",IFERROR(INDEX(NTG_2020_Map,2,D623),""))</f>
        <v>Deemed Ex Ante Team</v>
      </c>
      <c r="I623" s="17" t="str" cm="1">
        <f t="array" aca="1" ref="I623" ca="1">IFERROR(INDEX(NTG_2020_Map,$C623+2,$I$7),"")</f>
        <v/>
      </c>
      <c r="J623" s="17" t="str" cm="1">
        <f t="array" aca="1" ref="J623" ca="1">IFERROR(IF(INDEX(NTG_2020_Map,$C623+2,36)=0,"",INDEX(NTG_2020_Map,$C623+2,$J$7)),"")</f>
        <v/>
      </c>
      <c r="K623" s="17" t="str" cm="1">
        <f t="array" aca="1" ref="K623" ca="1">IFERROR(INDEX(NTG_2020_Map,$C623+2,K$7),"")</f>
        <v/>
      </c>
      <c r="L623" s="17" t="str" cm="1">
        <f t="array" aca="1" ref="L623" ca="1">IFERROR(INDEX(NTG_2020_Map,$C623+2,L$7),"")</f>
        <v/>
      </c>
      <c r="M623" s="17" t="str" cm="1">
        <f t="array" aca="1" ref="M623" ca="1">IFERROR(INDEX(NTG_2020_Map,$C623+2,M$7),"")</f>
        <v/>
      </c>
      <c r="N623" s="18" t="str" cm="1">
        <f t="array" aca="1" ref="N623" ca="1">IFERROR(INDEX(NTG_2020_Map,$C623+2,N$7),"")</f>
        <v/>
      </c>
      <c r="O623" s="18" t="str" cm="1">
        <f t="array" aca="1" ref="O623" ca="1">IFERROR(IF(INDEX(NTG_2020_Map,$C623+2,O$7)="","",INDEX(NTG_2020_Map,$C623+2,O$7)),"")</f>
        <v/>
      </c>
    </row>
    <row r="624" spans="3:15" ht="12.75" customHeight="1">
      <c r="C624" s="16">
        <f t="shared" si="18"/>
        <v>27</v>
      </c>
      <c r="D624" s="16">
        <f t="shared" si="19"/>
        <v>18</v>
      </c>
      <c r="E624" s="16" cm="1">
        <f t="array" aca="1" ref="E624" ca="1">IF(F624="","",IF(INDEX(NTG_2020_Table,$C624+1,$D624)=1,1,0))</f>
        <v>1</v>
      </c>
      <c r="F624" s="17" t="str" cm="1">
        <f t="array" aca="1" ref="F624" ca="1">IFERROR(INDEX(NTG_2020_Table,$C624+1,$F$7),"")</f>
        <v>NonRes-In-Ltg-LEDFixt</v>
      </c>
      <c r="G624" s="17" t="str" cm="1">
        <f t="array" aca="1" ref="G624" ca="1">IF($F624="","",IFERROR(INDEX(NTG_2020_Map,1,IF($D624&lt;$B$4,$B$3,IF($D624&lt;$B$5,$B$4,$B$5))),""))</f>
        <v>VersionSource</v>
      </c>
      <c r="H624" s="17" cm="1">
        <f t="array" aca="1" ref="H624" ca="1">IF(F624="","",IFERROR(INDEX(NTG_2020_Map,2,D624),""))</f>
        <v>44566.539816770834</v>
      </c>
      <c r="I624" s="17" t="str" cm="1">
        <f t="array" aca="1" ref="I624" ca="1">IFERROR(INDEX(NTG_2020_Map,$C624+2,$I$7),"")</f>
        <v/>
      </c>
      <c r="J624" s="17" t="str" cm="1">
        <f t="array" aca="1" ref="J624" ca="1">IFERROR(IF(INDEX(NTG_2020_Map,$C624+2,36)=0,"",INDEX(NTG_2020_Map,$C624+2,$J$7)),"")</f>
        <v/>
      </c>
      <c r="K624" s="17" t="str" cm="1">
        <f t="array" aca="1" ref="K624" ca="1">IFERROR(INDEX(NTG_2020_Map,$C624+2,K$7),"")</f>
        <v/>
      </c>
      <c r="L624" s="17" t="str" cm="1">
        <f t="array" aca="1" ref="L624" ca="1">IFERROR(INDEX(NTG_2020_Map,$C624+2,L$7),"")</f>
        <v/>
      </c>
      <c r="M624" s="17" t="str" cm="1">
        <f t="array" aca="1" ref="M624" ca="1">IFERROR(INDEX(NTG_2020_Map,$C624+2,M$7),"")</f>
        <v/>
      </c>
      <c r="N624" s="18" t="str" cm="1">
        <f t="array" aca="1" ref="N624" ca="1">IFERROR(INDEX(NTG_2020_Map,$C624+2,N$7),"")</f>
        <v/>
      </c>
      <c r="O624" s="18" t="str" cm="1">
        <f t="array" aca="1" ref="O624" ca="1">IFERROR(IF(INDEX(NTG_2020_Map,$C624+2,O$7)="","",INDEX(NTG_2020_Map,$C624+2,O$7)),"")</f>
        <v/>
      </c>
    </row>
    <row r="625" spans="3:15" ht="12.75" customHeight="1">
      <c r="C625" s="16">
        <f t="shared" si="18"/>
        <v>27</v>
      </c>
      <c r="D625" s="16">
        <f t="shared" si="19"/>
        <v>19</v>
      </c>
      <c r="E625" s="16" cm="1">
        <f t="array" aca="1" ref="E625" ca="1">IF(F625="","",IF(INDEX(NTG_2020_Table,$C625+1,$D625)=1,1,0))</f>
        <v>1</v>
      </c>
      <c r="F625" s="17" t="str" cm="1">
        <f t="array" aca="1" ref="F625" ca="1">IFERROR(INDEX(NTG_2020_Table,$C625+1,$F$7),"")</f>
        <v>NonRes-In-Ltg-LEDFixt</v>
      </c>
      <c r="G625" s="17" t="str" cm="1">
        <f t="array" aca="1" ref="G625" ca="1">IF($F625="","",IFERROR(INDEX(NTG_2020_Map,1,IF($D625&lt;$B$4,$B$3,IF($D625&lt;$B$5,$B$4,$B$5))),""))</f>
        <v>CreatedComment</v>
      </c>
      <c r="H625" s="17" t="str" cm="1">
        <f t="array" aca="1" ref="H625" ca="1">IF(F625="","",IFERROR(INDEX(NTG_2020_Map,2,D625),""))</f>
        <v/>
      </c>
      <c r="I625" s="17" t="str" cm="1">
        <f t="array" aca="1" ref="I625" ca="1">IFERROR(INDEX(NTG_2020_Map,$C625+2,$I$7),"")</f>
        <v/>
      </c>
      <c r="J625" s="17" t="str" cm="1">
        <f t="array" aca="1" ref="J625" ca="1">IFERROR(IF(INDEX(NTG_2020_Map,$C625+2,36)=0,"",INDEX(NTG_2020_Map,$C625+2,$J$7)),"")</f>
        <v/>
      </c>
      <c r="K625" s="17" t="str" cm="1">
        <f t="array" aca="1" ref="K625" ca="1">IFERROR(INDEX(NTG_2020_Map,$C625+2,K$7),"")</f>
        <v/>
      </c>
      <c r="L625" s="17" t="str" cm="1">
        <f t="array" aca="1" ref="L625" ca="1">IFERROR(INDEX(NTG_2020_Map,$C625+2,L$7),"")</f>
        <v/>
      </c>
      <c r="M625" s="17" t="str" cm="1">
        <f t="array" aca="1" ref="M625" ca="1">IFERROR(INDEX(NTG_2020_Map,$C625+2,M$7),"")</f>
        <v/>
      </c>
      <c r="N625" s="18" t="str" cm="1">
        <f t="array" aca="1" ref="N625" ca="1">IFERROR(INDEX(NTG_2020_Map,$C625+2,N$7),"")</f>
        <v/>
      </c>
      <c r="O625" s="18" t="str" cm="1">
        <f t="array" aca="1" ref="O625" ca="1">IFERROR(IF(INDEX(NTG_2020_Map,$C625+2,O$7)="","",INDEX(NTG_2020_Map,$C625+2,O$7)),"")</f>
        <v/>
      </c>
    </row>
    <row r="626" spans="3:15" ht="12.75" customHeight="1">
      <c r="C626" s="16">
        <f t="shared" si="18"/>
        <v>27</v>
      </c>
      <c r="D626" s="16">
        <f t="shared" si="19"/>
        <v>20</v>
      </c>
      <c r="E626" s="16" cm="1">
        <f t="array" aca="1" ref="E626" ca="1">IF(F626="","",IF(INDEX(NTG_2020_Table,$C626+1,$D626)=1,1,0))</f>
        <v>1</v>
      </c>
      <c r="F626" s="17" t="str" cm="1">
        <f t="array" aca="1" ref="F626" ca="1">IFERROR(INDEX(NTG_2020_Table,$C626+1,$F$7),"")</f>
        <v>NonRes-In-Ltg-LEDFixt</v>
      </c>
      <c r="G626" s="17" t="str" cm="1">
        <f t="array" aca="1" ref="G626" ca="1">IF($F626="","",IFERROR(INDEX(NTG_2020_Map,1,IF($D626&lt;$B$4,$B$3,IF($D626&lt;$B$5,$B$4,$B$5))),""))</f>
        <v>CreatedComment</v>
      </c>
      <c r="H626" s="17" t="str" cm="1">
        <f t="array" aca="1" ref="H626" ca="1">IF(F626="","",IFERROR(INDEX(NTG_2020_Map,2,D626),""))</f>
        <v>Deemed Ex Ante Team</v>
      </c>
      <c r="I626" s="17" t="str" cm="1">
        <f t="array" aca="1" ref="I626" ca="1">IFERROR(INDEX(NTG_2020_Map,$C626+2,$I$7),"")</f>
        <v/>
      </c>
      <c r="J626" s="17" t="str" cm="1">
        <f t="array" aca="1" ref="J626" ca="1">IFERROR(IF(INDEX(NTG_2020_Map,$C626+2,36)=0,"",INDEX(NTG_2020_Map,$C626+2,$J$7)),"")</f>
        <v/>
      </c>
      <c r="K626" s="17" t="str" cm="1">
        <f t="array" aca="1" ref="K626" ca="1">IFERROR(INDEX(NTG_2020_Map,$C626+2,K$7),"")</f>
        <v/>
      </c>
      <c r="L626" s="17" t="str" cm="1">
        <f t="array" aca="1" ref="L626" ca="1">IFERROR(INDEX(NTG_2020_Map,$C626+2,L$7),"")</f>
        <v/>
      </c>
      <c r="M626" s="17" t="str" cm="1">
        <f t="array" aca="1" ref="M626" ca="1">IFERROR(INDEX(NTG_2020_Map,$C626+2,M$7),"")</f>
        <v/>
      </c>
      <c r="N626" s="18" t="str" cm="1">
        <f t="array" aca="1" ref="N626" ca="1">IFERROR(INDEX(NTG_2020_Map,$C626+2,N$7),"")</f>
        <v/>
      </c>
      <c r="O626" s="18" t="str" cm="1">
        <f t="array" aca="1" ref="O626" ca="1">IFERROR(IF(INDEX(NTG_2020_Map,$C626+2,O$7)="","",INDEX(NTG_2020_Map,$C626+2,O$7)),"")</f>
        <v/>
      </c>
    </row>
    <row r="627" spans="3:15" ht="12.75" customHeight="1">
      <c r="C627" s="16">
        <f t="shared" si="18"/>
        <v>27</v>
      </c>
      <c r="D627" s="16">
        <f t="shared" si="19"/>
        <v>21</v>
      </c>
      <c r="E627" s="16" cm="1">
        <f t="array" aca="1" ref="E627" ca="1">IF(F627="","",IF(INDEX(NTG_2020_Table,$C627+1,$D627)=1,1,0))</f>
        <v>1</v>
      </c>
      <c r="F627" s="17" t="str" cm="1">
        <f t="array" aca="1" ref="F627" ca="1">IFERROR(INDEX(NTG_2020_Table,$C627+1,$F$7),"")</f>
        <v>NonRes-In-Ltg-LEDFixt</v>
      </c>
      <c r="G627" s="17" t="str" cm="1">
        <f t="array" aca="1" ref="G627" ca="1">IF($F627="","",IFERROR(INDEX(NTG_2020_Map,1,IF($D627&lt;$B$4,$B$3,IF($D627&lt;$B$5,$B$4,$B$5))),""))</f>
        <v>CreatedComment</v>
      </c>
      <c r="H627" s="17" t="str" cm="1">
        <f t="array" aca="1" ref="H627" ca="1">IF(F627="","",IFERROR(INDEX(NTG_2020_Map,2,D627),""))</f>
        <v/>
      </c>
      <c r="I627" s="17" t="str" cm="1">
        <f t="array" aca="1" ref="I627" ca="1">IFERROR(INDEX(NTG_2020_Map,$C627+2,$I$7),"")</f>
        <v/>
      </c>
      <c r="J627" s="17" t="str" cm="1">
        <f t="array" aca="1" ref="J627" ca="1">IFERROR(IF(INDEX(NTG_2020_Map,$C627+2,36)=0,"",INDEX(NTG_2020_Map,$C627+2,$J$7)),"")</f>
        <v/>
      </c>
      <c r="K627" s="17" t="str" cm="1">
        <f t="array" aca="1" ref="K627" ca="1">IFERROR(INDEX(NTG_2020_Map,$C627+2,K$7),"")</f>
        <v/>
      </c>
      <c r="L627" s="17" t="str" cm="1">
        <f t="array" aca="1" ref="L627" ca="1">IFERROR(INDEX(NTG_2020_Map,$C627+2,L$7),"")</f>
        <v/>
      </c>
      <c r="M627" s="17" t="str" cm="1">
        <f t="array" aca="1" ref="M627" ca="1">IFERROR(INDEX(NTG_2020_Map,$C627+2,M$7),"")</f>
        <v/>
      </c>
      <c r="N627" s="18" t="str" cm="1">
        <f t="array" aca="1" ref="N627" ca="1">IFERROR(INDEX(NTG_2020_Map,$C627+2,N$7),"")</f>
        <v/>
      </c>
      <c r="O627" s="18" t="str" cm="1">
        <f t="array" aca="1" ref="O627" ca="1">IFERROR(IF(INDEX(NTG_2020_Map,$C627+2,O$7)="","",INDEX(NTG_2020_Map,$C627+2,O$7)),"")</f>
        <v/>
      </c>
    </row>
    <row r="628" spans="3:15" ht="12.75" customHeight="1">
      <c r="C628" s="16">
        <f t="shared" si="18"/>
        <v>27</v>
      </c>
      <c r="D628" s="16">
        <f t="shared" si="19"/>
        <v>22</v>
      </c>
      <c r="E628" s="16" cm="1">
        <f t="array" aca="1" ref="E628" ca="1">IF(F628="","",IF(INDEX(NTG_2020_Table,$C628+1,$D628)=1,1,0))</f>
        <v>1</v>
      </c>
      <c r="F628" s="17" t="str" cm="1">
        <f t="array" aca="1" ref="F628" ca="1">IFERROR(INDEX(NTG_2020_Table,$C628+1,$F$7),"")</f>
        <v>NonRes-In-Ltg-LEDFixt</v>
      </c>
      <c r="G628" s="17" t="str" cm="1">
        <f t="array" aca="1" ref="G628" ca="1">IF($F628="","",IFERROR(INDEX(NTG_2020_Map,1,IF($D628&lt;$B$4,$B$3,IF($D628&lt;$B$5,$B$4,$B$5))),""))</f>
        <v>CreatedComment</v>
      </c>
      <c r="H628" s="17" t="str" cm="1">
        <f t="array" aca="1" ref="H628" ca="1">IF(F628="","",IFERROR(INDEX(NTG_2020_Map,2,D628),""))</f>
        <v/>
      </c>
      <c r="I628" s="17" t="str" cm="1">
        <f t="array" aca="1" ref="I628" ca="1">IFERROR(INDEX(NTG_2020_Map,$C628+2,$I$7),"")</f>
        <v/>
      </c>
      <c r="J628" s="17" t="str" cm="1">
        <f t="array" aca="1" ref="J628" ca="1">IFERROR(IF(INDEX(NTG_2020_Map,$C628+2,36)=0,"",INDEX(NTG_2020_Map,$C628+2,$J$7)),"")</f>
        <v/>
      </c>
      <c r="K628" s="17" t="str" cm="1">
        <f t="array" aca="1" ref="K628" ca="1">IFERROR(INDEX(NTG_2020_Map,$C628+2,K$7),"")</f>
        <v/>
      </c>
      <c r="L628" s="17" t="str" cm="1">
        <f t="array" aca="1" ref="L628" ca="1">IFERROR(INDEX(NTG_2020_Map,$C628+2,L$7),"")</f>
        <v/>
      </c>
      <c r="M628" s="17" t="str" cm="1">
        <f t="array" aca="1" ref="M628" ca="1">IFERROR(INDEX(NTG_2020_Map,$C628+2,M$7),"")</f>
        <v/>
      </c>
      <c r="N628" s="18" t="str" cm="1">
        <f t="array" aca="1" ref="N628" ca="1">IFERROR(INDEX(NTG_2020_Map,$C628+2,N$7),"")</f>
        <v/>
      </c>
      <c r="O628" s="18" t="str" cm="1">
        <f t="array" aca="1" ref="O628" ca="1">IFERROR(IF(INDEX(NTG_2020_Map,$C628+2,O$7)="","",INDEX(NTG_2020_Map,$C628+2,O$7)),"")</f>
        <v/>
      </c>
    </row>
    <row r="629" spans="3:15" ht="12.75" customHeight="1">
      <c r="C629" s="16">
        <f t="shared" si="18"/>
        <v>27</v>
      </c>
      <c r="D629" s="16">
        <f t="shared" si="19"/>
        <v>23</v>
      </c>
      <c r="E629" s="16" cm="1">
        <f t="array" aca="1" ref="E629" ca="1">IF(F629="","",IF(INDEX(NTG_2020_Table,$C629+1,$D629)=1,1,0))</f>
        <v>1</v>
      </c>
      <c r="F629" s="17" t="str" cm="1">
        <f t="array" aca="1" ref="F629" ca="1">IFERROR(INDEX(NTG_2020_Table,$C629+1,$F$7),"")</f>
        <v>NonRes-In-Ltg-LEDFixt</v>
      </c>
      <c r="G629" s="17" t="str" cm="1">
        <f t="array" aca="1" ref="G629" ca="1">IF($F629="","",IFERROR(INDEX(NTG_2020_Map,1,IF($D629&lt;$B$4,$B$3,IF($D629&lt;$B$5,$B$4,$B$5))),""))</f>
        <v>CreatedComment</v>
      </c>
      <c r="H629" s="17" t="str" cm="1">
        <f t="array" aca="1" ref="H629" ca="1">IF(F629="","",IFERROR(INDEX(NTG_2020_Map,2,D629),""))</f>
        <v/>
      </c>
      <c r="I629" s="17" t="str" cm="1">
        <f t="array" aca="1" ref="I629" ca="1">IFERROR(INDEX(NTG_2020_Map,$C629+2,$I$7),"")</f>
        <v/>
      </c>
      <c r="J629" s="17" t="str" cm="1">
        <f t="array" aca="1" ref="J629" ca="1">IFERROR(IF(INDEX(NTG_2020_Map,$C629+2,36)=0,"",INDEX(NTG_2020_Map,$C629+2,$J$7)),"")</f>
        <v/>
      </c>
      <c r="K629" s="17" t="str" cm="1">
        <f t="array" aca="1" ref="K629" ca="1">IFERROR(INDEX(NTG_2020_Map,$C629+2,K$7),"")</f>
        <v/>
      </c>
      <c r="L629" s="17" t="str" cm="1">
        <f t="array" aca="1" ref="L629" ca="1">IFERROR(INDEX(NTG_2020_Map,$C629+2,L$7),"")</f>
        <v/>
      </c>
      <c r="M629" s="17" t="str" cm="1">
        <f t="array" aca="1" ref="M629" ca="1">IFERROR(INDEX(NTG_2020_Map,$C629+2,M$7),"")</f>
        <v/>
      </c>
      <c r="N629" s="18" t="str" cm="1">
        <f t="array" aca="1" ref="N629" ca="1">IFERROR(INDEX(NTG_2020_Map,$C629+2,N$7),"")</f>
        <v/>
      </c>
      <c r="O629" s="18" t="str" cm="1">
        <f t="array" aca="1" ref="O629" ca="1">IFERROR(IF(INDEX(NTG_2020_Map,$C629+2,O$7)="","",INDEX(NTG_2020_Map,$C629+2,O$7)),"")</f>
        <v/>
      </c>
    </row>
    <row r="630" spans="3:15" ht="12.75" customHeight="1">
      <c r="C630" s="16">
        <f t="shared" si="18"/>
        <v>28</v>
      </c>
      <c r="D630" s="16">
        <f t="shared" si="19"/>
        <v>1</v>
      </c>
      <c r="E630" s="16" cm="1">
        <f t="array" aca="1" ref="E630" ca="1">IF(F630="","",IF(INDEX(NTG_2020_Table,$C630+1,$D630)=1,1,0))</f>
        <v>0</v>
      </c>
      <c r="F630" s="17" t="str" cm="1">
        <f t="array" aca="1" ref="F630" ca="1">IFERROR(INDEX(NTG_2020_Table,$C630+1,$F$7),"")</f>
        <v>NonRes-In-Ltg-LEDFixt-dn</v>
      </c>
      <c r="G630" s="17" t="str" cm="1">
        <f t="array" aca="1" ref="G630" ca="1">IF($F630="","",IFERROR(INDEX(NTG_2020_Map,1,IF($D630&lt;$B$4,$B$3,IF($D630&lt;$B$5,$B$4,$B$5))),""))</f>
        <v>NTG_ID</v>
      </c>
      <c r="H630" s="17" t="str" cm="1">
        <f t="array" aca="1" ref="H630" ca="1">IF(F630="","",IFERROR(INDEX(NTG_2020_Map,2,D630),""))</f>
        <v>Agric-Default&gt;2yrs</v>
      </c>
      <c r="I630" s="17" t="str" cm="1">
        <f t="array" aca="1" ref="I630" ca="1">IFERROR(INDEX(NTG_2020_Map,$C630+2,$I$7),"")</f>
        <v/>
      </c>
      <c r="J630" s="17" t="str" cm="1">
        <f t="array" aca="1" ref="J630" ca="1">IFERROR(IF(INDEX(NTG_2020_Map,$C630+2,36)=0,"",INDEX(NTG_2020_Map,$C630+2,$J$7)),"")</f>
        <v/>
      </c>
      <c r="K630" s="17" t="str" cm="1">
        <f t="array" aca="1" ref="K630" ca="1">IFERROR(INDEX(NTG_2020_Map,$C630+2,K$7),"")</f>
        <v/>
      </c>
      <c r="L630" s="17" t="str" cm="1">
        <f t="array" aca="1" ref="L630" ca="1">IFERROR(INDEX(NTG_2020_Map,$C630+2,L$7),"")</f>
        <v/>
      </c>
      <c r="M630" s="17" t="str" cm="1">
        <f t="array" aca="1" ref="M630" ca="1">IFERROR(INDEX(NTG_2020_Map,$C630+2,M$7),"")</f>
        <v/>
      </c>
      <c r="N630" s="18" t="str" cm="1">
        <f t="array" aca="1" ref="N630" ca="1">IFERROR(INDEX(NTG_2020_Map,$C630+2,N$7),"")</f>
        <v/>
      </c>
      <c r="O630" s="18" t="str" cm="1">
        <f t="array" aca="1" ref="O630" ca="1">IFERROR(IF(INDEX(NTG_2020_Map,$C630+2,O$7)="","",INDEX(NTG_2020_Map,$C630+2,O$7)),"")</f>
        <v/>
      </c>
    </row>
    <row r="631" spans="3:15" ht="12.75" customHeight="1">
      <c r="C631" s="16">
        <f t="shared" si="18"/>
        <v>28</v>
      </c>
      <c r="D631" s="16">
        <f t="shared" si="19"/>
        <v>2</v>
      </c>
      <c r="E631" s="16" cm="1">
        <f t="array" aca="1" ref="E631" ca="1">IF(F631="","",IF(INDEX(NTG_2020_Table,$C631+1,$D631)=1,1,0))</f>
        <v>0</v>
      </c>
      <c r="F631" s="17" t="str" cm="1">
        <f t="array" aca="1" ref="F631" ca="1">IFERROR(INDEX(NTG_2020_Table,$C631+1,$F$7),"")</f>
        <v>NonRes-In-Ltg-LEDFixt-dn</v>
      </c>
      <c r="G631" s="17" t="str" cm="1">
        <f t="array" aca="1" ref="G631" ca="1">IF($F631="","",IFERROR(INDEX(NTG_2020_Map,1,IF($D631&lt;$B$4,$B$3,IF($D631&lt;$B$5,$B$4,$B$5))),""))</f>
        <v>NTG_ID</v>
      </c>
      <c r="H631" s="17" t="str" cm="1">
        <f t="array" aca="1" ref="H631" ca="1">IF(F631="","",IFERROR(INDEX(NTG_2020_Map,2,D631),""))</f>
        <v>DEER2019</v>
      </c>
      <c r="I631" s="17" t="str" cm="1">
        <f t="array" aca="1" ref="I631" ca="1">IFERROR(INDEX(NTG_2020_Map,$C631+2,$I$7),"")</f>
        <v/>
      </c>
      <c r="J631" s="17" t="str" cm="1">
        <f t="array" aca="1" ref="J631" ca="1">IFERROR(IF(INDEX(NTG_2020_Map,$C631+2,36)=0,"",INDEX(NTG_2020_Map,$C631+2,$J$7)),"")</f>
        <v/>
      </c>
      <c r="K631" s="17" t="str" cm="1">
        <f t="array" aca="1" ref="K631" ca="1">IFERROR(INDEX(NTG_2020_Map,$C631+2,K$7),"")</f>
        <v/>
      </c>
      <c r="L631" s="17" t="str" cm="1">
        <f t="array" aca="1" ref="L631" ca="1">IFERROR(INDEX(NTG_2020_Map,$C631+2,L$7),"")</f>
        <v/>
      </c>
      <c r="M631" s="17" t="str" cm="1">
        <f t="array" aca="1" ref="M631" ca="1">IFERROR(INDEX(NTG_2020_Map,$C631+2,M$7),"")</f>
        <v/>
      </c>
      <c r="N631" s="18" t="str" cm="1">
        <f t="array" aca="1" ref="N631" ca="1">IFERROR(INDEX(NTG_2020_Map,$C631+2,N$7),"")</f>
        <v/>
      </c>
      <c r="O631" s="18" t="str" cm="1">
        <f t="array" aca="1" ref="O631" ca="1">IFERROR(IF(INDEX(NTG_2020_Map,$C631+2,O$7)="","",INDEX(NTG_2020_Map,$C631+2,O$7)),"")</f>
        <v/>
      </c>
    </row>
    <row r="632" spans="3:15" ht="12.75" customHeight="1">
      <c r="C632" s="16">
        <f t="shared" si="18"/>
        <v>28</v>
      </c>
      <c r="D632" s="16">
        <f t="shared" si="19"/>
        <v>3</v>
      </c>
      <c r="E632" s="16" cm="1">
        <f t="array" aca="1" ref="E632" ca="1">IF(F632="","",IF(INDEX(NTG_2020_Table,$C632+1,$D632)=1,1,0))</f>
        <v>0</v>
      </c>
      <c r="F632" s="17" t="str" cm="1">
        <f t="array" aca="1" ref="F632" ca="1">IFERROR(INDEX(NTG_2020_Table,$C632+1,$F$7),"")</f>
        <v>NonRes-In-Ltg-LEDFixt-dn</v>
      </c>
      <c r="G632" s="17" t="str" cm="1">
        <f t="array" aca="1" ref="G632" ca="1">IF($F632="","",IFERROR(INDEX(NTG_2020_Map,1,IF($D632&lt;$B$4,$B$3,IF($D632&lt;$B$5,$B$4,$B$5))),""))</f>
        <v>NTG_ID</v>
      </c>
      <c r="H632" s="17" cm="1">
        <f t="array" aca="1" ref="H632" ca="1">IF(F632="","",IFERROR(INDEX(NTG_2020_Map,2,D632),""))</f>
        <v>43466</v>
      </c>
      <c r="I632" s="17" t="str" cm="1">
        <f t="array" aca="1" ref="I632" ca="1">IFERROR(INDEX(NTG_2020_Map,$C632+2,$I$7),"")</f>
        <v/>
      </c>
      <c r="J632" s="17" t="str" cm="1">
        <f t="array" aca="1" ref="J632" ca="1">IFERROR(IF(INDEX(NTG_2020_Map,$C632+2,36)=0,"",INDEX(NTG_2020_Map,$C632+2,$J$7)),"")</f>
        <v/>
      </c>
      <c r="K632" s="17" t="str" cm="1">
        <f t="array" aca="1" ref="K632" ca="1">IFERROR(INDEX(NTG_2020_Map,$C632+2,K$7),"")</f>
        <v/>
      </c>
      <c r="L632" s="17" t="str" cm="1">
        <f t="array" aca="1" ref="L632" ca="1">IFERROR(INDEX(NTG_2020_Map,$C632+2,L$7),"")</f>
        <v/>
      </c>
      <c r="M632" s="17" t="str" cm="1">
        <f t="array" aca="1" ref="M632" ca="1">IFERROR(INDEX(NTG_2020_Map,$C632+2,M$7),"")</f>
        <v/>
      </c>
      <c r="N632" s="18" t="str" cm="1">
        <f t="array" aca="1" ref="N632" ca="1">IFERROR(INDEX(NTG_2020_Map,$C632+2,N$7),"")</f>
        <v/>
      </c>
      <c r="O632" s="18" t="str" cm="1">
        <f t="array" aca="1" ref="O632" ca="1">IFERROR(IF(INDEX(NTG_2020_Map,$C632+2,O$7)="","",INDEX(NTG_2020_Map,$C632+2,O$7)),"")</f>
        <v/>
      </c>
    </row>
    <row r="633" spans="3:15" ht="12.75" customHeight="1">
      <c r="C633" s="16">
        <f t="shared" si="18"/>
        <v>28</v>
      </c>
      <c r="D633" s="16">
        <f t="shared" si="19"/>
        <v>4</v>
      </c>
      <c r="E633" s="16" cm="1">
        <f t="array" aca="1" ref="E633" ca="1">IF(F633="","",IF(INDEX(NTG_2020_Table,$C633+1,$D633)=1,1,0))</f>
        <v>0</v>
      </c>
      <c r="F633" s="17" t="str" cm="1">
        <f t="array" aca="1" ref="F633" ca="1">IFERROR(INDEX(NTG_2020_Table,$C633+1,$F$7),"")</f>
        <v>NonRes-In-Ltg-LEDFixt-dn</v>
      </c>
      <c r="G633" s="17" t="str" cm="1">
        <f t="array" aca="1" ref="G633" ca="1">IF($F633="","",IFERROR(INDEX(NTG_2020_Map,1,IF($D633&lt;$B$4,$B$3,IF($D633&lt;$B$5,$B$4,$B$5))),""))</f>
        <v>NTG_ID</v>
      </c>
      <c r="H633" s="17" cm="1">
        <f t="array" aca="1" ref="H633" ca="1">IF(F633="","",IFERROR(INDEX(NTG_2020_Map,2,D633),""))</f>
        <v>46022</v>
      </c>
      <c r="I633" s="17" t="str" cm="1">
        <f t="array" aca="1" ref="I633" ca="1">IFERROR(INDEX(NTG_2020_Map,$C633+2,$I$7),"")</f>
        <v/>
      </c>
      <c r="J633" s="17" t="str" cm="1">
        <f t="array" aca="1" ref="J633" ca="1">IFERROR(IF(INDEX(NTG_2020_Map,$C633+2,36)=0,"",INDEX(NTG_2020_Map,$C633+2,$J$7)),"")</f>
        <v/>
      </c>
      <c r="K633" s="17" t="str" cm="1">
        <f t="array" aca="1" ref="K633" ca="1">IFERROR(INDEX(NTG_2020_Map,$C633+2,K$7),"")</f>
        <v/>
      </c>
      <c r="L633" s="17" t="str" cm="1">
        <f t="array" aca="1" ref="L633" ca="1">IFERROR(INDEX(NTG_2020_Map,$C633+2,L$7),"")</f>
        <v/>
      </c>
      <c r="M633" s="17" t="str" cm="1">
        <f t="array" aca="1" ref="M633" ca="1">IFERROR(INDEX(NTG_2020_Map,$C633+2,M$7),"")</f>
        <v/>
      </c>
      <c r="N633" s="18" t="str" cm="1">
        <f t="array" aca="1" ref="N633" ca="1">IFERROR(INDEX(NTG_2020_Map,$C633+2,N$7),"")</f>
        <v/>
      </c>
      <c r="O633" s="18" t="str" cm="1">
        <f t="array" aca="1" ref="O633" ca="1">IFERROR(IF(INDEX(NTG_2020_Map,$C633+2,O$7)="","",INDEX(NTG_2020_Map,$C633+2,O$7)),"")</f>
        <v/>
      </c>
    </row>
    <row r="634" spans="3:15" ht="12.75" customHeight="1">
      <c r="C634" s="16">
        <f t="shared" si="18"/>
        <v>28</v>
      </c>
      <c r="D634" s="16">
        <f t="shared" si="19"/>
        <v>5</v>
      </c>
      <c r="E634" s="16" cm="1">
        <f t="array" aca="1" ref="E634" ca="1">IF(F634="","",IF(INDEX(NTG_2020_Table,$C634+1,$D634)=1,1,0))</f>
        <v>0</v>
      </c>
      <c r="F634" s="17" t="str" cm="1">
        <f t="array" aca="1" ref="F634" ca="1">IFERROR(INDEX(NTG_2020_Table,$C634+1,$F$7),"")</f>
        <v>NonRes-In-Ltg-LEDFixt-dn</v>
      </c>
      <c r="G634" s="17" t="str" cm="1">
        <f t="array" aca="1" ref="G634" ca="1">IF($F634="","",IFERROR(INDEX(NTG_2020_Map,1,IF($D634&lt;$B$4,$B$3,IF($D634&lt;$B$5,$B$4,$B$5))),""))</f>
        <v>NTG_ID</v>
      </c>
      <c r="H634" s="17" cm="1">
        <f t="array" aca="1" ref="H634" ca="1">IF(F634="","",IFERROR(INDEX(NTG_2020_Map,2,D634),""))</f>
        <v>0.6</v>
      </c>
      <c r="I634" s="17" t="str" cm="1">
        <f t="array" aca="1" ref="I634" ca="1">IFERROR(INDEX(NTG_2020_Map,$C634+2,$I$7),"")</f>
        <v/>
      </c>
      <c r="J634" s="17" t="str" cm="1">
        <f t="array" aca="1" ref="J634" ca="1">IFERROR(IF(INDEX(NTG_2020_Map,$C634+2,36)=0,"",INDEX(NTG_2020_Map,$C634+2,$J$7)),"")</f>
        <v/>
      </c>
      <c r="K634" s="17" t="str" cm="1">
        <f t="array" aca="1" ref="K634" ca="1">IFERROR(INDEX(NTG_2020_Map,$C634+2,K$7),"")</f>
        <v/>
      </c>
      <c r="L634" s="17" t="str" cm="1">
        <f t="array" aca="1" ref="L634" ca="1">IFERROR(INDEX(NTG_2020_Map,$C634+2,L$7),"")</f>
        <v/>
      </c>
      <c r="M634" s="17" t="str" cm="1">
        <f t="array" aca="1" ref="M634" ca="1">IFERROR(INDEX(NTG_2020_Map,$C634+2,M$7),"")</f>
        <v/>
      </c>
      <c r="N634" s="18" t="str" cm="1">
        <f t="array" aca="1" ref="N634" ca="1">IFERROR(INDEX(NTG_2020_Map,$C634+2,N$7),"")</f>
        <v/>
      </c>
      <c r="O634" s="18" t="str" cm="1">
        <f t="array" aca="1" ref="O634" ca="1">IFERROR(IF(INDEX(NTG_2020_Map,$C634+2,O$7)="","",INDEX(NTG_2020_Map,$C634+2,O$7)),"")</f>
        <v/>
      </c>
    </row>
    <row r="635" spans="3:15" ht="12.75" customHeight="1">
      <c r="C635" s="16">
        <f t="shared" si="18"/>
        <v>28</v>
      </c>
      <c r="D635" s="16">
        <f t="shared" si="19"/>
        <v>6</v>
      </c>
      <c r="E635" s="16" cm="1">
        <f t="array" aca="1" ref="E635" ca="1">IF(F635="","",IF(INDEX(NTG_2020_Table,$C635+1,$D635)=1,1,0))</f>
        <v>0</v>
      </c>
      <c r="F635" s="17" t="str" cm="1">
        <f t="array" aca="1" ref="F635" ca="1">IFERROR(INDEX(NTG_2020_Table,$C635+1,$F$7),"")</f>
        <v>NonRes-In-Ltg-LEDFixt-dn</v>
      </c>
      <c r="G635" s="17" t="str" cm="1">
        <f t="array" aca="1" ref="G635" ca="1">IF($F635="","",IFERROR(INDEX(NTG_2020_Map,1,IF($D635&lt;$B$4,$B$3,IF($D635&lt;$B$5,$B$4,$B$5))),""))</f>
        <v>NTG_ID</v>
      </c>
      <c r="H635" s="17" cm="1">
        <f t="array" aca="1" ref="H635" ca="1">IF(F635="","",IFERROR(INDEX(NTG_2020_Map,2,D635),""))</f>
        <v>0.6</v>
      </c>
      <c r="I635" s="17" t="str" cm="1">
        <f t="array" aca="1" ref="I635" ca="1">IFERROR(INDEX(NTG_2020_Map,$C635+2,$I$7),"")</f>
        <v/>
      </c>
      <c r="J635" s="17" t="str" cm="1">
        <f t="array" aca="1" ref="J635" ca="1">IFERROR(IF(INDEX(NTG_2020_Map,$C635+2,36)=0,"",INDEX(NTG_2020_Map,$C635+2,$J$7)),"")</f>
        <v/>
      </c>
      <c r="K635" s="17" t="str" cm="1">
        <f t="array" aca="1" ref="K635" ca="1">IFERROR(INDEX(NTG_2020_Map,$C635+2,K$7),"")</f>
        <v/>
      </c>
      <c r="L635" s="17" t="str" cm="1">
        <f t="array" aca="1" ref="L635" ca="1">IFERROR(INDEX(NTG_2020_Map,$C635+2,L$7),"")</f>
        <v/>
      </c>
      <c r="M635" s="17" t="str" cm="1">
        <f t="array" aca="1" ref="M635" ca="1">IFERROR(INDEX(NTG_2020_Map,$C635+2,M$7),"")</f>
        <v/>
      </c>
      <c r="N635" s="18" t="str" cm="1">
        <f t="array" aca="1" ref="N635" ca="1">IFERROR(INDEX(NTG_2020_Map,$C635+2,N$7),"")</f>
        <v/>
      </c>
      <c r="O635" s="18" t="str" cm="1">
        <f t="array" aca="1" ref="O635" ca="1">IFERROR(IF(INDEX(NTG_2020_Map,$C635+2,O$7)="","",INDEX(NTG_2020_Map,$C635+2,O$7)),"")</f>
        <v/>
      </c>
    </row>
    <row r="636" spans="3:15" ht="12.75" customHeight="1">
      <c r="C636" s="16">
        <f t="shared" si="18"/>
        <v>28</v>
      </c>
      <c r="D636" s="16">
        <f t="shared" si="19"/>
        <v>7</v>
      </c>
      <c r="E636" s="16" cm="1">
        <f t="array" aca="1" ref="E636" ca="1">IF(F636="","",IF(INDEX(NTG_2020_Table,$C636+1,$D636)=1,1,0))</f>
        <v>0</v>
      </c>
      <c r="F636" s="17" t="str" cm="1">
        <f t="array" aca="1" ref="F636" ca="1">IFERROR(INDEX(NTG_2020_Table,$C636+1,$F$7),"")</f>
        <v>NonRes-In-Ltg-LEDFixt-dn</v>
      </c>
      <c r="G636" s="17" t="str" cm="1">
        <f t="array" aca="1" ref="G636" ca="1">IF($F636="","",IFERROR(INDEX(NTG_2020_Map,1,IF($D636&lt;$B$4,$B$3,IF($D636&lt;$B$5,$B$4,$B$5))),""))</f>
        <v>NTG_ID</v>
      </c>
      <c r="H636" s="17" t="str" cm="1">
        <f t="array" aca="1" ref="H636" ca="1">IF(F636="","",IFERROR(INDEX(NTG_2020_Map,2,D636),""))</f>
        <v>Measures not covered by other NTG values and measure technology type has been available in marketplace for more than 2 years</v>
      </c>
      <c r="I636" s="17" t="str" cm="1">
        <f t="array" aca="1" ref="I636" ca="1">IFERROR(INDEX(NTG_2020_Map,$C636+2,$I$7),"")</f>
        <v/>
      </c>
      <c r="J636" s="17" t="str" cm="1">
        <f t="array" aca="1" ref="J636" ca="1">IFERROR(IF(INDEX(NTG_2020_Map,$C636+2,36)=0,"",INDEX(NTG_2020_Map,$C636+2,$J$7)),"")</f>
        <v/>
      </c>
      <c r="K636" s="17" t="str" cm="1">
        <f t="array" aca="1" ref="K636" ca="1">IFERROR(INDEX(NTG_2020_Map,$C636+2,K$7),"")</f>
        <v/>
      </c>
      <c r="L636" s="17" t="str" cm="1">
        <f t="array" aca="1" ref="L636" ca="1">IFERROR(INDEX(NTG_2020_Map,$C636+2,L$7),"")</f>
        <v/>
      </c>
      <c r="M636" s="17" t="str" cm="1">
        <f t="array" aca="1" ref="M636" ca="1">IFERROR(INDEX(NTG_2020_Map,$C636+2,M$7),"")</f>
        <v/>
      </c>
      <c r="N636" s="18" t="str" cm="1">
        <f t="array" aca="1" ref="N636" ca="1">IFERROR(INDEX(NTG_2020_Map,$C636+2,N$7),"")</f>
        <v/>
      </c>
      <c r="O636" s="18" t="str" cm="1">
        <f t="array" aca="1" ref="O636" ca="1">IFERROR(IF(INDEX(NTG_2020_Map,$C636+2,O$7)="","",INDEX(NTG_2020_Map,$C636+2,O$7)),"")</f>
        <v/>
      </c>
    </row>
    <row r="637" spans="3:15" ht="12.75" customHeight="1">
      <c r="C637" s="16">
        <f t="shared" si="18"/>
        <v>28</v>
      </c>
      <c r="D637" s="16">
        <f t="shared" si="19"/>
        <v>8</v>
      </c>
      <c r="E637" s="16" cm="1">
        <f t="array" aca="1" ref="E637" ca="1">IF(F637="","",IF(INDEX(NTG_2020_Table,$C637+1,$D637)=1,1,0))</f>
        <v>0</v>
      </c>
      <c r="F637" s="17" t="str" cm="1">
        <f t="array" aca="1" ref="F637" ca="1">IFERROR(INDEX(NTG_2020_Table,$C637+1,$F$7),"")</f>
        <v>NonRes-In-Ltg-LEDFixt-dn</v>
      </c>
      <c r="G637" s="17" t="str" cm="1">
        <f t="array" aca="1" ref="G637" ca="1">IF($F637="","",IFERROR(INDEX(NTG_2020_Map,1,IF($D637&lt;$B$4,$B$3,IF($D637&lt;$B$5,$B$4,$B$5))),""))</f>
        <v>NTG_ID</v>
      </c>
      <c r="H637" s="17" t="str" cm="1">
        <f t="array" aca="1" ref="H637" ca="1">IF(F637="","",IFERROR(INDEX(NTG_2020_Map,2,D637),""))</f>
        <v>Deem-DEER|Deem-WP</v>
      </c>
      <c r="I637" s="17" t="str" cm="1">
        <f t="array" aca="1" ref="I637" ca="1">IFERROR(INDEX(NTG_2020_Map,$C637+2,$I$7),"")</f>
        <v/>
      </c>
      <c r="J637" s="17" t="str" cm="1">
        <f t="array" aca="1" ref="J637" ca="1">IFERROR(IF(INDEX(NTG_2020_Map,$C637+2,36)=0,"",INDEX(NTG_2020_Map,$C637+2,$J$7)),"")</f>
        <v/>
      </c>
      <c r="K637" s="17" t="str" cm="1">
        <f t="array" aca="1" ref="K637" ca="1">IFERROR(INDEX(NTG_2020_Map,$C637+2,K$7),"")</f>
        <v/>
      </c>
      <c r="L637" s="17" t="str" cm="1">
        <f t="array" aca="1" ref="L637" ca="1">IFERROR(INDEX(NTG_2020_Map,$C637+2,L$7),"")</f>
        <v/>
      </c>
      <c r="M637" s="17" t="str" cm="1">
        <f t="array" aca="1" ref="M637" ca="1">IFERROR(INDEX(NTG_2020_Map,$C637+2,M$7),"")</f>
        <v/>
      </c>
      <c r="N637" s="18" t="str" cm="1">
        <f t="array" aca="1" ref="N637" ca="1">IFERROR(INDEX(NTG_2020_Map,$C637+2,N$7),"")</f>
        <v/>
      </c>
      <c r="O637" s="18" t="str" cm="1">
        <f t="array" aca="1" ref="O637" ca="1">IFERROR(IF(INDEX(NTG_2020_Map,$C637+2,O$7)="","",INDEX(NTG_2020_Map,$C637+2,O$7)),"")</f>
        <v/>
      </c>
    </row>
    <row r="638" spans="3:15" ht="12.75" customHeight="1">
      <c r="C638" s="16">
        <f t="shared" si="18"/>
        <v>28</v>
      </c>
      <c r="D638" s="16">
        <f t="shared" si="19"/>
        <v>9</v>
      </c>
      <c r="E638" s="16" cm="1">
        <f t="array" aca="1" ref="E638" ca="1">IF(F638="","",IF(INDEX(NTG_2020_Table,$C638+1,$D638)=1,1,0))</f>
        <v>0</v>
      </c>
      <c r="F638" s="17" t="str" cm="1">
        <f t="array" aca="1" ref="F638" ca="1">IFERROR(INDEX(NTG_2020_Table,$C638+1,$F$7),"")</f>
        <v>NonRes-In-Ltg-LEDFixt-dn</v>
      </c>
      <c r="G638" s="17" t="str" cm="1">
        <f t="array" aca="1" ref="G638" ca="1">IF($F638="","",IFERROR(INDEX(NTG_2020_Map,1,IF($D638&lt;$B$4,$B$3,IF($D638&lt;$B$5,$B$4,$B$5))),""))</f>
        <v>NTG_ID</v>
      </c>
      <c r="H638" s="17" t="str" cm="1">
        <f t="array" aca="1" ref="H638" ca="1">IF(F638="","",IFERROR(INDEX(NTG_2020_Map,2,D638),""))</f>
        <v>AOE|AR|BRO-Bhv|BRO-Op|BRO-RCx|BW|NC|NR</v>
      </c>
      <c r="I638" s="17" t="str" cm="1">
        <f t="array" aca="1" ref="I638" ca="1">IFERROR(INDEX(NTG_2020_Map,$C638+2,$I$7),"")</f>
        <v/>
      </c>
      <c r="J638" s="17" t="str" cm="1">
        <f t="array" aca="1" ref="J638" ca="1">IFERROR(IF(INDEX(NTG_2020_Map,$C638+2,36)=0,"",INDEX(NTG_2020_Map,$C638+2,$J$7)),"")</f>
        <v/>
      </c>
      <c r="K638" s="17" t="str" cm="1">
        <f t="array" aca="1" ref="K638" ca="1">IFERROR(INDEX(NTG_2020_Map,$C638+2,K$7),"")</f>
        <v/>
      </c>
      <c r="L638" s="17" t="str" cm="1">
        <f t="array" aca="1" ref="L638" ca="1">IFERROR(INDEX(NTG_2020_Map,$C638+2,L$7),"")</f>
        <v/>
      </c>
      <c r="M638" s="17" t="str" cm="1">
        <f t="array" aca="1" ref="M638" ca="1">IFERROR(INDEX(NTG_2020_Map,$C638+2,M$7),"")</f>
        <v/>
      </c>
      <c r="N638" s="18" t="str" cm="1">
        <f t="array" aca="1" ref="N638" ca="1">IFERROR(INDEX(NTG_2020_Map,$C638+2,N$7),"")</f>
        <v/>
      </c>
      <c r="O638" s="18" t="str" cm="1">
        <f t="array" aca="1" ref="O638" ca="1">IFERROR(IF(INDEX(NTG_2020_Map,$C638+2,O$7)="","",INDEX(NTG_2020_Map,$C638+2,O$7)),"")</f>
        <v/>
      </c>
    </row>
    <row r="639" spans="3:15" ht="12.75" customHeight="1">
      <c r="C639" s="16">
        <f t="shared" si="18"/>
        <v>28</v>
      </c>
      <c r="D639" s="16">
        <f t="shared" si="19"/>
        <v>10</v>
      </c>
      <c r="E639" s="16" cm="1">
        <f t="array" aca="1" ref="E639" ca="1">IF(F639="","",IF(INDEX(NTG_2020_Table,$C639+1,$D639)=1,1,0))</f>
        <v>0</v>
      </c>
      <c r="F639" s="17" t="str" cm="1">
        <f t="array" aca="1" ref="F639" ca="1">IFERROR(INDEX(NTG_2020_Table,$C639+1,$F$7),"")</f>
        <v>NonRes-In-Ltg-LEDFixt-dn</v>
      </c>
      <c r="G639" s="17" t="str" cm="1">
        <f t="array" aca="1" ref="G639" ca="1">IF($F639="","",IFERROR(INDEX(NTG_2020_Map,1,IF($D639&lt;$B$4,$B$3,IF($D639&lt;$B$5,$B$4,$B$5))),""))</f>
        <v>NTG_ID</v>
      </c>
      <c r="H639" s="17" t="str" cm="1">
        <f t="array" aca="1" ref="H639" ca="1">IF(F639="","",IFERROR(INDEX(NTG_2020_Map,2,D639),""))</f>
        <v>UpDeemed|DnCust|DnDeemed|DnCustDI|DnDeemDI</v>
      </c>
      <c r="I639" s="17" t="str" cm="1">
        <f t="array" aca="1" ref="I639" ca="1">IFERROR(INDEX(NTG_2020_Map,$C639+2,$I$7),"")</f>
        <v/>
      </c>
      <c r="J639" s="17" t="str" cm="1">
        <f t="array" aca="1" ref="J639" ca="1">IFERROR(IF(INDEX(NTG_2020_Map,$C639+2,36)=0,"",INDEX(NTG_2020_Map,$C639+2,$J$7)),"")</f>
        <v/>
      </c>
      <c r="K639" s="17" t="str" cm="1">
        <f t="array" aca="1" ref="K639" ca="1">IFERROR(INDEX(NTG_2020_Map,$C639+2,K$7),"")</f>
        <v/>
      </c>
      <c r="L639" s="17" t="str" cm="1">
        <f t="array" aca="1" ref="L639" ca="1">IFERROR(INDEX(NTG_2020_Map,$C639+2,L$7),"")</f>
        <v/>
      </c>
      <c r="M639" s="17" t="str" cm="1">
        <f t="array" aca="1" ref="M639" ca="1">IFERROR(INDEX(NTG_2020_Map,$C639+2,M$7),"")</f>
        <v/>
      </c>
      <c r="N639" s="18" t="str" cm="1">
        <f t="array" aca="1" ref="N639" ca="1">IFERROR(INDEX(NTG_2020_Map,$C639+2,N$7),"")</f>
        <v/>
      </c>
      <c r="O639" s="18" t="str" cm="1">
        <f t="array" aca="1" ref="O639" ca="1">IFERROR(IF(INDEX(NTG_2020_Map,$C639+2,O$7)="","",INDEX(NTG_2020_Map,$C639+2,O$7)),"")</f>
        <v/>
      </c>
    </row>
    <row r="640" spans="3:15" ht="12.75" customHeight="1">
      <c r="C640" s="16">
        <f t="shared" si="18"/>
        <v>28</v>
      </c>
      <c r="D640" s="16">
        <f t="shared" si="19"/>
        <v>11</v>
      </c>
      <c r="E640" s="16" cm="1">
        <f t="array" aca="1" ref="E640" ca="1">IF(F640="","",IF(INDEX(NTG_2020_Table,$C640+1,$D640)=1,1,0))</f>
        <v>0</v>
      </c>
      <c r="F640" s="17" t="str" cm="1">
        <f t="array" aca="1" ref="F640" ca="1">IFERROR(INDEX(NTG_2020_Table,$C640+1,$F$7),"")</f>
        <v>NonRes-In-Ltg-LEDFixt-dn</v>
      </c>
      <c r="G640" s="17" t="str" cm="1">
        <f t="array" aca="1" ref="G640" ca="1">IF($F640="","",IFERROR(INDEX(NTG_2020_Map,1,IF($D640&lt;$B$4,$B$3,IF($D640&lt;$B$5,$B$4,$B$5))),""))</f>
        <v>VersionSource</v>
      </c>
      <c r="H640" s="17" t="str" cm="1">
        <f t="array" aca="1" ref="H640" ca="1">IF(F640="","",IFERROR(INDEX(NTG_2020_Map,2,D640),""))</f>
        <v/>
      </c>
      <c r="I640" s="17" t="str" cm="1">
        <f t="array" aca="1" ref="I640" ca="1">IFERROR(INDEX(NTG_2020_Map,$C640+2,$I$7),"")</f>
        <v/>
      </c>
      <c r="J640" s="17" t="str" cm="1">
        <f t="array" aca="1" ref="J640" ca="1">IFERROR(IF(INDEX(NTG_2020_Map,$C640+2,36)=0,"",INDEX(NTG_2020_Map,$C640+2,$J$7)),"")</f>
        <v/>
      </c>
      <c r="K640" s="17" t="str" cm="1">
        <f t="array" aca="1" ref="K640" ca="1">IFERROR(INDEX(NTG_2020_Map,$C640+2,K$7),"")</f>
        <v/>
      </c>
      <c r="L640" s="17" t="str" cm="1">
        <f t="array" aca="1" ref="L640" ca="1">IFERROR(INDEX(NTG_2020_Map,$C640+2,L$7),"")</f>
        <v/>
      </c>
      <c r="M640" s="17" t="str" cm="1">
        <f t="array" aca="1" ref="M640" ca="1">IFERROR(INDEX(NTG_2020_Map,$C640+2,M$7),"")</f>
        <v/>
      </c>
      <c r="N640" s="18" t="str" cm="1">
        <f t="array" aca="1" ref="N640" ca="1">IFERROR(INDEX(NTG_2020_Map,$C640+2,N$7),"")</f>
        <v/>
      </c>
      <c r="O640" s="18" t="str" cm="1">
        <f t="array" aca="1" ref="O640" ca="1">IFERROR(IF(INDEX(NTG_2020_Map,$C640+2,O$7)="","",INDEX(NTG_2020_Map,$C640+2,O$7)),"")</f>
        <v/>
      </c>
    </row>
    <row r="641" spans="3:15" ht="12.75" customHeight="1">
      <c r="C641" s="16">
        <f t="shared" si="18"/>
        <v>28</v>
      </c>
      <c r="D641" s="16">
        <f t="shared" si="19"/>
        <v>12</v>
      </c>
      <c r="E641" s="16" cm="1">
        <f t="array" aca="1" ref="E641" ca="1">IF(F641="","",IF(INDEX(NTG_2020_Table,$C641+1,$D641)=1,1,0))</f>
        <v>1</v>
      </c>
      <c r="F641" s="17" t="str" cm="1">
        <f t="array" aca="1" ref="F641" ca="1">IFERROR(INDEX(NTG_2020_Table,$C641+1,$F$7),"")</f>
        <v>NonRes-In-Ltg-LEDFixt-dn</v>
      </c>
      <c r="G641" s="17" t="str" cm="1">
        <f t="array" aca="1" ref="G641" ca="1">IF($F641="","",IFERROR(INDEX(NTG_2020_Map,1,IF($D641&lt;$B$4,$B$3,IF($D641&lt;$B$5,$B$4,$B$5))),""))</f>
        <v>VersionSource</v>
      </c>
      <c r="H641" s="17" t="str" cm="1">
        <f t="array" aca="1" ref="H641" ca="1">IF(F641="","",IFERROR(INDEX(NTG_2020_Map,2,D641),""))</f>
        <v>1</v>
      </c>
      <c r="I641" s="17" t="str" cm="1">
        <f t="array" aca="1" ref="I641" ca="1">IFERROR(INDEX(NTG_2020_Map,$C641+2,$I$7),"")</f>
        <v/>
      </c>
      <c r="J641" s="17" t="str" cm="1">
        <f t="array" aca="1" ref="J641" ca="1">IFERROR(IF(INDEX(NTG_2020_Map,$C641+2,36)=0,"",INDEX(NTG_2020_Map,$C641+2,$J$7)),"")</f>
        <v/>
      </c>
      <c r="K641" s="17" t="str" cm="1">
        <f t="array" aca="1" ref="K641" ca="1">IFERROR(INDEX(NTG_2020_Map,$C641+2,K$7),"")</f>
        <v/>
      </c>
      <c r="L641" s="17" t="str" cm="1">
        <f t="array" aca="1" ref="L641" ca="1">IFERROR(INDEX(NTG_2020_Map,$C641+2,L$7),"")</f>
        <v/>
      </c>
      <c r="M641" s="17" t="str" cm="1">
        <f t="array" aca="1" ref="M641" ca="1">IFERROR(INDEX(NTG_2020_Map,$C641+2,M$7),"")</f>
        <v/>
      </c>
      <c r="N641" s="18" t="str" cm="1">
        <f t="array" aca="1" ref="N641" ca="1">IFERROR(INDEX(NTG_2020_Map,$C641+2,N$7),"")</f>
        <v/>
      </c>
      <c r="O641" s="18" t="str" cm="1">
        <f t="array" aca="1" ref="O641" ca="1">IFERROR(IF(INDEX(NTG_2020_Map,$C641+2,O$7)="","",INDEX(NTG_2020_Map,$C641+2,O$7)),"")</f>
        <v/>
      </c>
    </row>
    <row r="642" spans="3:15" ht="12.75" customHeight="1">
      <c r="C642" s="16">
        <f t="shared" si="18"/>
        <v>28</v>
      </c>
      <c r="D642" s="16">
        <f t="shared" si="19"/>
        <v>13</v>
      </c>
      <c r="E642" s="16" cm="1">
        <f t="array" aca="1" ref="E642" ca="1">IF(F642="","",IF(INDEX(NTG_2020_Table,$C642+1,$D642)=1,1,0))</f>
        <v>0</v>
      </c>
      <c r="F642" s="17" t="str" cm="1">
        <f t="array" aca="1" ref="F642" ca="1">IFERROR(INDEX(NTG_2020_Table,$C642+1,$F$7),"")</f>
        <v>NonRes-In-Ltg-LEDFixt-dn</v>
      </c>
      <c r="G642" s="17" t="str" cm="1">
        <f t="array" aca="1" ref="G642" ca="1">IF($F642="","",IFERROR(INDEX(NTG_2020_Map,1,IF($D642&lt;$B$4,$B$3,IF($D642&lt;$B$5,$B$4,$B$5))),""))</f>
        <v>VersionSource</v>
      </c>
      <c r="H642" s="17" t="str" cm="1">
        <f t="array" aca="1" ref="H642" ca="1">IF(F642="","",IFERROR(INDEX(NTG_2020_Map,2,D642),""))</f>
        <v>1</v>
      </c>
      <c r="I642" s="17" t="str" cm="1">
        <f t="array" aca="1" ref="I642" ca="1">IFERROR(INDEX(NTG_2020_Map,$C642+2,$I$7),"")</f>
        <v/>
      </c>
      <c r="J642" s="17" t="str" cm="1">
        <f t="array" aca="1" ref="J642" ca="1">IFERROR(IF(INDEX(NTG_2020_Map,$C642+2,36)=0,"",INDEX(NTG_2020_Map,$C642+2,$J$7)),"")</f>
        <v/>
      </c>
      <c r="K642" s="17" t="str" cm="1">
        <f t="array" aca="1" ref="K642" ca="1">IFERROR(INDEX(NTG_2020_Map,$C642+2,K$7),"")</f>
        <v/>
      </c>
      <c r="L642" s="17" t="str" cm="1">
        <f t="array" aca="1" ref="L642" ca="1">IFERROR(INDEX(NTG_2020_Map,$C642+2,L$7),"")</f>
        <v/>
      </c>
      <c r="M642" s="17" t="str" cm="1">
        <f t="array" aca="1" ref="M642" ca="1">IFERROR(INDEX(NTG_2020_Map,$C642+2,M$7),"")</f>
        <v/>
      </c>
      <c r="N642" s="18" t="str" cm="1">
        <f t="array" aca="1" ref="N642" ca="1">IFERROR(INDEX(NTG_2020_Map,$C642+2,N$7),"")</f>
        <v/>
      </c>
      <c r="O642" s="18" t="str" cm="1">
        <f t="array" aca="1" ref="O642" ca="1">IFERROR(IF(INDEX(NTG_2020_Map,$C642+2,O$7)="","",INDEX(NTG_2020_Map,$C642+2,O$7)),"")</f>
        <v/>
      </c>
    </row>
    <row r="643" spans="3:15" ht="12.75" customHeight="1">
      <c r="C643" s="16">
        <f t="shared" si="18"/>
        <v>28</v>
      </c>
      <c r="D643" s="16">
        <f t="shared" si="19"/>
        <v>14</v>
      </c>
      <c r="E643" s="16" cm="1">
        <f t="array" aca="1" ref="E643" ca="1">IF(F643="","",IF(INDEX(NTG_2020_Table,$C643+1,$D643)=1,1,0))</f>
        <v>0</v>
      </c>
      <c r="F643" s="17" t="str" cm="1">
        <f t="array" aca="1" ref="F643" ca="1">IFERROR(INDEX(NTG_2020_Table,$C643+1,$F$7),"")</f>
        <v>NonRes-In-Ltg-LEDFixt-dn</v>
      </c>
      <c r="G643" s="17" t="str" cm="1">
        <f t="array" aca="1" ref="G643" ca="1">IF($F643="","",IFERROR(INDEX(NTG_2020_Map,1,IF($D643&lt;$B$4,$B$3,IF($D643&lt;$B$5,$B$4,$B$5))),""))</f>
        <v>VersionSource</v>
      </c>
      <c r="H643" s="17" t="str" cm="1">
        <f t="array" aca="1" ref="H643" ca="1">IF(F643="","",IFERROR(INDEX(NTG_2020_Map,2,D643),""))</f>
        <v>0</v>
      </c>
      <c r="I643" s="17" t="str" cm="1">
        <f t="array" aca="1" ref="I643" ca="1">IFERROR(INDEX(NTG_2020_Map,$C643+2,$I$7),"")</f>
        <v/>
      </c>
      <c r="J643" s="17" t="str" cm="1">
        <f t="array" aca="1" ref="J643" ca="1">IFERROR(IF(INDEX(NTG_2020_Map,$C643+2,36)=0,"",INDEX(NTG_2020_Map,$C643+2,$J$7)),"")</f>
        <v/>
      </c>
      <c r="K643" s="17" t="str" cm="1">
        <f t="array" aca="1" ref="K643" ca="1">IFERROR(INDEX(NTG_2020_Map,$C643+2,K$7),"")</f>
        <v/>
      </c>
      <c r="L643" s="17" t="str" cm="1">
        <f t="array" aca="1" ref="L643" ca="1">IFERROR(INDEX(NTG_2020_Map,$C643+2,L$7),"")</f>
        <v/>
      </c>
      <c r="M643" s="17" t="str" cm="1">
        <f t="array" aca="1" ref="M643" ca="1">IFERROR(INDEX(NTG_2020_Map,$C643+2,M$7),"")</f>
        <v/>
      </c>
      <c r="N643" s="18" t="str" cm="1">
        <f t="array" aca="1" ref="N643" ca="1">IFERROR(INDEX(NTG_2020_Map,$C643+2,N$7),"")</f>
        <v/>
      </c>
      <c r="O643" s="18" t="str" cm="1">
        <f t="array" aca="1" ref="O643" ca="1">IFERROR(IF(INDEX(NTG_2020_Map,$C643+2,O$7)="","",INDEX(NTG_2020_Map,$C643+2,O$7)),"")</f>
        <v/>
      </c>
    </row>
    <row r="644" spans="3:15" ht="12.75" customHeight="1">
      <c r="C644" s="16">
        <f t="shared" si="18"/>
        <v>28</v>
      </c>
      <c r="D644" s="16">
        <f t="shared" si="19"/>
        <v>15</v>
      </c>
      <c r="E644" s="16" cm="1">
        <f t="array" aca="1" ref="E644" ca="1">IF(F644="","",IF(INDEX(NTG_2020_Table,$C644+1,$D644)=1,1,0))</f>
        <v>0</v>
      </c>
      <c r="F644" s="17" t="str" cm="1">
        <f t="array" aca="1" ref="F644" ca="1">IFERROR(INDEX(NTG_2020_Table,$C644+1,$F$7),"")</f>
        <v>NonRes-In-Ltg-LEDFixt-dn</v>
      </c>
      <c r="G644" s="17" t="str" cm="1">
        <f t="array" aca="1" ref="G644" ca="1">IF($F644="","",IFERROR(INDEX(NTG_2020_Map,1,IF($D644&lt;$B$4,$B$3,IF($D644&lt;$B$5,$B$4,$B$5))),""))</f>
        <v>VersionSource</v>
      </c>
      <c r="H644" s="17" cm="1">
        <f t="array" aca="1" ref="H644" ca="1">IF(F644="","",IFERROR(INDEX(NTG_2020_Map,2,D644),""))</f>
        <v>45448.629734189817</v>
      </c>
      <c r="I644" s="17" t="str" cm="1">
        <f t="array" aca="1" ref="I644" ca="1">IFERROR(INDEX(NTG_2020_Map,$C644+2,$I$7),"")</f>
        <v/>
      </c>
      <c r="J644" s="17" t="str" cm="1">
        <f t="array" aca="1" ref="J644" ca="1">IFERROR(IF(INDEX(NTG_2020_Map,$C644+2,36)=0,"",INDEX(NTG_2020_Map,$C644+2,$J$7)),"")</f>
        <v/>
      </c>
      <c r="K644" s="17" t="str" cm="1">
        <f t="array" aca="1" ref="K644" ca="1">IFERROR(INDEX(NTG_2020_Map,$C644+2,K$7),"")</f>
        <v/>
      </c>
      <c r="L644" s="17" t="str" cm="1">
        <f t="array" aca="1" ref="L644" ca="1">IFERROR(INDEX(NTG_2020_Map,$C644+2,L$7),"")</f>
        <v/>
      </c>
      <c r="M644" s="17" t="str" cm="1">
        <f t="array" aca="1" ref="M644" ca="1">IFERROR(INDEX(NTG_2020_Map,$C644+2,M$7),"")</f>
        <v/>
      </c>
      <c r="N644" s="18" t="str" cm="1">
        <f t="array" aca="1" ref="N644" ca="1">IFERROR(INDEX(NTG_2020_Map,$C644+2,N$7),"")</f>
        <v/>
      </c>
      <c r="O644" s="18" t="str" cm="1">
        <f t="array" aca="1" ref="O644" ca="1">IFERROR(IF(INDEX(NTG_2020_Map,$C644+2,O$7)="","",INDEX(NTG_2020_Map,$C644+2,O$7)),"")</f>
        <v/>
      </c>
    </row>
    <row r="645" spans="3:15" ht="12.75" customHeight="1">
      <c r="C645" s="16">
        <f t="shared" si="18"/>
        <v>28</v>
      </c>
      <c r="D645" s="16">
        <f t="shared" si="19"/>
        <v>16</v>
      </c>
      <c r="E645" s="16" cm="1">
        <f t="array" aca="1" ref="E645" ca="1">IF(F645="","",IF(INDEX(NTG_2020_Table,$C645+1,$D645)=1,1,0))</f>
        <v>1</v>
      </c>
      <c r="F645" s="17" t="str" cm="1">
        <f t="array" aca="1" ref="F645" ca="1">IFERROR(INDEX(NTG_2020_Table,$C645+1,$F$7),"")</f>
        <v>NonRes-In-Ltg-LEDFixt-dn</v>
      </c>
      <c r="G645" s="17" t="str" cm="1">
        <f t="array" aca="1" ref="G645" ca="1">IF($F645="","",IFERROR(INDEX(NTG_2020_Map,1,IF($D645&lt;$B$4,$B$3,IF($D645&lt;$B$5,$B$4,$B$5))),""))</f>
        <v>VersionSource</v>
      </c>
      <c r="H645" s="17" t="str" cm="1">
        <f t="array" aca="1" ref="H645" ca="1">IF(F645="","",IFERROR(INDEX(NTG_2020_Map,2,D645),""))</f>
        <v>Expired this record since a new record was created that uses the updated Measure Impact Types and Delivery Types per DEER2026 Scoping Document.</v>
      </c>
      <c r="I645" s="17" t="str" cm="1">
        <f t="array" aca="1" ref="I645" ca="1">IFERROR(INDEX(NTG_2020_Map,$C645+2,$I$7),"")</f>
        <v/>
      </c>
      <c r="J645" s="17" t="str" cm="1">
        <f t="array" aca="1" ref="J645" ca="1">IFERROR(IF(INDEX(NTG_2020_Map,$C645+2,36)=0,"",INDEX(NTG_2020_Map,$C645+2,$J$7)),"")</f>
        <v/>
      </c>
      <c r="K645" s="17" t="str" cm="1">
        <f t="array" aca="1" ref="K645" ca="1">IFERROR(INDEX(NTG_2020_Map,$C645+2,K$7),"")</f>
        <v/>
      </c>
      <c r="L645" s="17" t="str" cm="1">
        <f t="array" aca="1" ref="L645" ca="1">IFERROR(INDEX(NTG_2020_Map,$C645+2,L$7),"")</f>
        <v/>
      </c>
      <c r="M645" s="17" t="str" cm="1">
        <f t="array" aca="1" ref="M645" ca="1">IFERROR(INDEX(NTG_2020_Map,$C645+2,M$7),"")</f>
        <v/>
      </c>
      <c r="N645" s="18" t="str" cm="1">
        <f t="array" aca="1" ref="N645" ca="1">IFERROR(INDEX(NTG_2020_Map,$C645+2,N$7),"")</f>
        <v/>
      </c>
      <c r="O645" s="18" t="str" cm="1">
        <f t="array" aca="1" ref="O645" ca="1">IFERROR(IF(INDEX(NTG_2020_Map,$C645+2,O$7)="","",INDEX(NTG_2020_Map,$C645+2,O$7)),"")</f>
        <v/>
      </c>
    </row>
    <row r="646" spans="3:15" ht="12.75" customHeight="1">
      <c r="C646" s="16">
        <f t="shared" si="18"/>
        <v>28</v>
      </c>
      <c r="D646" s="16">
        <f t="shared" si="19"/>
        <v>17</v>
      </c>
      <c r="E646" s="16" cm="1">
        <f t="array" aca="1" ref="E646" ca="1">IF(F646="","",IF(INDEX(NTG_2020_Table,$C646+1,$D646)=1,1,0))</f>
        <v>0</v>
      </c>
      <c r="F646" s="17" t="str" cm="1">
        <f t="array" aca="1" ref="F646" ca="1">IFERROR(INDEX(NTG_2020_Table,$C646+1,$F$7),"")</f>
        <v>NonRes-In-Ltg-LEDFixt-dn</v>
      </c>
      <c r="G646" s="17" t="str" cm="1">
        <f t="array" aca="1" ref="G646" ca="1">IF($F646="","",IFERROR(INDEX(NTG_2020_Map,1,IF($D646&lt;$B$4,$B$3,IF($D646&lt;$B$5,$B$4,$B$5))),""))</f>
        <v>VersionSource</v>
      </c>
      <c r="H646" s="17" t="str" cm="1">
        <f t="array" aca="1" ref="H646" ca="1">IF(F646="","",IFERROR(INDEX(NTG_2020_Map,2,D646),""))</f>
        <v>Deemed Ex Ante Team</v>
      </c>
      <c r="I646" s="17" t="str" cm="1">
        <f t="array" aca="1" ref="I646" ca="1">IFERROR(INDEX(NTG_2020_Map,$C646+2,$I$7),"")</f>
        <v/>
      </c>
      <c r="J646" s="17" t="str" cm="1">
        <f t="array" aca="1" ref="J646" ca="1">IFERROR(IF(INDEX(NTG_2020_Map,$C646+2,36)=0,"",INDEX(NTG_2020_Map,$C646+2,$J$7)),"")</f>
        <v/>
      </c>
      <c r="K646" s="17" t="str" cm="1">
        <f t="array" aca="1" ref="K646" ca="1">IFERROR(INDEX(NTG_2020_Map,$C646+2,K$7),"")</f>
        <v/>
      </c>
      <c r="L646" s="17" t="str" cm="1">
        <f t="array" aca="1" ref="L646" ca="1">IFERROR(INDEX(NTG_2020_Map,$C646+2,L$7),"")</f>
        <v/>
      </c>
      <c r="M646" s="17" t="str" cm="1">
        <f t="array" aca="1" ref="M646" ca="1">IFERROR(INDEX(NTG_2020_Map,$C646+2,M$7),"")</f>
        <v/>
      </c>
      <c r="N646" s="18" t="str" cm="1">
        <f t="array" aca="1" ref="N646" ca="1">IFERROR(INDEX(NTG_2020_Map,$C646+2,N$7),"")</f>
        <v/>
      </c>
      <c r="O646" s="18" t="str" cm="1">
        <f t="array" aca="1" ref="O646" ca="1">IFERROR(IF(INDEX(NTG_2020_Map,$C646+2,O$7)="","",INDEX(NTG_2020_Map,$C646+2,O$7)),"")</f>
        <v/>
      </c>
    </row>
    <row r="647" spans="3:15" ht="12.75" customHeight="1">
      <c r="C647" s="16">
        <f t="shared" si="18"/>
        <v>28</v>
      </c>
      <c r="D647" s="16">
        <f t="shared" si="19"/>
        <v>18</v>
      </c>
      <c r="E647" s="16" cm="1">
        <f t="array" aca="1" ref="E647" ca="1">IF(F647="","",IF(INDEX(NTG_2020_Table,$C647+1,$D647)=1,1,0))</f>
        <v>1</v>
      </c>
      <c r="F647" s="17" t="str" cm="1">
        <f t="array" aca="1" ref="F647" ca="1">IFERROR(INDEX(NTG_2020_Table,$C647+1,$F$7),"")</f>
        <v>NonRes-In-Ltg-LEDFixt-dn</v>
      </c>
      <c r="G647" s="17" t="str" cm="1">
        <f t="array" aca="1" ref="G647" ca="1">IF($F647="","",IFERROR(INDEX(NTG_2020_Map,1,IF($D647&lt;$B$4,$B$3,IF($D647&lt;$B$5,$B$4,$B$5))),""))</f>
        <v>VersionSource</v>
      </c>
      <c r="H647" s="17" cm="1">
        <f t="array" aca="1" ref="H647" ca="1">IF(F647="","",IFERROR(INDEX(NTG_2020_Map,2,D647),""))</f>
        <v>44566.539816770834</v>
      </c>
      <c r="I647" s="17" t="str" cm="1">
        <f t="array" aca="1" ref="I647" ca="1">IFERROR(INDEX(NTG_2020_Map,$C647+2,$I$7),"")</f>
        <v/>
      </c>
      <c r="J647" s="17" t="str" cm="1">
        <f t="array" aca="1" ref="J647" ca="1">IFERROR(IF(INDEX(NTG_2020_Map,$C647+2,36)=0,"",INDEX(NTG_2020_Map,$C647+2,$J$7)),"")</f>
        <v/>
      </c>
      <c r="K647" s="17" t="str" cm="1">
        <f t="array" aca="1" ref="K647" ca="1">IFERROR(INDEX(NTG_2020_Map,$C647+2,K$7),"")</f>
        <v/>
      </c>
      <c r="L647" s="17" t="str" cm="1">
        <f t="array" aca="1" ref="L647" ca="1">IFERROR(INDEX(NTG_2020_Map,$C647+2,L$7),"")</f>
        <v/>
      </c>
      <c r="M647" s="17" t="str" cm="1">
        <f t="array" aca="1" ref="M647" ca="1">IFERROR(INDEX(NTG_2020_Map,$C647+2,M$7),"")</f>
        <v/>
      </c>
      <c r="N647" s="18" t="str" cm="1">
        <f t="array" aca="1" ref="N647" ca="1">IFERROR(INDEX(NTG_2020_Map,$C647+2,N$7),"")</f>
        <v/>
      </c>
      <c r="O647" s="18" t="str" cm="1">
        <f t="array" aca="1" ref="O647" ca="1">IFERROR(IF(INDEX(NTG_2020_Map,$C647+2,O$7)="","",INDEX(NTG_2020_Map,$C647+2,O$7)),"")</f>
        <v/>
      </c>
    </row>
    <row r="648" spans="3:15" ht="12.75" customHeight="1">
      <c r="C648" s="16">
        <f t="shared" si="18"/>
        <v>28</v>
      </c>
      <c r="D648" s="16">
        <f t="shared" si="19"/>
        <v>19</v>
      </c>
      <c r="E648" s="16" cm="1">
        <f t="array" aca="1" ref="E648" ca="1">IF(F648="","",IF(INDEX(NTG_2020_Table,$C648+1,$D648)=1,1,0))</f>
        <v>0</v>
      </c>
      <c r="F648" s="17" t="str" cm="1">
        <f t="array" aca="1" ref="F648" ca="1">IFERROR(INDEX(NTG_2020_Table,$C648+1,$F$7),"")</f>
        <v>NonRes-In-Ltg-LEDFixt-dn</v>
      </c>
      <c r="G648" s="17" t="str" cm="1">
        <f t="array" aca="1" ref="G648" ca="1">IF($F648="","",IFERROR(INDEX(NTG_2020_Map,1,IF($D648&lt;$B$4,$B$3,IF($D648&lt;$B$5,$B$4,$B$5))),""))</f>
        <v>CreatedComment</v>
      </c>
      <c r="H648" s="17" t="str" cm="1">
        <f t="array" aca="1" ref="H648" ca="1">IF(F648="","",IFERROR(INDEX(NTG_2020_Map,2,D648),""))</f>
        <v/>
      </c>
      <c r="I648" s="17" t="str" cm="1">
        <f t="array" aca="1" ref="I648" ca="1">IFERROR(INDEX(NTG_2020_Map,$C648+2,$I$7),"")</f>
        <v/>
      </c>
      <c r="J648" s="17" t="str" cm="1">
        <f t="array" aca="1" ref="J648" ca="1">IFERROR(IF(INDEX(NTG_2020_Map,$C648+2,36)=0,"",INDEX(NTG_2020_Map,$C648+2,$J$7)),"")</f>
        <v/>
      </c>
      <c r="K648" s="17" t="str" cm="1">
        <f t="array" aca="1" ref="K648" ca="1">IFERROR(INDEX(NTG_2020_Map,$C648+2,K$7),"")</f>
        <v/>
      </c>
      <c r="L648" s="17" t="str" cm="1">
        <f t="array" aca="1" ref="L648" ca="1">IFERROR(INDEX(NTG_2020_Map,$C648+2,L$7),"")</f>
        <v/>
      </c>
      <c r="M648" s="17" t="str" cm="1">
        <f t="array" aca="1" ref="M648" ca="1">IFERROR(INDEX(NTG_2020_Map,$C648+2,M$7),"")</f>
        <v/>
      </c>
      <c r="N648" s="18" t="str" cm="1">
        <f t="array" aca="1" ref="N648" ca="1">IFERROR(INDEX(NTG_2020_Map,$C648+2,N$7),"")</f>
        <v/>
      </c>
      <c r="O648" s="18" t="str" cm="1">
        <f t="array" aca="1" ref="O648" ca="1">IFERROR(IF(INDEX(NTG_2020_Map,$C648+2,O$7)="","",INDEX(NTG_2020_Map,$C648+2,O$7)),"")</f>
        <v/>
      </c>
    </row>
    <row r="649" spans="3:15" ht="12.75" customHeight="1">
      <c r="C649" s="16">
        <f t="shared" si="18"/>
        <v>28</v>
      </c>
      <c r="D649" s="16">
        <f t="shared" si="19"/>
        <v>20</v>
      </c>
      <c r="E649" s="16" cm="1">
        <f t="array" aca="1" ref="E649" ca="1">IF(F649="","",IF(INDEX(NTG_2020_Table,$C649+1,$D649)=1,1,0))</f>
        <v>0</v>
      </c>
      <c r="F649" s="17" t="str" cm="1">
        <f t="array" aca="1" ref="F649" ca="1">IFERROR(INDEX(NTG_2020_Table,$C649+1,$F$7),"")</f>
        <v>NonRes-In-Ltg-LEDFixt-dn</v>
      </c>
      <c r="G649" s="17" t="str" cm="1">
        <f t="array" aca="1" ref="G649" ca="1">IF($F649="","",IFERROR(INDEX(NTG_2020_Map,1,IF($D649&lt;$B$4,$B$3,IF($D649&lt;$B$5,$B$4,$B$5))),""))</f>
        <v>CreatedComment</v>
      </c>
      <c r="H649" s="17" t="str" cm="1">
        <f t="array" aca="1" ref="H649" ca="1">IF(F649="","",IFERROR(INDEX(NTG_2020_Map,2,D649),""))</f>
        <v>Deemed Ex Ante Team</v>
      </c>
      <c r="I649" s="17" t="str" cm="1">
        <f t="array" aca="1" ref="I649" ca="1">IFERROR(INDEX(NTG_2020_Map,$C649+2,$I$7),"")</f>
        <v/>
      </c>
      <c r="J649" s="17" t="str" cm="1">
        <f t="array" aca="1" ref="J649" ca="1">IFERROR(IF(INDEX(NTG_2020_Map,$C649+2,36)=0,"",INDEX(NTG_2020_Map,$C649+2,$J$7)),"")</f>
        <v/>
      </c>
      <c r="K649" s="17" t="str" cm="1">
        <f t="array" aca="1" ref="K649" ca="1">IFERROR(INDEX(NTG_2020_Map,$C649+2,K$7),"")</f>
        <v/>
      </c>
      <c r="L649" s="17" t="str" cm="1">
        <f t="array" aca="1" ref="L649" ca="1">IFERROR(INDEX(NTG_2020_Map,$C649+2,L$7),"")</f>
        <v/>
      </c>
      <c r="M649" s="17" t="str" cm="1">
        <f t="array" aca="1" ref="M649" ca="1">IFERROR(INDEX(NTG_2020_Map,$C649+2,M$7),"")</f>
        <v/>
      </c>
      <c r="N649" s="18" t="str" cm="1">
        <f t="array" aca="1" ref="N649" ca="1">IFERROR(INDEX(NTG_2020_Map,$C649+2,N$7),"")</f>
        <v/>
      </c>
      <c r="O649" s="18" t="str" cm="1">
        <f t="array" aca="1" ref="O649" ca="1">IFERROR(IF(INDEX(NTG_2020_Map,$C649+2,O$7)="","",INDEX(NTG_2020_Map,$C649+2,O$7)),"")</f>
        <v/>
      </c>
    </row>
    <row r="650" spans="3:15" ht="12.75" customHeight="1">
      <c r="C650" s="16">
        <f t="shared" ref="C650:C713" si="20">IF($D650=1,IF($C649&lt;$B$1,$C649+1,""),$C649)</f>
        <v>28</v>
      </c>
      <c r="D650" s="16">
        <f t="shared" ref="D650:D713" si="21">IF(D649&lt;$B$2,D649+1,1)</f>
        <v>21</v>
      </c>
      <c r="E650" s="16" cm="1">
        <f t="array" aca="1" ref="E650" ca="1">IF(F650="","",IF(INDEX(NTG_2020_Table,$C650+1,$D650)=1,1,0))</f>
        <v>0</v>
      </c>
      <c r="F650" s="17" t="str" cm="1">
        <f t="array" aca="1" ref="F650" ca="1">IFERROR(INDEX(NTG_2020_Table,$C650+1,$F$7),"")</f>
        <v>NonRes-In-Ltg-LEDFixt-dn</v>
      </c>
      <c r="G650" s="17" t="str" cm="1">
        <f t="array" aca="1" ref="G650" ca="1">IF($F650="","",IFERROR(INDEX(NTG_2020_Map,1,IF($D650&lt;$B$4,$B$3,IF($D650&lt;$B$5,$B$4,$B$5))),""))</f>
        <v>CreatedComment</v>
      </c>
      <c r="H650" s="17" t="str" cm="1">
        <f t="array" aca="1" ref="H650" ca="1">IF(F650="","",IFERROR(INDEX(NTG_2020_Map,2,D650),""))</f>
        <v/>
      </c>
      <c r="I650" s="17" t="str" cm="1">
        <f t="array" aca="1" ref="I650" ca="1">IFERROR(INDEX(NTG_2020_Map,$C650+2,$I$7),"")</f>
        <v/>
      </c>
      <c r="J650" s="17" t="str" cm="1">
        <f t="array" aca="1" ref="J650" ca="1">IFERROR(IF(INDEX(NTG_2020_Map,$C650+2,36)=0,"",INDEX(NTG_2020_Map,$C650+2,$J$7)),"")</f>
        <v/>
      </c>
      <c r="K650" s="17" t="str" cm="1">
        <f t="array" aca="1" ref="K650" ca="1">IFERROR(INDEX(NTG_2020_Map,$C650+2,K$7),"")</f>
        <v/>
      </c>
      <c r="L650" s="17" t="str" cm="1">
        <f t="array" aca="1" ref="L650" ca="1">IFERROR(INDEX(NTG_2020_Map,$C650+2,L$7),"")</f>
        <v/>
      </c>
      <c r="M650" s="17" t="str" cm="1">
        <f t="array" aca="1" ref="M650" ca="1">IFERROR(INDEX(NTG_2020_Map,$C650+2,M$7),"")</f>
        <v/>
      </c>
      <c r="N650" s="18" t="str" cm="1">
        <f t="array" aca="1" ref="N650" ca="1">IFERROR(INDEX(NTG_2020_Map,$C650+2,N$7),"")</f>
        <v/>
      </c>
      <c r="O650" s="18" t="str" cm="1">
        <f t="array" aca="1" ref="O650" ca="1">IFERROR(IF(INDEX(NTG_2020_Map,$C650+2,O$7)="","",INDEX(NTG_2020_Map,$C650+2,O$7)),"")</f>
        <v/>
      </c>
    </row>
    <row r="651" spans="3:15" ht="12.75" customHeight="1">
      <c r="C651" s="16">
        <f t="shared" si="20"/>
        <v>28</v>
      </c>
      <c r="D651" s="16">
        <f t="shared" si="21"/>
        <v>22</v>
      </c>
      <c r="E651" s="16" cm="1">
        <f t="array" aca="1" ref="E651" ca="1">IF(F651="","",IF(INDEX(NTG_2020_Table,$C651+1,$D651)=1,1,0))</f>
        <v>0</v>
      </c>
      <c r="F651" s="17" t="str" cm="1">
        <f t="array" aca="1" ref="F651" ca="1">IFERROR(INDEX(NTG_2020_Table,$C651+1,$F$7),"")</f>
        <v>NonRes-In-Ltg-LEDFixt-dn</v>
      </c>
      <c r="G651" s="17" t="str" cm="1">
        <f t="array" aca="1" ref="G651" ca="1">IF($F651="","",IFERROR(INDEX(NTG_2020_Map,1,IF($D651&lt;$B$4,$B$3,IF($D651&lt;$B$5,$B$4,$B$5))),""))</f>
        <v>CreatedComment</v>
      </c>
      <c r="H651" s="17" t="str" cm="1">
        <f t="array" aca="1" ref="H651" ca="1">IF(F651="","",IFERROR(INDEX(NTG_2020_Map,2,D651),""))</f>
        <v/>
      </c>
      <c r="I651" s="17" t="str" cm="1">
        <f t="array" aca="1" ref="I651" ca="1">IFERROR(INDEX(NTG_2020_Map,$C651+2,$I$7),"")</f>
        <v/>
      </c>
      <c r="J651" s="17" t="str" cm="1">
        <f t="array" aca="1" ref="J651" ca="1">IFERROR(IF(INDEX(NTG_2020_Map,$C651+2,36)=0,"",INDEX(NTG_2020_Map,$C651+2,$J$7)),"")</f>
        <v/>
      </c>
      <c r="K651" s="17" t="str" cm="1">
        <f t="array" aca="1" ref="K651" ca="1">IFERROR(INDEX(NTG_2020_Map,$C651+2,K$7),"")</f>
        <v/>
      </c>
      <c r="L651" s="17" t="str" cm="1">
        <f t="array" aca="1" ref="L651" ca="1">IFERROR(INDEX(NTG_2020_Map,$C651+2,L$7),"")</f>
        <v/>
      </c>
      <c r="M651" s="17" t="str" cm="1">
        <f t="array" aca="1" ref="M651" ca="1">IFERROR(INDEX(NTG_2020_Map,$C651+2,M$7),"")</f>
        <v/>
      </c>
      <c r="N651" s="18" t="str" cm="1">
        <f t="array" aca="1" ref="N651" ca="1">IFERROR(INDEX(NTG_2020_Map,$C651+2,N$7),"")</f>
        <v/>
      </c>
      <c r="O651" s="18" t="str" cm="1">
        <f t="array" aca="1" ref="O651" ca="1">IFERROR(IF(INDEX(NTG_2020_Map,$C651+2,O$7)="","",INDEX(NTG_2020_Map,$C651+2,O$7)),"")</f>
        <v/>
      </c>
    </row>
    <row r="652" spans="3:15" ht="12.75" customHeight="1">
      <c r="C652" s="16">
        <f t="shared" si="20"/>
        <v>28</v>
      </c>
      <c r="D652" s="16">
        <f t="shared" si="21"/>
        <v>23</v>
      </c>
      <c r="E652" s="16" cm="1">
        <f t="array" aca="1" ref="E652" ca="1">IF(F652="","",IF(INDEX(NTG_2020_Table,$C652+1,$D652)=1,1,0))</f>
        <v>1</v>
      </c>
      <c r="F652" s="17" t="str" cm="1">
        <f t="array" aca="1" ref="F652" ca="1">IFERROR(INDEX(NTG_2020_Table,$C652+1,$F$7),"")</f>
        <v>NonRes-In-Ltg-LEDFixt-dn</v>
      </c>
      <c r="G652" s="17" t="str" cm="1">
        <f t="array" aca="1" ref="G652" ca="1">IF($F652="","",IFERROR(INDEX(NTG_2020_Map,1,IF($D652&lt;$B$4,$B$3,IF($D652&lt;$B$5,$B$4,$B$5))),""))</f>
        <v>CreatedComment</v>
      </c>
      <c r="H652" s="17" t="str" cm="1">
        <f t="array" aca="1" ref="H652" ca="1">IF(F652="","",IFERROR(INDEX(NTG_2020_Map,2,D652),""))</f>
        <v/>
      </c>
      <c r="I652" s="17" t="str" cm="1">
        <f t="array" aca="1" ref="I652" ca="1">IFERROR(INDEX(NTG_2020_Map,$C652+2,$I$7),"")</f>
        <v/>
      </c>
      <c r="J652" s="17" t="str" cm="1">
        <f t="array" aca="1" ref="J652" ca="1">IFERROR(IF(INDEX(NTG_2020_Map,$C652+2,36)=0,"",INDEX(NTG_2020_Map,$C652+2,$J$7)),"")</f>
        <v/>
      </c>
      <c r="K652" s="17" t="str" cm="1">
        <f t="array" aca="1" ref="K652" ca="1">IFERROR(INDEX(NTG_2020_Map,$C652+2,K$7),"")</f>
        <v/>
      </c>
      <c r="L652" s="17" t="str" cm="1">
        <f t="array" aca="1" ref="L652" ca="1">IFERROR(INDEX(NTG_2020_Map,$C652+2,L$7),"")</f>
        <v/>
      </c>
      <c r="M652" s="17" t="str" cm="1">
        <f t="array" aca="1" ref="M652" ca="1">IFERROR(INDEX(NTG_2020_Map,$C652+2,M$7),"")</f>
        <v/>
      </c>
      <c r="N652" s="18" t="str" cm="1">
        <f t="array" aca="1" ref="N652" ca="1">IFERROR(INDEX(NTG_2020_Map,$C652+2,N$7),"")</f>
        <v/>
      </c>
      <c r="O652" s="18" t="str" cm="1">
        <f t="array" aca="1" ref="O652" ca="1">IFERROR(IF(INDEX(NTG_2020_Map,$C652+2,O$7)="","",INDEX(NTG_2020_Map,$C652+2,O$7)),"")</f>
        <v/>
      </c>
    </row>
    <row r="653" spans="3:15" ht="12.75" customHeight="1">
      <c r="C653" s="16">
        <f t="shared" si="20"/>
        <v>29</v>
      </c>
      <c r="D653" s="16">
        <f t="shared" si="21"/>
        <v>1</v>
      </c>
      <c r="E653" s="16" cm="1">
        <f t="array" aca="1" ref="E653" ca="1">IF(F653="","",IF(INDEX(NTG_2020_Table,$C653+1,$D653)=1,1,0))</f>
        <v>0</v>
      </c>
      <c r="F653" s="17" t="str" cm="1">
        <f t="array" aca="1" ref="F653" ca="1">IFERROR(INDEX(NTG_2020_Table,$C653+1,$F$7),"")</f>
        <v>NonRes-In-Ltg-LEDFixt-up</v>
      </c>
      <c r="G653" s="17" t="str" cm="1">
        <f t="array" aca="1" ref="G653" ca="1">IF($F653="","",IFERROR(INDEX(NTG_2020_Map,1,IF($D653&lt;$B$4,$B$3,IF($D653&lt;$B$5,$B$4,$B$5))),""))</f>
        <v>NTG_ID</v>
      </c>
      <c r="H653" s="17" t="str" cm="1">
        <f t="array" aca="1" ref="H653" ca="1">IF(F653="","",IFERROR(INDEX(NTG_2020_Map,2,D653),""))</f>
        <v>Agric-Default&gt;2yrs</v>
      </c>
      <c r="I653" s="17" t="str" cm="1">
        <f t="array" aca="1" ref="I653" ca="1">IFERROR(INDEX(NTG_2020_Map,$C653+2,$I$7),"")</f>
        <v/>
      </c>
      <c r="J653" s="17" t="str" cm="1">
        <f t="array" aca="1" ref="J653" ca="1">IFERROR(IF(INDEX(NTG_2020_Map,$C653+2,36)=0,"",INDEX(NTG_2020_Map,$C653+2,$J$7)),"")</f>
        <v/>
      </c>
      <c r="K653" s="17" t="str" cm="1">
        <f t="array" aca="1" ref="K653" ca="1">IFERROR(INDEX(NTG_2020_Map,$C653+2,K$7),"")</f>
        <v/>
      </c>
      <c r="L653" s="17" t="str" cm="1">
        <f t="array" aca="1" ref="L653" ca="1">IFERROR(INDEX(NTG_2020_Map,$C653+2,L$7),"")</f>
        <v/>
      </c>
      <c r="M653" s="17" t="str" cm="1">
        <f t="array" aca="1" ref="M653" ca="1">IFERROR(INDEX(NTG_2020_Map,$C653+2,M$7),"")</f>
        <v/>
      </c>
      <c r="N653" s="18" t="str" cm="1">
        <f t="array" aca="1" ref="N653" ca="1">IFERROR(INDEX(NTG_2020_Map,$C653+2,N$7),"")</f>
        <v/>
      </c>
      <c r="O653" s="18" t="str" cm="1">
        <f t="array" aca="1" ref="O653" ca="1">IFERROR(IF(INDEX(NTG_2020_Map,$C653+2,O$7)="","",INDEX(NTG_2020_Map,$C653+2,O$7)),"")</f>
        <v/>
      </c>
    </row>
    <row r="654" spans="3:15" ht="12.75" customHeight="1">
      <c r="C654" s="16">
        <f t="shared" si="20"/>
        <v>29</v>
      </c>
      <c r="D654" s="16">
        <f t="shared" si="21"/>
        <v>2</v>
      </c>
      <c r="E654" s="16" cm="1">
        <f t="array" aca="1" ref="E654" ca="1">IF(F654="","",IF(INDEX(NTG_2020_Table,$C654+1,$D654)=1,1,0))</f>
        <v>0</v>
      </c>
      <c r="F654" s="17" t="str" cm="1">
        <f t="array" aca="1" ref="F654" ca="1">IFERROR(INDEX(NTG_2020_Table,$C654+1,$F$7),"")</f>
        <v>NonRes-In-Ltg-LEDFixt-up</v>
      </c>
      <c r="G654" s="17" t="str" cm="1">
        <f t="array" aca="1" ref="G654" ca="1">IF($F654="","",IFERROR(INDEX(NTG_2020_Map,1,IF($D654&lt;$B$4,$B$3,IF($D654&lt;$B$5,$B$4,$B$5))),""))</f>
        <v>NTG_ID</v>
      </c>
      <c r="H654" s="17" t="str" cm="1">
        <f t="array" aca="1" ref="H654" ca="1">IF(F654="","",IFERROR(INDEX(NTG_2020_Map,2,D654),""))</f>
        <v>DEER2019</v>
      </c>
      <c r="I654" s="17" t="str" cm="1">
        <f t="array" aca="1" ref="I654" ca="1">IFERROR(INDEX(NTG_2020_Map,$C654+2,$I$7),"")</f>
        <v/>
      </c>
      <c r="J654" s="17" t="str" cm="1">
        <f t="array" aca="1" ref="J654" ca="1">IFERROR(IF(INDEX(NTG_2020_Map,$C654+2,36)=0,"",INDEX(NTG_2020_Map,$C654+2,$J$7)),"")</f>
        <v/>
      </c>
      <c r="K654" s="17" t="str" cm="1">
        <f t="array" aca="1" ref="K654" ca="1">IFERROR(INDEX(NTG_2020_Map,$C654+2,K$7),"")</f>
        <v/>
      </c>
      <c r="L654" s="17" t="str" cm="1">
        <f t="array" aca="1" ref="L654" ca="1">IFERROR(INDEX(NTG_2020_Map,$C654+2,L$7),"")</f>
        <v/>
      </c>
      <c r="M654" s="17" t="str" cm="1">
        <f t="array" aca="1" ref="M654" ca="1">IFERROR(INDEX(NTG_2020_Map,$C654+2,M$7),"")</f>
        <v/>
      </c>
      <c r="N654" s="18" t="str" cm="1">
        <f t="array" aca="1" ref="N654" ca="1">IFERROR(INDEX(NTG_2020_Map,$C654+2,N$7),"")</f>
        <v/>
      </c>
      <c r="O654" s="18" t="str" cm="1">
        <f t="array" aca="1" ref="O654" ca="1">IFERROR(IF(INDEX(NTG_2020_Map,$C654+2,O$7)="","",INDEX(NTG_2020_Map,$C654+2,O$7)),"")</f>
        <v/>
      </c>
    </row>
    <row r="655" spans="3:15" ht="12.75" customHeight="1">
      <c r="C655" s="16">
        <f t="shared" si="20"/>
        <v>29</v>
      </c>
      <c r="D655" s="16">
        <f t="shared" si="21"/>
        <v>3</v>
      </c>
      <c r="E655" s="16" cm="1">
        <f t="array" aca="1" ref="E655" ca="1">IF(F655="","",IF(INDEX(NTG_2020_Table,$C655+1,$D655)=1,1,0))</f>
        <v>0</v>
      </c>
      <c r="F655" s="17" t="str" cm="1">
        <f t="array" aca="1" ref="F655" ca="1">IFERROR(INDEX(NTG_2020_Table,$C655+1,$F$7),"")</f>
        <v>NonRes-In-Ltg-LEDFixt-up</v>
      </c>
      <c r="G655" s="17" t="str" cm="1">
        <f t="array" aca="1" ref="G655" ca="1">IF($F655="","",IFERROR(INDEX(NTG_2020_Map,1,IF($D655&lt;$B$4,$B$3,IF($D655&lt;$B$5,$B$4,$B$5))),""))</f>
        <v>NTG_ID</v>
      </c>
      <c r="H655" s="17" cm="1">
        <f t="array" aca="1" ref="H655" ca="1">IF(F655="","",IFERROR(INDEX(NTG_2020_Map,2,D655),""))</f>
        <v>43466</v>
      </c>
      <c r="I655" s="17" t="str" cm="1">
        <f t="array" aca="1" ref="I655" ca="1">IFERROR(INDEX(NTG_2020_Map,$C655+2,$I$7),"")</f>
        <v/>
      </c>
      <c r="J655" s="17" t="str" cm="1">
        <f t="array" aca="1" ref="J655" ca="1">IFERROR(IF(INDEX(NTG_2020_Map,$C655+2,36)=0,"",INDEX(NTG_2020_Map,$C655+2,$J$7)),"")</f>
        <v/>
      </c>
      <c r="K655" s="17" t="str" cm="1">
        <f t="array" aca="1" ref="K655" ca="1">IFERROR(INDEX(NTG_2020_Map,$C655+2,K$7),"")</f>
        <v/>
      </c>
      <c r="L655" s="17" t="str" cm="1">
        <f t="array" aca="1" ref="L655" ca="1">IFERROR(INDEX(NTG_2020_Map,$C655+2,L$7),"")</f>
        <v/>
      </c>
      <c r="M655" s="17" t="str" cm="1">
        <f t="array" aca="1" ref="M655" ca="1">IFERROR(INDEX(NTG_2020_Map,$C655+2,M$7),"")</f>
        <v/>
      </c>
      <c r="N655" s="18" t="str" cm="1">
        <f t="array" aca="1" ref="N655" ca="1">IFERROR(INDEX(NTG_2020_Map,$C655+2,N$7),"")</f>
        <v/>
      </c>
      <c r="O655" s="18" t="str" cm="1">
        <f t="array" aca="1" ref="O655" ca="1">IFERROR(IF(INDEX(NTG_2020_Map,$C655+2,O$7)="","",INDEX(NTG_2020_Map,$C655+2,O$7)),"")</f>
        <v/>
      </c>
    </row>
    <row r="656" spans="3:15" ht="12.75" customHeight="1">
      <c r="C656" s="16">
        <f t="shared" si="20"/>
        <v>29</v>
      </c>
      <c r="D656" s="16">
        <f t="shared" si="21"/>
        <v>4</v>
      </c>
      <c r="E656" s="16" cm="1">
        <f t="array" aca="1" ref="E656" ca="1">IF(F656="","",IF(INDEX(NTG_2020_Table,$C656+1,$D656)=1,1,0))</f>
        <v>0</v>
      </c>
      <c r="F656" s="17" t="str" cm="1">
        <f t="array" aca="1" ref="F656" ca="1">IFERROR(INDEX(NTG_2020_Table,$C656+1,$F$7),"")</f>
        <v>NonRes-In-Ltg-LEDFixt-up</v>
      </c>
      <c r="G656" s="17" t="str" cm="1">
        <f t="array" aca="1" ref="G656" ca="1">IF($F656="","",IFERROR(INDEX(NTG_2020_Map,1,IF($D656&lt;$B$4,$B$3,IF($D656&lt;$B$5,$B$4,$B$5))),""))</f>
        <v>NTG_ID</v>
      </c>
      <c r="H656" s="17" cm="1">
        <f t="array" aca="1" ref="H656" ca="1">IF(F656="","",IFERROR(INDEX(NTG_2020_Map,2,D656),""))</f>
        <v>46022</v>
      </c>
      <c r="I656" s="17" t="str" cm="1">
        <f t="array" aca="1" ref="I656" ca="1">IFERROR(INDEX(NTG_2020_Map,$C656+2,$I$7),"")</f>
        <v/>
      </c>
      <c r="J656" s="17" t="str" cm="1">
        <f t="array" aca="1" ref="J656" ca="1">IFERROR(IF(INDEX(NTG_2020_Map,$C656+2,36)=0,"",INDEX(NTG_2020_Map,$C656+2,$J$7)),"")</f>
        <v/>
      </c>
      <c r="K656" s="17" t="str" cm="1">
        <f t="array" aca="1" ref="K656" ca="1">IFERROR(INDEX(NTG_2020_Map,$C656+2,K$7),"")</f>
        <v/>
      </c>
      <c r="L656" s="17" t="str" cm="1">
        <f t="array" aca="1" ref="L656" ca="1">IFERROR(INDEX(NTG_2020_Map,$C656+2,L$7),"")</f>
        <v/>
      </c>
      <c r="M656" s="17" t="str" cm="1">
        <f t="array" aca="1" ref="M656" ca="1">IFERROR(INDEX(NTG_2020_Map,$C656+2,M$7),"")</f>
        <v/>
      </c>
      <c r="N656" s="18" t="str" cm="1">
        <f t="array" aca="1" ref="N656" ca="1">IFERROR(INDEX(NTG_2020_Map,$C656+2,N$7),"")</f>
        <v/>
      </c>
      <c r="O656" s="18" t="str" cm="1">
        <f t="array" aca="1" ref="O656" ca="1">IFERROR(IF(INDEX(NTG_2020_Map,$C656+2,O$7)="","",INDEX(NTG_2020_Map,$C656+2,O$7)),"")</f>
        <v/>
      </c>
    </row>
    <row r="657" spans="3:15" ht="12.75" customHeight="1">
      <c r="C657" s="16">
        <f t="shared" si="20"/>
        <v>29</v>
      </c>
      <c r="D657" s="16">
        <f t="shared" si="21"/>
        <v>5</v>
      </c>
      <c r="E657" s="16" cm="1">
        <f t="array" aca="1" ref="E657" ca="1">IF(F657="","",IF(INDEX(NTG_2020_Table,$C657+1,$D657)=1,1,0))</f>
        <v>0</v>
      </c>
      <c r="F657" s="17" t="str" cm="1">
        <f t="array" aca="1" ref="F657" ca="1">IFERROR(INDEX(NTG_2020_Table,$C657+1,$F$7),"")</f>
        <v>NonRes-In-Ltg-LEDFixt-up</v>
      </c>
      <c r="G657" s="17" t="str" cm="1">
        <f t="array" aca="1" ref="G657" ca="1">IF($F657="","",IFERROR(INDEX(NTG_2020_Map,1,IF($D657&lt;$B$4,$B$3,IF($D657&lt;$B$5,$B$4,$B$5))),""))</f>
        <v>NTG_ID</v>
      </c>
      <c r="H657" s="17" cm="1">
        <f t="array" aca="1" ref="H657" ca="1">IF(F657="","",IFERROR(INDEX(NTG_2020_Map,2,D657),""))</f>
        <v>0.6</v>
      </c>
      <c r="I657" s="17" t="str" cm="1">
        <f t="array" aca="1" ref="I657" ca="1">IFERROR(INDEX(NTG_2020_Map,$C657+2,$I$7),"")</f>
        <v/>
      </c>
      <c r="J657" s="17" t="str" cm="1">
        <f t="array" aca="1" ref="J657" ca="1">IFERROR(IF(INDEX(NTG_2020_Map,$C657+2,36)=0,"",INDEX(NTG_2020_Map,$C657+2,$J$7)),"")</f>
        <v/>
      </c>
      <c r="K657" s="17" t="str" cm="1">
        <f t="array" aca="1" ref="K657" ca="1">IFERROR(INDEX(NTG_2020_Map,$C657+2,K$7),"")</f>
        <v/>
      </c>
      <c r="L657" s="17" t="str" cm="1">
        <f t="array" aca="1" ref="L657" ca="1">IFERROR(INDEX(NTG_2020_Map,$C657+2,L$7),"")</f>
        <v/>
      </c>
      <c r="M657" s="17" t="str" cm="1">
        <f t="array" aca="1" ref="M657" ca="1">IFERROR(INDEX(NTG_2020_Map,$C657+2,M$7),"")</f>
        <v/>
      </c>
      <c r="N657" s="18" t="str" cm="1">
        <f t="array" aca="1" ref="N657" ca="1">IFERROR(INDEX(NTG_2020_Map,$C657+2,N$7),"")</f>
        <v/>
      </c>
      <c r="O657" s="18" t="str" cm="1">
        <f t="array" aca="1" ref="O657" ca="1">IFERROR(IF(INDEX(NTG_2020_Map,$C657+2,O$7)="","",INDEX(NTG_2020_Map,$C657+2,O$7)),"")</f>
        <v/>
      </c>
    </row>
    <row r="658" spans="3:15" ht="12.75" customHeight="1">
      <c r="C658" s="16">
        <f t="shared" si="20"/>
        <v>29</v>
      </c>
      <c r="D658" s="16">
        <f t="shared" si="21"/>
        <v>6</v>
      </c>
      <c r="E658" s="16" cm="1">
        <f t="array" aca="1" ref="E658" ca="1">IF(F658="","",IF(INDEX(NTG_2020_Table,$C658+1,$D658)=1,1,0))</f>
        <v>0</v>
      </c>
      <c r="F658" s="17" t="str" cm="1">
        <f t="array" aca="1" ref="F658" ca="1">IFERROR(INDEX(NTG_2020_Table,$C658+1,$F$7),"")</f>
        <v>NonRes-In-Ltg-LEDFixt-up</v>
      </c>
      <c r="G658" s="17" t="str" cm="1">
        <f t="array" aca="1" ref="G658" ca="1">IF($F658="","",IFERROR(INDEX(NTG_2020_Map,1,IF($D658&lt;$B$4,$B$3,IF($D658&lt;$B$5,$B$4,$B$5))),""))</f>
        <v>NTG_ID</v>
      </c>
      <c r="H658" s="17" cm="1">
        <f t="array" aca="1" ref="H658" ca="1">IF(F658="","",IFERROR(INDEX(NTG_2020_Map,2,D658),""))</f>
        <v>0.6</v>
      </c>
      <c r="I658" s="17" t="str" cm="1">
        <f t="array" aca="1" ref="I658" ca="1">IFERROR(INDEX(NTG_2020_Map,$C658+2,$I$7),"")</f>
        <v/>
      </c>
      <c r="J658" s="17" t="str" cm="1">
        <f t="array" aca="1" ref="J658" ca="1">IFERROR(IF(INDEX(NTG_2020_Map,$C658+2,36)=0,"",INDEX(NTG_2020_Map,$C658+2,$J$7)),"")</f>
        <v/>
      </c>
      <c r="K658" s="17" t="str" cm="1">
        <f t="array" aca="1" ref="K658" ca="1">IFERROR(INDEX(NTG_2020_Map,$C658+2,K$7),"")</f>
        <v/>
      </c>
      <c r="L658" s="17" t="str" cm="1">
        <f t="array" aca="1" ref="L658" ca="1">IFERROR(INDEX(NTG_2020_Map,$C658+2,L$7),"")</f>
        <v/>
      </c>
      <c r="M658" s="17" t="str" cm="1">
        <f t="array" aca="1" ref="M658" ca="1">IFERROR(INDEX(NTG_2020_Map,$C658+2,M$7),"")</f>
        <v/>
      </c>
      <c r="N658" s="18" t="str" cm="1">
        <f t="array" aca="1" ref="N658" ca="1">IFERROR(INDEX(NTG_2020_Map,$C658+2,N$7),"")</f>
        <v/>
      </c>
      <c r="O658" s="18" t="str" cm="1">
        <f t="array" aca="1" ref="O658" ca="1">IFERROR(IF(INDEX(NTG_2020_Map,$C658+2,O$7)="","",INDEX(NTG_2020_Map,$C658+2,O$7)),"")</f>
        <v/>
      </c>
    </row>
    <row r="659" spans="3:15" ht="12.75" customHeight="1">
      <c r="C659" s="16">
        <f t="shared" si="20"/>
        <v>29</v>
      </c>
      <c r="D659" s="16">
        <f t="shared" si="21"/>
        <v>7</v>
      </c>
      <c r="E659" s="16" cm="1">
        <f t="array" aca="1" ref="E659" ca="1">IF(F659="","",IF(INDEX(NTG_2020_Table,$C659+1,$D659)=1,1,0))</f>
        <v>0</v>
      </c>
      <c r="F659" s="17" t="str" cm="1">
        <f t="array" aca="1" ref="F659" ca="1">IFERROR(INDEX(NTG_2020_Table,$C659+1,$F$7),"")</f>
        <v>NonRes-In-Ltg-LEDFixt-up</v>
      </c>
      <c r="G659" s="17" t="str" cm="1">
        <f t="array" aca="1" ref="G659" ca="1">IF($F659="","",IFERROR(INDEX(NTG_2020_Map,1,IF($D659&lt;$B$4,$B$3,IF($D659&lt;$B$5,$B$4,$B$5))),""))</f>
        <v>NTG_ID</v>
      </c>
      <c r="H659" s="17" t="str" cm="1">
        <f t="array" aca="1" ref="H659" ca="1">IF(F659="","",IFERROR(INDEX(NTG_2020_Map,2,D659),""))</f>
        <v>Measures not covered by other NTG values and measure technology type has been available in marketplace for more than 2 years</v>
      </c>
      <c r="I659" s="17" t="str" cm="1">
        <f t="array" aca="1" ref="I659" ca="1">IFERROR(INDEX(NTG_2020_Map,$C659+2,$I$7),"")</f>
        <v/>
      </c>
      <c r="J659" s="17" t="str" cm="1">
        <f t="array" aca="1" ref="J659" ca="1">IFERROR(IF(INDEX(NTG_2020_Map,$C659+2,36)=0,"",INDEX(NTG_2020_Map,$C659+2,$J$7)),"")</f>
        <v/>
      </c>
      <c r="K659" s="17" t="str" cm="1">
        <f t="array" aca="1" ref="K659" ca="1">IFERROR(INDEX(NTG_2020_Map,$C659+2,K$7),"")</f>
        <v/>
      </c>
      <c r="L659" s="17" t="str" cm="1">
        <f t="array" aca="1" ref="L659" ca="1">IFERROR(INDEX(NTG_2020_Map,$C659+2,L$7),"")</f>
        <v/>
      </c>
      <c r="M659" s="17" t="str" cm="1">
        <f t="array" aca="1" ref="M659" ca="1">IFERROR(INDEX(NTG_2020_Map,$C659+2,M$7),"")</f>
        <v/>
      </c>
      <c r="N659" s="18" t="str" cm="1">
        <f t="array" aca="1" ref="N659" ca="1">IFERROR(INDEX(NTG_2020_Map,$C659+2,N$7),"")</f>
        <v/>
      </c>
      <c r="O659" s="18" t="str" cm="1">
        <f t="array" aca="1" ref="O659" ca="1">IFERROR(IF(INDEX(NTG_2020_Map,$C659+2,O$7)="","",INDEX(NTG_2020_Map,$C659+2,O$7)),"")</f>
        <v/>
      </c>
    </row>
    <row r="660" spans="3:15" ht="12.75" customHeight="1">
      <c r="C660" s="16">
        <f t="shared" si="20"/>
        <v>29</v>
      </c>
      <c r="D660" s="16">
        <f t="shared" si="21"/>
        <v>8</v>
      </c>
      <c r="E660" s="16" cm="1">
        <f t="array" aca="1" ref="E660" ca="1">IF(F660="","",IF(INDEX(NTG_2020_Table,$C660+1,$D660)=1,1,0))</f>
        <v>0</v>
      </c>
      <c r="F660" s="17" t="str" cm="1">
        <f t="array" aca="1" ref="F660" ca="1">IFERROR(INDEX(NTG_2020_Table,$C660+1,$F$7),"")</f>
        <v>NonRes-In-Ltg-LEDFixt-up</v>
      </c>
      <c r="G660" s="17" t="str" cm="1">
        <f t="array" aca="1" ref="G660" ca="1">IF($F660="","",IFERROR(INDEX(NTG_2020_Map,1,IF($D660&lt;$B$4,$B$3,IF($D660&lt;$B$5,$B$4,$B$5))),""))</f>
        <v>NTG_ID</v>
      </c>
      <c r="H660" s="17" t="str" cm="1">
        <f t="array" aca="1" ref="H660" ca="1">IF(F660="","",IFERROR(INDEX(NTG_2020_Map,2,D660),""))</f>
        <v>Deem-DEER|Deem-WP</v>
      </c>
      <c r="I660" s="17" t="str" cm="1">
        <f t="array" aca="1" ref="I660" ca="1">IFERROR(INDEX(NTG_2020_Map,$C660+2,$I$7),"")</f>
        <v/>
      </c>
      <c r="J660" s="17" t="str" cm="1">
        <f t="array" aca="1" ref="J660" ca="1">IFERROR(IF(INDEX(NTG_2020_Map,$C660+2,36)=0,"",INDEX(NTG_2020_Map,$C660+2,$J$7)),"")</f>
        <v/>
      </c>
      <c r="K660" s="17" t="str" cm="1">
        <f t="array" aca="1" ref="K660" ca="1">IFERROR(INDEX(NTG_2020_Map,$C660+2,K$7),"")</f>
        <v/>
      </c>
      <c r="L660" s="17" t="str" cm="1">
        <f t="array" aca="1" ref="L660" ca="1">IFERROR(INDEX(NTG_2020_Map,$C660+2,L$7),"")</f>
        <v/>
      </c>
      <c r="M660" s="17" t="str" cm="1">
        <f t="array" aca="1" ref="M660" ca="1">IFERROR(INDEX(NTG_2020_Map,$C660+2,M$7),"")</f>
        <v/>
      </c>
      <c r="N660" s="18" t="str" cm="1">
        <f t="array" aca="1" ref="N660" ca="1">IFERROR(INDEX(NTG_2020_Map,$C660+2,N$7),"")</f>
        <v/>
      </c>
      <c r="O660" s="18" t="str" cm="1">
        <f t="array" aca="1" ref="O660" ca="1">IFERROR(IF(INDEX(NTG_2020_Map,$C660+2,O$7)="","",INDEX(NTG_2020_Map,$C660+2,O$7)),"")</f>
        <v/>
      </c>
    </row>
    <row r="661" spans="3:15" ht="12.75" customHeight="1">
      <c r="C661" s="16">
        <f t="shared" si="20"/>
        <v>29</v>
      </c>
      <c r="D661" s="16">
        <f t="shared" si="21"/>
        <v>9</v>
      </c>
      <c r="E661" s="16" cm="1">
        <f t="array" aca="1" ref="E661" ca="1">IF(F661="","",IF(INDEX(NTG_2020_Table,$C661+1,$D661)=1,1,0))</f>
        <v>0</v>
      </c>
      <c r="F661" s="17" t="str" cm="1">
        <f t="array" aca="1" ref="F661" ca="1">IFERROR(INDEX(NTG_2020_Table,$C661+1,$F$7),"")</f>
        <v>NonRes-In-Ltg-LEDFixt-up</v>
      </c>
      <c r="G661" s="17" t="str" cm="1">
        <f t="array" aca="1" ref="G661" ca="1">IF($F661="","",IFERROR(INDEX(NTG_2020_Map,1,IF($D661&lt;$B$4,$B$3,IF($D661&lt;$B$5,$B$4,$B$5))),""))</f>
        <v>NTG_ID</v>
      </c>
      <c r="H661" s="17" t="str" cm="1">
        <f t="array" aca="1" ref="H661" ca="1">IF(F661="","",IFERROR(INDEX(NTG_2020_Map,2,D661),""))</f>
        <v>AOE|AR|BRO-Bhv|BRO-Op|BRO-RCx|BW|NC|NR</v>
      </c>
      <c r="I661" s="17" t="str" cm="1">
        <f t="array" aca="1" ref="I661" ca="1">IFERROR(INDEX(NTG_2020_Map,$C661+2,$I$7),"")</f>
        <v/>
      </c>
      <c r="J661" s="17" t="str" cm="1">
        <f t="array" aca="1" ref="J661" ca="1">IFERROR(IF(INDEX(NTG_2020_Map,$C661+2,36)=0,"",INDEX(NTG_2020_Map,$C661+2,$J$7)),"")</f>
        <v/>
      </c>
      <c r="K661" s="17" t="str" cm="1">
        <f t="array" aca="1" ref="K661" ca="1">IFERROR(INDEX(NTG_2020_Map,$C661+2,K$7),"")</f>
        <v/>
      </c>
      <c r="L661" s="17" t="str" cm="1">
        <f t="array" aca="1" ref="L661" ca="1">IFERROR(INDEX(NTG_2020_Map,$C661+2,L$7),"")</f>
        <v/>
      </c>
      <c r="M661" s="17" t="str" cm="1">
        <f t="array" aca="1" ref="M661" ca="1">IFERROR(INDEX(NTG_2020_Map,$C661+2,M$7),"")</f>
        <v/>
      </c>
      <c r="N661" s="18" t="str" cm="1">
        <f t="array" aca="1" ref="N661" ca="1">IFERROR(INDEX(NTG_2020_Map,$C661+2,N$7),"")</f>
        <v/>
      </c>
      <c r="O661" s="18" t="str" cm="1">
        <f t="array" aca="1" ref="O661" ca="1">IFERROR(IF(INDEX(NTG_2020_Map,$C661+2,O$7)="","",INDEX(NTG_2020_Map,$C661+2,O$7)),"")</f>
        <v/>
      </c>
    </row>
    <row r="662" spans="3:15" ht="12.75" customHeight="1">
      <c r="C662" s="16">
        <f t="shared" si="20"/>
        <v>29</v>
      </c>
      <c r="D662" s="16">
        <f t="shared" si="21"/>
        <v>10</v>
      </c>
      <c r="E662" s="16" cm="1">
        <f t="array" aca="1" ref="E662" ca="1">IF(F662="","",IF(INDEX(NTG_2020_Table,$C662+1,$D662)=1,1,0))</f>
        <v>0</v>
      </c>
      <c r="F662" s="17" t="str" cm="1">
        <f t="array" aca="1" ref="F662" ca="1">IFERROR(INDEX(NTG_2020_Table,$C662+1,$F$7),"")</f>
        <v>NonRes-In-Ltg-LEDFixt-up</v>
      </c>
      <c r="G662" s="17" t="str" cm="1">
        <f t="array" aca="1" ref="G662" ca="1">IF($F662="","",IFERROR(INDEX(NTG_2020_Map,1,IF($D662&lt;$B$4,$B$3,IF($D662&lt;$B$5,$B$4,$B$5))),""))</f>
        <v>NTG_ID</v>
      </c>
      <c r="H662" s="17" t="str" cm="1">
        <f t="array" aca="1" ref="H662" ca="1">IF(F662="","",IFERROR(INDEX(NTG_2020_Map,2,D662),""))</f>
        <v>UpDeemed|DnCust|DnDeemed|DnCustDI|DnDeemDI</v>
      </c>
      <c r="I662" s="17" t="str" cm="1">
        <f t="array" aca="1" ref="I662" ca="1">IFERROR(INDEX(NTG_2020_Map,$C662+2,$I$7),"")</f>
        <v/>
      </c>
      <c r="J662" s="17" t="str" cm="1">
        <f t="array" aca="1" ref="J662" ca="1">IFERROR(IF(INDEX(NTG_2020_Map,$C662+2,36)=0,"",INDEX(NTG_2020_Map,$C662+2,$J$7)),"")</f>
        <v/>
      </c>
      <c r="K662" s="17" t="str" cm="1">
        <f t="array" aca="1" ref="K662" ca="1">IFERROR(INDEX(NTG_2020_Map,$C662+2,K$7),"")</f>
        <v/>
      </c>
      <c r="L662" s="17" t="str" cm="1">
        <f t="array" aca="1" ref="L662" ca="1">IFERROR(INDEX(NTG_2020_Map,$C662+2,L$7),"")</f>
        <v/>
      </c>
      <c r="M662" s="17" t="str" cm="1">
        <f t="array" aca="1" ref="M662" ca="1">IFERROR(INDEX(NTG_2020_Map,$C662+2,M$7),"")</f>
        <v/>
      </c>
      <c r="N662" s="18" t="str" cm="1">
        <f t="array" aca="1" ref="N662" ca="1">IFERROR(INDEX(NTG_2020_Map,$C662+2,N$7),"")</f>
        <v/>
      </c>
      <c r="O662" s="18" t="str" cm="1">
        <f t="array" aca="1" ref="O662" ca="1">IFERROR(IF(INDEX(NTG_2020_Map,$C662+2,O$7)="","",INDEX(NTG_2020_Map,$C662+2,O$7)),"")</f>
        <v/>
      </c>
    </row>
    <row r="663" spans="3:15" ht="12.75" customHeight="1">
      <c r="C663" s="16">
        <f t="shared" si="20"/>
        <v>29</v>
      </c>
      <c r="D663" s="16">
        <f t="shared" si="21"/>
        <v>11</v>
      </c>
      <c r="E663" s="16" cm="1">
        <f t="array" aca="1" ref="E663" ca="1">IF(F663="","",IF(INDEX(NTG_2020_Table,$C663+1,$D663)=1,1,0))</f>
        <v>0</v>
      </c>
      <c r="F663" s="17" t="str" cm="1">
        <f t="array" aca="1" ref="F663" ca="1">IFERROR(INDEX(NTG_2020_Table,$C663+1,$F$7),"")</f>
        <v>NonRes-In-Ltg-LEDFixt-up</v>
      </c>
      <c r="G663" s="17" t="str" cm="1">
        <f t="array" aca="1" ref="G663" ca="1">IF($F663="","",IFERROR(INDEX(NTG_2020_Map,1,IF($D663&lt;$B$4,$B$3,IF($D663&lt;$B$5,$B$4,$B$5))),""))</f>
        <v>VersionSource</v>
      </c>
      <c r="H663" s="17" t="str" cm="1">
        <f t="array" aca="1" ref="H663" ca="1">IF(F663="","",IFERROR(INDEX(NTG_2020_Map,2,D663),""))</f>
        <v/>
      </c>
      <c r="I663" s="17" t="str" cm="1">
        <f t="array" aca="1" ref="I663" ca="1">IFERROR(INDEX(NTG_2020_Map,$C663+2,$I$7),"")</f>
        <v/>
      </c>
      <c r="J663" s="17" t="str" cm="1">
        <f t="array" aca="1" ref="J663" ca="1">IFERROR(IF(INDEX(NTG_2020_Map,$C663+2,36)=0,"",INDEX(NTG_2020_Map,$C663+2,$J$7)),"")</f>
        <v/>
      </c>
      <c r="K663" s="17" t="str" cm="1">
        <f t="array" aca="1" ref="K663" ca="1">IFERROR(INDEX(NTG_2020_Map,$C663+2,K$7),"")</f>
        <v/>
      </c>
      <c r="L663" s="17" t="str" cm="1">
        <f t="array" aca="1" ref="L663" ca="1">IFERROR(INDEX(NTG_2020_Map,$C663+2,L$7),"")</f>
        <v/>
      </c>
      <c r="M663" s="17" t="str" cm="1">
        <f t="array" aca="1" ref="M663" ca="1">IFERROR(INDEX(NTG_2020_Map,$C663+2,M$7),"")</f>
        <v/>
      </c>
      <c r="N663" s="18" t="str" cm="1">
        <f t="array" aca="1" ref="N663" ca="1">IFERROR(INDEX(NTG_2020_Map,$C663+2,N$7),"")</f>
        <v/>
      </c>
      <c r="O663" s="18" t="str" cm="1">
        <f t="array" aca="1" ref="O663" ca="1">IFERROR(IF(INDEX(NTG_2020_Map,$C663+2,O$7)="","",INDEX(NTG_2020_Map,$C663+2,O$7)),"")</f>
        <v/>
      </c>
    </row>
    <row r="664" spans="3:15" ht="12.75" customHeight="1">
      <c r="C664" s="16">
        <f t="shared" si="20"/>
        <v>29</v>
      </c>
      <c r="D664" s="16">
        <f t="shared" si="21"/>
        <v>12</v>
      </c>
      <c r="E664" s="16" cm="1">
        <f t="array" aca="1" ref="E664" ca="1">IF(F664="","",IF(INDEX(NTG_2020_Table,$C664+1,$D664)=1,1,0))</f>
        <v>1</v>
      </c>
      <c r="F664" s="17" t="str" cm="1">
        <f t="array" aca="1" ref="F664" ca="1">IFERROR(INDEX(NTG_2020_Table,$C664+1,$F$7),"")</f>
        <v>NonRes-In-Ltg-LEDFixt-up</v>
      </c>
      <c r="G664" s="17" t="str" cm="1">
        <f t="array" aca="1" ref="G664" ca="1">IF($F664="","",IFERROR(INDEX(NTG_2020_Map,1,IF($D664&lt;$B$4,$B$3,IF($D664&lt;$B$5,$B$4,$B$5))),""))</f>
        <v>VersionSource</v>
      </c>
      <c r="H664" s="17" t="str" cm="1">
        <f t="array" aca="1" ref="H664" ca="1">IF(F664="","",IFERROR(INDEX(NTG_2020_Map,2,D664),""))</f>
        <v>1</v>
      </c>
      <c r="I664" s="17" t="str" cm="1">
        <f t="array" aca="1" ref="I664" ca="1">IFERROR(INDEX(NTG_2020_Map,$C664+2,$I$7),"")</f>
        <v/>
      </c>
      <c r="J664" s="17" t="str" cm="1">
        <f t="array" aca="1" ref="J664" ca="1">IFERROR(IF(INDEX(NTG_2020_Map,$C664+2,36)=0,"",INDEX(NTG_2020_Map,$C664+2,$J$7)),"")</f>
        <v/>
      </c>
      <c r="K664" s="17" t="str" cm="1">
        <f t="array" aca="1" ref="K664" ca="1">IFERROR(INDEX(NTG_2020_Map,$C664+2,K$7),"")</f>
        <v/>
      </c>
      <c r="L664" s="17" t="str" cm="1">
        <f t="array" aca="1" ref="L664" ca="1">IFERROR(INDEX(NTG_2020_Map,$C664+2,L$7),"")</f>
        <v/>
      </c>
      <c r="M664" s="17" t="str" cm="1">
        <f t="array" aca="1" ref="M664" ca="1">IFERROR(INDEX(NTG_2020_Map,$C664+2,M$7),"")</f>
        <v/>
      </c>
      <c r="N664" s="18" t="str" cm="1">
        <f t="array" aca="1" ref="N664" ca="1">IFERROR(INDEX(NTG_2020_Map,$C664+2,N$7),"")</f>
        <v/>
      </c>
      <c r="O664" s="18" t="str" cm="1">
        <f t="array" aca="1" ref="O664" ca="1">IFERROR(IF(INDEX(NTG_2020_Map,$C664+2,O$7)="","",INDEX(NTG_2020_Map,$C664+2,O$7)),"")</f>
        <v/>
      </c>
    </row>
    <row r="665" spans="3:15" ht="12.75" customHeight="1">
      <c r="C665" s="16">
        <f t="shared" si="20"/>
        <v>29</v>
      </c>
      <c r="D665" s="16">
        <f t="shared" si="21"/>
        <v>13</v>
      </c>
      <c r="E665" s="16" cm="1">
        <f t="array" aca="1" ref="E665" ca="1">IF(F665="","",IF(INDEX(NTG_2020_Table,$C665+1,$D665)=1,1,0))</f>
        <v>0</v>
      </c>
      <c r="F665" s="17" t="str" cm="1">
        <f t="array" aca="1" ref="F665" ca="1">IFERROR(INDEX(NTG_2020_Table,$C665+1,$F$7),"")</f>
        <v>NonRes-In-Ltg-LEDFixt-up</v>
      </c>
      <c r="G665" s="17" t="str" cm="1">
        <f t="array" aca="1" ref="G665" ca="1">IF($F665="","",IFERROR(INDEX(NTG_2020_Map,1,IF($D665&lt;$B$4,$B$3,IF($D665&lt;$B$5,$B$4,$B$5))),""))</f>
        <v>VersionSource</v>
      </c>
      <c r="H665" s="17" t="str" cm="1">
        <f t="array" aca="1" ref="H665" ca="1">IF(F665="","",IFERROR(INDEX(NTG_2020_Map,2,D665),""))</f>
        <v>1</v>
      </c>
      <c r="I665" s="17" t="str" cm="1">
        <f t="array" aca="1" ref="I665" ca="1">IFERROR(INDEX(NTG_2020_Map,$C665+2,$I$7),"")</f>
        <v/>
      </c>
      <c r="J665" s="17" t="str" cm="1">
        <f t="array" aca="1" ref="J665" ca="1">IFERROR(IF(INDEX(NTG_2020_Map,$C665+2,36)=0,"",INDEX(NTG_2020_Map,$C665+2,$J$7)),"")</f>
        <v/>
      </c>
      <c r="K665" s="17" t="str" cm="1">
        <f t="array" aca="1" ref="K665" ca="1">IFERROR(INDEX(NTG_2020_Map,$C665+2,K$7),"")</f>
        <v/>
      </c>
      <c r="L665" s="17" t="str" cm="1">
        <f t="array" aca="1" ref="L665" ca="1">IFERROR(INDEX(NTG_2020_Map,$C665+2,L$7),"")</f>
        <v/>
      </c>
      <c r="M665" s="17" t="str" cm="1">
        <f t="array" aca="1" ref="M665" ca="1">IFERROR(INDEX(NTG_2020_Map,$C665+2,M$7),"")</f>
        <v/>
      </c>
      <c r="N665" s="18" t="str" cm="1">
        <f t="array" aca="1" ref="N665" ca="1">IFERROR(INDEX(NTG_2020_Map,$C665+2,N$7),"")</f>
        <v/>
      </c>
      <c r="O665" s="18" t="str" cm="1">
        <f t="array" aca="1" ref="O665" ca="1">IFERROR(IF(INDEX(NTG_2020_Map,$C665+2,O$7)="","",INDEX(NTG_2020_Map,$C665+2,O$7)),"")</f>
        <v/>
      </c>
    </row>
    <row r="666" spans="3:15" ht="12.75" customHeight="1">
      <c r="C666" s="16">
        <f t="shared" si="20"/>
        <v>29</v>
      </c>
      <c r="D666" s="16">
        <f t="shared" si="21"/>
        <v>14</v>
      </c>
      <c r="E666" s="16" cm="1">
        <f t="array" aca="1" ref="E666" ca="1">IF(F666="","",IF(INDEX(NTG_2020_Table,$C666+1,$D666)=1,1,0))</f>
        <v>0</v>
      </c>
      <c r="F666" s="17" t="str" cm="1">
        <f t="array" aca="1" ref="F666" ca="1">IFERROR(INDEX(NTG_2020_Table,$C666+1,$F$7),"")</f>
        <v>NonRes-In-Ltg-LEDFixt-up</v>
      </c>
      <c r="G666" s="17" t="str" cm="1">
        <f t="array" aca="1" ref="G666" ca="1">IF($F666="","",IFERROR(INDEX(NTG_2020_Map,1,IF($D666&lt;$B$4,$B$3,IF($D666&lt;$B$5,$B$4,$B$5))),""))</f>
        <v>VersionSource</v>
      </c>
      <c r="H666" s="17" t="str" cm="1">
        <f t="array" aca="1" ref="H666" ca="1">IF(F666="","",IFERROR(INDEX(NTG_2020_Map,2,D666),""))</f>
        <v>0</v>
      </c>
      <c r="I666" s="17" t="str" cm="1">
        <f t="array" aca="1" ref="I666" ca="1">IFERROR(INDEX(NTG_2020_Map,$C666+2,$I$7),"")</f>
        <v/>
      </c>
      <c r="J666" s="17" t="str" cm="1">
        <f t="array" aca="1" ref="J666" ca="1">IFERROR(IF(INDEX(NTG_2020_Map,$C666+2,36)=0,"",INDEX(NTG_2020_Map,$C666+2,$J$7)),"")</f>
        <v/>
      </c>
      <c r="K666" s="17" t="str" cm="1">
        <f t="array" aca="1" ref="K666" ca="1">IFERROR(INDEX(NTG_2020_Map,$C666+2,K$7),"")</f>
        <v/>
      </c>
      <c r="L666" s="17" t="str" cm="1">
        <f t="array" aca="1" ref="L666" ca="1">IFERROR(INDEX(NTG_2020_Map,$C666+2,L$7),"")</f>
        <v/>
      </c>
      <c r="M666" s="17" t="str" cm="1">
        <f t="array" aca="1" ref="M666" ca="1">IFERROR(INDEX(NTG_2020_Map,$C666+2,M$7),"")</f>
        <v/>
      </c>
      <c r="N666" s="18" t="str" cm="1">
        <f t="array" aca="1" ref="N666" ca="1">IFERROR(INDEX(NTG_2020_Map,$C666+2,N$7),"")</f>
        <v/>
      </c>
      <c r="O666" s="18" t="str" cm="1">
        <f t="array" aca="1" ref="O666" ca="1">IFERROR(IF(INDEX(NTG_2020_Map,$C666+2,O$7)="","",INDEX(NTG_2020_Map,$C666+2,O$7)),"")</f>
        <v/>
      </c>
    </row>
    <row r="667" spans="3:15" ht="12.75" customHeight="1">
      <c r="C667" s="16">
        <f t="shared" si="20"/>
        <v>29</v>
      </c>
      <c r="D667" s="16">
        <f t="shared" si="21"/>
        <v>15</v>
      </c>
      <c r="E667" s="16" cm="1">
        <f t="array" aca="1" ref="E667" ca="1">IF(F667="","",IF(INDEX(NTG_2020_Table,$C667+1,$D667)=1,1,0))</f>
        <v>0</v>
      </c>
      <c r="F667" s="17" t="str" cm="1">
        <f t="array" aca="1" ref="F667" ca="1">IFERROR(INDEX(NTG_2020_Table,$C667+1,$F$7),"")</f>
        <v>NonRes-In-Ltg-LEDFixt-up</v>
      </c>
      <c r="G667" s="17" t="str" cm="1">
        <f t="array" aca="1" ref="G667" ca="1">IF($F667="","",IFERROR(INDEX(NTG_2020_Map,1,IF($D667&lt;$B$4,$B$3,IF($D667&lt;$B$5,$B$4,$B$5))),""))</f>
        <v>VersionSource</v>
      </c>
      <c r="H667" s="17" cm="1">
        <f t="array" aca="1" ref="H667" ca="1">IF(F667="","",IFERROR(INDEX(NTG_2020_Map,2,D667),""))</f>
        <v>45448.629734189817</v>
      </c>
      <c r="I667" s="17" t="str" cm="1">
        <f t="array" aca="1" ref="I667" ca="1">IFERROR(INDEX(NTG_2020_Map,$C667+2,$I$7),"")</f>
        <v/>
      </c>
      <c r="J667" s="17" t="str" cm="1">
        <f t="array" aca="1" ref="J667" ca="1">IFERROR(IF(INDEX(NTG_2020_Map,$C667+2,36)=0,"",INDEX(NTG_2020_Map,$C667+2,$J$7)),"")</f>
        <v/>
      </c>
      <c r="K667" s="17" t="str" cm="1">
        <f t="array" aca="1" ref="K667" ca="1">IFERROR(INDEX(NTG_2020_Map,$C667+2,K$7),"")</f>
        <v/>
      </c>
      <c r="L667" s="17" t="str" cm="1">
        <f t="array" aca="1" ref="L667" ca="1">IFERROR(INDEX(NTG_2020_Map,$C667+2,L$7),"")</f>
        <v/>
      </c>
      <c r="M667" s="17" t="str" cm="1">
        <f t="array" aca="1" ref="M667" ca="1">IFERROR(INDEX(NTG_2020_Map,$C667+2,M$7),"")</f>
        <v/>
      </c>
      <c r="N667" s="18" t="str" cm="1">
        <f t="array" aca="1" ref="N667" ca="1">IFERROR(INDEX(NTG_2020_Map,$C667+2,N$7),"")</f>
        <v/>
      </c>
      <c r="O667" s="18" t="str" cm="1">
        <f t="array" aca="1" ref="O667" ca="1">IFERROR(IF(INDEX(NTG_2020_Map,$C667+2,O$7)="","",INDEX(NTG_2020_Map,$C667+2,O$7)),"")</f>
        <v/>
      </c>
    </row>
    <row r="668" spans="3:15" ht="12.75" customHeight="1">
      <c r="C668" s="16">
        <f t="shared" si="20"/>
        <v>29</v>
      </c>
      <c r="D668" s="16">
        <f t="shared" si="21"/>
        <v>16</v>
      </c>
      <c r="E668" s="16" cm="1">
        <f t="array" aca="1" ref="E668" ca="1">IF(F668="","",IF(INDEX(NTG_2020_Table,$C668+1,$D668)=1,1,0))</f>
        <v>1</v>
      </c>
      <c r="F668" s="17" t="str" cm="1">
        <f t="array" aca="1" ref="F668" ca="1">IFERROR(INDEX(NTG_2020_Table,$C668+1,$F$7),"")</f>
        <v>NonRes-In-Ltg-LEDFixt-up</v>
      </c>
      <c r="G668" s="17" t="str" cm="1">
        <f t="array" aca="1" ref="G668" ca="1">IF($F668="","",IFERROR(INDEX(NTG_2020_Map,1,IF($D668&lt;$B$4,$B$3,IF($D668&lt;$B$5,$B$4,$B$5))),""))</f>
        <v>VersionSource</v>
      </c>
      <c r="H668" s="17" t="str" cm="1">
        <f t="array" aca="1" ref="H668" ca="1">IF(F668="","",IFERROR(INDEX(NTG_2020_Map,2,D668),""))</f>
        <v>Expired this record since a new record was created that uses the updated Measure Impact Types and Delivery Types per DEER2026 Scoping Document.</v>
      </c>
      <c r="I668" s="17" t="str" cm="1">
        <f t="array" aca="1" ref="I668" ca="1">IFERROR(INDEX(NTG_2020_Map,$C668+2,$I$7),"")</f>
        <v/>
      </c>
      <c r="J668" s="17" t="str" cm="1">
        <f t="array" aca="1" ref="J668" ca="1">IFERROR(IF(INDEX(NTG_2020_Map,$C668+2,36)=0,"",INDEX(NTG_2020_Map,$C668+2,$J$7)),"")</f>
        <v/>
      </c>
      <c r="K668" s="17" t="str" cm="1">
        <f t="array" aca="1" ref="K668" ca="1">IFERROR(INDEX(NTG_2020_Map,$C668+2,K$7),"")</f>
        <v/>
      </c>
      <c r="L668" s="17" t="str" cm="1">
        <f t="array" aca="1" ref="L668" ca="1">IFERROR(INDEX(NTG_2020_Map,$C668+2,L$7),"")</f>
        <v/>
      </c>
      <c r="M668" s="17" t="str" cm="1">
        <f t="array" aca="1" ref="M668" ca="1">IFERROR(INDEX(NTG_2020_Map,$C668+2,M$7),"")</f>
        <v/>
      </c>
      <c r="N668" s="18" t="str" cm="1">
        <f t="array" aca="1" ref="N668" ca="1">IFERROR(INDEX(NTG_2020_Map,$C668+2,N$7),"")</f>
        <v/>
      </c>
      <c r="O668" s="18" t="str" cm="1">
        <f t="array" aca="1" ref="O668" ca="1">IFERROR(IF(INDEX(NTG_2020_Map,$C668+2,O$7)="","",INDEX(NTG_2020_Map,$C668+2,O$7)),"")</f>
        <v/>
      </c>
    </row>
    <row r="669" spans="3:15" ht="12.75" customHeight="1">
      <c r="C669" s="16">
        <f t="shared" si="20"/>
        <v>29</v>
      </c>
      <c r="D669" s="16">
        <f t="shared" si="21"/>
        <v>17</v>
      </c>
      <c r="E669" s="16" cm="1">
        <f t="array" aca="1" ref="E669" ca="1">IF(F669="","",IF(INDEX(NTG_2020_Table,$C669+1,$D669)=1,1,0))</f>
        <v>0</v>
      </c>
      <c r="F669" s="17" t="str" cm="1">
        <f t="array" aca="1" ref="F669" ca="1">IFERROR(INDEX(NTG_2020_Table,$C669+1,$F$7),"")</f>
        <v>NonRes-In-Ltg-LEDFixt-up</v>
      </c>
      <c r="G669" s="17" t="str" cm="1">
        <f t="array" aca="1" ref="G669" ca="1">IF($F669="","",IFERROR(INDEX(NTG_2020_Map,1,IF($D669&lt;$B$4,$B$3,IF($D669&lt;$B$5,$B$4,$B$5))),""))</f>
        <v>VersionSource</v>
      </c>
      <c r="H669" s="17" t="str" cm="1">
        <f t="array" aca="1" ref="H669" ca="1">IF(F669="","",IFERROR(INDEX(NTG_2020_Map,2,D669),""))</f>
        <v>Deemed Ex Ante Team</v>
      </c>
      <c r="I669" s="17" t="str" cm="1">
        <f t="array" aca="1" ref="I669" ca="1">IFERROR(INDEX(NTG_2020_Map,$C669+2,$I$7),"")</f>
        <v/>
      </c>
      <c r="J669" s="17" t="str" cm="1">
        <f t="array" aca="1" ref="J669" ca="1">IFERROR(IF(INDEX(NTG_2020_Map,$C669+2,36)=0,"",INDEX(NTG_2020_Map,$C669+2,$J$7)),"")</f>
        <v/>
      </c>
      <c r="K669" s="17" t="str" cm="1">
        <f t="array" aca="1" ref="K669" ca="1">IFERROR(INDEX(NTG_2020_Map,$C669+2,K$7),"")</f>
        <v/>
      </c>
      <c r="L669" s="17" t="str" cm="1">
        <f t="array" aca="1" ref="L669" ca="1">IFERROR(INDEX(NTG_2020_Map,$C669+2,L$7),"")</f>
        <v/>
      </c>
      <c r="M669" s="17" t="str" cm="1">
        <f t="array" aca="1" ref="M669" ca="1">IFERROR(INDEX(NTG_2020_Map,$C669+2,M$7),"")</f>
        <v/>
      </c>
      <c r="N669" s="18" t="str" cm="1">
        <f t="array" aca="1" ref="N669" ca="1">IFERROR(INDEX(NTG_2020_Map,$C669+2,N$7),"")</f>
        <v/>
      </c>
      <c r="O669" s="18" t="str" cm="1">
        <f t="array" aca="1" ref="O669" ca="1">IFERROR(IF(INDEX(NTG_2020_Map,$C669+2,O$7)="","",INDEX(NTG_2020_Map,$C669+2,O$7)),"")</f>
        <v/>
      </c>
    </row>
    <row r="670" spans="3:15" ht="12.75" customHeight="1">
      <c r="C670" s="16">
        <f t="shared" si="20"/>
        <v>29</v>
      </c>
      <c r="D670" s="16">
        <f t="shared" si="21"/>
        <v>18</v>
      </c>
      <c r="E670" s="16" cm="1">
        <f t="array" aca="1" ref="E670" ca="1">IF(F670="","",IF(INDEX(NTG_2020_Table,$C670+1,$D670)=1,1,0))</f>
        <v>1</v>
      </c>
      <c r="F670" s="17" t="str" cm="1">
        <f t="array" aca="1" ref="F670" ca="1">IFERROR(INDEX(NTG_2020_Table,$C670+1,$F$7),"")</f>
        <v>NonRes-In-Ltg-LEDFixt-up</v>
      </c>
      <c r="G670" s="17" t="str" cm="1">
        <f t="array" aca="1" ref="G670" ca="1">IF($F670="","",IFERROR(INDEX(NTG_2020_Map,1,IF($D670&lt;$B$4,$B$3,IF($D670&lt;$B$5,$B$4,$B$5))),""))</f>
        <v>VersionSource</v>
      </c>
      <c r="H670" s="17" cm="1">
        <f t="array" aca="1" ref="H670" ca="1">IF(F670="","",IFERROR(INDEX(NTG_2020_Map,2,D670),""))</f>
        <v>44566.539816770834</v>
      </c>
      <c r="I670" s="17" t="str" cm="1">
        <f t="array" aca="1" ref="I670" ca="1">IFERROR(INDEX(NTG_2020_Map,$C670+2,$I$7),"")</f>
        <v/>
      </c>
      <c r="J670" s="17" t="str" cm="1">
        <f t="array" aca="1" ref="J670" ca="1">IFERROR(IF(INDEX(NTG_2020_Map,$C670+2,36)=0,"",INDEX(NTG_2020_Map,$C670+2,$J$7)),"")</f>
        <v/>
      </c>
      <c r="K670" s="17" t="str" cm="1">
        <f t="array" aca="1" ref="K670" ca="1">IFERROR(INDEX(NTG_2020_Map,$C670+2,K$7),"")</f>
        <v/>
      </c>
      <c r="L670" s="17" t="str" cm="1">
        <f t="array" aca="1" ref="L670" ca="1">IFERROR(INDEX(NTG_2020_Map,$C670+2,L$7),"")</f>
        <v/>
      </c>
      <c r="M670" s="17" t="str" cm="1">
        <f t="array" aca="1" ref="M670" ca="1">IFERROR(INDEX(NTG_2020_Map,$C670+2,M$7),"")</f>
        <v/>
      </c>
      <c r="N670" s="18" t="str" cm="1">
        <f t="array" aca="1" ref="N670" ca="1">IFERROR(INDEX(NTG_2020_Map,$C670+2,N$7),"")</f>
        <v/>
      </c>
      <c r="O670" s="18" t="str" cm="1">
        <f t="array" aca="1" ref="O670" ca="1">IFERROR(IF(INDEX(NTG_2020_Map,$C670+2,O$7)="","",INDEX(NTG_2020_Map,$C670+2,O$7)),"")</f>
        <v/>
      </c>
    </row>
    <row r="671" spans="3:15" ht="12.75" customHeight="1">
      <c r="C671" s="16">
        <f t="shared" si="20"/>
        <v>29</v>
      </c>
      <c r="D671" s="16">
        <f t="shared" si="21"/>
        <v>19</v>
      </c>
      <c r="E671" s="16" cm="1">
        <f t="array" aca="1" ref="E671" ca="1">IF(F671="","",IF(INDEX(NTG_2020_Table,$C671+1,$D671)=1,1,0))</f>
        <v>0</v>
      </c>
      <c r="F671" s="17" t="str" cm="1">
        <f t="array" aca="1" ref="F671" ca="1">IFERROR(INDEX(NTG_2020_Table,$C671+1,$F$7),"")</f>
        <v>NonRes-In-Ltg-LEDFixt-up</v>
      </c>
      <c r="G671" s="17" t="str" cm="1">
        <f t="array" aca="1" ref="G671" ca="1">IF($F671="","",IFERROR(INDEX(NTG_2020_Map,1,IF($D671&lt;$B$4,$B$3,IF($D671&lt;$B$5,$B$4,$B$5))),""))</f>
        <v>CreatedComment</v>
      </c>
      <c r="H671" s="17" t="str" cm="1">
        <f t="array" aca="1" ref="H671" ca="1">IF(F671="","",IFERROR(INDEX(NTG_2020_Map,2,D671),""))</f>
        <v/>
      </c>
      <c r="I671" s="17" t="str" cm="1">
        <f t="array" aca="1" ref="I671" ca="1">IFERROR(INDEX(NTG_2020_Map,$C671+2,$I$7),"")</f>
        <v/>
      </c>
      <c r="J671" s="17" t="str" cm="1">
        <f t="array" aca="1" ref="J671" ca="1">IFERROR(IF(INDEX(NTG_2020_Map,$C671+2,36)=0,"",INDEX(NTG_2020_Map,$C671+2,$J$7)),"")</f>
        <v/>
      </c>
      <c r="K671" s="17" t="str" cm="1">
        <f t="array" aca="1" ref="K671" ca="1">IFERROR(INDEX(NTG_2020_Map,$C671+2,K$7),"")</f>
        <v/>
      </c>
      <c r="L671" s="17" t="str" cm="1">
        <f t="array" aca="1" ref="L671" ca="1">IFERROR(INDEX(NTG_2020_Map,$C671+2,L$7),"")</f>
        <v/>
      </c>
      <c r="M671" s="17" t="str" cm="1">
        <f t="array" aca="1" ref="M671" ca="1">IFERROR(INDEX(NTG_2020_Map,$C671+2,M$7),"")</f>
        <v/>
      </c>
      <c r="N671" s="18" t="str" cm="1">
        <f t="array" aca="1" ref="N671" ca="1">IFERROR(INDEX(NTG_2020_Map,$C671+2,N$7),"")</f>
        <v/>
      </c>
      <c r="O671" s="18" t="str" cm="1">
        <f t="array" aca="1" ref="O671" ca="1">IFERROR(IF(INDEX(NTG_2020_Map,$C671+2,O$7)="","",INDEX(NTG_2020_Map,$C671+2,O$7)),"")</f>
        <v/>
      </c>
    </row>
    <row r="672" spans="3:15" ht="12.75" customHeight="1">
      <c r="C672" s="16">
        <f t="shared" si="20"/>
        <v>29</v>
      </c>
      <c r="D672" s="16">
        <f t="shared" si="21"/>
        <v>20</v>
      </c>
      <c r="E672" s="16" cm="1">
        <f t="array" aca="1" ref="E672" ca="1">IF(F672="","",IF(INDEX(NTG_2020_Table,$C672+1,$D672)=1,1,0))</f>
        <v>0</v>
      </c>
      <c r="F672" s="17" t="str" cm="1">
        <f t="array" aca="1" ref="F672" ca="1">IFERROR(INDEX(NTG_2020_Table,$C672+1,$F$7),"")</f>
        <v>NonRes-In-Ltg-LEDFixt-up</v>
      </c>
      <c r="G672" s="17" t="str" cm="1">
        <f t="array" aca="1" ref="G672" ca="1">IF($F672="","",IFERROR(INDEX(NTG_2020_Map,1,IF($D672&lt;$B$4,$B$3,IF($D672&lt;$B$5,$B$4,$B$5))),""))</f>
        <v>CreatedComment</v>
      </c>
      <c r="H672" s="17" t="str" cm="1">
        <f t="array" aca="1" ref="H672" ca="1">IF(F672="","",IFERROR(INDEX(NTG_2020_Map,2,D672),""))</f>
        <v>Deemed Ex Ante Team</v>
      </c>
      <c r="I672" s="17" t="str" cm="1">
        <f t="array" aca="1" ref="I672" ca="1">IFERROR(INDEX(NTG_2020_Map,$C672+2,$I$7),"")</f>
        <v/>
      </c>
      <c r="J672" s="17" t="str" cm="1">
        <f t="array" aca="1" ref="J672" ca="1">IFERROR(IF(INDEX(NTG_2020_Map,$C672+2,36)=0,"",INDEX(NTG_2020_Map,$C672+2,$J$7)),"")</f>
        <v/>
      </c>
      <c r="K672" s="17" t="str" cm="1">
        <f t="array" aca="1" ref="K672" ca="1">IFERROR(INDEX(NTG_2020_Map,$C672+2,K$7),"")</f>
        <v/>
      </c>
      <c r="L672" s="17" t="str" cm="1">
        <f t="array" aca="1" ref="L672" ca="1">IFERROR(INDEX(NTG_2020_Map,$C672+2,L$7),"")</f>
        <v/>
      </c>
      <c r="M672" s="17" t="str" cm="1">
        <f t="array" aca="1" ref="M672" ca="1">IFERROR(INDEX(NTG_2020_Map,$C672+2,M$7),"")</f>
        <v/>
      </c>
      <c r="N672" s="18" t="str" cm="1">
        <f t="array" aca="1" ref="N672" ca="1">IFERROR(INDEX(NTG_2020_Map,$C672+2,N$7),"")</f>
        <v/>
      </c>
      <c r="O672" s="18" t="str" cm="1">
        <f t="array" aca="1" ref="O672" ca="1">IFERROR(IF(INDEX(NTG_2020_Map,$C672+2,O$7)="","",INDEX(NTG_2020_Map,$C672+2,O$7)),"")</f>
        <v/>
      </c>
    </row>
    <row r="673" spans="3:15" ht="12.75" customHeight="1">
      <c r="C673" s="16">
        <f t="shared" si="20"/>
        <v>29</v>
      </c>
      <c r="D673" s="16">
        <f t="shared" si="21"/>
        <v>21</v>
      </c>
      <c r="E673" s="16" cm="1">
        <f t="array" aca="1" ref="E673" ca="1">IF(F673="","",IF(INDEX(NTG_2020_Table,$C673+1,$D673)=1,1,0))</f>
        <v>0</v>
      </c>
      <c r="F673" s="17" t="str" cm="1">
        <f t="array" aca="1" ref="F673" ca="1">IFERROR(INDEX(NTG_2020_Table,$C673+1,$F$7),"")</f>
        <v>NonRes-In-Ltg-LEDFixt-up</v>
      </c>
      <c r="G673" s="17" t="str" cm="1">
        <f t="array" aca="1" ref="G673" ca="1">IF($F673="","",IFERROR(INDEX(NTG_2020_Map,1,IF($D673&lt;$B$4,$B$3,IF($D673&lt;$B$5,$B$4,$B$5))),""))</f>
        <v>CreatedComment</v>
      </c>
      <c r="H673" s="17" t="str" cm="1">
        <f t="array" aca="1" ref="H673" ca="1">IF(F673="","",IFERROR(INDEX(NTG_2020_Map,2,D673),""))</f>
        <v/>
      </c>
      <c r="I673" s="17" t="str" cm="1">
        <f t="array" aca="1" ref="I673" ca="1">IFERROR(INDEX(NTG_2020_Map,$C673+2,$I$7),"")</f>
        <v/>
      </c>
      <c r="J673" s="17" t="str" cm="1">
        <f t="array" aca="1" ref="J673" ca="1">IFERROR(IF(INDEX(NTG_2020_Map,$C673+2,36)=0,"",INDEX(NTG_2020_Map,$C673+2,$J$7)),"")</f>
        <v/>
      </c>
      <c r="K673" s="17" t="str" cm="1">
        <f t="array" aca="1" ref="K673" ca="1">IFERROR(INDEX(NTG_2020_Map,$C673+2,K$7),"")</f>
        <v/>
      </c>
      <c r="L673" s="17" t="str" cm="1">
        <f t="array" aca="1" ref="L673" ca="1">IFERROR(INDEX(NTG_2020_Map,$C673+2,L$7),"")</f>
        <v/>
      </c>
      <c r="M673" s="17" t="str" cm="1">
        <f t="array" aca="1" ref="M673" ca="1">IFERROR(INDEX(NTG_2020_Map,$C673+2,M$7),"")</f>
        <v/>
      </c>
      <c r="N673" s="18" t="str" cm="1">
        <f t="array" aca="1" ref="N673" ca="1">IFERROR(INDEX(NTG_2020_Map,$C673+2,N$7),"")</f>
        <v/>
      </c>
      <c r="O673" s="18" t="str" cm="1">
        <f t="array" aca="1" ref="O673" ca="1">IFERROR(IF(INDEX(NTG_2020_Map,$C673+2,O$7)="","",INDEX(NTG_2020_Map,$C673+2,O$7)),"")</f>
        <v/>
      </c>
    </row>
    <row r="674" spans="3:15" ht="12.75" customHeight="1">
      <c r="C674" s="16">
        <f t="shared" si="20"/>
        <v>29</v>
      </c>
      <c r="D674" s="16">
        <f t="shared" si="21"/>
        <v>22</v>
      </c>
      <c r="E674" s="16" cm="1">
        <f t="array" aca="1" ref="E674" ca="1">IF(F674="","",IF(INDEX(NTG_2020_Table,$C674+1,$D674)=1,1,0))</f>
        <v>0</v>
      </c>
      <c r="F674" s="17" t="str" cm="1">
        <f t="array" aca="1" ref="F674" ca="1">IFERROR(INDEX(NTG_2020_Table,$C674+1,$F$7),"")</f>
        <v>NonRes-In-Ltg-LEDFixt-up</v>
      </c>
      <c r="G674" s="17" t="str" cm="1">
        <f t="array" aca="1" ref="G674" ca="1">IF($F674="","",IFERROR(INDEX(NTG_2020_Map,1,IF($D674&lt;$B$4,$B$3,IF($D674&lt;$B$5,$B$4,$B$5))),""))</f>
        <v>CreatedComment</v>
      </c>
      <c r="H674" s="17" t="str" cm="1">
        <f t="array" aca="1" ref="H674" ca="1">IF(F674="","",IFERROR(INDEX(NTG_2020_Map,2,D674),""))</f>
        <v/>
      </c>
      <c r="I674" s="17" t="str" cm="1">
        <f t="array" aca="1" ref="I674" ca="1">IFERROR(INDEX(NTG_2020_Map,$C674+2,$I$7),"")</f>
        <v/>
      </c>
      <c r="J674" s="17" t="str" cm="1">
        <f t="array" aca="1" ref="J674" ca="1">IFERROR(IF(INDEX(NTG_2020_Map,$C674+2,36)=0,"",INDEX(NTG_2020_Map,$C674+2,$J$7)),"")</f>
        <v/>
      </c>
      <c r="K674" s="17" t="str" cm="1">
        <f t="array" aca="1" ref="K674" ca="1">IFERROR(INDEX(NTG_2020_Map,$C674+2,K$7),"")</f>
        <v/>
      </c>
      <c r="L674" s="17" t="str" cm="1">
        <f t="array" aca="1" ref="L674" ca="1">IFERROR(INDEX(NTG_2020_Map,$C674+2,L$7),"")</f>
        <v/>
      </c>
      <c r="M674" s="17" t="str" cm="1">
        <f t="array" aca="1" ref="M674" ca="1">IFERROR(INDEX(NTG_2020_Map,$C674+2,M$7),"")</f>
        <v/>
      </c>
      <c r="N674" s="18" t="str" cm="1">
        <f t="array" aca="1" ref="N674" ca="1">IFERROR(INDEX(NTG_2020_Map,$C674+2,N$7),"")</f>
        <v/>
      </c>
      <c r="O674" s="18" t="str" cm="1">
        <f t="array" aca="1" ref="O674" ca="1">IFERROR(IF(INDEX(NTG_2020_Map,$C674+2,O$7)="","",INDEX(NTG_2020_Map,$C674+2,O$7)),"")</f>
        <v/>
      </c>
    </row>
    <row r="675" spans="3:15" ht="12.75" customHeight="1">
      <c r="C675" s="16">
        <f t="shared" si="20"/>
        <v>29</v>
      </c>
      <c r="D675" s="16">
        <f t="shared" si="21"/>
        <v>23</v>
      </c>
      <c r="E675" s="16" cm="1">
        <f t="array" aca="1" ref="E675" ca="1">IF(F675="","",IF(INDEX(NTG_2020_Table,$C675+1,$D675)=1,1,0))</f>
        <v>1</v>
      </c>
      <c r="F675" s="17" t="str" cm="1">
        <f t="array" aca="1" ref="F675" ca="1">IFERROR(INDEX(NTG_2020_Table,$C675+1,$F$7),"")</f>
        <v>NonRes-In-Ltg-LEDFixt-up</v>
      </c>
      <c r="G675" s="17" t="str" cm="1">
        <f t="array" aca="1" ref="G675" ca="1">IF($F675="","",IFERROR(INDEX(NTG_2020_Map,1,IF($D675&lt;$B$4,$B$3,IF($D675&lt;$B$5,$B$4,$B$5))),""))</f>
        <v>CreatedComment</v>
      </c>
      <c r="H675" s="17" t="str" cm="1">
        <f t="array" aca="1" ref="H675" ca="1">IF(F675="","",IFERROR(INDEX(NTG_2020_Map,2,D675),""))</f>
        <v/>
      </c>
      <c r="I675" s="17" t="str" cm="1">
        <f t="array" aca="1" ref="I675" ca="1">IFERROR(INDEX(NTG_2020_Map,$C675+2,$I$7),"")</f>
        <v/>
      </c>
      <c r="J675" s="17" t="str" cm="1">
        <f t="array" aca="1" ref="J675" ca="1">IFERROR(IF(INDEX(NTG_2020_Map,$C675+2,36)=0,"",INDEX(NTG_2020_Map,$C675+2,$J$7)),"")</f>
        <v/>
      </c>
      <c r="K675" s="17" t="str" cm="1">
        <f t="array" aca="1" ref="K675" ca="1">IFERROR(INDEX(NTG_2020_Map,$C675+2,K$7),"")</f>
        <v/>
      </c>
      <c r="L675" s="17" t="str" cm="1">
        <f t="array" aca="1" ref="L675" ca="1">IFERROR(INDEX(NTG_2020_Map,$C675+2,L$7),"")</f>
        <v/>
      </c>
      <c r="M675" s="17" t="str" cm="1">
        <f t="array" aca="1" ref="M675" ca="1">IFERROR(INDEX(NTG_2020_Map,$C675+2,M$7),"")</f>
        <v/>
      </c>
      <c r="N675" s="18" t="str" cm="1">
        <f t="array" aca="1" ref="N675" ca="1">IFERROR(INDEX(NTG_2020_Map,$C675+2,N$7),"")</f>
        <v/>
      </c>
      <c r="O675" s="18" t="str" cm="1">
        <f t="array" aca="1" ref="O675" ca="1">IFERROR(IF(INDEX(NTG_2020_Map,$C675+2,O$7)="","",INDEX(NTG_2020_Map,$C675+2,O$7)),"")</f>
        <v/>
      </c>
    </row>
    <row r="676" spans="3:15" ht="12.75" customHeight="1">
      <c r="C676" s="16">
        <f t="shared" si="20"/>
        <v>30</v>
      </c>
      <c r="D676" s="16">
        <f t="shared" si="21"/>
        <v>1</v>
      </c>
      <c r="E676" s="16" cm="1">
        <f t="array" aca="1" ref="E676" ca="1">IF(F676="","",IF(INDEX(NTG_2020_Table,$C676+1,$D676)=1,1,0))</f>
        <v>0</v>
      </c>
      <c r="F676" s="17" t="str" cm="1">
        <f t="array" aca="1" ref="F676" ca="1">IFERROR(INDEX(NTG_2020_Table,$C676+1,$F$7),"")</f>
        <v>NonRes-Out-Ltg-LEDFixt</v>
      </c>
      <c r="G676" s="17" t="str" cm="1">
        <f t="array" aca="1" ref="G676" ca="1">IF($F676="","",IFERROR(INDEX(NTG_2020_Map,1,IF($D676&lt;$B$4,$B$3,IF($D676&lt;$B$5,$B$4,$B$5))),""))</f>
        <v>NTG_ID</v>
      </c>
      <c r="H676" s="17" t="str" cm="1">
        <f t="array" aca="1" ref="H676" ca="1">IF(F676="","",IFERROR(INDEX(NTG_2020_Map,2,D676),""))</f>
        <v>Agric-Default&gt;2yrs</v>
      </c>
      <c r="I676" s="17" t="str" cm="1">
        <f t="array" aca="1" ref="I676" ca="1">IFERROR(INDEX(NTG_2020_Map,$C676+2,$I$7),"")</f>
        <v/>
      </c>
      <c r="J676" s="17" t="str" cm="1">
        <f t="array" aca="1" ref="J676" ca="1">IFERROR(IF(INDEX(NTG_2020_Map,$C676+2,36)=0,"",INDEX(NTG_2020_Map,$C676+2,$J$7)),"")</f>
        <v/>
      </c>
      <c r="K676" s="17" t="str" cm="1">
        <f t="array" aca="1" ref="K676" ca="1">IFERROR(INDEX(NTG_2020_Map,$C676+2,K$7),"")</f>
        <v/>
      </c>
      <c r="L676" s="17" t="str" cm="1">
        <f t="array" aca="1" ref="L676" ca="1">IFERROR(INDEX(NTG_2020_Map,$C676+2,L$7),"")</f>
        <v/>
      </c>
      <c r="M676" s="17" t="str" cm="1">
        <f t="array" aca="1" ref="M676" ca="1">IFERROR(INDEX(NTG_2020_Map,$C676+2,M$7),"")</f>
        <v/>
      </c>
      <c r="N676" s="18" t="str" cm="1">
        <f t="array" aca="1" ref="N676" ca="1">IFERROR(INDEX(NTG_2020_Map,$C676+2,N$7),"")</f>
        <v/>
      </c>
      <c r="O676" s="18" t="str" cm="1">
        <f t="array" aca="1" ref="O676" ca="1">IFERROR(IF(INDEX(NTG_2020_Map,$C676+2,O$7)="","",INDEX(NTG_2020_Map,$C676+2,O$7)),"")</f>
        <v/>
      </c>
    </row>
    <row r="677" spans="3:15" ht="12.75" customHeight="1">
      <c r="C677" s="16">
        <f t="shared" si="20"/>
        <v>30</v>
      </c>
      <c r="D677" s="16">
        <f t="shared" si="21"/>
        <v>2</v>
      </c>
      <c r="E677" s="16" cm="1">
        <f t="array" aca="1" ref="E677" ca="1">IF(F677="","",IF(INDEX(NTG_2020_Table,$C677+1,$D677)=1,1,0))</f>
        <v>1</v>
      </c>
      <c r="F677" s="17" t="str" cm="1">
        <f t="array" aca="1" ref="F677" ca="1">IFERROR(INDEX(NTG_2020_Table,$C677+1,$F$7),"")</f>
        <v>NonRes-Out-Ltg-LEDFixt</v>
      </c>
      <c r="G677" s="17" t="str" cm="1">
        <f t="array" aca="1" ref="G677" ca="1">IF($F677="","",IFERROR(INDEX(NTG_2020_Map,1,IF($D677&lt;$B$4,$B$3,IF($D677&lt;$B$5,$B$4,$B$5))),""))</f>
        <v>NTG_ID</v>
      </c>
      <c r="H677" s="17" t="str" cm="1">
        <f t="array" aca="1" ref="H677" ca="1">IF(F677="","",IFERROR(INDEX(NTG_2020_Map,2,D677),""))</f>
        <v>DEER2019</v>
      </c>
      <c r="I677" s="17" t="str" cm="1">
        <f t="array" aca="1" ref="I677" ca="1">IFERROR(INDEX(NTG_2020_Map,$C677+2,$I$7),"")</f>
        <v/>
      </c>
      <c r="J677" s="17" t="str" cm="1">
        <f t="array" aca="1" ref="J677" ca="1">IFERROR(IF(INDEX(NTG_2020_Map,$C677+2,36)=0,"",INDEX(NTG_2020_Map,$C677+2,$J$7)),"")</f>
        <v/>
      </c>
      <c r="K677" s="17" t="str" cm="1">
        <f t="array" aca="1" ref="K677" ca="1">IFERROR(INDEX(NTG_2020_Map,$C677+2,K$7),"")</f>
        <v/>
      </c>
      <c r="L677" s="17" t="str" cm="1">
        <f t="array" aca="1" ref="L677" ca="1">IFERROR(INDEX(NTG_2020_Map,$C677+2,L$7),"")</f>
        <v/>
      </c>
      <c r="M677" s="17" t="str" cm="1">
        <f t="array" aca="1" ref="M677" ca="1">IFERROR(INDEX(NTG_2020_Map,$C677+2,M$7),"")</f>
        <v/>
      </c>
      <c r="N677" s="18" t="str" cm="1">
        <f t="array" aca="1" ref="N677" ca="1">IFERROR(INDEX(NTG_2020_Map,$C677+2,N$7),"")</f>
        <v/>
      </c>
      <c r="O677" s="18" t="str" cm="1">
        <f t="array" aca="1" ref="O677" ca="1">IFERROR(IF(INDEX(NTG_2020_Map,$C677+2,O$7)="","",INDEX(NTG_2020_Map,$C677+2,O$7)),"")</f>
        <v/>
      </c>
    </row>
    <row r="678" spans="3:15" ht="12.75" customHeight="1">
      <c r="C678" s="16">
        <f t="shared" si="20"/>
        <v>30</v>
      </c>
      <c r="D678" s="16">
        <f t="shared" si="21"/>
        <v>3</v>
      </c>
      <c r="E678" s="16" cm="1">
        <f t="array" aca="1" ref="E678" ca="1">IF(F678="","",IF(INDEX(NTG_2020_Table,$C678+1,$D678)=1,1,0))</f>
        <v>0</v>
      </c>
      <c r="F678" s="17" t="str" cm="1">
        <f t="array" aca="1" ref="F678" ca="1">IFERROR(INDEX(NTG_2020_Table,$C678+1,$F$7),"")</f>
        <v>NonRes-Out-Ltg-LEDFixt</v>
      </c>
      <c r="G678" s="17" t="str" cm="1">
        <f t="array" aca="1" ref="G678" ca="1">IF($F678="","",IFERROR(INDEX(NTG_2020_Map,1,IF($D678&lt;$B$4,$B$3,IF($D678&lt;$B$5,$B$4,$B$5))),""))</f>
        <v>NTG_ID</v>
      </c>
      <c r="H678" s="17" cm="1">
        <f t="array" aca="1" ref="H678" ca="1">IF(F678="","",IFERROR(INDEX(NTG_2020_Map,2,D678),""))</f>
        <v>43466</v>
      </c>
      <c r="I678" s="17" t="str" cm="1">
        <f t="array" aca="1" ref="I678" ca="1">IFERROR(INDEX(NTG_2020_Map,$C678+2,$I$7),"")</f>
        <v/>
      </c>
      <c r="J678" s="17" t="str" cm="1">
        <f t="array" aca="1" ref="J678" ca="1">IFERROR(IF(INDEX(NTG_2020_Map,$C678+2,36)=0,"",INDEX(NTG_2020_Map,$C678+2,$J$7)),"")</f>
        <v/>
      </c>
      <c r="K678" s="17" t="str" cm="1">
        <f t="array" aca="1" ref="K678" ca="1">IFERROR(INDEX(NTG_2020_Map,$C678+2,K$7),"")</f>
        <v/>
      </c>
      <c r="L678" s="17" t="str" cm="1">
        <f t="array" aca="1" ref="L678" ca="1">IFERROR(INDEX(NTG_2020_Map,$C678+2,L$7),"")</f>
        <v/>
      </c>
      <c r="M678" s="17" t="str" cm="1">
        <f t="array" aca="1" ref="M678" ca="1">IFERROR(INDEX(NTG_2020_Map,$C678+2,M$7),"")</f>
        <v/>
      </c>
      <c r="N678" s="18" t="str" cm="1">
        <f t="array" aca="1" ref="N678" ca="1">IFERROR(INDEX(NTG_2020_Map,$C678+2,N$7),"")</f>
        <v/>
      </c>
      <c r="O678" s="18" t="str" cm="1">
        <f t="array" aca="1" ref="O678" ca="1">IFERROR(IF(INDEX(NTG_2020_Map,$C678+2,O$7)="","",INDEX(NTG_2020_Map,$C678+2,O$7)),"")</f>
        <v/>
      </c>
    </row>
    <row r="679" spans="3:15" ht="12.75" customHeight="1">
      <c r="C679" s="16">
        <f t="shared" si="20"/>
        <v>30</v>
      </c>
      <c r="D679" s="16">
        <f t="shared" si="21"/>
        <v>4</v>
      </c>
      <c r="E679" s="16" cm="1">
        <f t="array" aca="1" ref="E679" ca="1">IF(F679="","",IF(INDEX(NTG_2020_Table,$C679+1,$D679)=1,1,0))</f>
        <v>0</v>
      </c>
      <c r="F679" s="17" t="str" cm="1">
        <f t="array" aca="1" ref="F679" ca="1">IFERROR(INDEX(NTG_2020_Table,$C679+1,$F$7),"")</f>
        <v>NonRes-Out-Ltg-LEDFixt</v>
      </c>
      <c r="G679" s="17" t="str" cm="1">
        <f t="array" aca="1" ref="G679" ca="1">IF($F679="","",IFERROR(INDEX(NTG_2020_Map,1,IF($D679&lt;$B$4,$B$3,IF($D679&lt;$B$5,$B$4,$B$5))),""))</f>
        <v>NTG_ID</v>
      </c>
      <c r="H679" s="17" cm="1">
        <f t="array" aca="1" ref="H679" ca="1">IF(F679="","",IFERROR(INDEX(NTG_2020_Map,2,D679),""))</f>
        <v>46022</v>
      </c>
      <c r="I679" s="17" t="str" cm="1">
        <f t="array" aca="1" ref="I679" ca="1">IFERROR(INDEX(NTG_2020_Map,$C679+2,$I$7),"")</f>
        <v/>
      </c>
      <c r="J679" s="17" t="str" cm="1">
        <f t="array" aca="1" ref="J679" ca="1">IFERROR(IF(INDEX(NTG_2020_Map,$C679+2,36)=0,"",INDEX(NTG_2020_Map,$C679+2,$J$7)),"")</f>
        <v/>
      </c>
      <c r="K679" s="17" t="str" cm="1">
        <f t="array" aca="1" ref="K679" ca="1">IFERROR(INDEX(NTG_2020_Map,$C679+2,K$7),"")</f>
        <v/>
      </c>
      <c r="L679" s="17" t="str" cm="1">
        <f t="array" aca="1" ref="L679" ca="1">IFERROR(INDEX(NTG_2020_Map,$C679+2,L$7),"")</f>
        <v/>
      </c>
      <c r="M679" s="17" t="str" cm="1">
        <f t="array" aca="1" ref="M679" ca="1">IFERROR(INDEX(NTG_2020_Map,$C679+2,M$7),"")</f>
        <v/>
      </c>
      <c r="N679" s="18" t="str" cm="1">
        <f t="array" aca="1" ref="N679" ca="1">IFERROR(INDEX(NTG_2020_Map,$C679+2,N$7),"")</f>
        <v/>
      </c>
      <c r="O679" s="18" t="str" cm="1">
        <f t="array" aca="1" ref="O679" ca="1">IFERROR(IF(INDEX(NTG_2020_Map,$C679+2,O$7)="","",INDEX(NTG_2020_Map,$C679+2,O$7)),"")</f>
        <v/>
      </c>
    </row>
    <row r="680" spans="3:15" ht="12.75" customHeight="1">
      <c r="C680" s="16">
        <f t="shared" si="20"/>
        <v>30</v>
      </c>
      <c r="D680" s="16">
        <f t="shared" si="21"/>
        <v>5</v>
      </c>
      <c r="E680" s="16" cm="1">
        <f t="array" aca="1" ref="E680" ca="1">IF(F680="","",IF(INDEX(NTG_2020_Table,$C680+1,$D680)=1,1,0))</f>
        <v>0</v>
      </c>
      <c r="F680" s="17" t="str" cm="1">
        <f t="array" aca="1" ref="F680" ca="1">IFERROR(INDEX(NTG_2020_Table,$C680+1,$F$7),"")</f>
        <v>NonRes-Out-Ltg-LEDFixt</v>
      </c>
      <c r="G680" s="17" t="str" cm="1">
        <f t="array" aca="1" ref="G680" ca="1">IF($F680="","",IFERROR(INDEX(NTG_2020_Map,1,IF($D680&lt;$B$4,$B$3,IF($D680&lt;$B$5,$B$4,$B$5))),""))</f>
        <v>NTG_ID</v>
      </c>
      <c r="H680" s="17" cm="1">
        <f t="array" aca="1" ref="H680" ca="1">IF(F680="","",IFERROR(INDEX(NTG_2020_Map,2,D680),""))</f>
        <v>0.6</v>
      </c>
      <c r="I680" s="17" t="str" cm="1">
        <f t="array" aca="1" ref="I680" ca="1">IFERROR(INDEX(NTG_2020_Map,$C680+2,$I$7),"")</f>
        <v/>
      </c>
      <c r="J680" s="17" t="str" cm="1">
        <f t="array" aca="1" ref="J680" ca="1">IFERROR(IF(INDEX(NTG_2020_Map,$C680+2,36)=0,"",INDEX(NTG_2020_Map,$C680+2,$J$7)),"")</f>
        <v/>
      </c>
      <c r="K680" s="17" t="str" cm="1">
        <f t="array" aca="1" ref="K680" ca="1">IFERROR(INDEX(NTG_2020_Map,$C680+2,K$7),"")</f>
        <v/>
      </c>
      <c r="L680" s="17" t="str" cm="1">
        <f t="array" aca="1" ref="L680" ca="1">IFERROR(INDEX(NTG_2020_Map,$C680+2,L$7),"")</f>
        <v/>
      </c>
      <c r="M680" s="17" t="str" cm="1">
        <f t="array" aca="1" ref="M680" ca="1">IFERROR(INDEX(NTG_2020_Map,$C680+2,M$7),"")</f>
        <v/>
      </c>
      <c r="N680" s="18" t="str" cm="1">
        <f t="array" aca="1" ref="N680" ca="1">IFERROR(INDEX(NTG_2020_Map,$C680+2,N$7),"")</f>
        <v/>
      </c>
      <c r="O680" s="18" t="str" cm="1">
        <f t="array" aca="1" ref="O680" ca="1">IFERROR(IF(INDEX(NTG_2020_Map,$C680+2,O$7)="","",INDEX(NTG_2020_Map,$C680+2,O$7)),"")</f>
        <v/>
      </c>
    </row>
    <row r="681" spans="3:15" ht="12.75" customHeight="1">
      <c r="C681" s="16">
        <f t="shared" si="20"/>
        <v>30</v>
      </c>
      <c r="D681" s="16">
        <f t="shared" si="21"/>
        <v>6</v>
      </c>
      <c r="E681" s="16" cm="1">
        <f t="array" aca="1" ref="E681" ca="1">IF(F681="","",IF(INDEX(NTG_2020_Table,$C681+1,$D681)=1,1,0))</f>
        <v>0</v>
      </c>
      <c r="F681" s="17" t="str" cm="1">
        <f t="array" aca="1" ref="F681" ca="1">IFERROR(INDEX(NTG_2020_Table,$C681+1,$F$7),"")</f>
        <v>NonRes-Out-Ltg-LEDFixt</v>
      </c>
      <c r="G681" s="17" t="str" cm="1">
        <f t="array" aca="1" ref="G681" ca="1">IF($F681="","",IFERROR(INDEX(NTG_2020_Map,1,IF($D681&lt;$B$4,$B$3,IF($D681&lt;$B$5,$B$4,$B$5))),""))</f>
        <v>NTG_ID</v>
      </c>
      <c r="H681" s="17" cm="1">
        <f t="array" aca="1" ref="H681" ca="1">IF(F681="","",IFERROR(INDEX(NTG_2020_Map,2,D681),""))</f>
        <v>0.6</v>
      </c>
      <c r="I681" s="17" t="str" cm="1">
        <f t="array" aca="1" ref="I681" ca="1">IFERROR(INDEX(NTG_2020_Map,$C681+2,$I$7),"")</f>
        <v/>
      </c>
      <c r="J681" s="17" t="str" cm="1">
        <f t="array" aca="1" ref="J681" ca="1">IFERROR(IF(INDEX(NTG_2020_Map,$C681+2,36)=0,"",INDEX(NTG_2020_Map,$C681+2,$J$7)),"")</f>
        <v/>
      </c>
      <c r="K681" s="17" t="str" cm="1">
        <f t="array" aca="1" ref="K681" ca="1">IFERROR(INDEX(NTG_2020_Map,$C681+2,K$7),"")</f>
        <v/>
      </c>
      <c r="L681" s="17" t="str" cm="1">
        <f t="array" aca="1" ref="L681" ca="1">IFERROR(INDEX(NTG_2020_Map,$C681+2,L$7),"")</f>
        <v/>
      </c>
      <c r="M681" s="17" t="str" cm="1">
        <f t="array" aca="1" ref="M681" ca="1">IFERROR(INDEX(NTG_2020_Map,$C681+2,M$7),"")</f>
        <v/>
      </c>
      <c r="N681" s="18" t="str" cm="1">
        <f t="array" aca="1" ref="N681" ca="1">IFERROR(INDEX(NTG_2020_Map,$C681+2,N$7),"")</f>
        <v/>
      </c>
      <c r="O681" s="18" t="str" cm="1">
        <f t="array" aca="1" ref="O681" ca="1">IFERROR(IF(INDEX(NTG_2020_Map,$C681+2,O$7)="","",INDEX(NTG_2020_Map,$C681+2,O$7)),"")</f>
        <v/>
      </c>
    </row>
    <row r="682" spans="3:15" ht="12.75" customHeight="1">
      <c r="C682" s="16">
        <f t="shared" si="20"/>
        <v>30</v>
      </c>
      <c r="D682" s="16">
        <f t="shared" si="21"/>
        <v>7</v>
      </c>
      <c r="E682" s="16" cm="1">
        <f t="array" aca="1" ref="E682" ca="1">IF(F682="","",IF(INDEX(NTG_2020_Table,$C682+1,$D682)=1,1,0))</f>
        <v>0</v>
      </c>
      <c r="F682" s="17" t="str" cm="1">
        <f t="array" aca="1" ref="F682" ca="1">IFERROR(INDEX(NTG_2020_Table,$C682+1,$F$7),"")</f>
        <v>NonRes-Out-Ltg-LEDFixt</v>
      </c>
      <c r="G682" s="17" t="str" cm="1">
        <f t="array" aca="1" ref="G682" ca="1">IF($F682="","",IFERROR(INDEX(NTG_2020_Map,1,IF($D682&lt;$B$4,$B$3,IF($D682&lt;$B$5,$B$4,$B$5))),""))</f>
        <v>NTG_ID</v>
      </c>
      <c r="H682" s="17" t="str" cm="1">
        <f t="array" aca="1" ref="H682" ca="1">IF(F682="","",IFERROR(INDEX(NTG_2020_Map,2,D682),""))</f>
        <v>Measures not covered by other NTG values and measure technology type has been available in marketplace for more than 2 years</v>
      </c>
      <c r="I682" s="17" t="str" cm="1">
        <f t="array" aca="1" ref="I682" ca="1">IFERROR(INDEX(NTG_2020_Map,$C682+2,$I$7),"")</f>
        <v/>
      </c>
      <c r="J682" s="17" t="str" cm="1">
        <f t="array" aca="1" ref="J682" ca="1">IFERROR(IF(INDEX(NTG_2020_Map,$C682+2,36)=0,"",INDEX(NTG_2020_Map,$C682+2,$J$7)),"")</f>
        <v/>
      </c>
      <c r="K682" s="17" t="str" cm="1">
        <f t="array" aca="1" ref="K682" ca="1">IFERROR(INDEX(NTG_2020_Map,$C682+2,K$7),"")</f>
        <v/>
      </c>
      <c r="L682" s="17" t="str" cm="1">
        <f t="array" aca="1" ref="L682" ca="1">IFERROR(INDEX(NTG_2020_Map,$C682+2,L$7),"")</f>
        <v/>
      </c>
      <c r="M682" s="17" t="str" cm="1">
        <f t="array" aca="1" ref="M682" ca="1">IFERROR(INDEX(NTG_2020_Map,$C682+2,M$7),"")</f>
        <v/>
      </c>
      <c r="N682" s="18" t="str" cm="1">
        <f t="array" aca="1" ref="N682" ca="1">IFERROR(INDEX(NTG_2020_Map,$C682+2,N$7),"")</f>
        <v/>
      </c>
      <c r="O682" s="18" t="str" cm="1">
        <f t="array" aca="1" ref="O682" ca="1">IFERROR(IF(INDEX(NTG_2020_Map,$C682+2,O$7)="","",INDEX(NTG_2020_Map,$C682+2,O$7)),"")</f>
        <v/>
      </c>
    </row>
    <row r="683" spans="3:15" ht="12.75" customHeight="1">
      <c r="C683" s="16">
        <f t="shared" si="20"/>
        <v>30</v>
      </c>
      <c r="D683" s="16">
        <f t="shared" si="21"/>
        <v>8</v>
      </c>
      <c r="E683" s="16" cm="1">
        <f t="array" aca="1" ref="E683" ca="1">IF(F683="","",IF(INDEX(NTG_2020_Table,$C683+1,$D683)=1,1,0))</f>
        <v>0</v>
      </c>
      <c r="F683" s="17" t="str" cm="1">
        <f t="array" aca="1" ref="F683" ca="1">IFERROR(INDEX(NTG_2020_Table,$C683+1,$F$7),"")</f>
        <v>NonRes-Out-Ltg-LEDFixt</v>
      </c>
      <c r="G683" s="17" t="str" cm="1">
        <f t="array" aca="1" ref="G683" ca="1">IF($F683="","",IFERROR(INDEX(NTG_2020_Map,1,IF($D683&lt;$B$4,$B$3,IF($D683&lt;$B$5,$B$4,$B$5))),""))</f>
        <v>NTG_ID</v>
      </c>
      <c r="H683" s="17" t="str" cm="1">
        <f t="array" aca="1" ref="H683" ca="1">IF(F683="","",IFERROR(INDEX(NTG_2020_Map,2,D683),""))</f>
        <v>Deem-DEER|Deem-WP</v>
      </c>
      <c r="I683" s="17" t="str" cm="1">
        <f t="array" aca="1" ref="I683" ca="1">IFERROR(INDEX(NTG_2020_Map,$C683+2,$I$7),"")</f>
        <v/>
      </c>
      <c r="J683" s="17" t="str" cm="1">
        <f t="array" aca="1" ref="J683" ca="1">IFERROR(IF(INDEX(NTG_2020_Map,$C683+2,36)=0,"",INDEX(NTG_2020_Map,$C683+2,$J$7)),"")</f>
        <v/>
      </c>
      <c r="K683" s="17" t="str" cm="1">
        <f t="array" aca="1" ref="K683" ca="1">IFERROR(INDEX(NTG_2020_Map,$C683+2,K$7),"")</f>
        <v/>
      </c>
      <c r="L683" s="17" t="str" cm="1">
        <f t="array" aca="1" ref="L683" ca="1">IFERROR(INDEX(NTG_2020_Map,$C683+2,L$7),"")</f>
        <v/>
      </c>
      <c r="M683" s="17" t="str" cm="1">
        <f t="array" aca="1" ref="M683" ca="1">IFERROR(INDEX(NTG_2020_Map,$C683+2,M$7),"")</f>
        <v/>
      </c>
      <c r="N683" s="18" t="str" cm="1">
        <f t="array" aca="1" ref="N683" ca="1">IFERROR(INDEX(NTG_2020_Map,$C683+2,N$7),"")</f>
        <v/>
      </c>
      <c r="O683" s="18" t="str" cm="1">
        <f t="array" aca="1" ref="O683" ca="1">IFERROR(IF(INDEX(NTG_2020_Map,$C683+2,O$7)="","",INDEX(NTG_2020_Map,$C683+2,O$7)),"")</f>
        <v/>
      </c>
    </row>
    <row r="684" spans="3:15" ht="12.75" customHeight="1">
      <c r="C684" s="16">
        <f t="shared" si="20"/>
        <v>30</v>
      </c>
      <c r="D684" s="16">
        <f t="shared" si="21"/>
        <v>9</v>
      </c>
      <c r="E684" s="16" cm="1">
        <f t="array" aca="1" ref="E684" ca="1">IF(F684="","",IF(INDEX(NTG_2020_Table,$C684+1,$D684)=1,1,0))</f>
        <v>0</v>
      </c>
      <c r="F684" s="17" t="str" cm="1">
        <f t="array" aca="1" ref="F684" ca="1">IFERROR(INDEX(NTG_2020_Table,$C684+1,$F$7),"")</f>
        <v>NonRes-Out-Ltg-LEDFixt</v>
      </c>
      <c r="G684" s="17" t="str" cm="1">
        <f t="array" aca="1" ref="G684" ca="1">IF($F684="","",IFERROR(INDEX(NTG_2020_Map,1,IF($D684&lt;$B$4,$B$3,IF($D684&lt;$B$5,$B$4,$B$5))),""))</f>
        <v>NTG_ID</v>
      </c>
      <c r="H684" s="17" t="str" cm="1">
        <f t="array" aca="1" ref="H684" ca="1">IF(F684="","",IFERROR(INDEX(NTG_2020_Map,2,D684),""))</f>
        <v>AOE|AR|BRO-Bhv|BRO-Op|BRO-RCx|BW|NC|NR</v>
      </c>
      <c r="I684" s="17" t="str" cm="1">
        <f t="array" aca="1" ref="I684" ca="1">IFERROR(INDEX(NTG_2020_Map,$C684+2,$I$7),"")</f>
        <v/>
      </c>
      <c r="J684" s="17" t="str" cm="1">
        <f t="array" aca="1" ref="J684" ca="1">IFERROR(IF(INDEX(NTG_2020_Map,$C684+2,36)=0,"",INDEX(NTG_2020_Map,$C684+2,$J$7)),"")</f>
        <v/>
      </c>
      <c r="K684" s="17" t="str" cm="1">
        <f t="array" aca="1" ref="K684" ca="1">IFERROR(INDEX(NTG_2020_Map,$C684+2,K$7),"")</f>
        <v/>
      </c>
      <c r="L684" s="17" t="str" cm="1">
        <f t="array" aca="1" ref="L684" ca="1">IFERROR(INDEX(NTG_2020_Map,$C684+2,L$7),"")</f>
        <v/>
      </c>
      <c r="M684" s="17" t="str" cm="1">
        <f t="array" aca="1" ref="M684" ca="1">IFERROR(INDEX(NTG_2020_Map,$C684+2,M$7),"")</f>
        <v/>
      </c>
      <c r="N684" s="18" t="str" cm="1">
        <f t="array" aca="1" ref="N684" ca="1">IFERROR(INDEX(NTG_2020_Map,$C684+2,N$7),"")</f>
        <v/>
      </c>
      <c r="O684" s="18" t="str" cm="1">
        <f t="array" aca="1" ref="O684" ca="1">IFERROR(IF(INDEX(NTG_2020_Map,$C684+2,O$7)="","",INDEX(NTG_2020_Map,$C684+2,O$7)),"")</f>
        <v/>
      </c>
    </row>
    <row r="685" spans="3:15" ht="12.75" customHeight="1">
      <c r="C685" s="16">
        <f t="shared" si="20"/>
        <v>30</v>
      </c>
      <c r="D685" s="16">
        <f t="shared" si="21"/>
        <v>10</v>
      </c>
      <c r="E685" s="16" cm="1">
        <f t="array" aca="1" ref="E685" ca="1">IF(F685="","",IF(INDEX(NTG_2020_Table,$C685+1,$D685)=1,1,0))</f>
        <v>0</v>
      </c>
      <c r="F685" s="17" t="str" cm="1">
        <f t="array" aca="1" ref="F685" ca="1">IFERROR(INDEX(NTG_2020_Table,$C685+1,$F$7),"")</f>
        <v>NonRes-Out-Ltg-LEDFixt</v>
      </c>
      <c r="G685" s="17" t="str" cm="1">
        <f t="array" aca="1" ref="G685" ca="1">IF($F685="","",IFERROR(INDEX(NTG_2020_Map,1,IF($D685&lt;$B$4,$B$3,IF($D685&lt;$B$5,$B$4,$B$5))),""))</f>
        <v>NTG_ID</v>
      </c>
      <c r="H685" s="17" t="str" cm="1">
        <f t="array" aca="1" ref="H685" ca="1">IF(F685="","",IFERROR(INDEX(NTG_2020_Map,2,D685),""))</f>
        <v>UpDeemed|DnCust|DnDeemed|DnCustDI|DnDeemDI</v>
      </c>
      <c r="I685" s="17" t="str" cm="1">
        <f t="array" aca="1" ref="I685" ca="1">IFERROR(INDEX(NTG_2020_Map,$C685+2,$I$7),"")</f>
        <v/>
      </c>
      <c r="J685" s="17" t="str" cm="1">
        <f t="array" aca="1" ref="J685" ca="1">IFERROR(IF(INDEX(NTG_2020_Map,$C685+2,36)=0,"",INDEX(NTG_2020_Map,$C685+2,$J$7)),"")</f>
        <v/>
      </c>
      <c r="K685" s="17" t="str" cm="1">
        <f t="array" aca="1" ref="K685" ca="1">IFERROR(INDEX(NTG_2020_Map,$C685+2,K$7),"")</f>
        <v/>
      </c>
      <c r="L685" s="17" t="str" cm="1">
        <f t="array" aca="1" ref="L685" ca="1">IFERROR(INDEX(NTG_2020_Map,$C685+2,L$7),"")</f>
        <v/>
      </c>
      <c r="M685" s="17" t="str" cm="1">
        <f t="array" aca="1" ref="M685" ca="1">IFERROR(INDEX(NTG_2020_Map,$C685+2,M$7),"")</f>
        <v/>
      </c>
      <c r="N685" s="18" t="str" cm="1">
        <f t="array" aca="1" ref="N685" ca="1">IFERROR(INDEX(NTG_2020_Map,$C685+2,N$7),"")</f>
        <v/>
      </c>
      <c r="O685" s="18" t="str" cm="1">
        <f t="array" aca="1" ref="O685" ca="1">IFERROR(IF(INDEX(NTG_2020_Map,$C685+2,O$7)="","",INDEX(NTG_2020_Map,$C685+2,O$7)),"")</f>
        <v/>
      </c>
    </row>
    <row r="686" spans="3:15" ht="12.75" customHeight="1">
      <c r="C686" s="16">
        <f t="shared" si="20"/>
        <v>30</v>
      </c>
      <c r="D686" s="16">
        <f t="shared" si="21"/>
        <v>11</v>
      </c>
      <c r="E686" s="16" cm="1">
        <f t="array" aca="1" ref="E686" ca="1">IF(F686="","",IF(INDEX(NTG_2020_Table,$C686+1,$D686)=1,1,0))</f>
        <v>0</v>
      </c>
      <c r="F686" s="17" t="str" cm="1">
        <f t="array" aca="1" ref="F686" ca="1">IFERROR(INDEX(NTG_2020_Table,$C686+1,$F$7),"")</f>
        <v>NonRes-Out-Ltg-LEDFixt</v>
      </c>
      <c r="G686" s="17" t="str" cm="1">
        <f t="array" aca="1" ref="G686" ca="1">IF($F686="","",IFERROR(INDEX(NTG_2020_Map,1,IF($D686&lt;$B$4,$B$3,IF($D686&lt;$B$5,$B$4,$B$5))),""))</f>
        <v>VersionSource</v>
      </c>
      <c r="H686" s="17" t="str" cm="1">
        <f t="array" aca="1" ref="H686" ca="1">IF(F686="","",IFERROR(INDEX(NTG_2020_Map,2,D686),""))</f>
        <v/>
      </c>
      <c r="I686" s="17" t="str" cm="1">
        <f t="array" aca="1" ref="I686" ca="1">IFERROR(INDEX(NTG_2020_Map,$C686+2,$I$7),"")</f>
        <v/>
      </c>
      <c r="J686" s="17" t="str" cm="1">
        <f t="array" aca="1" ref="J686" ca="1">IFERROR(IF(INDEX(NTG_2020_Map,$C686+2,36)=0,"",INDEX(NTG_2020_Map,$C686+2,$J$7)),"")</f>
        <v/>
      </c>
      <c r="K686" s="17" t="str" cm="1">
        <f t="array" aca="1" ref="K686" ca="1">IFERROR(INDEX(NTG_2020_Map,$C686+2,K$7),"")</f>
        <v/>
      </c>
      <c r="L686" s="17" t="str" cm="1">
        <f t="array" aca="1" ref="L686" ca="1">IFERROR(INDEX(NTG_2020_Map,$C686+2,L$7),"")</f>
        <v/>
      </c>
      <c r="M686" s="17" t="str" cm="1">
        <f t="array" aca="1" ref="M686" ca="1">IFERROR(INDEX(NTG_2020_Map,$C686+2,M$7),"")</f>
        <v/>
      </c>
      <c r="N686" s="18" t="str" cm="1">
        <f t="array" aca="1" ref="N686" ca="1">IFERROR(INDEX(NTG_2020_Map,$C686+2,N$7),"")</f>
        <v/>
      </c>
      <c r="O686" s="18" t="str" cm="1">
        <f t="array" aca="1" ref="O686" ca="1">IFERROR(IF(INDEX(NTG_2020_Map,$C686+2,O$7)="","",INDEX(NTG_2020_Map,$C686+2,O$7)),"")</f>
        <v/>
      </c>
    </row>
    <row r="687" spans="3:15" ht="12.75" customHeight="1">
      <c r="C687" s="16">
        <f t="shared" si="20"/>
        <v>30</v>
      </c>
      <c r="D687" s="16">
        <f t="shared" si="21"/>
        <v>12</v>
      </c>
      <c r="E687" s="16" cm="1">
        <f t="array" aca="1" ref="E687" ca="1">IF(F687="","",IF(INDEX(NTG_2020_Table,$C687+1,$D687)=1,1,0))</f>
        <v>0</v>
      </c>
      <c r="F687" s="17" t="str" cm="1">
        <f t="array" aca="1" ref="F687" ca="1">IFERROR(INDEX(NTG_2020_Table,$C687+1,$F$7),"")</f>
        <v>NonRes-Out-Ltg-LEDFixt</v>
      </c>
      <c r="G687" s="17" t="str" cm="1">
        <f t="array" aca="1" ref="G687" ca="1">IF($F687="","",IFERROR(INDEX(NTG_2020_Map,1,IF($D687&lt;$B$4,$B$3,IF($D687&lt;$B$5,$B$4,$B$5))),""))</f>
        <v>VersionSource</v>
      </c>
      <c r="H687" s="17" t="str" cm="1">
        <f t="array" aca="1" ref="H687" ca="1">IF(F687="","",IFERROR(INDEX(NTG_2020_Map,2,D687),""))</f>
        <v>1</v>
      </c>
      <c r="I687" s="17" t="str" cm="1">
        <f t="array" aca="1" ref="I687" ca="1">IFERROR(INDEX(NTG_2020_Map,$C687+2,$I$7),"")</f>
        <v/>
      </c>
      <c r="J687" s="17" t="str" cm="1">
        <f t="array" aca="1" ref="J687" ca="1">IFERROR(IF(INDEX(NTG_2020_Map,$C687+2,36)=0,"",INDEX(NTG_2020_Map,$C687+2,$J$7)),"")</f>
        <v/>
      </c>
      <c r="K687" s="17" t="str" cm="1">
        <f t="array" aca="1" ref="K687" ca="1">IFERROR(INDEX(NTG_2020_Map,$C687+2,K$7),"")</f>
        <v/>
      </c>
      <c r="L687" s="17" t="str" cm="1">
        <f t="array" aca="1" ref="L687" ca="1">IFERROR(INDEX(NTG_2020_Map,$C687+2,L$7),"")</f>
        <v/>
      </c>
      <c r="M687" s="17" t="str" cm="1">
        <f t="array" aca="1" ref="M687" ca="1">IFERROR(INDEX(NTG_2020_Map,$C687+2,M$7),"")</f>
        <v/>
      </c>
      <c r="N687" s="18" t="str" cm="1">
        <f t="array" aca="1" ref="N687" ca="1">IFERROR(INDEX(NTG_2020_Map,$C687+2,N$7),"")</f>
        <v/>
      </c>
      <c r="O687" s="18" t="str" cm="1">
        <f t="array" aca="1" ref="O687" ca="1">IFERROR(IF(INDEX(NTG_2020_Map,$C687+2,O$7)="","",INDEX(NTG_2020_Map,$C687+2,O$7)),"")</f>
        <v/>
      </c>
    </row>
    <row r="688" spans="3:15" ht="12.75" customHeight="1">
      <c r="C688" s="16">
        <f t="shared" si="20"/>
        <v>30</v>
      </c>
      <c r="D688" s="16">
        <f t="shared" si="21"/>
        <v>13</v>
      </c>
      <c r="E688" s="16" cm="1">
        <f t="array" aca="1" ref="E688" ca="1">IF(F688="","",IF(INDEX(NTG_2020_Table,$C688+1,$D688)=1,1,0))</f>
        <v>0</v>
      </c>
      <c r="F688" s="17" t="str" cm="1">
        <f t="array" aca="1" ref="F688" ca="1">IFERROR(INDEX(NTG_2020_Table,$C688+1,$F$7),"")</f>
        <v>NonRes-Out-Ltg-LEDFixt</v>
      </c>
      <c r="G688" s="17" t="str" cm="1">
        <f t="array" aca="1" ref="G688" ca="1">IF($F688="","",IFERROR(INDEX(NTG_2020_Map,1,IF($D688&lt;$B$4,$B$3,IF($D688&lt;$B$5,$B$4,$B$5))),""))</f>
        <v>VersionSource</v>
      </c>
      <c r="H688" s="17" t="str" cm="1">
        <f t="array" aca="1" ref="H688" ca="1">IF(F688="","",IFERROR(INDEX(NTG_2020_Map,2,D688),""))</f>
        <v>1</v>
      </c>
      <c r="I688" s="17" t="str" cm="1">
        <f t="array" aca="1" ref="I688" ca="1">IFERROR(INDEX(NTG_2020_Map,$C688+2,$I$7),"")</f>
        <v/>
      </c>
      <c r="J688" s="17" t="str" cm="1">
        <f t="array" aca="1" ref="J688" ca="1">IFERROR(IF(INDEX(NTG_2020_Map,$C688+2,36)=0,"",INDEX(NTG_2020_Map,$C688+2,$J$7)),"")</f>
        <v/>
      </c>
      <c r="K688" s="17" t="str" cm="1">
        <f t="array" aca="1" ref="K688" ca="1">IFERROR(INDEX(NTG_2020_Map,$C688+2,K$7),"")</f>
        <v/>
      </c>
      <c r="L688" s="17" t="str" cm="1">
        <f t="array" aca="1" ref="L688" ca="1">IFERROR(INDEX(NTG_2020_Map,$C688+2,L$7),"")</f>
        <v/>
      </c>
      <c r="M688" s="17" t="str" cm="1">
        <f t="array" aca="1" ref="M688" ca="1">IFERROR(INDEX(NTG_2020_Map,$C688+2,M$7),"")</f>
        <v/>
      </c>
      <c r="N688" s="18" t="str" cm="1">
        <f t="array" aca="1" ref="N688" ca="1">IFERROR(INDEX(NTG_2020_Map,$C688+2,N$7),"")</f>
        <v/>
      </c>
      <c r="O688" s="18" t="str" cm="1">
        <f t="array" aca="1" ref="O688" ca="1">IFERROR(IF(INDEX(NTG_2020_Map,$C688+2,O$7)="","",INDEX(NTG_2020_Map,$C688+2,O$7)),"")</f>
        <v/>
      </c>
    </row>
    <row r="689" spans="3:15" ht="12.75" customHeight="1">
      <c r="C689" s="16">
        <f t="shared" si="20"/>
        <v>30</v>
      </c>
      <c r="D689" s="16">
        <f t="shared" si="21"/>
        <v>14</v>
      </c>
      <c r="E689" s="16" cm="1">
        <f t="array" aca="1" ref="E689" ca="1">IF(F689="","",IF(INDEX(NTG_2020_Table,$C689+1,$D689)=1,1,0))</f>
        <v>0</v>
      </c>
      <c r="F689" s="17" t="str" cm="1">
        <f t="array" aca="1" ref="F689" ca="1">IFERROR(INDEX(NTG_2020_Table,$C689+1,$F$7),"")</f>
        <v>NonRes-Out-Ltg-LEDFixt</v>
      </c>
      <c r="G689" s="17" t="str" cm="1">
        <f t="array" aca="1" ref="G689" ca="1">IF($F689="","",IFERROR(INDEX(NTG_2020_Map,1,IF($D689&lt;$B$4,$B$3,IF($D689&lt;$B$5,$B$4,$B$5))),""))</f>
        <v>VersionSource</v>
      </c>
      <c r="H689" s="17" t="str" cm="1">
        <f t="array" aca="1" ref="H689" ca="1">IF(F689="","",IFERROR(INDEX(NTG_2020_Map,2,D689),""))</f>
        <v>0</v>
      </c>
      <c r="I689" s="17" t="str" cm="1">
        <f t="array" aca="1" ref="I689" ca="1">IFERROR(INDEX(NTG_2020_Map,$C689+2,$I$7),"")</f>
        <v/>
      </c>
      <c r="J689" s="17" t="str" cm="1">
        <f t="array" aca="1" ref="J689" ca="1">IFERROR(IF(INDEX(NTG_2020_Map,$C689+2,36)=0,"",INDEX(NTG_2020_Map,$C689+2,$J$7)),"")</f>
        <v/>
      </c>
      <c r="K689" s="17" t="str" cm="1">
        <f t="array" aca="1" ref="K689" ca="1">IFERROR(INDEX(NTG_2020_Map,$C689+2,K$7),"")</f>
        <v/>
      </c>
      <c r="L689" s="17" t="str" cm="1">
        <f t="array" aca="1" ref="L689" ca="1">IFERROR(INDEX(NTG_2020_Map,$C689+2,L$7),"")</f>
        <v/>
      </c>
      <c r="M689" s="17" t="str" cm="1">
        <f t="array" aca="1" ref="M689" ca="1">IFERROR(INDEX(NTG_2020_Map,$C689+2,M$7),"")</f>
        <v/>
      </c>
      <c r="N689" s="18" t="str" cm="1">
        <f t="array" aca="1" ref="N689" ca="1">IFERROR(INDEX(NTG_2020_Map,$C689+2,N$7),"")</f>
        <v/>
      </c>
      <c r="O689" s="18" t="str" cm="1">
        <f t="array" aca="1" ref="O689" ca="1">IFERROR(IF(INDEX(NTG_2020_Map,$C689+2,O$7)="","",INDEX(NTG_2020_Map,$C689+2,O$7)),"")</f>
        <v/>
      </c>
    </row>
    <row r="690" spans="3:15" ht="12.75" customHeight="1">
      <c r="C690" s="16">
        <f t="shared" si="20"/>
        <v>30</v>
      </c>
      <c r="D690" s="16">
        <f t="shared" si="21"/>
        <v>15</v>
      </c>
      <c r="E690" s="16" cm="1">
        <f t="array" aca="1" ref="E690" ca="1">IF(F690="","",IF(INDEX(NTG_2020_Table,$C690+1,$D690)=1,1,0))</f>
        <v>0</v>
      </c>
      <c r="F690" s="17" t="str" cm="1">
        <f t="array" aca="1" ref="F690" ca="1">IFERROR(INDEX(NTG_2020_Table,$C690+1,$F$7),"")</f>
        <v>NonRes-Out-Ltg-LEDFixt</v>
      </c>
      <c r="G690" s="17" t="str" cm="1">
        <f t="array" aca="1" ref="G690" ca="1">IF($F690="","",IFERROR(INDEX(NTG_2020_Map,1,IF($D690&lt;$B$4,$B$3,IF($D690&lt;$B$5,$B$4,$B$5))),""))</f>
        <v>VersionSource</v>
      </c>
      <c r="H690" s="17" cm="1">
        <f t="array" aca="1" ref="H690" ca="1">IF(F690="","",IFERROR(INDEX(NTG_2020_Map,2,D690),""))</f>
        <v>45448.629734189817</v>
      </c>
      <c r="I690" s="17" t="str" cm="1">
        <f t="array" aca="1" ref="I690" ca="1">IFERROR(INDEX(NTG_2020_Map,$C690+2,$I$7),"")</f>
        <v/>
      </c>
      <c r="J690" s="17" t="str" cm="1">
        <f t="array" aca="1" ref="J690" ca="1">IFERROR(IF(INDEX(NTG_2020_Map,$C690+2,36)=0,"",INDEX(NTG_2020_Map,$C690+2,$J$7)),"")</f>
        <v/>
      </c>
      <c r="K690" s="17" t="str" cm="1">
        <f t="array" aca="1" ref="K690" ca="1">IFERROR(INDEX(NTG_2020_Map,$C690+2,K$7),"")</f>
        <v/>
      </c>
      <c r="L690" s="17" t="str" cm="1">
        <f t="array" aca="1" ref="L690" ca="1">IFERROR(INDEX(NTG_2020_Map,$C690+2,L$7),"")</f>
        <v/>
      </c>
      <c r="M690" s="17" t="str" cm="1">
        <f t="array" aca="1" ref="M690" ca="1">IFERROR(INDEX(NTG_2020_Map,$C690+2,M$7),"")</f>
        <v/>
      </c>
      <c r="N690" s="18" t="str" cm="1">
        <f t="array" aca="1" ref="N690" ca="1">IFERROR(INDEX(NTG_2020_Map,$C690+2,N$7),"")</f>
        <v/>
      </c>
      <c r="O690" s="18" t="str" cm="1">
        <f t="array" aca="1" ref="O690" ca="1">IFERROR(IF(INDEX(NTG_2020_Map,$C690+2,O$7)="","",INDEX(NTG_2020_Map,$C690+2,O$7)),"")</f>
        <v/>
      </c>
    </row>
    <row r="691" spans="3:15" ht="12.75" customHeight="1">
      <c r="C691" s="16">
        <f t="shared" si="20"/>
        <v>30</v>
      </c>
      <c r="D691" s="16">
        <f t="shared" si="21"/>
        <v>16</v>
      </c>
      <c r="E691" s="16" cm="1">
        <f t="array" aca="1" ref="E691" ca="1">IF(F691="","",IF(INDEX(NTG_2020_Table,$C691+1,$D691)=1,1,0))</f>
        <v>0</v>
      </c>
      <c r="F691" s="17" t="str" cm="1">
        <f t="array" aca="1" ref="F691" ca="1">IFERROR(INDEX(NTG_2020_Table,$C691+1,$F$7),"")</f>
        <v>NonRes-Out-Ltg-LEDFixt</v>
      </c>
      <c r="G691" s="17" t="str" cm="1">
        <f t="array" aca="1" ref="G691" ca="1">IF($F691="","",IFERROR(INDEX(NTG_2020_Map,1,IF($D691&lt;$B$4,$B$3,IF($D691&lt;$B$5,$B$4,$B$5))),""))</f>
        <v>VersionSource</v>
      </c>
      <c r="H691" s="17" t="str" cm="1">
        <f t="array" aca="1" ref="H691" ca="1">IF(F691="","",IFERROR(INDEX(NTG_2020_Map,2,D691),""))</f>
        <v>Expired this record since a new record was created that uses the updated Measure Impact Types and Delivery Types per DEER2026 Scoping Document.</v>
      </c>
      <c r="I691" s="17" t="str" cm="1">
        <f t="array" aca="1" ref="I691" ca="1">IFERROR(INDEX(NTG_2020_Map,$C691+2,$I$7),"")</f>
        <v/>
      </c>
      <c r="J691" s="17" t="str" cm="1">
        <f t="array" aca="1" ref="J691" ca="1">IFERROR(IF(INDEX(NTG_2020_Map,$C691+2,36)=0,"",INDEX(NTG_2020_Map,$C691+2,$J$7)),"")</f>
        <v/>
      </c>
      <c r="K691" s="17" t="str" cm="1">
        <f t="array" aca="1" ref="K691" ca="1">IFERROR(INDEX(NTG_2020_Map,$C691+2,K$7),"")</f>
        <v/>
      </c>
      <c r="L691" s="17" t="str" cm="1">
        <f t="array" aca="1" ref="L691" ca="1">IFERROR(INDEX(NTG_2020_Map,$C691+2,L$7),"")</f>
        <v/>
      </c>
      <c r="M691" s="17" t="str" cm="1">
        <f t="array" aca="1" ref="M691" ca="1">IFERROR(INDEX(NTG_2020_Map,$C691+2,M$7),"")</f>
        <v/>
      </c>
      <c r="N691" s="18" t="str" cm="1">
        <f t="array" aca="1" ref="N691" ca="1">IFERROR(INDEX(NTG_2020_Map,$C691+2,N$7),"")</f>
        <v/>
      </c>
      <c r="O691" s="18" t="str" cm="1">
        <f t="array" aca="1" ref="O691" ca="1">IFERROR(IF(INDEX(NTG_2020_Map,$C691+2,O$7)="","",INDEX(NTG_2020_Map,$C691+2,O$7)),"")</f>
        <v/>
      </c>
    </row>
    <row r="692" spans="3:15" ht="12.75" customHeight="1">
      <c r="C692" s="16">
        <f t="shared" si="20"/>
        <v>30</v>
      </c>
      <c r="D692" s="16">
        <f t="shared" si="21"/>
        <v>17</v>
      </c>
      <c r="E692" s="16" cm="1">
        <f t="array" aca="1" ref="E692" ca="1">IF(F692="","",IF(INDEX(NTG_2020_Table,$C692+1,$D692)=1,1,0))</f>
        <v>1</v>
      </c>
      <c r="F692" s="17" t="str" cm="1">
        <f t="array" aca="1" ref="F692" ca="1">IFERROR(INDEX(NTG_2020_Table,$C692+1,$F$7),"")</f>
        <v>NonRes-Out-Ltg-LEDFixt</v>
      </c>
      <c r="G692" s="17" t="str" cm="1">
        <f t="array" aca="1" ref="G692" ca="1">IF($F692="","",IFERROR(INDEX(NTG_2020_Map,1,IF($D692&lt;$B$4,$B$3,IF($D692&lt;$B$5,$B$4,$B$5))),""))</f>
        <v>VersionSource</v>
      </c>
      <c r="H692" s="17" t="str" cm="1">
        <f t="array" aca="1" ref="H692" ca="1">IF(F692="","",IFERROR(INDEX(NTG_2020_Map,2,D692),""))</f>
        <v>Deemed Ex Ante Team</v>
      </c>
      <c r="I692" s="17" t="str" cm="1">
        <f t="array" aca="1" ref="I692" ca="1">IFERROR(INDEX(NTG_2020_Map,$C692+2,$I$7),"")</f>
        <v/>
      </c>
      <c r="J692" s="17" t="str" cm="1">
        <f t="array" aca="1" ref="J692" ca="1">IFERROR(IF(INDEX(NTG_2020_Map,$C692+2,36)=0,"",INDEX(NTG_2020_Map,$C692+2,$J$7)),"")</f>
        <v/>
      </c>
      <c r="K692" s="17" t="str" cm="1">
        <f t="array" aca="1" ref="K692" ca="1">IFERROR(INDEX(NTG_2020_Map,$C692+2,K$7),"")</f>
        <v/>
      </c>
      <c r="L692" s="17" t="str" cm="1">
        <f t="array" aca="1" ref="L692" ca="1">IFERROR(INDEX(NTG_2020_Map,$C692+2,L$7),"")</f>
        <v/>
      </c>
      <c r="M692" s="17" t="str" cm="1">
        <f t="array" aca="1" ref="M692" ca="1">IFERROR(INDEX(NTG_2020_Map,$C692+2,M$7),"")</f>
        <v/>
      </c>
      <c r="N692" s="18" t="str" cm="1">
        <f t="array" aca="1" ref="N692" ca="1">IFERROR(INDEX(NTG_2020_Map,$C692+2,N$7),"")</f>
        <v/>
      </c>
      <c r="O692" s="18" t="str" cm="1">
        <f t="array" aca="1" ref="O692" ca="1">IFERROR(IF(INDEX(NTG_2020_Map,$C692+2,O$7)="","",INDEX(NTG_2020_Map,$C692+2,O$7)),"")</f>
        <v/>
      </c>
    </row>
    <row r="693" spans="3:15" ht="12.75" customHeight="1">
      <c r="C693" s="16">
        <f t="shared" si="20"/>
        <v>30</v>
      </c>
      <c r="D693" s="16">
        <f t="shared" si="21"/>
        <v>18</v>
      </c>
      <c r="E693" s="16" cm="1">
        <f t="array" aca="1" ref="E693" ca="1">IF(F693="","",IF(INDEX(NTG_2020_Table,$C693+1,$D693)=1,1,0))</f>
        <v>1</v>
      </c>
      <c r="F693" s="17" t="str" cm="1">
        <f t="array" aca="1" ref="F693" ca="1">IFERROR(INDEX(NTG_2020_Table,$C693+1,$F$7),"")</f>
        <v>NonRes-Out-Ltg-LEDFixt</v>
      </c>
      <c r="G693" s="17" t="str" cm="1">
        <f t="array" aca="1" ref="G693" ca="1">IF($F693="","",IFERROR(INDEX(NTG_2020_Map,1,IF($D693&lt;$B$4,$B$3,IF($D693&lt;$B$5,$B$4,$B$5))),""))</f>
        <v>VersionSource</v>
      </c>
      <c r="H693" s="17" cm="1">
        <f t="array" aca="1" ref="H693" ca="1">IF(F693="","",IFERROR(INDEX(NTG_2020_Map,2,D693),""))</f>
        <v>44566.539816770834</v>
      </c>
      <c r="I693" s="17" t="str" cm="1">
        <f t="array" aca="1" ref="I693" ca="1">IFERROR(INDEX(NTG_2020_Map,$C693+2,$I$7),"")</f>
        <v/>
      </c>
      <c r="J693" s="17" t="str" cm="1">
        <f t="array" aca="1" ref="J693" ca="1">IFERROR(IF(INDEX(NTG_2020_Map,$C693+2,36)=0,"",INDEX(NTG_2020_Map,$C693+2,$J$7)),"")</f>
        <v/>
      </c>
      <c r="K693" s="17" t="str" cm="1">
        <f t="array" aca="1" ref="K693" ca="1">IFERROR(INDEX(NTG_2020_Map,$C693+2,K$7),"")</f>
        <v/>
      </c>
      <c r="L693" s="17" t="str" cm="1">
        <f t="array" aca="1" ref="L693" ca="1">IFERROR(INDEX(NTG_2020_Map,$C693+2,L$7),"")</f>
        <v/>
      </c>
      <c r="M693" s="17" t="str" cm="1">
        <f t="array" aca="1" ref="M693" ca="1">IFERROR(INDEX(NTG_2020_Map,$C693+2,M$7),"")</f>
        <v/>
      </c>
      <c r="N693" s="18" t="str" cm="1">
        <f t="array" aca="1" ref="N693" ca="1">IFERROR(INDEX(NTG_2020_Map,$C693+2,N$7),"")</f>
        <v/>
      </c>
      <c r="O693" s="18" t="str" cm="1">
        <f t="array" aca="1" ref="O693" ca="1">IFERROR(IF(INDEX(NTG_2020_Map,$C693+2,O$7)="","",INDEX(NTG_2020_Map,$C693+2,O$7)),"")</f>
        <v/>
      </c>
    </row>
    <row r="694" spans="3:15" ht="12.75" customHeight="1">
      <c r="C694" s="16">
        <f t="shared" si="20"/>
        <v>30</v>
      </c>
      <c r="D694" s="16">
        <f t="shared" si="21"/>
        <v>19</v>
      </c>
      <c r="E694" s="16" cm="1">
        <f t="array" aca="1" ref="E694" ca="1">IF(F694="","",IF(INDEX(NTG_2020_Table,$C694+1,$D694)=1,1,0))</f>
        <v>1</v>
      </c>
      <c r="F694" s="17" t="str" cm="1">
        <f t="array" aca="1" ref="F694" ca="1">IFERROR(INDEX(NTG_2020_Table,$C694+1,$F$7),"")</f>
        <v>NonRes-Out-Ltg-LEDFixt</v>
      </c>
      <c r="G694" s="17" t="str" cm="1">
        <f t="array" aca="1" ref="G694" ca="1">IF($F694="","",IFERROR(INDEX(NTG_2020_Map,1,IF($D694&lt;$B$4,$B$3,IF($D694&lt;$B$5,$B$4,$B$5))),""))</f>
        <v>CreatedComment</v>
      </c>
      <c r="H694" s="17" t="str" cm="1">
        <f t="array" aca="1" ref="H694" ca="1">IF(F694="","",IFERROR(INDEX(NTG_2020_Map,2,D694),""))</f>
        <v/>
      </c>
      <c r="I694" s="17" t="str" cm="1">
        <f t="array" aca="1" ref="I694" ca="1">IFERROR(INDEX(NTG_2020_Map,$C694+2,$I$7),"")</f>
        <v/>
      </c>
      <c r="J694" s="17" t="str" cm="1">
        <f t="array" aca="1" ref="J694" ca="1">IFERROR(IF(INDEX(NTG_2020_Map,$C694+2,36)=0,"",INDEX(NTG_2020_Map,$C694+2,$J$7)),"")</f>
        <v/>
      </c>
      <c r="K694" s="17" t="str" cm="1">
        <f t="array" aca="1" ref="K694" ca="1">IFERROR(INDEX(NTG_2020_Map,$C694+2,K$7),"")</f>
        <v/>
      </c>
      <c r="L694" s="17" t="str" cm="1">
        <f t="array" aca="1" ref="L694" ca="1">IFERROR(INDEX(NTG_2020_Map,$C694+2,L$7),"")</f>
        <v/>
      </c>
      <c r="M694" s="17" t="str" cm="1">
        <f t="array" aca="1" ref="M694" ca="1">IFERROR(INDEX(NTG_2020_Map,$C694+2,M$7),"")</f>
        <v/>
      </c>
      <c r="N694" s="18" t="str" cm="1">
        <f t="array" aca="1" ref="N694" ca="1">IFERROR(INDEX(NTG_2020_Map,$C694+2,N$7),"")</f>
        <v/>
      </c>
      <c r="O694" s="18" t="str" cm="1">
        <f t="array" aca="1" ref="O694" ca="1">IFERROR(IF(INDEX(NTG_2020_Map,$C694+2,O$7)="","",INDEX(NTG_2020_Map,$C694+2,O$7)),"")</f>
        <v/>
      </c>
    </row>
    <row r="695" spans="3:15" ht="12.75" customHeight="1">
      <c r="C695" s="16">
        <f t="shared" si="20"/>
        <v>30</v>
      </c>
      <c r="D695" s="16">
        <f t="shared" si="21"/>
        <v>20</v>
      </c>
      <c r="E695" s="16" cm="1">
        <f t="array" aca="1" ref="E695" ca="1">IF(F695="","",IF(INDEX(NTG_2020_Table,$C695+1,$D695)=1,1,0))</f>
        <v>1</v>
      </c>
      <c r="F695" s="17" t="str" cm="1">
        <f t="array" aca="1" ref="F695" ca="1">IFERROR(INDEX(NTG_2020_Table,$C695+1,$F$7),"")</f>
        <v>NonRes-Out-Ltg-LEDFixt</v>
      </c>
      <c r="G695" s="17" t="str" cm="1">
        <f t="array" aca="1" ref="G695" ca="1">IF($F695="","",IFERROR(INDEX(NTG_2020_Map,1,IF($D695&lt;$B$4,$B$3,IF($D695&lt;$B$5,$B$4,$B$5))),""))</f>
        <v>CreatedComment</v>
      </c>
      <c r="H695" s="17" t="str" cm="1">
        <f t="array" aca="1" ref="H695" ca="1">IF(F695="","",IFERROR(INDEX(NTG_2020_Map,2,D695),""))</f>
        <v>Deemed Ex Ante Team</v>
      </c>
      <c r="I695" s="17" t="str" cm="1">
        <f t="array" aca="1" ref="I695" ca="1">IFERROR(INDEX(NTG_2020_Map,$C695+2,$I$7),"")</f>
        <v/>
      </c>
      <c r="J695" s="17" t="str" cm="1">
        <f t="array" aca="1" ref="J695" ca="1">IFERROR(IF(INDEX(NTG_2020_Map,$C695+2,36)=0,"",INDEX(NTG_2020_Map,$C695+2,$J$7)),"")</f>
        <v/>
      </c>
      <c r="K695" s="17" t="str" cm="1">
        <f t="array" aca="1" ref="K695" ca="1">IFERROR(INDEX(NTG_2020_Map,$C695+2,K$7),"")</f>
        <v/>
      </c>
      <c r="L695" s="17" t="str" cm="1">
        <f t="array" aca="1" ref="L695" ca="1">IFERROR(INDEX(NTG_2020_Map,$C695+2,L$7),"")</f>
        <v/>
      </c>
      <c r="M695" s="17" t="str" cm="1">
        <f t="array" aca="1" ref="M695" ca="1">IFERROR(INDEX(NTG_2020_Map,$C695+2,M$7),"")</f>
        <v/>
      </c>
      <c r="N695" s="18" t="str" cm="1">
        <f t="array" aca="1" ref="N695" ca="1">IFERROR(INDEX(NTG_2020_Map,$C695+2,N$7),"")</f>
        <v/>
      </c>
      <c r="O695" s="18" t="str" cm="1">
        <f t="array" aca="1" ref="O695" ca="1">IFERROR(IF(INDEX(NTG_2020_Map,$C695+2,O$7)="","",INDEX(NTG_2020_Map,$C695+2,O$7)),"")</f>
        <v/>
      </c>
    </row>
    <row r="696" spans="3:15" ht="12.75" customHeight="1">
      <c r="C696" s="16">
        <f t="shared" si="20"/>
        <v>30</v>
      </c>
      <c r="D696" s="16">
        <f t="shared" si="21"/>
        <v>21</v>
      </c>
      <c r="E696" s="16" cm="1">
        <f t="array" aca="1" ref="E696" ca="1">IF(F696="","",IF(INDEX(NTG_2020_Table,$C696+1,$D696)=1,1,0))</f>
        <v>1</v>
      </c>
      <c r="F696" s="17" t="str" cm="1">
        <f t="array" aca="1" ref="F696" ca="1">IFERROR(INDEX(NTG_2020_Table,$C696+1,$F$7),"")</f>
        <v>NonRes-Out-Ltg-LEDFixt</v>
      </c>
      <c r="G696" s="17" t="str" cm="1">
        <f t="array" aca="1" ref="G696" ca="1">IF($F696="","",IFERROR(INDEX(NTG_2020_Map,1,IF($D696&lt;$B$4,$B$3,IF($D696&lt;$B$5,$B$4,$B$5))),""))</f>
        <v>CreatedComment</v>
      </c>
      <c r="H696" s="17" t="str" cm="1">
        <f t="array" aca="1" ref="H696" ca="1">IF(F696="","",IFERROR(INDEX(NTG_2020_Map,2,D696),""))</f>
        <v/>
      </c>
      <c r="I696" s="17" t="str" cm="1">
        <f t="array" aca="1" ref="I696" ca="1">IFERROR(INDEX(NTG_2020_Map,$C696+2,$I$7),"")</f>
        <v/>
      </c>
      <c r="J696" s="17" t="str" cm="1">
        <f t="array" aca="1" ref="J696" ca="1">IFERROR(IF(INDEX(NTG_2020_Map,$C696+2,36)=0,"",INDEX(NTG_2020_Map,$C696+2,$J$7)),"")</f>
        <v/>
      </c>
      <c r="K696" s="17" t="str" cm="1">
        <f t="array" aca="1" ref="K696" ca="1">IFERROR(INDEX(NTG_2020_Map,$C696+2,K$7),"")</f>
        <v/>
      </c>
      <c r="L696" s="17" t="str" cm="1">
        <f t="array" aca="1" ref="L696" ca="1">IFERROR(INDEX(NTG_2020_Map,$C696+2,L$7),"")</f>
        <v/>
      </c>
      <c r="M696" s="17" t="str" cm="1">
        <f t="array" aca="1" ref="M696" ca="1">IFERROR(INDEX(NTG_2020_Map,$C696+2,M$7),"")</f>
        <v/>
      </c>
      <c r="N696" s="18" t="str" cm="1">
        <f t="array" aca="1" ref="N696" ca="1">IFERROR(INDEX(NTG_2020_Map,$C696+2,N$7),"")</f>
        <v/>
      </c>
      <c r="O696" s="18" t="str" cm="1">
        <f t="array" aca="1" ref="O696" ca="1">IFERROR(IF(INDEX(NTG_2020_Map,$C696+2,O$7)="","",INDEX(NTG_2020_Map,$C696+2,O$7)),"")</f>
        <v/>
      </c>
    </row>
    <row r="697" spans="3:15" ht="12.75" customHeight="1">
      <c r="C697" s="16">
        <f t="shared" si="20"/>
        <v>30</v>
      </c>
      <c r="D697" s="16">
        <f t="shared" si="21"/>
        <v>22</v>
      </c>
      <c r="E697" s="16" cm="1">
        <f t="array" aca="1" ref="E697" ca="1">IF(F697="","",IF(INDEX(NTG_2020_Table,$C697+1,$D697)=1,1,0))</f>
        <v>1</v>
      </c>
      <c r="F697" s="17" t="str" cm="1">
        <f t="array" aca="1" ref="F697" ca="1">IFERROR(INDEX(NTG_2020_Table,$C697+1,$F$7),"")</f>
        <v>NonRes-Out-Ltg-LEDFixt</v>
      </c>
      <c r="G697" s="17" t="str" cm="1">
        <f t="array" aca="1" ref="G697" ca="1">IF($F697="","",IFERROR(INDEX(NTG_2020_Map,1,IF($D697&lt;$B$4,$B$3,IF($D697&lt;$B$5,$B$4,$B$5))),""))</f>
        <v>CreatedComment</v>
      </c>
      <c r="H697" s="17" t="str" cm="1">
        <f t="array" aca="1" ref="H697" ca="1">IF(F697="","",IFERROR(INDEX(NTG_2020_Map,2,D697),""))</f>
        <v/>
      </c>
      <c r="I697" s="17" t="str" cm="1">
        <f t="array" aca="1" ref="I697" ca="1">IFERROR(INDEX(NTG_2020_Map,$C697+2,$I$7),"")</f>
        <v/>
      </c>
      <c r="J697" s="17" t="str" cm="1">
        <f t="array" aca="1" ref="J697" ca="1">IFERROR(IF(INDEX(NTG_2020_Map,$C697+2,36)=0,"",INDEX(NTG_2020_Map,$C697+2,$J$7)),"")</f>
        <v/>
      </c>
      <c r="K697" s="17" t="str" cm="1">
        <f t="array" aca="1" ref="K697" ca="1">IFERROR(INDEX(NTG_2020_Map,$C697+2,K$7),"")</f>
        <v/>
      </c>
      <c r="L697" s="17" t="str" cm="1">
        <f t="array" aca="1" ref="L697" ca="1">IFERROR(INDEX(NTG_2020_Map,$C697+2,L$7),"")</f>
        <v/>
      </c>
      <c r="M697" s="17" t="str" cm="1">
        <f t="array" aca="1" ref="M697" ca="1">IFERROR(INDEX(NTG_2020_Map,$C697+2,M$7),"")</f>
        <v/>
      </c>
      <c r="N697" s="18" t="str" cm="1">
        <f t="array" aca="1" ref="N697" ca="1">IFERROR(INDEX(NTG_2020_Map,$C697+2,N$7),"")</f>
        <v/>
      </c>
      <c r="O697" s="18" t="str" cm="1">
        <f t="array" aca="1" ref="O697" ca="1">IFERROR(IF(INDEX(NTG_2020_Map,$C697+2,O$7)="","",INDEX(NTG_2020_Map,$C697+2,O$7)),"")</f>
        <v/>
      </c>
    </row>
    <row r="698" spans="3:15" ht="12.75" customHeight="1">
      <c r="C698" s="16">
        <f t="shared" si="20"/>
        <v>30</v>
      </c>
      <c r="D698" s="16">
        <f t="shared" si="21"/>
        <v>23</v>
      </c>
      <c r="E698" s="16" cm="1">
        <f t="array" aca="1" ref="E698" ca="1">IF(F698="","",IF(INDEX(NTG_2020_Table,$C698+1,$D698)=1,1,0))</f>
        <v>1</v>
      </c>
      <c r="F698" s="17" t="str" cm="1">
        <f t="array" aca="1" ref="F698" ca="1">IFERROR(INDEX(NTG_2020_Table,$C698+1,$F$7),"")</f>
        <v>NonRes-Out-Ltg-LEDFixt</v>
      </c>
      <c r="G698" s="17" t="str" cm="1">
        <f t="array" aca="1" ref="G698" ca="1">IF($F698="","",IFERROR(INDEX(NTG_2020_Map,1,IF($D698&lt;$B$4,$B$3,IF($D698&lt;$B$5,$B$4,$B$5))),""))</f>
        <v>CreatedComment</v>
      </c>
      <c r="H698" s="17" t="str" cm="1">
        <f t="array" aca="1" ref="H698" ca="1">IF(F698="","",IFERROR(INDEX(NTG_2020_Map,2,D698),""))</f>
        <v/>
      </c>
      <c r="I698" s="17" t="str" cm="1">
        <f t="array" aca="1" ref="I698" ca="1">IFERROR(INDEX(NTG_2020_Map,$C698+2,$I$7),"")</f>
        <v/>
      </c>
      <c r="J698" s="17" t="str" cm="1">
        <f t="array" aca="1" ref="J698" ca="1">IFERROR(IF(INDEX(NTG_2020_Map,$C698+2,36)=0,"",INDEX(NTG_2020_Map,$C698+2,$J$7)),"")</f>
        <v/>
      </c>
      <c r="K698" s="17" t="str" cm="1">
        <f t="array" aca="1" ref="K698" ca="1">IFERROR(INDEX(NTG_2020_Map,$C698+2,K$7),"")</f>
        <v/>
      </c>
      <c r="L698" s="17" t="str" cm="1">
        <f t="array" aca="1" ref="L698" ca="1">IFERROR(INDEX(NTG_2020_Map,$C698+2,L$7),"")</f>
        <v/>
      </c>
      <c r="M698" s="17" t="str" cm="1">
        <f t="array" aca="1" ref="M698" ca="1">IFERROR(INDEX(NTG_2020_Map,$C698+2,M$7),"")</f>
        <v/>
      </c>
      <c r="N698" s="18" t="str" cm="1">
        <f t="array" aca="1" ref="N698" ca="1">IFERROR(INDEX(NTG_2020_Map,$C698+2,N$7),"")</f>
        <v/>
      </c>
      <c r="O698" s="18" t="str" cm="1">
        <f t="array" aca="1" ref="O698" ca="1">IFERROR(IF(INDEX(NTG_2020_Map,$C698+2,O$7)="","",INDEX(NTG_2020_Map,$C698+2,O$7)),"")</f>
        <v/>
      </c>
    </row>
    <row r="699" spans="3:15" ht="12.75" customHeight="1">
      <c r="C699" s="16">
        <f t="shared" si="20"/>
        <v>31</v>
      </c>
      <c r="D699" s="16">
        <f t="shared" si="21"/>
        <v>1</v>
      </c>
      <c r="E699" s="16" cm="1">
        <f t="array" aca="1" ref="E699" ca="1">IF(F699="","",IF(INDEX(NTG_2020_Table,$C699+1,$D699)=1,1,0))</f>
        <v>0</v>
      </c>
      <c r="F699" s="17" t="str" cm="1">
        <f t="array" aca="1" ref="F699" ca="1">IFERROR(INDEX(NTG_2020_Table,$C699+1,$F$7),"")</f>
        <v>NonRes-sAg-Irrig</v>
      </c>
      <c r="G699" s="17" t="str" cm="1">
        <f t="array" aca="1" ref="G699" ca="1">IF($F699="","",IFERROR(INDEX(NTG_2020_Map,1,IF($D699&lt;$B$4,$B$3,IF($D699&lt;$B$5,$B$4,$B$5))),""))</f>
        <v>NTG_ID</v>
      </c>
      <c r="H699" s="17" t="str" cm="1">
        <f t="array" aca="1" ref="H699" ca="1">IF(F699="","",IFERROR(INDEX(NTG_2020_Map,2,D699),""))</f>
        <v>Agric-Default&gt;2yrs</v>
      </c>
      <c r="I699" s="17" t="str" cm="1">
        <f t="array" aca="1" ref="I699" ca="1">IFERROR(INDEX(NTG_2020_Map,$C699+2,$I$7),"")</f>
        <v/>
      </c>
      <c r="J699" s="17" t="str" cm="1">
        <f t="array" aca="1" ref="J699" ca="1">IFERROR(IF(INDEX(NTG_2020_Map,$C699+2,36)=0,"",INDEX(NTG_2020_Map,$C699+2,$J$7)),"")</f>
        <v/>
      </c>
      <c r="K699" s="17" t="str" cm="1">
        <f t="array" aca="1" ref="K699" ca="1">IFERROR(INDEX(NTG_2020_Map,$C699+2,K$7),"")</f>
        <v/>
      </c>
      <c r="L699" s="17" t="str" cm="1">
        <f t="array" aca="1" ref="L699" ca="1">IFERROR(INDEX(NTG_2020_Map,$C699+2,L$7),"")</f>
        <v/>
      </c>
      <c r="M699" s="17" t="str" cm="1">
        <f t="array" aca="1" ref="M699" ca="1">IFERROR(INDEX(NTG_2020_Map,$C699+2,M$7),"")</f>
        <v/>
      </c>
      <c r="N699" s="18" t="str" cm="1">
        <f t="array" aca="1" ref="N699" ca="1">IFERROR(INDEX(NTG_2020_Map,$C699+2,N$7),"")</f>
        <v/>
      </c>
      <c r="O699" s="18" t="str" cm="1">
        <f t="array" aca="1" ref="O699" ca="1">IFERROR(IF(INDEX(NTG_2020_Map,$C699+2,O$7)="","",INDEX(NTG_2020_Map,$C699+2,O$7)),"")</f>
        <v/>
      </c>
    </row>
    <row r="700" spans="3:15" ht="12.75" customHeight="1">
      <c r="C700" s="16">
        <f t="shared" si="20"/>
        <v>31</v>
      </c>
      <c r="D700" s="16">
        <f t="shared" si="21"/>
        <v>2</v>
      </c>
      <c r="E700" s="16" cm="1">
        <f t="array" aca="1" ref="E700" ca="1">IF(F700="","",IF(INDEX(NTG_2020_Table,$C700+1,$D700)=1,1,0))</f>
        <v>0</v>
      </c>
      <c r="F700" s="17" t="str" cm="1">
        <f t="array" aca="1" ref="F700" ca="1">IFERROR(INDEX(NTG_2020_Table,$C700+1,$F$7),"")</f>
        <v>NonRes-sAg-Irrig</v>
      </c>
      <c r="G700" s="17" t="str" cm="1">
        <f t="array" aca="1" ref="G700" ca="1">IF($F700="","",IFERROR(INDEX(NTG_2020_Map,1,IF($D700&lt;$B$4,$B$3,IF($D700&lt;$B$5,$B$4,$B$5))),""))</f>
        <v>NTG_ID</v>
      </c>
      <c r="H700" s="17" t="str" cm="1">
        <f t="array" aca="1" ref="H700" ca="1">IF(F700="","",IFERROR(INDEX(NTG_2020_Map,2,D700),""))</f>
        <v>DEER2019</v>
      </c>
      <c r="I700" s="17" t="str" cm="1">
        <f t="array" aca="1" ref="I700" ca="1">IFERROR(INDEX(NTG_2020_Map,$C700+2,$I$7),"")</f>
        <v/>
      </c>
      <c r="J700" s="17" t="str" cm="1">
        <f t="array" aca="1" ref="J700" ca="1">IFERROR(IF(INDEX(NTG_2020_Map,$C700+2,36)=0,"",INDEX(NTG_2020_Map,$C700+2,$J$7)),"")</f>
        <v/>
      </c>
      <c r="K700" s="17" t="str" cm="1">
        <f t="array" aca="1" ref="K700" ca="1">IFERROR(INDEX(NTG_2020_Map,$C700+2,K$7),"")</f>
        <v/>
      </c>
      <c r="L700" s="17" t="str" cm="1">
        <f t="array" aca="1" ref="L700" ca="1">IFERROR(INDEX(NTG_2020_Map,$C700+2,L$7),"")</f>
        <v/>
      </c>
      <c r="M700" s="17" t="str" cm="1">
        <f t="array" aca="1" ref="M700" ca="1">IFERROR(INDEX(NTG_2020_Map,$C700+2,M$7),"")</f>
        <v/>
      </c>
      <c r="N700" s="18" t="str" cm="1">
        <f t="array" aca="1" ref="N700" ca="1">IFERROR(INDEX(NTG_2020_Map,$C700+2,N$7),"")</f>
        <v/>
      </c>
      <c r="O700" s="18" t="str" cm="1">
        <f t="array" aca="1" ref="O700" ca="1">IFERROR(IF(INDEX(NTG_2020_Map,$C700+2,O$7)="","",INDEX(NTG_2020_Map,$C700+2,O$7)),"")</f>
        <v/>
      </c>
    </row>
    <row r="701" spans="3:15" ht="12.75" customHeight="1">
      <c r="C701" s="16">
        <f t="shared" si="20"/>
        <v>31</v>
      </c>
      <c r="D701" s="16">
        <f t="shared" si="21"/>
        <v>3</v>
      </c>
      <c r="E701" s="16" cm="1">
        <f t="array" aca="1" ref="E701" ca="1">IF(F701="","",IF(INDEX(NTG_2020_Table,$C701+1,$D701)=1,1,0))</f>
        <v>0</v>
      </c>
      <c r="F701" s="17" t="str" cm="1">
        <f t="array" aca="1" ref="F701" ca="1">IFERROR(INDEX(NTG_2020_Table,$C701+1,$F$7),"")</f>
        <v>NonRes-sAg-Irrig</v>
      </c>
      <c r="G701" s="17" t="str" cm="1">
        <f t="array" aca="1" ref="G701" ca="1">IF($F701="","",IFERROR(INDEX(NTG_2020_Map,1,IF($D701&lt;$B$4,$B$3,IF($D701&lt;$B$5,$B$4,$B$5))),""))</f>
        <v>NTG_ID</v>
      </c>
      <c r="H701" s="17" cm="1">
        <f t="array" aca="1" ref="H701" ca="1">IF(F701="","",IFERROR(INDEX(NTG_2020_Map,2,D701),""))</f>
        <v>43466</v>
      </c>
      <c r="I701" s="17" t="str" cm="1">
        <f t="array" aca="1" ref="I701" ca="1">IFERROR(INDEX(NTG_2020_Map,$C701+2,$I$7),"")</f>
        <v/>
      </c>
      <c r="J701" s="17" t="str" cm="1">
        <f t="array" aca="1" ref="J701" ca="1">IFERROR(IF(INDEX(NTG_2020_Map,$C701+2,36)=0,"",INDEX(NTG_2020_Map,$C701+2,$J$7)),"")</f>
        <v/>
      </c>
      <c r="K701" s="17" t="str" cm="1">
        <f t="array" aca="1" ref="K701" ca="1">IFERROR(INDEX(NTG_2020_Map,$C701+2,K$7),"")</f>
        <v/>
      </c>
      <c r="L701" s="17" t="str" cm="1">
        <f t="array" aca="1" ref="L701" ca="1">IFERROR(INDEX(NTG_2020_Map,$C701+2,L$7),"")</f>
        <v/>
      </c>
      <c r="M701" s="17" t="str" cm="1">
        <f t="array" aca="1" ref="M701" ca="1">IFERROR(INDEX(NTG_2020_Map,$C701+2,M$7),"")</f>
        <v/>
      </c>
      <c r="N701" s="18" t="str" cm="1">
        <f t="array" aca="1" ref="N701" ca="1">IFERROR(INDEX(NTG_2020_Map,$C701+2,N$7),"")</f>
        <v/>
      </c>
      <c r="O701" s="18" t="str" cm="1">
        <f t="array" aca="1" ref="O701" ca="1">IFERROR(IF(INDEX(NTG_2020_Map,$C701+2,O$7)="","",INDEX(NTG_2020_Map,$C701+2,O$7)),"")</f>
        <v/>
      </c>
    </row>
    <row r="702" spans="3:15" ht="12.75" customHeight="1">
      <c r="C702" s="16">
        <f t="shared" si="20"/>
        <v>31</v>
      </c>
      <c r="D702" s="16">
        <f t="shared" si="21"/>
        <v>4</v>
      </c>
      <c r="E702" s="16" cm="1">
        <f t="array" aca="1" ref="E702" ca="1">IF(F702="","",IF(INDEX(NTG_2020_Table,$C702+1,$D702)=1,1,0))</f>
        <v>0</v>
      </c>
      <c r="F702" s="17" t="str" cm="1">
        <f t="array" aca="1" ref="F702" ca="1">IFERROR(INDEX(NTG_2020_Table,$C702+1,$F$7),"")</f>
        <v>NonRes-sAg-Irrig</v>
      </c>
      <c r="G702" s="17" t="str" cm="1">
        <f t="array" aca="1" ref="G702" ca="1">IF($F702="","",IFERROR(INDEX(NTG_2020_Map,1,IF($D702&lt;$B$4,$B$3,IF($D702&lt;$B$5,$B$4,$B$5))),""))</f>
        <v>NTG_ID</v>
      </c>
      <c r="H702" s="17" cm="1">
        <f t="array" aca="1" ref="H702" ca="1">IF(F702="","",IFERROR(INDEX(NTG_2020_Map,2,D702),""))</f>
        <v>46022</v>
      </c>
      <c r="I702" s="17" t="str" cm="1">
        <f t="array" aca="1" ref="I702" ca="1">IFERROR(INDEX(NTG_2020_Map,$C702+2,$I$7),"")</f>
        <v/>
      </c>
      <c r="J702" s="17" t="str" cm="1">
        <f t="array" aca="1" ref="J702" ca="1">IFERROR(IF(INDEX(NTG_2020_Map,$C702+2,36)=0,"",INDEX(NTG_2020_Map,$C702+2,$J$7)),"")</f>
        <v/>
      </c>
      <c r="K702" s="17" t="str" cm="1">
        <f t="array" aca="1" ref="K702" ca="1">IFERROR(INDEX(NTG_2020_Map,$C702+2,K$7),"")</f>
        <v/>
      </c>
      <c r="L702" s="17" t="str" cm="1">
        <f t="array" aca="1" ref="L702" ca="1">IFERROR(INDEX(NTG_2020_Map,$C702+2,L$7),"")</f>
        <v/>
      </c>
      <c r="M702" s="17" t="str" cm="1">
        <f t="array" aca="1" ref="M702" ca="1">IFERROR(INDEX(NTG_2020_Map,$C702+2,M$7),"")</f>
        <v/>
      </c>
      <c r="N702" s="18" t="str" cm="1">
        <f t="array" aca="1" ref="N702" ca="1">IFERROR(INDEX(NTG_2020_Map,$C702+2,N$7),"")</f>
        <v/>
      </c>
      <c r="O702" s="18" t="str" cm="1">
        <f t="array" aca="1" ref="O702" ca="1">IFERROR(IF(INDEX(NTG_2020_Map,$C702+2,O$7)="","",INDEX(NTG_2020_Map,$C702+2,O$7)),"")</f>
        <v/>
      </c>
    </row>
    <row r="703" spans="3:15" ht="12.75" customHeight="1">
      <c r="C703" s="16">
        <f t="shared" si="20"/>
        <v>31</v>
      </c>
      <c r="D703" s="16">
        <f t="shared" si="21"/>
        <v>5</v>
      </c>
      <c r="E703" s="16" cm="1">
        <f t="array" aca="1" ref="E703" ca="1">IF(F703="","",IF(INDEX(NTG_2020_Table,$C703+1,$D703)=1,1,0))</f>
        <v>0</v>
      </c>
      <c r="F703" s="17" t="str" cm="1">
        <f t="array" aca="1" ref="F703" ca="1">IFERROR(INDEX(NTG_2020_Table,$C703+1,$F$7),"")</f>
        <v>NonRes-sAg-Irrig</v>
      </c>
      <c r="G703" s="17" t="str" cm="1">
        <f t="array" aca="1" ref="G703" ca="1">IF($F703="","",IFERROR(INDEX(NTG_2020_Map,1,IF($D703&lt;$B$4,$B$3,IF($D703&lt;$B$5,$B$4,$B$5))),""))</f>
        <v>NTG_ID</v>
      </c>
      <c r="H703" s="17" cm="1">
        <f t="array" aca="1" ref="H703" ca="1">IF(F703="","",IFERROR(INDEX(NTG_2020_Map,2,D703),""))</f>
        <v>0.6</v>
      </c>
      <c r="I703" s="17" t="str" cm="1">
        <f t="array" aca="1" ref="I703" ca="1">IFERROR(INDEX(NTG_2020_Map,$C703+2,$I$7),"")</f>
        <v/>
      </c>
      <c r="J703" s="17" t="str" cm="1">
        <f t="array" aca="1" ref="J703" ca="1">IFERROR(IF(INDEX(NTG_2020_Map,$C703+2,36)=0,"",INDEX(NTG_2020_Map,$C703+2,$J$7)),"")</f>
        <v/>
      </c>
      <c r="K703" s="17" t="str" cm="1">
        <f t="array" aca="1" ref="K703" ca="1">IFERROR(INDEX(NTG_2020_Map,$C703+2,K$7),"")</f>
        <v/>
      </c>
      <c r="L703" s="17" t="str" cm="1">
        <f t="array" aca="1" ref="L703" ca="1">IFERROR(INDEX(NTG_2020_Map,$C703+2,L$7),"")</f>
        <v/>
      </c>
      <c r="M703" s="17" t="str" cm="1">
        <f t="array" aca="1" ref="M703" ca="1">IFERROR(INDEX(NTG_2020_Map,$C703+2,M$7),"")</f>
        <v/>
      </c>
      <c r="N703" s="18" t="str" cm="1">
        <f t="array" aca="1" ref="N703" ca="1">IFERROR(INDEX(NTG_2020_Map,$C703+2,N$7),"")</f>
        <v/>
      </c>
      <c r="O703" s="18" t="str" cm="1">
        <f t="array" aca="1" ref="O703" ca="1">IFERROR(IF(INDEX(NTG_2020_Map,$C703+2,O$7)="","",INDEX(NTG_2020_Map,$C703+2,O$7)),"")</f>
        <v/>
      </c>
    </row>
    <row r="704" spans="3:15" ht="12.75" customHeight="1">
      <c r="C704" s="16">
        <f t="shared" si="20"/>
        <v>31</v>
      </c>
      <c r="D704" s="16">
        <f t="shared" si="21"/>
        <v>6</v>
      </c>
      <c r="E704" s="16" cm="1">
        <f t="array" aca="1" ref="E704" ca="1">IF(F704="","",IF(INDEX(NTG_2020_Table,$C704+1,$D704)=1,1,0))</f>
        <v>0</v>
      </c>
      <c r="F704" s="17" t="str" cm="1">
        <f t="array" aca="1" ref="F704" ca="1">IFERROR(INDEX(NTG_2020_Table,$C704+1,$F$7),"")</f>
        <v>NonRes-sAg-Irrig</v>
      </c>
      <c r="G704" s="17" t="str" cm="1">
        <f t="array" aca="1" ref="G704" ca="1">IF($F704="","",IFERROR(INDEX(NTG_2020_Map,1,IF($D704&lt;$B$4,$B$3,IF($D704&lt;$B$5,$B$4,$B$5))),""))</f>
        <v>NTG_ID</v>
      </c>
      <c r="H704" s="17" cm="1">
        <f t="array" aca="1" ref="H704" ca="1">IF(F704="","",IFERROR(INDEX(NTG_2020_Map,2,D704),""))</f>
        <v>0.6</v>
      </c>
      <c r="I704" s="17" t="str" cm="1">
        <f t="array" aca="1" ref="I704" ca="1">IFERROR(INDEX(NTG_2020_Map,$C704+2,$I$7),"")</f>
        <v/>
      </c>
      <c r="J704" s="17" t="str" cm="1">
        <f t="array" aca="1" ref="J704" ca="1">IFERROR(IF(INDEX(NTG_2020_Map,$C704+2,36)=0,"",INDEX(NTG_2020_Map,$C704+2,$J$7)),"")</f>
        <v/>
      </c>
      <c r="K704" s="17" t="str" cm="1">
        <f t="array" aca="1" ref="K704" ca="1">IFERROR(INDEX(NTG_2020_Map,$C704+2,K$7),"")</f>
        <v/>
      </c>
      <c r="L704" s="17" t="str" cm="1">
        <f t="array" aca="1" ref="L704" ca="1">IFERROR(INDEX(NTG_2020_Map,$C704+2,L$7),"")</f>
        <v/>
      </c>
      <c r="M704" s="17" t="str" cm="1">
        <f t="array" aca="1" ref="M704" ca="1">IFERROR(INDEX(NTG_2020_Map,$C704+2,M$7),"")</f>
        <v/>
      </c>
      <c r="N704" s="18" t="str" cm="1">
        <f t="array" aca="1" ref="N704" ca="1">IFERROR(INDEX(NTG_2020_Map,$C704+2,N$7),"")</f>
        <v/>
      </c>
      <c r="O704" s="18" t="str" cm="1">
        <f t="array" aca="1" ref="O704" ca="1">IFERROR(IF(INDEX(NTG_2020_Map,$C704+2,O$7)="","",INDEX(NTG_2020_Map,$C704+2,O$7)),"")</f>
        <v/>
      </c>
    </row>
    <row r="705" spans="3:15" ht="12.75" customHeight="1">
      <c r="C705" s="16">
        <f t="shared" si="20"/>
        <v>31</v>
      </c>
      <c r="D705" s="16">
        <f t="shared" si="21"/>
        <v>7</v>
      </c>
      <c r="E705" s="16" cm="1">
        <f t="array" aca="1" ref="E705" ca="1">IF(F705="","",IF(INDEX(NTG_2020_Table,$C705+1,$D705)=1,1,0))</f>
        <v>0</v>
      </c>
      <c r="F705" s="17" t="str" cm="1">
        <f t="array" aca="1" ref="F705" ca="1">IFERROR(INDEX(NTG_2020_Table,$C705+1,$F$7),"")</f>
        <v>NonRes-sAg-Irrig</v>
      </c>
      <c r="G705" s="17" t="str" cm="1">
        <f t="array" aca="1" ref="G705" ca="1">IF($F705="","",IFERROR(INDEX(NTG_2020_Map,1,IF($D705&lt;$B$4,$B$3,IF($D705&lt;$B$5,$B$4,$B$5))),""))</f>
        <v>NTG_ID</v>
      </c>
      <c r="H705" s="17" t="str" cm="1">
        <f t="array" aca="1" ref="H705" ca="1">IF(F705="","",IFERROR(INDEX(NTG_2020_Map,2,D705),""))</f>
        <v>Measures not covered by other NTG values and measure technology type has been available in marketplace for more than 2 years</v>
      </c>
      <c r="I705" s="17" t="str" cm="1">
        <f t="array" aca="1" ref="I705" ca="1">IFERROR(INDEX(NTG_2020_Map,$C705+2,$I$7),"")</f>
        <v/>
      </c>
      <c r="J705" s="17" t="str" cm="1">
        <f t="array" aca="1" ref="J705" ca="1">IFERROR(IF(INDEX(NTG_2020_Map,$C705+2,36)=0,"",INDEX(NTG_2020_Map,$C705+2,$J$7)),"")</f>
        <v/>
      </c>
      <c r="K705" s="17" t="str" cm="1">
        <f t="array" aca="1" ref="K705" ca="1">IFERROR(INDEX(NTG_2020_Map,$C705+2,K$7),"")</f>
        <v/>
      </c>
      <c r="L705" s="17" t="str" cm="1">
        <f t="array" aca="1" ref="L705" ca="1">IFERROR(INDEX(NTG_2020_Map,$C705+2,L$7),"")</f>
        <v/>
      </c>
      <c r="M705" s="17" t="str" cm="1">
        <f t="array" aca="1" ref="M705" ca="1">IFERROR(INDEX(NTG_2020_Map,$C705+2,M$7),"")</f>
        <v/>
      </c>
      <c r="N705" s="18" t="str" cm="1">
        <f t="array" aca="1" ref="N705" ca="1">IFERROR(INDEX(NTG_2020_Map,$C705+2,N$7),"")</f>
        <v/>
      </c>
      <c r="O705" s="18" t="str" cm="1">
        <f t="array" aca="1" ref="O705" ca="1">IFERROR(IF(INDEX(NTG_2020_Map,$C705+2,O$7)="","",INDEX(NTG_2020_Map,$C705+2,O$7)),"")</f>
        <v/>
      </c>
    </row>
    <row r="706" spans="3:15" ht="12.75" customHeight="1">
      <c r="C706" s="16">
        <f t="shared" si="20"/>
        <v>31</v>
      </c>
      <c r="D706" s="16">
        <f t="shared" si="21"/>
        <v>8</v>
      </c>
      <c r="E706" s="16" cm="1">
        <f t="array" aca="1" ref="E706" ca="1">IF(F706="","",IF(INDEX(NTG_2020_Table,$C706+1,$D706)=1,1,0))</f>
        <v>0</v>
      </c>
      <c r="F706" s="17" t="str" cm="1">
        <f t="array" aca="1" ref="F706" ca="1">IFERROR(INDEX(NTG_2020_Table,$C706+1,$F$7),"")</f>
        <v>NonRes-sAg-Irrig</v>
      </c>
      <c r="G706" s="17" t="str" cm="1">
        <f t="array" aca="1" ref="G706" ca="1">IF($F706="","",IFERROR(INDEX(NTG_2020_Map,1,IF($D706&lt;$B$4,$B$3,IF($D706&lt;$B$5,$B$4,$B$5))),""))</f>
        <v>NTG_ID</v>
      </c>
      <c r="H706" s="17" t="str" cm="1">
        <f t="array" aca="1" ref="H706" ca="1">IF(F706="","",IFERROR(INDEX(NTG_2020_Map,2,D706),""))</f>
        <v>Deem-DEER|Deem-WP</v>
      </c>
      <c r="I706" s="17" t="str" cm="1">
        <f t="array" aca="1" ref="I706" ca="1">IFERROR(INDEX(NTG_2020_Map,$C706+2,$I$7),"")</f>
        <v/>
      </c>
      <c r="J706" s="17" t="str" cm="1">
        <f t="array" aca="1" ref="J706" ca="1">IFERROR(IF(INDEX(NTG_2020_Map,$C706+2,36)=0,"",INDEX(NTG_2020_Map,$C706+2,$J$7)),"")</f>
        <v/>
      </c>
      <c r="K706" s="17" t="str" cm="1">
        <f t="array" aca="1" ref="K706" ca="1">IFERROR(INDEX(NTG_2020_Map,$C706+2,K$7),"")</f>
        <v/>
      </c>
      <c r="L706" s="17" t="str" cm="1">
        <f t="array" aca="1" ref="L706" ca="1">IFERROR(INDEX(NTG_2020_Map,$C706+2,L$7),"")</f>
        <v/>
      </c>
      <c r="M706" s="17" t="str" cm="1">
        <f t="array" aca="1" ref="M706" ca="1">IFERROR(INDEX(NTG_2020_Map,$C706+2,M$7),"")</f>
        <v/>
      </c>
      <c r="N706" s="18" t="str" cm="1">
        <f t="array" aca="1" ref="N706" ca="1">IFERROR(INDEX(NTG_2020_Map,$C706+2,N$7),"")</f>
        <v/>
      </c>
      <c r="O706" s="18" t="str" cm="1">
        <f t="array" aca="1" ref="O706" ca="1">IFERROR(IF(INDEX(NTG_2020_Map,$C706+2,O$7)="","",INDEX(NTG_2020_Map,$C706+2,O$7)),"")</f>
        <v/>
      </c>
    </row>
    <row r="707" spans="3:15" ht="12.75" customHeight="1">
      <c r="C707" s="16">
        <f t="shared" si="20"/>
        <v>31</v>
      </c>
      <c r="D707" s="16">
        <f t="shared" si="21"/>
        <v>9</v>
      </c>
      <c r="E707" s="16" cm="1">
        <f t="array" aca="1" ref="E707" ca="1">IF(F707="","",IF(INDEX(NTG_2020_Table,$C707+1,$D707)=1,1,0))</f>
        <v>0</v>
      </c>
      <c r="F707" s="17" t="str" cm="1">
        <f t="array" aca="1" ref="F707" ca="1">IFERROR(INDEX(NTG_2020_Table,$C707+1,$F$7),"")</f>
        <v>NonRes-sAg-Irrig</v>
      </c>
      <c r="G707" s="17" t="str" cm="1">
        <f t="array" aca="1" ref="G707" ca="1">IF($F707="","",IFERROR(INDEX(NTG_2020_Map,1,IF($D707&lt;$B$4,$B$3,IF($D707&lt;$B$5,$B$4,$B$5))),""))</f>
        <v>NTG_ID</v>
      </c>
      <c r="H707" s="17" t="str" cm="1">
        <f t="array" aca="1" ref="H707" ca="1">IF(F707="","",IFERROR(INDEX(NTG_2020_Map,2,D707),""))</f>
        <v>AOE|AR|BRO-Bhv|BRO-Op|BRO-RCx|BW|NC|NR</v>
      </c>
      <c r="I707" s="17" t="str" cm="1">
        <f t="array" aca="1" ref="I707" ca="1">IFERROR(INDEX(NTG_2020_Map,$C707+2,$I$7),"")</f>
        <v/>
      </c>
      <c r="J707" s="17" t="str" cm="1">
        <f t="array" aca="1" ref="J707" ca="1">IFERROR(IF(INDEX(NTG_2020_Map,$C707+2,36)=0,"",INDEX(NTG_2020_Map,$C707+2,$J$7)),"")</f>
        <v/>
      </c>
      <c r="K707" s="17" t="str" cm="1">
        <f t="array" aca="1" ref="K707" ca="1">IFERROR(INDEX(NTG_2020_Map,$C707+2,K$7),"")</f>
        <v/>
      </c>
      <c r="L707" s="17" t="str" cm="1">
        <f t="array" aca="1" ref="L707" ca="1">IFERROR(INDEX(NTG_2020_Map,$C707+2,L$7),"")</f>
        <v/>
      </c>
      <c r="M707" s="17" t="str" cm="1">
        <f t="array" aca="1" ref="M707" ca="1">IFERROR(INDEX(NTG_2020_Map,$C707+2,M$7),"")</f>
        <v/>
      </c>
      <c r="N707" s="18" t="str" cm="1">
        <f t="array" aca="1" ref="N707" ca="1">IFERROR(INDEX(NTG_2020_Map,$C707+2,N$7),"")</f>
        <v/>
      </c>
      <c r="O707" s="18" t="str" cm="1">
        <f t="array" aca="1" ref="O707" ca="1">IFERROR(IF(INDEX(NTG_2020_Map,$C707+2,O$7)="","",INDEX(NTG_2020_Map,$C707+2,O$7)),"")</f>
        <v/>
      </c>
    </row>
    <row r="708" spans="3:15" ht="12.75" customHeight="1">
      <c r="C708" s="16">
        <f t="shared" si="20"/>
        <v>31</v>
      </c>
      <c r="D708" s="16">
        <f t="shared" si="21"/>
        <v>10</v>
      </c>
      <c r="E708" s="16" cm="1">
        <f t="array" aca="1" ref="E708" ca="1">IF(F708="","",IF(INDEX(NTG_2020_Table,$C708+1,$D708)=1,1,0))</f>
        <v>0</v>
      </c>
      <c r="F708" s="17" t="str" cm="1">
        <f t="array" aca="1" ref="F708" ca="1">IFERROR(INDEX(NTG_2020_Table,$C708+1,$F$7),"")</f>
        <v>NonRes-sAg-Irrig</v>
      </c>
      <c r="G708" s="17" t="str" cm="1">
        <f t="array" aca="1" ref="G708" ca="1">IF($F708="","",IFERROR(INDEX(NTG_2020_Map,1,IF($D708&lt;$B$4,$B$3,IF($D708&lt;$B$5,$B$4,$B$5))),""))</f>
        <v>NTG_ID</v>
      </c>
      <c r="H708" s="17" t="str" cm="1">
        <f t="array" aca="1" ref="H708" ca="1">IF(F708="","",IFERROR(INDEX(NTG_2020_Map,2,D708),""))</f>
        <v>UpDeemed|DnCust|DnDeemed|DnCustDI|DnDeemDI</v>
      </c>
      <c r="I708" s="17" t="str" cm="1">
        <f t="array" aca="1" ref="I708" ca="1">IFERROR(INDEX(NTG_2020_Map,$C708+2,$I$7),"")</f>
        <v/>
      </c>
      <c r="J708" s="17" t="str" cm="1">
        <f t="array" aca="1" ref="J708" ca="1">IFERROR(IF(INDEX(NTG_2020_Map,$C708+2,36)=0,"",INDEX(NTG_2020_Map,$C708+2,$J$7)),"")</f>
        <v/>
      </c>
      <c r="K708" s="17" t="str" cm="1">
        <f t="array" aca="1" ref="K708" ca="1">IFERROR(INDEX(NTG_2020_Map,$C708+2,K$7),"")</f>
        <v/>
      </c>
      <c r="L708" s="17" t="str" cm="1">
        <f t="array" aca="1" ref="L708" ca="1">IFERROR(INDEX(NTG_2020_Map,$C708+2,L$7),"")</f>
        <v/>
      </c>
      <c r="M708" s="17" t="str" cm="1">
        <f t="array" aca="1" ref="M708" ca="1">IFERROR(INDEX(NTG_2020_Map,$C708+2,M$7),"")</f>
        <v/>
      </c>
      <c r="N708" s="18" t="str" cm="1">
        <f t="array" aca="1" ref="N708" ca="1">IFERROR(INDEX(NTG_2020_Map,$C708+2,N$7),"")</f>
        <v/>
      </c>
      <c r="O708" s="18" t="str" cm="1">
        <f t="array" aca="1" ref="O708" ca="1">IFERROR(IF(INDEX(NTG_2020_Map,$C708+2,O$7)="","",INDEX(NTG_2020_Map,$C708+2,O$7)),"")</f>
        <v/>
      </c>
    </row>
    <row r="709" spans="3:15" ht="12.75" customHeight="1">
      <c r="C709" s="16">
        <f t="shared" si="20"/>
        <v>31</v>
      </c>
      <c r="D709" s="16">
        <f t="shared" si="21"/>
        <v>11</v>
      </c>
      <c r="E709" s="16" cm="1">
        <f t="array" aca="1" ref="E709" ca="1">IF(F709="","",IF(INDEX(NTG_2020_Table,$C709+1,$D709)=1,1,0))</f>
        <v>0</v>
      </c>
      <c r="F709" s="17" t="str" cm="1">
        <f t="array" aca="1" ref="F709" ca="1">IFERROR(INDEX(NTG_2020_Table,$C709+1,$F$7),"")</f>
        <v>NonRes-sAg-Irrig</v>
      </c>
      <c r="G709" s="17" t="str" cm="1">
        <f t="array" aca="1" ref="G709" ca="1">IF($F709="","",IFERROR(INDEX(NTG_2020_Map,1,IF($D709&lt;$B$4,$B$3,IF($D709&lt;$B$5,$B$4,$B$5))),""))</f>
        <v>VersionSource</v>
      </c>
      <c r="H709" s="17" t="str" cm="1">
        <f t="array" aca="1" ref="H709" ca="1">IF(F709="","",IFERROR(INDEX(NTG_2020_Map,2,D709),""))</f>
        <v/>
      </c>
      <c r="I709" s="17" t="str" cm="1">
        <f t="array" aca="1" ref="I709" ca="1">IFERROR(INDEX(NTG_2020_Map,$C709+2,$I$7),"")</f>
        <v/>
      </c>
      <c r="J709" s="17" t="str" cm="1">
        <f t="array" aca="1" ref="J709" ca="1">IFERROR(IF(INDEX(NTG_2020_Map,$C709+2,36)=0,"",INDEX(NTG_2020_Map,$C709+2,$J$7)),"")</f>
        <v/>
      </c>
      <c r="K709" s="17" t="str" cm="1">
        <f t="array" aca="1" ref="K709" ca="1">IFERROR(INDEX(NTG_2020_Map,$C709+2,K$7),"")</f>
        <v/>
      </c>
      <c r="L709" s="17" t="str" cm="1">
        <f t="array" aca="1" ref="L709" ca="1">IFERROR(INDEX(NTG_2020_Map,$C709+2,L$7),"")</f>
        <v/>
      </c>
      <c r="M709" s="17" t="str" cm="1">
        <f t="array" aca="1" ref="M709" ca="1">IFERROR(INDEX(NTG_2020_Map,$C709+2,M$7),"")</f>
        <v/>
      </c>
      <c r="N709" s="18" t="str" cm="1">
        <f t="array" aca="1" ref="N709" ca="1">IFERROR(INDEX(NTG_2020_Map,$C709+2,N$7),"")</f>
        <v/>
      </c>
      <c r="O709" s="18" t="str" cm="1">
        <f t="array" aca="1" ref="O709" ca="1">IFERROR(IF(INDEX(NTG_2020_Map,$C709+2,O$7)="","",INDEX(NTG_2020_Map,$C709+2,O$7)),"")</f>
        <v/>
      </c>
    </row>
    <row r="710" spans="3:15" ht="12.75" customHeight="1">
      <c r="C710" s="16">
        <f t="shared" si="20"/>
        <v>31</v>
      </c>
      <c r="D710" s="16">
        <f t="shared" si="21"/>
        <v>12</v>
      </c>
      <c r="E710" s="16" cm="1">
        <f t="array" aca="1" ref="E710" ca="1">IF(F710="","",IF(INDEX(NTG_2020_Table,$C710+1,$D710)=1,1,0))</f>
        <v>1</v>
      </c>
      <c r="F710" s="17" t="str" cm="1">
        <f t="array" aca="1" ref="F710" ca="1">IFERROR(INDEX(NTG_2020_Table,$C710+1,$F$7),"")</f>
        <v>NonRes-sAg-Irrig</v>
      </c>
      <c r="G710" s="17" t="str" cm="1">
        <f t="array" aca="1" ref="G710" ca="1">IF($F710="","",IFERROR(INDEX(NTG_2020_Map,1,IF($D710&lt;$B$4,$B$3,IF($D710&lt;$B$5,$B$4,$B$5))),""))</f>
        <v>VersionSource</v>
      </c>
      <c r="H710" s="17" t="str" cm="1">
        <f t="array" aca="1" ref="H710" ca="1">IF(F710="","",IFERROR(INDEX(NTG_2020_Map,2,D710),""))</f>
        <v>1</v>
      </c>
      <c r="I710" s="17" t="str" cm="1">
        <f t="array" aca="1" ref="I710" ca="1">IFERROR(INDEX(NTG_2020_Map,$C710+2,$I$7),"")</f>
        <v/>
      </c>
      <c r="J710" s="17" t="str" cm="1">
        <f t="array" aca="1" ref="J710" ca="1">IFERROR(IF(INDEX(NTG_2020_Map,$C710+2,36)=0,"",INDEX(NTG_2020_Map,$C710+2,$J$7)),"")</f>
        <v/>
      </c>
      <c r="K710" s="17" t="str" cm="1">
        <f t="array" aca="1" ref="K710" ca="1">IFERROR(INDEX(NTG_2020_Map,$C710+2,K$7),"")</f>
        <v/>
      </c>
      <c r="L710" s="17" t="str" cm="1">
        <f t="array" aca="1" ref="L710" ca="1">IFERROR(INDEX(NTG_2020_Map,$C710+2,L$7),"")</f>
        <v/>
      </c>
      <c r="M710" s="17" t="str" cm="1">
        <f t="array" aca="1" ref="M710" ca="1">IFERROR(INDEX(NTG_2020_Map,$C710+2,M$7),"")</f>
        <v/>
      </c>
      <c r="N710" s="18" t="str" cm="1">
        <f t="array" aca="1" ref="N710" ca="1">IFERROR(INDEX(NTG_2020_Map,$C710+2,N$7),"")</f>
        <v/>
      </c>
      <c r="O710" s="18" t="str" cm="1">
        <f t="array" aca="1" ref="O710" ca="1">IFERROR(IF(INDEX(NTG_2020_Map,$C710+2,O$7)="","",INDEX(NTG_2020_Map,$C710+2,O$7)),"")</f>
        <v/>
      </c>
    </row>
    <row r="711" spans="3:15" ht="12.75" customHeight="1">
      <c r="C711" s="16">
        <f t="shared" si="20"/>
        <v>31</v>
      </c>
      <c r="D711" s="16">
        <f t="shared" si="21"/>
        <v>13</v>
      </c>
      <c r="E711" s="16" cm="1">
        <f t="array" aca="1" ref="E711" ca="1">IF(F711="","",IF(INDEX(NTG_2020_Table,$C711+1,$D711)=1,1,0))</f>
        <v>0</v>
      </c>
      <c r="F711" s="17" t="str" cm="1">
        <f t="array" aca="1" ref="F711" ca="1">IFERROR(INDEX(NTG_2020_Table,$C711+1,$F$7),"")</f>
        <v>NonRes-sAg-Irrig</v>
      </c>
      <c r="G711" s="17" t="str" cm="1">
        <f t="array" aca="1" ref="G711" ca="1">IF($F711="","",IFERROR(INDEX(NTG_2020_Map,1,IF($D711&lt;$B$4,$B$3,IF($D711&lt;$B$5,$B$4,$B$5))),""))</f>
        <v>VersionSource</v>
      </c>
      <c r="H711" s="17" t="str" cm="1">
        <f t="array" aca="1" ref="H711" ca="1">IF(F711="","",IFERROR(INDEX(NTG_2020_Map,2,D711),""))</f>
        <v>1</v>
      </c>
      <c r="I711" s="17" t="str" cm="1">
        <f t="array" aca="1" ref="I711" ca="1">IFERROR(INDEX(NTG_2020_Map,$C711+2,$I$7),"")</f>
        <v/>
      </c>
      <c r="J711" s="17" t="str" cm="1">
        <f t="array" aca="1" ref="J711" ca="1">IFERROR(IF(INDEX(NTG_2020_Map,$C711+2,36)=0,"",INDEX(NTG_2020_Map,$C711+2,$J$7)),"")</f>
        <v/>
      </c>
      <c r="K711" s="17" t="str" cm="1">
        <f t="array" aca="1" ref="K711" ca="1">IFERROR(INDEX(NTG_2020_Map,$C711+2,K$7),"")</f>
        <v/>
      </c>
      <c r="L711" s="17" t="str" cm="1">
        <f t="array" aca="1" ref="L711" ca="1">IFERROR(INDEX(NTG_2020_Map,$C711+2,L$7),"")</f>
        <v/>
      </c>
      <c r="M711" s="17" t="str" cm="1">
        <f t="array" aca="1" ref="M711" ca="1">IFERROR(INDEX(NTG_2020_Map,$C711+2,M$7),"")</f>
        <v/>
      </c>
      <c r="N711" s="18" t="str" cm="1">
        <f t="array" aca="1" ref="N711" ca="1">IFERROR(INDEX(NTG_2020_Map,$C711+2,N$7),"")</f>
        <v/>
      </c>
      <c r="O711" s="18" t="str" cm="1">
        <f t="array" aca="1" ref="O711" ca="1">IFERROR(IF(INDEX(NTG_2020_Map,$C711+2,O$7)="","",INDEX(NTG_2020_Map,$C711+2,O$7)),"")</f>
        <v/>
      </c>
    </row>
    <row r="712" spans="3:15" ht="12.75" customHeight="1">
      <c r="C712" s="16">
        <f t="shared" si="20"/>
        <v>31</v>
      </c>
      <c r="D712" s="16">
        <f t="shared" si="21"/>
        <v>14</v>
      </c>
      <c r="E712" s="16" cm="1">
        <f t="array" aca="1" ref="E712" ca="1">IF(F712="","",IF(INDEX(NTG_2020_Table,$C712+1,$D712)=1,1,0))</f>
        <v>0</v>
      </c>
      <c r="F712" s="17" t="str" cm="1">
        <f t="array" aca="1" ref="F712" ca="1">IFERROR(INDEX(NTG_2020_Table,$C712+1,$F$7),"")</f>
        <v>NonRes-sAg-Irrig</v>
      </c>
      <c r="G712" s="17" t="str" cm="1">
        <f t="array" aca="1" ref="G712" ca="1">IF($F712="","",IFERROR(INDEX(NTG_2020_Map,1,IF($D712&lt;$B$4,$B$3,IF($D712&lt;$B$5,$B$4,$B$5))),""))</f>
        <v>VersionSource</v>
      </c>
      <c r="H712" s="17" t="str" cm="1">
        <f t="array" aca="1" ref="H712" ca="1">IF(F712="","",IFERROR(INDEX(NTG_2020_Map,2,D712),""))</f>
        <v>0</v>
      </c>
      <c r="I712" s="17" t="str" cm="1">
        <f t="array" aca="1" ref="I712" ca="1">IFERROR(INDEX(NTG_2020_Map,$C712+2,$I$7),"")</f>
        <v/>
      </c>
      <c r="J712" s="17" t="str" cm="1">
        <f t="array" aca="1" ref="J712" ca="1">IFERROR(IF(INDEX(NTG_2020_Map,$C712+2,36)=0,"",INDEX(NTG_2020_Map,$C712+2,$J$7)),"")</f>
        <v/>
      </c>
      <c r="K712" s="17" t="str" cm="1">
        <f t="array" aca="1" ref="K712" ca="1">IFERROR(INDEX(NTG_2020_Map,$C712+2,K$7),"")</f>
        <v/>
      </c>
      <c r="L712" s="17" t="str" cm="1">
        <f t="array" aca="1" ref="L712" ca="1">IFERROR(INDEX(NTG_2020_Map,$C712+2,L$7),"")</f>
        <v/>
      </c>
      <c r="M712" s="17" t="str" cm="1">
        <f t="array" aca="1" ref="M712" ca="1">IFERROR(INDEX(NTG_2020_Map,$C712+2,M$7),"")</f>
        <v/>
      </c>
      <c r="N712" s="18" t="str" cm="1">
        <f t="array" aca="1" ref="N712" ca="1">IFERROR(INDEX(NTG_2020_Map,$C712+2,N$7),"")</f>
        <v/>
      </c>
      <c r="O712" s="18" t="str" cm="1">
        <f t="array" aca="1" ref="O712" ca="1">IFERROR(IF(INDEX(NTG_2020_Map,$C712+2,O$7)="","",INDEX(NTG_2020_Map,$C712+2,O$7)),"")</f>
        <v/>
      </c>
    </row>
    <row r="713" spans="3:15" ht="12.75" customHeight="1">
      <c r="C713" s="16">
        <f t="shared" si="20"/>
        <v>31</v>
      </c>
      <c r="D713" s="16">
        <f t="shared" si="21"/>
        <v>15</v>
      </c>
      <c r="E713" s="16" cm="1">
        <f t="array" aca="1" ref="E713" ca="1">IF(F713="","",IF(INDEX(NTG_2020_Table,$C713+1,$D713)=1,1,0))</f>
        <v>0</v>
      </c>
      <c r="F713" s="17" t="str" cm="1">
        <f t="array" aca="1" ref="F713" ca="1">IFERROR(INDEX(NTG_2020_Table,$C713+1,$F$7),"")</f>
        <v>NonRes-sAg-Irrig</v>
      </c>
      <c r="G713" s="17" t="str" cm="1">
        <f t="array" aca="1" ref="G713" ca="1">IF($F713="","",IFERROR(INDEX(NTG_2020_Map,1,IF($D713&lt;$B$4,$B$3,IF($D713&lt;$B$5,$B$4,$B$5))),""))</f>
        <v>VersionSource</v>
      </c>
      <c r="H713" s="17" cm="1">
        <f t="array" aca="1" ref="H713" ca="1">IF(F713="","",IFERROR(INDEX(NTG_2020_Map,2,D713),""))</f>
        <v>45448.629734189817</v>
      </c>
      <c r="I713" s="17" t="str" cm="1">
        <f t="array" aca="1" ref="I713" ca="1">IFERROR(INDEX(NTG_2020_Map,$C713+2,$I$7),"")</f>
        <v/>
      </c>
      <c r="J713" s="17" t="str" cm="1">
        <f t="array" aca="1" ref="J713" ca="1">IFERROR(IF(INDEX(NTG_2020_Map,$C713+2,36)=0,"",INDEX(NTG_2020_Map,$C713+2,$J$7)),"")</f>
        <v/>
      </c>
      <c r="K713" s="17" t="str" cm="1">
        <f t="array" aca="1" ref="K713" ca="1">IFERROR(INDEX(NTG_2020_Map,$C713+2,K$7),"")</f>
        <v/>
      </c>
      <c r="L713" s="17" t="str" cm="1">
        <f t="array" aca="1" ref="L713" ca="1">IFERROR(INDEX(NTG_2020_Map,$C713+2,L$7),"")</f>
        <v/>
      </c>
      <c r="M713" s="17" t="str" cm="1">
        <f t="array" aca="1" ref="M713" ca="1">IFERROR(INDEX(NTG_2020_Map,$C713+2,M$7),"")</f>
        <v/>
      </c>
      <c r="N713" s="18" t="str" cm="1">
        <f t="array" aca="1" ref="N713" ca="1">IFERROR(INDEX(NTG_2020_Map,$C713+2,N$7),"")</f>
        <v/>
      </c>
      <c r="O713" s="18" t="str" cm="1">
        <f t="array" aca="1" ref="O713" ca="1">IFERROR(IF(INDEX(NTG_2020_Map,$C713+2,O$7)="","",INDEX(NTG_2020_Map,$C713+2,O$7)),"")</f>
        <v/>
      </c>
    </row>
    <row r="714" spans="3:15" ht="12.75" customHeight="1">
      <c r="C714" s="16">
        <f t="shared" ref="C714:C777" si="22">IF($D714=1,IF($C713&lt;$B$1,$C713+1,""),$C713)</f>
        <v>31</v>
      </c>
      <c r="D714" s="16">
        <f t="shared" ref="D714:D777" si="23">IF(D713&lt;$B$2,D713+1,1)</f>
        <v>16</v>
      </c>
      <c r="E714" s="16" cm="1">
        <f t="array" aca="1" ref="E714" ca="1">IF(F714="","",IF(INDEX(NTG_2020_Table,$C714+1,$D714)=1,1,0))</f>
        <v>1</v>
      </c>
      <c r="F714" s="17" t="str" cm="1">
        <f t="array" aca="1" ref="F714" ca="1">IFERROR(INDEX(NTG_2020_Table,$C714+1,$F$7),"")</f>
        <v>NonRes-sAg-Irrig</v>
      </c>
      <c r="G714" s="17" t="str" cm="1">
        <f t="array" aca="1" ref="G714" ca="1">IF($F714="","",IFERROR(INDEX(NTG_2020_Map,1,IF($D714&lt;$B$4,$B$3,IF($D714&lt;$B$5,$B$4,$B$5))),""))</f>
        <v>VersionSource</v>
      </c>
      <c r="H714" s="17" t="str" cm="1">
        <f t="array" aca="1" ref="H714" ca="1">IF(F714="","",IFERROR(INDEX(NTG_2020_Map,2,D714),""))</f>
        <v>Expired this record since a new record was created that uses the updated Measure Impact Types and Delivery Types per DEER2026 Scoping Document.</v>
      </c>
      <c r="I714" s="17" t="str" cm="1">
        <f t="array" aca="1" ref="I714" ca="1">IFERROR(INDEX(NTG_2020_Map,$C714+2,$I$7),"")</f>
        <v/>
      </c>
      <c r="J714" s="17" t="str" cm="1">
        <f t="array" aca="1" ref="J714" ca="1">IFERROR(IF(INDEX(NTG_2020_Map,$C714+2,36)=0,"",INDEX(NTG_2020_Map,$C714+2,$J$7)),"")</f>
        <v/>
      </c>
      <c r="K714" s="17" t="str" cm="1">
        <f t="array" aca="1" ref="K714" ca="1">IFERROR(INDEX(NTG_2020_Map,$C714+2,K$7),"")</f>
        <v/>
      </c>
      <c r="L714" s="17" t="str" cm="1">
        <f t="array" aca="1" ref="L714" ca="1">IFERROR(INDEX(NTG_2020_Map,$C714+2,L$7),"")</f>
        <v/>
      </c>
      <c r="M714" s="17" t="str" cm="1">
        <f t="array" aca="1" ref="M714" ca="1">IFERROR(INDEX(NTG_2020_Map,$C714+2,M$7),"")</f>
        <v/>
      </c>
      <c r="N714" s="18" t="str" cm="1">
        <f t="array" aca="1" ref="N714" ca="1">IFERROR(INDEX(NTG_2020_Map,$C714+2,N$7),"")</f>
        <v/>
      </c>
      <c r="O714" s="18" t="str" cm="1">
        <f t="array" aca="1" ref="O714" ca="1">IFERROR(IF(INDEX(NTG_2020_Map,$C714+2,O$7)="","",INDEX(NTG_2020_Map,$C714+2,O$7)),"")</f>
        <v/>
      </c>
    </row>
    <row r="715" spans="3:15" ht="12.75" customHeight="1">
      <c r="C715" s="16">
        <f t="shared" si="22"/>
        <v>31</v>
      </c>
      <c r="D715" s="16">
        <f t="shared" si="23"/>
        <v>17</v>
      </c>
      <c r="E715" s="16" cm="1">
        <f t="array" aca="1" ref="E715" ca="1">IF(F715="","",IF(INDEX(NTG_2020_Table,$C715+1,$D715)=1,1,0))</f>
        <v>0</v>
      </c>
      <c r="F715" s="17" t="str" cm="1">
        <f t="array" aca="1" ref="F715" ca="1">IFERROR(INDEX(NTG_2020_Table,$C715+1,$F$7),"")</f>
        <v>NonRes-sAg-Irrig</v>
      </c>
      <c r="G715" s="17" t="str" cm="1">
        <f t="array" aca="1" ref="G715" ca="1">IF($F715="","",IFERROR(INDEX(NTG_2020_Map,1,IF($D715&lt;$B$4,$B$3,IF($D715&lt;$B$5,$B$4,$B$5))),""))</f>
        <v>VersionSource</v>
      </c>
      <c r="H715" s="17" t="str" cm="1">
        <f t="array" aca="1" ref="H715" ca="1">IF(F715="","",IFERROR(INDEX(NTG_2020_Map,2,D715),""))</f>
        <v>Deemed Ex Ante Team</v>
      </c>
      <c r="I715" s="17" t="str" cm="1">
        <f t="array" aca="1" ref="I715" ca="1">IFERROR(INDEX(NTG_2020_Map,$C715+2,$I$7),"")</f>
        <v/>
      </c>
      <c r="J715" s="17" t="str" cm="1">
        <f t="array" aca="1" ref="J715" ca="1">IFERROR(IF(INDEX(NTG_2020_Map,$C715+2,36)=0,"",INDEX(NTG_2020_Map,$C715+2,$J$7)),"")</f>
        <v/>
      </c>
      <c r="K715" s="17" t="str" cm="1">
        <f t="array" aca="1" ref="K715" ca="1">IFERROR(INDEX(NTG_2020_Map,$C715+2,K$7),"")</f>
        <v/>
      </c>
      <c r="L715" s="17" t="str" cm="1">
        <f t="array" aca="1" ref="L715" ca="1">IFERROR(INDEX(NTG_2020_Map,$C715+2,L$7),"")</f>
        <v/>
      </c>
      <c r="M715" s="17" t="str" cm="1">
        <f t="array" aca="1" ref="M715" ca="1">IFERROR(INDEX(NTG_2020_Map,$C715+2,M$7),"")</f>
        <v/>
      </c>
      <c r="N715" s="18" t="str" cm="1">
        <f t="array" aca="1" ref="N715" ca="1">IFERROR(INDEX(NTG_2020_Map,$C715+2,N$7),"")</f>
        <v/>
      </c>
      <c r="O715" s="18" t="str" cm="1">
        <f t="array" aca="1" ref="O715" ca="1">IFERROR(IF(INDEX(NTG_2020_Map,$C715+2,O$7)="","",INDEX(NTG_2020_Map,$C715+2,O$7)),"")</f>
        <v/>
      </c>
    </row>
    <row r="716" spans="3:15" ht="12.75" customHeight="1">
      <c r="C716" s="16">
        <f t="shared" si="22"/>
        <v>31</v>
      </c>
      <c r="D716" s="16">
        <f t="shared" si="23"/>
        <v>18</v>
      </c>
      <c r="E716" s="16" cm="1">
        <f t="array" aca="1" ref="E716" ca="1">IF(F716="","",IF(INDEX(NTG_2020_Table,$C716+1,$D716)=1,1,0))</f>
        <v>0</v>
      </c>
      <c r="F716" s="17" t="str" cm="1">
        <f t="array" aca="1" ref="F716" ca="1">IFERROR(INDEX(NTG_2020_Table,$C716+1,$F$7),"")</f>
        <v>NonRes-sAg-Irrig</v>
      </c>
      <c r="G716" s="17" t="str" cm="1">
        <f t="array" aca="1" ref="G716" ca="1">IF($F716="","",IFERROR(INDEX(NTG_2020_Map,1,IF($D716&lt;$B$4,$B$3,IF($D716&lt;$B$5,$B$4,$B$5))),""))</f>
        <v>VersionSource</v>
      </c>
      <c r="H716" s="17" cm="1">
        <f t="array" aca="1" ref="H716" ca="1">IF(F716="","",IFERROR(INDEX(NTG_2020_Map,2,D716),""))</f>
        <v>44566.539816770834</v>
      </c>
      <c r="I716" s="17" t="str" cm="1">
        <f t="array" aca="1" ref="I716" ca="1">IFERROR(INDEX(NTG_2020_Map,$C716+2,$I$7),"")</f>
        <v/>
      </c>
      <c r="J716" s="17" t="str" cm="1">
        <f t="array" aca="1" ref="J716" ca="1">IFERROR(IF(INDEX(NTG_2020_Map,$C716+2,36)=0,"",INDEX(NTG_2020_Map,$C716+2,$J$7)),"")</f>
        <v/>
      </c>
      <c r="K716" s="17" t="str" cm="1">
        <f t="array" aca="1" ref="K716" ca="1">IFERROR(INDEX(NTG_2020_Map,$C716+2,K$7),"")</f>
        <v/>
      </c>
      <c r="L716" s="17" t="str" cm="1">
        <f t="array" aca="1" ref="L716" ca="1">IFERROR(INDEX(NTG_2020_Map,$C716+2,L$7),"")</f>
        <v/>
      </c>
      <c r="M716" s="17" t="str" cm="1">
        <f t="array" aca="1" ref="M716" ca="1">IFERROR(INDEX(NTG_2020_Map,$C716+2,M$7),"")</f>
        <v/>
      </c>
      <c r="N716" s="18" t="str" cm="1">
        <f t="array" aca="1" ref="N716" ca="1">IFERROR(INDEX(NTG_2020_Map,$C716+2,N$7),"")</f>
        <v/>
      </c>
      <c r="O716" s="18" t="str" cm="1">
        <f t="array" aca="1" ref="O716" ca="1">IFERROR(IF(INDEX(NTG_2020_Map,$C716+2,O$7)="","",INDEX(NTG_2020_Map,$C716+2,O$7)),"")</f>
        <v/>
      </c>
    </row>
    <row r="717" spans="3:15" ht="12.75" customHeight="1">
      <c r="C717" s="16">
        <f t="shared" si="22"/>
        <v>31</v>
      </c>
      <c r="D717" s="16">
        <f t="shared" si="23"/>
        <v>19</v>
      </c>
      <c r="E717" s="16" cm="1">
        <f t="array" aca="1" ref="E717" ca="1">IF(F717="","",IF(INDEX(NTG_2020_Table,$C717+1,$D717)=1,1,0))</f>
        <v>0</v>
      </c>
      <c r="F717" s="17" t="str" cm="1">
        <f t="array" aca="1" ref="F717" ca="1">IFERROR(INDEX(NTG_2020_Table,$C717+1,$F$7),"")</f>
        <v>NonRes-sAg-Irrig</v>
      </c>
      <c r="G717" s="17" t="str" cm="1">
        <f t="array" aca="1" ref="G717" ca="1">IF($F717="","",IFERROR(INDEX(NTG_2020_Map,1,IF($D717&lt;$B$4,$B$3,IF($D717&lt;$B$5,$B$4,$B$5))),""))</f>
        <v>CreatedComment</v>
      </c>
      <c r="H717" s="17" t="str" cm="1">
        <f t="array" aca="1" ref="H717" ca="1">IF(F717="","",IFERROR(INDEX(NTG_2020_Map,2,D717),""))</f>
        <v/>
      </c>
      <c r="I717" s="17" t="str" cm="1">
        <f t="array" aca="1" ref="I717" ca="1">IFERROR(INDEX(NTG_2020_Map,$C717+2,$I$7),"")</f>
        <v/>
      </c>
      <c r="J717" s="17" t="str" cm="1">
        <f t="array" aca="1" ref="J717" ca="1">IFERROR(IF(INDEX(NTG_2020_Map,$C717+2,36)=0,"",INDEX(NTG_2020_Map,$C717+2,$J$7)),"")</f>
        <v/>
      </c>
      <c r="K717" s="17" t="str" cm="1">
        <f t="array" aca="1" ref="K717" ca="1">IFERROR(INDEX(NTG_2020_Map,$C717+2,K$7),"")</f>
        <v/>
      </c>
      <c r="L717" s="17" t="str" cm="1">
        <f t="array" aca="1" ref="L717" ca="1">IFERROR(INDEX(NTG_2020_Map,$C717+2,L$7),"")</f>
        <v/>
      </c>
      <c r="M717" s="17" t="str" cm="1">
        <f t="array" aca="1" ref="M717" ca="1">IFERROR(INDEX(NTG_2020_Map,$C717+2,M$7),"")</f>
        <v/>
      </c>
      <c r="N717" s="18" t="str" cm="1">
        <f t="array" aca="1" ref="N717" ca="1">IFERROR(INDEX(NTG_2020_Map,$C717+2,N$7),"")</f>
        <v/>
      </c>
      <c r="O717" s="18" t="str" cm="1">
        <f t="array" aca="1" ref="O717" ca="1">IFERROR(IF(INDEX(NTG_2020_Map,$C717+2,O$7)="","",INDEX(NTG_2020_Map,$C717+2,O$7)),"")</f>
        <v/>
      </c>
    </row>
    <row r="718" spans="3:15" ht="12.75" customHeight="1">
      <c r="C718" s="16">
        <f t="shared" si="22"/>
        <v>31</v>
      </c>
      <c r="D718" s="16">
        <f t="shared" si="23"/>
        <v>20</v>
      </c>
      <c r="E718" s="16" cm="1">
        <f t="array" aca="1" ref="E718" ca="1">IF(F718="","",IF(INDEX(NTG_2020_Table,$C718+1,$D718)=1,1,0))</f>
        <v>0</v>
      </c>
      <c r="F718" s="17" t="str" cm="1">
        <f t="array" aca="1" ref="F718" ca="1">IFERROR(INDEX(NTG_2020_Table,$C718+1,$F$7),"")</f>
        <v>NonRes-sAg-Irrig</v>
      </c>
      <c r="G718" s="17" t="str" cm="1">
        <f t="array" aca="1" ref="G718" ca="1">IF($F718="","",IFERROR(INDEX(NTG_2020_Map,1,IF($D718&lt;$B$4,$B$3,IF($D718&lt;$B$5,$B$4,$B$5))),""))</f>
        <v>CreatedComment</v>
      </c>
      <c r="H718" s="17" t="str" cm="1">
        <f t="array" aca="1" ref="H718" ca="1">IF(F718="","",IFERROR(INDEX(NTG_2020_Map,2,D718),""))</f>
        <v>Deemed Ex Ante Team</v>
      </c>
      <c r="I718" s="17" t="str" cm="1">
        <f t="array" aca="1" ref="I718" ca="1">IFERROR(INDEX(NTG_2020_Map,$C718+2,$I$7),"")</f>
        <v/>
      </c>
      <c r="J718" s="17" t="str" cm="1">
        <f t="array" aca="1" ref="J718" ca="1">IFERROR(IF(INDEX(NTG_2020_Map,$C718+2,36)=0,"",INDEX(NTG_2020_Map,$C718+2,$J$7)),"")</f>
        <v/>
      </c>
      <c r="K718" s="17" t="str" cm="1">
        <f t="array" aca="1" ref="K718" ca="1">IFERROR(INDEX(NTG_2020_Map,$C718+2,K$7),"")</f>
        <v/>
      </c>
      <c r="L718" s="17" t="str" cm="1">
        <f t="array" aca="1" ref="L718" ca="1">IFERROR(INDEX(NTG_2020_Map,$C718+2,L$7),"")</f>
        <v/>
      </c>
      <c r="M718" s="17" t="str" cm="1">
        <f t="array" aca="1" ref="M718" ca="1">IFERROR(INDEX(NTG_2020_Map,$C718+2,M$7),"")</f>
        <v/>
      </c>
      <c r="N718" s="18" t="str" cm="1">
        <f t="array" aca="1" ref="N718" ca="1">IFERROR(INDEX(NTG_2020_Map,$C718+2,N$7),"")</f>
        <v/>
      </c>
      <c r="O718" s="18" t="str" cm="1">
        <f t="array" aca="1" ref="O718" ca="1">IFERROR(IF(INDEX(NTG_2020_Map,$C718+2,O$7)="","",INDEX(NTG_2020_Map,$C718+2,O$7)),"")</f>
        <v/>
      </c>
    </row>
    <row r="719" spans="3:15" ht="12.75" customHeight="1">
      <c r="C719" s="16">
        <f t="shared" si="22"/>
        <v>31</v>
      </c>
      <c r="D719" s="16">
        <f t="shared" si="23"/>
        <v>21</v>
      </c>
      <c r="E719" s="16" cm="1">
        <f t="array" aca="1" ref="E719" ca="1">IF(F719="","",IF(INDEX(NTG_2020_Table,$C719+1,$D719)=1,1,0))</f>
        <v>0</v>
      </c>
      <c r="F719" s="17" t="str" cm="1">
        <f t="array" aca="1" ref="F719" ca="1">IFERROR(INDEX(NTG_2020_Table,$C719+1,$F$7),"")</f>
        <v>NonRes-sAg-Irrig</v>
      </c>
      <c r="G719" s="17" t="str" cm="1">
        <f t="array" aca="1" ref="G719" ca="1">IF($F719="","",IFERROR(INDEX(NTG_2020_Map,1,IF($D719&lt;$B$4,$B$3,IF($D719&lt;$B$5,$B$4,$B$5))),""))</f>
        <v>CreatedComment</v>
      </c>
      <c r="H719" s="17" t="str" cm="1">
        <f t="array" aca="1" ref="H719" ca="1">IF(F719="","",IFERROR(INDEX(NTG_2020_Map,2,D719),""))</f>
        <v/>
      </c>
      <c r="I719" s="17" t="str" cm="1">
        <f t="array" aca="1" ref="I719" ca="1">IFERROR(INDEX(NTG_2020_Map,$C719+2,$I$7),"")</f>
        <v/>
      </c>
      <c r="J719" s="17" t="str" cm="1">
        <f t="array" aca="1" ref="J719" ca="1">IFERROR(IF(INDEX(NTG_2020_Map,$C719+2,36)=0,"",INDEX(NTG_2020_Map,$C719+2,$J$7)),"")</f>
        <v/>
      </c>
      <c r="K719" s="17" t="str" cm="1">
        <f t="array" aca="1" ref="K719" ca="1">IFERROR(INDEX(NTG_2020_Map,$C719+2,K$7),"")</f>
        <v/>
      </c>
      <c r="L719" s="17" t="str" cm="1">
        <f t="array" aca="1" ref="L719" ca="1">IFERROR(INDEX(NTG_2020_Map,$C719+2,L$7),"")</f>
        <v/>
      </c>
      <c r="M719" s="17" t="str" cm="1">
        <f t="array" aca="1" ref="M719" ca="1">IFERROR(INDEX(NTG_2020_Map,$C719+2,M$7),"")</f>
        <v/>
      </c>
      <c r="N719" s="18" t="str" cm="1">
        <f t="array" aca="1" ref="N719" ca="1">IFERROR(INDEX(NTG_2020_Map,$C719+2,N$7),"")</f>
        <v/>
      </c>
      <c r="O719" s="18" t="str" cm="1">
        <f t="array" aca="1" ref="O719" ca="1">IFERROR(IF(INDEX(NTG_2020_Map,$C719+2,O$7)="","",INDEX(NTG_2020_Map,$C719+2,O$7)),"")</f>
        <v/>
      </c>
    </row>
    <row r="720" spans="3:15" ht="12.75" customHeight="1">
      <c r="C720" s="16">
        <f t="shared" si="22"/>
        <v>31</v>
      </c>
      <c r="D720" s="16">
        <f t="shared" si="23"/>
        <v>22</v>
      </c>
      <c r="E720" s="16" cm="1">
        <f t="array" aca="1" ref="E720" ca="1">IF(F720="","",IF(INDEX(NTG_2020_Table,$C720+1,$D720)=1,1,0))</f>
        <v>0</v>
      </c>
      <c r="F720" s="17" t="str" cm="1">
        <f t="array" aca="1" ref="F720" ca="1">IFERROR(INDEX(NTG_2020_Table,$C720+1,$F$7),"")</f>
        <v>NonRes-sAg-Irrig</v>
      </c>
      <c r="G720" s="17" t="str" cm="1">
        <f t="array" aca="1" ref="G720" ca="1">IF($F720="","",IFERROR(INDEX(NTG_2020_Map,1,IF($D720&lt;$B$4,$B$3,IF($D720&lt;$B$5,$B$4,$B$5))),""))</f>
        <v>CreatedComment</v>
      </c>
      <c r="H720" s="17" t="str" cm="1">
        <f t="array" aca="1" ref="H720" ca="1">IF(F720="","",IFERROR(INDEX(NTG_2020_Map,2,D720),""))</f>
        <v/>
      </c>
      <c r="I720" s="17" t="str" cm="1">
        <f t="array" aca="1" ref="I720" ca="1">IFERROR(INDEX(NTG_2020_Map,$C720+2,$I$7),"")</f>
        <v/>
      </c>
      <c r="J720" s="17" t="str" cm="1">
        <f t="array" aca="1" ref="J720" ca="1">IFERROR(IF(INDEX(NTG_2020_Map,$C720+2,36)=0,"",INDEX(NTG_2020_Map,$C720+2,$J$7)),"")</f>
        <v/>
      </c>
      <c r="K720" s="17" t="str" cm="1">
        <f t="array" aca="1" ref="K720" ca="1">IFERROR(INDEX(NTG_2020_Map,$C720+2,K$7),"")</f>
        <v/>
      </c>
      <c r="L720" s="17" t="str" cm="1">
        <f t="array" aca="1" ref="L720" ca="1">IFERROR(INDEX(NTG_2020_Map,$C720+2,L$7),"")</f>
        <v/>
      </c>
      <c r="M720" s="17" t="str" cm="1">
        <f t="array" aca="1" ref="M720" ca="1">IFERROR(INDEX(NTG_2020_Map,$C720+2,M$7),"")</f>
        <v/>
      </c>
      <c r="N720" s="18" t="str" cm="1">
        <f t="array" aca="1" ref="N720" ca="1">IFERROR(INDEX(NTG_2020_Map,$C720+2,N$7),"")</f>
        <v/>
      </c>
      <c r="O720" s="18" t="str" cm="1">
        <f t="array" aca="1" ref="O720" ca="1">IFERROR(IF(INDEX(NTG_2020_Map,$C720+2,O$7)="","",INDEX(NTG_2020_Map,$C720+2,O$7)),"")</f>
        <v/>
      </c>
    </row>
    <row r="721" spans="3:15" ht="12.75" customHeight="1">
      <c r="C721" s="16">
        <f t="shared" si="22"/>
        <v>31</v>
      </c>
      <c r="D721" s="16">
        <f t="shared" si="23"/>
        <v>23</v>
      </c>
      <c r="E721" s="16" cm="1">
        <f t="array" aca="1" ref="E721" ca="1">IF(F721="","",IF(INDEX(NTG_2020_Table,$C721+1,$D721)=1,1,0))</f>
        <v>0</v>
      </c>
      <c r="F721" s="17" t="str" cm="1">
        <f t="array" aca="1" ref="F721" ca="1">IFERROR(INDEX(NTG_2020_Table,$C721+1,$F$7),"")</f>
        <v>NonRes-sAg-Irrig</v>
      </c>
      <c r="G721" s="17" t="str" cm="1">
        <f t="array" aca="1" ref="G721" ca="1">IF($F721="","",IFERROR(INDEX(NTG_2020_Map,1,IF($D721&lt;$B$4,$B$3,IF($D721&lt;$B$5,$B$4,$B$5))),""))</f>
        <v>CreatedComment</v>
      </c>
      <c r="H721" s="17" t="str" cm="1">
        <f t="array" aca="1" ref="H721" ca="1">IF(F721="","",IFERROR(INDEX(NTG_2020_Map,2,D721),""))</f>
        <v/>
      </c>
      <c r="I721" s="17" t="str" cm="1">
        <f t="array" aca="1" ref="I721" ca="1">IFERROR(INDEX(NTG_2020_Map,$C721+2,$I$7),"")</f>
        <v/>
      </c>
      <c r="J721" s="17" t="str" cm="1">
        <f t="array" aca="1" ref="J721" ca="1">IFERROR(IF(INDEX(NTG_2020_Map,$C721+2,36)=0,"",INDEX(NTG_2020_Map,$C721+2,$J$7)),"")</f>
        <v/>
      </c>
      <c r="K721" s="17" t="str" cm="1">
        <f t="array" aca="1" ref="K721" ca="1">IFERROR(INDEX(NTG_2020_Map,$C721+2,K$7),"")</f>
        <v/>
      </c>
      <c r="L721" s="17" t="str" cm="1">
        <f t="array" aca="1" ref="L721" ca="1">IFERROR(INDEX(NTG_2020_Map,$C721+2,L$7),"")</f>
        <v/>
      </c>
      <c r="M721" s="17" t="str" cm="1">
        <f t="array" aca="1" ref="M721" ca="1">IFERROR(INDEX(NTG_2020_Map,$C721+2,M$7),"")</f>
        <v/>
      </c>
      <c r="N721" s="18" t="str" cm="1">
        <f t="array" aca="1" ref="N721" ca="1">IFERROR(INDEX(NTG_2020_Map,$C721+2,N$7),"")</f>
        <v/>
      </c>
      <c r="O721" s="18" t="str" cm="1">
        <f t="array" aca="1" ref="O721" ca="1">IFERROR(IF(INDEX(NTG_2020_Map,$C721+2,O$7)="","",INDEX(NTG_2020_Map,$C721+2,O$7)),"")</f>
        <v/>
      </c>
    </row>
    <row r="722" spans="3:15" ht="12.75" customHeight="1">
      <c r="C722" s="16">
        <f t="shared" si="22"/>
        <v>32</v>
      </c>
      <c r="D722" s="16">
        <f t="shared" si="23"/>
        <v>1</v>
      </c>
      <c r="E722" s="16" cm="1">
        <f t="array" aca="1" ref="E722" ca="1">IF(F722="","",IF(INDEX(NTG_2020_Table,$C722+1,$D722)=1,1,0))</f>
        <v>1</v>
      </c>
      <c r="F722" s="17" t="str" cm="1">
        <f t="array" aca="1" ref="F722" ca="1">IFERROR(INDEX(NTG_2020_Table,$C722+1,$F$7),"")</f>
        <v>NonRes-sAg-mCust-ci</v>
      </c>
      <c r="G722" s="17" t="str" cm="1">
        <f t="array" aca="1" ref="G722" ca="1">IF($F722="","",IFERROR(INDEX(NTG_2020_Map,1,IF($D722&lt;$B$4,$B$3,IF($D722&lt;$B$5,$B$4,$B$5))),""))</f>
        <v>NTG_ID</v>
      </c>
      <c r="H722" s="17" t="str" cm="1">
        <f t="array" aca="1" ref="H722" ca="1">IF(F722="","",IFERROR(INDEX(NTG_2020_Map,2,D722),""))</f>
        <v>Agric-Default&gt;2yrs</v>
      </c>
      <c r="I722" s="17" t="str" cm="1">
        <f t="array" aca="1" ref="I722" ca="1">IFERROR(INDEX(NTG_2020_Map,$C722+2,$I$7),"")</f>
        <v/>
      </c>
      <c r="J722" s="17" t="str" cm="1">
        <f t="array" aca="1" ref="J722" ca="1">IFERROR(IF(INDEX(NTG_2020_Map,$C722+2,36)=0,"",INDEX(NTG_2020_Map,$C722+2,$J$7)),"")</f>
        <v/>
      </c>
      <c r="K722" s="17" t="str" cm="1">
        <f t="array" aca="1" ref="K722" ca="1">IFERROR(INDEX(NTG_2020_Map,$C722+2,K$7),"")</f>
        <v/>
      </c>
      <c r="L722" s="17" t="str" cm="1">
        <f t="array" aca="1" ref="L722" ca="1">IFERROR(INDEX(NTG_2020_Map,$C722+2,L$7),"")</f>
        <v/>
      </c>
      <c r="M722" s="17" t="str" cm="1">
        <f t="array" aca="1" ref="M722" ca="1">IFERROR(INDEX(NTG_2020_Map,$C722+2,M$7),"")</f>
        <v/>
      </c>
      <c r="N722" s="18" t="str" cm="1">
        <f t="array" aca="1" ref="N722" ca="1">IFERROR(INDEX(NTG_2020_Map,$C722+2,N$7),"")</f>
        <v/>
      </c>
      <c r="O722" s="18" t="str" cm="1">
        <f t="array" aca="1" ref="O722" ca="1">IFERROR(IF(INDEX(NTG_2020_Map,$C722+2,O$7)="","",INDEX(NTG_2020_Map,$C722+2,O$7)),"")</f>
        <v/>
      </c>
    </row>
    <row r="723" spans="3:15" ht="12.75" customHeight="1">
      <c r="C723" s="16">
        <f t="shared" si="22"/>
        <v>32</v>
      </c>
      <c r="D723" s="16">
        <f t="shared" si="23"/>
        <v>2</v>
      </c>
      <c r="E723" s="16" cm="1">
        <f t="array" aca="1" ref="E723" ca="1">IF(F723="","",IF(INDEX(NTG_2020_Table,$C723+1,$D723)=1,1,0))</f>
        <v>1</v>
      </c>
      <c r="F723" s="17" t="str" cm="1">
        <f t="array" aca="1" ref="F723" ca="1">IFERROR(INDEX(NTG_2020_Table,$C723+1,$F$7),"")</f>
        <v>NonRes-sAg-mCust-ci</v>
      </c>
      <c r="G723" s="17" t="str" cm="1">
        <f t="array" aca="1" ref="G723" ca="1">IF($F723="","",IFERROR(INDEX(NTG_2020_Map,1,IF($D723&lt;$B$4,$B$3,IF($D723&lt;$B$5,$B$4,$B$5))),""))</f>
        <v>NTG_ID</v>
      </c>
      <c r="H723" s="17" t="str" cm="1">
        <f t="array" aca="1" ref="H723" ca="1">IF(F723="","",IFERROR(INDEX(NTG_2020_Map,2,D723),""))</f>
        <v>DEER2019</v>
      </c>
      <c r="I723" s="17" t="str" cm="1">
        <f t="array" aca="1" ref="I723" ca="1">IFERROR(INDEX(NTG_2020_Map,$C723+2,$I$7),"")</f>
        <v/>
      </c>
      <c r="J723" s="17" t="str" cm="1">
        <f t="array" aca="1" ref="J723" ca="1">IFERROR(IF(INDEX(NTG_2020_Map,$C723+2,36)=0,"",INDEX(NTG_2020_Map,$C723+2,$J$7)),"")</f>
        <v/>
      </c>
      <c r="K723" s="17" t="str" cm="1">
        <f t="array" aca="1" ref="K723" ca="1">IFERROR(INDEX(NTG_2020_Map,$C723+2,K$7),"")</f>
        <v/>
      </c>
      <c r="L723" s="17" t="str" cm="1">
        <f t="array" aca="1" ref="L723" ca="1">IFERROR(INDEX(NTG_2020_Map,$C723+2,L$7),"")</f>
        <v/>
      </c>
      <c r="M723" s="17" t="str" cm="1">
        <f t="array" aca="1" ref="M723" ca="1">IFERROR(INDEX(NTG_2020_Map,$C723+2,M$7),"")</f>
        <v/>
      </c>
      <c r="N723" s="18" t="str" cm="1">
        <f t="array" aca="1" ref="N723" ca="1">IFERROR(INDEX(NTG_2020_Map,$C723+2,N$7),"")</f>
        <v/>
      </c>
      <c r="O723" s="18" t="str" cm="1">
        <f t="array" aca="1" ref="O723" ca="1">IFERROR(IF(INDEX(NTG_2020_Map,$C723+2,O$7)="","",INDEX(NTG_2020_Map,$C723+2,O$7)),"")</f>
        <v/>
      </c>
    </row>
    <row r="724" spans="3:15" ht="12.75" customHeight="1">
      <c r="C724" s="16">
        <f t="shared" si="22"/>
        <v>32</v>
      </c>
      <c r="D724" s="16">
        <f t="shared" si="23"/>
        <v>3</v>
      </c>
      <c r="E724" s="16" cm="1">
        <f t="array" aca="1" ref="E724" ca="1">IF(F724="","",IF(INDEX(NTG_2020_Table,$C724+1,$D724)=1,1,0))</f>
        <v>0</v>
      </c>
      <c r="F724" s="17" t="str" cm="1">
        <f t="array" aca="1" ref="F724" ca="1">IFERROR(INDEX(NTG_2020_Table,$C724+1,$F$7),"")</f>
        <v>NonRes-sAg-mCust-ci</v>
      </c>
      <c r="G724" s="17" t="str" cm="1">
        <f t="array" aca="1" ref="G724" ca="1">IF($F724="","",IFERROR(INDEX(NTG_2020_Map,1,IF($D724&lt;$B$4,$B$3,IF($D724&lt;$B$5,$B$4,$B$5))),""))</f>
        <v>NTG_ID</v>
      </c>
      <c r="H724" s="17" cm="1">
        <f t="array" aca="1" ref="H724" ca="1">IF(F724="","",IFERROR(INDEX(NTG_2020_Map,2,D724),""))</f>
        <v>43466</v>
      </c>
      <c r="I724" s="17" t="str" cm="1">
        <f t="array" aca="1" ref="I724" ca="1">IFERROR(INDEX(NTG_2020_Map,$C724+2,$I$7),"")</f>
        <v/>
      </c>
      <c r="J724" s="17" t="str" cm="1">
        <f t="array" aca="1" ref="J724" ca="1">IFERROR(IF(INDEX(NTG_2020_Map,$C724+2,36)=0,"",INDEX(NTG_2020_Map,$C724+2,$J$7)),"")</f>
        <v/>
      </c>
      <c r="K724" s="17" t="str" cm="1">
        <f t="array" aca="1" ref="K724" ca="1">IFERROR(INDEX(NTG_2020_Map,$C724+2,K$7),"")</f>
        <v/>
      </c>
      <c r="L724" s="17" t="str" cm="1">
        <f t="array" aca="1" ref="L724" ca="1">IFERROR(INDEX(NTG_2020_Map,$C724+2,L$7),"")</f>
        <v/>
      </c>
      <c r="M724" s="17" t="str" cm="1">
        <f t="array" aca="1" ref="M724" ca="1">IFERROR(INDEX(NTG_2020_Map,$C724+2,M$7),"")</f>
        <v/>
      </c>
      <c r="N724" s="18" t="str" cm="1">
        <f t="array" aca="1" ref="N724" ca="1">IFERROR(INDEX(NTG_2020_Map,$C724+2,N$7),"")</f>
        <v/>
      </c>
      <c r="O724" s="18" t="str" cm="1">
        <f t="array" aca="1" ref="O724" ca="1">IFERROR(IF(INDEX(NTG_2020_Map,$C724+2,O$7)="","",INDEX(NTG_2020_Map,$C724+2,O$7)),"")</f>
        <v/>
      </c>
    </row>
    <row r="725" spans="3:15" ht="12.75" customHeight="1">
      <c r="C725" s="16">
        <f t="shared" si="22"/>
        <v>32</v>
      </c>
      <c r="D725" s="16">
        <f t="shared" si="23"/>
        <v>4</v>
      </c>
      <c r="E725" s="16" cm="1">
        <f t="array" aca="1" ref="E725" ca="1">IF(F725="","",IF(INDEX(NTG_2020_Table,$C725+1,$D725)=1,1,0))</f>
        <v>1</v>
      </c>
      <c r="F725" s="17" t="str" cm="1">
        <f t="array" aca="1" ref="F725" ca="1">IFERROR(INDEX(NTG_2020_Table,$C725+1,$F$7),"")</f>
        <v>NonRes-sAg-mCust-ci</v>
      </c>
      <c r="G725" s="17" t="str" cm="1">
        <f t="array" aca="1" ref="G725" ca="1">IF($F725="","",IFERROR(INDEX(NTG_2020_Map,1,IF($D725&lt;$B$4,$B$3,IF($D725&lt;$B$5,$B$4,$B$5))),""))</f>
        <v>NTG_ID</v>
      </c>
      <c r="H725" s="17" cm="1">
        <f t="array" aca="1" ref="H725" ca="1">IF(F725="","",IFERROR(INDEX(NTG_2020_Map,2,D725),""))</f>
        <v>46022</v>
      </c>
      <c r="I725" s="17" t="str" cm="1">
        <f t="array" aca="1" ref="I725" ca="1">IFERROR(INDEX(NTG_2020_Map,$C725+2,$I$7),"")</f>
        <v/>
      </c>
      <c r="J725" s="17" t="str" cm="1">
        <f t="array" aca="1" ref="J725" ca="1">IFERROR(IF(INDEX(NTG_2020_Map,$C725+2,36)=0,"",INDEX(NTG_2020_Map,$C725+2,$J$7)),"")</f>
        <v/>
      </c>
      <c r="K725" s="17" t="str" cm="1">
        <f t="array" aca="1" ref="K725" ca="1">IFERROR(INDEX(NTG_2020_Map,$C725+2,K$7),"")</f>
        <v/>
      </c>
      <c r="L725" s="17" t="str" cm="1">
        <f t="array" aca="1" ref="L725" ca="1">IFERROR(INDEX(NTG_2020_Map,$C725+2,L$7),"")</f>
        <v/>
      </c>
      <c r="M725" s="17" t="str" cm="1">
        <f t="array" aca="1" ref="M725" ca="1">IFERROR(INDEX(NTG_2020_Map,$C725+2,M$7),"")</f>
        <v/>
      </c>
      <c r="N725" s="18" t="str" cm="1">
        <f t="array" aca="1" ref="N725" ca="1">IFERROR(INDEX(NTG_2020_Map,$C725+2,N$7),"")</f>
        <v/>
      </c>
      <c r="O725" s="18" t="str" cm="1">
        <f t="array" aca="1" ref="O725" ca="1">IFERROR(IF(INDEX(NTG_2020_Map,$C725+2,O$7)="","",INDEX(NTG_2020_Map,$C725+2,O$7)),"")</f>
        <v/>
      </c>
    </row>
    <row r="726" spans="3:15" ht="12.75" customHeight="1">
      <c r="C726" s="16">
        <f t="shared" si="22"/>
        <v>32</v>
      </c>
      <c r="D726" s="16">
        <f t="shared" si="23"/>
        <v>5</v>
      </c>
      <c r="E726" s="16" cm="1">
        <f t="array" aca="1" ref="E726" ca="1">IF(F726="","",IF(INDEX(NTG_2020_Table,$C726+1,$D726)=1,1,0))</f>
        <v>0</v>
      </c>
      <c r="F726" s="17" t="str" cm="1">
        <f t="array" aca="1" ref="F726" ca="1">IFERROR(INDEX(NTG_2020_Table,$C726+1,$F$7),"")</f>
        <v>NonRes-sAg-mCust-ci</v>
      </c>
      <c r="G726" s="17" t="str" cm="1">
        <f t="array" aca="1" ref="G726" ca="1">IF($F726="","",IFERROR(INDEX(NTG_2020_Map,1,IF($D726&lt;$B$4,$B$3,IF($D726&lt;$B$5,$B$4,$B$5))),""))</f>
        <v>NTG_ID</v>
      </c>
      <c r="H726" s="17" cm="1">
        <f t="array" aca="1" ref="H726" ca="1">IF(F726="","",IFERROR(INDEX(NTG_2020_Map,2,D726),""))</f>
        <v>0.6</v>
      </c>
      <c r="I726" s="17" t="str" cm="1">
        <f t="array" aca="1" ref="I726" ca="1">IFERROR(INDEX(NTG_2020_Map,$C726+2,$I$7),"")</f>
        <v/>
      </c>
      <c r="J726" s="17" t="str" cm="1">
        <f t="array" aca="1" ref="J726" ca="1">IFERROR(IF(INDEX(NTG_2020_Map,$C726+2,36)=0,"",INDEX(NTG_2020_Map,$C726+2,$J$7)),"")</f>
        <v/>
      </c>
      <c r="K726" s="17" t="str" cm="1">
        <f t="array" aca="1" ref="K726" ca="1">IFERROR(INDEX(NTG_2020_Map,$C726+2,K$7),"")</f>
        <v/>
      </c>
      <c r="L726" s="17" t="str" cm="1">
        <f t="array" aca="1" ref="L726" ca="1">IFERROR(INDEX(NTG_2020_Map,$C726+2,L$7),"")</f>
        <v/>
      </c>
      <c r="M726" s="17" t="str" cm="1">
        <f t="array" aca="1" ref="M726" ca="1">IFERROR(INDEX(NTG_2020_Map,$C726+2,M$7),"")</f>
        <v/>
      </c>
      <c r="N726" s="18" t="str" cm="1">
        <f t="array" aca="1" ref="N726" ca="1">IFERROR(INDEX(NTG_2020_Map,$C726+2,N$7),"")</f>
        <v/>
      </c>
      <c r="O726" s="18" t="str" cm="1">
        <f t="array" aca="1" ref="O726" ca="1">IFERROR(IF(INDEX(NTG_2020_Map,$C726+2,O$7)="","",INDEX(NTG_2020_Map,$C726+2,O$7)),"")</f>
        <v/>
      </c>
    </row>
    <row r="727" spans="3:15" ht="12.75" customHeight="1">
      <c r="C727" s="16">
        <f t="shared" si="22"/>
        <v>32</v>
      </c>
      <c r="D727" s="16">
        <f t="shared" si="23"/>
        <v>6</v>
      </c>
      <c r="E727" s="16" cm="1">
        <f t="array" aca="1" ref="E727" ca="1">IF(F727="","",IF(INDEX(NTG_2020_Table,$C727+1,$D727)=1,1,0))</f>
        <v>1</v>
      </c>
      <c r="F727" s="17" t="str" cm="1">
        <f t="array" aca="1" ref="F727" ca="1">IFERROR(INDEX(NTG_2020_Table,$C727+1,$F$7),"")</f>
        <v>NonRes-sAg-mCust-ci</v>
      </c>
      <c r="G727" s="17" t="str" cm="1">
        <f t="array" aca="1" ref="G727" ca="1">IF($F727="","",IFERROR(INDEX(NTG_2020_Map,1,IF($D727&lt;$B$4,$B$3,IF($D727&lt;$B$5,$B$4,$B$5))),""))</f>
        <v>NTG_ID</v>
      </c>
      <c r="H727" s="17" cm="1">
        <f t="array" aca="1" ref="H727" ca="1">IF(F727="","",IFERROR(INDEX(NTG_2020_Map,2,D727),""))</f>
        <v>0.6</v>
      </c>
      <c r="I727" s="17" t="str" cm="1">
        <f t="array" aca="1" ref="I727" ca="1">IFERROR(INDEX(NTG_2020_Map,$C727+2,$I$7),"")</f>
        <v/>
      </c>
      <c r="J727" s="17" t="str" cm="1">
        <f t="array" aca="1" ref="J727" ca="1">IFERROR(IF(INDEX(NTG_2020_Map,$C727+2,36)=0,"",INDEX(NTG_2020_Map,$C727+2,$J$7)),"")</f>
        <v/>
      </c>
      <c r="K727" s="17" t="str" cm="1">
        <f t="array" aca="1" ref="K727" ca="1">IFERROR(INDEX(NTG_2020_Map,$C727+2,K$7),"")</f>
        <v/>
      </c>
      <c r="L727" s="17" t="str" cm="1">
        <f t="array" aca="1" ref="L727" ca="1">IFERROR(INDEX(NTG_2020_Map,$C727+2,L$7),"")</f>
        <v/>
      </c>
      <c r="M727" s="17" t="str" cm="1">
        <f t="array" aca="1" ref="M727" ca="1">IFERROR(INDEX(NTG_2020_Map,$C727+2,M$7),"")</f>
        <v/>
      </c>
      <c r="N727" s="18" t="str" cm="1">
        <f t="array" aca="1" ref="N727" ca="1">IFERROR(INDEX(NTG_2020_Map,$C727+2,N$7),"")</f>
        <v/>
      </c>
      <c r="O727" s="18" t="str" cm="1">
        <f t="array" aca="1" ref="O727" ca="1">IFERROR(IF(INDEX(NTG_2020_Map,$C727+2,O$7)="","",INDEX(NTG_2020_Map,$C727+2,O$7)),"")</f>
        <v/>
      </c>
    </row>
    <row r="728" spans="3:15" ht="12.75" customHeight="1">
      <c r="C728" s="16">
        <f t="shared" si="22"/>
        <v>32</v>
      </c>
      <c r="D728" s="16">
        <f t="shared" si="23"/>
        <v>7</v>
      </c>
      <c r="E728" s="16" cm="1">
        <f t="array" aca="1" ref="E728" ca="1">IF(F728="","",IF(INDEX(NTG_2020_Table,$C728+1,$D728)=1,1,0))</f>
        <v>0</v>
      </c>
      <c r="F728" s="17" t="str" cm="1">
        <f t="array" aca="1" ref="F728" ca="1">IFERROR(INDEX(NTG_2020_Table,$C728+1,$F$7),"")</f>
        <v>NonRes-sAg-mCust-ci</v>
      </c>
      <c r="G728" s="17" t="str" cm="1">
        <f t="array" aca="1" ref="G728" ca="1">IF($F728="","",IFERROR(INDEX(NTG_2020_Map,1,IF($D728&lt;$B$4,$B$3,IF($D728&lt;$B$5,$B$4,$B$5))),""))</f>
        <v>NTG_ID</v>
      </c>
      <c r="H728" s="17" t="str" cm="1">
        <f t="array" aca="1" ref="H728" ca="1">IF(F728="","",IFERROR(INDEX(NTG_2020_Map,2,D728),""))</f>
        <v>Measures not covered by other NTG values and measure technology type has been available in marketplace for more than 2 years</v>
      </c>
      <c r="I728" s="17" t="str" cm="1">
        <f t="array" aca="1" ref="I728" ca="1">IFERROR(INDEX(NTG_2020_Map,$C728+2,$I$7),"")</f>
        <v/>
      </c>
      <c r="J728" s="17" t="str" cm="1">
        <f t="array" aca="1" ref="J728" ca="1">IFERROR(IF(INDEX(NTG_2020_Map,$C728+2,36)=0,"",INDEX(NTG_2020_Map,$C728+2,$J$7)),"")</f>
        <v/>
      </c>
      <c r="K728" s="17" t="str" cm="1">
        <f t="array" aca="1" ref="K728" ca="1">IFERROR(INDEX(NTG_2020_Map,$C728+2,K$7),"")</f>
        <v/>
      </c>
      <c r="L728" s="17" t="str" cm="1">
        <f t="array" aca="1" ref="L728" ca="1">IFERROR(INDEX(NTG_2020_Map,$C728+2,L$7),"")</f>
        <v/>
      </c>
      <c r="M728" s="17" t="str" cm="1">
        <f t="array" aca="1" ref="M728" ca="1">IFERROR(INDEX(NTG_2020_Map,$C728+2,M$7),"")</f>
        <v/>
      </c>
      <c r="N728" s="18" t="str" cm="1">
        <f t="array" aca="1" ref="N728" ca="1">IFERROR(INDEX(NTG_2020_Map,$C728+2,N$7),"")</f>
        <v/>
      </c>
      <c r="O728" s="18" t="str" cm="1">
        <f t="array" aca="1" ref="O728" ca="1">IFERROR(IF(INDEX(NTG_2020_Map,$C728+2,O$7)="","",INDEX(NTG_2020_Map,$C728+2,O$7)),"")</f>
        <v/>
      </c>
    </row>
    <row r="729" spans="3:15" ht="12.75" customHeight="1">
      <c r="C729" s="16">
        <f t="shared" si="22"/>
        <v>32</v>
      </c>
      <c r="D729" s="16">
        <f t="shared" si="23"/>
        <v>8</v>
      </c>
      <c r="E729" s="16" cm="1">
        <f t="array" aca="1" ref="E729" ca="1">IF(F729="","",IF(INDEX(NTG_2020_Table,$C729+1,$D729)=1,1,0))</f>
        <v>1</v>
      </c>
      <c r="F729" s="17" t="str" cm="1">
        <f t="array" aca="1" ref="F729" ca="1">IFERROR(INDEX(NTG_2020_Table,$C729+1,$F$7),"")</f>
        <v>NonRes-sAg-mCust-ci</v>
      </c>
      <c r="G729" s="17" t="str" cm="1">
        <f t="array" aca="1" ref="G729" ca="1">IF($F729="","",IFERROR(INDEX(NTG_2020_Map,1,IF($D729&lt;$B$4,$B$3,IF($D729&lt;$B$5,$B$4,$B$5))),""))</f>
        <v>NTG_ID</v>
      </c>
      <c r="H729" s="17" t="str" cm="1">
        <f t="array" aca="1" ref="H729" ca="1">IF(F729="","",IFERROR(INDEX(NTG_2020_Map,2,D729),""))</f>
        <v>Deem-DEER|Deem-WP</v>
      </c>
      <c r="I729" s="17" t="str" cm="1">
        <f t="array" aca="1" ref="I729" ca="1">IFERROR(INDEX(NTG_2020_Map,$C729+2,$I$7),"")</f>
        <v/>
      </c>
      <c r="J729" s="17" t="str" cm="1">
        <f t="array" aca="1" ref="J729" ca="1">IFERROR(IF(INDEX(NTG_2020_Map,$C729+2,36)=0,"",INDEX(NTG_2020_Map,$C729+2,$J$7)),"")</f>
        <v/>
      </c>
      <c r="K729" s="17" t="str" cm="1">
        <f t="array" aca="1" ref="K729" ca="1">IFERROR(INDEX(NTG_2020_Map,$C729+2,K$7),"")</f>
        <v/>
      </c>
      <c r="L729" s="17" t="str" cm="1">
        <f t="array" aca="1" ref="L729" ca="1">IFERROR(INDEX(NTG_2020_Map,$C729+2,L$7),"")</f>
        <v/>
      </c>
      <c r="M729" s="17" t="str" cm="1">
        <f t="array" aca="1" ref="M729" ca="1">IFERROR(INDEX(NTG_2020_Map,$C729+2,M$7),"")</f>
        <v/>
      </c>
      <c r="N729" s="18" t="str" cm="1">
        <f t="array" aca="1" ref="N729" ca="1">IFERROR(INDEX(NTG_2020_Map,$C729+2,N$7),"")</f>
        <v/>
      </c>
      <c r="O729" s="18" t="str" cm="1">
        <f t="array" aca="1" ref="O729" ca="1">IFERROR(IF(INDEX(NTG_2020_Map,$C729+2,O$7)="","",INDEX(NTG_2020_Map,$C729+2,O$7)),"")</f>
        <v/>
      </c>
    </row>
    <row r="730" spans="3:15" ht="12.75" customHeight="1">
      <c r="C730" s="16">
        <f t="shared" si="22"/>
        <v>32</v>
      </c>
      <c r="D730" s="16">
        <f t="shared" si="23"/>
        <v>9</v>
      </c>
      <c r="E730" s="16" cm="1">
        <f t="array" aca="1" ref="E730" ca="1">IF(F730="","",IF(INDEX(NTG_2020_Table,$C730+1,$D730)=1,1,0))</f>
        <v>1</v>
      </c>
      <c r="F730" s="17" t="str" cm="1">
        <f t="array" aca="1" ref="F730" ca="1">IFERROR(INDEX(NTG_2020_Table,$C730+1,$F$7),"")</f>
        <v>NonRes-sAg-mCust-ci</v>
      </c>
      <c r="G730" s="17" t="str" cm="1">
        <f t="array" aca="1" ref="G730" ca="1">IF($F730="","",IFERROR(INDEX(NTG_2020_Map,1,IF($D730&lt;$B$4,$B$3,IF($D730&lt;$B$5,$B$4,$B$5))),""))</f>
        <v>NTG_ID</v>
      </c>
      <c r="H730" s="17" t="str" cm="1">
        <f t="array" aca="1" ref="H730" ca="1">IF(F730="","",IFERROR(INDEX(NTG_2020_Map,2,D730),""))</f>
        <v>AOE|AR|BRO-Bhv|BRO-Op|BRO-RCx|BW|NC|NR</v>
      </c>
      <c r="I730" s="17" t="str" cm="1">
        <f t="array" aca="1" ref="I730" ca="1">IFERROR(INDEX(NTG_2020_Map,$C730+2,$I$7),"")</f>
        <v/>
      </c>
      <c r="J730" s="17" t="str" cm="1">
        <f t="array" aca="1" ref="J730" ca="1">IFERROR(IF(INDEX(NTG_2020_Map,$C730+2,36)=0,"",INDEX(NTG_2020_Map,$C730+2,$J$7)),"")</f>
        <v/>
      </c>
      <c r="K730" s="17" t="str" cm="1">
        <f t="array" aca="1" ref="K730" ca="1">IFERROR(INDEX(NTG_2020_Map,$C730+2,K$7),"")</f>
        <v/>
      </c>
      <c r="L730" s="17" t="str" cm="1">
        <f t="array" aca="1" ref="L730" ca="1">IFERROR(INDEX(NTG_2020_Map,$C730+2,L$7),"")</f>
        <v/>
      </c>
      <c r="M730" s="17" t="str" cm="1">
        <f t="array" aca="1" ref="M730" ca="1">IFERROR(INDEX(NTG_2020_Map,$C730+2,M$7),"")</f>
        <v/>
      </c>
      <c r="N730" s="18" t="str" cm="1">
        <f t="array" aca="1" ref="N730" ca="1">IFERROR(INDEX(NTG_2020_Map,$C730+2,N$7),"")</f>
        <v/>
      </c>
      <c r="O730" s="18" t="str" cm="1">
        <f t="array" aca="1" ref="O730" ca="1">IFERROR(IF(INDEX(NTG_2020_Map,$C730+2,O$7)="","",INDEX(NTG_2020_Map,$C730+2,O$7)),"")</f>
        <v/>
      </c>
    </row>
    <row r="731" spans="3:15" ht="12.75" customHeight="1">
      <c r="C731" s="16">
        <f t="shared" si="22"/>
        <v>32</v>
      </c>
      <c r="D731" s="16">
        <f t="shared" si="23"/>
        <v>10</v>
      </c>
      <c r="E731" s="16" cm="1">
        <f t="array" aca="1" ref="E731" ca="1">IF(F731="","",IF(INDEX(NTG_2020_Table,$C731+1,$D731)=1,1,0))</f>
        <v>0</v>
      </c>
      <c r="F731" s="17" t="str" cm="1">
        <f t="array" aca="1" ref="F731" ca="1">IFERROR(INDEX(NTG_2020_Table,$C731+1,$F$7),"")</f>
        <v>NonRes-sAg-mCust-ci</v>
      </c>
      <c r="G731" s="17" t="str" cm="1">
        <f t="array" aca="1" ref="G731" ca="1">IF($F731="","",IFERROR(INDEX(NTG_2020_Map,1,IF($D731&lt;$B$4,$B$3,IF($D731&lt;$B$5,$B$4,$B$5))),""))</f>
        <v>NTG_ID</v>
      </c>
      <c r="H731" s="17" t="str" cm="1">
        <f t="array" aca="1" ref="H731" ca="1">IF(F731="","",IFERROR(INDEX(NTG_2020_Map,2,D731),""))</f>
        <v>UpDeemed|DnCust|DnDeemed|DnCustDI|DnDeemDI</v>
      </c>
      <c r="I731" s="17" t="str" cm="1">
        <f t="array" aca="1" ref="I731" ca="1">IFERROR(INDEX(NTG_2020_Map,$C731+2,$I$7),"")</f>
        <v/>
      </c>
      <c r="J731" s="17" t="str" cm="1">
        <f t="array" aca="1" ref="J731" ca="1">IFERROR(IF(INDEX(NTG_2020_Map,$C731+2,36)=0,"",INDEX(NTG_2020_Map,$C731+2,$J$7)),"")</f>
        <v/>
      </c>
      <c r="K731" s="17" t="str" cm="1">
        <f t="array" aca="1" ref="K731" ca="1">IFERROR(INDEX(NTG_2020_Map,$C731+2,K$7),"")</f>
        <v/>
      </c>
      <c r="L731" s="17" t="str" cm="1">
        <f t="array" aca="1" ref="L731" ca="1">IFERROR(INDEX(NTG_2020_Map,$C731+2,L$7),"")</f>
        <v/>
      </c>
      <c r="M731" s="17" t="str" cm="1">
        <f t="array" aca="1" ref="M731" ca="1">IFERROR(INDEX(NTG_2020_Map,$C731+2,M$7),"")</f>
        <v/>
      </c>
      <c r="N731" s="18" t="str" cm="1">
        <f t="array" aca="1" ref="N731" ca="1">IFERROR(INDEX(NTG_2020_Map,$C731+2,N$7),"")</f>
        <v/>
      </c>
      <c r="O731" s="18" t="str" cm="1">
        <f t="array" aca="1" ref="O731" ca="1">IFERROR(IF(INDEX(NTG_2020_Map,$C731+2,O$7)="","",INDEX(NTG_2020_Map,$C731+2,O$7)),"")</f>
        <v/>
      </c>
    </row>
    <row r="732" spans="3:15" ht="12.75" customHeight="1">
      <c r="C732" s="16">
        <f t="shared" si="22"/>
        <v>32</v>
      </c>
      <c r="D732" s="16">
        <f t="shared" si="23"/>
        <v>11</v>
      </c>
      <c r="E732" s="16" cm="1">
        <f t="array" aca="1" ref="E732" ca="1">IF(F732="","",IF(INDEX(NTG_2020_Table,$C732+1,$D732)=1,1,0))</f>
        <v>0</v>
      </c>
      <c r="F732" s="17" t="str" cm="1">
        <f t="array" aca="1" ref="F732" ca="1">IFERROR(INDEX(NTG_2020_Table,$C732+1,$F$7),"")</f>
        <v>NonRes-sAg-mCust-ci</v>
      </c>
      <c r="G732" s="17" t="str" cm="1">
        <f t="array" aca="1" ref="G732" ca="1">IF($F732="","",IFERROR(INDEX(NTG_2020_Map,1,IF($D732&lt;$B$4,$B$3,IF($D732&lt;$B$5,$B$4,$B$5))),""))</f>
        <v>VersionSource</v>
      </c>
      <c r="H732" s="17" t="str" cm="1">
        <f t="array" aca="1" ref="H732" ca="1">IF(F732="","",IFERROR(INDEX(NTG_2020_Map,2,D732),""))</f>
        <v/>
      </c>
      <c r="I732" s="17" t="str" cm="1">
        <f t="array" aca="1" ref="I732" ca="1">IFERROR(INDEX(NTG_2020_Map,$C732+2,$I$7),"")</f>
        <v/>
      </c>
      <c r="J732" s="17" t="str" cm="1">
        <f t="array" aca="1" ref="J732" ca="1">IFERROR(IF(INDEX(NTG_2020_Map,$C732+2,36)=0,"",INDEX(NTG_2020_Map,$C732+2,$J$7)),"")</f>
        <v/>
      </c>
      <c r="K732" s="17" t="str" cm="1">
        <f t="array" aca="1" ref="K732" ca="1">IFERROR(INDEX(NTG_2020_Map,$C732+2,K$7),"")</f>
        <v/>
      </c>
      <c r="L732" s="17" t="str" cm="1">
        <f t="array" aca="1" ref="L732" ca="1">IFERROR(INDEX(NTG_2020_Map,$C732+2,L$7),"")</f>
        <v/>
      </c>
      <c r="M732" s="17" t="str" cm="1">
        <f t="array" aca="1" ref="M732" ca="1">IFERROR(INDEX(NTG_2020_Map,$C732+2,M$7),"")</f>
        <v/>
      </c>
      <c r="N732" s="18" t="str" cm="1">
        <f t="array" aca="1" ref="N732" ca="1">IFERROR(INDEX(NTG_2020_Map,$C732+2,N$7),"")</f>
        <v/>
      </c>
      <c r="O732" s="18" t="str" cm="1">
        <f t="array" aca="1" ref="O732" ca="1">IFERROR(IF(INDEX(NTG_2020_Map,$C732+2,O$7)="","",INDEX(NTG_2020_Map,$C732+2,O$7)),"")</f>
        <v/>
      </c>
    </row>
    <row r="733" spans="3:15" ht="12.75" customHeight="1">
      <c r="C733" s="16">
        <f t="shared" si="22"/>
        <v>32</v>
      </c>
      <c r="D733" s="16">
        <f t="shared" si="23"/>
        <v>12</v>
      </c>
      <c r="E733" s="16" cm="1">
        <f t="array" aca="1" ref="E733" ca="1">IF(F733="","",IF(INDEX(NTG_2020_Table,$C733+1,$D733)=1,1,0))</f>
        <v>0</v>
      </c>
      <c r="F733" s="17" t="str" cm="1">
        <f t="array" aca="1" ref="F733" ca="1">IFERROR(INDEX(NTG_2020_Table,$C733+1,$F$7),"")</f>
        <v>NonRes-sAg-mCust-ci</v>
      </c>
      <c r="G733" s="17" t="str" cm="1">
        <f t="array" aca="1" ref="G733" ca="1">IF($F733="","",IFERROR(INDEX(NTG_2020_Map,1,IF($D733&lt;$B$4,$B$3,IF($D733&lt;$B$5,$B$4,$B$5))),""))</f>
        <v>VersionSource</v>
      </c>
      <c r="H733" s="17" t="str" cm="1">
        <f t="array" aca="1" ref="H733" ca="1">IF(F733="","",IFERROR(INDEX(NTG_2020_Map,2,D733),""))</f>
        <v>1</v>
      </c>
      <c r="I733" s="17" t="str" cm="1">
        <f t="array" aca="1" ref="I733" ca="1">IFERROR(INDEX(NTG_2020_Map,$C733+2,$I$7),"")</f>
        <v/>
      </c>
      <c r="J733" s="17" t="str" cm="1">
        <f t="array" aca="1" ref="J733" ca="1">IFERROR(IF(INDEX(NTG_2020_Map,$C733+2,36)=0,"",INDEX(NTG_2020_Map,$C733+2,$J$7)),"")</f>
        <v/>
      </c>
      <c r="K733" s="17" t="str" cm="1">
        <f t="array" aca="1" ref="K733" ca="1">IFERROR(INDEX(NTG_2020_Map,$C733+2,K$7),"")</f>
        <v/>
      </c>
      <c r="L733" s="17" t="str" cm="1">
        <f t="array" aca="1" ref="L733" ca="1">IFERROR(INDEX(NTG_2020_Map,$C733+2,L$7),"")</f>
        <v/>
      </c>
      <c r="M733" s="17" t="str" cm="1">
        <f t="array" aca="1" ref="M733" ca="1">IFERROR(INDEX(NTG_2020_Map,$C733+2,M$7),"")</f>
        <v/>
      </c>
      <c r="N733" s="18" t="str" cm="1">
        <f t="array" aca="1" ref="N733" ca="1">IFERROR(INDEX(NTG_2020_Map,$C733+2,N$7),"")</f>
        <v/>
      </c>
      <c r="O733" s="18" t="str" cm="1">
        <f t="array" aca="1" ref="O733" ca="1">IFERROR(IF(INDEX(NTG_2020_Map,$C733+2,O$7)="","",INDEX(NTG_2020_Map,$C733+2,O$7)),"")</f>
        <v/>
      </c>
    </row>
    <row r="734" spans="3:15" ht="12.75" customHeight="1">
      <c r="C734" s="16">
        <f t="shared" si="22"/>
        <v>32</v>
      </c>
      <c r="D734" s="16">
        <f t="shared" si="23"/>
        <v>13</v>
      </c>
      <c r="E734" s="16" cm="1">
        <f t="array" aca="1" ref="E734" ca="1">IF(F734="","",IF(INDEX(NTG_2020_Table,$C734+1,$D734)=1,1,0))</f>
        <v>0</v>
      </c>
      <c r="F734" s="17" t="str" cm="1">
        <f t="array" aca="1" ref="F734" ca="1">IFERROR(INDEX(NTG_2020_Table,$C734+1,$F$7),"")</f>
        <v>NonRes-sAg-mCust-ci</v>
      </c>
      <c r="G734" s="17" t="str" cm="1">
        <f t="array" aca="1" ref="G734" ca="1">IF($F734="","",IFERROR(INDEX(NTG_2020_Map,1,IF($D734&lt;$B$4,$B$3,IF($D734&lt;$B$5,$B$4,$B$5))),""))</f>
        <v>VersionSource</v>
      </c>
      <c r="H734" s="17" t="str" cm="1">
        <f t="array" aca="1" ref="H734" ca="1">IF(F734="","",IFERROR(INDEX(NTG_2020_Map,2,D734),""))</f>
        <v>1</v>
      </c>
      <c r="I734" s="17" t="str" cm="1">
        <f t="array" aca="1" ref="I734" ca="1">IFERROR(INDEX(NTG_2020_Map,$C734+2,$I$7),"")</f>
        <v/>
      </c>
      <c r="J734" s="17" t="str" cm="1">
        <f t="array" aca="1" ref="J734" ca="1">IFERROR(IF(INDEX(NTG_2020_Map,$C734+2,36)=0,"",INDEX(NTG_2020_Map,$C734+2,$J$7)),"")</f>
        <v/>
      </c>
      <c r="K734" s="17" t="str" cm="1">
        <f t="array" aca="1" ref="K734" ca="1">IFERROR(INDEX(NTG_2020_Map,$C734+2,K$7),"")</f>
        <v/>
      </c>
      <c r="L734" s="17" t="str" cm="1">
        <f t="array" aca="1" ref="L734" ca="1">IFERROR(INDEX(NTG_2020_Map,$C734+2,L$7),"")</f>
        <v/>
      </c>
      <c r="M734" s="17" t="str" cm="1">
        <f t="array" aca="1" ref="M734" ca="1">IFERROR(INDEX(NTG_2020_Map,$C734+2,M$7),"")</f>
        <v/>
      </c>
      <c r="N734" s="18" t="str" cm="1">
        <f t="array" aca="1" ref="N734" ca="1">IFERROR(INDEX(NTG_2020_Map,$C734+2,N$7),"")</f>
        <v/>
      </c>
      <c r="O734" s="18" t="str" cm="1">
        <f t="array" aca="1" ref="O734" ca="1">IFERROR(IF(INDEX(NTG_2020_Map,$C734+2,O$7)="","",INDEX(NTG_2020_Map,$C734+2,O$7)),"")</f>
        <v/>
      </c>
    </row>
    <row r="735" spans="3:15" ht="12.75" customHeight="1">
      <c r="C735" s="16">
        <f t="shared" si="22"/>
        <v>32</v>
      </c>
      <c r="D735" s="16">
        <f t="shared" si="23"/>
        <v>14</v>
      </c>
      <c r="E735" s="16" cm="1">
        <f t="array" aca="1" ref="E735" ca="1">IF(F735="","",IF(INDEX(NTG_2020_Table,$C735+1,$D735)=1,1,0))</f>
        <v>0</v>
      </c>
      <c r="F735" s="17" t="str" cm="1">
        <f t="array" aca="1" ref="F735" ca="1">IFERROR(INDEX(NTG_2020_Table,$C735+1,$F$7),"")</f>
        <v>NonRes-sAg-mCust-ci</v>
      </c>
      <c r="G735" s="17" t="str" cm="1">
        <f t="array" aca="1" ref="G735" ca="1">IF($F735="","",IFERROR(INDEX(NTG_2020_Map,1,IF($D735&lt;$B$4,$B$3,IF($D735&lt;$B$5,$B$4,$B$5))),""))</f>
        <v>VersionSource</v>
      </c>
      <c r="H735" s="17" t="str" cm="1">
        <f t="array" aca="1" ref="H735" ca="1">IF(F735="","",IFERROR(INDEX(NTG_2020_Map,2,D735),""))</f>
        <v>0</v>
      </c>
      <c r="I735" s="17" t="str" cm="1">
        <f t="array" aca="1" ref="I735" ca="1">IFERROR(INDEX(NTG_2020_Map,$C735+2,$I$7),"")</f>
        <v/>
      </c>
      <c r="J735" s="17" t="str" cm="1">
        <f t="array" aca="1" ref="J735" ca="1">IFERROR(IF(INDEX(NTG_2020_Map,$C735+2,36)=0,"",INDEX(NTG_2020_Map,$C735+2,$J$7)),"")</f>
        <v/>
      </c>
      <c r="K735" s="17" t="str" cm="1">
        <f t="array" aca="1" ref="K735" ca="1">IFERROR(INDEX(NTG_2020_Map,$C735+2,K$7),"")</f>
        <v/>
      </c>
      <c r="L735" s="17" t="str" cm="1">
        <f t="array" aca="1" ref="L735" ca="1">IFERROR(INDEX(NTG_2020_Map,$C735+2,L$7),"")</f>
        <v/>
      </c>
      <c r="M735" s="17" t="str" cm="1">
        <f t="array" aca="1" ref="M735" ca="1">IFERROR(INDEX(NTG_2020_Map,$C735+2,M$7),"")</f>
        <v/>
      </c>
      <c r="N735" s="18" t="str" cm="1">
        <f t="array" aca="1" ref="N735" ca="1">IFERROR(INDEX(NTG_2020_Map,$C735+2,N$7),"")</f>
        <v/>
      </c>
      <c r="O735" s="18" t="str" cm="1">
        <f t="array" aca="1" ref="O735" ca="1">IFERROR(IF(INDEX(NTG_2020_Map,$C735+2,O$7)="","",INDEX(NTG_2020_Map,$C735+2,O$7)),"")</f>
        <v/>
      </c>
    </row>
    <row r="736" spans="3:15" ht="12.75" customHeight="1">
      <c r="C736" s="16">
        <f t="shared" si="22"/>
        <v>32</v>
      </c>
      <c r="D736" s="16">
        <f t="shared" si="23"/>
        <v>15</v>
      </c>
      <c r="E736" s="16" cm="1">
        <f t="array" aca="1" ref="E736" ca="1">IF(F736="","",IF(INDEX(NTG_2020_Table,$C736+1,$D736)=1,1,0))</f>
        <v>0</v>
      </c>
      <c r="F736" s="17" t="str" cm="1">
        <f t="array" aca="1" ref="F736" ca="1">IFERROR(INDEX(NTG_2020_Table,$C736+1,$F$7),"")</f>
        <v>NonRes-sAg-mCust-ci</v>
      </c>
      <c r="G736" s="17" t="str" cm="1">
        <f t="array" aca="1" ref="G736" ca="1">IF($F736="","",IFERROR(INDEX(NTG_2020_Map,1,IF($D736&lt;$B$4,$B$3,IF($D736&lt;$B$5,$B$4,$B$5))),""))</f>
        <v>VersionSource</v>
      </c>
      <c r="H736" s="17" cm="1">
        <f t="array" aca="1" ref="H736" ca="1">IF(F736="","",IFERROR(INDEX(NTG_2020_Map,2,D736),""))</f>
        <v>45448.629734189817</v>
      </c>
      <c r="I736" s="17" t="str" cm="1">
        <f t="array" aca="1" ref="I736" ca="1">IFERROR(INDEX(NTG_2020_Map,$C736+2,$I$7),"")</f>
        <v/>
      </c>
      <c r="J736" s="17" t="str" cm="1">
        <f t="array" aca="1" ref="J736" ca="1">IFERROR(IF(INDEX(NTG_2020_Map,$C736+2,36)=0,"",INDEX(NTG_2020_Map,$C736+2,$J$7)),"")</f>
        <v/>
      </c>
      <c r="K736" s="17" t="str" cm="1">
        <f t="array" aca="1" ref="K736" ca="1">IFERROR(INDEX(NTG_2020_Map,$C736+2,K$7),"")</f>
        <v/>
      </c>
      <c r="L736" s="17" t="str" cm="1">
        <f t="array" aca="1" ref="L736" ca="1">IFERROR(INDEX(NTG_2020_Map,$C736+2,L$7),"")</f>
        <v/>
      </c>
      <c r="M736" s="17" t="str" cm="1">
        <f t="array" aca="1" ref="M736" ca="1">IFERROR(INDEX(NTG_2020_Map,$C736+2,M$7),"")</f>
        <v/>
      </c>
      <c r="N736" s="18" t="str" cm="1">
        <f t="array" aca="1" ref="N736" ca="1">IFERROR(INDEX(NTG_2020_Map,$C736+2,N$7),"")</f>
        <v/>
      </c>
      <c r="O736" s="18" t="str" cm="1">
        <f t="array" aca="1" ref="O736" ca="1">IFERROR(IF(INDEX(NTG_2020_Map,$C736+2,O$7)="","",INDEX(NTG_2020_Map,$C736+2,O$7)),"")</f>
        <v/>
      </c>
    </row>
    <row r="737" spans="3:15" ht="12.75" customHeight="1">
      <c r="C737" s="16">
        <f t="shared" si="22"/>
        <v>32</v>
      </c>
      <c r="D737" s="16">
        <f t="shared" si="23"/>
        <v>16</v>
      </c>
      <c r="E737" s="16" cm="1">
        <f t="array" aca="1" ref="E737" ca="1">IF(F737="","",IF(INDEX(NTG_2020_Table,$C737+1,$D737)=1,1,0))</f>
        <v>0</v>
      </c>
      <c r="F737" s="17" t="str" cm="1">
        <f t="array" aca="1" ref="F737" ca="1">IFERROR(INDEX(NTG_2020_Table,$C737+1,$F$7),"")</f>
        <v>NonRes-sAg-mCust-ci</v>
      </c>
      <c r="G737" s="17" t="str" cm="1">
        <f t="array" aca="1" ref="G737" ca="1">IF($F737="","",IFERROR(INDEX(NTG_2020_Map,1,IF($D737&lt;$B$4,$B$3,IF($D737&lt;$B$5,$B$4,$B$5))),""))</f>
        <v>VersionSource</v>
      </c>
      <c r="H737" s="17" t="str" cm="1">
        <f t="array" aca="1" ref="H737" ca="1">IF(F737="","",IFERROR(INDEX(NTG_2020_Map,2,D737),""))</f>
        <v>Expired this record since a new record was created that uses the updated Measure Impact Types and Delivery Types per DEER2026 Scoping Document.</v>
      </c>
      <c r="I737" s="17" t="str" cm="1">
        <f t="array" aca="1" ref="I737" ca="1">IFERROR(INDEX(NTG_2020_Map,$C737+2,$I$7),"")</f>
        <v/>
      </c>
      <c r="J737" s="17" t="str" cm="1">
        <f t="array" aca="1" ref="J737" ca="1">IFERROR(IF(INDEX(NTG_2020_Map,$C737+2,36)=0,"",INDEX(NTG_2020_Map,$C737+2,$J$7)),"")</f>
        <v/>
      </c>
      <c r="K737" s="17" t="str" cm="1">
        <f t="array" aca="1" ref="K737" ca="1">IFERROR(INDEX(NTG_2020_Map,$C737+2,K$7),"")</f>
        <v/>
      </c>
      <c r="L737" s="17" t="str" cm="1">
        <f t="array" aca="1" ref="L737" ca="1">IFERROR(INDEX(NTG_2020_Map,$C737+2,L$7),"")</f>
        <v/>
      </c>
      <c r="M737" s="17" t="str" cm="1">
        <f t="array" aca="1" ref="M737" ca="1">IFERROR(INDEX(NTG_2020_Map,$C737+2,M$7),"")</f>
        <v/>
      </c>
      <c r="N737" s="18" t="str" cm="1">
        <f t="array" aca="1" ref="N737" ca="1">IFERROR(INDEX(NTG_2020_Map,$C737+2,N$7),"")</f>
        <v/>
      </c>
      <c r="O737" s="18" t="str" cm="1">
        <f t="array" aca="1" ref="O737" ca="1">IFERROR(IF(INDEX(NTG_2020_Map,$C737+2,O$7)="","",INDEX(NTG_2020_Map,$C737+2,O$7)),"")</f>
        <v/>
      </c>
    </row>
    <row r="738" spans="3:15" ht="12.75" customHeight="1">
      <c r="C738" s="16">
        <f t="shared" si="22"/>
        <v>32</v>
      </c>
      <c r="D738" s="16">
        <f t="shared" si="23"/>
        <v>17</v>
      </c>
      <c r="E738" s="16" cm="1">
        <f t="array" aca="1" ref="E738" ca="1">IF(F738="","",IF(INDEX(NTG_2020_Table,$C738+1,$D738)=1,1,0))</f>
        <v>1</v>
      </c>
      <c r="F738" s="17" t="str" cm="1">
        <f t="array" aca="1" ref="F738" ca="1">IFERROR(INDEX(NTG_2020_Table,$C738+1,$F$7),"")</f>
        <v>NonRes-sAg-mCust-ci</v>
      </c>
      <c r="G738" s="17" t="str" cm="1">
        <f t="array" aca="1" ref="G738" ca="1">IF($F738="","",IFERROR(INDEX(NTG_2020_Map,1,IF($D738&lt;$B$4,$B$3,IF($D738&lt;$B$5,$B$4,$B$5))),""))</f>
        <v>VersionSource</v>
      </c>
      <c r="H738" s="17" t="str" cm="1">
        <f t="array" aca="1" ref="H738" ca="1">IF(F738="","",IFERROR(INDEX(NTG_2020_Map,2,D738),""))</f>
        <v>Deemed Ex Ante Team</v>
      </c>
      <c r="I738" s="17" t="str" cm="1">
        <f t="array" aca="1" ref="I738" ca="1">IFERROR(INDEX(NTG_2020_Map,$C738+2,$I$7),"")</f>
        <v/>
      </c>
      <c r="J738" s="17" t="str" cm="1">
        <f t="array" aca="1" ref="J738" ca="1">IFERROR(IF(INDEX(NTG_2020_Map,$C738+2,36)=0,"",INDEX(NTG_2020_Map,$C738+2,$J$7)),"")</f>
        <v/>
      </c>
      <c r="K738" s="17" t="str" cm="1">
        <f t="array" aca="1" ref="K738" ca="1">IFERROR(INDEX(NTG_2020_Map,$C738+2,K$7),"")</f>
        <v/>
      </c>
      <c r="L738" s="17" t="str" cm="1">
        <f t="array" aca="1" ref="L738" ca="1">IFERROR(INDEX(NTG_2020_Map,$C738+2,L$7),"")</f>
        <v/>
      </c>
      <c r="M738" s="17" t="str" cm="1">
        <f t="array" aca="1" ref="M738" ca="1">IFERROR(INDEX(NTG_2020_Map,$C738+2,M$7),"")</f>
        <v/>
      </c>
      <c r="N738" s="18" t="str" cm="1">
        <f t="array" aca="1" ref="N738" ca="1">IFERROR(INDEX(NTG_2020_Map,$C738+2,N$7),"")</f>
        <v/>
      </c>
      <c r="O738" s="18" t="str" cm="1">
        <f t="array" aca="1" ref="O738" ca="1">IFERROR(IF(INDEX(NTG_2020_Map,$C738+2,O$7)="","",INDEX(NTG_2020_Map,$C738+2,O$7)),"")</f>
        <v/>
      </c>
    </row>
    <row r="739" spans="3:15" ht="12.75" customHeight="1">
      <c r="C739" s="16">
        <f t="shared" si="22"/>
        <v>32</v>
      </c>
      <c r="D739" s="16">
        <f t="shared" si="23"/>
        <v>18</v>
      </c>
      <c r="E739" s="16" cm="1">
        <f t="array" aca="1" ref="E739" ca="1">IF(F739="","",IF(INDEX(NTG_2020_Table,$C739+1,$D739)=1,1,0))</f>
        <v>1</v>
      </c>
      <c r="F739" s="17" t="str" cm="1">
        <f t="array" aca="1" ref="F739" ca="1">IFERROR(INDEX(NTG_2020_Table,$C739+1,$F$7),"")</f>
        <v>NonRes-sAg-mCust-ci</v>
      </c>
      <c r="G739" s="17" t="str" cm="1">
        <f t="array" aca="1" ref="G739" ca="1">IF($F739="","",IFERROR(INDEX(NTG_2020_Map,1,IF($D739&lt;$B$4,$B$3,IF($D739&lt;$B$5,$B$4,$B$5))),""))</f>
        <v>VersionSource</v>
      </c>
      <c r="H739" s="17" cm="1">
        <f t="array" aca="1" ref="H739" ca="1">IF(F739="","",IFERROR(INDEX(NTG_2020_Map,2,D739),""))</f>
        <v>44566.539816770834</v>
      </c>
      <c r="I739" s="17" t="str" cm="1">
        <f t="array" aca="1" ref="I739" ca="1">IFERROR(INDEX(NTG_2020_Map,$C739+2,$I$7),"")</f>
        <v/>
      </c>
      <c r="J739" s="17" t="str" cm="1">
        <f t="array" aca="1" ref="J739" ca="1">IFERROR(IF(INDEX(NTG_2020_Map,$C739+2,36)=0,"",INDEX(NTG_2020_Map,$C739+2,$J$7)),"")</f>
        <v/>
      </c>
      <c r="K739" s="17" t="str" cm="1">
        <f t="array" aca="1" ref="K739" ca="1">IFERROR(INDEX(NTG_2020_Map,$C739+2,K$7),"")</f>
        <v/>
      </c>
      <c r="L739" s="17" t="str" cm="1">
        <f t="array" aca="1" ref="L739" ca="1">IFERROR(INDEX(NTG_2020_Map,$C739+2,L$7),"")</f>
        <v/>
      </c>
      <c r="M739" s="17" t="str" cm="1">
        <f t="array" aca="1" ref="M739" ca="1">IFERROR(INDEX(NTG_2020_Map,$C739+2,M$7),"")</f>
        <v/>
      </c>
      <c r="N739" s="18" t="str" cm="1">
        <f t="array" aca="1" ref="N739" ca="1">IFERROR(INDEX(NTG_2020_Map,$C739+2,N$7),"")</f>
        <v/>
      </c>
      <c r="O739" s="18" t="str" cm="1">
        <f t="array" aca="1" ref="O739" ca="1">IFERROR(IF(INDEX(NTG_2020_Map,$C739+2,O$7)="","",INDEX(NTG_2020_Map,$C739+2,O$7)),"")</f>
        <v/>
      </c>
    </row>
    <row r="740" spans="3:15" ht="12.75" customHeight="1">
      <c r="C740" s="16">
        <f t="shared" si="22"/>
        <v>32</v>
      </c>
      <c r="D740" s="16">
        <f t="shared" si="23"/>
        <v>19</v>
      </c>
      <c r="E740" s="16" cm="1">
        <f t="array" aca="1" ref="E740" ca="1">IF(F740="","",IF(INDEX(NTG_2020_Table,$C740+1,$D740)=1,1,0))</f>
        <v>1</v>
      </c>
      <c r="F740" s="17" t="str" cm="1">
        <f t="array" aca="1" ref="F740" ca="1">IFERROR(INDEX(NTG_2020_Table,$C740+1,$F$7),"")</f>
        <v>NonRes-sAg-mCust-ci</v>
      </c>
      <c r="G740" s="17" t="str" cm="1">
        <f t="array" aca="1" ref="G740" ca="1">IF($F740="","",IFERROR(INDEX(NTG_2020_Map,1,IF($D740&lt;$B$4,$B$3,IF($D740&lt;$B$5,$B$4,$B$5))),""))</f>
        <v>CreatedComment</v>
      </c>
      <c r="H740" s="17" t="str" cm="1">
        <f t="array" aca="1" ref="H740" ca="1">IF(F740="","",IFERROR(INDEX(NTG_2020_Map,2,D740),""))</f>
        <v/>
      </c>
      <c r="I740" s="17" t="str" cm="1">
        <f t="array" aca="1" ref="I740" ca="1">IFERROR(INDEX(NTG_2020_Map,$C740+2,$I$7),"")</f>
        <v/>
      </c>
      <c r="J740" s="17" t="str" cm="1">
        <f t="array" aca="1" ref="J740" ca="1">IFERROR(IF(INDEX(NTG_2020_Map,$C740+2,36)=0,"",INDEX(NTG_2020_Map,$C740+2,$J$7)),"")</f>
        <v/>
      </c>
      <c r="K740" s="17" t="str" cm="1">
        <f t="array" aca="1" ref="K740" ca="1">IFERROR(INDEX(NTG_2020_Map,$C740+2,K$7),"")</f>
        <v/>
      </c>
      <c r="L740" s="17" t="str" cm="1">
        <f t="array" aca="1" ref="L740" ca="1">IFERROR(INDEX(NTG_2020_Map,$C740+2,L$7),"")</f>
        <v/>
      </c>
      <c r="M740" s="17" t="str" cm="1">
        <f t="array" aca="1" ref="M740" ca="1">IFERROR(INDEX(NTG_2020_Map,$C740+2,M$7),"")</f>
        <v/>
      </c>
      <c r="N740" s="18" t="str" cm="1">
        <f t="array" aca="1" ref="N740" ca="1">IFERROR(INDEX(NTG_2020_Map,$C740+2,N$7),"")</f>
        <v/>
      </c>
      <c r="O740" s="18" t="str" cm="1">
        <f t="array" aca="1" ref="O740" ca="1">IFERROR(IF(INDEX(NTG_2020_Map,$C740+2,O$7)="","",INDEX(NTG_2020_Map,$C740+2,O$7)),"")</f>
        <v/>
      </c>
    </row>
    <row r="741" spans="3:15" ht="12.75" customHeight="1">
      <c r="C741" s="16">
        <f t="shared" si="22"/>
        <v>32</v>
      </c>
      <c r="D741" s="16">
        <f t="shared" si="23"/>
        <v>20</v>
      </c>
      <c r="E741" s="16" cm="1">
        <f t="array" aca="1" ref="E741" ca="1">IF(F741="","",IF(INDEX(NTG_2020_Table,$C741+1,$D741)=1,1,0))</f>
        <v>1</v>
      </c>
      <c r="F741" s="17" t="str" cm="1">
        <f t="array" aca="1" ref="F741" ca="1">IFERROR(INDEX(NTG_2020_Table,$C741+1,$F$7),"")</f>
        <v>NonRes-sAg-mCust-ci</v>
      </c>
      <c r="G741" s="17" t="str" cm="1">
        <f t="array" aca="1" ref="G741" ca="1">IF($F741="","",IFERROR(INDEX(NTG_2020_Map,1,IF($D741&lt;$B$4,$B$3,IF($D741&lt;$B$5,$B$4,$B$5))),""))</f>
        <v>CreatedComment</v>
      </c>
      <c r="H741" s="17" t="str" cm="1">
        <f t="array" aca="1" ref="H741" ca="1">IF(F741="","",IFERROR(INDEX(NTG_2020_Map,2,D741),""))</f>
        <v>Deemed Ex Ante Team</v>
      </c>
      <c r="I741" s="17" t="str" cm="1">
        <f t="array" aca="1" ref="I741" ca="1">IFERROR(INDEX(NTG_2020_Map,$C741+2,$I$7),"")</f>
        <v/>
      </c>
      <c r="J741" s="17" t="str" cm="1">
        <f t="array" aca="1" ref="J741" ca="1">IFERROR(IF(INDEX(NTG_2020_Map,$C741+2,36)=0,"",INDEX(NTG_2020_Map,$C741+2,$J$7)),"")</f>
        <v/>
      </c>
      <c r="K741" s="17" t="str" cm="1">
        <f t="array" aca="1" ref="K741" ca="1">IFERROR(INDEX(NTG_2020_Map,$C741+2,K$7),"")</f>
        <v/>
      </c>
      <c r="L741" s="17" t="str" cm="1">
        <f t="array" aca="1" ref="L741" ca="1">IFERROR(INDEX(NTG_2020_Map,$C741+2,L$7),"")</f>
        <v/>
      </c>
      <c r="M741" s="17" t="str" cm="1">
        <f t="array" aca="1" ref="M741" ca="1">IFERROR(INDEX(NTG_2020_Map,$C741+2,M$7),"")</f>
        <v/>
      </c>
      <c r="N741" s="18" t="str" cm="1">
        <f t="array" aca="1" ref="N741" ca="1">IFERROR(INDEX(NTG_2020_Map,$C741+2,N$7),"")</f>
        <v/>
      </c>
      <c r="O741" s="18" t="str" cm="1">
        <f t="array" aca="1" ref="O741" ca="1">IFERROR(IF(INDEX(NTG_2020_Map,$C741+2,O$7)="","",INDEX(NTG_2020_Map,$C741+2,O$7)),"")</f>
        <v/>
      </c>
    </row>
    <row r="742" spans="3:15" ht="12.75" customHeight="1">
      <c r="C742" s="16">
        <f t="shared" si="22"/>
        <v>32</v>
      </c>
      <c r="D742" s="16">
        <f t="shared" si="23"/>
        <v>21</v>
      </c>
      <c r="E742" s="16" cm="1">
        <f t="array" aca="1" ref="E742" ca="1">IF(F742="","",IF(INDEX(NTG_2020_Table,$C742+1,$D742)=1,1,0))</f>
        <v>1</v>
      </c>
      <c r="F742" s="17" t="str" cm="1">
        <f t="array" aca="1" ref="F742" ca="1">IFERROR(INDEX(NTG_2020_Table,$C742+1,$F$7),"")</f>
        <v>NonRes-sAg-mCust-ci</v>
      </c>
      <c r="G742" s="17" t="str" cm="1">
        <f t="array" aca="1" ref="G742" ca="1">IF($F742="","",IFERROR(INDEX(NTG_2020_Map,1,IF($D742&lt;$B$4,$B$3,IF($D742&lt;$B$5,$B$4,$B$5))),""))</f>
        <v>CreatedComment</v>
      </c>
      <c r="H742" s="17" t="str" cm="1">
        <f t="array" aca="1" ref="H742" ca="1">IF(F742="","",IFERROR(INDEX(NTG_2020_Map,2,D742),""))</f>
        <v/>
      </c>
      <c r="I742" s="17" t="str" cm="1">
        <f t="array" aca="1" ref="I742" ca="1">IFERROR(INDEX(NTG_2020_Map,$C742+2,$I$7),"")</f>
        <v/>
      </c>
      <c r="J742" s="17" t="str" cm="1">
        <f t="array" aca="1" ref="J742" ca="1">IFERROR(IF(INDEX(NTG_2020_Map,$C742+2,36)=0,"",INDEX(NTG_2020_Map,$C742+2,$J$7)),"")</f>
        <v/>
      </c>
      <c r="K742" s="17" t="str" cm="1">
        <f t="array" aca="1" ref="K742" ca="1">IFERROR(INDEX(NTG_2020_Map,$C742+2,K$7),"")</f>
        <v/>
      </c>
      <c r="L742" s="17" t="str" cm="1">
        <f t="array" aca="1" ref="L742" ca="1">IFERROR(INDEX(NTG_2020_Map,$C742+2,L$7),"")</f>
        <v/>
      </c>
      <c r="M742" s="17" t="str" cm="1">
        <f t="array" aca="1" ref="M742" ca="1">IFERROR(INDEX(NTG_2020_Map,$C742+2,M$7),"")</f>
        <v/>
      </c>
      <c r="N742" s="18" t="str" cm="1">
        <f t="array" aca="1" ref="N742" ca="1">IFERROR(INDEX(NTG_2020_Map,$C742+2,N$7),"")</f>
        <v/>
      </c>
      <c r="O742" s="18" t="str" cm="1">
        <f t="array" aca="1" ref="O742" ca="1">IFERROR(IF(INDEX(NTG_2020_Map,$C742+2,O$7)="","",INDEX(NTG_2020_Map,$C742+2,O$7)),"")</f>
        <v/>
      </c>
    </row>
    <row r="743" spans="3:15" ht="12.75" customHeight="1">
      <c r="C743" s="16">
        <f t="shared" si="22"/>
        <v>32</v>
      </c>
      <c r="D743" s="16">
        <f t="shared" si="23"/>
        <v>22</v>
      </c>
      <c r="E743" s="16" cm="1">
        <f t="array" aca="1" ref="E743" ca="1">IF(F743="","",IF(INDEX(NTG_2020_Table,$C743+1,$D743)=1,1,0))</f>
        <v>1</v>
      </c>
      <c r="F743" s="17" t="str" cm="1">
        <f t="array" aca="1" ref="F743" ca="1">IFERROR(INDEX(NTG_2020_Table,$C743+1,$F$7),"")</f>
        <v>NonRes-sAg-mCust-ci</v>
      </c>
      <c r="G743" s="17" t="str" cm="1">
        <f t="array" aca="1" ref="G743" ca="1">IF($F743="","",IFERROR(INDEX(NTG_2020_Map,1,IF($D743&lt;$B$4,$B$3,IF($D743&lt;$B$5,$B$4,$B$5))),""))</f>
        <v>CreatedComment</v>
      </c>
      <c r="H743" s="17" t="str" cm="1">
        <f t="array" aca="1" ref="H743" ca="1">IF(F743="","",IFERROR(INDEX(NTG_2020_Map,2,D743),""))</f>
        <v/>
      </c>
      <c r="I743" s="17" t="str" cm="1">
        <f t="array" aca="1" ref="I743" ca="1">IFERROR(INDEX(NTG_2020_Map,$C743+2,$I$7),"")</f>
        <v/>
      </c>
      <c r="J743" s="17" t="str" cm="1">
        <f t="array" aca="1" ref="J743" ca="1">IFERROR(IF(INDEX(NTG_2020_Map,$C743+2,36)=0,"",INDEX(NTG_2020_Map,$C743+2,$J$7)),"")</f>
        <v/>
      </c>
      <c r="K743" s="17" t="str" cm="1">
        <f t="array" aca="1" ref="K743" ca="1">IFERROR(INDEX(NTG_2020_Map,$C743+2,K$7),"")</f>
        <v/>
      </c>
      <c r="L743" s="17" t="str" cm="1">
        <f t="array" aca="1" ref="L743" ca="1">IFERROR(INDEX(NTG_2020_Map,$C743+2,L$7),"")</f>
        <v/>
      </c>
      <c r="M743" s="17" t="str" cm="1">
        <f t="array" aca="1" ref="M743" ca="1">IFERROR(INDEX(NTG_2020_Map,$C743+2,M$7),"")</f>
        <v/>
      </c>
      <c r="N743" s="18" t="str" cm="1">
        <f t="array" aca="1" ref="N743" ca="1">IFERROR(INDEX(NTG_2020_Map,$C743+2,N$7),"")</f>
        <v/>
      </c>
      <c r="O743" s="18" t="str" cm="1">
        <f t="array" aca="1" ref="O743" ca="1">IFERROR(IF(INDEX(NTG_2020_Map,$C743+2,O$7)="","",INDEX(NTG_2020_Map,$C743+2,O$7)),"")</f>
        <v/>
      </c>
    </row>
    <row r="744" spans="3:15" ht="12.75" customHeight="1">
      <c r="C744" s="16">
        <f t="shared" si="22"/>
        <v>32</v>
      </c>
      <c r="D744" s="16">
        <f t="shared" si="23"/>
        <v>23</v>
      </c>
      <c r="E744" s="16" cm="1">
        <f t="array" aca="1" ref="E744" ca="1">IF(F744="","",IF(INDEX(NTG_2020_Table,$C744+1,$D744)=1,1,0))</f>
        <v>1</v>
      </c>
      <c r="F744" s="17" t="str" cm="1">
        <f t="array" aca="1" ref="F744" ca="1">IFERROR(INDEX(NTG_2020_Table,$C744+1,$F$7),"")</f>
        <v>NonRes-sAg-mCust-ci</v>
      </c>
      <c r="G744" s="17" t="str" cm="1">
        <f t="array" aca="1" ref="G744" ca="1">IF($F744="","",IFERROR(INDEX(NTG_2020_Map,1,IF($D744&lt;$B$4,$B$3,IF($D744&lt;$B$5,$B$4,$B$5))),""))</f>
        <v>CreatedComment</v>
      </c>
      <c r="H744" s="17" t="str" cm="1">
        <f t="array" aca="1" ref="H744" ca="1">IF(F744="","",IFERROR(INDEX(NTG_2020_Map,2,D744),""))</f>
        <v/>
      </c>
      <c r="I744" s="17" t="str" cm="1">
        <f t="array" aca="1" ref="I744" ca="1">IFERROR(INDEX(NTG_2020_Map,$C744+2,$I$7),"")</f>
        <v/>
      </c>
      <c r="J744" s="17" t="str" cm="1">
        <f t="array" aca="1" ref="J744" ca="1">IFERROR(IF(INDEX(NTG_2020_Map,$C744+2,36)=0,"",INDEX(NTG_2020_Map,$C744+2,$J$7)),"")</f>
        <v/>
      </c>
      <c r="K744" s="17" t="str" cm="1">
        <f t="array" aca="1" ref="K744" ca="1">IFERROR(INDEX(NTG_2020_Map,$C744+2,K$7),"")</f>
        <v/>
      </c>
      <c r="L744" s="17" t="str" cm="1">
        <f t="array" aca="1" ref="L744" ca="1">IFERROR(INDEX(NTG_2020_Map,$C744+2,L$7),"")</f>
        <v/>
      </c>
      <c r="M744" s="17" t="str" cm="1">
        <f t="array" aca="1" ref="M744" ca="1">IFERROR(INDEX(NTG_2020_Map,$C744+2,M$7),"")</f>
        <v/>
      </c>
      <c r="N744" s="18" t="str" cm="1">
        <f t="array" aca="1" ref="N744" ca="1">IFERROR(INDEX(NTG_2020_Map,$C744+2,N$7),"")</f>
        <v/>
      </c>
      <c r="O744" s="18" t="str" cm="1">
        <f t="array" aca="1" ref="O744" ca="1">IFERROR(IF(INDEX(NTG_2020_Map,$C744+2,O$7)="","",INDEX(NTG_2020_Map,$C744+2,O$7)),"")</f>
        <v/>
      </c>
    </row>
    <row r="745" spans="3:15" ht="12.75" customHeight="1">
      <c r="C745" s="16">
        <f t="shared" si="22"/>
        <v>33</v>
      </c>
      <c r="D745" s="16">
        <f t="shared" si="23"/>
        <v>1</v>
      </c>
      <c r="E745" s="16" cm="1">
        <f t="array" aca="1" ref="E745" ca="1">IF(F745="","",IF(INDEX(NTG_2020_Table,$C745+1,$D745)=1,1,0))</f>
        <v>0</v>
      </c>
      <c r="F745" s="17" t="str" cm="1">
        <f t="array" aca="1" ref="F745" ca="1">IFERROR(INDEX(NTG_2020_Table,$C745+1,$F$7),"")</f>
        <v>NonRes-sAg-mCust-ci</v>
      </c>
      <c r="G745" s="17" t="str" cm="1">
        <f t="array" aca="1" ref="G745" ca="1">IF($F745="","",IFERROR(INDEX(NTG_2020_Map,1,IF($D745&lt;$B$4,$B$3,IF($D745&lt;$B$5,$B$4,$B$5))),""))</f>
        <v>NTG_ID</v>
      </c>
      <c r="H745" s="17" t="str" cm="1">
        <f t="array" aca="1" ref="H745" ca="1">IF(F745="","",IFERROR(INDEX(NTG_2020_Map,2,D745),""))</f>
        <v>Agric-Default&gt;2yrs</v>
      </c>
      <c r="I745" s="17" t="str" cm="1">
        <f t="array" aca="1" ref="I745" ca="1">IFERROR(INDEX(NTG_2020_Map,$C745+2,$I$7),"")</f>
        <v/>
      </c>
      <c r="J745" s="17" t="str" cm="1">
        <f t="array" aca="1" ref="J745" ca="1">IFERROR(IF(INDEX(NTG_2020_Map,$C745+2,36)=0,"",INDEX(NTG_2020_Map,$C745+2,$J$7)),"")</f>
        <v/>
      </c>
      <c r="K745" s="17" t="str" cm="1">
        <f t="array" aca="1" ref="K745" ca="1">IFERROR(INDEX(NTG_2020_Map,$C745+2,K$7),"")</f>
        <v/>
      </c>
      <c r="L745" s="17" t="str" cm="1">
        <f t="array" aca="1" ref="L745" ca="1">IFERROR(INDEX(NTG_2020_Map,$C745+2,L$7),"")</f>
        <v/>
      </c>
      <c r="M745" s="17" t="str" cm="1">
        <f t="array" aca="1" ref="M745" ca="1">IFERROR(INDEX(NTG_2020_Map,$C745+2,M$7),"")</f>
        <v/>
      </c>
      <c r="N745" s="18" t="str" cm="1">
        <f t="array" aca="1" ref="N745" ca="1">IFERROR(INDEX(NTG_2020_Map,$C745+2,N$7),"")</f>
        <v/>
      </c>
      <c r="O745" s="18" t="str" cm="1">
        <f t="array" aca="1" ref="O745" ca="1">IFERROR(IF(INDEX(NTG_2020_Map,$C745+2,O$7)="","",INDEX(NTG_2020_Map,$C745+2,O$7)),"")</f>
        <v/>
      </c>
    </row>
    <row r="746" spans="3:15" ht="12.75" customHeight="1">
      <c r="C746" s="16">
        <f t="shared" si="22"/>
        <v>33</v>
      </c>
      <c r="D746" s="16">
        <f t="shared" si="23"/>
        <v>2</v>
      </c>
      <c r="E746" s="16" cm="1">
        <f t="array" aca="1" ref="E746" ca="1">IF(F746="","",IF(INDEX(NTG_2020_Table,$C746+1,$D746)=1,1,0))</f>
        <v>1</v>
      </c>
      <c r="F746" s="17" t="str" cm="1">
        <f t="array" aca="1" ref="F746" ca="1">IFERROR(INDEX(NTG_2020_Table,$C746+1,$F$7),"")</f>
        <v>NonRes-sAg-mCust-ci</v>
      </c>
      <c r="G746" s="17" t="str" cm="1">
        <f t="array" aca="1" ref="G746" ca="1">IF($F746="","",IFERROR(INDEX(NTG_2020_Map,1,IF($D746&lt;$B$4,$B$3,IF($D746&lt;$B$5,$B$4,$B$5))),""))</f>
        <v>NTG_ID</v>
      </c>
      <c r="H746" s="17" t="str" cm="1">
        <f t="array" aca="1" ref="H746" ca="1">IF(F746="","",IFERROR(INDEX(NTG_2020_Map,2,D746),""))</f>
        <v>DEER2019</v>
      </c>
      <c r="I746" s="17" t="str" cm="1">
        <f t="array" aca="1" ref="I746" ca="1">IFERROR(INDEX(NTG_2020_Map,$C746+2,$I$7),"")</f>
        <v/>
      </c>
      <c r="J746" s="17" t="str" cm="1">
        <f t="array" aca="1" ref="J746" ca="1">IFERROR(IF(INDEX(NTG_2020_Map,$C746+2,36)=0,"",INDEX(NTG_2020_Map,$C746+2,$J$7)),"")</f>
        <v/>
      </c>
      <c r="K746" s="17" t="str" cm="1">
        <f t="array" aca="1" ref="K746" ca="1">IFERROR(INDEX(NTG_2020_Map,$C746+2,K$7),"")</f>
        <v/>
      </c>
      <c r="L746" s="17" t="str" cm="1">
        <f t="array" aca="1" ref="L746" ca="1">IFERROR(INDEX(NTG_2020_Map,$C746+2,L$7),"")</f>
        <v/>
      </c>
      <c r="M746" s="17" t="str" cm="1">
        <f t="array" aca="1" ref="M746" ca="1">IFERROR(INDEX(NTG_2020_Map,$C746+2,M$7),"")</f>
        <v/>
      </c>
      <c r="N746" s="18" t="str" cm="1">
        <f t="array" aca="1" ref="N746" ca="1">IFERROR(INDEX(NTG_2020_Map,$C746+2,N$7),"")</f>
        <v/>
      </c>
      <c r="O746" s="18" t="str" cm="1">
        <f t="array" aca="1" ref="O746" ca="1">IFERROR(IF(INDEX(NTG_2020_Map,$C746+2,O$7)="","",INDEX(NTG_2020_Map,$C746+2,O$7)),"")</f>
        <v/>
      </c>
    </row>
    <row r="747" spans="3:15" ht="12.75" customHeight="1">
      <c r="C747" s="16">
        <f t="shared" si="22"/>
        <v>33</v>
      </c>
      <c r="D747" s="16">
        <f t="shared" si="23"/>
        <v>3</v>
      </c>
      <c r="E747" s="16" cm="1">
        <f t="array" aca="1" ref="E747" ca="1">IF(F747="","",IF(INDEX(NTG_2020_Table,$C747+1,$D747)=1,1,0))</f>
        <v>0</v>
      </c>
      <c r="F747" s="17" t="str" cm="1">
        <f t="array" aca="1" ref="F747" ca="1">IFERROR(INDEX(NTG_2020_Table,$C747+1,$F$7),"")</f>
        <v>NonRes-sAg-mCust-ci</v>
      </c>
      <c r="G747" s="17" t="str" cm="1">
        <f t="array" aca="1" ref="G747" ca="1">IF($F747="","",IFERROR(INDEX(NTG_2020_Map,1,IF($D747&lt;$B$4,$B$3,IF($D747&lt;$B$5,$B$4,$B$5))),""))</f>
        <v>NTG_ID</v>
      </c>
      <c r="H747" s="17" cm="1">
        <f t="array" aca="1" ref="H747" ca="1">IF(F747="","",IFERROR(INDEX(NTG_2020_Map,2,D747),""))</f>
        <v>43466</v>
      </c>
      <c r="I747" s="17" t="str" cm="1">
        <f t="array" aca="1" ref="I747" ca="1">IFERROR(INDEX(NTG_2020_Map,$C747+2,$I$7),"")</f>
        <v/>
      </c>
      <c r="J747" s="17" t="str" cm="1">
        <f t="array" aca="1" ref="J747" ca="1">IFERROR(IF(INDEX(NTG_2020_Map,$C747+2,36)=0,"",INDEX(NTG_2020_Map,$C747+2,$J$7)),"")</f>
        <v/>
      </c>
      <c r="K747" s="17" t="str" cm="1">
        <f t="array" aca="1" ref="K747" ca="1">IFERROR(INDEX(NTG_2020_Map,$C747+2,K$7),"")</f>
        <v/>
      </c>
      <c r="L747" s="17" t="str" cm="1">
        <f t="array" aca="1" ref="L747" ca="1">IFERROR(INDEX(NTG_2020_Map,$C747+2,L$7),"")</f>
        <v/>
      </c>
      <c r="M747" s="17" t="str" cm="1">
        <f t="array" aca="1" ref="M747" ca="1">IFERROR(INDEX(NTG_2020_Map,$C747+2,M$7),"")</f>
        <v/>
      </c>
      <c r="N747" s="18" t="str" cm="1">
        <f t="array" aca="1" ref="N747" ca="1">IFERROR(INDEX(NTG_2020_Map,$C747+2,N$7),"")</f>
        <v/>
      </c>
      <c r="O747" s="18" t="str" cm="1">
        <f t="array" aca="1" ref="O747" ca="1">IFERROR(IF(INDEX(NTG_2020_Map,$C747+2,O$7)="","",INDEX(NTG_2020_Map,$C747+2,O$7)),"")</f>
        <v/>
      </c>
    </row>
    <row r="748" spans="3:15" ht="12.75" customHeight="1">
      <c r="C748" s="16">
        <f t="shared" si="22"/>
        <v>33</v>
      </c>
      <c r="D748" s="16">
        <f t="shared" si="23"/>
        <v>4</v>
      </c>
      <c r="E748" s="16" cm="1">
        <f t="array" aca="1" ref="E748" ca="1">IF(F748="","",IF(INDEX(NTG_2020_Table,$C748+1,$D748)=1,1,0))</f>
        <v>0</v>
      </c>
      <c r="F748" s="17" t="str" cm="1">
        <f t="array" aca="1" ref="F748" ca="1">IFERROR(INDEX(NTG_2020_Table,$C748+1,$F$7),"")</f>
        <v>NonRes-sAg-mCust-ci</v>
      </c>
      <c r="G748" s="17" t="str" cm="1">
        <f t="array" aca="1" ref="G748" ca="1">IF($F748="","",IFERROR(INDEX(NTG_2020_Map,1,IF($D748&lt;$B$4,$B$3,IF($D748&lt;$B$5,$B$4,$B$5))),""))</f>
        <v>NTG_ID</v>
      </c>
      <c r="H748" s="17" cm="1">
        <f t="array" aca="1" ref="H748" ca="1">IF(F748="","",IFERROR(INDEX(NTG_2020_Map,2,D748),""))</f>
        <v>46022</v>
      </c>
      <c r="I748" s="17" t="str" cm="1">
        <f t="array" aca="1" ref="I748" ca="1">IFERROR(INDEX(NTG_2020_Map,$C748+2,$I$7),"")</f>
        <v/>
      </c>
      <c r="J748" s="17" t="str" cm="1">
        <f t="array" aca="1" ref="J748" ca="1">IFERROR(IF(INDEX(NTG_2020_Map,$C748+2,36)=0,"",INDEX(NTG_2020_Map,$C748+2,$J$7)),"")</f>
        <v/>
      </c>
      <c r="K748" s="17" t="str" cm="1">
        <f t="array" aca="1" ref="K748" ca="1">IFERROR(INDEX(NTG_2020_Map,$C748+2,K$7),"")</f>
        <v/>
      </c>
      <c r="L748" s="17" t="str" cm="1">
        <f t="array" aca="1" ref="L748" ca="1">IFERROR(INDEX(NTG_2020_Map,$C748+2,L$7),"")</f>
        <v/>
      </c>
      <c r="M748" s="17" t="str" cm="1">
        <f t="array" aca="1" ref="M748" ca="1">IFERROR(INDEX(NTG_2020_Map,$C748+2,M$7),"")</f>
        <v/>
      </c>
      <c r="N748" s="18" t="str" cm="1">
        <f t="array" aca="1" ref="N748" ca="1">IFERROR(INDEX(NTG_2020_Map,$C748+2,N$7),"")</f>
        <v/>
      </c>
      <c r="O748" s="18" t="str" cm="1">
        <f t="array" aca="1" ref="O748" ca="1">IFERROR(IF(INDEX(NTG_2020_Map,$C748+2,O$7)="","",INDEX(NTG_2020_Map,$C748+2,O$7)),"")</f>
        <v/>
      </c>
    </row>
    <row r="749" spans="3:15" ht="12.75" customHeight="1">
      <c r="C749" s="16">
        <f t="shared" si="22"/>
        <v>33</v>
      </c>
      <c r="D749" s="16">
        <f t="shared" si="23"/>
        <v>5</v>
      </c>
      <c r="E749" s="16" cm="1">
        <f t="array" aca="1" ref="E749" ca="1">IF(F749="","",IF(INDEX(NTG_2020_Table,$C749+1,$D749)=1,1,0))</f>
        <v>0</v>
      </c>
      <c r="F749" s="17" t="str" cm="1">
        <f t="array" aca="1" ref="F749" ca="1">IFERROR(INDEX(NTG_2020_Table,$C749+1,$F$7),"")</f>
        <v>NonRes-sAg-mCust-ci</v>
      </c>
      <c r="G749" s="17" t="str" cm="1">
        <f t="array" aca="1" ref="G749" ca="1">IF($F749="","",IFERROR(INDEX(NTG_2020_Map,1,IF($D749&lt;$B$4,$B$3,IF($D749&lt;$B$5,$B$4,$B$5))),""))</f>
        <v>NTG_ID</v>
      </c>
      <c r="H749" s="17" cm="1">
        <f t="array" aca="1" ref="H749" ca="1">IF(F749="","",IFERROR(INDEX(NTG_2020_Map,2,D749),""))</f>
        <v>0.6</v>
      </c>
      <c r="I749" s="17" t="str" cm="1">
        <f t="array" aca="1" ref="I749" ca="1">IFERROR(INDEX(NTG_2020_Map,$C749+2,$I$7),"")</f>
        <v/>
      </c>
      <c r="J749" s="17" t="str" cm="1">
        <f t="array" aca="1" ref="J749" ca="1">IFERROR(IF(INDEX(NTG_2020_Map,$C749+2,36)=0,"",INDEX(NTG_2020_Map,$C749+2,$J$7)),"")</f>
        <v/>
      </c>
      <c r="K749" s="17" t="str" cm="1">
        <f t="array" aca="1" ref="K749" ca="1">IFERROR(INDEX(NTG_2020_Map,$C749+2,K$7),"")</f>
        <v/>
      </c>
      <c r="L749" s="17" t="str" cm="1">
        <f t="array" aca="1" ref="L749" ca="1">IFERROR(INDEX(NTG_2020_Map,$C749+2,L$7),"")</f>
        <v/>
      </c>
      <c r="M749" s="17" t="str" cm="1">
        <f t="array" aca="1" ref="M749" ca="1">IFERROR(INDEX(NTG_2020_Map,$C749+2,M$7),"")</f>
        <v/>
      </c>
      <c r="N749" s="18" t="str" cm="1">
        <f t="array" aca="1" ref="N749" ca="1">IFERROR(INDEX(NTG_2020_Map,$C749+2,N$7),"")</f>
        <v/>
      </c>
      <c r="O749" s="18" t="str" cm="1">
        <f t="array" aca="1" ref="O749" ca="1">IFERROR(IF(INDEX(NTG_2020_Map,$C749+2,O$7)="","",INDEX(NTG_2020_Map,$C749+2,O$7)),"")</f>
        <v/>
      </c>
    </row>
    <row r="750" spans="3:15" ht="12.75" customHeight="1">
      <c r="C750" s="16">
        <f t="shared" si="22"/>
        <v>33</v>
      </c>
      <c r="D750" s="16">
        <f t="shared" si="23"/>
        <v>6</v>
      </c>
      <c r="E750" s="16" cm="1">
        <f t="array" aca="1" ref="E750" ca="1">IF(F750="","",IF(INDEX(NTG_2020_Table,$C750+1,$D750)=1,1,0))</f>
        <v>0</v>
      </c>
      <c r="F750" s="17" t="str" cm="1">
        <f t="array" aca="1" ref="F750" ca="1">IFERROR(INDEX(NTG_2020_Table,$C750+1,$F$7),"")</f>
        <v>NonRes-sAg-mCust-ci</v>
      </c>
      <c r="G750" s="17" t="str" cm="1">
        <f t="array" aca="1" ref="G750" ca="1">IF($F750="","",IFERROR(INDEX(NTG_2020_Map,1,IF($D750&lt;$B$4,$B$3,IF($D750&lt;$B$5,$B$4,$B$5))),""))</f>
        <v>NTG_ID</v>
      </c>
      <c r="H750" s="17" cm="1">
        <f t="array" aca="1" ref="H750" ca="1">IF(F750="","",IFERROR(INDEX(NTG_2020_Map,2,D750),""))</f>
        <v>0.6</v>
      </c>
      <c r="I750" s="17" t="str" cm="1">
        <f t="array" aca="1" ref="I750" ca="1">IFERROR(INDEX(NTG_2020_Map,$C750+2,$I$7),"")</f>
        <v/>
      </c>
      <c r="J750" s="17" t="str" cm="1">
        <f t="array" aca="1" ref="J750" ca="1">IFERROR(IF(INDEX(NTG_2020_Map,$C750+2,36)=0,"",INDEX(NTG_2020_Map,$C750+2,$J$7)),"")</f>
        <v/>
      </c>
      <c r="K750" s="17" t="str" cm="1">
        <f t="array" aca="1" ref="K750" ca="1">IFERROR(INDEX(NTG_2020_Map,$C750+2,K$7),"")</f>
        <v/>
      </c>
      <c r="L750" s="17" t="str" cm="1">
        <f t="array" aca="1" ref="L750" ca="1">IFERROR(INDEX(NTG_2020_Map,$C750+2,L$7),"")</f>
        <v/>
      </c>
      <c r="M750" s="17" t="str" cm="1">
        <f t="array" aca="1" ref="M750" ca="1">IFERROR(INDEX(NTG_2020_Map,$C750+2,M$7),"")</f>
        <v/>
      </c>
      <c r="N750" s="18" t="str" cm="1">
        <f t="array" aca="1" ref="N750" ca="1">IFERROR(INDEX(NTG_2020_Map,$C750+2,N$7),"")</f>
        <v/>
      </c>
      <c r="O750" s="18" t="str" cm="1">
        <f t="array" aca="1" ref="O750" ca="1">IFERROR(IF(INDEX(NTG_2020_Map,$C750+2,O$7)="","",INDEX(NTG_2020_Map,$C750+2,O$7)),"")</f>
        <v/>
      </c>
    </row>
    <row r="751" spans="3:15" ht="12.75" customHeight="1">
      <c r="C751" s="16">
        <f t="shared" si="22"/>
        <v>33</v>
      </c>
      <c r="D751" s="16">
        <f t="shared" si="23"/>
        <v>7</v>
      </c>
      <c r="E751" s="16" cm="1">
        <f t="array" aca="1" ref="E751" ca="1">IF(F751="","",IF(INDEX(NTG_2020_Table,$C751+1,$D751)=1,1,0))</f>
        <v>0</v>
      </c>
      <c r="F751" s="17" t="str" cm="1">
        <f t="array" aca="1" ref="F751" ca="1">IFERROR(INDEX(NTG_2020_Table,$C751+1,$F$7),"")</f>
        <v>NonRes-sAg-mCust-ci</v>
      </c>
      <c r="G751" s="17" t="str" cm="1">
        <f t="array" aca="1" ref="G751" ca="1">IF($F751="","",IFERROR(INDEX(NTG_2020_Map,1,IF($D751&lt;$B$4,$B$3,IF($D751&lt;$B$5,$B$4,$B$5))),""))</f>
        <v>NTG_ID</v>
      </c>
      <c r="H751" s="17" t="str" cm="1">
        <f t="array" aca="1" ref="H751" ca="1">IF(F751="","",IFERROR(INDEX(NTG_2020_Map,2,D751),""))</f>
        <v>Measures not covered by other NTG values and measure technology type has been available in marketplace for more than 2 years</v>
      </c>
      <c r="I751" s="17" t="str" cm="1">
        <f t="array" aca="1" ref="I751" ca="1">IFERROR(INDEX(NTG_2020_Map,$C751+2,$I$7),"")</f>
        <v/>
      </c>
      <c r="J751" s="17" t="str" cm="1">
        <f t="array" aca="1" ref="J751" ca="1">IFERROR(IF(INDEX(NTG_2020_Map,$C751+2,36)=0,"",INDEX(NTG_2020_Map,$C751+2,$J$7)),"")</f>
        <v/>
      </c>
      <c r="K751" s="17" t="str" cm="1">
        <f t="array" aca="1" ref="K751" ca="1">IFERROR(INDEX(NTG_2020_Map,$C751+2,K$7),"")</f>
        <v/>
      </c>
      <c r="L751" s="17" t="str" cm="1">
        <f t="array" aca="1" ref="L751" ca="1">IFERROR(INDEX(NTG_2020_Map,$C751+2,L$7),"")</f>
        <v/>
      </c>
      <c r="M751" s="17" t="str" cm="1">
        <f t="array" aca="1" ref="M751" ca="1">IFERROR(INDEX(NTG_2020_Map,$C751+2,M$7),"")</f>
        <v/>
      </c>
      <c r="N751" s="18" t="str" cm="1">
        <f t="array" aca="1" ref="N751" ca="1">IFERROR(INDEX(NTG_2020_Map,$C751+2,N$7),"")</f>
        <v/>
      </c>
      <c r="O751" s="18" t="str" cm="1">
        <f t="array" aca="1" ref="O751" ca="1">IFERROR(IF(INDEX(NTG_2020_Map,$C751+2,O$7)="","",INDEX(NTG_2020_Map,$C751+2,O$7)),"")</f>
        <v/>
      </c>
    </row>
    <row r="752" spans="3:15" ht="12.75" customHeight="1">
      <c r="C752" s="16">
        <f t="shared" si="22"/>
        <v>33</v>
      </c>
      <c r="D752" s="16">
        <f t="shared" si="23"/>
        <v>8</v>
      </c>
      <c r="E752" s="16" cm="1">
        <f t="array" aca="1" ref="E752" ca="1">IF(F752="","",IF(INDEX(NTG_2020_Table,$C752+1,$D752)=1,1,0))</f>
        <v>0</v>
      </c>
      <c r="F752" s="17" t="str" cm="1">
        <f t="array" aca="1" ref="F752" ca="1">IFERROR(INDEX(NTG_2020_Table,$C752+1,$F$7),"")</f>
        <v>NonRes-sAg-mCust-ci</v>
      </c>
      <c r="G752" s="17" t="str" cm="1">
        <f t="array" aca="1" ref="G752" ca="1">IF($F752="","",IFERROR(INDEX(NTG_2020_Map,1,IF($D752&lt;$B$4,$B$3,IF($D752&lt;$B$5,$B$4,$B$5))),""))</f>
        <v>NTG_ID</v>
      </c>
      <c r="H752" s="17" t="str" cm="1">
        <f t="array" aca="1" ref="H752" ca="1">IF(F752="","",IFERROR(INDEX(NTG_2020_Map,2,D752),""))</f>
        <v>Deem-DEER|Deem-WP</v>
      </c>
      <c r="I752" s="17" t="str" cm="1">
        <f t="array" aca="1" ref="I752" ca="1">IFERROR(INDEX(NTG_2020_Map,$C752+2,$I$7),"")</f>
        <v/>
      </c>
      <c r="J752" s="17" t="str" cm="1">
        <f t="array" aca="1" ref="J752" ca="1">IFERROR(IF(INDEX(NTG_2020_Map,$C752+2,36)=0,"",INDEX(NTG_2020_Map,$C752+2,$J$7)),"")</f>
        <v/>
      </c>
      <c r="K752" s="17" t="str" cm="1">
        <f t="array" aca="1" ref="K752" ca="1">IFERROR(INDEX(NTG_2020_Map,$C752+2,K$7),"")</f>
        <v/>
      </c>
      <c r="L752" s="17" t="str" cm="1">
        <f t="array" aca="1" ref="L752" ca="1">IFERROR(INDEX(NTG_2020_Map,$C752+2,L$7),"")</f>
        <v/>
      </c>
      <c r="M752" s="17" t="str" cm="1">
        <f t="array" aca="1" ref="M752" ca="1">IFERROR(INDEX(NTG_2020_Map,$C752+2,M$7),"")</f>
        <v/>
      </c>
      <c r="N752" s="18" t="str" cm="1">
        <f t="array" aca="1" ref="N752" ca="1">IFERROR(INDEX(NTG_2020_Map,$C752+2,N$7),"")</f>
        <v/>
      </c>
      <c r="O752" s="18" t="str" cm="1">
        <f t="array" aca="1" ref="O752" ca="1">IFERROR(IF(INDEX(NTG_2020_Map,$C752+2,O$7)="","",INDEX(NTG_2020_Map,$C752+2,O$7)),"")</f>
        <v/>
      </c>
    </row>
    <row r="753" spans="3:15" ht="12.75" customHeight="1">
      <c r="C753" s="16">
        <f t="shared" si="22"/>
        <v>33</v>
      </c>
      <c r="D753" s="16">
        <f t="shared" si="23"/>
        <v>9</v>
      </c>
      <c r="E753" s="16" cm="1">
        <f t="array" aca="1" ref="E753" ca="1">IF(F753="","",IF(INDEX(NTG_2020_Table,$C753+1,$D753)=1,1,0))</f>
        <v>0</v>
      </c>
      <c r="F753" s="17" t="str" cm="1">
        <f t="array" aca="1" ref="F753" ca="1">IFERROR(INDEX(NTG_2020_Table,$C753+1,$F$7),"")</f>
        <v>NonRes-sAg-mCust-ci</v>
      </c>
      <c r="G753" s="17" t="str" cm="1">
        <f t="array" aca="1" ref="G753" ca="1">IF($F753="","",IFERROR(INDEX(NTG_2020_Map,1,IF($D753&lt;$B$4,$B$3,IF($D753&lt;$B$5,$B$4,$B$5))),""))</f>
        <v>NTG_ID</v>
      </c>
      <c r="H753" s="17" t="str" cm="1">
        <f t="array" aca="1" ref="H753" ca="1">IF(F753="","",IFERROR(INDEX(NTG_2020_Map,2,D753),""))</f>
        <v>AOE|AR|BRO-Bhv|BRO-Op|BRO-RCx|BW|NC|NR</v>
      </c>
      <c r="I753" s="17" t="str" cm="1">
        <f t="array" aca="1" ref="I753" ca="1">IFERROR(INDEX(NTG_2020_Map,$C753+2,$I$7),"")</f>
        <v/>
      </c>
      <c r="J753" s="17" t="str" cm="1">
        <f t="array" aca="1" ref="J753" ca="1">IFERROR(IF(INDEX(NTG_2020_Map,$C753+2,36)=0,"",INDEX(NTG_2020_Map,$C753+2,$J$7)),"")</f>
        <v/>
      </c>
      <c r="K753" s="17" t="str" cm="1">
        <f t="array" aca="1" ref="K753" ca="1">IFERROR(INDEX(NTG_2020_Map,$C753+2,K$7),"")</f>
        <v/>
      </c>
      <c r="L753" s="17" t="str" cm="1">
        <f t="array" aca="1" ref="L753" ca="1">IFERROR(INDEX(NTG_2020_Map,$C753+2,L$7),"")</f>
        <v/>
      </c>
      <c r="M753" s="17" t="str" cm="1">
        <f t="array" aca="1" ref="M753" ca="1">IFERROR(INDEX(NTG_2020_Map,$C753+2,M$7),"")</f>
        <v/>
      </c>
      <c r="N753" s="18" t="str" cm="1">
        <f t="array" aca="1" ref="N753" ca="1">IFERROR(INDEX(NTG_2020_Map,$C753+2,N$7),"")</f>
        <v/>
      </c>
      <c r="O753" s="18" t="str" cm="1">
        <f t="array" aca="1" ref="O753" ca="1">IFERROR(IF(INDEX(NTG_2020_Map,$C753+2,O$7)="","",INDEX(NTG_2020_Map,$C753+2,O$7)),"")</f>
        <v/>
      </c>
    </row>
    <row r="754" spans="3:15" ht="12.75" customHeight="1">
      <c r="C754" s="16">
        <f t="shared" si="22"/>
        <v>33</v>
      </c>
      <c r="D754" s="16">
        <f t="shared" si="23"/>
        <v>10</v>
      </c>
      <c r="E754" s="16" cm="1">
        <f t="array" aca="1" ref="E754" ca="1">IF(F754="","",IF(INDEX(NTG_2020_Table,$C754+1,$D754)=1,1,0))</f>
        <v>0</v>
      </c>
      <c r="F754" s="17" t="str" cm="1">
        <f t="array" aca="1" ref="F754" ca="1">IFERROR(INDEX(NTG_2020_Table,$C754+1,$F$7),"")</f>
        <v>NonRes-sAg-mCust-ci</v>
      </c>
      <c r="G754" s="17" t="str" cm="1">
        <f t="array" aca="1" ref="G754" ca="1">IF($F754="","",IFERROR(INDEX(NTG_2020_Map,1,IF($D754&lt;$B$4,$B$3,IF($D754&lt;$B$5,$B$4,$B$5))),""))</f>
        <v>NTG_ID</v>
      </c>
      <c r="H754" s="17" t="str" cm="1">
        <f t="array" aca="1" ref="H754" ca="1">IF(F754="","",IFERROR(INDEX(NTG_2020_Map,2,D754),""))</f>
        <v>UpDeemed|DnCust|DnDeemed|DnCustDI|DnDeemDI</v>
      </c>
      <c r="I754" s="17" t="str" cm="1">
        <f t="array" aca="1" ref="I754" ca="1">IFERROR(INDEX(NTG_2020_Map,$C754+2,$I$7),"")</f>
        <v/>
      </c>
      <c r="J754" s="17" t="str" cm="1">
        <f t="array" aca="1" ref="J754" ca="1">IFERROR(IF(INDEX(NTG_2020_Map,$C754+2,36)=0,"",INDEX(NTG_2020_Map,$C754+2,$J$7)),"")</f>
        <v/>
      </c>
      <c r="K754" s="17" t="str" cm="1">
        <f t="array" aca="1" ref="K754" ca="1">IFERROR(INDEX(NTG_2020_Map,$C754+2,K$7),"")</f>
        <v/>
      </c>
      <c r="L754" s="17" t="str" cm="1">
        <f t="array" aca="1" ref="L754" ca="1">IFERROR(INDEX(NTG_2020_Map,$C754+2,L$7),"")</f>
        <v/>
      </c>
      <c r="M754" s="17" t="str" cm="1">
        <f t="array" aca="1" ref="M754" ca="1">IFERROR(INDEX(NTG_2020_Map,$C754+2,M$7),"")</f>
        <v/>
      </c>
      <c r="N754" s="18" t="str" cm="1">
        <f t="array" aca="1" ref="N754" ca="1">IFERROR(INDEX(NTG_2020_Map,$C754+2,N$7),"")</f>
        <v/>
      </c>
      <c r="O754" s="18" t="str" cm="1">
        <f t="array" aca="1" ref="O754" ca="1">IFERROR(IF(INDEX(NTG_2020_Map,$C754+2,O$7)="","",INDEX(NTG_2020_Map,$C754+2,O$7)),"")</f>
        <v/>
      </c>
    </row>
    <row r="755" spans="3:15" ht="12.75" customHeight="1">
      <c r="C755" s="16">
        <f t="shared" si="22"/>
        <v>33</v>
      </c>
      <c r="D755" s="16">
        <f t="shared" si="23"/>
        <v>11</v>
      </c>
      <c r="E755" s="16" cm="1">
        <f t="array" aca="1" ref="E755" ca="1">IF(F755="","",IF(INDEX(NTG_2020_Table,$C755+1,$D755)=1,1,0))</f>
        <v>0</v>
      </c>
      <c r="F755" s="17" t="str" cm="1">
        <f t="array" aca="1" ref="F755" ca="1">IFERROR(INDEX(NTG_2020_Table,$C755+1,$F$7),"")</f>
        <v>NonRes-sAg-mCust-ci</v>
      </c>
      <c r="G755" s="17" t="str" cm="1">
        <f t="array" aca="1" ref="G755" ca="1">IF($F755="","",IFERROR(INDEX(NTG_2020_Map,1,IF($D755&lt;$B$4,$B$3,IF($D755&lt;$B$5,$B$4,$B$5))),""))</f>
        <v>VersionSource</v>
      </c>
      <c r="H755" s="17" t="str" cm="1">
        <f t="array" aca="1" ref="H755" ca="1">IF(F755="","",IFERROR(INDEX(NTG_2020_Map,2,D755),""))</f>
        <v/>
      </c>
      <c r="I755" s="17" t="str" cm="1">
        <f t="array" aca="1" ref="I755" ca="1">IFERROR(INDEX(NTG_2020_Map,$C755+2,$I$7),"")</f>
        <v/>
      </c>
      <c r="J755" s="17" t="str" cm="1">
        <f t="array" aca="1" ref="J755" ca="1">IFERROR(IF(INDEX(NTG_2020_Map,$C755+2,36)=0,"",INDEX(NTG_2020_Map,$C755+2,$J$7)),"")</f>
        <v/>
      </c>
      <c r="K755" s="17" t="str" cm="1">
        <f t="array" aca="1" ref="K755" ca="1">IFERROR(INDEX(NTG_2020_Map,$C755+2,K$7),"")</f>
        <v/>
      </c>
      <c r="L755" s="17" t="str" cm="1">
        <f t="array" aca="1" ref="L755" ca="1">IFERROR(INDEX(NTG_2020_Map,$C755+2,L$7),"")</f>
        <v/>
      </c>
      <c r="M755" s="17" t="str" cm="1">
        <f t="array" aca="1" ref="M755" ca="1">IFERROR(INDEX(NTG_2020_Map,$C755+2,M$7),"")</f>
        <v/>
      </c>
      <c r="N755" s="18" t="str" cm="1">
        <f t="array" aca="1" ref="N755" ca="1">IFERROR(INDEX(NTG_2020_Map,$C755+2,N$7),"")</f>
        <v/>
      </c>
      <c r="O755" s="18" t="str" cm="1">
        <f t="array" aca="1" ref="O755" ca="1">IFERROR(IF(INDEX(NTG_2020_Map,$C755+2,O$7)="","",INDEX(NTG_2020_Map,$C755+2,O$7)),"")</f>
        <v/>
      </c>
    </row>
    <row r="756" spans="3:15" ht="12.75" customHeight="1">
      <c r="C756" s="16">
        <f t="shared" si="22"/>
        <v>33</v>
      </c>
      <c r="D756" s="16">
        <f t="shared" si="23"/>
        <v>12</v>
      </c>
      <c r="E756" s="16" cm="1">
        <f t="array" aca="1" ref="E756" ca="1">IF(F756="","",IF(INDEX(NTG_2020_Table,$C756+1,$D756)=1,1,0))</f>
        <v>0</v>
      </c>
      <c r="F756" s="17" t="str" cm="1">
        <f t="array" aca="1" ref="F756" ca="1">IFERROR(INDEX(NTG_2020_Table,$C756+1,$F$7),"")</f>
        <v>NonRes-sAg-mCust-ci</v>
      </c>
      <c r="G756" s="17" t="str" cm="1">
        <f t="array" aca="1" ref="G756" ca="1">IF($F756="","",IFERROR(INDEX(NTG_2020_Map,1,IF($D756&lt;$B$4,$B$3,IF($D756&lt;$B$5,$B$4,$B$5))),""))</f>
        <v>VersionSource</v>
      </c>
      <c r="H756" s="17" t="str" cm="1">
        <f t="array" aca="1" ref="H756" ca="1">IF(F756="","",IFERROR(INDEX(NTG_2020_Map,2,D756),""))</f>
        <v>1</v>
      </c>
      <c r="I756" s="17" t="str" cm="1">
        <f t="array" aca="1" ref="I756" ca="1">IFERROR(INDEX(NTG_2020_Map,$C756+2,$I$7),"")</f>
        <v/>
      </c>
      <c r="J756" s="17" t="str" cm="1">
        <f t="array" aca="1" ref="J756" ca="1">IFERROR(IF(INDEX(NTG_2020_Map,$C756+2,36)=0,"",INDEX(NTG_2020_Map,$C756+2,$J$7)),"")</f>
        <v/>
      </c>
      <c r="K756" s="17" t="str" cm="1">
        <f t="array" aca="1" ref="K756" ca="1">IFERROR(INDEX(NTG_2020_Map,$C756+2,K$7),"")</f>
        <v/>
      </c>
      <c r="L756" s="17" t="str" cm="1">
        <f t="array" aca="1" ref="L756" ca="1">IFERROR(INDEX(NTG_2020_Map,$C756+2,L$7),"")</f>
        <v/>
      </c>
      <c r="M756" s="17" t="str" cm="1">
        <f t="array" aca="1" ref="M756" ca="1">IFERROR(INDEX(NTG_2020_Map,$C756+2,M$7),"")</f>
        <v/>
      </c>
      <c r="N756" s="18" t="str" cm="1">
        <f t="array" aca="1" ref="N756" ca="1">IFERROR(INDEX(NTG_2020_Map,$C756+2,N$7),"")</f>
        <v/>
      </c>
      <c r="O756" s="18" t="str" cm="1">
        <f t="array" aca="1" ref="O756" ca="1">IFERROR(IF(INDEX(NTG_2020_Map,$C756+2,O$7)="","",INDEX(NTG_2020_Map,$C756+2,O$7)),"")</f>
        <v/>
      </c>
    </row>
    <row r="757" spans="3:15" ht="12.75" customHeight="1">
      <c r="C757" s="16">
        <f t="shared" si="22"/>
        <v>33</v>
      </c>
      <c r="D757" s="16">
        <f t="shared" si="23"/>
        <v>13</v>
      </c>
      <c r="E757" s="16" cm="1">
        <f t="array" aca="1" ref="E757" ca="1">IF(F757="","",IF(INDEX(NTG_2020_Table,$C757+1,$D757)=1,1,0))</f>
        <v>0</v>
      </c>
      <c r="F757" s="17" t="str" cm="1">
        <f t="array" aca="1" ref="F757" ca="1">IFERROR(INDEX(NTG_2020_Table,$C757+1,$F$7),"")</f>
        <v>NonRes-sAg-mCust-ci</v>
      </c>
      <c r="G757" s="17" t="str" cm="1">
        <f t="array" aca="1" ref="G757" ca="1">IF($F757="","",IFERROR(INDEX(NTG_2020_Map,1,IF($D757&lt;$B$4,$B$3,IF($D757&lt;$B$5,$B$4,$B$5))),""))</f>
        <v>VersionSource</v>
      </c>
      <c r="H757" s="17" t="str" cm="1">
        <f t="array" aca="1" ref="H757" ca="1">IF(F757="","",IFERROR(INDEX(NTG_2020_Map,2,D757),""))</f>
        <v>1</v>
      </c>
      <c r="I757" s="17" t="str" cm="1">
        <f t="array" aca="1" ref="I757" ca="1">IFERROR(INDEX(NTG_2020_Map,$C757+2,$I$7),"")</f>
        <v/>
      </c>
      <c r="J757" s="17" t="str" cm="1">
        <f t="array" aca="1" ref="J757" ca="1">IFERROR(IF(INDEX(NTG_2020_Map,$C757+2,36)=0,"",INDEX(NTG_2020_Map,$C757+2,$J$7)),"")</f>
        <v/>
      </c>
      <c r="K757" s="17" t="str" cm="1">
        <f t="array" aca="1" ref="K757" ca="1">IFERROR(INDEX(NTG_2020_Map,$C757+2,K$7),"")</f>
        <v/>
      </c>
      <c r="L757" s="17" t="str" cm="1">
        <f t="array" aca="1" ref="L757" ca="1">IFERROR(INDEX(NTG_2020_Map,$C757+2,L$7),"")</f>
        <v/>
      </c>
      <c r="M757" s="17" t="str" cm="1">
        <f t="array" aca="1" ref="M757" ca="1">IFERROR(INDEX(NTG_2020_Map,$C757+2,M$7),"")</f>
        <v/>
      </c>
      <c r="N757" s="18" t="str" cm="1">
        <f t="array" aca="1" ref="N757" ca="1">IFERROR(INDEX(NTG_2020_Map,$C757+2,N$7),"")</f>
        <v/>
      </c>
      <c r="O757" s="18" t="str" cm="1">
        <f t="array" aca="1" ref="O757" ca="1">IFERROR(IF(INDEX(NTG_2020_Map,$C757+2,O$7)="","",INDEX(NTG_2020_Map,$C757+2,O$7)),"")</f>
        <v/>
      </c>
    </row>
    <row r="758" spans="3:15" ht="12.75" customHeight="1">
      <c r="C758" s="16">
        <f t="shared" si="22"/>
        <v>33</v>
      </c>
      <c r="D758" s="16">
        <f t="shared" si="23"/>
        <v>14</v>
      </c>
      <c r="E758" s="16" cm="1">
        <f t="array" aca="1" ref="E758" ca="1">IF(F758="","",IF(INDEX(NTG_2020_Table,$C758+1,$D758)=1,1,0))</f>
        <v>0</v>
      </c>
      <c r="F758" s="17" t="str" cm="1">
        <f t="array" aca="1" ref="F758" ca="1">IFERROR(INDEX(NTG_2020_Table,$C758+1,$F$7),"")</f>
        <v>NonRes-sAg-mCust-ci</v>
      </c>
      <c r="G758" s="17" t="str" cm="1">
        <f t="array" aca="1" ref="G758" ca="1">IF($F758="","",IFERROR(INDEX(NTG_2020_Map,1,IF($D758&lt;$B$4,$B$3,IF($D758&lt;$B$5,$B$4,$B$5))),""))</f>
        <v>VersionSource</v>
      </c>
      <c r="H758" s="17" t="str" cm="1">
        <f t="array" aca="1" ref="H758" ca="1">IF(F758="","",IFERROR(INDEX(NTG_2020_Map,2,D758),""))</f>
        <v>0</v>
      </c>
      <c r="I758" s="17" t="str" cm="1">
        <f t="array" aca="1" ref="I758" ca="1">IFERROR(INDEX(NTG_2020_Map,$C758+2,$I$7),"")</f>
        <v/>
      </c>
      <c r="J758" s="17" t="str" cm="1">
        <f t="array" aca="1" ref="J758" ca="1">IFERROR(IF(INDEX(NTG_2020_Map,$C758+2,36)=0,"",INDEX(NTG_2020_Map,$C758+2,$J$7)),"")</f>
        <v/>
      </c>
      <c r="K758" s="17" t="str" cm="1">
        <f t="array" aca="1" ref="K758" ca="1">IFERROR(INDEX(NTG_2020_Map,$C758+2,K$7),"")</f>
        <v/>
      </c>
      <c r="L758" s="17" t="str" cm="1">
        <f t="array" aca="1" ref="L758" ca="1">IFERROR(INDEX(NTG_2020_Map,$C758+2,L$7),"")</f>
        <v/>
      </c>
      <c r="M758" s="17" t="str" cm="1">
        <f t="array" aca="1" ref="M758" ca="1">IFERROR(INDEX(NTG_2020_Map,$C758+2,M$7),"")</f>
        <v/>
      </c>
      <c r="N758" s="18" t="str" cm="1">
        <f t="array" aca="1" ref="N758" ca="1">IFERROR(INDEX(NTG_2020_Map,$C758+2,N$7),"")</f>
        <v/>
      </c>
      <c r="O758" s="18" t="str" cm="1">
        <f t="array" aca="1" ref="O758" ca="1">IFERROR(IF(INDEX(NTG_2020_Map,$C758+2,O$7)="","",INDEX(NTG_2020_Map,$C758+2,O$7)),"")</f>
        <v/>
      </c>
    </row>
    <row r="759" spans="3:15" ht="12.75" customHeight="1">
      <c r="C759" s="16">
        <f t="shared" si="22"/>
        <v>33</v>
      </c>
      <c r="D759" s="16">
        <f t="shared" si="23"/>
        <v>15</v>
      </c>
      <c r="E759" s="16" cm="1">
        <f t="array" aca="1" ref="E759" ca="1">IF(F759="","",IF(INDEX(NTG_2020_Table,$C759+1,$D759)=1,1,0))</f>
        <v>0</v>
      </c>
      <c r="F759" s="17" t="str" cm="1">
        <f t="array" aca="1" ref="F759" ca="1">IFERROR(INDEX(NTG_2020_Table,$C759+1,$F$7),"")</f>
        <v>NonRes-sAg-mCust-ci</v>
      </c>
      <c r="G759" s="17" t="str" cm="1">
        <f t="array" aca="1" ref="G759" ca="1">IF($F759="","",IFERROR(INDEX(NTG_2020_Map,1,IF($D759&lt;$B$4,$B$3,IF($D759&lt;$B$5,$B$4,$B$5))),""))</f>
        <v>VersionSource</v>
      </c>
      <c r="H759" s="17" cm="1">
        <f t="array" aca="1" ref="H759" ca="1">IF(F759="","",IFERROR(INDEX(NTG_2020_Map,2,D759),""))</f>
        <v>45448.629734189817</v>
      </c>
      <c r="I759" s="17" t="str" cm="1">
        <f t="array" aca="1" ref="I759" ca="1">IFERROR(INDEX(NTG_2020_Map,$C759+2,$I$7),"")</f>
        <v/>
      </c>
      <c r="J759" s="17" t="str" cm="1">
        <f t="array" aca="1" ref="J759" ca="1">IFERROR(IF(INDEX(NTG_2020_Map,$C759+2,36)=0,"",INDEX(NTG_2020_Map,$C759+2,$J$7)),"")</f>
        <v/>
      </c>
      <c r="K759" s="17" t="str" cm="1">
        <f t="array" aca="1" ref="K759" ca="1">IFERROR(INDEX(NTG_2020_Map,$C759+2,K$7),"")</f>
        <v/>
      </c>
      <c r="L759" s="17" t="str" cm="1">
        <f t="array" aca="1" ref="L759" ca="1">IFERROR(INDEX(NTG_2020_Map,$C759+2,L$7),"")</f>
        <v/>
      </c>
      <c r="M759" s="17" t="str" cm="1">
        <f t="array" aca="1" ref="M759" ca="1">IFERROR(INDEX(NTG_2020_Map,$C759+2,M$7),"")</f>
        <v/>
      </c>
      <c r="N759" s="18" t="str" cm="1">
        <f t="array" aca="1" ref="N759" ca="1">IFERROR(INDEX(NTG_2020_Map,$C759+2,N$7),"")</f>
        <v/>
      </c>
      <c r="O759" s="18" t="str" cm="1">
        <f t="array" aca="1" ref="O759" ca="1">IFERROR(IF(INDEX(NTG_2020_Map,$C759+2,O$7)="","",INDEX(NTG_2020_Map,$C759+2,O$7)),"")</f>
        <v/>
      </c>
    </row>
    <row r="760" spans="3:15" ht="12.75" customHeight="1">
      <c r="C760" s="16">
        <f t="shared" si="22"/>
        <v>33</v>
      </c>
      <c r="D760" s="16">
        <f t="shared" si="23"/>
        <v>16</v>
      </c>
      <c r="E760" s="16" cm="1">
        <f t="array" aca="1" ref="E760" ca="1">IF(F760="","",IF(INDEX(NTG_2020_Table,$C760+1,$D760)=1,1,0))</f>
        <v>0</v>
      </c>
      <c r="F760" s="17" t="str" cm="1">
        <f t="array" aca="1" ref="F760" ca="1">IFERROR(INDEX(NTG_2020_Table,$C760+1,$F$7),"")</f>
        <v>NonRes-sAg-mCust-ci</v>
      </c>
      <c r="G760" s="17" t="str" cm="1">
        <f t="array" aca="1" ref="G760" ca="1">IF($F760="","",IFERROR(INDEX(NTG_2020_Map,1,IF($D760&lt;$B$4,$B$3,IF($D760&lt;$B$5,$B$4,$B$5))),""))</f>
        <v>VersionSource</v>
      </c>
      <c r="H760" s="17" t="str" cm="1">
        <f t="array" aca="1" ref="H760" ca="1">IF(F760="","",IFERROR(INDEX(NTG_2020_Map,2,D760),""))</f>
        <v>Expired this record since a new record was created that uses the updated Measure Impact Types and Delivery Types per DEER2026 Scoping Document.</v>
      </c>
      <c r="I760" s="17" t="str" cm="1">
        <f t="array" aca="1" ref="I760" ca="1">IFERROR(INDEX(NTG_2020_Map,$C760+2,$I$7),"")</f>
        <v/>
      </c>
      <c r="J760" s="17" t="str" cm="1">
        <f t="array" aca="1" ref="J760" ca="1">IFERROR(IF(INDEX(NTG_2020_Map,$C760+2,36)=0,"",INDEX(NTG_2020_Map,$C760+2,$J$7)),"")</f>
        <v/>
      </c>
      <c r="K760" s="17" t="str" cm="1">
        <f t="array" aca="1" ref="K760" ca="1">IFERROR(INDEX(NTG_2020_Map,$C760+2,K$7),"")</f>
        <v/>
      </c>
      <c r="L760" s="17" t="str" cm="1">
        <f t="array" aca="1" ref="L760" ca="1">IFERROR(INDEX(NTG_2020_Map,$C760+2,L$7),"")</f>
        <v/>
      </c>
      <c r="M760" s="17" t="str" cm="1">
        <f t="array" aca="1" ref="M760" ca="1">IFERROR(INDEX(NTG_2020_Map,$C760+2,M$7),"")</f>
        <v/>
      </c>
      <c r="N760" s="18" t="str" cm="1">
        <f t="array" aca="1" ref="N760" ca="1">IFERROR(INDEX(NTG_2020_Map,$C760+2,N$7),"")</f>
        <v/>
      </c>
      <c r="O760" s="18" t="str" cm="1">
        <f t="array" aca="1" ref="O760" ca="1">IFERROR(IF(INDEX(NTG_2020_Map,$C760+2,O$7)="","",INDEX(NTG_2020_Map,$C760+2,O$7)),"")</f>
        <v/>
      </c>
    </row>
    <row r="761" spans="3:15" ht="12.75" customHeight="1">
      <c r="C761" s="16">
        <f t="shared" si="22"/>
        <v>33</v>
      </c>
      <c r="D761" s="16">
        <f t="shared" si="23"/>
        <v>17</v>
      </c>
      <c r="E761" s="16" cm="1">
        <f t="array" aca="1" ref="E761" ca="1">IF(F761="","",IF(INDEX(NTG_2020_Table,$C761+1,$D761)=1,1,0))</f>
        <v>1</v>
      </c>
      <c r="F761" s="17" t="str" cm="1">
        <f t="array" aca="1" ref="F761" ca="1">IFERROR(INDEX(NTG_2020_Table,$C761+1,$F$7),"")</f>
        <v>NonRes-sAg-mCust-ci</v>
      </c>
      <c r="G761" s="17" t="str" cm="1">
        <f t="array" aca="1" ref="G761" ca="1">IF($F761="","",IFERROR(INDEX(NTG_2020_Map,1,IF($D761&lt;$B$4,$B$3,IF($D761&lt;$B$5,$B$4,$B$5))),""))</f>
        <v>VersionSource</v>
      </c>
      <c r="H761" s="17" t="str" cm="1">
        <f t="array" aca="1" ref="H761" ca="1">IF(F761="","",IFERROR(INDEX(NTG_2020_Map,2,D761),""))</f>
        <v>Deemed Ex Ante Team</v>
      </c>
      <c r="I761" s="17" t="str" cm="1">
        <f t="array" aca="1" ref="I761" ca="1">IFERROR(INDEX(NTG_2020_Map,$C761+2,$I$7),"")</f>
        <v/>
      </c>
      <c r="J761" s="17" t="str" cm="1">
        <f t="array" aca="1" ref="J761" ca="1">IFERROR(IF(INDEX(NTG_2020_Map,$C761+2,36)=0,"",INDEX(NTG_2020_Map,$C761+2,$J$7)),"")</f>
        <v/>
      </c>
      <c r="K761" s="17" t="str" cm="1">
        <f t="array" aca="1" ref="K761" ca="1">IFERROR(INDEX(NTG_2020_Map,$C761+2,K$7),"")</f>
        <v/>
      </c>
      <c r="L761" s="17" t="str" cm="1">
        <f t="array" aca="1" ref="L761" ca="1">IFERROR(INDEX(NTG_2020_Map,$C761+2,L$7),"")</f>
        <v/>
      </c>
      <c r="M761" s="17" t="str" cm="1">
        <f t="array" aca="1" ref="M761" ca="1">IFERROR(INDEX(NTG_2020_Map,$C761+2,M$7),"")</f>
        <v/>
      </c>
      <c r="N761" s="18" t="str" cm="1">
        <f t="array" aca="1" ref="N761" ca="1">IFERROR(INDEX(NTG_2020_Map,$C761+2,N$7),"")</f>
        <v/>
      </c>
      <c r="O761" s="18" t="str" cm="1">
        <f t="array" aca="1" ref="O761" ca="1">IFERROR(IF(INDEX(NTG_2020_Map,$C761+2,O$7)="","",INDEX(NTG_2020_Map,$C761+2,O$7)),"")</f>
        <v/>
      </c>
    </row>
    <row r="762" spans="3:15" ht="12.75" customHeight="1">
      <c r="C762" s="16">
        <f t="shared" si="22"/>
        <v>33</v>
      </c>
      <c r="D762" s="16">
        <f t="shared" si="23"/>
        <v>18</v>
      </c>
      <c r="E762" s="16" cm="1">
        <f t="array" aca="1" ref="E762" ca="1">IF(F762="","",IF(INDEX(NTG_2020_Table,$C762+1,$D762)=1,1,0))</f>
        <v>1</v>
      </c>
      <c r="F762" s="17" t="str" cm="1">
        <f t="array" aca="1" ref="F762" ca="1">IFERROR(INDEX(NTG_2020_Table,$C762+1,$F$7),"")</f>
        <v>NonRes-sAg-mCust-ci</v>
      </c>
      <c r="G762" s="17" t="str" cm="1">
        <f t="array" aca="1" ref="G762" ca="1">IF($F762="","",IFERROR(INDEX(NTG_2020_Map,1,IF($D762&lt;$B$4,$B$3,IF($D762&lt;$B$5,$B$4,$B$5))),""))</f>
        <v>VersionSource</v>
      </c>
      <c r="H762" s="17" cm="1">
        <f t="array" aca="1" ref="H762" ca="1">IF(F762="","",IFERROR(INDEX(NTG_2020_Map,2,D762),""))</f>
        <v>44566.539816770834</v>
      </c>
      <c r="I762" s="17" t="str" cm="1">
        <f t="array" aca="1" ref="I762" ca="1">IFERROR(INDEX(NTG_2020_Map,$C762+2,$I$7),"")</f>
        <v/>
      </c>
      <c r="J762" s="17" t="str" cm="1">
        <f t="array" aca="1" ref="J762" ca="1">IFERROR(IF(INDEX(NTG_2020_Map,$C762+2,36)=0,"",INDEX(NTG_2020_Map,$C762+2,$J$7)),"")</f>
        <v/>
      </c>
      <c r="K762" s="17" t="str" cm="1">
        <f t="array" aca="1" ref="K762" ca="1">IFERROR(INDEX(NTG_2020_Map,$C762+2,K$7),"")</f>
        <v/>
      </c>
      <c r="L762" s="17" t="str" cm="1">
        <f t="array" aca="1" ref="L762" ca="1">IFERROR(INDEX(NTG_2020_Map,$C762+2,L$7),"")</f>
        <v/>
      </c>
      <c r="M762" s="17" t="str" cm="1">
        <f t="array" aca="1" ref="M762" ca="1">IFERROR(INDEX(NTG_2020_Map,$C762+2,M$7),"")</f>
        <v/>
      </c>
      <c r="N762" s="18" t="str" cm="1">
        <f t="array" aca="1" ref="N762" ca="1">IFERROR(INDEX(NTG_2020_Map,$C762+2,N$7),"")</f>
        <v/>
      </c>
      <c r="O762" s="18" t="str" cm="1">
        <f t="array" aca="1" ref="O762" ca="1">IFERROR(IF(INDEX(NTG_2020_Map,$C762+2,O$7)="","",INDEX(NTG_2020_Map,$C762+2,O$7)),"")</f>
        <v/>
      </c>
    </row>
    <row r="763" spans="3:15" ht="12.75" customHeight="1">
      <c r="C763" s="16">
        <f t="shared" si="22"/>
        <v>33</v>
      </c>
      <c r="D763" s="16">
        <f t="shared" si="23"/>
        <v>19</v>
      </c>
      <c r="E763" s="16" cm="1">
        <f t="array" aca="1" ref="E763" ca="1">IF(F763="","",IF(INDEX(NTG_2020_Table,$C763+1,$D763)=1,1,0))</f>
        <v>1</v>
      </c>
      <c r="F763" s="17" t="str" cm="1">
        <f t="array" aca="1" ref="F763" ca="1">IFERROR(INDEX(NTG_2020_Table,$C763+1,$F$7),"")</f>
        <v>NonRes-sAg-mCust-ci</v>
      </c>
      <c r="G763" s="17" t="str" cm="1">
        <f t="array" aca="1" ref="G763" ca="1">IF($F763="","",IFERROR(INDEX(NTG_2020_Map,1,IF($D763&lt;$B$4,$B$3,IF($D763&lt;$B$5,$B$4,$B$5))),""))</f>
        <v>CreatedComment</v>
      </c>
      <c r="H763" s="17" t="str" cm="1">
        <f t="array" aca="1" ref="H763" ca="1">IF(F763="","",IFERROR(INDEX(NTG_2020_Map,2,D763),""))</f>
        <v/>
      </c>
      <c r="I763" s="17" t="str" cm="1">
        <f t="array" aca="1" ref="I763" ca="1">IFERROR(INDEX(NTG_2020_Map,$C763+2,$I$7),"")</f>
        <v/>
      </c>
      <c r="J763" s="17" t="str" cm="1">
        <f t="array" aca="1" ref="J763" ca="1">IFERROR(IF(INDEX(NTG_2020_Map,$C763+2,36)=0,"",INDEX(NTG_2020_Map,$C763+2,$J$7)),"")</f>
        <v/>
      </c>
      <c r="K763" s="17" t="str" cm="1">
        <f t="array" aca="1" ref="K763" ca="1">IFERROR(INDEX(NTG_2020_Map,$C763+2,K$7),"")</f>
        <v/>
      </c>
      <c r="L763" s="17" t="str" cm="1">
        <f t="array" aca="1" ref="L763" ca="1">IFERROR(INDEX(NTG_2020_Map,$C763+2,L$7),"")</f>
        <v/>
      </c>
      <c r="M763" s="17" t="str" cm="1">
        <f t="array" aca="1" ref="M763" ca="1">IFERROR(INDEX(NTG_2020_Map,$C763+2,M$7),"")</f>
        <v/>
      </c>
      <c r="N763" s="18" t="str" cm="1">
        <f t="array" aca="1" ref="N763" ca="1">IFERROR(INDEX(NTG_2020_Map,$C763+2,N$7),"")</f>
        <v/>
      </c>
      <c r="O763" s="18" t="str" cm="1">
        <f t="array" aca="1" ref="O763" ca="1">IFERROR(IF(INDEX(NTG_2020_Map,$C763+2,O$7)="","",INDEX(NTG_2020_Map,$C763+2,O$7)),"")</f>
        <v/>
      </c>
    </row>
    <row r="764" spans="3:15" ht="12.75" customHeight="1">
      <c r="C764" s="16">
        <f t="shared" si="22"/>
        <v>33</v>
      </c>
      <c r="D764" s="16">
        <f t="shared" si="23"/>
        <v>20</v>
      </c>
      <c r="E764" s="16" cm="1">
        <f t="array" aca="1" ref="E764" ca="1">IF(F764="","",IF(INDEX(NTG_2020_Table,$C764+1,$D764)=1,1,0))</f>
        <v>1</v>
      </c>
      <c r="F764" s="17" t="str" cm="1">
        <f t="array" aca="1" ref="F764" ca="1">IFERROR(INDEX(NTG_2020_Table,$C764+1,$F$7),"")</f>
        <v>NonRes-sAg-mCust-ci</v>
      </c>
      <c r="G764" s="17" t="str" cm="1">
        <f t="array" aca="1" ref="G764" ca="1">IF($F764="","",IFERROR(INDEX(NTG_2020_Map,1,IF($D764&lt;$B$4,$B$3,IF($D764&lt;$B$5,$B$4,$B$5))),""))</f>
        <v>CreatedComment</v>
      </c>
      <c r="H764" s="17" t="str" cm="1">
        <f t="array" aca="1" ref="H764" ca="1">IF(F764="","",IFERROR(INDEX(NTG_2020_Map,2,D764),""))</f>
        <v>Deemed Ex Ante Team</v>
      </c>
      <c r="I764" s="17" t="str" cm="1">
        <f t="array" aca="1" ref="I764" ca="1">IFERROR(INDEX(NTG_2020_Map,$C764+2,$I$7),"")</f>
        <v/>
      </c>
      <c r="J764" s="17" t="str" cm="1">
        <f t="array" aca="1" ref="J764" ca="1">IFERROR(IF(INDEX(NTG_2020_Map,$C764+2,36)=0,"",INDEX(NTG_2020_Map,$C764+2,$J$7)),"")</f>
        <v/>
      </c>
      <c r="K764" s="17" t="str" cm="1">
        <f t="array" aca="1" ref="K764" ca="1">IFERROR(INDEX(NTG_2020_Map,$C764+2,K$7),"")</f>
        <v/>
      </c>
      <c r="L764" s="17" t="str" cm="1">
        <f t="array" aca="1" ref="L764" ca="1">IFERROR(INDEX(NTG_2020_Map,$C764+2,L$7),"")</f>
        <v/>
      </c>
      <c r="M764" s="17" t="str" cm="1">
        <f t="array" aca="1" ref="M764" ca="1">IFERROR(INDEX(NTG_2020_Map,$C764+2,M$7),"")</f>
        <v/>
      </c>
      <c r="N764" s="18" t="str" cm="1">
        <f t="array" aca="1" ref="N764" ca="1">IFERROR(INDEX(NTG_2020_Map,$C764+2,N$7),"")</f>
        <v/>
      </c>
      <c r="O764" s="18" t="str" cm="1">
        <f t="array" aca="1" ref="O764" ca="1">IFERROR(IF(INDEX(NTG_2020_Map,$C764+2,O$7)="","",INDEX(NTG_2020_Map,$C764+2,O$7)),"")</f>
        <v/>
      </c>
    </row>
    <row r="765" spans="3:15" ht="12.75" customHeight="1">
      <c r="C765" s="16">
        <f t="shared" si="22"/>
        <v>33</v>
      </c>
      <c r="D765" s="16">
        <f t="shared" si="23"/>
        <v>21</v>
      </c>
      <c r="E765" s="16" cm="1">
        <f t="array" aca="1" ref="E765" ca="1">IF(F765="","",IF(INDEX(NTG_2020_Table,$C765+1,$D765)=1,1,0))</f>
        <v>1</v>
      </c>
      <c r="F765" s="17" t="str" cm="1">
        <f t="array" aca="1" ref="F765" ca="1">IFERROR(INDEX(NTG_2020_Table,$C765+1,$F$7),"")</f>
        <v>NonRes-sAg-mCust-ci</v>
      </c>
      <c r="G765" s="17" t="str" cm="1">
        <f t="array" aca="1" ref="G765" ca="1">IF($F765="","",IFERROR(INDEX(NTG_2020_Map,1,IF($D765&lt;$B$4,$B$3,IF($D765&lt;$B$5,$B$4,$B$5))),""))</f>
        <v>CreatedComment</v>
      </c>
      <c r="H765" s="17" t="str" cm="1">
        <f t="array" aca="1" ref="H765" ca="1">IF(F765="","",IFERROR(INDEX(NTG_2020_Map,2,D765),""))</f>
        <v/>
      </c>
      <c r="I765" s="17" t="str" cm="1">
        <f t="array" aca="1" ref="I765" ca="1">IFERROR(INDEX(NTG_2020_Map,$C765+2,$I$7),"")</f>
        <v/>
      </c>
      <c r="J765" s="17" t="str" cm="1">
        <f t="array" aca="1" ref="J765" ca="1">IFERROR(IF(INDEX(NTG_2020_Map,$C765+2,36)=0,"",INDEX(NTG_2020_Map,$C765+2,$J$7)),"")</f>
        <v/>
      </c>
      <c r="K765" s="17" t="str" cm="1">
        <f t="array" aca="1" ref="K765" ca="1">IFERROR(INDEX(NTG_2020_Map,$C765+2,K$7),"")</f>
        <v/>
      </c>
      <c r="L765" s="17" t="str" cm="1">
        <f t="array" aca="1" ref="L765" ca="1">IFERROR(INDEX(NTG_2020_Map,$C765+2,L$7),"")</f>
        <v/>
      </c>
      <c r="M765" s="17" t="str" cm="1">
        <f t="array" aca="1" ref="M765" ca="1">IFERROR(INDEX(NTG_2020_Map,$C765+2,M$7),"")</f>
        <v/>
      </c>
      <c r="N765" s="18" t="str" cm="1">
        <f t="array" aca="1" ref="N765" ca="1">IFERROR(INDEX(NTG_2020_Map,$C765+2,N$7),"")</f>
        <v/>
      </c>
      <c r="O765" s="18" t="str" cm="1">
        <f t="array" aca="1" ref="O765" ca="1">IFERROR(IF(INDEX(NTG_2020_Map,$C765+2,O$7)="","",INDEX(NTG_2020_Map,$C765+2,O$7)),"")</f>
        <v/>
      </c>
    </row>
    <row r="766" spans="3:15" ht="12.75" customHeight="1">
      <c r="C766" s="16">
        <f t="shared" si="22"/>
        <v>33</v>
      </c>
      <c r="D766" s="16">
        <f t="shared" si="23"/>
        <v>22</v>
      </c>
      <c r="E766" s="16" cm="1">
        <f t="array" aca="1" ref="E766" ca="1">IF(F766="","",IF(INDEX(NTG_2020_Table,$C766+1,$D766)=1,1,0))</f>
        <v>1</v>
      </c>
      <c r="F766" s="17" t="str" cm="1">
        <f t="array" aca="1" ref="F766" ca="1">IFERROR(INDEX(NTG_2020_Table,$C766+1,$F$7),"")</f>
        <v>NonRes-sAg-mCust-ci</v>
      </c>
      <c r="G766" s="17" t="str" cm="1">
        <f t="array" aca="1" ref="G766" ca="1">IF($F766="","",IFERROR(INDEX(NTG_2020_Map,1,IF($D766&lt;$B$4,$B$3,IF($D766&lt;$B$5,$B$4,$B$5))),""))</f>
        <v>CreatedComment</v>
      </c>
      <c r="H766" s="17" t="str" cm="1">
        <f t="array" aca="1" ref="H766" ca="1">IF(F766="","",IFERROR(INDEX(NTG_2020_Map,2,D766),""))</f>
        <v/>
      </c>
      <c r="I766" s="17" t="str" cm="1">
        <f t="array" aca="1" ref="I766" ca="1">IFERROR(INDEX(NTG_2020_Map,$C766+2,$I$7),"")</f>
        <v/>
      </c>
      <c r="J766" s="17" t="str" cm="1">
        <f t="array" aca="1" ref="J766" ca="1">IFERROR(IF(INDEX(NTG_2020_Map,$C766+2,36)=0,"",INDEX(NTG_2020_Map,$C766+2,$J$7)),"")</f>
        <v/>
      </c>
      <c r="K766" s="17" t="str" cm="1">
        <f t="array" aca="1" ref="K766" ca="1">IFERROR(INDEX(NTG_2020_Map,$C766+2,K$7),"")</f>
        <v/>
      </c>
      <c r="L766" s="17" t="str" cm="1">
        <f t="array" aca="1" ref="L766" ca="1">IFERROR(INDEX(NTG_2020_Map,$C766+2,L$7),"")</f>
        <v/>
      </c>
      <c r="M766" s="17" t="str" cm="1">
        <f t="array" aca="1" ref="M766" ca="1">IFERROR(INDEX(NTG_2020_Map,$C766+2,M$7),"")</f>
        <v/>
      </c>
      <c r="N766" s="18" t="str" cm="1">
        <f t="array" aca="1" ref="N766" ca="1">IFERROR(INDEX(NTG_2020_Map,$C766+2,N$7),"")</f>
        <v/>
      </c>
      <c r="O766" s="18" t="str" cm="1">
        <f t="array" aca="1" ref="O766" ca="1">IFERROR(IF(INDEX(NTG_2020_Map,$C766+2,O$7)="","",INDEX(NTG_2020_Map,$C766+2,O$7)),"")</f>
        <v/>
      </c>
    </row>
    <row r="767" spans="3:15" ht="12.75" customHeight="1">
      <c r="C767" s="16">
        <f t="shared" si="22"/>
        <v>33</v>
      </c>
      <c r="D767" s="16">
        <f t="shared" si="23"/>
        <v>23</v>
      </c>
      <c r="E767" s="16" cm="1">
        <f t="array" aca="1" ref="E767" ca="1">IF(F767="","",IF(INDEX(NTG_2020_Table,$C767+1,$D767)=1,1,0))</f>
        <v>1</v>
      </c>
      <c r="F767" s="17" t="str" cm="1">
        <f t="array" aca="1" ref="F767" ca="1">IFERROR(INDEX(NTG_2020_Table,$C767+1,$F$7),"")</f>
        <v>NonRes-sAg-mCust-ci</v>
      </c>
      <c r="G767" s="17" t="str" cm="1">
        <f t="array" aca="1" ref="G767" ca="1">IF($F767="","",IFERROR(INDEX(NTG_2020_Map,1,IF($D767&lt;$B$4,$B$3,IF($D767&lt;$B$5,$B$4,$B$5))),""))</f>
        <v>CreatedComment</v>
      </c>
      <c r="H767" s="17" t="str" cm="1">
        <f t="array" aca="1" ref="H767" ca="1">IF(F767="","",IFERROR(INDEX(NTG_2020_Map,2,D767),""))</f>
        <v/>
      </c>
      <c r="I767" s="17" t="str" cm="1">
        <f t="array" aca="1" ref="I767" ca="1">IFERROR(INDEX(NTG_2020_Map,$C767+2,$I$7),"")</f>
        <v/>
      </c>
      <c r="J767" s="17" t="str" cm="1">
        <f t="array" aca="1" ref="J767" ca="1">IFERROR(IF(INDEX(NTG_2020_Map,$C767+2,36)=0,"",INDEX(NTG_2020_Map,$C767+2,$J$7)),"")</f>
        <v/>
      </c>
      <c r="K767" s="17" t="str" cm="1">
        <f t="array" aca="1" ref="K767" ca="1">IFERROR(INDEX(NTG_2020_Map,$C767+2,K$7),"")</f>
        <v/>
      </c>
      <c r="L767" s="17" t="str" cm="1">
        <f t="array" aca="1" ref="L767" ca="1">IFERROR(INDEX(NTG_2020_Map,$C767+2,L$7),"")</f>
        <v/>
      </c>
      <c r="M767" s="17" t="str" cm="1">
        <f t="array" aca="1" ref="M767" ca="1">IFERROR(INDEX(NTG_2020_Map,$C767+2,M$7),"")</f>
        <v/>
      </c>
      <c r="N767" s="18" t="str" cm="1">
        <f t="array" aca="1" ref="N767" ca="1">IFERROR(INDEX(NTG_2020_Map,$C767+2,N$7),"")</f>
        <v/>
      </c>
      <c r="O767" s="18" t="str" cm="1">
        <f t="array" aca="1" ref="O767" ca="1">IFERROR(IF(INDEX(NTG_2020_Map,$C767+2,O$7)="","",INDEX(NTG_2020_Map,$C767+2,O$7)),"")</f>
        <v/>
      </c>
    </row>
    <row r="768" spans="3:15" ht="12.75" customHeight="1">
      <c r="C768" s="16">
        <f t="shared" si="22"/>
        <v>34</v>
      </c>
      <c r="D768" s="16">
        <f t="shared" si="23"/>
        <v>1</v>
      </c>
      <c r="E768" s="16" cm="1">
        <f t="array" aca="1" ref="E768" ca="1">IF(F768="","",IF(INDEX(NTG_2020_Table,$C768+1,$D768)=1,1,0))</f>
        <v>0</v>
      </c>
      <c r="F768" s="17" t="str" cm="1">
        <f t="array" aca="1" ref="F768" ca="1">IFERROR(INDEX(NTG_2020_Table,$C768+1,$F$7),"")</f>
        <v>NonRes-sAll-mCust</v>
      </c>
      <c r="G768" s="17" t="str" cm="1">
        <f t="array" aca="1" ref="G768" ca="1">IF($F768="","",IFERROR(INDEX(NTG_2020_Map,1,IF($D768&lt;$B$4,$B$3,IF($D768&lt;$B$5,$B$4,$B$5))),""))</f>
        <v>NTG_ID</v>
      </c>
      <c r="H768" s="17" t="str" cm="1">
        <f t="array" aca="1" ref="H768" ca="1">IF(F768="","",IFERROR(INDEX(NTG_2020_Map,2,D768),""))</f>
        <v>Agric-Default&gt;2yrs</v>
      </c>
      <c r="I768" s="17" t="str" cm="1">
        <f t="array" aca="1" ref="I768" ca="1">IFERROR(INDEX(NTG_2020_Map,$C768+2,$I$7),"")</f>
        <v/>
      </c>
      <c r="J768" s="17" t="str" cm="1">
        <f t="array" aca="1" ref="J768" ca="1">IFERROR(IF(INDEX(NTG_2020_Map,$C768+2,36)=0,"",INDEX(NTG_2020_Map,$C768+2,$J$7)),"")</f>
        <v/>
      </c>
      <c r="K768" s="17" t="str" cm="1">
        <f t="array" aca="1" ref="K768" ca="1">IFERROR(INDEX(NTG_2020_Map,$C768+2,K$7),"")</f>
        <v/>
      </c>
      <c r="L768" s="17" t="str" cm="1">
        <f t="array" aca="1" ref="L768" ca="1">IFERROR(INDEX(NTG_2020_Map,$C768+2,L$7),"")</f>
        <v/>
      </c>
      <c r="M768" s="17" t="str" cm="1">
        <f t="array" aca="1" ref="M768" ca="1">IFERROR(INDEX(NTG_2020_Map,$C768+2,M$7),"")</f>
        <v/>
      </c>
      <c r="N768" s="18" t="str" cm="1">
        <f t="array" aca="1" ref="N768" ca="1">IFERROR(INDEX(NTG_2020_Map,$C768+2,N$7),"")</f>
        <v/>
      </c>
      <c r="O768" s="18" t="str" cm="1">
        <f t="array" aca="1" ref="O768" ca="1">IFERROR(IF(INDEX(NTG_2020_Map,$C768+2,O$7)="","",INDEX(NTG_2020_Map,$C768+2,O$7)),"")</f>
        <v/>
      </c>
    </row>
    <row r="769" spans="3:15" ht="12.75" customHeight="1">
      <c r="C769" s="16">
        <f t="shared" si="22"/>
        <v>34</v>
      </c>
      <c r="D769" s="16">
        <f t="shared" si="23"/>
        <v>2</v>
      </c>
      <c r="E769" s="16" cm="1">
        <f t="array" aca="1" ref="E769" ca="1">IF(F769="","",IF(INDEX(NTG_2020_Table,$C769+1,$D769)=1,1,0))</f>
        <v>1</v>
      </c>
      <c r="F769" s="17" t="str" cm="1">
        <f t="array" aca="1" ref="F769" ca="1">IFERROR(INDEX(NTG_2020_Table,$C769+1,$F$7),"")</f>
        <v>NonRes-sAll-mCust</v>
      </c>
      <c r="G769" s="17" t="str" cm="1">
        <f t="array" aca="1" ref="G769" ca="1">IF($F769="","",IFERROR(INDEX(NTG_2020_Map,1,IF($D769&lt;$B$4,$B$3,IF($D769&lt;$B$5,$B$4,$B$5))),""))</f>
        <v>NTG_ID</v>
      </c>
      <c r="H769" s="17" t="str" cm="1">
        <f t="array" aca="1" ref="H769" ca="1">IF(F769="","",IFERROR(INDEX(NTG_2020_Map,2,D769),""))</f>
        <v>DEER2019</v>
      </c>
      <c r="I769" s="17" t="str" cm="1">
        <f t="array" aca="1" ref="I769" ca="1">IFERROR(INDEX(NTG_2020_Map,$C769+2,$I$7),"")</f>
        <v/>
      </c>
      <c r="J769" s="17" t="str" cm="1">
        <f t="array" aca="1" ref="J769" ca="1">IFERROR(IF(INDEX(NTG_2020_Map,$C769+2,36)=0,"",INDEX(NTG_2020_Map,$C769+2,$J$7)),"")</f>
        <v/>
      </c>
      <c r="K769" s="17" t="str" cm="1">
        <f t="array" aca="1" ref="K769" ca="1">IFERROR(INDEX(NTG_2020_Map,$C769+2,K$7),"")</f>
        <v/>
      </c>
      <c r="L769" s="17" t="str" cm="1">
        <f t="array" aca="1" ref="L769" ca="1">IFERROR(INDEX(NTG_2020_Map,$C769+2,L$7),"")</f>
        <v/>
      </c>
      <c r="M769" s="17" t="str" cm="1">
        <f t="array" aca="1" ref="M769" ca="1">IFERROR(INDEX(NTG_2020_Map,$C769+2,M$7),"")</f>
        <v/>
      </c>
      <c r="N769" s="18" t="str" cm="1">
        <f t="array" aca="1" ref="N769" ca="1">IFERROR(INDEX(NTG_2020_Map,$C769+2,N$7),"")</f>
        <v/>
      </c>
      <c r="O769" s="18" t="str" cm="1">
        <f t="array" aca="1" ref="O769" ca="1">IFERROR(IF(INDEX(NTG_2020_Map,$C769+2,O$7)="","",INDEX(NTG_2020_Map,$C769+2,O$7)),"")</f>
        <v/>
      </c>
    </row>
    <row r="770" spans="3:15" ht="12.75" customHeight="1">
      <c r="C770" s="16">
        <f t="shared" si="22"/>
        <v>34</v>
      </c>
      <c r="D770" s="16">
        <f t="shared" si="23"/>
        <v>3</v>
      </c>
      <c r="E770" s="16" cm="1">
        <f t="array" aca="1" ref="E770" ca="1">IF(F770="","",IF(INDEX(NTG_2020_Table,$C770+1,$D770)=1,1,0))</f>
        <v>0</v>
      </c>
      <c r="F770" s="17" t="str" cm="1">
        <f t="array" aca="1" ref="F770" ca="1">IFERROR(INDEX(NTG_2020_Table,$C770+1,$F$7),"")</f>
        <v>NonRes-sAll-mCust</v>
      </c>
      <c r="G770" s="17" t="str" cm="1">
        <f t="array" aca="1" ref="G770" ca="1">IF($F770="","",IFERROR(INDEX(NTG_2020_Map,1,IF($D770&lt;$B$4,$B$3,IF($D770&lt;$B$5,$B$4,$B$5))),""))</f>
        <v>NTG_ID</v>
      </c>
      <c r="H770" s="17" cm="1">
        <f t="array" aca="1" ref="H770" ca="1">IF(F770="","",IFERROR(INDEX(NTG_2020_Map,2,D770),""))</f>
        <v>43466</v>
      </c>
      <c r="I770" s="17" t="str" cm="1">
        <f t="array" aca="1" ref="I770" ca="1">IFERROR(INDEX(NTG_2020_Map,$C770+2,$I$7),"")</f>
        <v/>
      </c>
      <c r="J770" s="17" t="str" cm="1">
        <f t="array" aca="1" ref="J770" ca="1">IFERROR(IF(INDEX(NTG_2020_Map,$C770+2,36)=0,"",INDEX(NTG_2020_Map,$C770+2,$J$7)),"")</f>
        <v/>
      </c>
      <c r="K770" s="17" t="str" cm="1">
        <f t="array" aca="1" ref="K770" ca="1">IFERROR(INDEX(NTG_2020_Map,$C770+2,K$7),"")</f>
        <v/>
      </c>
      <c r="L770" s="17" t="str" cm="1">
        <f t="array" aca="1" ref="L770" ca="1">IFERROR(INDEX(NTG_2020_Map,$C770+2,L$7),"")</f>
        <v/>
      </c>
      <c r="M770" s="17" t="str" cm="1">
        <f t="array" aca="1" ref="M770" ca="1">IFERROR(INDEX(NTG_2020_Map,$C770+2,M$7),"")</f>
        <v/>
      </c>
      <c r="N770" s="18" t="str" cm="1">
        <f t="array" aca="1" ref="N770" ca="1">IFERROR(INDEX(NTG_2020_Map,$C770+2,N$7),"")</f>
        <v/>
      </c>
      <c r="O770" s="18" t="str" cm="1">
        <f t="array" aca="1" ref="O770" ca="1">IFERROR(IF(INDEX(NTG_2020_Map,$C770+2,O$7)="","",INDEX(NTG_2020_Map,$C770+2,O$7)),"")</f>
        <v/>
      </c>
    </row>
    <row r="771" spans="3:15" ht="12.75" customHeight="1">
      <c r="C771" s="16">
        <f t="shared" si="22"/>
        <v>34</v>
      </c>
      <c r="D771" s="16">
        <f t="shared" si="23"/>
        <v>4</v>
      </c>
      <c r="E771" s="16" cm="1">
        <f t="array" aca="1" ref="E771" ca="1">IF(F771="","",IF(INDEX(NTG_2020_Table,$C771+1,$D771)=1,1,0))</f>
        <v>1</v>
      </c>
      <c r="F771" s="17" t="str" cm="1">
        <f t="array" aca="1" ref="F771" ca="1">IFERROR(INDEX(NTG_2020_Table,$C771+1,$F$7),"")</f>
        <v>NonRes-sAll-mCust</v>
      </c>
      <c r="G771" s="17" t="str" cm="1">
        <f t="array" aca="1" ref="G771" ca="1">IF($F771="","",IFERROR(INDEX(NTG_2020_Map,1,IF($D771&lt;$B$4,$B$3,IF($D771&lt;$B$5,$B$4,$B$5))),""))</f>
        <v>NTG_ID</v>
      </c>
      <c r="H771" s="17" cm="1">
        <f t="array" aca="1" ref="H771" ca="1">IF(F771="","",IFERROR(INDEX(NTG_2020_Map,2,D771),""))</f>
        <v>46022</v>
      </c>
      <c r="I771" s="17" t="str" cm="1">
        <f t="array" aca="1" ref="I771" ca="1">IFERROR(INDEX(NTG_2020_Map,$C771+2,$I$7),"")</f>
        <v/>
      </c>
      <c r="J771" s="17" t="str" cm="1">
        <f t="array" aca="1" ref="J771" ca="1">IFERROR(IF(INDEX(NTG_2020_Map,$C771+2,36)=0,"",INDEX(NTG_2020_Map,$C771+2,$J$7)),"")</f>
        <v/>
      </c>
      <c r="K771" s="17" t="str" cm="1">
        <f t="array" aca="1" ref="K771" ca="1">IFERROR(INDEX(NTG_2020_Map,$C771+2,K$7),"")</f>
        <v/>
      </c>
      <c r="L771" s="17" t="str" cm="1">
        <f t="array" aca="1" ref="L771" ca="1">IFERROR(INDEX(NTG_2020_Map,$C771+2,L$7),"")</f>
        <v/>
      </c>
      <c r="M771" s="17" t="str" cm="1">
        <f t="array" aca="1" ref="M771" ca="1">IFERROR(INDEX(NTG_2020_Map,$C771+2,M$7),"")</f>
        <v/>
      </c>
      <c r="N771" s="18" t="str" cm="1">
        <f t="array" aca="1" ref="N771" ca="1">IFERROR(INDEX(NTG_2020_Map,$C771+2,N$7),"")</f>
        <v/>
      </c>
      <c r="O771" s="18" t="str" cm="1">
        <f t="array" aca="1" ref="O771" ca="1">IFERROR(IF(INDEX(NTG_2020_Map,$C771+2,O$7)="","",INDEX(NTG_2020_Map,$C771+2,O$7)),"")</f>
        <v/>
      </c>
    </row>
    <row r="772" spans="3:15" ht="12.75" customHeight="1">
      <c r="C772" s="16">
        <f t="shared" si="22"/>
        <v>34</v>
      </c>
      <c r="D772" s="16">
        <f t="shared" si="23"/>
        <v>5</v>
      </c>
      <c r="E772" s="16" cm="1">
        <f t="array" aca="1" ref="E772" ca="1">IF(F772="","",IF(INDEX(NTG_2020_Table,$C772+1,$D772)=1,1,0))</f>
        <v>0</v>
      </c>
      <c r="F772" s="17" t="str" cm="1">
        <f t="array" aca="1" ref="F772" ca="1">IFERROR(INDEX(NTG_2020_Table,$C772+1,$F$7),"")</f>
        <v>NonRes-sAll-mCust</v>
      </c>
      <c r="G772" s="17" t="str" cm="1">
        <f t="array" aca="1" ref="G772" ca="1">IF($F772="","",IFERROR(INDEX(NTG_2020_Map,1,IF($D772&lt;$B$4,$B$3,IF($D772&lt;$B$5,$B$4,$B$5))),""))</f>
        <v>NTG_ID</v>
      </c>
      <c r="H772" s="17" cm="1">
        <f t="array" aca="1" ref="H772" ca="1">IF(F772="","",IFERROR(INDEX(NTG_2020_Map,2,D772),""))</f>
        <v>0.6</v>
      </c>
      <c r="I772" s="17" t="str" cm="1">
        <f t="array" aca="1" ref="I772" ca="1">IFERROR(INDEX(NTG_2020_Map,$C772+2,$I$7),"")</f>
        <v/>
      </c>
      <c r="J772" s="17" t="str" cm="1">
        <f t="array" aca="1" ref="J772" ca="1">IFERROR(IF(INDEX(NTG_2020_Map,$C772+2,36)=0,"",INDEX(NTG_2020_Map,$C772+2,$J$7)),"")</f>
        <v/>
      </c>
      <c r="K772" s="17" t="str" cm="1">
        <f t="array" aca="1" ref="K772" ca="1">IFERROR(INDEX(NTG_2020_Map,$C772+2,K$7),"")</f>
        <v/>
      </c>
      <c r="L772" s="17" t="str" cm="1">
        <f t="array" aca="1" ref="L772" ca="1">IFERROR(INDEX(NTG_2020_Map,$C772+2,L$7),"")</f>
        <v/>
      </c>
      <c r="M772" s="17" t="str" cm="1">
        <f t="array" aca="1" ref="M772" ca="1">IFERROR(INDEX(NTG_2020_Map,$C772+2,M$7),"")</f>
        <v/>
      </c>
      <c r="N772" s="18" t="str" cm="1">
        <f t="array" aca="1" ref="N772" ca="1">IFERROR(INDEX(NTG_2020_Map,$C772+2,N$7),"")</f>
        <v/>
      </c>
      <c r="O772" s="18" t="str" cm="1">
        <f t="array" aca="1" ref="O772" ca="1">IFERROR(IF(INDEX(NTG_2020_Map,$C772+2,O$7)="","",INDEX(NTG_2020_Map,$C772+2,O$7)),"")</f>
        <v/>
      </c>
    </row>
    <row r="773" spans="3:15" ht="12.75" customHeight="1">
      <c r="C773" s="16">
        <f t="shared" si="22"/>
        <v>34</v>
      </c>
      <c r="D773" s="16">
        <f t="shared" si="23"/>
        <v>6</v>
      </c>
      <c r="E773" s="16" cm="1">
        <f t="array" aca="1" ref="E773" ca="1">IF(F773="","",IF(INDEX(NTG_2020_Table,$C773+1,$D773)=1,1,0))</f>
        <v>1</v>
      </c>
      <c r="F773" s="17" t="str" cm="1">
        <f t="array" aca="1" ref="F773" ca="1">IFERROR(INDEX(NTG_2020_Table,$C773+1,$F$7),"")</f>
        <v>NonRes-sAll-mCust</v>
      </c>
      <c r="G773" s="17" t="str" cm="1">
        <f t="array" aca="1" ref="G773" ca="1">IF($F773="","",IFERROR(INDEX(NTG_2020_Map,1,IF($D773&lt;$B$4,$B$3,IF($D773&lt;$B$5,$B$4,$B$5))),""))</f>
        <v>NTG_ID</v>
      </c>
      <c r="H773" s="17" cm="1">
        <f t="array" aca="1" ref="H773" ca="1">IF(F773="","",IFERROR(INDEX(NTG_2020_Map,2,D773),""))</f>
        <v>0.6</v>
      </c>
      <c r="I773" s="17" t="str" cm="1">
        <f t="array" aca="1" ref="I773" ca="1">IFERROR(INDEX(NTG_2020_Map,$C773+2,$I$7),"")</f>
        <v/>
      </c>
      <c r="J773" s="17" t="str" cm="1">
        <f t="array" aca="1" ref="J773" ca="1">IFERROR(IF(INDEX(NTG_2020_Map,$C773+2,36)=0,"",INDEX(NTG_2020_Map,$C773+2,$J$7)),"")</f>
        <v/>
      </c>
      <c r="K773" s="17" t="str" cm="1">
        <f t="array" aca="1" ref="K773" ca="1">IFERROR(INDEX(NTG_2020_Map,$C773+2,K$7),"")</f>
        <v/>
      </c>
      <c r="L773" s="17" t="str" cm="1">
        <f t="array" aca="1" ref="L773" ca="1">IFERROR(INDEX(NTG_2020_Map,$C773+2,L$7),"")</f>
        <v/>
      </c>
      <c r="M773" s="17" t="str" cm="1">
        <f t="array" aca="1" ref="M773" ca="1">IFERROR(INDEX(NTG_2020_Map,$C773+2,M$7),"")</f>
        <v/>
      </c>
      <c r="N773" s="18" t="str" cm="1">
        <f t="array" aca="1" ref="N773" ca="1">IFERROR(INDEX(NTG_2020_Map,$C773+2,N$7),"")</f>
        <v/>
      </c>
      <c r="O773" s="18" t="str" cm="1">
        <f t="array" aca="1" ref="O773" ca="1">IFERROR(IF(INDEX(NTG_2020_Map,$C773+2,O$7)="","",INDEX(NTG_2020_Map,$C773+2,O$7)),"")</f>
        <v/>
      </c>
    </row>
    <row r="774" spans="3:15" ht="12.75" customHeight="1">
      <c r="C774" s="16">
        <f t="shared" si="22"/>
        <v>34</v>
      </c>
      <c r="D774" s="16">
        <f t="shared" si="23"/>
        <v>7</v>
      </c>
      <c r="E774" s="16" cm="1">
        <f t="array" aca="1" ref="E774" ca="1">IF(F774="","",IF(INDEX(NTG_2020_Table,$C774+1,$D774)=1,1,0))</f>
        <v>0</v>
      </c>
      <c r="F774" s="17" t="str" cm="1">
        <f t="array" aca="1" ref="F774" ca="1">IFERROR(INDEX(NTG_2020_Table,$C774+1,$F$7),"")</f>
        <v>NonRes-sAll-mCust</v>
      </c>
      <c r="G774" s="17" t="str" cm="1">
        <f t="array" aca="1" ref="G774" ca="1">IF($F774="","",IFERROR(INDEX(NTG_2020_Map,1,IF($D774&lt;$B$4,$B$3,IF($D774&lt;$B$5,$B$4,$B$5))),""))</f>
        <v>NTG_ID</v>
      </c>
      <c r="H774" s="17" t="str" cm="1">
        <f t="array" aca="1" ref="H774" ca="1">IF(F774="","",IFERROR(INDEX(NTG_2020_Map,2,D774),""))</f>
        <v>Measures not covered by other NTG values and measure technology type has been available in marketplace for more than 2 years</v>
      </c>
      <c r="I774" s="17" t="str" cm="1">
        <f t="array" aca="1" ref="I774" ca="1">IFERROR(INDEX(NTG_2020_Map,$C774+2,$I$7),"")</f>
        <v/>
      </c>
      <c r="J774" s="17" t="str" cm="1">
        <f t="array" aca="1" ref="J774" ca="1">IFERROR(IF(INDEX(NTG_2020_Map,$C774+2,36)=0,"",INDEX(NTG_2020_Map,$C774+2,$J$7)),"")</f>
        <v/>
      </c>
      <c r="K774" s="17" t="str" cm="1">
        <f t="array" aca="1" ref="K774" ca="1">IFERROR(INDEX(NTG_2020_Map,$C774+2,K$7),"")</f>
        <v/>
      </c>
      <c r="L774" s="17" t="str" cm="1">
        <f t="array" aca="1" ref="L774" ca="1">IFERROR(INDEX(NTG_2020_Map,$C774+2,L$7),"")</f>
        <v/>
      </c>
      <c r="M774" s="17" t="str" cm="1">
        <f t="array" aca="1" ref="M774" ca="1">IFERROR(INDEX(NTG_2020_Map,$C774+2,M$7),"")</f>
        <v/>
      </c>
      <c r="N774" s="18" t="str" cm="1">
        <f t="array" aca="1" ref="N774" ca="1">IFERROR(INDEX(NTG_2020_Map,$C774+2,N$7),"")</f>
        <v/>
      </c>
      <c r="O774" s="18" t="str" cm="1">
        <f t="array" aca="1" ref="O774" ca="1">IFERROR(IF(INDEX(NTG_2020_Map,$C774+2,O$7)="","",INDEX(NTG_2020_Map,$C774+2,O$7)),"")</f>
        <v/>
      </c>
    </row>
    <row r="775" spans="3:15" ht="12.75" customHeight="1">
      <c r="C775" s="16">
        <f t="shared" si="22"/>
        <v>34</v>
      </c>
      <c r="D775" s="16">
        <f t="shared" si="23"/>
        <v>8</v>
      </c>
      <c r="E775" s="16" cm="1">
        <f t="array" aca="1" ref="E775" ca="1">IF(F775="","",IF(INDEX(NTG_2020_Table,$C775+1,$D775)=1,1,0))</f>
        <v>1</v>
      </c>
      <c r="F775" s="17" t="str" cm="1">
        <f t="array" aca="1" ref="F775" ca="1">IFERROR(INDEX(NTG_2020_Table,$C775+1,$F$7),"")</f>
        <v>NonRes-sAll-mCust</v>
      </c>
      <c r="G775" s="17" t="str" cm="1">
        <f t="array" aca="1" ref="G775" ca="1">IF($F775="","",IFERROR(INDEX(NTG_2020_Map,1,IF($D775&lt;$B$4,$B$3,IF($D775&lt;$B$5,$B$4,$B$5))),""))</f>
        <v>NTG_ID</v>
      </c>
      <c r="H775" s="17" t="str" cm="1">
        <f t="array" aca="1" ref="H775" ca="1">IF(F775="","",IFERROR(INDEX(NTG_2020_Map,2,D775),""))</f>
        <v>Deem-DEER|Deem-WP</v>
      </c>
      <c r="I775" s="17" t="str" cm="1">
        <f t="array" aca="1" ref="I775" ca="1">IFERROR(INDEX(NTG_2020_Map,$C775+2,$I$7),"")</f>
        <v/>
      </c>
      <c r="J775" s="17" t="str" cm="1">
        <f t="array" aca="1" ref="J775" ca="1">IFERROR(IF(INDEX(NTG_2020_Map,$C775+2,36)=0,"",INDEX(NTG_2020_Map,$C775+2,$J$7)),"")</f>
        <v/>
      </c>
      <c r="K775" s="17" t="str" cm="1">
        <f t="array" aca="1" ref="K775" ca="1">IFERROR(INDEX(NTG_2020_Map,$C775+2,K$7),"")</f>
        <v/>
      </c>
      <c r="L775" s="17" t="str" cm="1">
        <f t="array" aca="1" ref="L775" ca="1">IFERROR(INDEX(NTG_2020_Map,$C775+2,L$7),"")</f>
        <v/>
      </c>
      <c r="M775" s="17" t="str" cm="1">
        <f t="array" aca="1" ref="M775" ca="1">IFERROR(INDEX(NTG_2020_Map,$C775+2,M$7),"")</f>
        <v/>
      </c>
      <c r="N775" s="18" t="str" cm="1">
        <f t="array" aca="1" ref="N775" ca="1">IFERROR(INDEX(NTG_2020_Map,$C775+2,N$7),"")</f>
        <v/>
      </c>
      <c r="O775" s="18" t="str" cm="1">
        <f t="array" aca="1" ref="O775" ca="1">IFERROR(IF(INDEX(NTG_2020_Map,$C775+2,O$7)="","",INDEX(NTG_2020_Map,$C775+2,O$7)),"")</f>
        <v/>
      </c>
    </row>
    <row r="776" spans="3:15" ht="12.75" customHeight="1">
      <c r="C776" s="16">
        <f t="shared" si="22"/>
        <v>34</v>
      </c>
      <c r="D776" s="16">
        <f t="shared" si="23"/>
        <v>9</v>
      </c>
      <c r="E776" s="16" cm="1">
        <f t="array" aca="1" ref="E776" ca="1">IF(F776="","",IF(INDEX(NTG_2020_Table,$C776+1,$D776)=1,1,0))</f>
        <v>1</v>
      </c>
      <c r="F776" s="17" t="str" cm="1">
        <f t="array" aca="1" ref="F776" ca="1">IFERROR(INDEX(NTG_2020_Table,$C776+1,$F$7),"")</f>
        <v>NonRes-sAll-mCust</v>
      </c>
      <c r="G776" s="17" t="str" cm="1">
        <f t="array" aca="1" ref="G776" ca="1">IF($F776="","",IFERROR(INDEX(NTG_2020_Map,1,IF($D776&lt;$B$4,$B$3,IF($D776&lt;$B$5,$B$4,$B$5))),""))</f>
        <v>NTG_ID</v>
      </c>
      <c r="H776" s="17" t="str" cm="1">
        <f t="array" aca="1" ref="H776" ca="1">IF(F776="","",IFERROR(INDEX(NTG_2020_Map,2,D776),""))</f>
        <v>AOE|AR|BRO-Bhv|BRO-Op|BRO-RCx|BW|NC|NR</v>
      </c>
      <c r="I776" s="17" t="str" cm="1">
        <f t="array" aca="1" ref="I776" ca="1">IFERROR(INDEX(NTG_2020_Map,$C776+2,$I$7),"")</f>
        <v/>
      </c>
      <c r="J776" s="17" t="str" cm="1">
        <f t="array" aca="1" ref="J776" ca="1">IFERROR(IF(INDEX(NTG_2020_Map,$C776+2,36)=0,"",INDEX(NTG_2020_Map,$C776+2,$J$7)),"")</f>
        <v/>
      </c>
      <c r="K776" s="17" t="str" cm="1">
        <f t="array" aca="1" ref="K776" ca="1">IFERROR(INDEX(NTG_2020_Map,$C776+2,K$7),"")</f>
        <v/>
      </c>
      <c r="L776" s="17" t="str" cm="1">
        <f t="array" aca="1" ref="L776" ca="1">IFERROR(INDEX(NTG_2020_Map,$C776+2,L$7),"")</f>
        <v/>
      </c>
      <c r="M776" s="17" t="str" cm="1">
        <f t="array" aca="1" ref="M776" ca="1">IFERROR(INDEX(NTG_2020_Map,$C776+2,M$7),"")</f>
        <v/>
      </c>
      <c r="N776" s="18" t="str" cm="1">
        <f t="array" aca="1" ref="N776" ca="1">IFERROR(INDEX(NTG_2020_Map,$C776+2,N$7),"")</f>
        <v/>
      </c>
      <c r="O776" s="18" t="str" cm="1">
        <f t="array" aca="1" ref="O776" ca="1">IFERROR(IF(INDEX(NTG_2020_Map,$C776+2,O$7)="","",INDEX(NTG_2020_Map,$C776+2,O$7)),"")</f>
        <v/>
      </c>
    </row>
    <row r="777" spans="3:15" ht="12.75" customHeight="1">
      <c r="C777" s="16">
        <f t="shared" si="22"/>
        <v>34</v>
      </c>
      <c r="D777" s="16">
        <f t="shared" si="23"/>
        <v>10</v>
      </c>
      <c r="E777" s="16" cm="1">
        <f t="array" aca="1" ref="E777" ca="1">IF(F777="","",IF(INDEX(NTG_2020_Table,$C777+1,$D777)=1,1,0))</f>
        <v>0</v>
      </c>
      <c r="F777" s="17" t="str" cm="1">
        <f t="array" aca="1" ref="F777" ca="1">IFERROR(INDEX(NTG_2020_Table,$C777+1,$F$7),"")</f>
        <v>NonRes-sAll-mCust</v>
      </c>
      <c r="G777" s="17" t="str" cm="1">
        <f t="array" aca="1" ref="G777" ca="1">IF($F777="","",IFERROR(INDEX(NTG_2020_Map,1,IF($D777&lt;$B$4,$B$3,IF($D777&lt;$B$5,$B$4,$B$5))),""))</f>
        <v>NTG_ID</v>
      </c>
      <c r="H777" s="17" t="str" cm="1">
        <f t="array" aca="1" ref="H777" ca="1">IF(F777="","",IFERROR(INDEX(NTG_2020_Map,2,D777),""))</f>
        <v>UpDeemed|DnCust|DnDeemed|DnCustDI|DnDeemDI</v>
      </c>
      <c r="I777" s="17" t="str" cm="1">
        <f t="array" aca="1" ref="I777" ca="1">IFERROR(INDEX(NTG_2020_Map,$C777+2,$I$7),"")</f>
        <v/>
      </c>
      <c r="J777" s="17" t="str" cm="1">
        <f t="array" aca="1" ref="J777" ca="1">IFERROR(IF(INDEX(NTG_2020_Map,$C777+2,36)=0,"",INDEX(NTG_2020_Map,$C777+2,$J$7)),"")</f>
        <v/>
      </c>
      <c r="K777" s="17" t="str" cm="1">
        <f t="array" aca="1" ref="K777" ca="1">IFERROR(INDEX(NTG_2020_Map,$C777+2,K$7),"")</f>
        <v/>
      </c>
      <c r="L777" s="17" t="str" cm="1">
        <f t="array" aca="1" ref="L777" ca="1">IFERROR(INDEX(NTG_2020_Map,$C777+2,L$7),"")</f>
        <v/>
      </c>
      <c r="M777" s="17" t="str" cm="1">
        <f t="array" aca="1" ref="M777" ca="1">IFERROR(INDEX(NTG_2020_Map,$C777+2,M$7),"")</f>
        <v/>
      </c>
      <c r="N777" s="18" t="str" cm="1">
        <f t="array" aca="1" ref="N777" ca="1">IFERROR(INDEX(NTG_2020_Map,$C777+2,N$7),"")</f>
        <v/>
      </c>
      <c r="O777" s="18" t="str" cm="1">
        <f t="array" aca="1" ref="O777" ca="1">IFERROR(IF(INDEX(NTG_2020_Map,$C777+2,O$7)="","",INDEX(NTG_2020_Map,$C777+2,O$7)),"")</f>
        <v/>
      </c>
    </row>
    <row r="778" spans="3:15" ht="12.75" customHeight="1">
      <c r="C778" s="16">
        <f t="shared" ref="C778:C841" si="24">IF($D778=1,IF($C777&lt;$B$1,$C777+1,""),$C777)</f>
        <v>34</v>
      </c>
      <c r="D778" s="16">
        <f t="shared" ref="D778:D841" si="25">IF(D777&lt;$B$2,D777+1,1)</f>
        <v>11</v>
      </c>
      <c r="E778" s="16" cm="1">
        <f t="array" aca="1" ref="E778" ca="1">IF(F778="","",IF(INDEX(NTG_2020_Table,$C778+1,$D778)=1,1,0))</f>
        <v>0</v>
      </c>
      <c r="F778" s="17" t="str" cm="1">
        <f t="array" aca="1" ref="F778" ca="1">IFERROR(INDEX(NTG_2020_Table,$C778+1,$F$7),"")</f>
        <v>NonRes-sAll-mCust</v>
      </c>
      <c r="G778" s="17" t="str" cm="1">
        <f t="array" aca="1" ref="G778" ca="1">IF($F778="","",IFERROR(INDEX(NTG_2020_Map,1,IF($D778&lt;$B$4,$B$3,IF($D778&lt;$B$5,$B$4,$B$5))),""))</f>
        <v>VersionSource</v>
      </c>
      <c r="H778" s="17" t="str" cm="1">
        <f t="array" aca="1" ref="H778" ca="1">IF(F778="","",IFERROR(INDEX(NTG_2020_Map,2,D778),""))</f>
        <v/>
      </c>
      <c r="I778" s="17" t="str" cm="1">
        <f t="array" aca="1" ref="I778" ca="1">IFERROR(INDEX(NTG_2020_Map,$C778+2,$I$7),"")</f>
        <v/>
      </c>
      <c r="J778" s="17" t="str" cm="1">
        <f t="array" aca="1" ref="J778" ca="1">IFERROR(IF(INDEX(NTG_2020_Map,$C778+2,36)=0,"",INDEX(NTG_2020_Map,$C778+2,$J$7)),"")</f>
        <v/>
      </c>
      <c r="K778" s="17" t="str" cm="1">
        <f t="array" aca="1" ref="K778" ca="1">IFERROR(INDEX(NTG_2020_Map,$C778+2,K$7),"")</f>
        <v/>
      </c>
      <c r="L778" s="17" t="str" cm="1">
        <f t="array" aca="1" ref="L778" ca="1">IFERROR(INDEX(NTG_2020_Map,$C778+2,L$7),"")</f>
        <v/>
      </c>
      <c r="M778" s="17" t="str" cm="1">
        <f t="array" aca="1" ref="M778" ca="1">IFERROR(INDEX(NTG_2020_Map,$C778+2,M$7),"")</f>
        <v/>
      </c>
      <c r="N778" s="18" t="str" cm="1">
        <f t="array" aca="1" ref="N778" ca="1">IFERROR(INDEX(NTG_2020_Map,$C778+2,N$7),"")</f>
        <v/>
      </c>
      <c r="O778" s="18" t="str" cm="1">
        <f t="array" aca="1" ref="O778" ca="1">IFERROR(IF(INDEX(NTG_2020_Map,$C778+2,O$7)="","",INDEX(NTG_2020_Map,$C778+2,O$7)),"")</f>
        <v/>
      </c>
    </row>
    <row r="779" spans="3:15" ht="12.75" customHeight="1">
      <c r="C779" s="16">
        <f t="shared" si="24"/>
        <v>34</v>
      </c>
      <c r="D779" s="16">
        <f t="shared" si="25"/>
        <v>12</v>
      </c>
      <c r="E779" s="16" cm="1">
        <f t="array" aca="1" ref="E779" ca="1">IF(F779="","",IF(INDEX(NTG_2020_Table,$C779+1,$D779)=1,1,0))</f>
        <v>0</v>
      </c>
      <c r="F779" s="17" t="str" cm="1">
        <f t="array" aca="1" ref="F779" ca="1">IFERROR(INDEX(NTG_2020_Table,$C779+1,$F$7),"")</f>
        <v>NonRes-sAll-mCust</v>
      </c>
      <c r="G779" s="17" t="str" cm="1">
        <f t="array" aca="1" ref="G779" ca="1">IF($F779="","",IFERROR(INDEX(NTG_2020_Map,1,IF($D779&lt;$B$4,$B$3,IF($D779&lt;$B$5,$B$4,$B$5))),""))</f>
        <v>VersionSource</v>
      </c>
      <c r="H779" s="17" t="str" cm="1">
        <f t="array" aca="1" ref="H779" ca="1">IF(F779="","",IFERROR(INDEX(NTG_2020_Map,2,D779),""))</f>
        <v>1</v>
      </c>
      <c r="I779" s="17" t="str" cm="1">
        <f t="array" aca="1" ref="I779" ca="1">IFERROR(INDEX(NTG_2020_Map,$C779+2,$I$7),"")</f>
        <v/>
      </c>
      <c r="J779" s="17" t="str" cm="1">
        <f t="array" aca="1" ref="J779" ca="1">IFERROR(IF(INDEX(NTG_2020_Map,$C779+2,36)=0,"",INDEX(NTG_2020_Map,$C779+2,$J$7)),"")</f>
        <v/>
      </c>
      <c r="K779" s="17" t="str" cm="1">
        <f t="array" aca="1" ref="K779" ca="1">IFERROR(INDEX(NTG_2020_Map,$C779+2,K$7),"")</f>
        <v/>
      </c>
      <c r="L779" s="17" t="str" cm="1">
        <f t="array" aca="1" ref="L779" ca="1">IFERROR(INDEX(NTG_2020_Map,$C779+2,L$7),"")</f>
        <v/>
      </c>
      <c r="M779" s="17" t="str" cm="1">
        <f t="array" aca="1" ref="M779" ca="1">IFERROR(INDEX(NTG_2020_Map,$C779+2,M$7),"")</f>
        <v/>
      </c>
      <c r="N779" s="18" t="str" cm="1">
        <f t="array" aca="1" ref="N779" ca="1">IFERROR(INDEX(NTG_2020_Map,$C779+2,N$7),"")</f>
        <v/>
      </c>
      <c r="O779" s="18" t="str" cm="1">
        <f t="array" aca="1" ref="O779" ca="1">IFERROR(IF(INDEX(NTG_2020_Map,$C779+2,O$7)="","",INDEX(NTG_2020_Map,$C779+2,O$7)),"")</f>
        <v/>
      </c>
    </row>
    <row r="780" spans="3:15" ht="12.75" customHeight="1">
      <c r="C780" s="16">
        <f t="shared" si="24"/>
        <v>34</v>
      </c>
      <c r="D780" s="16">
        <f t="shared" si="25"/>
        <v>13</v>
      </c>
      <c r="E780" s="16" cm="1">
        <f t="array" aca="1" ref="E780" ca="1">IF(F780="","",IF(INDEX(NTG_2020_Table,$C780+1,$D780)=1,1,0))</f>
        <v>0</v>
      </c>
      <c r="F780" s="17" t="str" cm="1">
        <f t="array" aca="1" ref="F780" ca="1">IFERROR(INDEX(NTG_2020_Table,$C780+1,$F$7),"")</f>
        <v>NonRes-sAll-mCust</v>
      </c>
      <c r="G780" s="17" t="str" cm="1">
        <f t="array" aca="1" ref="G780" ca="1">IF($F780="","",IFERROR(INDEX(NTG_2020_Map,1,IF($D780&lt;$B$4,$B$3,IF($D780&lt;$B$5,$B$4,$B$5))),""))</f>
        <v>VersionSource</v>
      </c>
      <c r="H780" s="17" t="str" cm="1">
        <f t="array" aca="1" ref="H780" ca="1">IF(F780="","",IFERROR(INDEX(NTG_2020_Map,2,D780),""))</f>
        <v>1</v>
      </c>
      <c r="I780" s="17" t="str" cm="1">
        <f t="array" aca="1" ref="I780" ca="1">IFERROR(INDEX(NTG_2020_Map,$C780+2,$I$7),"")</f>
        <v/>
      </c>
      <c r="J780" s="17" t="str" cm="1">
        <f t="array" aca="1" ref="J780" ca="1">IFERROR(IF(INDEX(NTG_2020_Map,$C780+2,36)=0,"",INDEX(NTG_2020_Map,$C780+2,$J$7)),"")</f>
        <v/>
      </c>
      <c r="K780" s="17" t="str" cm="1">
        <f t="array" aca="1" ref="K780" ca="1">IFERROR(INDEX(NTG_2020_Map,$C780+2,K$7),"")</f>
        <v/>
      </c>
      <c r="L780" s="17" t="str" cm="1">
        <f t="array" aca="1" ref="L780" ca="1">IFERROR(INDEX(NTG_2020_Map,$C780+2,L$7),"")</f>
        <v/>
      </c>
      <c r="M780" s="17" t="str" cm="1">
        <f t="array" aca="1" ref="M780" ca="1">IFERROR(INDEX(NTG_2020_Map,$C780+2,M$7),"")</f>
        <v/>
      </c>
      <c r="N780" s="18" t="str" cm="1">
        <f t="array" aca="1" ref="N780" ca="1">IFERROR(INDEX(NTG_2020_Map,$C780+2,N$7),"")</f>
        <v/>
      </c>
      <c r="O780" s="18" t="str" cm="1">
        <f t="array" aca="1" ref="O780" ca="1">IFERROR(IF(INDEX(NTG_2020_Map,$C780+2,O$7)="","",INDEX(NTG_2020_Map,$C780+2,O$7)),"")</f>
        <v/>
      </c>
    </row>
    <row r="781" spans="3:15" ht="12.75" customHeight="1">
      <c r="C781" s="16">
        <f t="shared" si="24"/>
        <v>34</v>
      </c>
      <c r="D781" s="16">
        <f t="shared" si="25"/>
        <v>14</v>
      </c>
      <c r="E781" s="16" cm="1">
        <f t="array" aca="1" ref="E781" ca="1">IF(F781="","",IF(INDEX(NTG_2020_Table,$C781+1,$D781)=1,1,0))</f>
        <v>0</v>
      </c>
      <c r="F781" s="17" t="str" cm="1">
        <f t="array" aca="1" ref="F781" ca="1">IFERROR(INDEX(NTG_2020_Table,$C781+1,$F$7),"")</f>
        <v>NonRes-sAll-mCust</v>
      </c>
      <c r="G781" s="17" t="str" cm="1">
        <f t="array" aca="1" ref="G781" ca="1">IF($F781="","",IFERROR(INDEX(NTG_2020_Map,1,IF($D781&lt;$B$4,$B$3,IF($D781&lt;$B$5,$B$4,$B$5))),""))</f>
        <v>VersionSource</v>
      </c>
      <c r="H781" s="17" t="str" cm="1">
        <f t="array" aca="1" ref="H781" ca="1">IF(F781="","",IFERROR(INDEX(NTG_2020_Map,2,D781),""))</f>
        <v>0</v>
      </c>
      <c r="I781" s="17" t="str" cm="1">
        <f t="array" aca="1" ref="I781" ca="1">IFERROR(INDEX(NTG_2020_Map,$C781+2,$I$7),"")</f>
        <v/>
      </c>
      <c r="J781" s="17" t="str" cm="1">
        <f t="array" aca="1" ref="J781" ca="1">IFERROR(IF(INDEX(NTG_2020_Map,$C781+2,36)=0,"",INDEX(NTG_2020_Map,$C781+2,$J$7)),"")</f>
        <v/>
      </c>
      <c r="K781" s="17" t="str" cm="1">
        <f t="array" aca="1" ref="K781" ca="1">IFERROR(INDEX(NTG_2020_Map,$C781+2,K$7),"")</f>
        <v/>
      </c>
      <c r="L781" s="17" t="str" cm="1">
        <f t="array" aca="1" ref="L781" ca="1">IFERROR(INDEX(NTG_2020_Map,$C781+2,L$7),"")</f>
        <v/>
      </c>
      <c r="M781" s="17" t="str" cm="1">
        <f t="array" aca="1" ref="M781" ca="1">IFERROR(INDEX(NTG_2020_Map,$C781+2,M$7),"")</f>
        <v/>
      </c>
      <c r="N781" s="18" t="str" cm="1">
        <f t="array" aca="1" ref="N781" ca="1">IFERROR(INDEX(NTG_2020_Map,$C781+2,N$7),"")</f>
        <v/>
      </c>
      <c r="O781" s="18" t="str" cm="1">
        <f t="array" aca="1" ref="O781" ca="1">IFERROR(IF(INDEX(NTG_2020_Map,$C781+2,O$7)="","",INDEX(NTG_2020_Map,$C781+2,O$7)),"")</f>
        <v/>
      </c>
    </row>
    <row r="782" spans="3:15" ht="12.75" customHeight="1">
      <c r="C782" s="16">
        <f t="shared" si="24"/>
        <v>34</v>
      </c>
      <c r="D782" s="16">
        <f t="shared" si="25"/>
        <v>15</v>
      </c>
      <c r="E782" s="16" cm="1">
        <f t="array" aca="1" ref="E782" ca="1">IF(F782="","",IF(INDEX(NTG_2020_Table,$C782+1,$D782)=1,1,0))</f>
        <v>0</v>
      </c>
      <c r="F782" s="17" t="str" cm="1">
        <f t="array" aca="1" ref="F782" ca="1">IFERROR(INDEX(NTG_2020_Table,$C782+1,$F$7),"")</f>
        <v>NonRes-sAll-mCust</v>
      </c>
      <c r="G782" s="17" t="str" cm="1">
        <f t="array" aca="1" ref="G782" ca="1">IF($F782="","",IFERROR(INDEX(NTG_2020_Map,1,IF($D782&lt;$B$4,$B$3,IF($D782&lt;$B$5,$B$4,$B$5))),""))</f>
        <v>VersionSource</v>
      </c>
      <c r="H782" s="17" cm="1">
        <f t="array" aca="1" ref="H782" ca="1">IF(F782="","",IFERROR(INDEX(NTG_2020_Map,2,D782),""))</f>
        <v>45448.629734189817</v>
      </c>
      <c r="I782" s="17" t="str" cm="1">
        <f t="array" aca="1" ref="I782" ca="1">IFERROR(INDEX(NTG_2020_Map,$C782+2,$I$7),"")</f>
        <v/>
      </c>
      <c r="J782" s="17" t="str" cm="1">
        <f t="array" aca="1" ref="J782" ca="1">IFERROR(IF(INDEX(NTG_2020_Map,$C782+2,36)=0,"",INDEX(NTG_2020_Map,$C782+2,$J$7)),"")</f>
        <v/>
      </c>
      <c r="K782" s="17" t="str" cm="1">
        <f t="array" aca="1" ref="K782" ca="1">IFERROR(INDEX(NTG_2020_Map,$C782+2,K$7),"")</f>
        <v/>
      </c>
      <c r="L782" s="17" t="str" cm="1">
        <f t="array" aca="1" ref="L782" ca="1">IFERROR(INDEX(NTG_2020_Map,$C782+2,L$7),"")</f>
        <v/>
      </c>
      <c r="M782" s="17" t="str" cm="1">
        <f t="array" aca="1" ref="M782" ca="1">IFERROR(INDEX(NTG_2020_Map,$C782+2,M$7),"")</f>
        <v/>
      </c>
      <c r="N782" s="18" t="str" cm="1">
        <f t="array" aca="1" ref="N782" ca="1">IFERROR(INDEX(NTG_2020_Map,$C782+2,N$7),"")</f>
        <v/>
      </c>
      <c r="O782" s="18" t="str" cm="1">
        <f t="array" aca="1" ref="O782" ca="1">IFERROR(IF(INDEX(NTG_2020_Map,$C782+2,O$7)="","",INDEX(NTG_2020_Map,$C782+2,O$7)),"")</f>
        <v/>
      </c>
    </row>
    <row r="783" spans="3:15" ht="12.75" customHeight="1">
      <c r="C783" s="16">
        <f t="shared" si="24"/>
        <v>34</v>
      </c>
      <c r="D783" s="16">
        <f t="shared" si="25"/>
        <v>16</v>
      </c>
      <c r="E783" s="16" cm="1">
        <f t="array" aca="1" ref="E783" ca="1">IF(F783="","",IF(INDEX(NTG_2020_Table,$C783+1,$D783)=1,1,0))</f>
        <v>0</v>
      </c>
      <c r="F783" s="17" t="str" cm="1">
        <f t="array" aca="1" ref="F783" ca="1">IFERROR(INDEX(NTG_2020_Table,$C783+1,$F$7),"")</f>
        <v>NonRes-sAll-mCust</v>
      </c>
      <c r="G783" s="17" t="str" cm="1">
        <f t="array" aca="1" ref="G783" ca="1">IF($F783="","",IFERROR(INDEX(NTG_2020_Map,1,IF($D783&lt;$B$4,$B$3,IF($D783&lt;$B$5,$B$4,$B$5))),""))</f>
        <v>VersionSource</v>
      </c>
      <c r="H783" s="17" t="str" cm="1">
        <f t="array" aca="1" ref="H783" ca="1">IF(F783="","",IFERROR(INDEX(NTG_2020_Map,2,D783),""))</f>
        <v>Expired this record since a new record was created that uses the updated Measure Impact Types and Delivery Types per DEER2026 Scoping Document.</v>
      </c>
      <c r="I783" s="17" t="str" cm="1">
        <f t="array" aca="1" ref="I783" ca="1">IFERROR(INDEX(NTG_2020_Map,$C783+2,$I$7),"")</f>
        <v/>
      </c>
      <c r="J783" s="17" t="str" cm="1">
        <f t="array" aca="1" ref="J783" ca="1">IFERROR(IF(INDEX(NTG_2020_Map,$C783+2,36)=0,"",INDEX(NTG_2020_Map,$C783+2,$J$7)),"")</f>
        <v/>
      </c>
      <c r="K783" s="17" t="str" cm="1">
        <f t="array" aca="1" ref="K783" ca="1">IFERROR(INDEX(NTG_2020_Map,$C783+2,K$7),"")</f>
        <v/>
      </c>
      <c r="L783" s="17" t="str" cm="1">
        <f t="array" aca="1" ref="L783" ca="1">IFERROR(INDEX(NTG_2020_Map,$C783+2,L$7),"")</f>
        <v/>
      </c>
      <c r="M783" s="17" t="str" cm="1">
        <f t="array" aca="1" ref="M783" ca="1">IFERROR(INDEX(NTG_2020_Map,$C783+2,M$7),"")</f>
        <v/>
      </c>
      <c r="N783" s="18" t="str" cm="1">
        <f t="array" aca="1" ref="N783" ca="1">IFERROR(INDEX(NTG_2020_Map,$C783+2,N$7),"")</f>
        <v/>
      </c>
      <c r="O783" s="18" t="str" cm="1">
        <f t="array" aca="1" ref="O783" ca="1">IFERROR(IF(INDEX(NTG_2020_Map,$C783+2,O$7)="","",INDEX(NTG_2020_Map,$C783+2,O$7)),"")</f>
        <v/>
      </c>
    </row>
    <row r="784" spans="3:15" ht="12.75" customHeight="1">
      <c r="C784" s="16">
        <f t="shared" si="24"/>
        <v>34</v>
      </c>
      <c r="D784" s="16">
        <f t="shared" si="25"/>
        <v>17</v>
      </c>
      <c r="E784" s="16" cm="1">
        <f t="array" aca="1" ref="E784" ca="1">IF(F784="","",IF(INDEX(NTG_2020_Table,$C784+1,$D784)=1,1,0))</f>
        <v>1</v>
      </c>
      <c r="F784" s="17" t="str" cm="1">
        <f t="array" aca="1" ref="F784" ca="1">IFERROR(INDEX(NTG_2020_Table,$C784+1,$F$7),"")</f>
        <v>NonRes-sAll-mCust</v>
      </c>
      <c r="G784" s="17" t="str" cm="1">
        <f t="array" aca="1" ref="G784" ca="1">IF($F784="","",IFERROR(INDEX(NTG_2020_Map,1,IF($D784&lt;$B$4,$B$3,IF($D784&lt;$B$5,$B$4,$B$5))),""))</f>
        <v>VersionSource</v>
      </c>
      <c r="H784" s="17" t="str" cm="1">
        <f t="array" aca="1" ref="H784" ca="1">IF(F784="","",IFERROR(INDEX(NTG_2020_Map,2,D784),""))</f>
        <v>Deemed Ex Ante Team</v>
      </c>
      <c r="I784" s="17" t="str" cm="1">
        <f t="array" aca="1" ref="I784" ca="1">IFERROR(INDEX(NTG_2020_Map,$C784+2,$I$7),"")</f>
        <v/>
      </c>
      <c r="J784" s="17" t="str" cm="1">
        <f t="array" aca="1" ref="J784" ca="1">IFERROR(IF(INDEX(NTG_2020_Map,$C784+2,36)=0,"",INDEX(NTG_2020_Map,$C784+2,$J$7)),"")</f>
        <v/>
      </c>
      <c r="K784" s="17" t="str" cm="1">
        <f t="array" aca="1" ref="K784" ca="1">IFERROR(INDEX(NTG_2020_Map,$C784+2,K$7),"")</f>
        <v/>
      </c>
      <c r="L784" s="17" t="str" cm="1">
        <f t="array" aca="1" ref="L784" ca="1">IFERROR(INDEX(NTG_2020_Map,$C784+2,L$7),"")</f>
        <v/>
      </c>
      <c r="M784" s="17" t="str" cm="1">
        <f t="array" aca="1" ref="M784" ca="1">IFERROR(INDEX(NTG_2020_Map,$C784+2,M$7),"")</f>
        <v/>
      </c>
      <c r="N784" s="18" t="str" cm="1">
        <f t="array" aca="1" ref="N784" ca="1">IFERROR(INDEX(NTG_2020_Map,$C784+2,N$7),"")</f>
        <v/>
      </c>
      <c r="O784" s="18" t="str" cm="1">
        <f t="array" aca="1" ref="O784" ca="1">IFERROR(IF(INDEX(NTG_2020_Map,$C784+2,O$7)="","",INDEX(NTG_2020_Map,$C784+2,O$7)),"")</f>
        <v/>
      </c>
    </row>
    <row r="785" spans="3:15" ht="12.75" customHeight="1">
      <c r="C785" s="16">
        <f t="shared" si="24"/>
        <v>34</v>
      </c>
      <c r="D785" s="16">
        <f t="shared" si="25"/>
        <v>18</v>
      </c>
      <c r="E785" s="16" cm="1">
        <f t="array" aca="1" ref="E785" ca="1">IF(F785="","",IF(INDEX(NTG_2020_Table,$C785+1,$D785)=1,1,0))</f>
        <v>1</v>
      </c>
      <c r="F785" s="17" t="str" cm="1">
        <f t="array" aca="1" ref="F785" ca="1">IFERROR(INDEX(NTG_2020_Table,$C785+1,$F$7),"")</f>
        <v>NonRes-sAll-mCust</v>
      </c>
      <c r="G785" s="17" t="str" cm="1">
        <f t="array" aca="1" ref="G785" ca="1">IF($F785="","",IFERROR(INDEX(NTG_2020_Map,1,IF($D785&lt;$B$4,$B$3,IF($D785&lt;$B$5,$B$4,$B$5))),""))</f>
        <v>VersionSource</v>
      </c>
      <c r="H785" s="17" cm="1">
        <f t="array" aca="1" ref="H785" ca="1">IF(F785="","",IFERROR(INDEX(NTG_2020_Map,2,D785),""))</f>
        <v>44566.539816770834</v>
      </c>
      <c r="I785" s="17" t="str" cm="1">
        <f t="array" aca="1" ref="I785" ca="1">IFERROR(INDEX(NTG_2020_Map,$C785+2,$I$7),"")</f>
        <v/>
      </c>
      <c r="J785" s="17" t="str" cm="1">
        <f t="array" aca="1" ref="J785" ca="1">IFERROR(IF(INDEX(NTG_2020_Map,$C785+2,36)=0,"",INDEX(NTG_2020_Map,$C785+2,$J$7)),"")</f>
        <v/>
      </c>
      <c r="K785" s="17" t="str" cm="1">
        <f t="array" aca="1" ref="K785" ca="1">IFERROR(INDEX(NTG_2020_Map,$C785+2,K$7),"")</f>
        <v/>
      </c>
      <c r="L785" s="17" t="str" cm="1">
        <f t="array" aca="1" ref="L785" ca="1">IFERROR(INDEX(NTG_2020_Map,$C785+2,L$7),"")</f>
        <v/>
      </c>
      <c r="M785" s="17" t="str" cm="1">
        <f t="array" aca="1" ref="M785" ca="1">IFERROR(INDEX(NTG_2020_Map,$C785+2,M$7),"")</f>
        <v/>
      </c>
      <c r="N785" s="18" t="str" cm="1">
        <f t="array" aca="1" ref="N785" ca="1">IFERROR(INDEX(NTG_2020_Map,$C785+2,N$7),"")</f>
        <v/>
      </c>
      <c r="O785" s="18" t="str" cm="1">
        <f t="array" aca="1" ref="O785" ca="1">IFERROR(IF(INDEX(NTG_2020_Map,$C785+2,O$7)="","",INDEX(NTG_2020_Map,$C785+2,O$7)),"")</f>
        <v/>
      </c>
    </row>
    <row r="786" spans="3:15" ht="12.75" customHeight="1">
      <c r="C786" s="16">
        <f t="shared" si="24"/>
        <v>34</v>
      </c>
      <c r="D786" s="16">
        <f t="shared" si="25"/>
        <v>19</v>
      </c>
      <c r="E786" s="16" cm="1">
        <f t="array" aca="1" ref="E786" ca="1">IF(F786="","",IF(INDEX(NTG_2020_Table,$C786+1,$D786)=1,1,0))</f>
        <v>1</v>
      </c>
      <c r="F786" s="17" t="str" cm="1">
        <f t="array" aca="1" ref="F786" ca="1">IFERROR(INDEX(NTG_2020_Table,$C786+1,$F$7),"")</f>
        <v>NonRes-sAll-mCust</v>
      </c>
      <c r="G786" s="17" t="str" cm="1">
        <f t="array" aca="1" ref="G786" ca="1">IF($F786="","",IFERROR(INDEX(NTG_2020_Map,1,IF($D786&lt;$B$4,$B$3,IF($D786&lt;$B$5,$B$4,$B$5))),""))</f>
        <v>CreatedComment</v>
      </c>
      <c r="H786" s="17" t="str" cm="1">
        <f t="array" aca="1" ref="H786" ca="1">IF(F786="","",IFERROR(INDEX(NTG_2020_Map,2,D786),""))</f>
        <v/>
      </c>
      <c r="I786" s="17" t="str" cm="1">
        <f t="array" aca="1" ref="I786" ca="1">IFERROR(INDEX(NTG_2020_Map,$C786+2,$I$7),"")</f>
        <v/>
      </c>
      <c r="J786" s="17" t="str" cm="1">
        <f t="array" aca="1" ref="J786" ca="1">IFERROR(IF(INDEX(NTG_2020_Map,$C786+2,36)=0,"",INDEX(NTG_2020_Map,$C786+2,$J$7)),"")</f>
        <v/>
      </c>
      <c r="K786" s="17" t="str" cm="1">
        <f t="array" aca="1" ref="K786" ca="1">IFERROR(INDEX(NTG_2020_Map,$C786+2,K$7),"")</f>
        <v/>
      </c>
      <c r="L786" s="17" t="str" cm="1">
        <f t="array" aca="1" ref="L786" ca="1">IFERROR(INDEX(NTG_2020_Map,$C786+2,L$7),"")</f>
        <v/>
      </c>
      <c r="M786" s="17" t="str" cm="1">
        <f t="array" aca="1" ref="M786" ca="1">IFERROR(INDEX(NTG_2020_Map,$C786+2,M$7),"")</f>
        <v/>
      </c>
      <c r="N786" s="18" t="str" cm="1">
        <f t="array" aca="1" ref="N786" ca="1">IFERROR(INDEX(NTG_2020_Map,$C786+2,N$7),"")</f>
        <v/>
      </c>
      <c r="O786" s="18" t="str" cm="1">
        <f t="array" aca="1" ref="O786" ca="1">IFERROR(IF(INDEX(NTG_2020_Map,$C786+2,O$7)="","",INDEX(NTG_2020_Map,$C786+2,O$7)),"")</f>
        <v/>
      </c>
    </row>
    <row r="787" spans="3:15" ht="12.75" customHeight="1">
      <c r="C787" s="16">
        <f t="shared" si="24"/>
        <v>34</v>
      </c>
      <c r="D787" s="16">
        <f t="shared" si="25"/>
        <v>20</v>
      </c>
      <c r="E787" s="16" cm="1">
        <f t="array" aca="1" ref="E787" ca="1">IF(F787="","",IF(INDEX(NTG_2020_Table,$C787+1,$D787)=1,1,0))</f>
        <v>1</v>
      </c>
      <c r="F787" s="17" t="str" cm="1">
        <f t="array" aca="1" ref="F787" ca="1">IFERROR(INDEX(NTG_2020_Table,$C787+1,$F$7),"")</f>
        <v>NonRes-sAll-mCust</v>
      </c>
      <c r="G787" s="17" t="str" cm="1">
        <f t="array" aca="1" ref="G787" ca="1">IF($F787="","",IFERROR(INDEX(NTG_2020_Map,1,IF($D787&lt;$B$4,$B$3,IF($D787&lt;$B$5,$B$4,$B$5))),""))</f>
        <v>CreatedComment</v>
      </c>
      <c r="H787" s="17" t="str" cm="1">
        <f t="array" aca="1" ref="H787" ca="1">IF(F787="","",IFERROR(INDEX(NTG_2020_Map,2,D787),""))</f>
        <v>Deemed Ex Ante Team</v>
      </c>
      <c r="I787" s="17" t="str" cm="1">
        <f t="array" aca="1" ref="I787" ca="1">IFERROR(INDEX(NTG_2020_Map,$C787+2,$I$7),"")</f>
        <v/>
      </c>
      <c r="J787" s="17" t="str" cm="1">
        <f t="array" aca="1" ref="J787" ca="1">IFERROR(IF(INDEX(NTG_2020_Map,$C787+2,36)=0,"",INDEX(NTG_2020_Map,$C787+2,$J$7)),"")</f>
        <v/>
      </c>
      <c r="K787" s="17" t="str" cm="1">
        <f t="array" aca="1" ref="K787" ca="1">IFERROR(INDEX(NTG_2020_Map,$C787+2,K$7),"")</f>
        <v/>
      </c>
      <c r="L787" s="17" t="str" cm="1">
        <f t="array" aca="1" ref="L787" ca="1">IFERROR(INDEX(NTG_2020_Map,$C787+2,L$7),"")</f>
        <v/>
      </c>
      <c r="M787" s="17" t="str" cm="1">
        <f t="array" aca="1" ref="M787" ca="1">IFERROR(INDEX(NTG_2020_Map,$C787+2,M$7),"")</f>
        <v/>
      </c>
      <c r="N787" s="18" t="str" cm="1">
        <f t="array" aca="1" ref="N787" ca="1">IFERROR(INDEX(NTG_2020_Map,$C787+2,N$7),"")</f>
        <v/>
      </c>
      <c r="O787" s="18" t="str" cm="1">
        <f t="array" aca="1" ref="O787" ca="1">IFERROR(IF(INDEX(NTG_2020_Map,$C787+2,O$7)="","",INDEX(NTG_2020_Map,$C787+2,O$7)),"")</f>
        <v/>
      </c>
    </row>
    <row r="788" spans="3:15" ht="12.75" customHeight="1">
      <c r="C788" s="16">
        <f t="shared" si="24"/>
        <v>34</v>
      </c>
      <c r="D788" s="16">
        <f t="shared" si="25"/>
        <v>21</v>
      </c>
      <c r="E788" s="16" cm="1">
        <f t="array" aca="1" ref="E788" ca="1">IF(F788="","",IF(INDEX(NTG_2020_Table,$C788+1,$D788)=1,1,0))</f>
        <v>1</v>
      </c>
      <c r="F788" s="17" t="str" cm="1">
        <f t="array" aca="1" ref="F788" ca="1">IFERROR(INDEX(NTG_2020_Table,$C788+1,$F$7),"")</f>
        <v>NonRes-sAll-mCust</v>
      </c>
      <c r="G788" s="17" t="str" cm="1">
        <f t="array" aca="1" ref="G788" ca="1">IF($F788="","",IFERROR(INDEX(NTG_2020_Map,1,IF($D788&lt;$B$4,$B$3,IF($D788&lt;$B$5,$B$4,$B$5))),""))</f>
        <v>CreatedComment</v>
      </c>
      <c r="H788" s="17" t="str" cm="1">
        <f t="array" aca="1" ref="H788" ca="1">IF(F788="","",IFERROR(INDEX(NTG_2020_Map,2,D788),""))</f>
        <v/>
      </c>
      <c r="I788" s="17" t="str" cm="1">
        <f t="array" aca="1" ref="I788" ca="1">IFERROR(INDEX(NTG_2020_Map,$C788+2,$I$7),"")</f>
        <v/>
      </c>
      <c r="J788" s="17" t="str" cm="1">
        <f t="array" aca="1" ref="J788" ca="1">IFERROR(IF(INDEX(NTG_2020_Map,$C788+2,36)=0,"",INDEX(NTG_2020_Map,$C788+2,$J$7)),"")</f>
        <v/>
      </c>
      <c r="K788" s="17" t="str" cm="1">
        <f t="array" aca="1" ref="K788" ca="1">IFERROR(INDEX(NTG_2020_Map,$C788+2,K$7),"")</f>
        <v/>
      </c>
      <c r="L788" s="17" t="str" cm="1">
        <f t="array" aca="1" ref="L788" ca="1">IFERROR(INDEX(NTG_2020_Map,$C788+2,L$7),"")</f>
        <v/>
      </c>
      <c r="M788" s="17" t="str" cm="1">
        <f t="array" aca="1" ref="M788" ca="1">IFERROR(INDEX(NTG_2020_Map,$C788+2,M$7),"")</f>
        <v/>
      </c>
      <c r="N788" s="18" t="str" cm="1">
        <f t="array" aca="1" ref="N788" ca="1">IFERROR(INDEX(NTG_2020_Map,$C788+2,N$7),"")</f>
        <v/>
      </c>
      <c r="O788" s="18" t="str" cm="1">
        <f t="array" aca="1" ref="O788" ca="1">IFERROR(IF(INDEX(NTG_2020_Map,$C788+2,O$7)="","",INDEX(NTG_2020_Map,$C788+2,O$7)),"")</f>
        <v/>
      </c>
    </row>
    <row r="789" spans="3:15" ht="12.75" customHeight="1">
      <c r="C789" s="16">
        <f t="shared" si="24"/>
        <v>34</v>
      </c>
      <c r="D789" s="16">
        <f t="shared" si="25"/>
        <v>22</v>
      </c>
      <c r="E789" s="16" cm="1">
        <f t="array" aca="1" ref="E789" ca="1">IF(F789="","",IF(INDEX(NTG_2020_Table,$C789+1,$D789)=1,1,0))</f>
        <v>1</v>
      </c>
      <c r="F789" s="17" t="str" cm="1">
        <f t="array" aca="1" ref="F789" ca="1">IFERROR(INDEX(NTG_2020_Table,$C789+1,$F$7),"")</f>
        <v>NonRes-sAll-mCust</v>
      </c>
      <c r="G789" s="17" t="str" cm="1">
        <f t="array" aca="1" ref="G789" ca="1">IF($F789="","",IFERROR(INDEX(NTG_2020_Map,1,IF($D789&lt;$B$4,$B$3,IF($D789&lt;$B$5,$B$4,$B$5))),""))</f>
        <v>CreatedComment</v>
      </c>
      <c r="H789" s="17" t="str" cm="1">
        <f t="array" aca="1" ref="H789" ca="1">IF(F789="","",IFERROR(INDEX(NTG_2020_Map,2,D789),""))</f>
        <v/>
      </c>
      <c r="I789" s="17" t="str" cm="1">
        <f t="array" aca="1" ref="I789" ca="1">IFERROR(INDEX(NTG_2020_Map,$C789+2,$I$7),"")</f>
        <v/>
      </c>
      <c r="J789" s="17" t="str" cm="1">
        <f t="array" aca="1" ref="J789" ca="1">IFERROR(IF(INDEX(NTG_2020_Map,$C789+2,36)=0,"",INDEX(NTG_2020_Map,$C789+2,$J$7)),"")</f>
        <v/>
      </c>
      <c r="K789" s="17" t="str" cm="1">
        <f t="array" aca="1" ref="K789" ca="1">IFERROR(INDEX(NTG_2020_Map,$C789+2,K$7),"")</f>
        <v/>
      </c>
      <c r="L789" s="17" t="str" cm="1">
        <f t="array" aca="1" ref="L789" ca="1">IFERROR(INDEX(NTG_2020_Map,$C789+2,L$7),"")</f>
        <v/>
      </c>
      <c r="M789" s="17" t="str" cm="1">
        <f t="array" aca="1" ref="M789" ca="1">IFERROR(INDEX(NTG_2020_Map,$C789+2,M$7),"")</f>
        <v/>
      </c>
      <c r="N789" s="18" t="str" cm="1">
        <f t="array" aca="1" ref="N789" ca="1">IFERROR(INDEX(NTG_2020_Map,$C789+2,N$7),"")</f>
        <v/>
      </c>
      <c r="O789" s="18" t="str" cm="1">
        <f t="array" aca="1" ref="O789" ca="1">IFERROR(IF(INDEX(NTG_2020_Map,$C789+2,O$7)="","",INDEX(NTG_2020_Map,$C789+2,O$7)),"")</f>
        <v/>
      </c>
    </row>
    <row r="790" spans="3:15" ht="12.75" customHeight="1">
      <c r="C790" s="16">
        <f t="shared" si="24"/>
        <v>34</v>
      </c>
      <c r="D790" s="16">
        <f t="shared" si="25"/>
        <v>23</v>
      </c>
      <c r="E790" s="16" cm="1">
        <f t="array" aca="1" ref="E790" ca="1">IF(F790="","",IF(INDEX(NTG_2020_Table,$C790+1,$D790)=1,1,0))</f>
        <v>1</v>
      </c>
      <c r="F790" s="17" t="str" cm="1">
        <f t="array" aca="1" ref="F790" ca="1">IFERROR(INDEX(NTG_2020_Table,$C790+1,$F$7),"")</f>
        <v>NonRes-sAll-mCust</v>
      </c>
      <c r="G790" s="17" t="str" cm="1">
        <f t="array" aca="1" ref="G790" ca="1">IF($F790="","",IFERROR(INDEX(NTG_2020_Map,1,IF($D790&lt;$B$4,$B$3,IF($D790&lt;$B$5,$B$4,$B$5))),""))</f>
        <v>CreatedComment</v>
      </c>
      <c r="H790" s="17" t="str" cm="1">
        <f t="array" aca="1" ref="H790" ca="1">IF(F790="","",IFERROR(INDEX(NTG_2020_Map,2,D790),""))</f>
        <v/>
      </c>
      <c r="I790" s="17" t="str" cm="1">
        <f t="array" aca="1" ref="I790" ca="1">IFERROR(INDEX(NTG_2020_Map,$C790+2,$I$7),"")</f>
        <v/>
      </c>
      <c r="J790" s="17" t="str" cm="1">
        <f t="array" aca="1" ref="J790" ca="1">IFERROR(IF(INDEX(NTG_2020_Map,$C790+2,36)=0,"",INDEX(NTG_2020_Map,$C790+2,$J$7)),"")</f>
        <v/>
      </c>
      <c r="K790" s="17" t="str" cm="1">
        <f t="array" aca="1" ref="K790" ca="1">IFERROR(INDEX(NTG_2020_Map,$C790+2,K$7),"")</f>
        <v/>
      </c>
      <c r="L790" s="17" t="str" cm="1">
        <f t="array" aca="1" ref="L790" ca="1">IFERROR(INDEX(NTG_2020_Map,$C790+2,L$7),"")</f>
        <v/>
      </c>
      <c r="M790" s="17" t="str" cm="1">
        <f t="array" aca="1" ref="M790" ca="1">IFERROR(INDEX(NTG_2020_Map,$C790+2,M$7),"")</f>
        <v/>
      </c>
      <c r="N790" s="18" t="str" cm="1">
        <f t="array" aca="1" ref="N790" ca="1">IFERROR(INDEX(NTG_2020_Map,$C790+2,N$7),"")</f>
        <v/>
      </c>
      <c r="O790" s="18" t="str" cm="1">
        <f t="array" aca="1" ref="O790" ca="1">IFERROR(IF(INDEX(NTG_2020_Map,$C790+2,O$7)="","",INDEX(NTG_2020_Map,$C790+2,O$7)),"")</f>
        <v/>
      </c>
    </row>
    <row r="791" spans="3:15" ht="12.75" customHeight="1">
      <c r="C791" s="16">
        <f t="shared" si="24"/>
        <v>35</v>
      </c>
      <c r="D791" s="16">
        <f t="shared" si="25"/>
        <v>1</v>
      </c>
      <c r="E791" s="16" cm="1">
        <f t="array" aca="1" ref="E791" ca="1">IF(F791="","",IF(INDEX(NTG_2020_Table,$C791+1,$D791)=1,1,0))</f>
        <v>0</v>
      </c>
      <c r="F791" s="17" t="str" cm="1">
        <f t="array" aca="1" ref="F791" ca="1">IFERROR(INDEX(NTG_2020_Table,$C791+1,$F$7),"")</f>
        <v>NonRes-sAll-mCust</v>
      </c>
      <c r="G791" s="17" t="str" cm="1">
        <f t="array" aca="1" ref="G791" ca="1">IF($F791="","",IFERROR(INDEX(NTG_2020_Map,1,IF($D791&lt;$B$4,$B$3,IF($D791&lt;$B$5,$B$4,$B$5))),""))</f>
        <v>NTG_ID</v>
      </c>
      <c r="H791" s="17" t="str" cm="1">
        <f t="array" aca="1" ref="H791" ca="1">IF(F791="","",IFERROR(INDEX(NTG_2020_Map,2,D791),""))</f>
        <v>Agric-Default&gt;2yrs</v>
      </c>
      <c r="I791" s="17" t="str" cm="1">
        <f t="array" aca="1" ref="I791" ca="1">IFERROR(INDEX(NTG_2020_Map,$C791+2,$I$7),"")</f>
        <v/>
      </c>
      <c r="J791" s="17" t="str" cm="1">
        <f t="array" aca="1" ref="J791" ca="1">IFERROR(IF(INDEX(NTG_2020_Map,$C791+2,36)=0,"",INDEX(NTG_2020_Map,$C791+2,$J$7)),"")</f>
        <v/>
      </c>
      <c r="K791" s="17" t="str" cm="1">
        <f t="array" aca="1" ref="K791" ca="1">IFERROR(INDEX(NTG_2020_Map,$C791+2,K$7),"")</f>
        <v/>
      </c>
      <c r="L791" s="17" t="str" cm="1">
        <f t="array" aca="1" ref="L791" ca="1">IFERROR(INDEX(NTG_2020_Map,$C791+2,L$7),"")</f>
        <v/>
      </c>
      <c r="M791" s="17" t="str" cm="1">
        <f t="array" aca="1" ref="M791" ca="1">IFERROR(INDEX(NTG_2020_Map,$C791+2,M$7),"")</f>
        <v/>
      </c>
      <c r="N791" s="18" t="str" cm="1">
        <f t="array" aca="1" ref="N791" ca="1">IFERROR(INDEX(NTG_2020_Map,$C791+2,N$7),"")</f>
        <v/>
      </c>
      <c r="O791" s="18" t="str" cm="1">
        <f t="array" aca="1" ref="O791" ca="1">IFERROR(IF(INDEX(NTG_2020_Map,$C791+2,O$7)="","",INDEX(NTG_2020_Map,$C791+2,O$7)),"")</f>
        <v/>
      </c>
    </row>
    <row r="792" spans="3:15" ht="12.75" customHeight="1">
      <c r="C792" s="16">
        <f t="shared" si="24"/>
        <v>35</v>
      </c>
      <c r="D792" s="16">
        <f t="shared" si="25"/>
        <v>2</v>
      </c>
      <c r="E792" s="16" cm="1">
        <f t="array" aca="1" ref="E792" ca="1">IF(F792="","",IF(INDEX(NTG_2020_Table,$C792+1,$D792)=1,1,0))</f>
        <v>1</v>
      </c>
      <c r="F792" s="17" t="str" cm="1">
        <f t="array" aca="1" ref="F792" ca="1">IFERROR(INDEX(NTG_2020_Table,$C792+1,$F$7),"")</f>
        <v>NonRes-sAll-mCust</v>
      </c>
      <c r="G792" s="17" t="str" cm="1">
        <f t="array" aca="1" ref="G792" ca="1">IF($F792="","",IFERROR(INDEX(NTG_2020_Map,1,IF($D792&lt;$B$4,$B$3,IF($D792&lt;$B$5,$B$4,$B$5))),""))</f>
        <v>NTG_ID</v>
      </c>
      <c r="H792" s="17" t="str" cm="1">
        <f t="array" aca="1" ref="H792" ca="1">IF(F792="","",IFERROR(INDEX(NTG_2020_Map,2,D792),""))</f>
        <v>DEER2019</v>
      </c>
      <c r="I792" s="17" t="str" cm="1">
        <f t="array" aca="1" ref="I792" ca="1">IFERROR(INDEX(NTG_2020_Map,$C792+2,$I$7),"")</f>
        <v/>
      </c>
      <c r="J792" s="17" t="str" cm="1">
        <f t="array" aca="1" ref="J792" ca="1">IFERROR(IF(INDEX(NTG_2020_Map,$C792+2,36)=0,"",INDEX(NTG_2020_Map,$C792+2,$J$7)),"")</f>
        <v/>
      </c>
      <c r="K792" s="17" t="str" cm="1">
        <f t="array" aca="1" ref="K792" ca="1">IFERROR(INDEX(NTG_2020_Map,$C792+2,K$7),"")</f>
        <v/>
      </c>
      <c r="L792" s="17" t="str" cm="1">
        <f t="array" aca="1" ref="L792" ca="1">IFERROR(INDEX(NTG_2020_Map,$C792+2,L$7),"")</f>
        <v/>
      </c>
      <c r="M792" s="17" t="str" cm="1">
        <f t="array" aca="1" ref="M792" ca="1">IFERROR(INDEX(NTG_2020_Map,$C792+2,M$7),"")</f>
        <v/>
      </c>
      <c r="N792" s="18" t="str" cm="1">
        <f t="array" aca="1" ref="N792" ca="1">IFERROR(INDEX(NTG_2020_Map,$C792+2,N$7),"")</f>
        <v/>
      </c>
      <c r="O792" s="18" t="str" cm="1">
        <f t="array" aca="1" ref="O792" ca="1">IFERROR(IF(INDEX(NTG_2020_Map,$C792+2,O$7)="","",INDEX(NTG_2020_Map,$C792+2,O$7)),"")</f>
        <v/>
      </c>
    </row>
    <row r="793" spans="3:15" ht="12.75" customHeight="1">
      <c r="C793" s="16">
        <f t="shared" si="24"/>
        <v>35</v>
      </c>
      <c r="D793" s="16">
        <f t="shared" si="25"/>
        <v>3</v>
      </c>
      <c r="E793" s="16" cm="1">
        <f t="array" aca="1" ref="E793" ca="1">IF(F793="","",IF(INDEX(NTG_2020_Table,$C793+1,$D793)=1,1,0))</f>
        <v>0</v>
      </c>
      <c r="F793" s="17" t="str" cm="1">
        <f t="array" aca="1" ref="F793" ca="1">IFERROR(INDEX(NTG_2020_Table,$C793+1,$F$7),"")</f>
        <v>NonRes-sAll-mCust</v>
      </c>
      <c r="G793" s="17" t="str" cm="1">
        <f t="array" aca="1" ref="G793" ca="1">IF($F793="","",IFERROR(INDEX(NTG_2020_Map,1,IF($D793&lt;$B$4,$B$3,IF($D793&lt;$B$5,$B$4,$B$5))),""))</f>
        <v>NTG_ID</v>
      </c>
      <c r="H793" s="17" cm="1">
        <f t="array" aca="1" ref="H793" ca="1">IF(F793="","",IFERROR(INDEX(NTG_2020_Map,2,D793),""))</f>
        <v>43466</v>
      </c>
      <c r="I793" s="17" t="str" cm="1">
        <f t="array" aca="1" ref="I793" ca="1">IFERROR(INDEX(NTG_2020_Map,$C793+2,$I$7),"")</f>
        <v/>
      </c>
      <c r="J793" s="17" t="str" cm="1">
        <f t="array" aca="1" ref="J793" ca="1">IFERROR(IF(INDEX(NTG_2020_Map,$C793+2,36)=0,"",INDEX(NTG_2020_Map,$C793+2,$J$7)),"")</f>
        <v/>
      </c>
      <c r="K793" s="17" t="str" cm="1">
        <f t="array" aca="1" ref="K793" ca="1">IFERROR(INDEX(NTG_2020_Map,$C793+2,K$7),"")</f>
        <v/>
      </c>
      <c r="L793" s="17" t="str" cm="1">
        <f t="array" aca="1" ref="L793" ca="1">IFERROR(INDEX(NTG_2020_Map,$C793+2,L$7),"")</f>
        <v/>
      </c>
      <c r="M793" s="17" t="str" cm="1">
        <f t="array" aca="1" ref="M793" ca="1">IFERROR(INDEX(NTG_2020_Map,$C793+2,M$7),"")</f>
        <v/>
      </c>
      <c r="N793" s="18" t="str" cm="1">
        <f t="array" aca="1" ref="N793" ca="1">IFERROR(INDEX(NTG_2020_Map,$C793+2,N$7),"")</f>
        <v/>
      </c>
      <c r="O793" s="18" t="str" cm="1">
        <f t="array" aca="1" ref="O793" ca="1">IFERROR(IF(INDEX(NTG_2020_Map,$C793+2,O$7)="","",INDEX(NTG_2020_Map,$C793+2,O$7)),"")</f>
        <v/>
      </c>
    </row>
    <row r="794" spans="3:15" ht="12.75" customHeight="1">
      <c r="C794" s="16">
        <f t="shared" si="24"/>
        <v>35</v>
      </c>
      <c r="D794" s="16">
        <f t="shared" si="25"/>
        <v>4</v>
      </c>
      <c r="E794" s="16" cm="1">
        <f t="array" aca="1" ref="E794" ca="1">IF(F794="","",IF(INDEX(NTG_2020_Table,$C794+1,$D794)=1,1,0))</f>
        <v>0</v>
      </c>
      <c r="F794" s="17" t="str" cm="1">
        <f t="array" aca="1" ref="F794" ca="1">IFERROR(INDEX(NTG_2020_Table,$C794+1,$F$7),"")</f>
        <v>NonRes-sAll-mCust</v>
      </c>
      <c r="G794" s="17" t="str" cm="1">
        <f t="array" aca="1" ref="G794" ca="1">IF($F794="","",IFERROR(INDEX(NTG_2020_Map,1,IF($D794&lt;$B$4,$B$3,IF($D794&lt;$B$5,$B$4,$B$5))),""))</f>
        <v>NTG_ID</v>
      </c>
      <c r="H794" s="17" cm="1">
        <f t="array" aca="1" ref="H794" ca="1">IF(F794="","",IFERROR(INDEX(NTG_2020_Map,2,D794),""))</f>
        <v>46022</v>
      </c>
      <c r="I794" s="17" t="str" cm="1">
        <f t="array" aca="1" ref="I794" ca="1">IFERROR(INDEX(NTG_2020_Map,$C794+2,$I$7),"")</f>
        <v/>
      </c>
      <c r="J794" s="17" t="str" cm="1">
        <f t="array" aca="1" ref="J794" ca="1">IFERROR(IF(INDEX(NTG_2020_Map,$C794+2,36)=0,"",INDEX(NTG_2020_Map,$C794+2,$J$7)),"")</f>
        <v/>
      </c>
      <c r="K794" s="17" t="str" cm="1">
        <f t="array" aca="1" ref="K794" ca="1">IFERROR(INDEX(NTG_2020_Map,$C794+2,K$7),"")</f>
        <v/>
      </c>
      <c r="L794" s="17" t="str" cm="1">
        <f t="array" aca="1" ref="L794" ca="1">IFERROR(INDEX(NTG_2020_Map,$C794+2,L$7),"")</f>
        <v/>
      </c>
      <c r="M794" s="17" t="str" cm="1">
        <f t="array" aca="1" ref="M794" ca="1">IFERROR(INDEX(NTG_2020_Map,$C794+2,M$7),"")</f>
        <v/>
      </c>
      <c r="N794" s="18" t="str" cm="1">
        <f t="array" aca="1" ref="N794" ca="1">IFERROR(INDEX(NTG_2020_Map,$C794+2,N$7),"")</f>
        <v/>
      </c>
      <c r="O794" s="18" t="str" cm="1">
        <f t="array" aca="1" ref="O794" ca="1">IFERROR(IF(INDEX(NTG_2020_Map,$C794+2,O$7)="","",INDEX(NTG_2020_Map,$C794+2,O$7)),"")</f>
        <v/>
      </c>
    </row>
    <row r="795" spans="3:15" ht="12.75" customHeight="1">
      <c r="C795" s="16">
        <f t="shared" si="24"/>
        <v>35</v>
      </c>
      <c r="D795" s="16">
        <f t="shared" si="25"/>
        <v>5</v>
      </c>
      <c r="E795" s="16" cm="1">
        <f t="array" aca="1" ref="E795" ca="1">IF(F795="","",IF(INDEX(NTG_2020_Table,$C795+1,$D795)=1,1,0))</f>
        <v>0</v>
      </c>
      <c r="F795" s="17" t="str" cm="1">
        <f t="array" aca="1" ref="F795" ca="1">IFERROR(INDEX(NTG_2020_Table,$C795+1,$F$7),"")</f>
        <v>NonRes-sAll-mCust</v>
      </c>
      <c r="G795" s="17" t="str" cm="1">
        <f t="array" aca="1" ref="G795" ca="1">IF($F795="","",IFERROR(INDEX(NTG_2020_Map,1,IF($D795&lt;$B$4,$B$3,IF($D795&lt;$B$5,$B$4,$B$5))),""))</f>
        <v>NTG_ID</v>
      </c>
      <c r="H795" s="17" cm="1">
        <f t="array" aca="1" ref="H795" ca="1">IF(F795="","",IFERROR(INDEX(NTG_2020_Map,2,D795),""))</f>
        <v>0.6</v>
      </c>
      <c r="I795" s="17" t="str" cm="1">
        <f t="array" aca="1" ref="I795" ca="1">IFERROR(INDEX(NTG_2020_Map,$C795+2,$I$7),"")</f>
        <v/>
      </c>
      <c r="J795" s="17" t="str" cm="1">
        <f t="array" aca="1" ref="J795" ca="1">IFERROR(IF(INDEX(NTG_2020_Map,$C795+2,36)=0,"",INDEX(NTG_2020_Map,$C795+2,$J$7)),"")</f>
        <v/>
      </c>
      <c r="K795" s="17" t="str" cm="1">
        <f t="array" aca="1" ref="K795" ca="1">IFERROR(INDEX(NTG_2020_Map,$C795+2,K$7),"")</f>
        <v/>
      </c>
      <c r="L795" s="17" t="str" cm="1">
        <f t="array" aca="1" ref="L795" ca="1">IFERROR(INDEX(NTG_2020_Map,$C795+2,L$7),"")</f>
        <v/>
      </c>
      <c r="M795" s="17" t="str" cm="1">
        <f t="array" aca="1" ref="M795" ca="1">IFERROR(INDEX(NTG_2020_Map,$C795+2,M$7),"")</f>
        <v/>
      </c>
      <c r="N795" s="18" t="str" cm="1">
        <f t="array" aca="1" ref="N795" ca="1">IFERROR(INDEX(NTG_2020_Map,$C795+2,N$7),"")</f>
        <v/>
      </c>
      <c r="O795" s="18" t="str" cm="1">
        <f t="array" aca="1" ref="O795" ca="1">IFERROR(IF(INDEX(NTG_2020_Map,$C795+2,O$7)="","",INDEX(NTG_2020_Map,$C795+2,O$7)),"")</f>
        <v/>
      </c>
    </row>
    <row r="796" spans="3:15" ht="12.75" customHeight="1">
      <c r="C796" s="16">
        <f t="shared" si="24"/>
        <v>35</v>
      </c>
      <c r="D796" s="16">
        <f t="shared" si="25"/>
        <v>6</v>
      </c>
      <c r="E796" s="16" cm="1">
        <f t="array" aca="1" ref="E796" ca="1">IF(F796="","",IF(INDEX(NTG_2020_Table,$C796+1,$D796)=1,1,0))</f>
        <v>0</v>
      </c>
      <c r="F796" s="17" t="str" cm="1">
        <f t="array" aca="1" ref="F796" ca="1">IFERROR(INDEX(NTG_2020_Table,$C796+1,$F$7),"")</f>
        <v>NonRes-sAll-mCust</v>
      </c>
      <c r="G796" s="17" t="str" cm="1">
        <f t="array" aca="1" ref="G796" ca="1">IF($F796="","",IFERROR(INDEX(NTG_2020_Map,1,IF($D796&lt;$B$4,$B$3,IF($D796&lt;$B$5,$B$4,$B$5))),""))</f>
        <v>NTG_ID</v>
      </c>
      <c r="H796" s="17" cm="1">
        <f t="array" aca="1" ref="H796" ca="1">IF(F796="","",IFERROR(INDEX(NTG_2020_Map,2,D796),""))</f>
        <v>0.6</v>
      </c>
      <c r="I796" s="17" t="str" cm="1">
        <f t="array" aca="1" ref="I796" ca="1">IFERROR(INDEX(NTG_2020_Map,$C796+2,$I$7),"")</f>
        <v/>
      </c>
      <c r="J796" s="17" t="str" cm="1">
        <f t="array" aca="1" ref="J796" ca="1">IFERROR(IF(INDEX(NTG_2020_Map,$C796+2,36)=0,"",INDEX(NTG_2020_Map,$C796+2,$J$7)),"")</f>
        <v/>
      </c>
      <c r="K796" s="17" t="str" cm="1">
        <f t="array" aca="1" ref="K796" ca="1">IFERROR(INDEX(NTG_2020_Map,$C796+2,K$7),"")</f>
        <v/>
      </c>
      <c r="L796" s="17" t="str" cm="1">
        <f t="array" aca="1" ref="L796" ca="1">IFERROR(INDEX(NTG_2020_Map,$C796+2,L$7),"")</f>
        <v/>
      </c>
      <c r="M796" s="17" t="str" cm="1">
        <f t="array" aca="1" ref="M796" ca="1">IFERROR(INDEX(NTG_2020_Map,$C796+2,M$7),"")</f>
        <v/>
      </c>
      <c r="N796" s="18" t="str" cm="1">
        <f t="array" aca="1" ref="N796" ca="1">IFERROR(INDEX(NTG_2020_Map,$C796+2,N$7),"")</f>
        <v/>
      </c>
      <c r="O796" s="18" t="str" cm="1">
        <f t="array" aca="1" ref="O796" ca="1">IFERROR(IF(INDEX(NTG_2020_Map,$C796+2,O$7)="","",INDEX(NTG_2020_Map,$C796+2,O$7)),"")</f>
        <v/>
      </c>
    </row>
    <row r="797" spans="3:15" ht="12.75" customHeight="1">
      <c r="C797" s="16">
        <f t="shared" si="24"/>
        <v>35</v>
      </c>
      <c r="D797" s="16">
        <f t="shared" si="25"/>
        <v>7</v>
      </c>
      <c r="E797" s="16" cm="1">
        <f t="array" aca="1" ref="E797" ca="1">IF(F797="","",IF(INDEX(NTG_2020_Table,$C797+1,$D797)=1,1,0))</f>
        <v>0</v>
      </c>
      <c r="F797" s="17" t="str" cm="1">
        <f t="array" aca="1" ref="F797" ca="1">IFERROR(INDEX(NTG_2020_Table,$C797+1,$F$7),"")</f>
        <v>NonRes-sAll-mCust</v>
      </c>
      <c r="G797" s="17" t="str" cm="1">
        <f t="array" aca="1" ref="G797" ca="1">IF($F797="","",IFERROR(INDEX(NTG_2020_Map,1,IF($D797&lt;$B$4,$B$3,IF($D797&lt;$B$5,$B$4,$B$5))),""))</f>
        <v>NTG_ID</v>
      </c>
      <c r="H797" s="17" t="str" cm="1">
        <f t="array" aca="1" ref="H797" ca="1">IF(F797="","",IFERROR(INDEX(NTG_2020_Map,2,D797),""))</f>
        <v>Measures not covered by other NTG values and measure technology type has been available in marketplace for more than 2 years</v>
      </c>
      <c r="I797" s="17" t="str" cm="1">
        <f t="array" aca="1" ref="I797" ca="1">IFERROR(INDEX(NTG_2020_Map,$C797+2,$I$7),"")</f>
        <v/>
      </c>
      <c r="J797" s="17" t="str" cm="1">
        <f t="array" aca="1" ref="J797" ca="1">IFERROR(IF(INDEX(NTG_2020_Map,$C797+2,36)=0,"",INDEX(NTG_2020_Map,$C797+2,$J$7)),"")</f>
        <v/>
      </c>
      <c r="K797" s="17" t="str" cm="1">
        <f t="array" aca="1" ref="K797" ca="1">IFERROR(INDEX(NTG_2020_Map,$C797+2,K$7),"")</f>
        <v/>
      </c>
      <c r="L797" s="17" t="str" cm="1">
        <f t="array" aca="1" ref="L797" ca="1">IFERROR(INDEX(NTG_2020_Map,$C797+2,L$7),"")</f>
        <v/>
      </c>
      <c r="M797" s="17" t="str" cm="1">
        <f t="array" aca="1" ref="M797" ca="1">IFERROR(INDEX(NTG_2020_Map,$C797+2,M$7),"")</f>
        <v/>
      </c>
      <c r="N797" s="18" t="str" cm="1">
        <f t="array" aca="1" ref="N797" ca="1">IFERROR(INDEX(NTG_2020_Map,$C797+2,N$7),"")</f>
        <v/>
      </c>
      <c r="O797" s="18" t="str" cm="1">
        <f t="array" aca="1" ref="O797" ca="1">IFERROR(IF(INDEX(NTG_2020_Map,$C797+2,O$7)="","",INDEX(NTG_2020_Map,$C797+2,O$7)),"")</f>
        <v/>
      </c>
    </row>
    <row r="798" spans="3:15" ht="12.75" customHeight="1">
      <c r="C798" s="16">
        <f t="shared" si="24"/>
        <v>35</v>
      </c>
      <c r="D798" s="16">
        <f t="shared" si="25"/>
        <v>8</v>
      </c>
      <c r="E798" s="16" cm="1">
        <f t="array" aca="1" ref="E798" ca="1">IF(F798="","",IF(INDEX(NTG_2020_Table,$C798+1,$D798)=1,1,0))</f>
        <v>0</v>
      </c>
      <c r="F798" s="17" t="str" cm="1">
        <f t="array" aca="1" ref="F798" ca="1">IFERROR(INDEX(NTG_2020_Table,$C798+1,$F$7),"")</f>
        <v>NonRes-sAll-mCust</v>
      </c>
      <c r="G798" s="17" t="str" cm="1">
        <f t="array" aca="1" ref="G798" ca="1">IF($F798="","",IFERROR(INDEX(NTG_2020_Map,1,IF($D798&lt;$B$4,$B$3,IF($D798&lt;$B$5,$B$4,$B$5))),""))</f>
        <v>NTG_ID</v>
      </c>
      <c r="H798" s="17" t="str" cm="1">
        <f t="array" aca="1" ref="H798" ca="1">IF(F798="","",IFERROR(INDEX(NTG_2020_Map,2,D798),""))</f>
        <v>Deem-DEER|Deem-WP</v>
      </c>
      <c r="I798" s="17" t="str" cm="1">
        <f t="array" aca="1" ref="I798" ca="1">IFERROR(INDEX(NTG_2020_Map,$C798+2,$I$7),"")</f>
        <v/>
      </c>
      <c r="J798" s="17" t="str" cm="1">
        <f t="array" aca="1" ref="J798" ca="1">IFERROR(IF(INDEX(NTG_2020_Map,$C798+2,36)=0,"",INDEX(NTG_2020_Map,$C798+2,$J$7)),"")</f>
        <v/>
      </c>
      <c r="K798" s="17" t="str" cm="1">
        <f t="array" aca="1" ref="K798" ca="1">IFERROR(INDEX(NTG_2020_Map,$C798+2,K$7),"")</f>
        <v/>
      </c>
      <c r="L798" s="17" t="str" cm="1">
        <f t="array" aca="1" ref="L798" ca="1">IFERROR(INDEX(NTG_2020_Map,$C798+2,L$7),"")</f>
        <v/>
      </c>
      <c r="M798" s="17" t="str" cm="1">
        <f t="array" aca="1" ref="M798" ca="1">IFERROR(INDEX(NTG_2020_Map,$C798+2,M$7),"")</f>
        <v/>
      </c>
      <c r="N798" s="18" t="str" cm="1">
        <f t="array" aca="1" ref="N798" ca="1">IFERROR(INDEX(NTG_2020_Map,$C798+2,N$7),"")</f>
        <v/>
      </c>
      <c r="O798" s="18" t="str" cm="1">
        <f t="array" aca="1" ref="O798" ca="1">IFERROR(IF(INDEX(NTG_2020_Map,$C798+2,O$7)="","",INDEX(NTG_2020_Map,$C798+2,O$7)),"")</f>
        <v/>
      </c>
    </row>
    <row r="799" spans="3:15" ht="12.75" customHeight="1">
      <c r="C799" s="16">
        <f t="shared" si="24"/>
        <v>35</v>
      </c>
      <c r="D799" s="16">
        <f t="shared" si="25"/>
        <v>9</v>
      </c>
      <c r="E799" s="16" cm="1">
        <f t="array" aca="1" ref="E799" ca="1">IF(F799="","",IF(INDEX(NTG_2020_Table,$C799+1,$D799)=1,1,0))</f>
        <v>0</v>
      </c>
      <c r="F799" s="17" t="str" cm="1">
        <f t="array" aca="1" ref="F799" ca="1">IFERROR(INDEX(NTG_2020_Table,$C799+1,$F$7),"")</f>
        <v>NonRes-sAll-mCust</v>
      </c>
      <c r="G799" s="17" t="str" cm="1">
        <f t="array" aca="1" ref="G799" ca="1">IF($F799="","",IFERROR(INDEX(NTG_2020_Map,1,IF($D799&lt;$B$4,$B$3,IF($D799&lt;$B$5,$B$4,$B$5))),""))</f>
        <v>NTG_ID</v>
      </c>
      <c r="H799" s="17" t="str" cm="1">
        <f t="array" aca="1" ref="H799" ca="1">IF(F799="","",IFERROR(INDEX(NTG_2020_Map,2,D799),""))</f>
        <v>AOE|AR|BRO-Bhv|BRO-Op|BRO-RCx|BW|NC|NR</v>
      </c>
      <c r="I799" s="17" t="str" cm="1">
        <f t="array" aca="1" ref="I799" ca="1">IFERROR(INDEX(NTG_2020_Map,$C799+2,$I$7),"")</f>
        <v/>
      </c>
      <c r="J799" s="17" t="str" cm="1">
        <f t="array" aca="1" ref="J799" ca="1">IFERROR(IF(INDEX(NTG_2020_Map,$C799+2,36)=0,"",INDEX(NTG_2020_Map,$C799+2,$J$7)),"")</f>
        <v/>
      </c>
      <c r="K799" s="17" t="str" cm="1">
        <f t="array" aca="1" ref="K799" ca="1">IFERROR(INDEX(NTG_2020_Map,$C799+2,K$7),"")</f>
        <v/>
      </c>
      <c r="L799" s="17" t="str" cm="1">
        <f t="array" aca="1" ref="L799" ca="1">IFERROR(INDEX(NTG_2020_Map,$C799+2,L$7),"")</f>
        <v/>
      </c>
      <c r="M799" s="17" t="str" cm="1">
        <f t="array" aca="1" ref="M799" ca="1">IFERROR(INDEX(NTG_2020_Map,$C799+2,M$7),"")</f>
        <v/>
      </c>
      <c r="N799" s="18" t="str" cm="1">
        <f t="array" aca="1" ref="N799" ca="1">IFERROR(INDEX(NTG_2020_Map,$C799+2,N$7),"")</f>
        <v/>
      </c>
      <c r="O799" s="18" t="str" cm="1">
        <f t="array" aca="1" ref="O799" ca="1">IFERROR(IF(INDEX(NTG_2020_Map,$C799+2,O$7)="","",INDEX(NTG_2020_Map,$C799+2,O$7)),"")</f>
        <v/>
      </c>
    </row>
    <row r="800" spans="3:15" ht="12.75" customHeight="1">
      <c r="C800" s="16">
        <f t="shared" si="24"/>
        <v>35</v>
      </c>
      <c r="D800" s="16">
        <f t="shared" si="25"/>
        <v>10</v>
      </c>
      <c r="E800" s="16" cm="1">
        <f t="array" aca="1" ref="E800" ca="1">IF(F800="","",IF(INDEX(NTG_2020_Table,$C800+1,$D800)=1,1,0))</f>
        <v>0</v>
      </c>
      <c r="F800" s="17" t="str" cm="1">
        <f t="array" aca="1" ref="F800" ca="1">IFERROR(INDEX(NTG_2020_Table,$C800+1,$F$7),"")</f>
        <v>NonRes-sAll-mCust</v>
      </c>
      <c r="G800" s="17" t="str" cm="1">
        <f t="array" aca="1" ref="G800" ca="1">IF($F800="","",IFERROR(INDEX(NTG_2020_Map,1,IF($D800&lt;$B$4,$B$3,IF($D800&lt;$B$5,$B$4,$B$5))),""))</f>
        <v>NTG_ID</v>
      </c>
      <c r="H800" s="17" t="str" cm="1">
        <f t="array" aca="1" ref="H800" ca="1">IF(F800="","",IFERROR(INDEX(NTG_2020_Map,2,D800),""))</f>
        <v>UpDeemed|DnCust|DnDeemed|DnCustDI|DnDeemDI</v>
      </c>
      <c r="I800" s="17" t="str" cm="1">
        <f t="array" aca="1" ref="I800" ca="1">IFERROR(INDEX(NTG_2020_Map,$C800+2,$I$7),"")</f>
        <v/>
      </c>
      <c r="J800" s="17" t="str" cm="1">
        <f t="array" aca="1" ref="J800" ca="1">IFERROR(IF(INDEX(NTG_2020_Map,$C800+2,36)=0,"",INDEX(NTG_2020_Map,$C800+2,$J$7)),"")</f>
        <v/>
      </c>
      <c r="K800" s="17" t="str" cm="1">
        <f t="array" aca="1" ref="K800" ca="1">IFERROR(INDEX(NTG_2020_Map,$C800+2,K$7),"")</f>
        <v/>
      </c>
      <c r="L800" s="17" t="str" cm="1">
        <f t="array" aca="1" ref="L800" ca="1">IFERROR(INDEX(NTG_2020_Map,$C800+2,L$7),"")</f>
        <v/>
      </c>
      <c r="M800" s="17" t="str" cm="1">
        <f t="array" aca="1" ref="M800" ca="1">IFERROR(INDEX(NTG_2020_Map,$C800+2,M$7),"")</f>
        <v/>
      </c>
      <c r="N800" s="18" t="str" cm="1">
        <f t="array" aca="1" ref="N800" ca="1">IFERROR(INDEX(NTG_2020_Map,$C800+2,N$7),"")</f>
        <v/>
      </c>
      <c r="O800" s="18" t="str" cm="1">
        <f t="array" aca="1" ref="O800" ca="1">IFERROR(IF(INDEX(NTG_2020_Map,$C800+2,O$7)="","",INDEX(NTG_2020_Map,$C800+2,O$7)),"")</f>
        <v/>
      </c>
    </row>
    <row r="801" spans="3:15" ht="12.75" customHeight="1">
      <c r="C801" s="16">
        <f t="shared" si="24"/>
        <v>35</v>
      </c>
      <c r="D801" s="16">
        <f t="shared" si="25"/>
        <v>11</v>
      </c>
      <c r="E801" s="16" cm="1">
        <f t="array" aca="1" ref="E801" ca="1">IF(F801="","",IF(INDEX(NTG_2020_Table,$C801+1,$D801)=1,1,0))</f>
        <v>0</v>
      </c>
      <c r="F801" s="17" t="str" cm="1">
        <f t="array" aca="1" ref="F801" ca="1">IFERROR(INDEX(NTG_2020_Table,$C801+1,$F$7),"")</f>
        <v>NonRes-sAll-mCust</v>
      </c>
      <c r="G801" s="17" t="str" cm="1">
        <f t="array" aca="1" ref="G801" ca="1">IF($F801="","",IFERROR(INDEX(NTG_2020_Map,1,IF($D801&lt;$B$4,$B$3,IF($D801&lt;$B$5,$B$4,$B$5))),""))</f>
        <v>VersionSource</v>
      </c>
      <c r="H801" s="17" t="str" cm="1">
        <f t="array" aca="1" ref="H801" ca="1">IF(F801="","",IFERROR(INDEX(NTG_2020_Map,2,D801),""))</f>
        <v/>
      </c>
      <c r="I801" s="17" t="str" cm="1">
        <f t="array" aca="1" ref="I801" ca="1">IFERROR(INDEX(NTG_2020_Map,$C801+2,$I$7),"")</f>
        <v/>
      </c>
      <c r="J801" s="17" t="str" cm="1">
        <f t="array" aca="1" ref="J801" ca="1">IFERROR(IF(INDEX(NTG_2020_Map,$C801+2,36)=0,"",INDEX(NTG_2020_Map,$C801+2,$J$7)),"")</f>
        <v/>
      </c>
      <c r="K801" s="17" t="str" cm="1">
        <f t="array" aca="1" ref="K801" ca="1">IFERROR(INDEX(NTG_2020_Map,$C801+2,K$7),"")</f>
        <v/>
      </c>
      <c r="L801" s="17" t="str" cm="1">
        <f t="array" aca="1" ref="L801" ca="1">IFERROR(INDEX(NTG_2020_Map,$C801+2,L$7),"")</f>
        <v/>
      </c>
      <c r="M801" s="17" t="str" cm="1">
        <f t="array" aca="1" ref="M801" ca="1">IFERROR(INDEX(NTG_2020_Map,$C801+2,M$7),"")</f>
        <v/>
      </c>
      <c r="N801" s="18" t="str" cm="1">
        <f t="array" aca="1" ref="N801" ca="1">IFERROR(INDEX(NTG_2020_Map,$C801+2,N$7),"")</f>
        <v/>
      </c>
      <c r="O801" s="18" t="str" cm="1">
        <f t="array" aca="1" ref="O801" ca="1">IFERROR(IF(INDEX(NTG_2020_Map,$C801+2,O$7)="","",INDEX(NTG_2020_Map,$C801+2,O$7)),"")</f>
        <v/>
      </c>
    </row>
    <row r="802" spans="3:15" ht="12.75" customHeight="1">
      <c r="C802" s="16">
        <f t="shared" si="24"/>
        <v>35</v>
      </c>
      <c r="D802" s="16">
        <f t="shared" si="25"/>
        <v>12</v>
      </c>
      <c r="E802" s="16" cm="1">
        <f t="array" aca="1" ref="E802" ca="1">IF(F802="","",IF(INDEX(NTG_2020_Table,$C802+1,$D802)=1,1,0))</f>
        <v>0</v>
      </c>
      <c r="F802" s="17" t="str" cm="1">
        <f t="array" aca="1" ref="F802" ca="1">IFERROR(INDEX(NTG_2020_Table,$C802+1,$F$7),"")</f>
        <v>NonRes-sAll-mCust</v>
      </c>
      <c r="G802" s="17" t="str" cm="1">
        <f t="array" aca="1" ref="G802" ca="1">IF($F802="","",IFERROR(INDEX(NTG_2020_Map,1,IF($D802&lt;$B$4,$B$3,IF($D802&lt;$B$5,$B$4,$B$5))),""))</f>
        <v>VersionSource</v>
      </c>
      <c r="H802" s="17" t="str" cm="1">
        <f t="array" aca="1" ref="H802" ca="1">IF(F802="","",IFERROR(INDEX(NTG_2020_Map,2,D802),""))</f>
        <v>1</v>
      </c>
      <c r="I802" s="17" t="str" cm="1">
        <f t="array" aca="1" ref="I802" ca="1">IFERROR(INDEX(NTG_2020_Map,$C802+2,$I$7),"")</f>
        <v/>
      </c>
      <c r="J802" s="17" t="str" cm="1">
        <f t="array" aca="1" ref="J802" ca="1">IFERROR(IF(INDEX(NTG_2020_Map,$C802+2,36)=0,"",INDEX(NTG_2020_Map,$C802+2,$J$7)),"")</f>
        <v/>
      </c>
      <c r="K802" s="17" t="str" cm="1">
        <f t="array" aca="1" ref="K802" ca="1">IFERROR(INDEX(NTG_2020_Map,$C802+2,K$7),"")</f>
        <v/>
      </c>
      <c r="L802" s="17" t="str" cm="1">
        <f t="array" aca="1" ref="L802" ca="1">IFERROR(INDEX(NTG_2020_Map,$C802+2,L$7),"")</f>
        <v/>
      </c>
      <c r="M802" s="17" t="str" cm="1">
        <f t="array" aca="1" ref="M802" ca="1">IFERROR(INDEX(NTG_2020_Map,$C802+2,M$7),"")</f>
        <v/>
      </c>
      <c r="N802" s="18" t="str" cm="1">
        <f t="array" aca="1" ref="N802" ca="1">IFERROR(INDEX(NTG_2020_Map,$C802+2,N$7),"")</f>
        <v/>
      </c>
      <c r="O802" s="18" t="str" cm="1">
        <f t="array" aca="1" ref="O802" ca="1">IFERROR(IF(INDEX(NTG_2020_Map,$C802+2,O$7)="","",INDEX(NTG_2020_Map,$C802+2,O$7)),"")</f>
        <v/>
      </c>
    </row>
    <row r="803" spans="3:15" ht="12.75" customHeight="1">
      <c r="C803" s="16">
        <f t="shared" si="24"/>
        <v>35</v>
      </c>
      <c r="D803" s="16">
        <f t="shared" si="25"/>
        <v>13</v>
      </c>
      <c r="E803" s="16" cm="1">
        <f t="array" aca="1" ref="E803" ca="1">IF(F803="","",IF(INDEX(NTG_2020_Table,$C803+1,$D803)=1,1,0))</f>
        <v>0</v>
      </c>
      <c r="F803" s="17" t="str" cm="1">
        <f t="array" aca="1" ref="F803" ca="1">IFERROR(INDEX(NTG_2020_Table,$C803+1,$F$7),"")</f>
        <v>NonRes-sAll-mCust</v>
      </c>
      <c r="G803" s="17" t="str" cm="1">
        <f t="array" aca="1" ref="G803" ca="1">IF($F803="","",IFERROR(INDEX(NTG_2020_Map,1,IF($D803&lt;$B$4,$B$3,IF($D803&lt;$B$5,$B$4,$B$5))),""))</f>
        <v>VersionSource</v>
      </c>
      <c r="H803" s="17" t="str" cm="1">
        <f t="array" aca="1" ref="H803" ca="1">IF(F803="","",IFERROR(INDEX(NTG_2020_Map,2,D803),""))</f>
        <v>1</v>
      </c>
      <c r="I803" s="17" t="str" cm="1">
        <f t="array" aca="1" ref="I803" ca="1">IFERROR(INDEX(NTG_2020_Map,$C803+2,$I$7),"")</f>
        <v/>
      </c>
      <c r="J803" s="17" t="str" cm="1">
        <f t="array" aca="1" ref="J803" ca="1">IFERROR(IF(INDEX(NTG_2020_Map,$C803+2,36)=0,"",INDEX(NTG_2020_Map,$C803+2,$J$7)),"")</f>
        <v/>
      </c>
      <c r="K803" s="17" t="str" cm="1">
        <f t="array" aca="1" ref="K803" ca="1">IFERROR(INDEX(NTG_2020_Map,$C803+2,K$7),"")</f>
        <v/>
      </c>
      <c r="L803" s="17" t="str" cm="1">
        <f t="array" aca="1" ref="L803" ca="1">IFERROR(INDEX(NTG_2020_Map,$C803+2,L$7),"")</f>
        <v/>
      </c>
      <c r="M803" s="17" t="str" cm="1">
        <f t="array" aca="1" ref="M803" ca="1">IFERROR(INDEX(NTG_2020_Map,$C803+2,M$7),"")</f>
        <v/>
      </c>
      <c r="N803" s="18" t="str" cm="1">
        <f t="array" aca="1" ref="N803" ca="1">IFERROR(INDEX(NTG_2020_Map,$C803+2,N$7),"")</f>
        <v/>
      </c>
      <c r="O803" s="18" t="str" cm="1">
        <f t="array" aca="1" ref="O803" ca="1">IFERROR(IF(INDEX(NTG_2020_Map,$C803+2,O$7)="","",INDEX(NTG_2020_Map,$C803+2,O$7)),"")</f>
        <v/>
      </c>
    </row>
    <row r="804" spans="3:15" ht="12.75" customHeight="1">
      <c r="C804" s="16">
        <f t="shared" si="24"/>
        <v>35</v>
      </c>
      <c r="D804" s="16">
        <f t="shared" si="25"/>
        <v>14</v>
      </c>
      <c r="E804" s="16" cm="1">
        <f t="array" aca="1" ref="E804" ca="1">IF(F804="","",IF(INDEX(NTG_2020_Table,$C804+1,$D804)=1,1,0))</f>
        <v>0</v>
      </c>
      <c r="F804" s="17" t="str" cm="1">
        <f t="array" aca="1" ref="F804" ca="1">IFERROR(INDEX(NTG_2020_Table,$C804+1,$F$7),"")</f>
        <v>NonRes-sAll-mCust</v>
      </c>
      <c r="G804" s="17" t="str" cm="1">
        <f t="array" aca="1" ref="G804" ca="1">IF($F804="","",IFERROR(INDEX(NTG_2020_Map,1,IF($D804&lt;$B$4,$B$3,IF($D804&lt;$B$5,$B$4,$B$5))),""))</f>
        <v>VersionSource</v>
      </c>
      <c r="H804" s="17" t="str" cm="1">
        <f t="array" aca="1" ref="H804" ca="1">IF(F804="","",IFERROR(INDEX(NTG_2020_Map,2,D804),""))</f>
        <v>0</v>
      </c>
      <c r="I804" s="17" t="str" cm="1">
        <f t="array" aca="1" ref="I804" ca="1">IFERROR(INDEX(NTG_2020_Map,$C804+2,$I$7),"")</f>
        <v/>
      </c>
      <c r="J804" s="17" t="str" cm="1">
        <f t="array" aca="1" ref="J804" ca="1">IFERROR(IF(INDEX(NTG_2020_Map,$C804+2,36)=0,"",INDEX(NTG_2020_Map,$C804+2,$J$7)),"")</f>
        <v/>
      </c>
      <c r="K804" s="17" t="str" cm="1">
        <f t="array" aca="1" ref="K804" ca="1">IFERROR(INDEX(NTG_2020_Map,$C804+2,K$7),"")</f>
        <v/>
      </c>
      <c r="L804" s="17" t="str" cm="1">
        <f t="array" aca="1" ref="L804" ca="1">IFERROR(INDEX(NTG_2020_Map,$C804+2,L$7),"")</f>
        <v/>
      </c>
      <c r="M804" s="17" t="str" cm="1">
        <f t="array" aca="1" ref="M804" ca="1">IFERROR(INDEX(NTG_2020_Map,$C804+2,M$7),"")</f>
        <v/>
      </c>
      <c r="N804" s="18" t="str" cm="1">
        <f t="array" aca="1" ref="N804" ca="1">IFERROR(INDEX(NTG_2020_Map,$C804+2,N$7),"")</f>
        <v/>
      </c>
      <c r="O804" s="18" t="str" cm="1">
        <f t="array" aca="1" ref="O804" ca="1">IFERROR(IF(INDEX(NTG_2020_Map,$C804+2,O$7)="","",INDEX(NTG_2020_Map,$C804+2,O$7)),"")</f>
        <v/>
      </c>
    </row>
    <row r="805" spans="3:15" ht="12.75" customHeight="1">
      <c r="C805" s="16">
        <f t="shared" si="24"/>
        <v>35</v>
      </c>
      <c r="D805" s="16">
        <f t="shared" si="25"/>
        <v>15</v>
      </c>
      <c r="E805" s="16" cm="1">
        <f t="array" aca="1" ref="E805" ca="1">IF(F805="","",IF(INDEX(NTG_2020_Table,$C805+1,$D805)=1,1,0))</f>
        <v>0</v>
      </c>
      <c r="F805" s="17" t="str" cm="1">
        <f t="array" aca="1" ref="F805" ca="1">IFERROR(INDEX(NTG_2020_Table,$C805+1,$F$7),"")</f>
        <v>NonRes-sAll-mCust</v>
      </c>
      <c r="G805" s="17" t="str" cm="1">
        <f t="array" aca="1" ref="G805" ca="1">IF($F805="","",IFERROR(INDEX(NTG_2020_Map,1,IF($D805&lt;$B$4,$B$3,IF($D805&lt;$B$5,$B$4,$B$5))),""))</f>
        <v>VersionSource</v>
      </c>
      <c r="H805" s="17" cm="1">
        <f t="array" aca="1" ref="H805" ca="1">IF(F805="","",IFERROR(INDEX(NTG_2020_Map,2,D805),""))</f>
        <v>45448.629734189817</v>
      </c>
      <c r="I805" s="17" t="str" cm="1">
        <f t="array" aca="1" ref="I805" ca="1">IFERROR(INDEX(NTG_2020_Map,$C805+2,$I$7),"")</f>
        <v/>
      </c>
      <c r="J805" s="17" t="str" cm="1">
        <f t="array" aca="1" ref="J805" ca="1">IFERROR(IF(INDEX(NTG_2020_Map,$C805+2,36)=0,"",INDEX(NTG_2020_Map,$C805+2,$J$7)),"")</f>
        <v/>
      </c>
      <c r="K805" s="17" t="str" cm="1">
        <f t="array" aca="1" ref="K805" ca="1">IFERROR(INDEX(NTG_2020_Map,$C805+2,K$7),"")</f>
        <v/>
      </c>
      <c r="L805" s="17" t="str" cm="1">
        <f t="array" aca="1" ref="L805" ca="1">IFERROR(INDEX(NTG_2020_Map,$C805+2,L$7),"")</f>
        <v/>
      </c>
      <c r="M805" s="17" t="str" cm="1">
        <f t="array" aca="1" ref="M805" ca="1">IFERROR(INDEX(NTG_2020_Map,$C805+2,M$7),"")</f>
        <v/>
      </c>
      <c r="N805" s="18" t="str" cm="1">
        <f t="array" aca="1" ref="N805" ca="1">IFERROR(INDEX(NTG_2020_Map,$C805+2,N$7),"")</f>
        <v/>
      </c>
      <c r="O805" s="18" t="str" cm="1">
        <f t="array" aca="1" ref="O805" ca="1">IFERROR(IF(INDEX(NTG_2020_Map,$C805+2,O$7)="","",INDEX(NTG_2020_Map,$C805+2,O$7)),"")</f>
        <v/>
      </c>
    </row>
    <row r="806" spans="3:15" ht="12.75" customHeight="1">
      <c r="C806" s="16">
        <f t="shared" si="24"/>
        <v>35</v>
      </c>
      <c r="D806" s="16">
        <f t="shared" si="25"/>
        <v>16</v>
      </c>
      <c r="E806" s="16" cm="1">
        <f t="array" aca="1" ref="E806" ca="1">IF(F806="","",IF(INDEX(NTG_2020_Table,$C806+1,$D806)=1,1,0))</f>
        <v>0</v>
      </c>
      <c r="F806" s="17" t="str" cm="1">
        <f t="array" aca="1" ref="F806" ca="1">IFERROR(INDEX(NTG_2020_Table,$C806+1,$F$7),"")</f>
        <v>NonRes-sAll-mCust</v>
      </c>
      <c r="G806" s="17" t="str" cm="1">
        <f t="array" aca="1" ref="G806" ca="1">IF($F806="","",IFERROR(INDEX(NTG_2020_Map,1,IF($D806&lt;$B$4,$B$3,IF($D806&lt;$B$5,$B$4,$B$5))),""))</f>
        <v>VersionSource</v>
      </c>
      <c r="H806" s="17" t="str" cm="1">
        <f t="array" aca="1" ref="H806" ca="1">IF(F806="","",IFERROR(INDEX(NTG_2020_Map,2,D806),""))</f>
        <v>Expired this record since a new record was created that uses the updated Measure Impact Types and Delivery Types per DEER2026 Scoping Document.</v>
      </c>
      <c r="I806" s="17" t="str" cm="1">
        <f t="array" aca="1" ref="I806" ca="1">IFERROR(INDEX(NTG_2020_Map,$C806+2,$I$7),"")</f>
        <v/>
      </c>
      <c r="J806" s="17" t="str" cm="1">
        <f t="array" aca="1" ref="J806" ca="1">IFERROR(IF(INDEX(NTG_2020_Map,$C806+2,36)=0,"",INDEX(NTG_2020_Map,$C806+2,$J$7)),"")</f>
        <v/>
      </c>
      <c r="K806" s="17" t="str" cm="1">
        <f t="array" aca="1" ref="K806" ca="1">IFERROR(INDEX(NTG_2020_Map,$C806+2,K$7),"")</f>
        <v/>
      </c>
      <c r="L806" s="17" t="str" cm="1">
        <f t="array" aca="1" ref="L806" ca="1">IFERROR(INDEX(NTG_2020_Map,$C806+2,L$7),"")</f>
        <v/>
      </c>
      <c r="M806" s="17" t="str" cm="1">
        <f t="array" aca="1" ref="M806" ca="1">IFERROR(INDEX(NTG_2020_Map,$C806+2,M$7),"")</f>
        <v/>
      </c>
      <c r="N806" s="18" t="str" cm="1">
        <f t="array" aca="1" ref="N806" ca="1">IFERROR(INDEX(NTG_2020_Map,$C806+2,N$7),"")</f>
        <v/>
      </c>
      <c r="O806" s="18" t="str" cm="1">
        <f t="array" aca="1" ref="O806" ca="1">IFERROR(IF(INDEX(NTG_2020_Map,$C806+2,O$7)="","",INDEX(NTG_2020_Map,$C806+2,O$7)),"")</f>
        <v/>
      </c>
    </row>
    <row r="807" spans="3:15" ht="12.75" customHeight="1">
      <c r="C807" s="16">
        <f t="shared" si="24"/>
        <v>35</v>
      </c>
      <c r="D807" s="16">
        <f t="shared" si="25"/>
        <v>17</v>
      </c>
      <c r="E807" s="16" cm="1">
        <f t="array" aca="1" ref="E807" ca="1">IF(F807="","",IF(INDEX(NTG_2020_Table,$C807+1,$D807)=1,1,0))</f>
        <v>1</v>
      </c>
      <c r="F807" s="17" t="str" cm="1">
        <f t="array" aca="1" ref="F807" ca="1">IFERROR(INDEX(NTG_2020_Table,$C807+1,$F$7),"")</f>
        <v>NonRes-sAll-mCust</v>
      </c>
      <c r="G807" s="17" t="str" cm="1">
        <f t="array" aca="1" ref="G807" ca="1">IF($F807="","",IFERROR(INDEX(NTG_2020_Map,1,IF($D807&lt;$B$4,$B$3,IF($D807&lt;$B$5,$B$4,$B$5))),""))</f>
        <v>VersionSource</v>
      </c>
      <c r="H807" s="17" t="str" cm="1">
        <f t="array" aca="1" ref="H807" ca="1">IF(F807="","",IFERROR(INDEX(NTG_2020_Map,2,D807),""))</f>
        <v>Deemed Ex Ante Team</v>
      </c>
      <c r="I807" s="17" t="str" cm="1">
        <f t="array" aca="1" ref="I807" ca="1">IFERROR(INDEX(NTG_2020_Map,$C807+2,$I$7),"")</f>
        <v/>
      </c>
      <c r="J807" s="17" t="str" cm="1">
        <f t="array" aca="1" ref="J807" ca="1">IFERROR(IF(INDEX(NTG_2020_Map,$C807+2,36)=0,"",INDEX(NTG_2020_Map,$C807+2,$J$7)),"")</f>
        <v/>
      </c>
      <c r="K807" s="17" t="str" cm="1">
        <f t="array" aca="1" ref="K807" ca="1">IFERROR(INDEX(NTG_2020_Map,$C807+2,K$7),"")</f>
        <v/>
      </c>
      <c r="L807" s="17" t="str" cm="1">
        <f t="array" aca="1" ref="L807" ca="1">IFERROR(INDEX(NTG_2020_Map,$C807+2,L$7),"")</f>
        <v/>
      </c>
      <c r="M807" s="17" t="str" cm="1">
        <f t="array" aca="1" ref="M807" ca="1">IFERROR(INDEX(NTG_2020_Map,$C807+2,M$7),"")</f>
        <v/>
      </c>
      <c r="N807" s="18" t="str" cm="1">
        <f t="array" aca="1" ref="N807" ca="1">IFERROR(INDEX(NTG_2020_Map,$C807+2,N$7),"")</f>
        <v/>
      </c>
      <c r="O807" s="18" t="str" cm="1">
        <f t="array" aca="1" ref="O807" ca="1">IFERROR(IF(INDEX(NTG_2020_Map,$C807+2,O$7)="","",INDEX(NTG_2020_Map,$C807+2,O$7)),"")</f>
        <v/>
      </c>
    </row>
    <row r="808" spans="3:15" ht="12.75" customHeight="1">
      <c r="C808" s="16">
        <f t="shared" si="24"/>
        <v>35</v>
      </c>
      <c r="D808" s="16">
        <f t="shared" si="25"/>
        <v>18</v>
      </c>
      <c r="E808" s="16" cm="1">
        <f t="array" aca="1" ref="E808" ca="1">IF(F808="","",IF(INDEX(NTG_2020_Table,$C808+1,$D808)=1,1,0))</f>
        <v>1</v>
      </c>
      <c r="F808" s="17" t="str" cm="1">
        <f t="array" aca="1" ref="F808" ca="1">IFERROR(INDEX(NTG_2020_Table,$C808+1,$F$7),"")</f>
        <v>NonRes-sAll-mCust</v>
      </c>
      <c r="G808" s="17" t="str" cm="1">
        <f t="array" aca="1" ref="G808" ca="1">IF($F808="","",IFERROR(INDEX(NTG_2020_Map,1,IF($D808&lt;$B$4,$B$3,IF($D808&lt;$B$5,$B$4,$B$5))),""))</f>
        <v>VersionSource</v>
      </c>
      <c r="H808" s="17" cm="1">
        <f t="array" aca="1" ref="H808" ca="1">IF(F808="","",IFERROR(INDEX(NTG_2020_Map,2,D808),""))</f>
        <v>44566.539816770834</v>
      </c>
      <c r="I808" s="17" t="str" cm="1">
        <f t="array" aca="1" ref="I808" ca="1">IFERROR(INDEX(NTG_2020_Map,$C808+2,$I$7),"")</f>
        <v/>
      </c>
      <c r="J808" s="17" t="str" cm="1">
        <f t="array" aca="1" ref="J808" ca="1">IFERROR(IF(INDEX(NTG_2020_Map,$C808+2,36)=0,"",INDEX(NTG_2020_Map,$C808+2,$J$7)),"")</f>
        <v/>
      </c>
      <c r="K808" s="17" t="str" cm="1">
        <f t="array" aca="1" ref="K808" ca="1">IFERROR(INDEX(NTG_2020_Map,$C808+2,K$7),"")</f>
        <v/>
      </c>
      <c r="L808" s="17" t="str" cm="1">
        <f t="array" aca="1" ref="L808" ca="1">IFERROR(INDEX(NTG_2020_Map,$C808+2,L$7),"")</f>
        <v/>
      </c>
      <c r="M808" s="17" t="str" cm="1">
        <f t="array" aca="1" ref="M808" ca="1">IFERROR(INDEX(NTG_2020_Map,$C808+2,M$7),"")</f>
        <v/>
      </c>
      <c r="N808" s="18" t="str" cm="1">
        <f t="array" aca="1" ref="N808" ca="1">IFERROR(INDEX(NTG_2020_Map,$C808+2,N$7),"")</f>
        <v/>
      </c>
      <c r="O808" s="18" t="str" cm="1">
        <f t="array" aca="1" ref="O808" ca="1">IFERROR(IF(INDEX(NTG_2020_Map,$C808+2,O$7)="","",INDEX(NTG_2020_Map,$C808+2,O$7)),"")</f>
        <v/>
      </c>
    </row>
    <row r="809" spans="3:15" ht="12.75" customHeight="1">
      <c r="C809" s="16">
        <f t="shared" si="24"/>
        <v>35</v>
      </c>
      <c r="D809" s="16">
        <f t="shared" si="25"/>
        <v>19</v>
      </c>
      <c r="E809" s="16" cm="1">
        <f t="array" aca="1" ref="E809" ca="1">IF(F809="","",IF(INDEX(NTG_2020_Table,$C809+1,$D809)=1,1,0))</f>
        <v>1</v>
      </c>
      <c r="F809" s="17" t="str" cm="1">
        <f t="array" aca="1" ref="F809" ca="1">IFERROR(INDEX(NTG_2020_Table,$C809+1,$F$7),"")</f>
        <v>NonRes-sAll-mCust</v>
      </c>
      <c r="G809" s="17" t="str" cm="1">
        <f t="array" aca="1" ref="G809" ca="1">IF($F809="","",IFERROR(INDEX(NTG_2020_Map,1,IF($D809&lt;$B$4,$B$3,IF($D809&lt;$B$5,$B$4,$B$5))),""))</f>
        <v>CreatedComment</v>
      </c>
      <c r="H809" s="17" t="str" cm="1">
        <f t="array" aca="1" ref="H809" ca="1">IF(F809="","",IFERROR(INDEX(NTG_2020_Map,2,D809),""))</f>
        <v/>
      </c>
      <c r="I809" s="17" t="str" cm="1">
        <f t="array" aca="1" ref="I809" ca="1">IFERROR(INDEX(NTG_2020_Map,$C809+2,$I$7),"")</f>
        <v/>
      </c>
      <c r="J809" s="17" t="str" cm="1">
        <f t="array" aca="1" ref="J809" ca="1">IFERROR(IF(INDEX(NTG_2020_Map,$C809+2,36)=0,"",INDEX(NTG_2020_Map,$C809+2,$J$7)),"")</f>
        <v/>
      </c>
      <c r="K809" s="17" t="str" cm="1">
        <f t="array" aca="1" ref="K809" ca="1">IFERROR(INDEX(NTG_2020_Map,$C809+2,K$7),"")</f>
        <v/>
      </c>
      <c r="L809" s="17" t="str" cm="1">
        <f t="array" aca="1" ref="L809" ca="1">IFERROR(INDEX(NTG_2020_Map,$C809+2,L$7),"")</f>
        <v/>
      </c>
      <c r="M809" s="17" t="str" cm="1">
        <f t="array" aca="1" ref="M809" ca="1">IFERROR(INDEX(NTG_2020_Map,$C809+2,M$7),"")</f>
        <v/>
      </c>
      <c r="N809" s="18" t="str" cm="1">
        <f t="array" aca="1" ref="N809" ca="1">IFERROR(INDEX(NTG_2020_Map,$C809+2,N$7),"")</f>
        <v/>
      </c>
      <c r="O809" s="18" t="str" cm="1">
        <f t="array" aca="1" ref="O809" ca="1">IFERROR(IF(INDEX(NTG_2020_Map,$C809+2,O$7)="","",INDEX(NTG_2020_Map,$C809+2,O$7)),"")</f>
        <v/>
      </c>
    </row>
    <row r="810" spans="3:15" ht="12.75" customHeight="1">
      <c r="C810" s="16">
        <f t="shared" si="24"/>
        <v>35</v>
      </c>
      <c r="D810" s="16">
        <f t="shared" si="25"/>
        <v>20</v>
      </c>
      <c r="E810" s="16" cm="1">
        <f t="array" aca="1" ref="E810" ca="1">IF(F810="","",IF(INDEX(NTG_2020_Table,$C810+1,$D810)=1,1,0))</f>
        <v>1</v>
      </c>
      <c r="F810" s="17" t="str" cm="1">
        <f t="array" aca="1" ref="F810" ca="1">IFERROR(INDEX(NTG_2020_Table,$C810+1,$F$7),"")</f>
        <v>NonRes-sAll-mCust</v>
      </c>
      <c r="G810" s="17" t="str" cm="1">
        <f t="array" aca="1" ref="G810" ca="1">IF($F810="","",IFERROR(INDEX(NTG_2020_Map,1,IF($D810&lt;$B$4,$B$3,IF($D810&lt;$B$5,$B$4,$B$5))),""))</f>
        <v>CreatedComment</v>
      </c>
      <c r="H810" s="17" t="str" cm="1">
        <f t="array" aca="1" ref="H810" ca="1">IF(F810="","",IFERROR(INDEX(NTG_2020_Map,2,D810),""))</f>
        <v>Deemed Ex Ante Team</v>
      </c>
      <c r="I810" s="17" t="str" cm="1">
        <f t="array" aca="1" ref="I810" ca="1">IFERROR(INDEX(NTG_2020_Map,$C810+2,$I$7),"")</f>
        <v/>
      </c>
      <c r="J810" s="17" t="str" cm="1">
        <f t="array" aca="1" ref="J810" ca="1">IFERROR(IF(INDEX(NTG_2020_Map,$C810+2,36)=0,"",INDEX(NTG_2020_Map,$C810+2,$J$7)),"")</f>
        <v/>
      </c>
      <c r="K810" s="17" t="str" cm="1">
        <f t="array" aca="1" ref="K810" ca="1">IFERROR(INDEX(NTG_2020_Map,$C810+2,K$7),"")</f>
        <v/>
      </c>
      <c r="L810" s="17" t="str" cm="1">
        <f t="array" aca="1" ref="L810" ca="1">IFERROR(INDEX(NTG_2020_Map,$C810+2,L$7),"")</f>
        <v/>
      </c>
      <c r="M810" s="17" t="str" cm="1">
        <f t="array" aca="1" ref="M810" ca="1">IFERROR(INDEX(NTG_2020_Map,$C810+2,M$7),"")</f>
        <v/>
      </c>
      <c r="N810" s="18" t="str" cm="1">
        <f t="array" aca="1" ref="N810" ca="1">IFERROR(INDEX(NTG_2020_Map,$C810+2,N$7),"")</f>
        <v/>
      </c>
      <c r="O810" s="18" t="str" cm="1">
        <f t="array" aca="1" ref="O810" ca="1">IFERROR(IF(INDEX(NTG_2020_Map,$C810+2,O$7)="","",INDEX(NTG_2020_Map,$C810+2,O$7)),"")</f>
        <v/>
      </c>
    </row>
    <row r="811" spans="3:15" ht="12.75" customHeight="1">
      <c r="C811" s="16">
        <f t="shared" si="24"/>
        <v>35</v>
      </c>
      <c r="D811" s="16">
        <f t="shared" si="25"/>
        <v>21</v>
      </c>
      <c r="E811" s="16" cm="1">
        <f t="array" aca="1" ref="E811" ca="1">IF(F811="","",IF(INDEX(NTG_2020_Table,$C811+1,$D811)=1,1,0))</f>
        <v>1</v>
      </c>
      <c r="F811" s="17" t="str" cm="1">
        <f t="array" aca="1" ref="F811" ca="1">IFERROR(INDEX(NTG_2020_Table,$C811+1,$F$7),"")</f>
        <v>NonRes-sAll-mCust</v>
      </c>
      <c r="G811" s="17" t="str" cm="1">
        <f t="array" aca="1" ref="G811" ca="1">IF($F811="","",IFERROR(INDEX(NTG_2020_Map,1,IF($D811&lt;$B$4,$B$3,IF($D811&lt;$B$5,$B$4,$B$5))),""))</f>
        <v>CreatedComment</v>
      </c>
      <c r="H811" s="17" t="str" cm="1">
        <f t="array" aca="1" ref="H811" ca="1">IF(F811="","",IFERROR(INDEX(NTG_2020_Map,2,D811),""))</f>
        <v/>
      </c>
      <c r="I811" s="17" t="str" cm="1">
        <f t="array" aca="1" ref="I811" ca="1">IFERROR(INDEX(NTG_2020_Map,$C811+2,$I$7),"")</f>
        <v/>
      </c>
      <c r="J811" s="17" t="str" cm="1">
        <f t="array" aca="1" ref="J811" ca="1">IFERROR(IF(INDEX(NTG_2020_Map,$C811+2,36)=0,"",INDEX(NTG_2020_Map,$C811+2,$J$7)),"")</f>
        <v/>
      </c>
      <c r="K811" s="17" t="str" cm="1">
        <f t="array" aca="1" ref="K811" ca="1">IFERROR(INDEX(NTG_2020_Map,$C811+2,K$7),"")</f>
        <v/>
      </c>
      <c r="L811" s="17" t="str" cm="1">
        <f t="array" aca="1" ref="L811" ca="1">IFERROR(INDEX(NTG_2020_Map,$C811+2,L$7),"")</f>
        <v/>
      </c>
      <c r="M811" s="17" t="str" cm="1">
        <f t="array" aca="1" ref="M811" ca="1">IFERROR(INDEX(NTG_2020_Map,$C811+2,M$7),"")</f>
        <v/>
      </c>
      <c r="N811" s="18" t="str" cm="1">
        <f t="array" aca="1" ref="N811" ca="1">IFERROR(INDEX(NTG_2020_Map,$C811+2,N$7),"")</f>
        <v/>
      </c>
      <c r="O811" s="18" t="str" cm="1">
        <f t="array" aca="1" ref="O811" ca="1">IFERROR(IF(INDEX(NTG_2020_Map,$C811+2,O$7)="","",INDEX(NTG_2020_Map,$C811+2,O$7)),"")</f>
        <v/>
      </c>
    </row>
    <row r="812" spans="3:15" ht="12.75" customHeight="1">
      <c r="C812" s="16">
        <f t="shared" si="24"/>
        <v>35</v>
      </c>
      <c r="D812" s="16">
        <f t="shared" si="25"/>
        <v>22</v>
      </c>
      <c r="E812" s="16" cm="1">
        <f t="array" aca="1" ref="E812" ca="1">IF(F812="","",IF(INDEX(NTG_2020_Table,$C812+1,$D812)=1,1,0))</f>
        <v>1</v>
      </c>
      <c r="F812" s="17" t="str" cm="1">
        <f t="array" aca="1" ref="F812" ca="1">IFERROR(INDEX(NTG_2020_Table,$C812+1,$F$7),"")</f>
        <v>NonRes-sAll-mCust</v>
      </c>
      <c r="G812" s="17" t="str" cm="1">
        <f t="array" aca="1" ref="G812" ca="1">IF($F812="","",IFERROR(INDEX(NTG_2020_Map,1,IF($D812&lt;$B$4,$B$3,IF($D812&lt;$B$5,$B$4,$B$5))),""))</f>
        <v>CreatedComment</v>
      </c>
      <c r="H812" s="17" t="str" cm="1">
        <f t="array" aca="1" ref="H812" ca="1">IF(F812="","",IFERROR(INDEX(NTG_2020_Map,2,D812),""))</f>
        <v/>
      </c>
      <c r="I812" s="17" t="str" cm="1">
        <f t="array" aca="1" ref="I812" ca="1">IFERROR(INDEX(NTG_2020_Map,$C812+2,$I$7),"")</f>
        <v/>
      </c>
      <c r="J812" s="17" t="str" cm="1">
        <f t="array" aca="1" ref="J812" ca="1">IFERROR(IF(INDEX(NTG_2020_Map,$C812+2,36)=0,"",INDEX(NTG_2020_Map,$C812+2,$J$7)),"")</f>
        <v/>
      </c>
      <c r="K812" s="17" t="str" cm="1">
        <f t="array" aca="1" ref="K812" ca="1">IFERROR(INDEX(NTG_2020_Map,$C812+2,K$7),"")</f>
        <v/>
      </c>
      <c r="L812" s="17" t="str" cm="1">
        <f t="array" aca="1" ref="L812" ca="1">IFERROR(INDEX(NTG_2020_Map,$C812+2,L$7),"")</f>
        <v/>
      </c>
      <c r="M812" s="17" t="str" cm="1">
        <f t="array" aca="1" ref="M812" ca="1">IFERROR(INDEX(NTG_2020_Map,$C812+2,M$7),"")</f>
        <v/>
      </c>
      <c r="N812" s="18" t="str" cm="1">
        <f t="array" aca="1" ref="N812" ca="1">IFERROR(INDEX(NTG_2020_Map,$C812+2,N$7),"")</f>
        <v/>
      </c>
      <c r="O812" s="18" t="str" cm="1">
        <f t="array" aca="1" ref="O812" ca="1">IFERROR(IF(INDEX(NTG_2020_Map,$C812+2,O$7)="","",INDEX(NTG_2020_Map,$C812+2,O$7)),"")</f>
        <v/>
      </c>
    </row>
    <row r="813" spans="3:15" ht="12.75" customHeight="1">
      <c r="C813" s="16">
        <f t="shared" si="24"/>
        <v>35</v>
      </c>
      <c r="D813" s="16">
        <f t="shared" si="25"/>
        <v>23</v>
      </c>
      <c r="E813" s="16" cm="1">
        <f t="array" aca="1" ref="E813" ca="1">IF(F813="","",IF(INDEX(NTG_2020_Table,$C813+1,$D813)=1,1,0))</f>
        <v>1</v>
      </c>
      <c r="F813" s="17" t="str" cm="1">
        <f t="array" aca="1" ref="F813" ca="1">IFERROR(INDEX(NTG_2020_Table,$C813+1,$F$7),"")</f>
        <v>NonRes-sAll-mCust</v>
      </c>
      <c r="G813" s="17" t="str" cm="1">
        <f t="array" aca="1" ref="G813" ca="1">IF($F813="","",IFERROR(INDEX(NTG_2020_Map,1,IF($D813&lt;$B$4,$B$3,IF($D813&lt;$B$5,$B$4,$B$5))),""))</f>
        <v>CreatedComment</v>
      </c>
      <c r="H813" s="17" t="str" cm="1">
        <f t="array" aca="1" ref="H813" ca="1">IF(F813="","",IFERROR(INDEX(NTG_2020_Map,2,D813),""))</f>
        <v/>
      </c>
      <c r="I813" s="17" t="str" cm="1">
        <f t="array" aca="1" ref="I813" ca="1">IFERROR(INDEX(NTG_2020_Map,$C813+2,$I$7),"")</f>
        <v/>
      </c>
      <c r="J813" s="17" t="str" cm="1">
        <f t="array" aca="1" ref="J813" ca="1">IFERROR(IF(INDEX(NTG_2020_Map,$C813+2,36)=0,"",INDEX(NTG_2020_Map,$C813+2,$J$7)),"")</f>
        <v/>
      </c>
      <c r="K813" s="17" t="str" cm="1">
        <f t="array" aca="1" ref="K813" ca="1">IFERROR(INDEX(NTG_2020_Map,$C813+2,K$7),"")</f>
        <v/>
      </c>
      <c r="L813" s="17" t="str" cm="1">
        <f t="array" aca="1" ref="L813" ca="1">IFERROR(INDEX(NTG_2020_Map,$C813+2,L$7),"")</f>
        <v/>
      </c>
      <c r="M813" s="17" t="str" cm="1">
        <f t="array" aca="1" ref="M813" ca="1">IFERROR(INDEX(NTG_2020_Map,$C813+2,M$7),"")</f>
        <v/>
      </c>
      <c r="N813" s="18" t="str" cm="1">
        <f t="array" aca="1" ref="N813" ca="1">IFERROR(INDEX(NTG_2020_Map,$C813+2,N$7),"")</f>
        <v/>
      </c>
      <c r="O813" s="18" t="str" cm="1">
        <f t="array" aca="1" ref="O813" ca="1">IFERROR(IF(INDEX(NTG_2020_Map,$C813+2,O$7)="","",INDEX(NTG_2020_Map,$C813+2,O$7)),"")</f>
        <v/>
      </c>
    </row>
    <row r="814" spans="3:15" ht="12.75" customHeight="1">
      <c r="C814" s="16">
        <f t="shared" si="24"/>
        <v>36</v>
      </c>
      <c r="D814" s="16">
        <f t="shared" si="25"/>
        <v>1</v>
      </c>
      <c r="E814" s="16" cm="1">
        <f t="array" aca="1" ref="E814" ca="1">IF(F814="","",IF(INDEX(NTG_2020_Table,$C814+1,$D814)=1,1,0))</f>
        <v>1</v>
      </c>
      <c r="F814" s="17" t="str" cm="1">
        <f t="array" aca="1" ref="F814" ca="1">IFERROR(INDEX(NTG_2020_Table,$C814+1,$F$7),"")</f>
        <v>NonRes-sAll-mCust-Elec</v>
      </c>
      <c r="G814" s="17" t="str" cm="1">
        <f t="array" aca="1" ref="G814" ca="1">IF($F814="","",IFERROR(INDEX(NTG_2020_Map,1,IF($D814&lt;$B$4,$B$3,IF($D814&lt;$B$5,$B$4,$B$5))),""))</f>
        <v>NTG_ID</v>
      </c>
      <c r="H814" s="17" t="str" cm="1">
        <f t="array" aca="1" ref="H814" ca="1">IF(F814="","",IFERROR(INDEX(NTG_2020_Map,2,D814),""))</f>
        <v>Agric-Default&gt;2yrs</v>
      </c>
      <c r="I814" s="17" t="str" cm="1">
        <f t="array" aca="1" ref="I814" ca="1">IFERROR(INDEX(NTG_2020_Map,$C814+2,$I$7),"")</f>
        <v/>
      </c>
      <c r="J814" s="17" t="str" cm="1">
        <f t="array" aca="1" ref="J814" ca="1">IFERROR(IF(INDEX(NTG_2020_Map,$C814+2,36)=0,"",INDEX(NTG_2020_Map,$C814+2,$J$7)),"")</f>
        <v/>
      </c>
      <c r="K814" s="17" t="str" cm="1">
        <f t="array" aca="1" ref="K814" ca="1">IFERROR(INDEX(NTG_2020_Map,$C814+2,K$7),"")</f>
        <v/>
      </c>
      <c r="L814" s="17" t="str" cm="1">
        <f t="array" aca="1" ref="L814" ca="1">IFERROR(INDEX(NTG_2020_Map,$C814+2,L$7),"")</f>
        <v/>
      </c>
      <c r="M814" s="17" t="str" cm="1">
        <f t="array" aca="1" ref="M814" ca="1">IFERROR(INDEX(NTG_2020_Map,$C814+2,M$7),"")</f>
        <v/>
      </c>
      <c r="N814" s="18" t="str" cm="1">
        <f t="array" aca="1" ref="N814" ca="1">IFERROR(INDEX(NTG_2020_Map,$C814+2,N$7),"")</f>
        <v/>
      </c>
      <c r="O814" s="18" t="str" cm="1">
        <f t="array" aca="1" ref="O814" ca="1">IFERROR(IF(INDEX(NTG_2020_Map,$C814+2,O$7)="","",INDEX(NTG_2020_Map,$C814+2,O$7)),"")</f>
        <v/>
      </c>
    </row>
    <row r="815" spans="3:15" ht="12.75" customHeight="1">
      <c r="C815" s="16">
        <f t="shared" si="24"/>
        <v>36</v>
      </c>
      <c r="D815" s="16">
        <f t="shared" si="25"/>
        <v>2</v>
      </c>
      <c r="E815" s="16" cm="1">
        <f t="array" aca="1" ref="E815" ca="1">IF(F815="","",IF(INDEX(NTG_2020_Table,$C815+1,$D815)=1,1,0))</f>
        <v>1</v>
      </c>
      <c r="F815" s="17" t="str" cm="1">
        <f t="array" aca="1" ref="F815" ca="1">IFERROR(INDEX(NTG_2020_Table,$C815+1,$F$7),"")</f>
        <v>NonRes-sAll-mCust-Elec</v>
      </c>
      <c r="G815" s="17" t="str" cm="1">
        <f t="array" aca="1" ref="G815" ca="1">IF($F815="","",IFERROR(INDEX(NTG_2020_Map,1,IF($D815&lt;$B$4,$B$3,IF($D815&lt;$B$5,$B$4,$B$5))),""))</f>
        <v>NTG_ID</v>
      </c>
      <c r="H815" s="17" t="str" cm="1">
        <f t="array" aca="1" ref="H815" ca="1">IF(F815="","",IFERROR(INDEX(NTG_2020_Map,2,D815),""))</f>
        <v>DEER2019</v>
      </c>
      <c r="I815" s="17" t="str" cm="1">
        <f t="array" aca="1" ref="I815" ca="1">IFERROR(INDEX(NTG_2020_Map,$C815+2,$I$7),"")</f>
        <v/>
      </c>
      <c r="J815" s="17" t="str" cm="1">
        <f t="array" aca="1" ref="J815" ca="1">IFERROR(IF(INDEX(NTG_2020_Map,$C815+2,36)=0,"",INDEX(NTG_2020_Map,$C815+2,$J$7)),"")</f>
        <v/>
      </c>
      <c r="K815" s="17" t="str" cm="1">
        <f t="array" aca="1" ref="K815" ca="1">IFERROR(INDEX(NTG_2020_Map,$C815+2,K$7),"")</f>
        <v/>
      </c>
      <c r="L815" s="17" t="str" cm="1">
        <f t="array" aca="1" ref="L815" ca="1">IFERROR(INDEX(NTG_2020_Map,$C815+2,L$7),"")</f>
        <v/>
      </c>
      <c r="M815" s="17" t="str" cm="1">
        <f t="array" aca="1" ref="M815" ca="1">IFERROR(INDEX(NTG_2020_Map,$C815+2,M$7),"")</f>
        <v/>
      </c>
      <c r="N815" s="18" t="str" cm="1">
        <f t="array" aca="1" ref="N815" ca="1">IFERROR(INDEX(NTG_2020_Map,$C815+2,N$7),"")</f>
        <v/>
      </c>
      <c r="O815" s="18" t="str" cm="1">
        <f t="array" aca="1" ref="O815" ca="1">IFERROR(IF(INDEX(NTG_2020_Map,$C815+2,O$7)="","",INDEX(NTG_2020_Map,$C815+2,O$7)),"")</f>
        <v/>
      </c>
    </row>
    <row r="816" spans="3:15" ht="12.75" customHeight="1">
      <c r="C816" s="16">
        <f t="shared" si="24"/>
        <v>36</v>
      </c>
      <c r="D816" s="16">
        <f t="shared" si="25"/>
        <v>3</v>
      </c>
      <c r="E816" s="16" cm="1">
        <f t="array" aca="1" ref="E816" ca="1">IF(F816="","",IF(INDEX(NTG_2020_Table,$C816+1,$D816)=1,1,0))</f>
        <v>0</v>
      </c>
      <c r="F816" s="17" t="str" cm="1">
        <f t="array" aca="1" ref="F816" ca="1">IFERROR(INDEX(NTG_2020_Table,$C816+1,$F$7),"")</f>
        <v>NonRes-sAll-mCust-Elec</v>
      </c>
      <c r="G816" s="17" t="str" cm="1">
        <f t="array" aca="1" ref="G816" ca="1">IF($F816="","",IFERROR(INDEX(NTG_2020_Map,1,IF($D816&lt;$B$4,$B$3,IF($D816&lt;$B$5,$B$4,$B$5))),""))</f>
        <v>NTG_ID</v>
      </c>
      <c r="H816" s="17" cm="1">
        <f t="array" aca="1" ref="H816" ca="1">IF(F816="","",IFERROR(INDEX(NTG_2020_Map,2,D816),""))</f>
        <v>43466</v>
      </c>
      <c r="I816" s="17" t="str" cm="1">
        <f t="array" aca="1" ref="I816" ca="1">IFERROR(INDEX(NTG_2020_Map,$C816+2,$I$7),"")</f>
        <v/>
      </c>
      <c r="J816" s="17" t="str" cm="1">
        <f t="array" aca="1" ref="J816" ca="1">IFERROR(IF(INDEX(NTG_2020_Map,$C816+2,36)=0,"",INDEX(NTG_2020_Map,$C816+2,$J$7)),"")</f>
        <v/>
      </c>
      <c r="K816" s="17" t="str" cm="1">
        <f t="array" aca="1" ref="K816" ca="1">IFERROR(INDEX(NTG_2020_Map,$C816+2,K$7),"")</f>
        <v/>
      </c>
      <c r="L816" s="17" t="str" cm="1">
        <f t="array" aca="1" ref="L816" ca="1">IFERROR(INDEX(NTG_2020_Map,$C816+2,L$7),"")</f>
        <v/>
      </c>
      <c r="M816" s="17" t="str" cm="1">
        <f t="array" aca="1" ref="M816" ca="1">IFERROR(INDEX(NTG_2020_Map,$C816+2,M$7),"")</f>
        <v/>
      </c>
      <c r="N816" s="18" t="str" cm="1">
        <f t="array" aca="1" ref="N816" ca="1">IFERROR(INDEX(NTG_2020_Map,$C816+2,N$7),"")</f>
        <v/>
      </c>
      <c r="O816" s="18" t="str" cm="1">
        <f t="array" aca="1" ref="O816" ca="1">IFERROR(IF(INDEX(NTG_2020_Map,$C816+2,O$7)="","",INDEX(NTG_2020_Map,$C816+2,O$7)),"")</f>
        <v/>
      </c>
    </row>
    <row r="817" spans="3:15" ht="12.75" customHeight="1">
      <c r="C817" s="16">
        <f t="shared" si="24"/>
        <v>36</v>
      </c>
      <c r="D817" s="16">
        <f t="shared" si="25"/>
        <v>4</v>
      </c>
      <c r="E817" s="16" cm="1">
        <f t="array" aca="1" ref="E817" ca="1">IF(F817="","",IF(INDEX(NTG_2020_Table,$C817+1,$D817)=1,1,0))</f>
        <v>1</v>
      </c>
      <c r="F817" s="17" t="str" cm="1">
        <f t="array" aca="1" ref="F817" ca="1">IFERROR(INDEX(NTG_2020_Table,$C817+1,$F$7),"")</f>
        <v>NonRes-sAll-mCust-Elec</v>
      </c>
      <c r="G817" s="17" t="str" cm="1">
        <f t="array" aca="1" ref="G817" ca="1">IF($F817="","",IFERROR(INDEX(NTG_2020_Map,1,IF($D817&lt;$B$4,$B$3,IF($D817&lt;$B$5,$B$4,$B$5))),""))</f>
        <v>NTG_ID</v>
      </c>
      <c r="H817" s="17" cm="1">
        <f t="array" aca="1" ref="H817" ca="1">IF(F817="","",IFERROR(INDEX(NTG_2020_Map,2,D817),""))</f>
        <v>46022</v>
      </c>
      <c r="I817" s="17" t="str" cm="1">
        <f t="array" aca="1" ref="I817" ca="1">IFERROR(INDEX(NTG_2020_Map,$C817+2,$I$7),"")</f>
        <v/>
      </c>
      <c r="J817" s="17" t="str" cm="1">
        <f t="array" aca="1" ref="J817" ca="1">IFERROR(IF(INDEX(NTG_2020_Map,$C817+2,36)=0,"",INDEX(NTG_2020_Map,$C817+2,$J$7)),"")</f>
        <v/>
      </c>
      <c r="K817" s="17" t="str" cm="1">
        <f t="array" aca="1" ref="K817" ca="1">IFERROR(INDEX(NTG_2020_Map,$C817+2,K$7),"")</f>
        <v/>
      </c>
      <c r="L817" s="17" t="str" cm="1">
        <f t="array" aca="1" ref="L817" ca="1">IFERROR(INDEX(NTG_2020_Map,$C817+2,L$7),"")</f>
        <v/>
      </c>
      <c r="M817" s="17" t="str" cm="1">
        <f t="array" aca="1" ref="M817" ca="1">IFERROR(INDEX(NTG_2020_Map,$C817+2,M$7),"")</f>
        <v/>
      </c>
      <c r="N817" s="18" t="str" cm="1">
        <f t="array" aca="1" ref="N817" ca="1">IFERROR(INDEX(NTG_2020_Map,$C817+2,N$7),"")</f>
        <v/>
      </c>
      <c r="O817" s="18" t="str" cm="1">
        <f t="array" aca="1" ref="O817" ca="1">IFERROR(IF(INDEX(NTG_2020_Map,$C817+2,O$7)="","",INDEX(NTG_2020_Map,$C817+2,O$7)),"")</f>
        <v/>
      </c>
    </row>
    <row r="818" spans="3:15" ht="12.75" customHeight="1">
      <c r="C818" s="16">
        <f t="shared" si="24"/>
        <v>36</v>
      </c>
      <c r="D818" s="16">
        <f t="shared" si="25"/>
        <v>5</v>
      </c>
      <c r="E818" s="16" cm="1">
        <f t="array" aca="1" ref="E818" ca="1">IF(F818="","",IF(INDEX(NTG_2020_Table,$C818+1,$D818)=1,1,0))</f>
        <v>0</v>
      </c>
      <c r="F818" s="17" t="str" cm="1">
        <f t="array" aca="1" ref="F818" ca="1">IFERROR(INDEX(NTG_2020_Table,$C818+1,$F$7),"")</f>
        <v>NonRes-sAll-mCust-Elec</v>
      </c>
      <c r="G818" s="17" t="str" cm="1">
        <f t="array" aca="1" ref="G818" ca="1">IF($F818="","",IFERROR(INDEX(NTG_2020_Map,1,IF($D818&lt;$B$4,$B$3,IF($D818&lt;$B$5,$B$4,$B$5))),""))</f>
        <v>NTG_ID</v>
      </c>
      <c r="H818" s="17" cm="1">
        <f t="array" aca="1" ref="H818" ca="1">IF(F818="","",IFERROR(INDEX(NTG_2020_Map,2,D818),""))</f>
        <v>0.6</v>
      </c>
      <c r="I818" s="17" t="str" cm="1">
        <f t="array" aca="1" ref="I818" ca="1">IFERROR(INDEX(NTG_2020_Map,$C818+2,$I$7),"")</f>
        <v/>
      </c>
      <c r="J818" s="17" t="str" cm="1">
        <f t="array" aca="1" ref="J818" ca="1">IFERROR(IF(INDEX(NTG_2020_Map,$C818+2,36)=0,"",INDEX(NTG_2020_Map,$C818+2,$J$7)),"")</f>
        <v/>
      </c>
      <c r="K818" s="17" t="str" cm="1">
        <f t="array" aca="1" ref="K818" ca="1">IFERROR(INDEX(NTG_2020_Map,$C818+2,K$7),"")</f>
        <v/>
      </c>
      <c r="L818" s="17" t="str" cm="1">
        <f t="array" aca="1" ref="L818" ca="1">IFERROR(INDEX(NTG_2020_Map,$C818+2,L$7),"")</f>
        <v/>
      </c>
      <c r="M818" s="17" t="str" cm="1">
        <f t="array" aca="1" ref="M818" ca="1">IFERROR(INDEX(NTG_2020_Map,$C818+2,M$7),"")</f>
        <v/>
      </c>
      <c r="N818" s="18" t="str" cm="1">
        <f t="array" aca="1" ref="N818" ca="1">IFERROR(INDEX(NTG_2020_Map,$C818+2,N$7),"")</f>
        <v/>
      </c>
      <c r="O818" s="18" t="str" cm="1">
        <f t="array" aca="1" ref="O818" ca="1">IFERROR(IF(INDEX(NTG_2020_Map,$C818+2,O$7)="","",INDEX(NTG_2020_Map,$C818+2,O$7)),"")</f>
        <v/>
      </c>
    </row>
    <row r="819" spans="3:15" ht="12.75" customHeight="1">
      <c r="C819" s="16">
        <f t="shared" si="24"/>
        <v>36</v>
      </c>
      <c r="D819" s="16">
        <f t="shared" si="25"/>
        <v>6</v>
      </c>
      <c r="E819" s="16" cm="1">
        <f t="array" aca="1" ref="E819" ca="1">IF(F819="","",IF(INDEX(NTG_2020_Table,$C819+1,$D819)=1,1,0))</f>
        <v>1</v>
      </c>
      <c r="F819" s="17" t="str" cm="1">
        <f t="array" aca="1" ref="F819" ca="1">IFERROR(INDEX(NTG_2020_Table,$C819+1,$F$7),"")</f>
        <v>NonRes-sAll-mCust-Elec</v>
      </c>
      <c r="G819" s="17" t="str" cm="1">
        <f t="array" aca="1" ref="G819" ca="1">IF($F819="","",IFERROR(INDEX(NTG_2020_Map,1,IF($D819&lt;$B$4,$B$3,IF($D819&lt;$B$5,$B$4,$B$5))),""))</f>
        <v>NTG_ID</v>
      </c>
      <c r="H819" s="17" cm="1">
        <f t="array" aca="1" ref="H819" ca="1">IF(F819="","",IFERROR(INDEX(NTG_2020_Map,2,D819),""))</f>
        <v>0.6</v>
      </c>
      <c r="I819" s="17" t="str" cm="1">
        <f t="array" aca="1" ref="I819" ca="1">IFERROR(INDEX(NTG_2020_Map,$C819+2,$I$7),"")</f>
        <v/>
      </c>
      <c r="J819" s="17" t="str" cm="1">
        <f t="array" aca="1" ref="J819" ca="1">IFERROR(IF(INDEX(NTG_2020_Map,$C819+2,36)=0,"",INDEX(NTG_2020_Map,$C819+2,$J$7)),"")</f>
        <v/>
      </c>
      <c r="K819" s="17" t="str" cm="1">
        <f t="array" aca="1" ref="K819" ca="1">IFERROR(INDEX(NTG_2020_Map,$C819+2,K$7),"")</f>
        <v/>
      </c>
      <c r="L819" s="17" t="str" cm="1">
        <f t="array" aca="1" ref="L819" ca="1">IFERROR(INDEX(NTG_2020_Map,$C819+2,L$7),"")</f>
        <v/>
      </c>
      <c r="M819" s="17" t="str" cm="1">
        <f t="array" aca="1" ref="M819" ca="1">IFERROR(INDEX(NTG_2020_Map,$C819+2,M$7),"")</f>
        <v/>
      </c>
      <c r="N819" s="18" t="str" cm="1">
        <f t="array" aca="1" ref="N819" ca="1">IFERROR(INDEX(NTG_2020_Map,$C819+2,N$7),"")</f>
        <v/>
      </c>
      <c r="O819" s="18" t="str" cm="1">
        <f t="array" aca="1" ref="O819" ca="1">IFERROR(IF(INDEX(NTG_2020_Map,$C819+2,O$7)="","",INDEX(NTG_2020_Map,$C819+2,O$7)),"")</f>
        <v/>
      </c>
    </row>
    <row r="820" spans="3:15" ht="12.75" customHeight="1">
      <c r="C820" s="16">
        <f t="shared" si="24"/>
        <v>36</v>
      </c>
      <c r="D820" s="16">
        <f t="shared" si="25"/>
        <v>7</v>
      </c>
      <c r="E820" s="16" cm="1">
        <f t="array" aca="1" ref="E820" ca="1">IF(F820="","",IF(INDEX(NTG_2020_Table,$C820+1,$D820)=1,1,0))</f>
        <v>0</v>
      </c>
      <c r="F820" s="17" t="str" cm="1">
        <f t="array" aca="1" ref="F820" ca="1">IFERROR(INDEX(NTG_2020_Table,$C820+1,$F$7),"")</f>
        <v>NonRes-sAll-mCust-Elec</v>
      </c>
      <c r="G820" s="17" t="str" cm="1">
        <f t="array" aca="1" ref="G820" ca="1">IF($F820="","",IFERROR(INDEX(NTG_2020_Map,1,IF($D820&lt;$B$4,$B$3,IF($D820&lt;$B$5,$B$4,$B$5))),""))</f>
        <v>NTG_ID</v>
      </c>
      <c r="H820" s="17" t="str" cm="1">
        <f t="array" aca="1" ref="H820" ca="1">IF(F820="","",IFERROR(INDEX(NTG_2020_Map,2,D820),""))</f>
        <v>Measures not covered by other NTG values and measure technology type has been available in marketplace for more than 2 years</v>
      </c>
      <c r="I820" s="17" t="str" cm="1">
        <f t="array" aca="1" ref="I820" ca="1">IFERROR(INDEX(NTG_2020_Map,$C820+2,$I$7),"")</f>
        <v/>
      </c>
      <c r="J820" s="17" t="str" cm="1">
        <f t="array" aca="1" ref="J820" ca="1">IFERROR(IF(INDEX(NTG_2020_Map,$C820+2,36)=0,"",INDEX(NTG_2020_Map,$C820+2,$J$7)),"")</f>
        <v/>
      </c>
      <c r="K820" s="17" t="str" cm="1">
        <f t="array" aca="1" ref="K820" ca="1">IFERROR(INDEX(NTG_2020_Map,$C820+2,K$7),"")</f>
        <v/>
      </c>
      <c r="L820" s="17" t="str" cm="1">
        <f t="array" aca="1" ref="L820" ca="1">IFERROR(INDEX(NTG_2020_Map,$C820+2,L$7),"")</f>
        <v/>
      </c>
      <c r="M820" s="17" t="str" cm="1">
        <f t="array" aca="1" ref="M820" ca="1">IFERROR(INDEX(NTG_2020_Map,$C820+2,M$7),"")</f>
        <v/>
      </c>
      <c r="N820" s="18" t="str" cm="1">
        <f t="array" aca="1" ref="N820" ca="1">IFERROR(INDEX(NTG_2020_Map,$C820+2,N$7),"")</f>
        <v/>
      </c>
      <c r="O820" s="18" t="str" cm="1">
        <f t="array" aca="1" ref="O820" ca="1">IFERROR(IF(INDEX(NTG_2020_Map,$C820+2,O$7)="","",INDEX(NTG_2020_Map,$C820+2,O$7)),"")</f>
        <v/>
      </c>
    </row>
    <row r="821" spans="3:15" ht="12.75" customHeight="1">
      <c r="C821" s="16">
        <f t="shared" si="24"/>
        <v>36</v>
      </c>
      <c r="D821" s="16">
        <f t="shared" si="25"/>
        <v>8</v>
      </c>
      <c r="E821" s="16" cm="1">
        <f t="array" aca="1" ref="E821" ca="1">IF(F821="","",IF(INDEX(NTG_2020_Table,$C821+1,$D821)=1,1,0))</f>
        <v>1</v>
      </c>
      <c r="F821" s="17" t="str" cm="1">
        <f t="array" aca="1" ref="F821" ca="1">IFERROR(INDEX(NTG_2020_Table,$C821+1,$F$7),"")</f>
        <v>NonRes-sAll-mCust-Elec</v>
      </c>
      <c r="G821" s="17" t="str" cm="1">
        <f t="array" aca="1" ref="G821" ca="1">IF($F821="","",IFERROR(INDEX(NTG_2020_Map,1,IF($D821&lt;$B$4,$B$3,IF($D821&lt;$B$5,$B$4,$B$5))),""))</f>
        <v>NTG_ID</v>
      </c>
      <c r="H821" s="17" t="str" cm="1">
        <f t="array" aca="1" ref="H821" ca="1">IF(F821="","",IFERROR(INDEX(NTG_2020_Map,2,D821),""))</f>
        <v>Deem-DEER|Deem-WP</v>
      </c>
      <c r="I821" s="17" t="str" cm="1">
        <f t="array" aca="1" ref="I821" ca="1">IFERROR(INDEX(NTG_2020_Map,$C821+2,$I$7),"")</f>
        <v/>
      </c>
      <c r="J821" s="17" t="str" cm="1">
        <f t="array" aca="1" ref="J821" ca="1">IFERROR(IF(INDEX(NTG_2020_Map,$C821+2,36)=0,"",INDEX(NTG_2020_Map,$C821+2,$J$7)),"")</f>
        <v/>
      </c>
      <c r="K821" s="17" t="str" cm="1">
        <f t="array" aca="1" ref="K821" ca="1">IFERROR(INDEX(NTG_2020_Map,$C821+2,K$7),"")</f>
        <v/>
      </c>
      <c r="L821" s="17" t="str" cm="1">
        <f t="array" aca="1" ref="L821" ca="1">IFERROR(INDEX(NTG_2020_Map,$C821+2,L$7),"")</f>
        <v/>
      </c>
      <c r="M821" s="17" t="str" cm="1">
        <f t="array" aca="1" ref="M821" ca="1">IFERROR(INDEX(NTG_2020_Map,$C821+2,M$7),"")</f>
        <v/>
      </c>
      <c r="N821" s="18" t="str" cm="1">
        <f t="array" aca="1" ref="N821" ca="1">IFERROR(INDEX(NTG_2020_Map,$C821+2,N$7),"")</f>
        <v/>
      </c>
      <c r="O821" s="18" t="str" cm="1">
        <f t="array" aca="1" ref="O821" ca="1">IFERROR(IF(INDEX(NTG_2020_Map,$C821+2,O$7)="","",INDEX(NTG_2020_Map,$C821+2,O$7)),"")</f>
        <v/>
      </c>
    </row>
    <row r="822" spans="3:15" ht="12.75" customHeight="1">
      <c r="C822" s="16">
        <f t="shared" si="24"/>
        <v>36</v>
      </c>
      <c r="D822" s="16">
        <f t="shared" si="25"/>
        <v>9</v>
      </c>
      <c r="E822" s="16" cm="1">
        <f t="array" aca="1" ref="E822" ca="1">IF(F822="","",IF(INDEX(NTG_2020_Table,$C822+1,$D822)=1,1,0))</f>
        <v>1</v>
      </c>
      <c r="F822" s="17" t="str" cm="1">
        <f t="array" aca="1" ref="F822" ca="1">IFERROR(INDEX(NTG_2020_Table,$C822+1,$F$7),"")</f>
        <v>NonRes-sAll-mCust-Elec</v>
      </c>
      <c r="G822" s="17" t="str" cm="1">
        <f t="array" aca="1" ref="G822" ca="1">IF($F822="","",IFERROR(INDEX(NTG_2020_Map,1,IF($D822&lt;$B$4,$B$3,IF($D822&lt;$B$5,$B$4,$B$5))),""))</f>
        <v>NTG_ID</v>
      </c>
      <c r="H822" s="17" t="str" cm="1">
        <f t="array" aca="1" ref="H822" ca="1">IF(F822="","",IFERROR(INDEX(NTG_2020_Map,2,D822),""))</f>
        <v>AOE|AR|BRO-Bhv|BRO-Op|BRO-RCx|BW|NC|NR</v>
      </c>
      <c r="I822" s="17" t="str" cm="1">
        <f t="array" aca="1" ref="I822" ca="1">IFERROR(INDEX(NTG_2020_Map,$C822+2,$I$7),"")</f>
        <v/>
      </c>
      <c r="J822" s="17" t="str" cm="1">
        <f t="array" aca="1" ref="J822" ca="1">IFERROR(IF(INDEX(NTG_2020_Map,$C822+2,36)=0,"",INDEX(NTG_2020_Map,$C822+2,$J$7)),"")</f>
        <v/>
      </c>
      <c r="K822" s="17" t="str" cm="1">
        <f t="array" aca="1" ref="K822" ca="1">IFERROR(INDEX(NTG_2020_Map,$C822+2,K$7),"")</f>
        <v/>
      </c>
      <c r="L822" s="17" t="str" cm="1">
        <f t="array" aca="1" ref="L822" ca="1">IFERROR(INDEX(NTG_2020_Map,$C822+2,L$7),"")</f>
        <v/>
      </c>
      <c r="M822" s="17" t="str" cm="1">
        <f t="array" aca="1" ref="M822" ca="1">IFERROR(INDEX(NTG_2020_Map,$C822+2,M$7),"")</f>
        <v/>
      </c>
      <c r="N822" s="18" t="str" cm="1">
        <f t="array" aca="1" ref="N822" ca="1">IFERROR(INDEX(NTG_2020_Map,$C822+2,N$7),"")</f>
        <v/>
      </c>
      <c r="O822" s="18" t="str" cm="1">
        <f t="array" aca="1" ref="O822" ca="1">IFERROR(IF(INDEX(NTG_2020_Map,$C822+2,O$7)="","",INDEX(NTG_2020_Map,$C822+2,O$7)),"")</f>
        <v/>
      </c>
    </row>
    <row r="823" spans="3:15" ht="12.75" customHeight="1">
      <c r="C823" s="16">
        <f t="shared" si="24"/>
        <v>36</v>
      </c>
      <c r="D823" s="16">
        <f t="shared" si="25"/>
        <v>10</v>
      </c>
      <c r="E823" s="16" cm="1">
        <f t="array" aca="1" ref="E823" ca="1">IF(F823="","",IF(INDEX(NTG_2020_Table,$C823+1,$D823)=1,1,0))</f>
        <v>0</v>
      </c>
      <c r="F823" s="17" t="str" cm="1">
        <f t="array" aca="1" ref="F823" ca="1">IFERROR(INDEX(NTG_2020_Table,$C823+1,$F$7),"")</f>
        <v>NonRes-sAll-mCust-Elec</v>
      </c>
      <c r="G823" s="17" t="str" cm="1">
        <f t="array" aca="1" ref="G823" ca="1">IF($F823="","",IFERROR(INDEX(NTG_2020_Map,1,IF($D823&lt;$B$4,$B$3,IF($D823&lt;$B$5,$B$4,$B$5))),""))</f>
        <v>NTG_ID</v>
      </c>
      <c r="H823" s="17" t="str" cm="1">
        <f t="array" aca="1" ref="H823" ca="1">IF(F823="","",IFERROR(INDEX(NTG_2020_Map,2,D823),""))</f>
        <v>UpDeemed|DnCust|DnDeemed|DnCustDI|DnDeemDI</v>
      </c>
      <c r="I823" s="17" t="str" cm="1">
        <f t="array" aca="1" ref="I823" ca="1">IFERROR(INDEX(NTG_2020_Map,$C823+2,$I$7),"")</f>
        <v/>
      </c>
      <c r="J823" s="17" t="str" cm="1">
        <f t="array" aca="1" ref="J823" ca="1">IFERROR(IF(INDEX(NTG_2020_Map,$C823+2,36)=0,"",INDEX(NTG_2020_Map,$C823+2,$J$7)),"")</f>
        <v/>
      </c>
      <c r="K823" s="17" t="str" cm="1">
        <f t="array" aca="1" ref="K823" ca="1">IFERROR(INDEX(NTG_2020_Map,$C823+2,K$7),"")</f>
        <v/>
      </c>
      <c r="L823" s="17" t="str" cm="1">
        <f t="array" aca="1" ref="L823" ca="1">IFERROR(INDEX(NTG_2020_Map,$C823+2,L$7),"")</f>
        <v/>
      </c>
      <c r="M823" s="17" t="str" cm="1">
        <f t="array" aca="1" ref="M823" ca="1">IFERROR(INDEX(NTG_2020_Map,$C823+2,M$7),"")</f>
        <v/>
      </c>
      <c r="N823" s="18" t="str" cm="1">
        <f t="array" aca="1" ref="N823" ca="1">IFERROR(INDEX(NTG_2020_Map,$C823+2,N$7),"")</f>
        <v/>
      </c>
      <c r="O823" s="18" t="str" cm="1">
        <f t="array" aca="1" ref="O823" ca="1">IFERROR(IF(INDEX(NTG_2020_Map,$C823+2,O$7)="","",INDEX(NTG_2020_Map,$C823+2,O$7)),"")</f>
        <v/>
      </c>
    </row>
    <row r="824" spans="3:15" ht="12.75" customHeight="1">
      <c r="C824" s="16">
        <f t="shared" si="24"/>
        <v>36</v>
      </c>
      <c r="D824" s="16">
        <f t="shared" si="25"/>
        <v>11</v>
      </c>
      <c r="E824" s="16" cm="1">
        <f t="array" aca="1" ref="E824" ca="1">IF(F824="","",IF(INDEX(NTG_2020_Table,$C824+1,$D824)=1,1,0))</f>
        <v>0</v>
      </c>
      <c r="F824" s="17" t="str" cm="1">
        <f t="array" aca="1" ref="F824" ca="1">IFERROR(INDEX(NTG_2020_Table,$C824+1,$F$7),"")</f>
        <v>NonRes-sAll-mCust-Elec</v>
      </c>
      <c r="G824" s="17" t="str" cm="1">
        <f t="array" aca="1" ref="G824" ca="1">IF($F824="","",IFERROR(INDEX(NTG_2020_Map,1,IF($D824&lt;$B$4,$B$3,IF($D824&lt;$B$5,$B$4,$B$5))),""))</f>
        <v>VersionSource</v>
      </c>
      <c r="H824" s="17" t="str" cm="1">
        <f t="array" aca="1" ref="H824" ca="1">IF(F824="","",IFERROR(INDEX(NTG_2020_Map,2,D824),""))</f>
        <v/>
      </c>
      <c r="I824" s="17" t="str" cm="1">
        <f t="array" aca="1" ref="I824" ca="1">IFERROR(INDEX(NTG_2020_Map,$C824+2,$I$7),"")</f>
        <v/>
      </c>
      <c r="J824" s="17" t="str" cm="1">
        <f t="array" aca="1" ref="J824" ca="1">IFERROR(IF(INDEX(NTG_2020_Map,$C824+2,36)=0,"",INDEX(NTG_2020_Map,$C824+2,$J$7)),"")</f>
        <v/>
      </c>
      <c r="K824" s="17" t="str" cm="1">
        <f t="array" aca="1" ref="K824" ca="1">IFERROR(INDEX(NTG_2020_Map,$C824+2,K$7),"")</f>
        <v/>
      </c>
      <c r="L824" s="17" t="str" cm="1">
        <f t="array" aca="1" ref="L824" ca="1">IFERROR(INDEX(NTG_2020_Map,$C824+2,L$7),"")</f>
        <v/>
      </c>
      <c r="M824" s="17" t="str" cm="1">
        <f t="array" aca="1" ref="M824" ca="1">IFERROR(INDEX(NTG_2020_Map,$C824+2,M$7),"")</f>
        <v/>
      </c>
      <c r="N824" s="18" t="str" cm="1">
        <f t="array" aca="1" ref="N824" ca="1">IFERROR(INDEX(NTG_2020_Map,$C824+2,N$7),"")</f>
        <v/>
      </c>
      <c r="O824" s="18" t="str" cm="1">
        <f t="array" aca="1" ref="O824" ca="1">IFERROR(IF(INDEX(NTG_2020_Map,$C824+2,O$7)="","",INDEX(NTG_2020_Map,$C824+2,O$7)),"")</f>
        <v/>
      </c>
    </row>
    <row r="825" spans="3:15" ht="12.75" customHeight="1">
      <c r="C825" s="16">
        <f t="shared" si="24"/>
        <v>36</v>
      </c>
      <c r="D825" s="16">
        <f t="shared" si="25"/>
        <v>12</v>
      </c>
      <c r="E825" s="16" cm="1">
        <f t="array" aca="1" ref="E825" ca="1">IF(F825="","",IF(INDEX(NTG_2020_Table,$C825+1,$D825)=1,1,0))</f>
        <v>0</v>
      </c>
      <c r="F825" s="17" t="str" cm="1">
        <f t="array" aca="1" ref="F825" ca="1">IFERROR(INDEX(NTG_2020_Table,$C825+1,$F$7),"")</f>
        <v>NonRes-sAll-mCust-Elec</v>
      </c>
      <c r="G825" s="17" t="str" cm="1">
        <f t="array" aca="1" ref="G825" ca="1">IF($F825="","",IFERROR(INDEX(NTG_2020_Map,1,IF($D825&lt;$B$4,$B$3,IF($D825&lt;$B$5,$B$4,$B$5))),""))</f>
        <v>VersionSource</v>
      </c>
      <c r="H825" s="17" t="str" cm="1">
        <f t="array" aca="1" ref="H825" ca="1">IF(F825="","",IFERROR(INDEX(NTG_2020_Map,2,D825),""))</f>
        <v>1</v>
      </c>
      <c r="I825" s="17" t="str" cm="1">
        <f t="array" aca="1" ref="I825" ca="1">IFERROR(INDEX(NTG_2020_Map,$C825+2,$I$7),"")</f>
        <v/>
      </c>
      <c r="J825" s="17" t="str" cm="1">
        <f t="array" aca="1" ref="J825" ca="1">IFERROR(IF(INDEX(NTG_2020_Map,$C825+2,36)=0,"",INDEX(NTG_2020_Map,$C825+2,$J$7)),"")</f>
        <v/>
      </c>
      <c r="K825" s="17" t="str" cm="1">
        <f t="array" aca="1" ref="K825" ca="1">IFERROR(INDEX(NTG_2020_Map,$C825+2,K$7),"")</f>
        <v/>
      </c>
      <c r="L825" s="17" t="str" cm="1">
        <f t="array" aca="1" ref="L825" ca="1">IFERROR(INDEX(NTG_2020_Map,$C825+2,L$7),"")</f>
        <v/>
      </c>
      <c r="M825" s="17" t="str" cm="1">
        <f t="array" aca="1" ref="M825" ca="1">IFERROR(INDEX(NTG_2020_Map,$C825+2,M$7),"")</f>
        <v/>
      </c>
      <c r="N825" s="18" t="str" cm="1">
        <f t="array" aca="1" ref="N825" ca="1">IFERROR(INDEX(NTG_2020_Map,$C825+2,N$7),"")</f>
        <v/>
      </c>
      <c r="O825" s="18" t="str" cm="1">
        <f t="array" aca="1" ref="O825" ca="1">IFERROR(IF(INDEX(NTG_2020_Map,$C825+2,O$7)="","",INDEX(NTG_2020_Map,$C825+2,O$7)),"")</f>
        <v/>
      </c>
    </row>
    <row r="826" spans="3:15" ht="12.75" customHeight="1">
      <c r="C826" s="16">
        <f t="shared" si="24"/>
        <v>36</v>
      </c>
      <c r="D826" s="16">
        <f t="shared" si="25"/>
        <v>13</v>
      </c>
      <c r="E826" s="16" cm="1">
        <f t="array" aca="1" ref="E826" ca="1">IF(F826="","",IF(INDEX(NTG_2020_Table,$C826+1,$D826)=1,1,0))</f>
        <v>0</v>
      </c>
      <c r="F826" s="17" t="str" cm="1">
        <f t="array" aca="1" ref="F826" ca="1">IFERROR(INDEX(NTG_2020_Table,$C826+1,$F$7),"")</f>
        <v>NonRes-sAll-mCust-Elec</v>
      </c>
      <c r="G826" s="17" t="str" cm="1">
        <f t="array" aca="1" ref="G826" ca="1">IF($F826="","",IFERROR(INDEX(NTG_2020_Map,1,IF($D826&lt;$B$4,$B$3,IF($D826&lt;$B$5,$B$4,$B$5))),""))</f>
        <v>VersionSource</v>
      </c>
      <c r="H826" s="17" t="str" cm="1">
        <f t="array" aca="1" ref="H826" ca="1">IF(F826="","",IFERROR(INDEX(NTG_2020_Map,2,D826),""))</f>
        <v>1</v>
      </c>
      <c r="I826" s="17" t="str" cm="1">
        <f t="array" aca="1" ref="I826" ca="1">IFERROR(INDEX(NTG_2020_Map,$C826+2,$I$7),"")</f>
        <v/>
      </c>
      <c r="J826" s="17" t="str" cm="1">
        <f t="array" aca="1" ref="J826" ca="1">IFERROR(IF(INDEX(NTG_2020_Map,$C826+2,36)=0,"",INDEX(NTG_2020_Map,$C826+2,$J$7)),"")</f>
        <v/>
      </c>
      <c r="K826" s="17" t="str" cm="1">
        <f t="array" aca="1" ref="K826" ca="1">IFERROR(INDEX(NTG_2020_Map,$C826+2,K$7),"")</f>
        <v/>
      </c>
      <c r="L826" s="17" t="str" cm="1">
        <f t="array" aca="1" ref="L826" ca="1">IFERROR(INDEX(NTG_2020_Map,$C826+2,L$7),"")</f>
        <v/>
      </c>
      <c r="M826" s="17" t="str" cm="1">
        <f t="array" aca="1" ref="M826" ca="1">IFERROR(INDEX(NTG_2020_Map,$C826+2,M$7),"")</f>
        <v/>
      </c>
      <c r="N826" s="18" t="str" cm="1">
        <f t="array" aca="1" ref="N826" ca="1">IFERROR(INDEX(NTG_2020_Map,$C826+2,N$7),"")</f>
        <v/>
      </c>
      <c r="O826" s="18" t="str" cm="1">
        <f t="array" aca="1" ref="O826" ca="1">IFERROR(IF(INDEX(NTG_2020_Map,$C826+2,O$7)="","",INDEX(NTG_2020_Map,$C826+2,O$7)),"")</f>
        <v/>
      </c>
    </row>
    <row r="827" spans="3:15" ht="12.75" customHeight="1">
      <c r="C827" s="16">
        <f t="shared" si="24"/>
        <v>36</v>
      </c>
      <c r="D827" s="16">
        <f t="shared" si="25"/>
        <v>14</v>
      </c>
      <c r="E827" s="16" cm="1">
        <f t="array" aca="1" ref="E827" ca="1">IF(F827="","",IF(INDEX(NTG_2020_Table,$C827+1,$D827)=1,1,0))</f>
        <v>0</v>
      </c>
      <c r="F827" s="17" t="str" cm="1">
        <f t="array" aca="1" ref="F827" ca="1">IFERROR(INDEX(NTG_2020_Table,$C827+1,$F$7),"")</f>
        <v>NonRes-sAll-mCust-Elec</v>
      </c>
      <c r="G827" s="17" t="str" cm="1">
        <f t="array" aca="1" ref="G827" ca="1">IF($F827="","",IFERROR(INDEX(NTG_2020_Map,1,IF($D827&lt;$B$4,$B$3,IF($D827&lt;$B$5,$B$4,$B$5))),""))</f>
        <v>VersionSource</v>
      </c>
      <c r="H827" s="17" t="str" cm="1">
        <f t="array" aca="1" ref="H827" ca="1">IF(F827="","",IFERROR(INDEX(NTG_2020_Map,2,D827),""))</f>
        <v>0</v>
      </c>
      <c r="I827" s="17" t="str" cm="1">
        <f t="array" aca="1" ref="I827" ca="1">IFERROR(INDEX(NTG_2020_Map,$C827+2,$I$7),"")</f>
        <v/>
      </c>
      <c r="J827" s="17" t="str" cm="1">
        <f t="array" aca="1" ref="J827" ca="1">IFERROR(IF(INDEX(NTG_2020_Map,$C827+2,36)=0,"",INDEX(NTG_2020_Map,$C827+2,$J$7)),"")</f>
        <v/>
      </c>
      <c r="K827" s="17" t="str" cm="1">
        <f t="array" aca="1" ref="K827" ca="1">IFERROR(INDEX(NTG_2020_Map,$C827+2,K$7),"")</f>
        <v/>
      </c>
      <c r="L827" s="17" t="str" cm="1">
        <f t="array" aca="1" ref="L827" ca="1">IFERROR(INDEX(NTG_2020_Map,$C827+2,L$7),"")</f>
        <v/>
      </c>
      <c r="M827" s="17" t="str" cm="1">
        <f t="array" aca="1" ref="M827" ca="1">IFERROR(INDEX(NTG_2020_Map,$C827+2,M$7),"")</f>
        <v/>
      </c>
      <c r="N827" s="18" t="str" cm="1">
        <f t="array" aca="1" ref="N827" ca="1">IFERROR(INDEX(NTG_2020_Map,$C827+2,N$7),"")</f>
        <v/>
      </c>
      <c r="O827" s="18" t="str" cm="1">
        <f t="array" aca="1" ref="O827" ca="1">IFERROR(IF(INDEX(NTG_2020_Map,$C827+2,O$7)="","",INDEX(NTG_2020_Map,$C827+2,O$7)),"")</f>
        <v/>
      </c>
    </row>
    <row r="828" spans="3:15" ht="12.75" customHeight="1">
      <c r="C828" s="16">
        <f t="shared" si="24"/>
        <v>36</v>
      </c>
      <c r="D828" s="16">
        <f t="shared" si="25"/>
        <v>15</v>
      </c>
      <c r="E828" s="16" cm="1">
        <f t="array" aca="1" ref="E828" ca="1">IF(F828="","",IF(INDEX(NTG_2020_Table,$C828+1,$D828)=1,1,0))</f>
        <v>0</v>
      </c>
      <c r="F828" s="17" t="str" cm="1">
        <f t="array" aca="1" ref="F828" ca="1">IFERROR(INDEX(NTG_2020_Table,$C828+1,$F$7),"")</f>
        <v>NonRes-sAll-mCust-Elec</v>
      </c>
      <c r="G828" s="17" t="str" cm="1">
        <f t="array" aca="1" ref="G828" ca="1">IF($F828="","",IFERROR(INDEX(NTG_2020_Map,1,IF($D828&lt;$B$4,$B$3,IF($D828&lt;$B$5,$B$4,$B$5))),""))</f>
        <v>VersionSource</v>
      </c>
      <c r="H828" s="17" cm="1">
        <f t="array" aca="1" ref="H828" ca="1">IF(F828="","",IFERROR(INDEX(NTG_2020_Map,2,D828),""))</f>
        <v>45448.629734189817</v>
      </c>
      <c r="I828" s="17" t="str" cm="1">
        <f t="array" aca="1" ref="I828" ca="1">IFERROR(INDEX(NTG_2020_Map,$C828+2,$I$7),"")</f>
        <v/>
      </c>
      <c r="J828" s="17" t="str" cm="1">
        <f t="array" aca="1" ref="J828" ca="1">IFERROR(IF(INDEX(NTG_2020_Map,$C828+2,36)=0,"",INDEX(NTG_2020_Map,$C828+2,$J$7)),"")</f>
        <v/>
      </c>
      <c r="K828" s="17" t="str" cm="1">
        <f t="array" aca="1" ref="K828" ca="1">IFERROR(INDEX(NTG_2020_Map,$C828+2,K$7),"")</f>
        <v/>
      </c>
      <c r="L828" s="17" t="str" cm="1">
        <f t="array" aca="1" ref="L828" ca="1">IFERROR(INDEX(NTG_2020_Map,$C828+2,L$7),"")</f>
        <v/>
      </c>
      <c r="M828" s="17" t="str" cm="1">
        <f t="array" aca="1" ref="M828" ca="1">IFERROR(INDEX(NTG_2020_Map,$C828+2,M$7),"")</f>
        <v/>
      </c>
      <c r="N828" s="18" t="str" cm="1">
        <f t="array" aca="1" ref="N828" ca="1">IFERROR(INDEX(NTG_2020_Map,$C828+2,N$7),"")</f>
        <v/>
      </c>
      <c r="O828" s="18" t="str" cm="1">
        <f t="array" aca="1" ref="O828" ca="1">IFERROR(IF(INDEX(NTG_2020_Map,$C828+2,O$7)="","",INDEX(NTG_2020_Map,$C828+2,O$7)),"")</f>
        <v/>
      </c>
    </row>
    <row r="829" spans="3:15" ht="12.75" customHeight="1">
      <c r="C829" s="16">
        <f t="shared" si="24"/>
        <v>36</v>
      </c>
      <c r="D829" s="16">
        <f t="shared" si="25"/>
        <v>16</v>
      </c>
      <c r="E829" s="16" cm="1">
        <f t="array" aca="1" ref="E829" ca="1">IF(F829="","",IF(INDEX(NTG_2020_Table,$C829+1,$D829)=1,1,0))</f>
        <v>0</v>
      </c>
      <c r="F829" s="17" t="str" cm="1">
        <f t="array" aca="1" ref="F829" ca="1">IFERROR(INDEX(NTG_2020_Table,$C829+1,$F$7),"")</f>
        <v>NonRes-sAll-mCust-Elec</v>
      </c>
      <c r="G829" s="17" t="str" cm="1">
        <f t="array" aca="1" ref="G829" ca="1">IF($F829="","",IFERROR(INDEX(NTG_2020_Map,1,IF($D829&lt;$B$4,$B$3,IF($D829&lt;$B$5,$B$4,$B$5))),""))</f>
        <v>VersionSource</v>
      </c>
      <c r="H829" s="17" t="str" cm="1">
        <f t="array" aca="1" ref="H829" ca="1">IF(F829="","",IFERROR(INDEX(NTG_2020_Map,2,D829),""))</f>
        <v>Expired this record since a new record was created that uses the updated Measure Impact Types and Delivery Types per DEER2026 Scoping Document.</v>
      </c>
      <c r="I829" s="17" t="str" cm="1">
        <f t="array" aca="1" ref="I829" ca="1">IFERROR(INDEX(NTG_2020_Map,$C829+2,$I$7),"")</f>
        <v/>
      </c>
      <c r="J829" s="17" t="str" cm="1">
        <f t="array" aca="1" ref="J829" ca="1">IFERROR(IF(INDEX(NTG_2020_Map,$C829+2,36)=0,"",INDEX(NTG_2020_Map,$C829+2,$J$7)),"")</f>
        <v/>
      </c>
      <c r="K829" s="17" t="str" cm="1">
        <f t="array" aca="1" ref="K829" ca="1">IFERROR(INDEX(NTG_2020_Map,$C829+2,K$7),"")</f>
        <v/>
      </c>
      <c r="L829" s="17" t="str" cm="1">
        <f t="array" aca="1" ref="L829" ca="1">IFERROR(INDEX(NTG_2020_Map,$C829+2,L$7),"")</f>
        <v/>
      </c>
      <c r="M829" s="17" t="str" cm="1">
        <f t="array" aca="1" ref="M829" ca="1">IFERROR(INDEX(NTG_2020_Map,$C829+2,M$7),"")</f>
        <v/>
      </c>
      <c r="N829" s="18" t="str" cm="1">
        <f t="array" aca="1" ref="N829" ca="1">IFERROR(INDEX(NTG_2020_Map,$C829+2,N$7),"")</f>
        <v/>
      </c>
      <c r="O829" s="18" t="str" cm="1">
        <f t="array" aca="1" ref="O829" ca="1">IFERROR(IF(INDEX(NTG_2020_Map,$C829+2,O$7)="","",INDEX(NTG_2020_Map,$C829+2,O$7)),"")</f>
        <v/>
      </c>
    </row>
    <row r="830" spans="3:15" ht="12.75" customHeight="1">
      <c r="C830" s="16">
        <f t="shared" si="24"/>
        <v>36</v>
      </c>
      <c r="D830" s="16">
        <f t="shared" si="25"/>
        <v>17</v>
      </c>
      <c r="E830" s="16" cm="1">
        <f t="array" aca="1" ref="E830" ca="1">IF(F830="","",IF(INDEX(NTG_2020_Table,$C830+1,$D830)=1,1,0))</f>
        <v>1</v>
      </c>
      <c r="F830" s="17" t="str" cm="1">
        <f t="array" aca="1" ref="F830" ca="1">IFERROR(INDEX(NTG_2020_Table,$C830+1,$F$7),"")</f>
        <v>NonRes-sAll-mCust-Elec</v>
      </c>
      <c r="G830" s="17" t="str" cm="1">
        <f t="array" aca="1" ref="G830" ca="1">IF($F830="","",IFERROR(INDEX(NTG_2020_Map,1,IF($D830&lt;$B$4,$B$3,IF($D830&lt;$B$5,$B$4,$B$5))),""))</f>
        <v>VersionSource</v>
      </c>
      <c r="H830" s="17" t="str" cm="1">
        <f t="array" aca="1" ref="H830" ca="1">IF(F830="","",IFERROR(INDEX(NTG_2020_Map,2,D830),""))</f>
        <v>Deemed Ex Ante Team</v>
      </c>
      <c r="I830" s="17" t="str" cm="1">
        <f t="array" aca="1" ref="I830" ca="1">IFERROR(INDEX(NTG_2020_Map,$C830+2,$I$7),"")</f>
        <v/>
      </c>
      <c r="J830" s="17" t="str" cm="1">
        <f t="array" aca="1" ref="J830" ca="1">IFERROR(IF(INDEX(NTG_2020_Map,$C830+2,36)=0,"",INDEX(NTG_2020_Map,$C830+2,$J$7)),"")</f>
        <v/>
      </c>
      <c r="K830" s="17" t="str" cm="1">
        <f t="array" aca="1" ref="K830" ca="1">IFERROR(INDEX(NTG_2020_Map,$C830+2,K$7),"")</f>
        <v/>
      </c>
      <c r="L830" s="17" t="str" cm="1">
        <f t="array" aca="1" ref="L830" ca="1">IFERROR(INDEX(NTG_2020_Map,$C830+2,L$7),"")</f>
        <v/>
      </c>
      <c r="M830" s="17" t="str" cm="1">
        <f t="array" aca="1" ref="M830" ca="1">IFERROR(INDEX(NTG_2020_Map,$C830+2,M$7),"")</f>
        <v/>
      </c>
      <c r="N830" s="18" t="str" cm="1">
        <f t="array" aca="1" ref="N830" ca="1">IFERROR(INDEX(NTG_2020_Map,$C830+2,N$7),"")</f>
        <v/>
      </c>
      <c r="O830" s="18" t="str" cm="1">
        <f t="array" aca="1" ref="O830" ca="1">IFERROR(IF(INDEX(NTG_2020_Map,$C830+2,O$7)="","",INDEX(NTG_2020_Map,$C830+2,O$7)),"")</f>
        <v/>
      </c>
    </row>
    <row r="831" spans="3:15" ht="12.75" customHeight="1">
      <c r="C831" s="16">
        <f t="shared" si="24"/>
        <v>36</v>
      </c>
      <c r="D831" s="16">
        <f t="shared" si="25"/>
        <v>18</v>
      </c>
      <c r="E831" s="16" cm="1">
        <f t="array" aca="1" ref="E831" ca="1">IF(F831="","",IF(INDEX(NTG_2020_Table,$C831+1,$D831)=1,1,0))</f>
        <v>1</v>
      </c>
      <c r="F831" s="17" t="str" cm="1">
        <f t="array" aca="1" ref="F831" ca="1">IFERROR(INDEX(NTG_2020_Table,$C831+1,$F$7),"")</f>
        <v>NonRes-sAll-mCust-Elec</v>
      </c>
      <c r="G831" s="17" t="str" cm="1">
        <f t="array" aca="1" ref="G831" ca="1">IF($F831="","",IFERROR(INDEX(NTG_2020_Map,1,IF($D831&lt;$B$4,$B$3,IF($D831&lt;$B$5,$B$4,$B$5))),""))</f>
        <v>VersionSource</v>
      </c>
      <c r="H831" s="17" cm="1">
        <f t="array" aca="1" ref="H831" ca="1">IF(F831="","",IFERROR(INDEX(NTG_2020_Map,2,D831),""))</f>
        <v>44566.539816770834</v>
      </c>
      <c r="I831" s="17" t="str" cm="1">
        <f t="array" aca="1" ref="I831" ca="1">IFERROR(INDEX(NTG_2020_Map,$C831+2,$I$7),"")</f>
        <v/>
      </c>
      <c r="J831" s="17" t="str" cm="1">
        <f t="array" aca="1" ref="J831" ca="1">IFERROR(IF(INDEX(NTG_2020_Map,$C831+2,36)=0,"",INDEX(NTG_2020_Map,$C831+2,$J$7)),"")</f>
        <v/>
      </c>
      <c r="K831" s="17" t="str" cm="1">
        <f t="array" aca="1" ref="K831" ca="1">IFERROR(INDEX(NTG_2020_Map,$C831+2,K$7),"")</f>
        <v/>
      </c>
      <c r="L831" s="17" t="str" cm="1">
        <f t="array" aca="1" ref="L831" ca="1">IFERROR(INDEX(NTG_2020_Map,$C831+2,L$7),"")</f>
        <v/>
      </c>
      <c r="M831" s="17" t="str" cm="1">
        <f t="array" aca="1" ref="M831" ca="1">IFERROR(INDEX(NTG_2020_Map,$C831+2,M$7),"")</f>
        <v/>
      </c>
      <c r="N831" s="18" t="str" cm="1">
        <f t="array" aca="1" ref="N831" ca="1">IFERROR(INDEX(NTG_2020_Map,$C831+2,N$7),"")</f>
        <v/>
      </c>
      <c r="O831" s="18" t="str" cm="1">
        <f t="array" aca="1" ref="O831" ca="1">IFERROR(IF(INDEX(NTG_2020_Map,$C831+2,O$7)="","",INDEX(NTG_2020_Map,$C831+2,O$7)),"")</f>
        <v/>
      </c>
    </row>
    <row r="832" spans="3:15" ht="12.75" customHeight="1">
      <c r="C832" s="16">
        <f t="shared" si="24"/>
        <v>36</v>
      </c>
      <c r="D832" s="16">
        <f t="shared" si="25"/>
        <v>19</v>
      </c>
      <c r="E832" s="16" cm="1">
        <f t="array" aca="1" ref="E832" ca="1">IF(F832="","",IF(INDEX(NTG_2020_Table,$C832+1,$D832)=1,1,0))</f>
        <v>1</v>
      </c>
      <c r="F832" s="17" t="str" cm="1">
        <f t="array" aca="1" ref="F832" ca="1">IFERROR(INDEX(NTG_2020_Table,$C832+1,$F$7),"")</f>
        <v>NonRes-sAll-mCust-Elec</v>
      </c>
      <c r="G832" s="17" t="str" cm="1">
        <f t="array" aca="1" ref="G832" ca="1">IF($F832="","",IFERROR(INDEX(NTG_2020_Map,1,IF($D832&lt;$B$4,$B$3,IF($D832&lt;$B$5,$B$4,$B$5))),""))</f>
        <v>CreatedComment</v>
      </c>
      <c r="H832" s="17" t="str" cm="1">
        <f t="array" aca="1" ref="H832" ca="1">IF(F832="","",IFERROR(INDEX(NTG_2020_Map,2,D832),""))</f>
        <v/>
      </c>
      <c r="I832" s="17" t="str" cm="1">
        <f t="array" aca="1" ref="I832" ca="1">IFERROR(INDEX(NTG_2020_Map,$C832+2,$I$7),"")</f>
        <v/>
      </c>
      <c r="J832" s="17" t="str" cm="1">
        <f t="array" aca="1" ref="J832" ca="1">IFERROR(IF(INDEX(NTG_2020_Map,$C832+2,36)=0,"",INDEX(NTG_2020_Map,$C832+2,$J$7)),"")</f>
        <v/>
      </c>
      <c r="K832" s="17" t="str" cm="1">
        <f t="array" aca="1" ref="K832" ca="1">IFERROR(INDEX(NTG_2020_Map,$C832+2,K$7),"")</f>
        <v/>
      </c>
      <c r="L832" s="17" t="str" cm="1">
        <f t="array" aca="1" ref="L832" ca="1">IFERROR(INDEX(NTG_2020_Map,$C832+2,L$7),"")</f>
        <v/>
      </c>
      <c r="M832" s="17" t="str" cm="1">
        <f t="array" aca="1" ref="M832" ca="1">IFERROR(INDEX(NTG_2020_Map,$C832+2,M$7),"")</f>
        <v/>
      </c>
      <c r="N832" s="18" t="str" cm="1">
        <f t="array" aca="1" ref="N832" ca="1">IFERROR(INDEX(NTG_2020_Map,$C832+2,N$7),"")</f>
        <v/>
      </c>
      <c r="O832" s="18" t="str" cm="1">
        <f t="array" aca="1" ref="O832" ca="1">IFERROR(IF(INDEX(NTG_2020_Map,$C832+2,O$7)="","",INDEX(NTG_2020_Map,$C832+2,O$7)),"")</f>
        <v/>
      </c>
    </row>
    <row r="833" spans="3:15" ht="12.75" customHeight="1">
      <c r="C833" s="16">
        <f t="shared" si="24"/>
        <v>36</v>
      </c>
      <c r="D833" s="16">
        <f t="shared" si="25"/>
        <v>20</v>
      </c>
      <c r="E833" s="16" cm="1">
        <f t="array" aca="1" ref="E833" ca="1">IF(F833="","",IF(INDEX(NTG_2020_Table,$C833+1,$D833)=1,1,0))</f>
        <v>1</v>
      </c>
      <c r="F833" s="17" t="str" cm="1">
        <f t="array" aca="1" ref="F833" ca="1">IFERROR(INDEX(NTG_2020_Table,$C833+1,$F$7),"")</f>
        <v>NonRes-sAll-mCust-Elec</v>
      </c>
      <c r="G833" s="17" t="str" cm="1">
        <f t="array" aca="1" ref="G833" ca="1">IF($F833="","",IFERROR(INDEX(NTG_2020_Map,1,IF($D833&lt;$B$4,$B$3,IF($D833&lt;$B$5,$B$4,$B$5))),""))</f>
        <v>CreatedComment</v>
      </c>
      <c r="H833" s="17" t="str" cm="1">
        <f t="array" aca="1" ref="H833" ca="1">IF(F833="","",IFERROR(INDEX(NTG_2020_Map,2,D833),""))</f>
        <v>Deemed Ex Ante Team</v>
      </c>
      <c r="I833" s="17" t="str" cm="1">
        <f t="array" aca="1" ref="I833" ca="1">IFERROR(INDEX(NTG_2020_Map,$C833+2,$I$7),"")</f>
        <v/>
      </c>
      <c r="J833" s="17" t="str" cm="1">
        <f t="array" aca="1" ref="J833" ca="1">IFERROR(IF(INDEX(NTG_2020_Map,$C833+2,36)=0,"",INDEX(NTG_2020_Map,$C833+2,$J$7)),"")</f>
        <v/>
      </c>
      <c r="K833" s="17" t="str" cm="1">
        <f t="array" aca="1" ref="K833" ca="1">IFERROR(INDEX(NTG_2020_Map,$C833+2,K$7),"")</f>
        <v/>
      </c>
      <c r="L833" s="17" t="str" cm="1">
        <f t="array" aca="1" ref="L833" ca="1">IFERROR(INDEX(NTG_2020_Map,$C833+2,L$7),"")</f>
        <v/>
      </c>
      <c r="M833" s="17" t="str" cm="1">
        <f t="array" aca="1" ref="M833" ca="1">IFERROR(INDEX(NTG_2020_Map,$C833+2,M$7),"")</f>
        <v/>
      </c>
      <c r="N833" s="18" t="str" cm="1">
        <f t="array" aca="1" ref="N833" ca="1">IFERROR(INDEX(NTG_2020_Map,$C833+2,N$7),"")</f>
        <v/>
      </c>
      <c r="O833" s="18" t="str" cm="1">
        <f t="array" aca="1" ref="O833" ca="1">IFERROR(IF(INDEX(NTG_2020_Map,$C833+2,O$7)="","",INDEX(NTG_2020_Map,$C833+2,O$7)),"")</f>
        <v/>
      </c>
    </row>
    <row r="834" spans="3:15" ht="12.75" customHeight="1">
      <c r="C834" s="16">
        <f t="shared" si="24"/>
        <v>36</v>
      </c>
      <c r="D834" s="16">
        <f t="shared" si="25"/>
        <v>21</v>
      </c>
      <c r="E834" s="16" cm="1">
        <f t="array" aca="1" ref="E834" ca="1">IF(F834="","",IF(INDEX(NTG_2020_Table,$C834+1,$D834)=1,1,0))</f>
        <v>1</v>
      </c>
      <c r="F834" s="17" t="str" cm="1">
        <f t="array" aca="1" ref="F834" ca="1">IFERROR(INDEX(NTG_2020_Table,$C834+1,$F$7),"")</f>
        <v>NonRes-sAll-mCust-Elec</v>
      </c>
      <c r="G834" s="17" t="str" cm="1">
        <f t="array" aca="1" ref="G834" ca="1">IF($F834="","",IFERROR(INDEX(NTG_2020_Map,1,IF($D834&lt;$B$4,$B$3,IF($D834&lt;$B$5,$B$4,$B$5))),""))</f>
        <v>CreatedComment</v>
      </c>
      <c r="H834" s="17" t="str" cm="1">
        <f t="array" aca="1" ref="H834" ca="1">IF(F834="","",IFERROR(INDEX(NTG_2020_Map,2,D834),""))</f>
        <v/>
      </c>
      <c r="I834" s="17" t="str" cm="1">
        <f t="array" aca="1" ref="I834" ca="1">IFERROR(INDEX(NTG_2020_Map,$C834+2,$I$7),"")</f>
        <v/>
      </c>
      <c r="J834" s="17" t="str" cm="1">
        <f t="array" aca="1" ref="J834" ca="1">IFERROR(IF(INDEX(NTG_2020_Map,$C834+2,36)=0,"",INDEX(NTG_2020_Map,$C834+2,$J$7)),"")</f>
        <v/>
      </c>
      <c r="K834" s="17" t="str" cm="1">
        <f t="array" aca="1" ref="K834" ca="1">IFERROR(INDEX(NTG_2020_Map,$C834+2,K$7),"")</f>
        <v/>
      </c>
      <c r="L834" s="17" t="str" cm="1">
        <f t="array" aca="1" ref="L834" ca="1">IFERROR(INDEX(NTG_2020_Map,$C834+2,L$7),"")</f>
        <v/>
      </c>
      <c r="M834" s="17" t="str" cm="1">
        <f t="array" aca="1" ref="M834" ca="1">IFERROR(INDEX(NTG_2020_Map,$C834+2,M$7),"")</f>
        <v/>
      </c>
      <c r="N834" s="18" t="str" cm="1">
        <f t="array" aca="1" ref="N834" ca="1">IFERROR(INDEX(NTG_2020_Map,$C834+2,N$7),"")</f>
        <v/>
      </c>
      <c r="O834" s="18" t="str" cm="1">
        <f t="array" aca="1" ref="O834" ca="1">IFERROR(IF(INDEX(NTG_2020_Map,$C834+2,O$7)="","",INDEX(NTG_2020_Map,$C834+2,O$7)),"")</f>
        <v/>
      </c>
    </row>
    <row r="835" spans="3:15" ht="12.75" customHeight="1">
      <c r="C835" s="16">
        <f t="shared" si="24"/>
        <v>36</v>
      </c>
      <c r="D835" s="16">
        <f t="shared" si="25"/>
        <v>22</v>
      </c>
      <c r="E835" s="16" cm="1">
        <f t="array" aca="1" ref="E835" ca="1">IF(F835="","",IF(INDEX(NTG_2020_Table,$C835+1,$D835)=1,1,0))</f>
        <v>1</v>
      </c>
      <c r="F835" s="17" t="str" cm="1">
        <f t="array" aca="1" ref="F835" ca="1">IFERROR(INDEX(NTG_2020_Table,$C835+1,$F$7),"")</f>
        <v>NonRes-sAll-mCust-Elec</v>
      </c>
      <c r="G835" s="17" t="str" cm="1">
        <f t="array" aca="1" ref="G835" ca="1">IF($F835="","",IFERROR(INDEX(NTG_2020_Map,1,IF($D835&lt;$B$4,$B$3,IF($D835&lt;$B$5,$B$4,$B$5))),""))</f>
        <v>CreatedComment</v>
      </c>
      <c r="H835" s="17" t="str" cm="1">
        <f t="array" aca="1" ref="H835" ca="1">IF(F835="","",IFERROR(INDEX(NTG_2020_Map,2,D835),""))</f>
        <v/>
      </c>
      <c r="I835" s="17" t="str" cm="1">
        <f t="array" aca="1" ref="I835" ca="1">IFERROR(INDEX(NTG_2020_Map,$C835+2,$I$7),"")</f>
        <v/>
      </c>
      <c r="J835" s="17" t="str" cm="1">
        <f t="array" aca="1" ref="J835" ca="1">IFERROR(IF(INDEX(NTG_2020_Map,$C835+2,36)=0,"",INDEX(NTG_2020_Map,$C835+2,$J$7)),"")</f>
        <v/>
      </c>
      <c r="K835" s="17" t="str" cm="1">
        <f t="array" aca="1" ref="K835" ca="1">IFERROR(INDEX(NTG_2020_Map,$C835+2,K$7),"")</f>
        <v/>
      </c>
      <c r="L835" s="17" t="str" cm="1">
        <f t="array" aca="1" ref="L835" ca="1">IFERROR(INDEX(NTG_2020_Map,$C835+2,L$7),"")</f>
        <v/>
      </c>
      <c r="M835" s="17" t="str" cm="1">
        <f t="array" aca="1" ref="M835" ca="1">IFERROR(INDEX(NTG_2020_Map,$C835+2,M$7),"")</f>
        <v/>
      </c>
      <c r="N835" s="18" t="str" cm="1">
        <f t="array" aca="1" ref="N835" ca="1">IFERROR(INDEX(NTG_2020_Map,$C835+2,N$7),"")</f>
        <v/>
      </c>
      <c r="O835" s="18" t="str" cm="1">
        <f t="array" aca="1" ref="O835" ca="1">IFERROR(IF(INDEX(NTG_2020_Map,$C835+2,O$7)="","",INDEX(NTG_2020_Map,$C835+2,O$7)),"")</f>
        <v/>
      </c>
    </row>
    <row r="836" spans="3:15" ht="12.75" customHeight="1">
      <c r="C836" s="16">
        <f t="shared" si="24"/>
        <v>36</v>
      </c>
      <c r="D836" s="16">
        <f t="shared" si="25"/>
        <v>23</v>
      </c>
      <c r="E836" s="16" cm="1">
        <f t="array" aca="1" ref="E836" ca="1">IF(F836="","",IF(INDEX(NTG_2020_Table,$C836+1,$D836)=1,1,0))</f>
        <v>1</v>
      </c>
      <c r="F836" s="17" t="str" cm="1">
        <f t="array" aca="1" ref="F836" ca="1">IFERROR(INDEX(NTG_2020_Table,$C836+1,$F$7),"")</f>
        <v>NonRes-sAll-mCust-Elec</v>
      </c>
      <c r="G836" s="17" t="str" cm="1">
        <f t="array" aca="1" ref="G836" ca="1">IF($F836="","",IFERROR(INDEX(NTG_2020_Map,1,IF($D836&lt;$B$4,$B$3,IF($D836&lt;$B$5,$B$4,$B$5))),""))</f>
        <v>CreatedComment</v>
      </c>
      <c r="H836" s="17" t="str" cm="1">
        <f t="array" aca="1" ref="H836" ca="1">IF(F836="","",IFERROR(INDEX(NTG_2020_Map,2,D836),""))</f>
        <v/>
      </c>
      <c r="I836" s="17" t="str" cm="1">
        <f t="array" aca="1" ref="I836" ca="1">IFERROR(INDEX(NTG_2020_Map,$C836+2,$I$7),"")</f>
        <v/>
      </c>
      <c r="J836" s="17" t="str" cm="1">
        <f t="array" aca="1" ref="J836" ca="1">IFERROR(IF(INDEX(NTG_2020_Map,$C836+2,36)=0,"",INDEX(NTG_2020_Map,$C836+2,$J$7)),"")</f>
        <v/>
      </c>
      <c r="K836" s="17" t="str" cm="1">
        <f t="array" aca="1" ref="K836" ca="1">IFERROR(INDEX(NTG_2020_Map,$C836+2,K$7),"")</f>
        <v/>
      </c>
      <c r="L836" s="17" t="str" cm="1">
        <f t="array" aca="1" ref="L836" ca="1">IFERROR(INDEX(NTG_2020_Map,$C836+2,L$7),"")</f>
        <v/>
      </c>
      <c r="M836" s="17" t="str" cm="1">
        <f t="array" aca="1" ref="M836" ca="1">IFERROR(INDEX(NTG_2020_Map,$C836+2,M$7),"")</f>
        <v/>
      </c>
      <c r="N836" s="18" t="str" cm="1">
        <f t="array" aca="1" ref="N836" ca="1">IFERROR(INDEX(NTG_2020_Map,$C836+2,N$7),"")</f>
        <v/>
      </c>
      <c r="O836" s="18" t="str" cm="1">
        <f t="array" aca="1" ref="O836" ca="1">IFERROR(IF(INDEX(NTG_2020_Map,$C836+2,O$7)="","",INDEX(NTG_2020_Map,$C836+2,O$7)),"")</f>
        <v/>
      </c>
    </row>
    <row r="837" spans="3:15" ht="12.75" customHeight="1">
      <c r="C837" s="16">
        <f t="shared" si="24"/>
        <v>37</v>
      </c>
      <c r="D837" s="16">
        <f t="shared" si="25"/>
        <v>1</v>
      </c>
      <c r="E837" s="16" cm="1">
        <f t="array" aca="1" ref="E837" ca="1">IF(F837="","",IF(INDEX(NTG_2020_Table,$C837+1,$D837)=1,1,0))</f>
        <v>0</v>
      </c>
      <c r="F837" s="17" t="str" cm="1">
        <f t="array" aca="1" ref="F837" ca="1">IFERROR(INDEX(NTG_2020_Table,$C837+1,$F$7),"")</f>
        <v>NonRes-sAll-mCust-Elec</v>
      </c>
      <c r="G837" s="17" t="str" cm="1">
        <f t="array" aca="1" ref="G837" ca="1">IF($F837="","",IFERROR(INDEX(NTG_2020_Map,1,IF($D837&lt;$B$4,$B$3,IF($D837&lt;$B$5,$B$4,$B$5))),""))</f>
        <v>NTG_ID</v>
      </c>
      <c r="H837" s="17" t="str" cm="1">
        <f t="array" aca="1" ref="H837" ca="1">IF(F837="","",IFERROR(INDEX(NTG_2020_Map,2,D837),""))</f>
        <v>Agric-Default&gt;2yrs</v>
      </c>
      <c r="I837" s="17" t="str" cm="1">
        <f t="array" aca="1" ref="I837" ca="1">IFERROR(INDEX(NTG_2020_Map,$C837+2,$I$7),"")</f>
        <v/>
      </c>
      <c r="J837" s="17" t="str" cm="1">
        <f t="array" aca="1" ref="J837" ca="1">IFERROR(IF(INDEX(NTG_2020_Map,$C837+2,36)=0,"",INDEX(NTG_2020_Map,$C837+2,$J$7)),"")</f>
        <v/>
      </c>
      <c r="K837" s="17" t="str" cm="1">
        <f t="array" aca="1" ref="K837" ca="1">IFERROR(INDEX(NTG_2020_Map,$C837+2,K$7),"")</f>
        <v/>
      </c>
      <c r="L837" s="17" t="str" cm="1">
        <f t="array" aca="1" ref="L837" ca="1">IFERROR(INDEX(NTG_2020_Map,$C837+2,L$7),"")</f>
        <v/>
      </c>
      <c r="M837" s="17" t="str" cm="1">
        <f t="array" aca="1" ref="M837" ca="1">IFERROR(INDEX(NTG_2020_Map,$C837+2,M$7),"")</f>
        <v/>
      </c>
      <c r="N837" s="18" t="str" cm="1">
        <f t="array" aca="1" ref="N837" ca="1">IFERROR(INDEX(NTG_2020_Map,$C837+2,N$7),"")</f>
        <v/>
      </c>
      <c r="O837" s="18" t="str" cm="1">
        <f t="array" aca="1" ref="O837" ca="1">IFERROR(IF(INDEX(NTG_2020_Map,$C837+2,O$7)="","",INDEX(NTG_2020_Map,$C837+2,O$7)),"")</f>
        <v/>
      </c>
    </row>
    <row r="838" spans="3:15" ht="12.75" customHeight="1">
      <c r="C838" s="16">
        <f t="shared" si="24"/>
        <v>37</v>
      </c>
      <c r="D838" s="16">
        <f t="shared" si="25"/>
        <v>2</v>
      </c>
      <c r="E838" s="16" cm="1">
        <f t="array" aca="1" ref="E838" ca="1">IF(F838="","",IF(INDEX(NTG_2020_Table,$C838+1,$D838)=1,1,0))</f>
        <v>1</v>
      </c>
      <c r="F838" s="17" t="str" cm="1">
        <f t="array" aca="1" ref="F838" ca="1">IFERROR(INDEX(NTG_2020_Table,$C838+1,$F$7),"")</f>
        <v>NonRes-sAll-mCust-Elec</v>
      </c>
      <c r="G838" s="17" t="str" cm="1">
        <f t="array" aca="1" ref="G838" ca="1">IF($F838="","",IFERROR(INDEX(NTG_2020_Map,1,IF($D838&lt;$B$4,$B$3,IF($D838&lt;$B$5,$B$4,$B$5))),""))</f>
        <v>NTG_ID</v>
      </c>
      <c r="H838" s="17" t="str" cm="1">
        <f t="array" aca="1" ref="H838" ca="1">IF(F838="","",IFERROR(INDEX(NTG_2020_Map,2,D838),""))</f>
        <v>DEER2019</v>
      </c>
      <c r="I838" s="17" t="str" cm="1">
        <f t="array" aca="1" ref="I838" ca="1">IFERROR(INDEX(NTG_2020_Map,$C838+2,$I$7),"")</f>
        <v/>
      </c>
      <c r="J838" s="17" t="str" cm="1">
        <f t="array" aca="1" ref="J838" ca="1">IFERROR(IF(INDEX(NTG_2020_Map,$C838+2,36)=0,"",INDEX(NTG_2020_Map,$C838+2,$J$7)),"")</f>
        <v/>
      </c>
      <c r="K838" s="17" t="str" cm="1">
        <f t="array" aca="1" ref="K838" ca="1">IFERROR(INDEX(NTG_2020_Map,$C838+2,K$7),"")</f>
        <v/>
      </c>
      <c r="L838" s="17" t="str" cm="1">
        <f t="array" aca="1" ref="L838" ca="1">IFERROR(INDEX(NTG_2020_Map,$C838+2,L$7),"")</f>
        <v/>
      </c>
      <c r="M838" s="17" t="str" cm="1">
        <f t="array" aca="1" ref="M838" ca="1">IFERROR(INDEX(NTG_2020_Map,$C838+2,M$7),"")</f>
        <v/>
      </c>
      <c r="N838" s="18" t="str" cm="1">
        <f t="array" aca="1" ref="N838" ca="1">IFERROR(INDEX(NTG_2020_Map,$C838+2,N$7),"")</f>
        <v/>
      </c>
      <c r="O838" s="18" t="str" cm="1">
        <f t="array" aca="1" ref="O838" ca="1">IFERROR(IF(INDEX(NTG_2020_Map,$C838+2,O$7)="","",INDEX(NTG_2020_Map,$C838+2,O$7)),"")</f>
        <v/>
      </c>
    </row>
    <row r="839" spans="3:15" ht="12.75" customHeight="1">
      <c r="C839" s="16">
        <f t="shared" si="24"/>
        <v>37</v>
      </c>
      <c r="D839" s="16">
        <f t="shared" si="25"/>
        <v>3</v>
      </c>
      <c r="E839" s="16" cm="1">
        <f t="array" aca="1" ref="E839" ca="1">IF(F839="","",IF(INDEX(NTG_2020_Table,$C839+1,$D839)=1,1,0))</f>
        <v>0</v>
      </c>
      <c r="F839" s="17" t="str" cm="1">
        <f t="array" aca="1" ref="F839" ca="1">IFERROR(INDEX(NTG_2020_Table,$C839+1,$F$7),"")</f>
        <v>NonRes-sAll-mCust-Elec</v>
      </c>
      <c r="G839" s="17" t="str" cm="1">
        <f t="array" aca="1" ref="G839" ca="1">IF($F839="","",IFERROR(INDEX(NTG_2020_Map,1,IF($D839&lt;$B$4,$B$3,IF($D839&lt;$B$5,$B$4,$B$5))),""))</f>
        <v>NTG_ID</v>
      </c>
      <c r="H839" s="17" cm="1">
        <f t="array" aca="1" ref="H839" ca="1">IF(F839="","",IFERROR(INDEX(NTG_2020_Map,2,D839),""))</f>
        <v>43466</v>
      </c>
      <c r="I839" s="17" t="str" cm="1">
        <f t="array" aca="1" ref="I839" ca="1">IFERROR(INDEX(NTG_2020_Map,$C839+2,$I$7),"")</f>
        <v/>
      </c>
      <c r="J839" s="17" t="str" cm="1">
        <f t="array" aca="1" ref="J839" ca="1">IFERROR(IF(INDEX(NTG_2020_Map,$C839+2,36)=0,"",INDEX(NTG_2020_Map,$C839+2,$J$7)),"")</f>
        <v/>
      </c>
      <c r="K839" s="17" t="str" cm="1">
        <f t="array" aca="1" ref="K839" ca="1">IFERROR(INDEX(NTG_2020_Map,$C839+2,K$7),"")</f>
        <v/>
      </c>
      <c r="L839" s="17" t="str" cm="1">
        <f t="array" aca="1" ref="L839" ca="1">IFERROR(INDEX(NTG_2020_Map,$C839+2,L$7),"")</f>
        <v/>
      </c>
      <c r="M839" s="17" t="str" cm="1">
        <f t="array" aca="1" ref="M839" ca="1">IFERROR(INDEX(NTG_2020_Map,$C839+2,M$7),"")</f>
        <v/>
      </c>
      <c r="N839" s="18" t="str" cm="1">
        <f t="array" aca="1" ref="N839" ca="1">IFERROR(INDEX(NTG_2020_Map,$C839+2,N$7),"")</f>
        <v/>
      </c>
      <c r="O839" s="18" t="str" cm="1">
        <f t="array" aca="1" ref="O839" ca="1">IFERROR(IF(INDEX(NTG_2020_Map,$C839+2,O$7)="","",INDEX(NTG_2020_Map,$C839+2,O$7)),"")</f>
        <v/>
      </c>
    </row>
    <row r="840" spans="3:15" ht="12.75" customHeight="1">
      <c r="C840" s="16">
        <f t="shared" si="24"/>
        <v>37</v>
      </c>
      <c r="D840" s="16">
        <f t="shared" si="25"/>
        <v>4</v>
      </c>
      <c r="E840" s="16" cm="1">
        <f t="array" aca="1" ref="E840" ca="1">IF(F840="","",IF(INDEX(NTG_2020_Table,$C840+1,$D840)=1,1,0))</f>
        <v>0</v>
      </c>
      <c r="F840" s="17" t="str" cm="1">
        <f t="array" aca="1" ref="F840" ca="1">IFERROR(INDEX(NTG_2020_Table,$C840+1,$F$7),"")</f>
        <v>NonRes-sAll-mCust-Elec</v>
      </c>
      <c r="G840" s="17" t="str" cm="1">
        <f t="array" aca="1" ref="G840" ca="1">IF($F840="","",IFERROR(INDEX(NTG_2020_Map,1,IF($D840&lt;$B$4,$B$3,IF($D840&lt;$B$5,$B$4,$B$5))),""))</f>
        <v>NTG_ID</v>
      </c>
      <c r="H840" s="17" cm="1">
        <f t="array" aca="1" ref="H840" ca="1">IF(F840="","",IFERROR(INDEX(NTG_2020_Map,2,D840),""))</f>
        <v>46022</v>
      </c>
      <c r="I840" s="17" t="str" cm="1">
        <f t="array" aca="1" ref="I840" ca="1">IFERROR(INDEX(NTG_2020_Map,$C840+2,$I$7),"")</f>
        <v/>
      </c>
      <c r="J840" s="17" t="str" cm="1">
        <f t="array" aca="1" ref="J840" ca="1">IFERROR(IF(INDEX(NTG_2020_Map,$C840+2,36)=0,"",INDEX(NTG_2020_Map,$C840+2,$J$7)),"")</f>
        <v/>
      </c>
      <c r="K840" s="17" t="str" cm="1">
        <f t="array" aca="1" ref="K840" ca="1">IFERROR(INDEX(NTG_2020_Map,$C840+2,K$7),"")</f>
        <v/>
      </c>
      <c r="L840" s="17" t="str" cm="1">
        <f t="array" aca="1" ref="L840" ca="1">IFERROR(INDEX(NTG_2020_Map,$C840+2,L$7),"")</f>
        <v/>
      </c>
      <c r="M840" s="17" t="str" cm="1">
        <f t="array" aca="1" ref="M840" ca="1">IFERROR(INDEX(NTG_2020_Map,$C840+2,M$7),"")</f>
        <v/>
      </c>
      <c r="N840" s="18" t="str" cm="1">
        <f t="array" aca="1" ref="N840" ca="1">IFERROR(INDEX(NTG_2020_Map,$C840+2,N$7),"")</f>
        <v/>
      </c>
      <c r="O840" s="18" t="str" cm="1">
        <f t="array" aca="1" ref="O840" ca="1">IFERROR(IF(INDEX(NTG_2020_Map,$C840+2,O$7)="","",INDEX(NTG_2020_Map,$C840+2,O$7)),"")</f>
        <v/>
      </c>
    </row>
    <row r="841" spans="3:15" ht="12.75" customHeight="1">
      <c r="C841" s="16">
        <f t="shared" si="24"/>
        <v>37</v>
      </c>
      <c r="D841" s="16">
        <f t="shared" si="25"/>
        <v>5</v>
      </c>
      <c r="E841" s="16" cm="1">
        <f t="array" aca="1" ref="E841" ca="1">IF(F841="","",IF(INDEX(NTG_2020_Table,$C841+1,$D841)=1,1,0))</f>
        <v>0</v>
      </c>
      <c r="F841" s="17" t="str" cm="1">
        <f t="array" aca="1" ref="F841" ca="1">IFERROR(INDEX(NTG_2020_Table,$C841+1,$F$7),"")</f>
        <v>NonRes-sAll-mCust-Elec</v>
      </c>
      <c r="G841" s="17" t="str" cm="1">
        <f t="array" aca="1" ref="G841" ca="1">IF($F841="","",IFERROR(INDEX(NTG_2020_Map,1,IF($D841&lt;$B$4,$B$3,IF($D841&lt;$B$5,$B$4,$B$5))),""))</f>
        <v>NTG_ID</v>
      </c>
      <c r="H841" s="17" cm="1">
        <f t="array" aca="1" ref="H841" ca="1">IF(F841="","",IFERROR(INDEX(NTG_2020_Map,2,D841),""))</f>
        <v>0.6</v>
      </c>
      <c r="I841" s="17" t="str" cm="1">
        <f t="array" aca="1" ref="I841" ca="1">IFERROR(INDEX(NTG_2020_Map,$C841+2,$I$7),"")</f>
        <v/>
      </c>
      <c r="J841" s="17" t="str" cm="1">
        <f t="array" aca="1" ref="J841" ca="1">IFERROR(IF(INDEX(NTG_2020_Map,$C841+2,36)=0,"",INDEX(NTG_2020_Map,$C841+2,$J$7)),"")</f>
        <v/>
      </c>
      <c r="K841" s="17" t="str" cm="1">
        <f t="array" aca="1" ref="K841" ca="1">IFERROR(INDEX(NTG_2020_Map,$C841+2,K$7),"")</f>
        <v/>
      </c>
      <c r="L841" s="17" t="str" cm="1">
        <f t="array" aca="1" ref="L841" ca="1">IFERROR(INDEX(NTG_2020_Map,$C841+2,L$7),"")</f>
        <v/>
      </c>
      <c r="M841" s="17" t="str" cm="1">
        <f t="array" aca="1" ref="M841" ca="1">IFERROR(INDEX(NTG_2020_Map,$C841+2,M$7),"")</f>
        <v/>
      </c>
      <c r="N841" s="18" t="str" cm="1">
        <f t="array" aca="1" ref="N841" ca="1">IFERROR(INDEX(NTG_2020_Map,$C841+2,N$7),"")</f>
        <v/>
      </c>
      <c r="O841" s="18" t="str" cm="1">
        <f t="array" aca="1" ref="O841" ca="1">IFERROR(IF(INDEX(NTG_2020_Map,$C841+2,O$7)="","",INDEX(NTG_2020_Map,$C841+2,O$7)),"")</f>
        <v/>
      </c>
    </row>
    <row r="842" spans="3:15" ht="12.75" customHeight="1">
      <c r="C842" s="16">
        <f t="shared" ref="C842:C905" si="26">IF($D842=1,IF($C841&lt;$B$1,$C841+1,""),$C841)</f>
        <v>37</v>
      </c>
      <c r="D842" s="16">
        <f t="shared" ref="D842:D905" si="27">IF(D841&lt;$B$2,D841+1,1)</f>
        <v>6</v>
      </c>
      <c r="E842" s="16" cm="1">
        <f t="array" aca="1" ref="E842" ca="1">IF(F842="","",IF(INDEX(NTG_2020_Table,$C842+1,$D842)=1,1,0))</f>
        <v>0</v>
      </c>
      <c r="F842" s="17" t="str" cm="1">
        <f t="array" aca="1" ref="F842" ca="1">IFERROR(INDEX(NTG_2020_Table,$C842+1,$F$7),"")</f>
        <v>NonRes-sAll-mCust-Elec</v>
      </c>
      <c r="G842" s="17" t="str" cm="1">
        <f t="array" aca="1" ref="G842" ca="1">IF($F842="","",IFERROR(INDEX(NTG_2020_Map,1,IF($D842&lt;$B$4,$B$3,IF($D842&lt;$B$5,$B$4,$B$5))),""))</f>
        <v>NTG_ID</v>
      </c>
      <c r="H842" s="17" cm="1">
        <f t="array" aca="1" ref="H842" ca="1">IF(F842="","",IFERROR(INDEX(NTG_2020_Map,2,D842),""))</f>
        <v>0.6</v>
      </c>
      <c r="I842" s="17" t="str" cm="1">
        <f t="array" aca="1" ref="I842" ca="1">IFERROR(INDEX(NTG_2020_Map,$C842+2,$I$7),"")</f>
        <v/>
      </c>
      <c r="J842" s="17" t="str" cm="1">
        <f t="array" aca="1" ref="J842" ca="1">IFERROR(IF(INDEX(NTG_2020_Map,$C842+2,36)=0,"",INDEX(NTG_2020_Map,$C842+2,$J$7)),"")</f>
        <v/>
      </c>
      <c r="K842" s="17" t="str" cm="1">
        <f t="array" aca="1" ref="K842" ca="1">IFERROR(INDEX(NTG_2020_Map,$C842+2,K$7),"")</f>
        <v/>
      </c>
      <c r="L842" s="17" t="str" cm="1">
        <f t="array" aca="1" ref="L842" ca="1">IFERROR(INDEX(NTG_2020_Map,$C842+2,L$7),"")</f>
        <v/>
      </c>
      <c r="M842" s="17" t="str" cm="1">
        <f t="array" aca="1" ref="M842" ca="1">IFERROR(INDEX(NTG_2020_Map,$C842+2,M$7),"")</f>
        <v/>
      </c>
      <c r="N842" s="18" t="str" cm="1">
        <f t="array" aca="1" ref="N842" ca="1">IFERROR(INDEX(NTG_2020_Map,$C842+2,N$7),"")</f>
        <v/>
      </c>
      <c r="O842" s="18" t="str" cm="1">
        <f t="array" aca="1" ref="O842" ca="1">IFERROR(IF(INDEX(NTG_2020_Map,$C842+2,O$7)="","",INDEX(NTG_2020_Map,$C842+2,O$7)),"")</f>
        <v/>
      </c>
    </row>
    <row r="843" spans="3:15" ht="12.75" customHeight="1">
      <c r="C843" s="16">
        <f t="shared" si="26"/>
        <v>37</v>
      </c>
      <c r="D843" s="16">
        <f t="shared" si="27"/>
        <v>7</v>
      </c>
      <c r="E843" s="16" cm="1">
        <f t="array" aca="1" ref="E843" ca="1">IF(F843="","",IF(INDEX(NTG_2020_Table,$C843+1,$D843)=1,1,0))</f>
        <v>0</v>
      </c>
      <c r="F843" s="17" t="str" cm="1">
        <f t="array" aca="1" ref="F843" ca="1">IFERROR(INDEX(NTG_2020_Table,$C843+1,$F$7),"")</f>
        <v>NonRes-sAll-mCust-Elec</v>
      </c>
      <c r="G843" s="17" t="str" cm="1">
        <f t="array" aca="1" ref="G843" ca="1">IF($F843="","",IFERROR(INDEX(NTG_2020_Map,1,IF($D843&lt;$B$4,$B$3,IF($D843&lt;$B$5,$B$4,$B$5))),""))</f>
        <v>NTG_ID</v>
      </c>
      <c r="H843" s="17" t="str" cm="1">
        <f t="array" aca="1" ref="H843" ca="1">IF(F843="","",IFERROR(INDEX(NTG_2020_Map,2,D843),""))</f>
        <v>Measures not covered by other NTG values and measure technology type has been available in marketplace for more than 2 years</v>
      </c>
      <c r="I843" s="17" t="str" cm="1">
        <f t="array" aca="1" ref="I843" ca="1">IFERROR(INDEX(NTG_2020_Map,$C843+2,$I$7),"")</f>
        <v/>
      </c>
      <c r="J843" s="17" t="str" cm="1">
        <f t="array" aca="1" ref="J843" ca="1">IFERROR(IF(INDEX(NTG_2020_Map,$C843+2,36)=0,"",INDEX(NTG_2020_Map,$C843+2,$J$7)),"")</f>
        <v/>
      </c>
      <c r="K843" s="17" t="str" cm="1">
        <f t="array" aca="1" ref="K843" ca="1">IFERROR(INDEX(NTG_2020_Map,$C843+2,K$7),"")</f>
        <v/>
      </c>
      <c r="L843" s="17" t="str" cm="1">
        <f t="array" aca="1" ref="L843" ca="1">IFERROR(INDEX(NTG_2020_Map,$C843+2,L$7),"")</f>
        <v/>
      </c>
      <c r="M843" s="17" t="str" cm="1">
        <f t="array" aca="1" ref="M843" ca="1">IFERROR(INDEX(NTG_2020_Map,$C843+2,M$7),"")</f>
        <v/>
      </c>
      <c r="N843" s="18" t="str" cm="1">
        <f t="array" aca="1" ref="N843" ca="1">IFERROR(INDEX(NTG_2020_Map,$C843+2,N$7),"")</f>
        <v/>
      </c>
      <c r="O843" s="18" t="str" cm="1">
        <f t="array" aca="1" ref="O843" ca="1">IFERROR(IF(INDEX(NTG_2020_Map,$C843+2,O$7)="","",INDEX(NTG_2020_Map,$C843+2,O$7)),"")</f>
        <v/>
      </c>
    </row>
    <row r="844" spans="3:15" ht="12.75" customHeight="1">
      <c r="C844" s="16">
        <f t="shared" si="26"/>
        <v>37</v>
      </c>
      <c r="D844" s="16">
        <f t="shared" si="27"/>
        <v>8</v>
      </c>
      <c r="E844" s="16" cm="1">
        <f t="array" aca="1" ref="E844" ca="1">IF(F844="","",IF(INDEX(NTG_2020_Table,$C844+1,$D844)=1,1,0))</f>
        <v>0</v>
      </c>
      <c r="F844" s="17" t="str" cm="1">
        <f t="array" aca="1" ref="F844" ca="1">IFERROR(INDEX(NTG_2020_Table,$C844+1,$F$7),"")</f>
        <v>NonRes-sAll-mCust-Elec</v>
      </c>
      <c r="G844" s="17" t="str" cm="1">
        <f t="array" aca="1" ref="G844" ca="1">IF($F844="","",IFERROR(INDEX(NTG_2020_Map,1,IF($D844&lt;$B$4,$B$3,IF($D844&lt;$B$5,$B$4,$B$5))),""))</f>
        <v>NTG_ID</v>
      </c>
      <c r="H844" s="17" t="str" cm="1">
        <f t="array" aca="1" ref="H844" ca="1">IF(F844="","",IFERROR(INDEX(NTG_2020_Map,2,D844),""))</f>
        <v>Deem-DEER|Deem-WP</v>
      </c>
      <c r="I844" s="17" t="str" cm="1">
        <f t="array" aca="1" ref="I844" ca="1">IFERROR(INDEX(NTG_2020_Map,$C844+2,$I$7),"")</f>
        <v/>
      </c>
      <c r="J844" s="17" t="str" cm="1">
        <f t="array" aca="1" ref="J844" ca="1">IFERROR(IF(INDEX(NTG_2020_Map,$C844+2,36)=0,"",INDEX(NTG_2020_Map,$C844+2,$J$7)),"")</f>
        <v/>
      </c>
      <c r="K844" s="17" t="str" cm="1">
        <f t="array" aca="1" ref="K844" ca="1">IFERROR(INDEX(NTG_2020_Map,$C844+2,K$7),"")</f>
        <v/>
      </c>
      <c r="L844" s="17" t="str" cm="1">
        <f t="array" aca="1" ref="L844" ca="1">IFERROR(INDEX(NTG_2020_Map,$C844+2,L$7),"")</f>
        <v/>
      </c>
      <c r="M844" s="17" t="str" cm="1">
        <f t="array" aca="1" ref="M844" ca="1">IFERROR(INDEX(NTG_2020_Map,$C844+2,M$7),"")</f>
        <v/>
      </c>
      <c r="N844" s="18" t="str" cm="1">
        <f t="array" aca="1" ref="N844" ca="1">IFERROR(INDEX(NTG_2020_Map,$C844+2,N$7),"")</f>
        <v/>
      </c>
      <c r="O844" s="18" t="str" cm="1">
        <f t="array" aca="1" ref="O844" ca="1">IFERROR(IF(INDEX(NTG_2020_Map,$C844+2,O$7)="","",INDEX(NTG_2020_Map,$C844+2,O$7)),"")</f>
        <v/>
      </c>
    </row>
    <row r="845" spans="3:15" ht="12.75" customHeight="1">
      <c r="C845" s="16">
        <f t="shared" si="26"/>
        <v>37</v>
      </c>
      <c r="D845" s="16">
        <f t="shared" si="27"/>
        <v>9</v>
      </c>
      <c r="E845" s="16" cm="1">
        <f t="array" aca="1" ref="E845" ca="1">IF(F845="","",IF(INDEX(NTG_2020_Table,$C845+1,$D845)=1,1,0))</f>
        <v>0</v>
      </c>
      <c r="F845" s="17" t="str" cm="1">
        <f t="array" aca="1" ref="F845" ca="1">IFERROR(INDEX(NTG_2020_Table,$C845+1,$F$7),"")</f>
        <v>NonRes-sAll-mCust-Elec</v>
      </c>
      <c r="G845" s="17" t="str" cm="1">
        <f t="array" aca="1" ref="G845" ca="1">IF($F845="","",IFERROR(INDEX(NTG_2020_Map,1,IF($D845&lt;$B$4,$B$3,IF($D845&lt;$B$5,$B$4,$B$5))),""))</f>
        <v>NTG_ID</v>
      </c>
      <c r="H845" s="17" t="str" cm="1">
        <f t="array" aca="1" ref="H845" ca="1">IF(F845="","",IFERROR(INDEX(NTG_2020_Map,2,D845),""))</f>
        <v>AOE|AR|BRO-Bhv|BRO-Op|BRO-RCx|BW|NC|NR</v>
      </c>
      <c r="I845" s="17" t="str" cm="1">
        <f t="array" aca="1" ref="I845" ca="1">IFERROR(INDEX(NTG_2020_Map,$C845+2,$I$7),"")</f>
        <v/>
      </c>
      <c r="J845" s="17" t="str" cm="1">
        <f t="array" aca="1" ref="J845" ca="1">IFERROR(IF(INDEX(NTG_2020_Map,$C845+2,36)=0,"",INDEX(NTG_2020_Map,$C845+2,$J$7)),"")</f>
        <v/>
      </c>
      <c r="K845" s="17" t="str" cm="1">
        <f t="array" aca="1" ref="K845" ca="1">IFERROR(INDEX(NTG_2020_Map,$C845+2,K$7),"")</f>
        <v/>
      </c>
      <c r="L845" s="17" t="str" cm="1">
        <f t="array" aca="1" ref="L845" ca="1">IFERROR(INDEX(NTG_2020_Map,$C845+2,L$7),"")</f>
        <v/>
      </c>
      <c r="M845" s="17" t="str" cm="1">
        <f t="array" aca="1" ref="M845" ca="1">IFERROR(INDEX(NTG_2020_Map,$C845+2,M$7),"")</f>
        <v/>
      </c>
      <c r="N845" s="18" t="str" cm="1">
        <f t="array" aca="1" ref="N845" ca="1">IFERROR(INDEX(NTG_2020_Map,$C845+2,N$7),"")</f>
        <v/>
      </c>
      <c r="O845" s="18" t="str" cm="1">
        <f t="array" aca="1" ref="O845" ca="1">IFERROR(IF(INDEX(NTG_2020_Map,$C845+2,O$7)="","",INDEX(NTG_2020_Map,$C845+2,O$7)),"")</f>
        <v/>
      </c>
    </row>
    <row r="846" spans="3:15" ht="12.75" customHeight="1">
      <c r="C846" s="16">
        <f t="shared" si="26"/>
        <v>37</v>
      </c>
      <c r="D846" s="16">
        <f t="shared" si="27"/>
        <v>10</v>
      </c>
      <c r="E846" s="16" cm="1">
        <f t="array" aca="1" ref="E846" ca="1">IF(F846="","",IF(INDEX(NTG_2020_Table,$C846+1,$D846)=1,1,0))</f>
        <v>0</v>
      </c>
      <c r="F846" s="17" t="str" cm="1">
        <f t="array" aca="1" ref="F846" ca="1">IFERROR(INDEX(NTG_2020_Table,$C846+1,$F$7),"")</f>
        <v>NonRes-sAll-mCust-Elec</v>
      </c>
      <c r="G846" s="17" t="str" cm="1">
        <f t="array" aca="1" ref="G846" ca="1">IF($F846="","",IFERROR(INDEX(NTG_2020_Map,1,IF($D846&lt;$B$4,$B$3,IF($D846&lt;$B$5,$B$4,$B$5))),""))</f>
        <v>NTG_ID</v>
      </c>
      <c r="H846" s="17" t="str" cm="1">
        <f t="array" aca="1" ref="H846" ca="1">IF(F846="","",IFERROR(INDEX(NTG_2020_Map,2,D846),""))</f>
        <v>UpDeemed|DnCust|DnDeemed|DnCustDI|DnDeemDI</v>
      </c>
      <c r="I846" s="17" t="str" cm="1">
        <f t="array" aca="1" ref="I846" ca="1">IFERROR(INDEX(NTG_2020_Map,$C846+2,$I$7),"")</f>
        <v/>
      </c>
      <c r="J846" s="17" t="str" cm="1">
        <f t="array" aca="1" ref="J846" ca="1">IFERROR(IF(INDEX(NTG_2020_Map,$C846+2,36)=0,"",INDEX(NTG_2020_Map,$C846+2,$J$7)),"")</f>
        <v/>
      </c>
      <c r="K846" s="17" t="str" cm="1">
        <f t="array" aca="1" ref="K846" ca="1">IFERROR(INDEX(NTG_2020_Map,$C846+2,K$7),"")</f>
        <v/>
      </c>
      <c r="L846" s="17" t="str" cm="1">
        <f t="array" aca="1" ref="L846" ca="1">IFERROR(INDEX(NTG_2020_Map,$C846+2,L$7),"")</f>
        <v/>
      </c>
      <c r="M846" s="17" t="str" cm="1">
        <f t="array" aca="1" ref="M846" ca="1">IFERROR(INDEX(NTG_2020_Map,$C846+2,M$7),"")</f>
        <v/>
      </c>
      <c r="N846" s="18" t="str" cm="1">
        <f t="array" aca="1" ref="N846" ca="1">IFERROR(INDEX(NTG_2020_Map,$C846+2,N$7),"")</f>
        <v/>
      </c>
      <c r="O846" s="18" t="str" cm="1">
        <f t="array" aca="1" ref="O846" ca="1">IFERROR(IF(INDEX(NTG_2020_Map,$C846+2,O$7)="","",INDEX(NTG_2020_Map,$C846+2,O$7)),"")</f>
        <v/>
      </c>
    </row>
    <row r="847" spans="3:15" ht="12.75" customHeight="1">
      <c r="C847" s="16">
        <f t="shared" si="26"/>
        <v>37</v>
      </c>
      <c r="D847" s="16">
        <f t="shared" si="27"/>
        <v>11</v>
      </c>
      <c r="E847" s="16" cm="1">
        <f t="array" aca="1" ref="E847" ca="1">IF(F847="","",IF(INDEX(NTG_2020_Table,$C847+1,$D847)=1,1,0))</f>
        <v>0</v>
      </c>
      <c r="F847" s="17" t="str" cm="1">
        <f t="array" aca="1" ref="F847" ca="1">IFERROR(INDEX(NTG_2020_Table,$C847+1,$F$7),"")</f>
        <v>NonRes-sAll-mCust-Elec</v>
      </c>
      <c r="G847" s="17" t="str" cm="1">
        <f t="array" aca="1" ref="G847" ca="1">IF($F847="","",IFERROR(INDEX(NTG_2020_Map,1,IF($D847&lt;$B$4,$B$3,IF($D847&lt;$B$5,$B$4,$B$5))),""))</f>
        <v>VersionSource</v>
      </c>
      <c r="H847" s="17" t="str" cm="1">
        <f t="array" aca="1" ref="H847" ca="1">IF(F847="","",IFERROR(INDEX(NTG_2020_Map,2,D847),""))</f>
        <v/>
      </c>
      <c r="I847" s="17" t="str" cm="1">
        <f t="array" aca="1" ref="I847" ca="1">IFERROR(INDEX(NTG_2020_Map,$C847+2,$I$7),"")</f>
        <v/>
      </c>
      <c r="J847" s="17" t="str" cm="1">
        <f t="array" aca="1" ref="J847" ca="1">IFERROR(IF(INDEX(NTG_2020_Map,$C847+2,36)=0,"",INDEX(NTG_2020_Map,$C847+2,$J$7)),"")</f>
        <v/>
      </c>
      <c r="K847" s="17" t="str" cm="1">
        <f t="array" aca="1" ref="K847" ca="1">IFERROR(INDEX(NTG_2020_Map,$C847+2,K$7),"")</f>
        <v/>
      </c>
      <c r="L847" s="17" t="str" cm="1">
        <f t="array" aca="1" ref="L847" ca="1">IFERROR(INDEX(NTG_2020_Map,$C847+2,L$7),"")</f>
        <v/>
      </c>
      <c r="M847" s="17" t="str" cm="1">
        <f t="array" aca="1" ref="M847" ca="1">IFERROR(INDEX(NTG_2020_Map,$C847+2,M$7),"")</f>
        <v/>
      </c>
      <c r="N847" s="18" t="str" cm="1">
        <f t="array" aca="1" ref="N847" ca="1">IFERROR(INDEX(NTG_2020_Map,$C847+2,N$7),"")</f>
        <v/>
      </c>
      <c r="O847" s="18" t="str" cm="1">
        <f t="array" aca="1" ref="O847" ca="1">IFERROR(IF(INDEX(NTG_2020_Map,$C847+2,O$7)="","",INDEX(NTG_2020_Map,$C847+2,O$7)),"")</f>
        <v/>
      </c>
    </row>
    <row r="848" spans="3:15" ht="12.75" customHeight="1">
      <c r="C848" s="16">
        <f t="shared" si="26"/>
        <v>37</v>
      </c>
      <c r="D848" s="16">
        <f t="shared" si="27"/>
        <v>12</v>
      </c>
      <c r="E848" s="16" cm="1">
        <f t="array" aca="1" ref="E848" ca="1">IF(F848="","",IF(INDEX(NTG_2020_Table,$C848+1,$D848)=1,1,0))</f>
        <v>0</v>
      </c>
      <c r="F848" s="17" t="str" cm="1">
        <f t="array" aca="1" ref="F848" ca="1">IFERROR(INDEX(NTG_2020_Table,$C848+1,$F$7),"")</f>
        <v>NonRes-sAll-mCust-Elec</v>
      </c>
      <c r="G848" s="17" t="str" cm="1">
        <f t="array" aca="1" ref="G848" ca="1">IF($F848="","",IFERROR(INDEX(NTG_2020_Map,1,IF($D848&lt;$B$4,$B$3,IF($D848&lt;$B$5,$B$4,$B$5))),""))</f>
        <v>VersionSource</v>
      </c>
      <c r="H848" s="17" t="str" cm="1">
        <f t="array" aca="1" ref="H848" ca="1">IF(F848="","",IFERROR(INDEX(NTG_2020_Map,2,D848),""))</f>
        <v>1</v>
      </c>
      <c r="I848" s="17" t="str" cm="1">
        <f t="array" aca="1" ref="I848" ca="1">IFERROR(INDEX(NTG_2020_Map,$C848+2,$I$7),"")</f>
        <v/>
      </c>
      <c r="J848" s="17" t="str" cm="1">
        <f t="array" aca="1" ref="J848" ca="1">IFERROR(IF(INDEX(NTG_2020_Map,$C848+2,36)=0,"",INDEX(NTG_2020_Map,$C848+2,$J$7)),"")</f>
        <v/>
      </c>
      <c r="K848" s="17" t="str" cm="1">
        <f t="array" aca="1" ref="K848" ca="1">IFERROR(INDEX(NTG_2020_Map,$C848+2,K$7),"")</f>
        <v/>
      </c>
      <c r="L848" s="17" t="str" cm="1">
        <f t="array" aca="1" ref="L848" ca="1">IFERROR(INDEX(NTG_2020_Map,$C848+2,L$7),"")</f>
        <v/>
      </c>
      <c r="M848" s="17" t="str" cm="1">
        <f t="array" aca="1" ref="M848" ca="1">IFERROR(INDEX(NTG_2020_Map,$C848+2,M$7),"")</f>
        <v/>
      </c>
      <c r="N848" s="18" t="str" cm="1">
        <f t="array" aca="1" ref="N848" ca="1">IFERROR(INDEX(NTG_2020_Map,$C848+2,N$7),"")</f>
        <v/>
      </c>
      <c r="O848" s="18" t="str" cm="1">
        <f t="array" aca="1" ref="O848" ca="1">IFERROR(IF(INDEX(NTG_2020_Map,$C848+2,O$7)="","",INDEX(NTG_2020_Map,$C848+2,O$7)),"")</f>
        <v/>
      </c>
    </row>
    <row r="849" spans="3:15" ht="12.75" customHeight="1">
      <c r="C849" s="16">
        <f t="shared" si="26"/>
        <v>37</v>
      </c>
      <c r="D849" s="16">
        <f t="shared" si="27"/>
        <v>13</v>
      </c>
      <c r="E849" s="16" cm="1">
        <f t="array" aca="1" ref="E849" ca="1">IF(F849="","",IF(INDEX(NTG_2020_Table,$C849+1,$D849)=1,1,0))</f>
        <v>0</v>
      </c>
      <c r="F849" s="17" t="str" cm="1">
        <f t="array" aca="1" ref="F849" ca="1">IFERROR(INDEX(NTG_2020_Table,$C849+1,$F$7),"")</f>
        <v>NonRes-sAll-mCust-Elec</v>
      </c>
      <c r="G849" s="17" t="str" cm="1">
        <f t="array" aca="1" ref="G849" ca="1">IF($F849="","",IFERROR(INDEX(NTG_2020_Map,1,IF($D849&lt;$B$4,$B$3,IF($D849&lt;$B$5,$B$4,$B$5))),""))</f>
        <v>VersionSource</v>
      </c>
      <c r="H849" s="17" t="str" cm="1">
        <f t="array" aca="1" ref="H849" ca="1">IF(F849="","",IFERROR(INDEX(NTG_2020_Map,2,D849),""))</f>
        <v>1</v>
      </c>
      <c r="I849" s="17" t="str" cm="1">
        <f t="array" aca="1" ref="I849" ca="1">IFERROR(INDEX(NTG_2020_Map,$C849+2,$I$7),"")</f>
        <v/>
      </c>
      <c r="J849" s="17" t="str" cm="1">
        <f t="array" aca="1" ref="J849" ca="1">IFERROR(IF(INDEX(NTG_2020_Map,$C849+2,36)=0,"",INDEX(NTG_2020_Map,$C849+2,$J$7)),"")</f>
        <v/>
      </c>
      <c r="K849" s="17" t="str" cm="1">
        <f t="array" aca="1" ref="K849" ca="1">IFERROR(INDEX(NTG_2020_Map,$C849+2,K$7),"")</f>
        <v/>
      </c>
      <c r="L849" s="17" t="str" cm="1">
        <f t="array" aca="1" ref="L849" ca="1">IFERROR(INDEX(NTG_2020_Map,$C849+2,L$7),"")</f>
        <v/>
      </c>
      <c r="M849" s="17" t="str" cm="1">
        <f t="array" aca="1" ref="M849" ca="1">IFERROR(INDEX(NTG_2020_Map,$C849+2,M$7),"")</f>
        <v/>
      </c>
      <c r="N849" s="18" t="str" cm="1">
        <f t="array" aca="1" ref="N849" ca="1">IFERROR(INDEX(NTG_2020_Map,$C849+2,N$7),"")</f>
        <v/>
      </c>
      <c r="O849" s="18" t="str" cm="1">
        <f t="array" aca="1" ref="O849" ca="1">IFERROR(IF(INDEX(NTG_2020_Map,$C849+2,O$7)="","",INDEX(NTG_2020_Map,$C849+2,O$7)),"")</f>
        <v/>
      </c>
    </row>
    <row r="850" spans="3:15" ht="12.75" customHeight="1">
      <c r="C850" s="16">
        <f t="shared" si="26"/>
        <v>37</v>
      </c>
      <c r="D850" s="16">
        <f t="shared" si="27"/>
        <v>14</v>
      </c>
      <c r="E850" s="16" cm="1">
        <f t="array" aca="1" ref="E850" ca="1">IF(F850="","",IF(INDEX(NTG_2020_Table,$C850+1,$D850)=1,1,0))</f>
        <v>0</v>
      </c>
      <c r="F850" s="17" t="str" cm="1">
        <f t="array" aca="1" ref="F850" ca="1">IFERROR(INDEX(NTG_2020_Table,$C850+1,$F$7),"")</f>
        <v>NonRes-sAll-mCust-Elec</v>
      </c>
      <c r="G850" s="17" t="str" cm="1">
        <f t="array" aca="1" ref="G850" ca="1">IF($F850="","",IFERROR(INDEX(NTG_2020_Map,1,IF($D850&lt;$B$4,$B$3,IF($D850&lt;$B$5,$B$4,$B$5))),""))</f>
        <v>VersionSource</v>
      </c>
      <c r="H850" s="17" t="str" cm="1">
        <f t="array" aca="1" ref="H850" ca="1">IF(F850="","",IFERROR(INDEX(NTG_2020_Map,2,D850),""))</f>
        <v>0</v>
      </c>
      <c r="I850" s="17" t="str" cm="1">
        <f t="array" aca="1" ref="I850" ca="1">IFERROR(INDEX(NTG_2020_Map,$C850+2,$I$7),"")</f>
        <v/>
      </c>
      <c r="J850" s="17" t="str" cm="1">
        <f t="array" aca="1" ref="J850" ca="1">IFERROR(IF(INDEX(NTG_2020_Map,$C850+2,36)=0,"",INDEX(NTG_2020_Map,$C850+2,$J$7)),"")</f>
        <v/>
      </c>
      <c r="K850" s="17" t="str" cm="1">
        <f t="array" aca="1" ref="K850" ca="1">IFERROR(INDEX(NTG_2020_Map,$C850+2,K$7),"")</f>
        <v/>
      </c>
      <c r="L850" s="17" t="str" cm="1">
        <f t="array" aca="1" ref="L850" ca="1">IFERROR(INDEX(NTG_2020_Map,$C850+2,L$7),"")</f>
        <v/>
      </c>
      <c r="M850" s="17" t="str" cm="1">
        <f t="array" aca="1" ref="M850" ca="1">IFERROR(INDEX(NTG_2020_Map,$C850+2,M$7),"")</f>
        <v/>
      </c>
      <c r="N850" s="18" t="str" cm="1">
        <f t="array" aca="1" ref="N850" ca="1">IFERROR(INDEX(NTG_2020_Map,$C850+2,N$7),"")</f>
        <v/>
      </c>
      <c r="O850" s="18" t="str" cm="1">
        <f t="array" aca="1" ref="O850" ca="1">IFERROR(IF(INDEX(NTG_2020_Map,$C850+2,O$7)="","",INDEX(NTG_2020_Map,$C850+2,O$7)),"")</f>
        <v/>
      </c>
    </row>
    <row r="851" spans="3:15" ht="12.75" customHeight="1">
      <c r="C851" s="16">
        <f t="shared" si="26"/>
        <v>37</v>
      </c>
      <c r="D851" s="16">
        <f t="shared" si="27"/>
        <v>15</v>
      </c>
      <c r="E851" s="16" cm="1">
        <f t="array" aca="1" ref="E851" ca="1">IF(F851="","",IF(INDEX(NTG_2020_Table,$C851+1,$D851)=1,1,0))</f>
        <v>0</v>
      </c>
      <c r="F851" s="17" t="str" cm="1">
        <f t="array" aca="1" ref="F851" ca="1">IFERROR(INDEX(NTG_2020_Table,$C851+1,$F$7),"")</f>
        <v>NonRes-sAll-mCust-Elec</v>
      </c>
      <c r="G851" s="17" t="str" cm="1">
        <f t="array" aca="1" ref="G851" ca="1">IF($F851="","",IFERROR(INDEX(NTG_2020_Map,1,IF($D851&lt;$B$4,$B$3,IF($D851&lt;$B$5,$B$4,$B$5))),""))</f>
        <v>VersionSource</v>
      </c>
      <c r="H851" s="17" cm="1">
        <f t="array" aca="1" ref="H851" ca="1">IF(F851="","",IFERROR(INDEX(NTG_2020_Map,2,D851),""))</f>
        <v>45448.629734189817</v>
      </c>
      <c r="I851" s="17" t="str" cm="1">
        <f t="array" aca="1" ref="I851" ca="1">IFERROR(INDEX(NTG_2020_Map,$C851+2,$I$7),"")</f>
        <v/>
      </c>
      <c r="J851" s="17" t="str" cm="1">
        <f t="array" aca="1" ref="J851" ca="1">IFERROR(IF(INDEX(NTG_2020_Map,$C851+2,36)=0,"",INDEX(NTG_2020_Map,$C851+2,$J$7)),"")</f>
        <v/>
      </c>
      <c r="K851" s="17" t="str" cm="1">
        <f t="array" aca="1" ref="K851" ca="1">IFERROR(INDEX(NTG_2020_Map,$C851+2,K$7),"")</f>
        <v/>
      </c>
      <c r="L851" s="17" t="str" cm="1">
        <f t="array" aca="1" ref="L851" ca="1">IFERROR(INDEX(NTG_2020_Map,$C851+2,L$7),"")</f>
        <v/>
      </c>
      <c r="M851" s="17" t="str" cm="1">
        <f t="array" aca="1" ref="M851" ca="1">IFERROR(INDEX(NTG_2020_Map,$C851+2,M$7),"")</f>
        <v/>
      </c>
      <c r="N851" s="18" t="str" cm="1">
        <f t="array" aca="1" ref="N851" ca="1">IFERROR(INDEX(NTG_2020_Map,$C851+2,N$7),"")</f>
        <v/>
      </c>
      <c r="O851" s="18" t="str" cm="1">
        <f t="array" aca="1" ref="O851" ca="1">IFERROR(IF(INDEX(NTG_2020_Map,$C851+2,O$7)="","",INDEX(NTG_2020_Map,$C851+2,O$7)),"")</f>
        <v/>
      </c>
    </row>
    <row r="852" spans="3:15" ht="12.75" customHeight="1">
      <c r="C852" s="16">
        <f t="shared" si="26"/>
        <v>37</v>
      </c>
      <c r="D852" s="16">
        <f t="shared" si="27"/>
        <v>16</v>
      </c>
      <c r="E852" s="16" cm="1">
        <f t="array" aca="1" ref="E852" ca="1">IF(F852="","",IF(INDEX(NTG_2020_Table,$C852+1,$D852)=1,1,0))</f>
        <v>0</v>
      </c>
      <c r="F852" s="17" t="str" cm="1">
        <f t="array" aca="1" ref="F852" ca="1">IFERROR(INDEX(NTG_2020_Table,$C852+1,$F$7),"")</f>
        <v>NonRes-sAll-mCust-Elec</v>
      </c>
      <c r="G852" s="17" t="str" cm="1">
        <f t="array" aca="1" ref="G852" ca="1">IF($F852="","",IFERROR(INDEX(NTG_2020_Map,1,IF($D852&lt;$B$4,$B$3,IF($D852&lt;$B$5,$B$4,$B$5))),""))</f>
        <v>VersionSource</v>
      </c>
      <c r="H852" s="17" t="str" cm="1">
        <f t="array" aca="1" ref="H852" ca="1">IF(F852="","",IFERROR(INDEX(NTG_2020_Map,2,D852),""))</f>
        <v>Expired this record since a new record was created that uses the updated Measure Impact Types and Delivery Types per DEER2026 Scoping Document.</v>
      </c>
      <c r="I852" s="17" t="str" cm="1">
        <f t="array" aca="1" ref="I852" ca="1">IFERROR(INDEX(NTG_2020_Map,$C852+2,$I$7),"")</f>
        <v/>
      </c>
      <c r="J852" s="17" t="str" cm="1">
        <f t="array" aca="1" ref="J852" ca="1">IFERROR(IF(INDEX(NTG_2020_Map,$C852+2,36)=0,"",INDEX(NTG_2020_Map,$C852+2,$J$7)),"")</f>
        <v/>
      </c>
      <c r="K852" s="17" t="str" cm="1">
        <f t="array" aca="1" ref="K852" ca="1">IFERROR(INDEX(NTG_2020_Map,$C852+2,K$7),"")</f>
        <v/>
      </c>
      <c r="L852" s="17" t="str" cm="1">
        <f t="array" aca="1" ref="L852" ca="1">IFERROR(INDEX(NTG_2020_Map,$C852+2,L$7),"")</f>
        <v/>
      </c>
      <c r="M852" s="17" t="str" cm="1">
        <f t="array" aca="1" ref="M852" ca="1">IFERROR(INDEX(NTG_2020_Map,$C852+2,M$7),"")</f>
        <v/>
      </c>
      <c r="N852" s="18" t="str" cm="1">
        <f t="array" aca="1" ref="N852" ca="1">IFERROR(INDEX(NTG_2020_Map,$C852+2,N$7),"")</f>
        <v/>
      </c>
      <c r="O852" s="18" t="str" cm="1">
        <f t="array" aca="1" ref="O852" ca="1">IFERROR(IF(INDEX(NTG_2020_Map,$C852+2,O$7)="","",INDEX(NTG_2020_Map,$C852+2,O$7)),"")</f>
        <v/>
      </c>
    </row>
    <row r="853" spans="3:15" ht="12.75" customHeight="1">
      <c r="C853" s="16">
        <f t="shared" si="26"/>
        <v>37</v>
      </c>
      <c r="D853" s="16">
        <f t="shared" si="27"/>
        <v>17</v>
      </c>
      <c r="E853" s="16" cm="1">
        <f t="array" aca="1" ref="E853" ca="1">IF(F853="","",IF(INDEX(NTG_2020_Table,$C853+1,$D853)=1,1,0))</f>
        <v>1</v>
      </c>
      <c r="F853" s="17" t="str" cm="1">
        <f t="array" aca="1" ref="F853" ca="1">IFERROR(INDEX(NTG_2020_Table,$C853+1,$F$7),"")</f>
        <v>NonRes-sAll-mCust-Elec</v>
      </c>
      <c r="G853" s="17" t="str" cm="1">
        <f t="array" aca="1" ref="G853" ca="1">IF($F853="","",IFERROR(INDEX(NTG_2020_Map,1,IF($D853&lt;$B$4,$B$3,IF($D853&lt;$B$5,$B$4,$B$5))),""))</f>
        <v>VersionSource</v>
      </c>
      <c r="H853" s="17" t="str" cm="1">
        <f t="array" aca="1" ref="H853" ca="1">IF(F853="","",IFERROR(INDEX(NTG_2020_Map,2,D853),""))</f>
        <v>Deemed Ex Ante Team</v>
      </c>
      <c r="I853" s="17" t="str" cm="1">
        <f t="array" aca="1" ref="I853" ca="1">IFERROR(INDEX(NTG_2020_Map,$C853+2,$I$7),"")</f>
        <v/>
      </c>
      <c r="J853" s="17" t="str" cm="1">
        <f t="array" aca="1" ref="J853" ca="1">IFERROR(IF(INDEX(NTG_2020_Map,$C853+2,36)=0,"",INDEX(NTG_2020_Map,$C853+2,$J$7)),"")</f>
        <v/>
      </c>
      <c r="K853" s="17" t="str" cm="1">
        <f t="array" aca="1" ref="K853" ca="1">IFERROR(INDEX(NTG_2020_Map,$C853+2,K$7),"")</f>
        <v/>
      </c>
      <c r="L853" s="17" t="str" cm="1">
        <f t="array" aca="1" ref="L853" ca="1">IFERROR(INDEX(NTG_2020_Map,$C853+2,L$7),"")</f>
        <v/>
      </c>
      <c r="M853" s="17" t="str" cm="1">
        <f t="array" aca="1" ref="M853" ca="1">IFERROR(INDEX(NTG_2020_Map,$C853+2,M$7),"")</f>
        <v/>
      </c>
      <c r="N853" s="18" t="str" cm="1">
        <f t="array" aca="1" ref="N853" ca="1">IFERROR(INDEX(NTG_2020_Map,$C853+2,N$7),"")</f>
        <v/>
      </c>
      <c r="O853" s="18" t="str" cm="1">
        <f t="array" aca="1" ref="O853" ca="1">IFERROR(IF(INDEX(NTG_2020_Map,$C853+2,O$7)="","",INDEX(NTG_2020_Map,$C853+2,O$7)),"")</f>
        <v/>
      </c>
    </row>
    <row r="854" spans="3:15" ht="12.75" customHeight="1">
      <c r="C854" s="16">
        <f t="shared" si="26"/>
        <v>37</v>
      </c>
      <c r="D854" s="16">
        <f t="shared" si="27"/>
        <v>18</v>
      </c>
      <c r="E854" s="16" cm="1">
        <f t="array" aca="1" ref="E854" ca="1">IF(F854="","",IF(INDEX(NTG_2020_Table,$C854+1,$D854)=1,1,0))</f>
        <v>1</v>
      </c>
      <c r="F854" s="17" t="str" cm="1">
        <f t="array" aca="1" ref="F854" ca="1">IFERROR(INDEX(NTG_2020_Table,$C854+1,$F$7),"")</f>
        <v>NonRes-sAll-mCust-Elec</v>
      </c>
      <c r="G854" s="17" t="str" cm="1">
        <f t="array" aca="1" ref="G854" ca="1">IF($F854="","",IFERROR(INDEX(NTG_2020_Map,1,IF($D854&lt;$B$4,$B$3,IF($D854&lt;$B$5,$B$4,$B$5))),""))</f>
        <v>VersionSource</v>
      </c>
      <c r="H854" s="17" cm="1">
        <f t="array" aca="1" ref="H854" ca="1">IF(F854="","",IFERROR(INDEX(NTG_2020_Map,2,D854),""))</f>
        <v>44566.539816770834</v>
      </c>
      <c r="I854" s="17" t="str" cm="1">
        <f t="array" aca="1" ref="I854" ca="1">IFERROR(INDEX(NTG_2020_Map,$C854+2,$I$7),"")</f>
        <v/>
      </c>
      <c r="J854" s="17" t="str" cm="1">
        <f t="array" aca="1" ref="J854" ca="1">IFERROR(IF(INDEX(NTG_2020_Map,$C854+2,36)=0,"",INDEX(NTG_2020_Map,$C854+2,$J$7)),"")</f>
        <v/>
      </c>
      <c r="K854" s="17" t="str" cm="1">
        <f t="array" aca="1" ref="K854" ca="1">IFERROR(INDEX(NTG_2020_Map,$C854+2,K$7),"")</f>
        <v/>
      </c>
      <c r="L854" s="17" t="str" cm="1">
        <f t="array" aca="1" ref="L854" ca="1">IFERROR(INDEX(NTG_2020_Map,$C854+2,L$7),"")</f>
        <v/>
      </c>
      <c r="M854" s="17" t="str" cm="1">
        <f t="array" aca="1" ref="M854" ca="1">IFERROR(INDEX(NTG_2020_Map,$C854+2,M$7),"")</f>
        <v/>
      </c>
      <c r="N854" s="18" t="str" cm="1">
        <f t="array" aca="1" ref="N854" ca="1">IFERROR(INDEX(NTG_2020_Map,$C854+2,N$7),"")</f>
        <v/>
      </c>
      <c r="O854" s="18" t="str" cm="1">
        <f t="array" aca="1" ref="O854" ca="1">IFERROR(IF(INDEX(NTG_2020_Map,$C854+2,O$7)="","",INDEX(NTG_2020_Map,$C854+2,O$7)),"")</f>
        <v/>
      </c>
    </row>
    <row r="855" spans="3:15" ht="12.75" customHeight="1">
      <c r="C855" s="16">
        <f t="shared" si="26"/>
        <v>37</v>
      </c>
      <c r="D855" s="16">
        <f t="shared" si="27"/>
        <v>19</v>
      </c>
      <c r="E855" s="16" cm="1">
        <f t="array" aca="1" ref="E855" ca="1">IF(F855="","",IF(INDEX(NTG_2020_Table,$C855+1,$D855)=1,1,0))</f>
        <v>1</v>
      </c>
      <c r="F855" s="17" t="str" cm="1">
        <f t="array" aca="1" ref="F855" ca="1">IFERROR(INDEX(NTG_2020_Table,$C855+1,$F$7),"")</f>
        <v>NonRes-sAll-mCust-Elec</v>
      </c>
      <c r="G855" s="17" t="str" cm="1">
        <f t="array" aca="1" ref="G855" ca="1">IF($F855="","",IFERROR(INDEX(NTG_2020_Map,1,IF($D855&lt;$B$4,$B$3,IF($D855&lt;$B$5,$B$4,$B$5))),""))</f>
        <v>CreatedComment</v>
      </c>
      <c r="H855" s="17" t="str" cm="1">
        <f t="array" aca="1" ref="H855" ca="1">IF(F855="","",IFERROR(INDEX(NTG_2020_Map,2,D855),""))</f>
        <v/>
      </c>
      <c r="I855" s="17" t="str" cm="1">
        <f t="array" aca="1" ref="I855" ca="1">IFERROR(INDEX(NTG_2020_Map,$C855+2,$I$7),"")</f>
        <v/>
      </c>
      <c r="J855" s="17" t="str" cm="1">
        <f t="array" aca="1" ref="J855" ca="1">IFERROR(IF(INDEX(NTG_2020_Map,$C855+2,36)=0,"",INDEX(NTG_2020_Map,$C855+2,$J$7)),"")</f>
        <v/>
      </c>
      <c r="K855" s="17" t="str" cm="1">
        <f t="array" aca="1" ref="K855" ca="1">IFERROR(INDEX(NTG_2020_Map,$C855+2,K$7),"")</f>
        <v/>
      </c>
      <c r="L855" s="17" t="str" cm="1">
        <f t="array" aca="1" ref="L855" ca="1">IFERROR(INDEX(NTG_2020_Map,$C855+2,L$7),"")</f>
        <v/>
      </c>
      <c r="M855" s="17" t="str" cm="1">
        <f t="array" aca="1" ref="M855" ca="1">IFERROR(INDEX(NTG_2020_Map,$C855+2,M$7),"")</f>
        <v/>
      </c>
      <c r="N855" s="18" t="str" cm="1">
        <f t="array" aca="1" ref="N855" ca="1">IFERROR(INDEX(NTG_2020_Map,$C855+2,N$7),"")</f>
        <v/>
      </c>
      <c r="O855" s="18" t="str" cm="1">
        <f t="array" aca="1" ref="O855" ca="1">IFERROR(IF(INDEX(NTG_2020_Map,$C855+2,O$7)="","",INDEX(NTG_2020_Map,$C855+2,O$7)),"")</f>
        <v/>
      </c>
    </row>
    <row r="856" spans="3:15" ht="12.75" customHeight="1">
      <c r="C856" s="16">
        <f t="shared" si="26"/>
        <v>37</v>
      </c>
      <c r="D856" s="16">
        <f t="shared" si="27"/>
        <v>20</v>
      </c>
      <c r="E856" s="16" cm="1">
        <f t="array" aca="1" ref="E856" ca="1">IF(F856="","",IF(INDEX(NTG_2020_Table,$C856+1,$D856)=1,1,0))</f>
        <v>1</v>
      </c>
      <c r="F856" s="17" t="str" cm="1">
        <f t="array" aca="1" ref="F856" ca="1">IFERROR(INDEX(NTG_2020_Table,$C856+1,$F$7),"")</f>
        <v>NonRes-sAll-mCust-Elec</v>
      </c>
      <c r="G856" s="17" t="str" cm="1">
        <f t="array" aca="1" ref="G856" ca="1">IF($F856="","",IFERROR(INDEX(NTG_2020_Map,1,IF($D856&lt;$B$4,$B$3,IF($D856&lt;$B$5,$B$4,$B$5))),""))</f>
        <v>CreatedComment</v>
      </c>
      <c r="H856" s="17" t="str" cm="1">
        <f t="array" aca="1" ref="H856" ca="1">IF(F856="","",IFERROR(INDEX(NTG_2020_Map,2,D856),""))</f>
        <v>Deemed Ex Ante Team</v>
      </c>
      <c r="I856" s="17" t="str" cm="1">
        <f t="array" aca="1" ref="I856" ca="1">IFERROR(INDEX(NTG_2020_Map,$C856+2,$I$7),"")</f>
        <v/>
      </c>
      <c r="J856" s="17" t="str" cm="1">
        <f t="array" aca="1" ref="J856" ca="1">IFERROR(IF(INDEX(NTG_2020_Map,$C856+2,36)=0,"",INDEX(NTG_2020_Map,$C856+2,$J$7)),"")</f>
        <v/>
      </c>
      <c r="K856" s="17" t="str" cm="1">
        <f t="array" aca="1" ref="K856" ca="1">IFERROR(INDEX(NTG_2020_Map,$C856+2,K$7),"")</f>
        <v/>
      </c>
      <c r="L856" s="17" t="str" cm="1">
        <f t="array" aca="1" ref="L856" ca="1">IFERROR(INDEX(NTG_2020_Map,$C856+2,L$7),"")</f>
        <v/>
      </c>
      <c r="M856" s="17" t="str" cm="1">
        <f t="array" aca="1" ref="M856" ca="1">IFERROR(INDEX(NTG_2020_Map,$C856+2,M$7),"")</f>
        <v/>
      </c>
      <c r="N856" s="18" t="str" cm="1">
        <f t="array" aca="1" ref="N856" ca="1">IFERROR(INDEX(NTG_2020_Map,$C856+2,N$7),"")</f>
        <v/>
      </c>
      <c r="O856" s="18" t="str" cm="1">
        <f t="array" aca="1" ref="O856" ca="1">IFERROR(IF(INDEX(NTG_2020_Map,$C856+2,O$7)="","",INDEX(NTG_2020_Map,$C856+2,O$7)),"")</f>
        <v/>
      </c>
    </row>
    <row r="857" spans="3:15" ht="12.75" customHeight="1">
      <c r="C857" s="16">
        <f t="shared" si="26"/>
        <v>37</v>
      </c>
      <c r="D857" s="16">
        <f t="shared" si="27"/>
        <v>21</v>
      </c>
      <c r="E857" s="16" cm="1">
        <f t="array" aca="1" ref="E857" ca="1">IF(F857="","",IF(INDEX(NTG_2020_Table,$C857+1,$D857)=1,1,0))</f>
        <v>1</v>
      </c>
      <c r="F857" s="17" t="str" cm="1">
        <f t="array" aca="1" ref="F857" ca="1">IFERROR(INDEX(NTG_2020_Table,$C857+1,$F$7),"")</f>
        <v>NonRes-sAll-mCust-Elec</v>
      </c>
      <c r="G857" s="17" t="str" cm="1">
        <f t="array" aca="1" ref="G857" ca="1">IF($F857="","",IFERROR(INDEX(NTG_2020_Map,1,IF($D857&lt;$B$4,$B$3,IF($D857&lt;$B$5,$B$4,$B$5))),""))</f>
        <v>CreatedComment</v>
      </c>
      <c r="H857" s="17" t="str" cm="1">
        <f t="array" aca="1" ref="H857" ca="1">IF(F857="","",IFERROR(INDEX(NTG_2020_Map,2,D857),""))</f>
        <v/>
      </c>
      <c r="I857" s="17" t="str" cm="1">
        <f t="array" aca="1" ref="I857" ca="1">IFERROR(INDEX(NTG_2020_Map,$C857+2,$I$7),"")</f>
        <v/>
      </c>
      <c r="J857" s="17" t="str" cm="1">
        <f t="array" aca="1" ref="J857" ca="1">IFERROR(IF(INDEX(NTG_2020_Map,$C857+2,36)=0,"",INDEX(NTG_2020_Map,$C857+2,$J$7)),"")</f>
        <v/>
      </c>
      <c r="K857" s="17" t="str" cm="1">
        <f t="array" aca="1" ref="K857" ca="1">IFERROR(INDEX(NTG_2020_Map,$C857+2,K$7),"")</f>
        <v/>
      </c>
      <c r="L857" s="17" t="str" cm="1">
        <f t="array" aca="1" ref="L857" ca="1">IFERROR(INDEX(NTG_2020_Map,$C857+2,L$7),"")</f>
        <v/>
      </c>
      <c r="M857" s="17" t="str" cm="1">
        <f t="array" aca="1" ref="M857" ca="1">IFERROR(INDEX(NTG_2020_Map,$C857+2,M$7),"")</f>
        <v/>
      </c>
      <c r="N857" s="18" t="str" cm="1">
        <f t="array" aca="1" ref="N857" ca="1">IFERROR(INDEX(NTG_2020_Map,$C857+2,N$7),"")</f>
        <v/>
      </c>
      <c r="O857" s="18" t="str" cm="1">
        <f t="array" aca="1" ref="O857" ca="1">IFERROR(IF(INDEX(NTG_2020_Map,$C857+2,O$7)="","",INDEX(NTG_2020_Map,$C857+2,O$7)),"")</f>
        <v/>
      </c>
    </row>
    <row r="858" spans="3:15" ht="12.75" customHeight="1">
      <c r="C858" s="16">
        <f t="shared" si="26"/>
        <v>37</v>
      </c>
      <c r="D858" s="16">
        <f t="shared" si="27"/>
        <v>22</v>
      </c>
      <c r="E858" s="16" cm="1">
        <f t="array" aca="1" ref="E858" ca="1">IF(F858="","",IF(INDEX(NTG_2020_Table,$C858+1,$D858)=1,1,0))</f>
        <v>1</v>
      </c>
      <c r="F858" s="17" t="str" cm="1">
        <f t="array" aca="1" ref="F858" ca="1">IFERROR(INDEX(NTG_2020_Table,$C858+1,$F$7),"")</f>
        <v>NonRes-sAll-mCust-Elec</v>
      </c>
      <c r="G858" s="17" t="str" cm="1">
        <f t="array" aca="1" ref="G858" ca="1">IF($F858="","",IFERROR(INDEX(NTG_2020_Map,1,IF($D858&lt;$B$4,$B$3,IF($D858&lt;$B$5,$B$4,$B$5))),""))</f>
        <v>CreatedComment</v>
      </c>
      <c r="H858" s="17" t="str" cm="1">
        <f t="array" aca="1" ref="H858" ca="1">IF(F858="","",IFERROR(INDEX(NTG_2020_Map,2,D858),""))</f>
        <v/>
      </c>
      <c r="I858" s="17" t="str" cm="1">
        <f t="array" aca="1" ref="I858" ca="1">IFERROR(INDEX(NTG_2020_Map,$C858+2,$I$7),"")</f>
        <v/>
      </c>
      <c r="J858" s="17" t="str" cm="1">
        <f t="array" aca="1" ref="J858" ca="1">IFERROR(IF(INDEX(NTG_2020_Map,$C858+2,36)=0,"",INDEX(NTG_2020_Map,$C858+2,$J$7)),"")</f>
        <v/>
      </c>
      <c r="K858" s="17" t="str" cm="1">
        <f t="array" aca="1" ref="K858" ca="1">IFERROR(INDEX(NTG_2020_Map,$C858+2,K$7),"")</f>
        <v/>
      </c>
      <c r="L858" s="17" t="str" cm="1">
        <f t="array" aca="1" ref="L858" ca="1">IFERROR(INDEX(NTG_2020_Map,$C858+2,L$7),"")</f>
        <v/>
      </c>
      <c r="M858" s="17" t="str" cm="1">
        <f t="array" aca="1" ref="M858" ca="1">IFERROR(INDEX(NTG_2020_Map,$C858+2,M$7),"")</f>
        <v/>
      </c>
      <c r="N858" s="18" t="str" cm="1">
        <f t="array" aca="1" ref="N858" ca="1">IFERROR(INDEX(NTG_2020_Map,$C858+2,N$7),"")</f>
        <v/>
      </c>
      <c r="O858" s="18" t="str" cm="1">
        <f t="array" aca="1" ref="O858" ca="1">IFERROR(IF(INDEX(NTG_2020_Map,$C858+2,O$7)="","",INDEX(NTG_2020_Map,$C858+2,O$7)),"")</f>
        <v/>
      </c>
    </row>
    <row r="859" spans="3:15" ht="12.75" customHeight="1">
      <c r="C859" s="16">
        <f t="shared" si="26"/>
        <v>37</v>
      </c>
      <c r="D859" s="16">
        <f t="shared" si="27"/>
        <v>23</v>
      </c>
      <c r="E859" s="16" cm="1">
        <f t="array" aca="1" ref="E859" ca="1">IF(F859="","",IF(INDEX(NTG_2020_Table,$C859+1,$D859)=1,1,0))</f>
        <v>1</v>
      </c>
      <c r="F859" s="17" t="str" cm="1">
        <f t="array" aca="1" ref="F859" ca="1">IFERROR(INDEX(NTG_2020_Table,$C859+1,$F$7),"")</f>
        <v>NonRes-sAll-mCust-Elec</v>
      </c>
      <c r="G859" s="17" t="str" cm="1">
        <f t="array" aca="1" ref="G859" ca="1">IF($F859="","",IFERROR(INDEX(NTG_2020_Map,1,IF($D859&lt;$B$4,$B$3,IF($D859&lt;$B$5,$B$4,$B$5))),""))</f>
        <v>CreatedComment</v>
      </c>
      <c r="H859" s="17" t="str" cm="1">
        <f t="array" aca="1" ref="H859" ca="1">IF(F859="","",IFERROR(INDEX(NTG_2020_Map,2,D859),""))</f>
        <v/>
      </c>
      <c r="I859" s="17" t="str" cm="1">
        <f t="array" aca="1" ref="I859" ca="1">IFERROR(INDEX(NTG_2020_Map,$C859+2,$I$7),"")</f>
        <v/>
      </c>
      <c r="J859" s="17" t="str" cm="1">
        <f t="array" aca="1" ref="J859" ca="1">IFERROR(IF(INDEX(NTG_2020_Map,$C859+2,36)=0,"",INDEX(NTG_2020_Map,$C859+2,$J$7)),"")</f>
        <v/>
      </c>
      <c r="K859" s="17" t="str" cm="1">
        <f t="array" aca="1" ref="K859" ca="1">IFERROR(INDEX(NTG_2020_Map,$C859+2,K$7),"")</f>
        <v/>
      </c>
      <c r="L859" s="17" t="str" cm="1">
        <f t="array" aca="1" ref="L859" ca="1">IFERROR(INDEX(NTG_2020_Map,$C859+2,L$7),"")</f>
        <v/>
      </c>
      <c r="M859" s="17" t="str" cm="1">
        <f t="array" aca="1" ref="M859" ca="1">IFERROR(INDEX(NTG_2020_Map,$C859+2,M$7),"")</f>
        <v/>
      </c>
      <c r="N859" s="18" t="str" cm="1">
        <f t="array" aca="1" ref="N859" ca="1">IFERROR(INDEX(NTG_2020_Map,$C859+2,N$7),"")</f>
        <v/>
      </c>
      <c r="O859" s="18" t="str" cm="1">
        <f t="array" aca="1" ref="O859" ca="1">IFERROR(IF(INDEX(NTG_2020_Map,$C859+2,O$7)="","",INDEX(NTG_2020_Map,$C859+2,O$7)),"")</f>
        <v/>
      </c>
    </row>
    <row r="860" spans="3:15" ht="12.75" customHeight="1">
      <c r="C860" s="16">
        <f t="shared" si="26"/>
        <v>38</v>
      </c>
      <c r="D860" s="16">
        <f t="shared" si="27"/>
        <v>1</v>
      </c>
      <c r="E860" s="16" cm="1">
        <f t="array" aca="1" ref="E860" ca="1">IF(F860="","",IF(INDEX(NTG_2020_Table,$C860+1,$D860)=1,1,0))</f>
        <v>0</v>
      </c>
      <c r="F860" s="17" t="str" cm="1">
        <f t="array" aca="1" ref="F860" ca="1">IFERROR(INDEX(NTG_2020_Table,$C860+1,$F$7),"")</f>
        <v>NonRes-sAll-mCust-Gas</v>
      </c>
      <c r="G860" s="17" t="str" cm="1">
        <f t="array" aca="1" ref="G860" ca="1">IF($F860="","",IFERROR(INDEX(NTG_2020_Map,1,IF($D860&lt;$B$4,$B$3,IF($D860&lt;$B$5,$B$4,$B$5))),""))</f>
        <v>NTG_ID</v>
      </c>
      <c r="H860" s="17" t="str" cm="1">
        <f t="array" aca="1" ref="H860" ca="1">IF(F860="","",IFERROR(INDEX(NTG_2020_Map,2,D860),""))</f>
        <v>Agric-Default&gt;2yrs</v>
      </c>
      <c r="I860" s="17" t="str" cm="1">
        <f t="array" aca="1" ref="I860" ca="1">IFERROR(INDEX(NTG_2020_Map,$C860+2,$I$7),"")</f>
        <v/>
      </c>
      <c r="J860" s="17" t="str" cm="1">
        <f t="array" aca="1" ref="J860" ca="1">IFERROR(IF(INDEX(NTG_2020_Map,$C860+2,36)=0,"",INDEX(NTG_2020_Map,$C860+2,$J$7)),"")</f>
        <v/>
      </c>
      <c r="K860" s="17" t="str" cm="1">
        <f t="array" aca="1" ref="K860" ca="1">IFERROR(INDEX(NTG_2020_Map,$C860+2,K$7),"")</f>
        <v/>
      </c>
      <c r="L860" s="17" t="str" cm="1">
        <f t="array" aca="1" ref="L860" ca="1">IFERROR(INDEX(NTG_2020_Map,$C860+2,L$7),"")</f>
        <v/>
      </c>
      <c r="M860" s="17" t="str" cm="1">
        <f t="array" aca="1" ref="M860" ca="1">IFERROR(INDEX(NTG_2020_Map,$C860+2,M$7),"")</f>
        <v/>
      </c>
      <c r="N860" s="18" t="str" cm="1">
        <f t="array" aca="1" ref="N860" ca="1">IFERROR(INDEX(NTG_2020_Map,$C860+2,N$7),"")</f>
        <v/>
      </c>
      <c r="O860" s="18" t="str" cm="1">
        <f t="array" aca="1" ref="O860" ca="1">IFERROR(IF(INDEX(NTG_2020_Map,$C860+2,O$7)="","",INDEX(NTG_2020_Map,$C860+2,O$7)),"")</f>
        <v/>
      </c>
    </row>
    <row r="861" spans="3:15" ht="12.75" customHeight="1">
      <c r="C861" s="16">
        <f t="shared" si="26"/>
        <v>38</v>
      </c>
      <c r="D861" s="16">
        <f t="shared" si="27"/>
        <v>2</v>
      </c>
      <c r="E861" s="16" cm="1">
        <f t="array" aca="1" ref="E861" ca="1">IF(F861="","",IF(INDEX(NTG_2020_Table,$C861+1,$D861)=1,1,0))</f>
        <v>1</v>
      </c>
      <c r="F861" s="17" t="str" cm="1">
        <f t="array" aca="1" ref="F861" ca="1">IFERROR(INDEX(NTG_2020_Table,$C861+1,$F$7),"")</f>
        <v>NonRes-sAll-mCust-Gas</v>
      </c>
      <c r="G861" s="17" t="str" cm="1">
        <f t="array" aca="1" ref="G861" ca="1">IF($F861="","",IFERROR(INDEX(NTG_2020_Map,1,IF($D861&lt;$B$4,$B$3,IF($D861&lt;$B$5,$B$4,$B$5))),""))</f>
        <v>NTG_ID</v>
      </c>
      <c r="H861" s="17" t="str" cm="1">
        <f t="array" aca="1" ref="H861" ca="1">IF(F861="","",IFERROR(INDEX(NTG_2020_Map,2,D861),""))</f>
        <v>DEER2019</v>
      </c>
      <c r="I861" s="17" t="str" cm="1">
        <f t="array" aca="1" ref="I861" ca="1">IFERROR(INDEX(NTG_2020_Map,$C861+2,$I$7),"")</f>
        <v/>
      </c>
      <c r="J861" s="17" t="str" cm="1">
        <f t="array" aca="1" ref="J861" ca="1">IFERROR(IF(INDEX(NTG_2020_Map,$C861+2,36)=0,"",INDEX(NTG_2020_Map,$C861+2,$J$7)),"")</f>
        <v/>
      </c>
      <c r="K861" s="17" t="str" cm="1">
        <f t="array" aca="1" ref="K861" ca="1">IFERROR(INDEX(NTG_2020_Map,$C861+2,K$7),"")</f>
        <v/>
      </c>
      <c r="L861" s="17" t="str" cm="1">
        <f t="array" aca="1" ref="L861" ca="1">IFERROR(INDEX(NTG_2020_Map,$C861+2,L$7),"")</f>
        <v/>
      </c>
      <c r="M861" s="17" t="str" cm="1">
        <f t="array" aca="1" ref="M861" ca="1">IFERROR(INDEX(NTG_2020_Map,$C861+2,M$7),"")</f>
        <v/>
      </c>
      <c r="N861" s="18" t="str" cm="1">
        <f t="array" aca="1" ref="N861" ca="1">IFERROR(INDEX(NTG_2020_Map,$C861+2,N$7),"")</f>
        <v/>
      </c>
      <c r="O861" s="18" t="str" cm="1">
        <f t="array" aca="1" ref="O861" ca="1">IFERROR(IF(INDEX(NTG_2020_Map,$C861+2,O$7)="","",INDEX(NTG_2020_Map,$C861+2,O$7)),"")</f>
        <v/>
      </c>
    </row>
    <row r="862" spans="3:15" ht="12.75" customHeight="1">
      <c r="C862" s="16">
        <f t="shared" si="26"/>
        <v>38</v>
      </c>
      <c r="D862" s="16">
        <f t="shared" si="27"/>
        <v>3</v>
      </c>
      <c r="E862" s="16" cm="1">
        <f t="array" aca="1" ref="E862" ca="1">IF(F862="","",IF(INDEX(NTG_2020_Table,$C862+1,$D862)=1,1,0))</f>
        <v>0</v>
      </c>
      <c r="F862" s="17" t="str" cm="1">
        <f t="array" aca="1" ref="F862" ca="1">IFERROR(INDEX(NTG_2020_Table,$C862+1,$F$7),"")</f>
        <v>NonRes-sAll-mCust-Gas</v>
      </c>
      <c r="G862" s="17" t="str" cm="1">
        <f t="array" aca="1" ref="G862" ca="1">IF($F862="","",IFERROR(INDEX(NTG_2020_Map,1,IF($D862&lt;$B$4,$B$3,IF($D862&lt;$B$5,$B$4,$B$5))),""))</f>
        <v>NTG_ID</v>
      </c>
      <c r="H862" s="17" cm="1">
        <f t="array" aca="1" ref="H862" ca="1">IF(F862="","",IFERROR(INDEX(NTG_2020_Map,2,D862),""))</f>
        <v>43466</v>
      </c>
      <c r="I862" s="17" t="str" cm="1">
        <f t="array" aca="1" ref="I862" ca="1">IFERROR(INDEX(NTG_2020_Map,$C862+2,$I$7),"")</f>
        <v/>
      </c>
      <c r="J862" s="17" t="str" cm="1">
        <f t="array" aca="1" ref="J862" ca="1">IFERROR(IF(INDEX(NTG_2020_Map,$C862+2,36)=0,"",INDEX(NTG_2020_Map,$C862+2,$J$7)),"")</f>
        <v/>
      </c>
      <c r="K862" s="17" t="str" cm="1">
        <f t="array" aca="1" ref="K862" ca="1">IFERROR(INDEX(NTG_2020_Map,$C862+2,K$7),"")</f>
        <v/>
      </c>
      <c r="L862" s="17" t="str" cm="1">
        <f t="array" aca="1" ref="L862" ca="1">IFERROR(INDEX(NTG_2020_Map,$C862+2,L$7),"")</f>
        <v/>
      </c>
      <c r="M862" s="17" t="str" cm="1">
        <f t="array" aca="1" ref="M862" ca="1">IFERROR(INDEX(NTG_2020_Map,$C862+2,M$7),"")</f>
        <v/>
      </c>
      <c r="N862" s="18" t="str" cm="1">
        <f t="array" aca="1" ref="N862" ca="1">IFERROR(INDEX(NTG_2020_Map,$C862+2,N$7),"")</f>
        <v/>
      </c>
      <c r="O862" s="18" t="str" cm="1">
        <f t="array" aca="1" ref="O862" ca="1">IFERROR(IF(INDEX(NTG_2020_Map,$C862+2,O$7)="","",INDEX(NTG_2020_Map,$C862+2,O$7)),"")</f>
        <v/>
      </c>
    </row>
    <row r="863" spans="3:15" ht="12.75" customHeight="1">
      <c r="C863" s="16">
        <f t="shared" si="26"/>
        <v>38</v>
      </c>
      <c r="D863" s="16">
        <f t="shared" si="27"/>
        <v>4</v>
      </c>
      <c r="E863" s="16" cm="1">
        <f t="array" aca="1" ref="E863" ca="1">IF(F863="","",IF(INDEX(NTG_2020_Table,$C863+1,$D863)=1,1,0))</f>
        <v>0</v>
      </c>
      <c r="F863" s="17" t="str" cm="1">
        <f t="array" aca="1" ref="F863" ca="1">IFERROR(INDEX(NTG_2020_Table,$C863+1,$F$7),"")</f>
        <v>NonRes-sAll-mCust-Gas</v>
      </c>
      <c r="G863" s="17" t="str" cm="1">
        <f t="array" aca="1" ref="G863" ca="1">IF($F863="","",IFERROR(INDEX(NTG_2020_Map,1,IF($D863&lt;$B$4,$B$3,IF($D863&lt;$B$5,$B$4,$B$5))),""))</f>
        <v>NTG_ID</v>
      </c>
      <c r="H863" s="17" cm="1">
        <f t="array" aca="1" ref="H863" ca="1">IF(F863="","",IFERROR(INDEX(NTG_2020_Map,2,D863),""))</f>
        <v>46022</v>
      </c>
      <c r="I863" s="17" t="str" cm="1">
        <f t="array" aca="1" ref="I863" ca="1">IFERROR(INDEX(NTG_2020_Map,$C863+2,$I$7),"")</f>
        <v/>
      </c>
      <c r="J863" s="17" t="str" cm="1">
        <f t="array" aca="1" ref="J863" ca="1">IFERROR(IF(INDEX(NTG_2020_Map,$C863+2,36)=0,"",INDEX(NTG_2020_Map,$C863+2,$J$7)),"")</f>
        <v/>
      </c>
      <c r="K863" s="17" t="str" cm="1">
        <f t="array" aca="1" ref="K863" ca="1">IFERROR(INDEX(NTG_2020_Map,$C863+2,K$7),"")</f>
        <v/>
      </c>
      <c r="L863" s="17" t="str" cm="1">
        <f t="array" aca="1" ref="L863" ca="1">IFERROR(INDEX(NTG_2020_Map,$C863+2,L$7),"")</f>
        <v/>
      </c>
      <c r="M863" s="17" t="str" cm="1">
        <f t="array" aca="1" ref="M863" ca="1">IFERROR(INDEX(NTG_2020_Map,$C863+2,M$7),"")</f>
        <v/>
      </c>
      <c r="N863" s="18" t="str" cm="1">
        <f t="array" aca="1" ref="N863" ca="1">IFERROR(INDEX(NTG_2020_Map,$C863+2,N$7),"")</f>
        <v/>
      </c>
      <c r="O863" s="18" t="str" cm="1">
        <f t="array" aca="1" ref="O863" ca="1">IFERROR(IF(INDEX(NTG_2020_Map,$C863+2,O$7)="","",INDEX(NTG_2020_Map,$C863+2,O$7)),"")</f>
        <v/>
      </c>
    </row>
    <row r="864" spans="3:15" ht="12.75" customHeight="1">
      <c r="C864" s="16">
        <f t="shared" si="26"/>
        <v>38</v>
      </c>
      <c r="D864" s="16">
        <f t="shared" si="27"/>
        <v>5</v>
      </c>
      <c r="E864" s="16" cm="1">
        <f t="array" aca="1" ref="E864" ca="1">IF(F864="","",IF(INDEX(NTG_2020_Table,$C864+1,$D864)=1,1,0))</f>
        <v>0</v>
      </c>
      <c r="F864" s="17" t="str" cm="1">
        <f t="array" aca="1" ref="F864" ca="1">IFERROR(INDEX(NTG_2020_Table,$C864+1,$F$7),"")</f>
        <v>NonRes-sAll-mCust-Gas</v>
      </c>
      <c r="G864" s="17" t="str" cm="1">
        <f t="array" aca="1" ref="G864" ca="1">IF($F864="","",IFERROR(INDEX(NTG_2020_Map,1,IF($D864&lt;$B$4,$B$3,IF($D864&lt;$B$5,$B$4,$B$5))),""))</f>
        <v>NTG_ID</v>
      </c>
      <c r="H864" s="17" cm="1">
        <f t="array" aca="1" ref="H864" ca="1">IF(F864="","",IFERROR(INDEX(NTG_2020_Map,2,D864),""))</f>
        <v>0.6</v>
      </c>
      <c r="I864" s="17" t="str" cm="1">
        <f t="array" aca="1" ref="I864" ca="1">IFERROR(INDEX(NTG_2020_Map,$C864+2,$I$7),"")</f>
        <v/>
      </c>
      <c r="J864" s="17" t="str" cm="1">
        <f t="array" aca="1" ref="J864" ca="1">IFERROR(IF(INDEX(NTG_2020_Map,$C864+2,36)=0,"",INDEX(NTG_2020_Map,$C864+2,$J$7)),"")</f>
        <v/>
      </c>
      <c r="K864" s="17" t="str" cm="1">
        <f t="array" aca="1" ref="K864" ca="1">IFERROR(INDEX(NTG_2020_Map,$C864+2,K$7),"")</f>
        <v/>
      </c>
      <c r="L864" s="17" t="str" cm="1">
        <f t="array" aca="1" ref="L864" ca="1">IFERROR(INDEX(NTG_2020_Map,$C864+2,L$7),"")</f>
        <v/>
      </c>
      <c r="M864" s="17" t="str" cm="1">
        <f t="array" aca="1" ref="M864" ca="1">IFERROR(INDEX(NTG_2020_Map,$C864+2,M$7),"")</f>
        <v/>
      </c>
      <c r="N864" s="18" t="str" cm="1">
        <f t="array" aca="1" ref="N864" ca="1">IFERROR(INDEX(NTG_2020_Map,$C864+2,N$7),"")</f>
        <v/>
      </c>
      <c r="O864" s="18" t="str" cm="1">
        <f t="array" aca="1" ref="O864" ca="1">IFERROR(IF(INDEX(NTG_2020_Map,$C864+2,O$7)="","",INDEX(NTG_2020_Map,$C864+2,O$7)),"")</f>
        <v/>
      </c>
    </row>
    <row r="865" spans="3:15" ht="12.75" customHeight="1">
      <c r="C865" s="16">
        <f t="shared" si="26"/>
        <v>38</v>
      </c>
      <c r="D865" s="16">
        <f t="shared" si="27"/>
        <v>6</v>
      </c>
      <c r="E865" s="16" cm="1">
        <f t="array" aca="1" ref="E865" ca="1">IF(F865="","",IF(INDEX(NTG_2020_Table,$C865+1,$D865)=1,1,0))</f>
        <v>0</v>
      </c>
      <c r="F865" s="17" t="str" cm="1">
        <f t="array" aca="1" ref="F865" ca="1">IFERROR(INDEX(NTG_2020_Table,$C865+1,$F$7),"")</f>
        <v>NonRes-sAll-mCust-Gas</v>
      </c>
      <c r="G865" s="17" t="str" cm="1">
        <f t="array" aca="1" ref="G865" ca="1">IF($F865="","",IFERROR(INDEX(NTG_2020_Map,1,IF($D865&lt;$B$4,$B$3,IF($D865&lt;$B$5,$B$4,$B$5))),""))</f>
        <v>NTG_ID</v>
      </c>
      <c r="H865" s="17" cm="1">
        <f t="array" aca="1" ref="H865" ca="1">IF(F865="","",IFERROR(INDEX(NTG_2020_Map,2,D865),""))</f>
        <v>0.6</v>
      </c>
      <c r="I865" s="17" t="str" cm="1">
        <f t="array" aca="1" ref="I865" ca="1">IFERROR(INDEX(NTG_2020_Map,$C865+2,$I$7),"")</f>
        <v/>
      </c>
      <c r="J865" s="17" t="str" cm="1">
        <f t="array" aca="1" ref="J865" ca="1">IFERROR(IF(INDEX(NTG_2020_Map,$C865+2,36)=0,"",INDEX(NTG_2020_Map,$C865+2,$J$7)),"")</f>
        <v/>
      </c>
      <c r="K865" s="17" t="str" cm="1">
        <f t="array" aca="1" ref="K865" ca="1">IFERROR(INDEX(NTG_2020_Map,$C865+2,K$7),"")</f>
        <v/>
      </c>
      <c r="L865" s="17" t="str" cm="1">
        <f t="array" aca="1" ref="L865" ca="1">IFERROR(INDEX(NTG_2020_Map,$C865+2,L$7),"")</f>
        <v/>
      </c>
      <c r="M865" s="17" t="str" cm="1">
        <f t="array" aca="1" ref="M865" ca="1">IFERROR(INDEX(NTG_2020_Map,$C865+2,M$7),"")</f>
        <v/>
      </c>
      <c r="N865" s="18" t="str" cm="1">
        <f t="array" aca="1" ref="N865" ca="1">IFERROR(INDEX(NTG_2020_Map,$C865+2,N$7),"")</f>
        <v/>
      </c>
      <c r="O865" s="18" t="str" cm="1">
        <f t="array" aca="1" ref="O865" ca="1">IFERROR(IF(INDEX(NTG_2020_Map,$C865+2,O$7)="","",INDEX(NTG_2020_Map,$C865+2,O$7)),"")</f>
        <v/>
      </c>
    </row>
    <row r="866" spans="3:15" ht="12.75" customHeight="1">
      <c r="C866" s="16">
        <f t="shared" si="26"/>
        <v>38</v>
      </c>
      <c r="D866" s="16">
        <f t="shared" si="27"/>
        <v>7</v>
      </c>
      <c r="E866" s="16" cm="1">
        <f t="array" aca="1" ref="E866" ca="1">IF(F866="","",IF(INDEX(NTG_2020_Table,$C866+1,$D866)=1,1,0))</f>
        <v>0</v>
      </c>
      <c r="F866" s="17" t="str" cm="1">
        <f t="array" aca="1" ref="F866" ca="1">IFERROR(INDEX(NTG_2020_Table,$C866+1,$F$7),"")</f>
        <v>NonRes-sAll-mCust-Gas</v>
      </c>
      <c r="G866" s="17" t="str" cm="1">
        <f t="array" aca="1" ref="G866" ca="1">IF($F866="","",IFERROR(INDEX(NTG_2020_Map,1,IF($D866&lt;$B$4,$B$3,IF($D866&lt;$B$5,$B$4,$B$5))),""))</f>
        <v>NTG_ID</v>
      </c>
      <c r="H866" s="17" t="str" cm="1">
        <f t="array" aca="1" ref="H866" ca="1">IF(F866="","",IFERROR(INDEX(NTG_2020_Map,2,D866),""))</f>
        <v>Measures not covered by other NTG values and measure technology type has been available in marketplace for more than 2 years</v>
      </c>
      <c r="I866" s="17" t="str" cm="1">
        <f t="array" aca="1" ref="I866" ca="1">IFERROR(INDEX(NTG_2020_Map,$C866+2,$I$7),"")</f>
        <v/>
      </c>
      <c r="J866" s="17" t="str" cm="1">
        <f t="array" aca="1" ref="J866" ca="1">IFERROR(IF(INDEX(NTG_2020_Map,$C866+2,36)=0,"",INDEX(NTG_2020_Map,$C866+2,$J$7)),"")</f>
        <v/>
      </c>
      <c r="K866" s="17" t="str" cm="1">
        <f t="array" aca="1" ref="K866" ca="1">IFERROR(INDEX(NTG_2020_Map,$C866+2,K$7),"")</f>
        <v/>
      </c>
      <c r="L866" s="17" t="str" cm="1">
        <f t="array" aca="1" ref="L866" ca="1">IFERROR(INDEX(NTG_2020_Map,$C866+2,L$7),"")</f>
        <v/>
      </c>
      <c r="M866" s="17" t="str" cm="1">
        <f t="array" aca="1" ref="M866" ca="1">IFERROR(INDEX(NTG_2020_Map,$C866+2,M$7),"")</f>
        <v/>
      </c>
      <c r="N866" s="18" t="str" cm="1">
        <f t="array" aca="1" ref="N866" ca="1">IFERROR(INDEX(NTG_2020_Map,$C866+2,N$7),"")</f>
        <v/>
      </c>
      <c r="O866" s="18" t="str" cm="1">
        <f t="array" aca="1" ref="O866" ca="1">IFERROR(IF(INDEX(NTG_2020_Map,$C866+2,O$7)="","",INDEX(NTG_2020_Map,$C866+2,O$7)),"")</f>
        <v/>
      </c>
    </row>
    <row r="867" spans="3:15" ht="12.75" customHeight="1">
      <c r="C867" s="16">
        <f t="shared" si="26"/>
        <v>38</v>
      </c>
      <c r="D867" s="16">
        <f t="shared" si="27"/>
        <v>8</v>
      </c>
      <c r="E867" s="16" cm="1">
        <f t="array" aca="1" ref="E867" ca="1">IF(F867="","",IF(INDEX(NTG_2020_Table,$C867+1,$D867)=1,1,0))</f>
        <v>0</v>
      </c>
      <c r="F867" s="17" t="str" cm="1">
        <f t="array" aca="1" ref="F867" ca="1">IFERROR(INDEX(NTG_2020_Table,$C867+1,$F$7),"")</f>
        <v>NonRes-sAll-mCust-Gas</v>
      </c>
      <c r="G867" s="17" t="str" cm="1">
        <f t="array" aca="1" ref="G867" ca="1">IF($F867="","",IFERROR(INDEX(NTG_2020_Map,1,IF($D867&lt;$B$4,$B$3,IF($D867&lt;$B$5,$B$4,$B$5))),""))</f>
        <v>NTG_ID</v>
      </c>
      <c r="H867" s="17" t="str" cm="1">
        <f t="array" aca="1" ref="H867" ca="1">IF(F867="","",IFERROR(INDEX(NTG_2020_Map,2,D867),""))</f>
        <v>Deem-DEER|Deem-WP</v>
      </c>
      <c r="I867" s="17" t="str" cm="1">
        <f t="array" aca="1" ref="I867" ca="1">IFERROR(INDEX(NTG_2020_Map,$C867+2,$I$7),"")</f>
        <v/>
      </c>
      <c r="J867" s="17" t="str" cm="1">
        <f t="array" aca="1" ref="J867" ca="1">IFERROR(IF(INDEX(NTG_2020_Map,$C867+2,36)=0,"",INDEX(NTG_2020_Map,$C867+2,$J$7)),"")</f>
        <v/>
      </c>
      <c r="K867" s="17" t="str" cm="1">
        <f t="array" aca="1" ref="K867" ca="1">IFERROR(INDEX(NTG_2020_Map,$C867+2,K$7),"")</f>
        <v/>
      </c>
      <c r="L867" s="17" t="str" cm="1">
        <f t="array" aca="1" ref="L867" ca="1">IFERROR(INDEX(NTG_2020_Map,$C867+2,L$7),"")</f>
        <v/>
      </c>
      <c r="M867" s="17" t="str" cm="1">
        <f t="array" aca="1" ref="M867" ca="1">IFERROR(INDEX(NTG_2020_Map,$C867+2,M$7),"")</f>
        <v/>
      </c>
      <c r="N867" s="18" t="str" cm="1">
        <f t="array" aca="1" ref="N867" ca="1">IFERROR(INDEX(NTG_2020_Map,$C867+2,N$7),"")</f>
        <v/>
      </c>
      <c r="O867" s="18" t="str" cm="1">
        <f t="array" aca="1" ref="O867" ca="1">IFERROR(IF(INDEX(NTG_2020_Map,$C867+2,O$7)="","",INDEX(NTG_2020_Map,$C867+2,O$7)),"")</f>
        <v/>
      </c>
    </row>
    <row r="868" spans="3:15" ht="12.75" customHeight="1">
      <c r="C868" s="16">
        <f t="shared" si="26"/>
        <v>38</v>
      </c>
      <c r="D868" s="16">
        <f t="shared" si="27"/>
        <v>9</v>
      </c>
      <c r="E868" s="16" cm="1">
        <f t="array" aca="1" ref="E868" ca="1">IF(F868="","",IF(INDEX(NTG_2020_Table,$C868+1,$D868)=1,1,0))</f>
        <v>0</v>
      </c>
      <c r="F868" s="17" t="str" cm="1">
        <f t="array" aca="1" ref="F868" ca="1">IFERROR(INDEX(NTG_2020_Table,$C868+1,$F$7),"")</f>
        <v>NonRes-sAll-mCust-Gas</v>
      </c>
      <c r="G868" s="17" t="str" cm="1">
        <f t="array" aca="1" ref="G868" ca="1">IF($F868="","",IFERROR(INDEX(NTG_2020_Map,1,IF($D868&lt;$B$4,$B$3,IF($D868&lt;$B$5,$B$4,$B$5))),""))</f>
        <v>NTG_ID</v>
      </c>
      <c r="H868" s="17" t="str" cm="1">
        <f t="array" aca="1" ref="H868" ca="1">IF(F868="","",IFERROR(INDEX(NTG_2020_Map,2,D868),""))</f>
        <v>AOE|AR|BRO-Bhv|BRO-Op|BRO-RCx|BW|NC|NR</v>
      </c>
      <c r="I868" s="17" t="str" cm="1">
        <f t="array" aca="1" ref="I868" ca="1">IFERROR(INDEX(NTG_2020_Map,$C868+2,$I$7),"")</f>
        <v/>
      </c>
      <c r="J868" s="17" t="str" cm="1">
        <f t="array" aca="1" ref="J868" ca="1">IFERROR(IF(INDEX(NTG_2020_Map,$C868+2,36)=0,"",INDEX(NTG_2020_Map,$C868+2,$J$7)),"")</f>
        <v/>
      </c>
      <c r="K868" s="17" t="str" cm="1">
        <f t="array" aca="1" ref="K868" ca="1">IFERROR(INDEX(NTG_2020_Map,$C868+2,K$7),"")</f>
        <v/>
      </c>
      <c r="L868" s="17" t="str" cm="1">
        <f t="array" aca="1" ref="L868" ca="1">IFERROR(INDEX(NTG_2020_Map,$C868+2,L$7),"")</f>
        <v/>
      </c>
      <c r="M868" s="17" t="str" cm="1">
        <f t="array" aca="1" ref="M868" ca="1">IFERROR(INDEX(NTG_2020_Map,$C868+2,M$7),"")</f>
        <v/>
      </c>
      <c r="N868" s="18" t="str" cm="1">
        <f t="array" aca="1" ref="N868" ca="1">IFERROR(INDEX(NTG_2020_Map,$C868+2,N$7),"")</f>
        <v/>
      </c>
      <c r="O868" s="18" t="str" cm="1">
        <f t="array" aca="1" ref="O868" ca="1">IFERROR(IF(INDEX(NTG_2020_Map,$C868+2,O$7)="","",INDEX(NTG_2020_Map,$C868+2,O$7)),"")</f>
        <v/>
      </c>
    </row>
    <row r="869" spans="3:15" ht="12.75" customHeight="1">
      <c r="C869" s="16">
        <f t="shared" si="26"/>
        <v>38</v>
      </c>
      <c r="D869" s="16">
        <f t="shared" si="27"/>
        <v>10</v>
      </c>
      <c r="E869" s="16" cm="1">
        <f t="array" aca="1" ref="E869" ca="1">IF(F869="","",IF(INDEX(NTG_2020_Table,$C869+1,$D869)=1,1,0))</f>
        <v>0</v>
      </c>
      <c r="F869" s="17" t="str" cm="1">
        <f t="array" aca="1" ref="F869" ca="1">IFERROR(INDEX(NTG_2020_Table,$C869+1,$F$7),"")</f>
        <v>NonRes-sAll-mCust-Gas</v>
      </c>
      <c r="G869" s="17" t="str" cm="1">
        <f t="array" aca="1" ref="G869" ca="1">IF($F869="","",IFERROR(INDEX(NTG_2020_Map,1,IF($D869&lt;$B$4,$B$3,IF($D869&lt;$B$5,$B$4,$B$5))),""))</f>
        <v>NTG_ID</v>
      </c>
      <c r="H869" s="17" t="str" cm="1">
        <f t="array" aca="1" ref="H869" ca="1">IF(F869="","",IFERROR(INDEX(NTG_2020_Map,2,D869),""))</f>
        <v>UpDeemed|DnCust|DnDeemed|DnCustDI|DnDeemDI</v>
      </c>
      <c r="I869" s="17" t="str" cm="1">
        <f t="array" aca="1" ref="I869" ca="1">IFERROR(INDEX(NTG_2020_Map,$C869+2,$I$7),"")</f>
        <v/>
      </c>
      <c r="J869" s="17" t="str" cm="1">
        <f t="array" aca="1" ref="J869" ca="1">IFERROR(IF(INDEX(NTG_2020_Map,$C869+2,36)=0,"",INDEX(NTG_2020_Map,$C869+2,$J$7)),"")</f>
        <v/>
      </c>
      <c r="K869" s="17" t="str" cm="1">
        <f t="array" aca="1" ref="K869" ca="1">IFERROR(INDEX(NTG_2020_Map,$C869+2,K$7),"")</f>
        <v/>
      </c>
      <c r="L869" s="17" t="str" cm="1">
        <f t="array" aca="1" ref="L869" ca="1">IFERROR(INDEX(NTG_2020_Map,$C869+2,L$7),"")</f>
        <v/>
      </c>
      <c r="M869" s="17" t="str" cm="1">
        <f t="array" aca="1" ref="M869" ca="1">IFERROR(INDEX(NTG_2020_Map,$C869+2,M$7),"")</f>
        <v/>
      </c>
      <c r="N869" s="18" t="str" cm="1">
        <f t="array" aca="1" ref="N869" ca="1">IFERROR(INDEX(NTG_2020_Map,$C869+2,N$7),"")</f>
        <v/>
      </c>
      <c r="O869" s="18" t="str" cm="1">
        <f t="array" aca="1" ref="O869" ca="1">IFERROR(IF(INDEX(NTG_2020_Map,$C869+2,O$7)="","",INDEX(NTG_2020_Map,$C869+2,O$7)),"")</f>
        <v/>
      </c>
    </row>
    <row r="870" spans="3:15" ht="12.75" customHeight="1">
      <c r="C870" s="16">
        <f t="shared" si="26"/>
        <v>38</v>
      </c>
      <c r="D870" s="16">
        <f t="shared" si="27"/>
        <v>11</v>
      </c>
      <c r="E870" s="16" cm="1">
        <f t="array" aca="1" ref="E870" ca="1">IF(F870="","",IF(INDEX(NTG_2020_Table,$C870+1,$D870)=1,1,0))</f>
        <v>0</v>
      </c>
      <c r="F870" s="17" t="str" cm="1">
        <f t="array" aca="1" ref="F870" ca="1">IFERROR(INDEX(NTG_2020_Table,$C870+1,$F$7),"")</f>
        <v>NonRes-sAll-mCust-Gas</v>
      </c>
      <c r="G870" s="17" t="str" cm="1">
        <f t="array" aca="1" ref="G870" ca="1">IF($F870="","",IFERROR(INDEX(NTG_2020_Map,1,IF($D870&lt;$B$4,$B$3,IF($D870&lt;$B$5,$B$4,$B$5))),""))</f>
        <v>VersionSource</v>
      </c>
      <c r="H870" s="17" t="str" cm="1">
        <f t="array" aca="1" ref="H870" ca="1">IF(F870="","",IFERROR(INDEX(NTG_2020_Map,2,D870),""))</f>
        <v/>
      </c>
      <c r="I870" s="17" t="str" cm="1">
        <f t="array" aca="1" ref="I870" ca="1">IFERROR(INDEX(NTG_2020_Map,$C870+2,$I$7),"")</f>
        <v/>
      </c>
      <c r="J870" s="17" t="str" cm="1">
        <f t="array" aca="1" ref="J870" ca="1">IFERROR(IF(INDEX(NTG_2020_Map,$C870+2,36)=0,"",INDEX(NTG_2020_Map,$C870+2,$J$7)),"")</f>
        <v/>
      </c>
      <c r="K870" s="17" t="str" cm="1">
        <f t="array" aca="1" ref="K870" ca="1">IFERROR(INDEX(NTG_2020_Map,$C870+2,K$7),"")</f>
        <v/>
      </c>
      <c r="L870" s="17" t="str" cm="1">
        <f t="array" aca="1" ref="L870" ca="1">IFERROR(INDEX(NTG_2020_Map,$C870+2,L$7),"")</f>
        <v/>
      </c>
      <c r="M870" s="17" t="str" cm="1">
        <f t="array" aca="1" ref="M870" ca="1">IFERROR(INDEX(NTG_2020_Map,$C870+2,M$7),"")</f>
        <v/>
      </c>
      <c r="N870" s="18" t="str" cm="1">
        <f t="array" aca="1" ref="N870" ca="1">IFERROR(INDEX(NTG_2020_Map,$C870+2,N$7),"")</f>
        <v/>
      </c>
      <c r="O870" s="18" t="str" cm="1">
        <f t="array" aca="1" ref="O870" ca="1">IFERROR(IF(INDEX(NTG_2020_Map,$C870+2,O$7)="","",INDEX(NTG_2020_Map,$C870+2,O$7)),"")</f>
        <v/>
      </c>
    </row>
    <row r="871" spans="3:15" ht="12.75" customHeight="1">
      <c r="C871" s="16">
        <f t="shared" si="26"/>
        <v>38</v>
      </c>
      <c r="D871" s="16">
        <f t="shared" si="27"/>
        <v>12</v>
      </c>
      <c r="E871" s="16" cm="1">
        <f t="array" aca="1" ref="E871" ca="1">IF(F871="","",IF(INDEX(NTG_2020_Table,$C871+1,$D871)=1,1,0))</f>
        <v>0</v>
      </c>
      <c r="F871" s="17" t="str" cm="1">
        <f t="array" aca="1" ref="F871" ca="1">IFERROR(INDEX(NTG_2020_Table,$C871+1,$F$7),"")</f>
        <v>NonRes-sAll-mCust-Gas</v>
      </c>
      <c r="G871" s="17" t="str" cm="1">
        <f t="array" aca="1" ref="G871" ca="1">IF($F871="","",IFERROR(INDEX(NTG_2020_Map,1,IF($D871&lt;$B$4,$B$3,IF($D871&lt;$B$5,$B$4,$B$5))),""))</f>
        <v>VersionSource</v>
      </c>
      <c r="H871" s="17" t="str" cm="1">
        <f t="array" aca="1" ref="H871" ca="1">IF(F871="","",IFERROR(INDEX(NTG_2020_Map,2,D871),""))</f>
        <v>1</v>
      </c>
      <c r="I871" s="17" t="str" cm="1">
        <f t="array" aca="1" ref="I871" ca="1">IFERROR(INDEX(NTG_2020_Map,$C871+2,$I$7),"")</f>
        <v/>
      </c>
      <c r="J871" s="17" t="str" cm="1">
        <f t="array" aca="1" ref="J871" ca="1">IFERROR(IF(INDEX(NTG_2020_Map,$C871+2,36)=0,"",INDEX(NTG_2020_Map,$C871+2,$J$7)),"")</f>
        <v/>
      </c>
      <c r="K871" s="17" t="str" cm="1">
        <f t="array" aca="1" ref="K871" ca="1">IFERROR(INDEX(NTG_2020_Map,$C871+2,K$7),"")</f>
        <v/>
      </c>
      <c r="L871" s="17" t="str" cm="1">
        <f t="array" aca="1" ref="L871" ca="1">IFERROR(INDEX(NTG_2020_Map,$C871+2,L$7),"")</f>
        <v/>
      </c>
      <c r="M871" s="17" t="str" cm="1">
        <f t="array" aca="1" ref="M871" ca="1">IFERROR(INDEX(NTG_2020_Map,$C871+2,M$7),"")</f>
        <v/>
      </c>
      <c r="N871" s="18" t="str" cm="1">
        <f t="array" aca="1" ref="N871" ca="1">IFERROR(INDEX(NTG_2020_Map,$C871+2,N$7),"")</f>
        <v/>
      </c>
      <c r="O871" s="18" t="str" cm="1">
        <f t="array" aca="1" ref="O871" ca="1">IFERROR(IF(INDEX(NTG_2020_Map,$C871+2,O$7)="","",INDEX(NTG_2020_Map,$C871+2,O$7)),"")</f>
        <v/>
      </c>
    </row>
    <row r="872" spans="3:15" ht="12.75" customHeight="1">
      <c r="C872" s="16">
        <f t="shared" si="26"/>
        <v>38</v>
      </c>
      <c r="D872" s="16">
        <f t="shared" si="27"/>
        <v>13</v>
      </c>
      <c r="E872" s="16" cm="1">
        <f t="array" aca="1" ref="E872" ca="1">IF(F872="","",IF(INDEX(NTG_2020_Table,$C872+1,$D872)=1,1,0))</f>
        <v>0</v>
      </c>
      <c r="F872" s="17" t="str" cm="1">
        <f t="array" aca="1" ref="F872" ca="1">IFERROR(INDEX(NTG_2020_Table,$C872+1,$F$7),"")</f>
        <v>NonRes-sAll-mCust-Gas</v>
      </c>
      <c r="G872" s="17" t="str" cm="1">
        <f t="array" aca="1" ref="G872" ca="1">IF($F872="","",IFERROR(INDEX(NTG_2020_Map,1,IF($D872&lt;$B$4,$B$3,IF($D872&lt;$B$5,$B$4,$B$5))),""))</f>
        <v>VersionSource</v>
      </c>
      <c r="H872" s="17" t="str" cm="1">
        <f t="array" aca="1" ref="H872" ca="1">IF(F872="","",IFERROR(INDEX(NTG_2020_Map,2,D872),""))</f>
        <v>1</v>
      </c>
      <c r="I872" s="17" t="str" cm="1">
        <f t="array" aca="1" ref="I872" ca="1">IFERROR(INDEX(NTG_2020_Map,$C872+2,$I$7),"")</f>
        <v/>
      </c>
      <c r="J872" s="17" t="str" cm="1">
        <f t="array" aca="1" ref="J872" ca="1">IFERROR(IF(INDEX(NTG_2020_Map,$C872+2,36)=0,"",INDEX(NTG_2020_Map,$C872+2,$J$7)),"")</f>
        <v/>
      </c>
      <c r="K872" s="17" t="str" cm="1">
        <f t="array" aca="1" ref="K872" ca="1">IFERROR(INDEX(NTG_2020_Map,$C872+2,K$7),"")</f>
        <v/>
      </c>
      <c r="L872" s="17" t="str" cm="1">
        <f t="array" aca="1" ref="L872" ca="1">IFERROR(INDEX(NTG_2020_Map,$C872+2,L$7),"")</f>
        <v/>
      </c>
      <c r="M872" s="17" t="str" cm="1">
        <f t="array" aca="1" ref="M872" ca="1">IFERROR(INDEX(NTG_2020_Map,$C872+2,M$7),"")</f>
        <v/>
      </c>
      <c r="N872" s="18" t="str" cm="1">
        <f t="array" aca="1" ref="N872" ca="1">IFERROR(INDEX(NTG_2020_Map,$C872+2,N$7),"")</f>
        <v/>
      </c>
      <c r="O872" s="18" t="str" cm="1">
        <f t="array" aca="1" ref="O872" ca="1">IFERROR(IF(INDEX(NTG_2020_Map,$C872+2,O$7)="","",INDEX(NTG_2020_Map,$C872+2,O$7)),"")</f>
        <v/>
      </c>
    </row>
    <row r="873" spans="3:15" ht="12.75" customHeight="1">
      <c r="C873" s="16">
        <f t="shared" si="26"/>
        <v>38</v>
      </c>
      <c r="D873" s="16">
        <f t="shared" si="27"/>
        <v>14</v>
      </c>
      <c r="E873" s="16" cm="1">
        <f t="array" aca="1" ref="E873" ca="1">IF(F873="","",IF(INDEX(NTG_2020_Table,$C873+1,$D873)=1,1,0))</f>
        <v>0</v>
      </c>
      <c r="F873" s="17" t="str" cm="1">
        <f t="array" aca="1" ref="F873" ca="1">IFERROR(INDEX(NTG_2020_Table,$C873+1,$F$7),"")</f>
        <v>NonRes-sAll-mCust-Gas</v>
      </c>
      <c r="G873" s="17" t="str" cm="1">
        <f t="array" aca="1" ref="G873" ca="1">IF($F873="","",IFERROR(INDEX(NTG_2020_Map,1,IF($D873&lt;$B$4,$B$3,IF($D873&lt;$B$5,$B$4,$B$5))),""))</f>
        <v>VersionSource</v>
      </c>
      <c r="H873" s="17" t="str" cm="1">
        <f t="array" aca="1" ref="H873" ca="1">IF(F873="","",IFERROR(INDEX(NTG_2020_Map,2,D873),""))</f>
        <v>0</v>
      </c>
      <c r="I873" s="17" t="str" cm="1">
        <f t="array" aca="1" ref="I873" ca="1">IFERROR(INDEX(NTG_2020_Map,$C873+2,$I$7),"")</f>
        <v/>
      </c>
      <c r="J873" s="17" t="str" cm="1">
        <f t="array" aca="1" ref="J873" ca="1">IFERROR(IF(INDEX(NTG_2020_Map,$C873+2,36)=0,"",INDEX(NTG_2020_Map,$C873+2,$J$7)),"")</f>
        <v/>
      </c>
      <c r="K873" s="17" t="str" cm="1">
        <f t="array" aca="1" ref="K873" ca="1">IFERROR(INDEX(NTG_2020_Map,$C873+2,K$7),"")</f>
        <v/>
      </c>
      <c r="L873" s="17" t="str" cm="1">
        <f t="array" aca="1" ref="L873" ca="1">IFERROR(INDEX(NTG_2020_Map,$C873+2,L$7),"")</f>
        <v/>
      </c>
      <c r="M873" s="17" t="str" cm="1">
        <f t="array" aca="1" ref="M873" ca="1">IFERROR(INDEX(NTG_2020_Map,$C873+2,M$7),"")</f>
        <v/>
      </c>
      <c r="N873" s="18" t="str" cm="1">
        <f t="array" aca="1" ref="N873" ca="1">IFERROR(INDEX(NTG_2020_Map,$C873+2,N$7),"")</f>
        <v/>
      </c>
      <c r="O873" s="18" t="str" cm="1">
        <f t="array" aca="1" ref="O873" ca="1">IFERROR(IF(INDEX(NTG_2020_Map,$C873+2,O$7)="","",INDEX(NTG_2020_Map,$C873+2,O$7)),"")</f>
        <v/>
      </c>
    </row>
    <row r="874" spans="3:15" ht="12.75" customHeight="1">
      <c r="C874" s="16">
        <f t="shared" si="26"/>
        <v>38</v>
      </c>
      <c r="D874" s="16">
        <f t="shared" si="27"/>
        <v>15</v>
      </c>
      <c r="E874" s="16" cm="1">
        <f t="array" aca="1" ref="E874" ca="1">IF(F874="","",IF(INDEX(NTG_2020_Table,$C874+1,$D874)=1,1,0))</f>
        <v>0</v>
      </c>
      <c r="F874" s="17" t="str" cm="1">
        <f t="array" aca="1" ref="F874" ca="1">IFERROR(INDEX(NTG_2020_Table,$C874+1,$F$7),"")</f>
        <v>NonRes-sAll-mCust-Gas</v>
      </c>
      <c r="G874" s="17" t="str" cm="1">
        <f t="array" aca="1" ref="G874" ca="1">IF($F874="","",IFERROR(INDEX(NTG_2020_Map,1,IF($D874&lt;$B$4,$B$3,IF($D874&lt;$B$5,$B$4,$B$5))),""))</f>
        <v>VersionSource</v>
      </c>
      <c r="H874" s="17" cm="1">
        <f t="array" aca="1" ref="H874" ca="1">IF(F874="","",IFERROR(INDEX(NTG_2020_Map,2,D874),""))</f>
        <v>45448.629734189817</v>
      </c>
      <c r="I874" s="17" t="str" cm="1">
        <f t="array" aca="1" ref="I874" ca="1">IFERROR(INDEX(NTG_2020_Map,$C874+2,$I$7),"")</f>
        <v/>
      </c>
      <c r="J874" s="17" t="str" cm="1">
        <f t="array" aca="1" ref="J874" ca="1">IFERROR(IF(INDEX(NTG_2020_Map,$C874+2,36)=0,"",INDEX(NTG_2020_Map,$C874+2,$J$7)),"")</f>
        <v/>
      </c>
      <c r="K874" s="17" t="str" cm="1">
        <f t="array" aca="1" ref="K874" ca="1">IFERROR(INDEX(NTG_2020_Map,$C874+2,K$7),"")</f>
        <v/>
      </c>
      <c r="L874" s="17" t="str" cm="1">
        <f t="array" aca="1" ref="L874" ca="1">IFERROR(INDEX(NTG_2020_Map,$C874+2,L$7),"")</f>
        <v/>
      </c>
      <c r="M874" s="17" t="str" cm="1">
        <f t="array" aca="1" ref="M874" ca="1">IFERROR(INDEX(NTG_2020_Map,$C874+2,M$7),"")</f>
        <v/>
      </c>
      <c r="N874" s="18" t="str" cm="1">
        <f t="array" aca="1" ref="N874" ca="1">IFERROR(INDEX(NTG_2020_Map,$C874+2,N$7),"")</f>
        <v/>
      </c>
      <c r="O874" s="18" t="str" cm="1">
        <f t="array" aca="1" ref="O874" ca="1">IFERROR(IF(INDEX(NTG_2020_Map,$C874+2,O$7)="","",INDEX(NTG_2020_Map,$C874+2,O$7)),"")</f>
        <v/>
      </c>
    </row>
    <row r="875" spans="3:15" ht="12.75" customHeight="1">
      <c r="C875" s="16">
        <f t="shared" si="26"/>
        <v>38</v>
      </c>
      <c r="D875" s="16">
        <f t="shared" si="27"/>
        <v>16</v>
      </c>
      <c r="E875" s="16" cm="1">
        <f t="array" aca="1" ref="E875" ca="1">IF(F875="","",IF(INDEX(NTG_2020_Table,$C875+1,$D875)=1,1,0))</f>
        <v>0</v>
      </c>
      <c r="F875" s="17" t="str" cm="1">
        <f t="array" aca="1" ref="F875" ca="1">IFERROR(INDEX(NTG_2020_Table,$C875+1,$F$7),"")</f>
        <v>NonRes-sAll-mCust-Gas</v>
      </c>
      <c r="G875" s="17" t="str" cm="1">
        <f t="array" aca="1" ref="G875" ca="1">IF($F875="","",IFERROR(INDEX(NTG_2020_Map,1,IF($D875&lt;$B$4,$B$3,IF($D875&lt;$B$5,$B$4,$B$5))),""))</f>
        <v>VersionSource</v>
      </c>
      <c r="H875" s="17" t="str" cm="1">
        <f t="array" aca="1" ref="H875" ca="1">IF(F875="","",IFERROR(INDEX(NTG_2020_Map,2,D875),""))</f>
        <v>Expired this record since a new record was created that uses the updated Measure Impact Types and Delivery Types per DEER2026 Scoping Document.</v>
      </c>
      <c r="I875" s="17" t="str" cm="1">
        <f t="array" aca="1" ref="I875" ca="1">IFERROR(INDEX(NTG_2020_Map,$C875+2,$I$7),"")</f>
        <v/>
      </c>
      <c r="J875" s="17" t="str" cm="1">
        <f t="array" aca="1" ref="J875" ca="1">IFERROR(IF(INDEX(NTG_2020_Map,$C875+2,36)=0,"",INDEX(NTG_2020_Map,$C875+2,$J$7)),"")</f>
        <v/>
      </c>
      <c r="K875" s="17" t="str" cm="1">
        <f t="array" aca="1" ref="K875" ca="1">IFERROR(INDEX(NTG_2020_Map,$C875+2,K$7),"")</f>
        <v/>
      </c>
      <c r="L875" s="17" t="str" cm="1">
        <f t="array" aca="1" ref="L875" ca="1">IFERROR(INDEX(NTG_2020_Map,$C875+2,L$7),"")</f>
        <v/>
      </c>
      <c r="M875" s="17" t="str" cm="1">
        <f t="array" aca="1" ref="M875" ca="1">IFERROR(INDEX(NTG_2020_Map,$C875+2,M$7),"")</f>
        <v/>
      </c>
      <c r="N875" s="18" t="str" cm="1">
        <f t="array" aca="1" ref="N875" ca="1">IFERROR(INDEX(NTG_2020_Map,$C875+2,N$7),"")</f>
        <v/>
      </c>
      <c r="O875" s="18" t="str" cm="1">
        <f t="array" aca="1" ref="O875" ca="1">IFERROR(IF(INDEX(NTG_2020_Map,$C875+2,O$7)="","",INDEX(NTG_2020_Map,$C875+2,O$7)),"")</f>
        <v/>
      </c>
    </row>
    <row r="876" spans="3:15" ht="12.75" customHeight="1">
      <c r="C876" s="16">
        <f t="shared" si="26"/>
        <v>38</v>
      </c>
      <c r="D876" s="16">
        <f t="shared" si="27"/>
        <v>17</v>
      </c>
      <c r="E876" s="16" cm="1">
        <f t="array" aca="1" ref="E876" ca="1">IF(F876="","",IF(INDEX(NTG_2020_Table,$C876+1,$D876)=1,1,0))</f>
        <v>1</v>
      </c>
      <c r="F876" s="17" t="str" cm="1">
        <f t="array" aca="1" ref="F876" ca="1">IFERROR(INDEX(NTG_2020_Table,$C876+1,$F$7),"")</f>
        <v>NonRes-sAll-mCust-Gas</v>
      </c>
      <c r="G876" s="17" t="str" cm="1">
        <f t="array" aca="1" ref="G876" ca="1">IF($F876="","",IFERROR(INDEX(NTG_2020_Map,1,IF($D876&lt;$B$4,$B$3,IF($D876&lt;$B$5,$B$4,$B$5))),""))</f>
        <v>VersionSource</v>
      </c>
      <c r="H876" s="17" t="str" cm="1">
        <f t="array" aca="1" ref="H876" ca="1">IF(F876="","",IFERROR(INDEX(NTG_2020_Map,2,D876),""))</f>
        <v>Deemed Ex Ante Team</v>
      </c>
      <c r="I876" s="17" t="str" cm="1">
        <f t="array" aca="1" ref="I876" ca="1">IFERROR(INDEX(NTG_2020_Map,$C876+2,$I$7),"")</f>
        <v/>
      </c>
      <c r="J876" s="17" t="str" cm="1">
        <f t="array" aca="1" ref="J876" ca="1">IFERROR(IF(INDEX(NTG_2020_Map,$C876+2,36)=0,"",INDEX(NTG_2020_Map,$C876+2,$J$7)),"")</f>
        <v/>
      </c>
      <c r="K876" s="17" t="str" cm="1">
        <f t="array" aca="1" ref="K876" ca="1">IFERROR(INDEX(NTG_2020_Map,$C876+2,K$7),"")</f>
        <v/>
      </c>
      <c r="L876" s="17" t="str" cm="1">
        <f t="array" aca="1" ref="L876" ca="1">IFERROR(INDEX(NTG_2020_Map,$C876+2,L$7),"")</f>
        <v/>
      </c>
      <c r="M876" s="17" t="str" cm="1">
        <f t="array" aca="1" ref="M876" ca="1">IFERROR(INDEX(NTG_2020_Map,$C876+2,M$7),"")</f>
        <v/>
      </c>
      <c r="N876" s="18" t="str" cm="1">
        <f t="array" aca="1" ref="N876" ca="1">IFERROR(INDEX(NTG_2020_Map,$C876+2,N$7),"")</f>
        <v/>
      </c>
      <c r="O876" s="18" t="str" cm="1">
        <f t="array" aca="1" ref="O876" ca="1">IFERROR(IF(INDEX(NTG_2020_Map,$C876+2,O$7)="","",INDEX(NTG_2020_Map,$C876+2,O$7)),"")</f>
        <v/>
      </c>
    </row>
    <row r="877" spans="3:15" ht="12.75" customHeight="1">
      <c r="C877" s="16">
        <f t="shared" si="26"/>
        <v>38</v>
      </c>
      <c r="D877" s="16">
        <f t="shared" si="27"/>
        <v>18</v>
      </c>
      <c r="E877" s="16" cm="1">
        <f t="array" aca="1" ref="E877" ca="1">IF(F877="","",IF(INDEX(NTG_2020_Table,$C877+1,$D877)=1,1,0))</f>
        <v>1</v>
      </c>
      <c r="F877" s="17" t="str" cm="1">
        <f t="array" aca="1" ref="F877" ca="1">IFERROR(INDEX(NTG_2020_Table,$C877+1,$F$7),"")</f>
        <v>NonRes-sAll-mCust-Gas</v>
      </c>
      <c r="G877" s="17" t="str" cm="1">
        <f t="array" aca="1" ref="G877" ca="1">IF($F877="","",IFERROR(INDEX(NTG_2020_Map,1,IF($D877&lt;$B$4,$B$3,IF($D877&lt;$B$5,$B$4,$B$5))),""))</f>
        <v>VersionSource</v>
      </c>
      <c r="H877" s="17" cm="1">
        <f t="array" aca="1" ref="H877" ca="1">IF(F877="","",IFERROR(INDEX(NTG_2020_Map,2,D877),""))</f>
        <v>44566.539816770834</v>
      </c>
      <c r="I877" s="17" t="str" cm="1">
        <f t="array" aca="1" ref="I877" ca="1">IFERROR(INDEX(NTG_2020_Map,$C877+2,$I$7),"")</f>
        <v/>
      </c>
      <c r="J877" s="17" t="str" cm="1">
        <f t="array" aca="1" ref="J877" ca="1">IFERROR(IF(INDEX(NTG_2020_Map,$C877+2,36)=0,"",INDEX(NTG_2020_Map,$C877+2,$J$7)),"")</f>
        <v/>
      </c>
      <c r="K877" s="17" t="str" cm="1">
        <f t="array" aca="1" ref="K877" ca="1">IFERROR(INDEX(NTG_2020_Map,$C877+2,K$7),"")</f>
        <v/>
      </c>
      <c r="L877" s="17" t="str" cm="1">
        <f t="array" aca="1" ref="L877" ca="1">IFERROR(INDEX(NTG_2020_Map,$C877+2,L$7),"")</f>
        <v/>
      </c>
      <c r="M877" s="17" t="str" cm="1">
        <f t="array" aca="1" ref="M877" ca="1">IFERROR(INDEX(NTG_2020_Map,$C877+2,M$7),"")</f>
        <v/>
      </c>
      <c r="N877" s="18" t="str" cm="1">
        <f t="array" aca="1" ref="N877" ca="1">IFERROR(INDEX(NTG_2020_Map,$C877+2,N$7),"")</f>
        <v/>
      </c>
      <c r="O877" s="18" t="str" cm="1">
        <f t="array" aca="1" ref="O877" ca="1">IFERROR(IF(INDEX(NTG_2020_Map,$C877+2,O$7)="","",INDEX(NTG_2020_Map,$C877+2,O$7)),"")</f>
        <v/>
      </c>
    </row>
    <row r="878" spans="3:15" ht="12.75" customHeight="1">
      <c r="C878" s="16">
        <f t="shared" si="26"/>
        <v>38</v>
      </c>
      <c r="D878" s="16">
        <f t="shared" si="27"/>
        <v>19</v>
      </c>
      <c r="E878" s="16" cm="1">
        <f t="array" aca="1" ref="E878" ca="1">IF(F878="","",IF(INDEX(NTG_2020_Table,$C878+1,$D878)=1,1,0))</f>
        <v>1</v>
      </c>
      <c r="F878" s="17" t="str" cm="1">
        <f t="array" aca="1" ref="F878" ca="1">IFERROR(INDEX(NTG_2020_Table,$C878+1,$F$7),"")</f>
        <v>NonRes-sAll-mCust-Gas</v>
      </c>
      <c r="G878" s="17" t="str" cm="1">
        <f t="array" aca="1" ref="G878" ca="1">IF($F878="","",IFERROR(INDEX(NTG_2020_Map,1,IF($D878&lt;$B$4,$B$3,IF($D878&lt;$B$5,$B$4,$B$5))),""))</f>
        <v>CreatedComment</v>
      </c>
      <c r="H878" s="17" t="str" cm="1">
        <f t="array" aca="1" ref="H878" ca="1">IF(F878="","",IFERROR(INDEX(NTG_2020_Map,2,D878),""))</f>
        <v/>
      </c>
      <c r="I878" s="17" t="str" cm="1">
        <f t="array" aca="1" ref="I878" ca="1">IFERROR(INDEX(NTG_2020_Map,$C878+2,$I$7),"")</f>
        <v/>
      </c>
      <c r="J878" s="17" t="str" cm="1">
        <f t="array" aca="1" ref="J878" ca="1">IFERROR(IF(INDEX(NTG_2020_Map,$C878+2,36)=0,"",INDEX(NTG_2020_Map,$C878+2,$J$7)),"")</f>
        <v/>
      </c>
      <c r="K878" s="17" t="str" cm="1">
        <f t="array" aca="1" ref="K878" ca="1">IFERROR(INDEX(NTG_2020_Map,$C878+2,K$7),"")</f>
        <v/>
      </c>
      <c r="L878" s="17" t="str" cm="1">
        <f t="array" aca="1" ref="L878" ca="1">IFERROR(INDEX(NTG_2020_Map,$C878+2,L$7),"")</f>
        <v/>
      </c>
      <c r="M878" s="17" t="str" cm="1">
        <f t="array" aca="1" ref="M878" ca="1">IFERROR(INDEX(NTG_2020_Map,$C878+2,M$7),"")</f>
        <v/>
      </c>
      <c r="N878" s="18" t="str" cm="1">
        <f t="array" aca="1" ref="N878" ca="1">IFERROR(INDEX(NTG_2020_Map,$C878+2,N$7),"")</f>
        <v/>
      </c>
      <c r="O878" s="18" t="str" cm="1">
        <f t="array" aca="1" ref="O878" ca="1">IFERROR(IF(INDEX(NTG_2020_Map,$C878+2,O$7)="","",INDEX(NTG_2020_Map,$C878+2,O$7)),"")</f>
        <v/>
      </c>
    </row>
    <row r="879" spans="3:15" ht="12.75" customHeight="1">
      <c r="C879" s="16">
        <f t="shared" si="26"/>
        <v>38</v>
      </c>
      <c r="D879" s="16">
        <f t="shared" si="27"/>
        <v>20</v>
      </c>
      <c r="E879" s="16" cm="1">
        <f t="array" aca="1" ref="E879" ca="1">IF(F879="","",IF(INDEX(NTG_2020_Table,$C879+1,$D879)=1,1,0))</f>
        <v>1</v>
      </c>
      <c r="F879" s="17" t="str" cm="1">
        <f t="array" aca="1" ref="F879" ca="1">IFERROR(INDEX(NTG_2020_Table,$C879+1,$F$7),"")</f>
        <v>NonRes-sAll-mCust-Gas</v>
      </c>
      <c r="G879" s="17" t="str" cm="1">
        <f t="array" aca="1" ref="G879" ca="1">IF($F879="","",IFERROR(INDEX(NTG_2020_Map,1,IF($D879&lt;$B$4,$B$3,IF($D879&lt;$B$5,$B$4,$B$5))),""))</f>
        <v>CreatedComment</v>
      </c>
      <c r="H879" s="17" t="str" cm="1">
        <f t="array" aca="1" ref="H879" ca="1">IF(F879="","",IFERROR(INDEX(NTG_2020_Map,2,D879),""))</f>
        <v>Deemed Ex Ante Team</v>
      </c>
      <c r="I879" s="17" t="str" cm="1">
        <f t="array" aca="1" ref="I879" ca="1">IFERROR(INDEX(NTG_2020_Map,$C879+2,$I$7),"")</f>
        <v/>
      </c>
      <c r="J879" s="17" t="str" cm="1">
        <f t="array" aca="1" ref="J879" ca="1">IFERROR(IF(INDEX(NTG_2020_Map,$C879+2,36)=0,"",INDEX(NTG_2020_Map,$C879+2,$J$7)),"")</f>
        <v/>
      </c>
      <c r="K879" s="17" t="str" cm="1">
        <f t="array" aca="1" ref="K879" ca="1">IFERROR(INDEX(NTG_2020_Map,$C879+2,K$7),"")</f>
        <v/>
      </c>
      <c r="L879" s="17" t="str" cm="1">
        <f t="array" aca="1" ref="L879" ca="1">IFERROR(INDEX(NTG_2020_Map,$C879+2,L$7),"")</f>
        <v/>
      </c>
      <c r="M879" s="17" t="str" cm="1">
        <f t="array" aca="1" ref="M879" ca="1">IFERROR(INDEX(NTG_2020_Map,$C879+2,M$7),"")</f>
        <v/>
      </c>
      <c r="N879" s="18" t="str" cm="1">
        <f t="array" aca="1" ref="N879" ca="1">IFERROR(INDEX(NTG_2020_Map,$C879+2,N$7),"")</f>
        <v/>
      </c>
      <c r="O879" s="18" t="str" cm="1">
        <f t="array" aca="1" ref="O879" ca="1">IFERROR(IF(INDEX(NTG_2020_Map,$C879+2,O$7)="","",INDEX(NTG_2020_Map,$C879+2,O$7)),"")</f>
        <v/>
      </c>
    </row>
    <row r="880" spans="3:15" ht="12.75" customHeight="1">
      <c r="C880" s="16">
        <f t="shared" si="26"/>
        <v>38</v>
      </c>
      <c r="D880" s="16">
        <f t="shared" si="27"/>
        <v>21</v>
      </c>
      <c r="E880" s="16" cm="1">
        <f t="array" aca="1" ref="E880" ca="1">IF(F880="","",IF(INDEX(NTG_2020_Table,$C880+1,$D880)=1,1,0))</f>
        <v>1</v>
      </c>
      <c r="F880" s="17" t="str" cm="1">
        <f t="array" aca="1" ref="F880" ca="1">IFERROR(INDEX(NTG_2020_Table,$C880+1,$F$7),"")</f>
        <v>NonRes-sAll-mCust-Gas</v>
      </c>
      <c r="G880" s="17" t="str" cm="1">
        <f t="array" aca="1" ref="G880" ca="1">IF($F880="","",IFERROR(INDEX(NTG_2020_Map,1,IF($D880&lt;$B$4,$B$3,IF($D880&lt;$B$5,$B$4,$B$5))),""))</f>
        <v>CreatedComment</v>
      </c>
      <c r="H880" s="17" t="str" cm="1">
        <f t="array" aca="1" ref="H880" ca="1">IF(F880="","",IFERROR(INDEX(NTG_2020_Map,2,D880),""))</f>
        <v/>
      </c>
      <c r="I880" s="17" t="str" cm="1">
        <f t="array" aca="1" ref="I880" ca="1">IFERROR(INDEX(NTG_2020_Map,$C880+2,$I$7),"")</f>
        <v/>
      </c>
      <c r="J880" s="17" t="str" cm="1">
        <f t="array" aca="1" ref="J880" ca="1">IFERROR(IF(INDEX(NTG_2020_Map,$C880+2,36)=0,"",INDEX(NTG_2020_Map,$C880+2,$J$7)),"")</f>
        <v/>
      </c>
      <c r="K880" s="17" t="str" cm="1">
        <f t="array" aca="1" ref="K880" ca="1">IFERROR(INDEX(NTG_2020_Map,$C880+2,K$7),"")</f>
        <v/>
      </c>
      <c r="L880" s="17" t="str" cm="1">
        <f t="array" aca="1" ref="L880" ca="1">IFERROR(INDEX(NTG_2020_Map,$C880+2,L$7),"")</f>
        <v/>
      </c>
      <c r="M880" s="17" t="str" cm="1">
        <f t="array" aca="1" ref="M880" ca="1">IFERROR(INDEX(NTG_2020_Map,$C880+2,M$7),"")</f>
        <v/>
      </c>
      <c r="N880" s="18" t="str" cm="1">
        <f t="array" aca="1" ref="N880" ca="1">IFERROR(INDEX(NTG_2020_Map,$C880+2,N$7),"")</f>
        <v/>
      </c>
      <c r="O880" s="18" t="str" cm="1">
        <f t="array" aca="1" ref="O880" ca="1">IFERROR(IF(INDEX(NTG_2020_Map,$C880+2,O$7)="","",INDEX(NTG_2020_Map,$C880+2,O$7)),"")</f>
        <v/>
      </c>
    </row>
    <row r="881" spans="3:15" ht="12.75" customHeight="1">
      <c r="C881" s="16">
        <f t="shared" si="26"/>
        <v>38</v>
      </c>
      <c r="D881" s="16">
        <f t="shared" si="27"/>
        <v>22</v>
      </c>
      <c r="E881" s="16" cm="1">
        <f t="array" aca="1" ref="E881" ca="1">IF(F881="","",IF(INDEX(NTG_2020_Table,$C881+1,$D881)=1,1,0))</f>
        <v>1</v>
      </c>
      <c r="F881" s="17" t="str" cm="1">
        <f t="array" aca="1" ref="F881" ca="1">IFERROR(INDEX(NTG_2020_Table,$C881+1,$F$7),"")</f>
        <v>NonRes-sAll-mCust-Gas</v>
      </c>
      <c r="G881" s="17" t="str" cm="1">
        <f t="array" aca="1" ref="G881" ca="1">IF($F881="","",IFERROR(INDEX(NTG_2020_Map,1,IF($D881&lt;$B$4,$B$3,IF($D881&lt;$B$5,$B$4,$B$5))),""))</f>
        <v>CreatedComment</v>
      </c>
      <c r="H881" s="17" t="str" cm="1">
        <f t="array" aca="1" ref="H881" ca="1">IF(F881="","",IFERROR(INDEX(NTG_2020_Map,2,D881),""))</f>
        <v/>
      </c>
      <c r="I881" s="17" t="str" cm="1">
        <f t="array" aca="1" ref="I881" ca="1">IFERROR(INDEX(NTG_2020_Map,$C881+2,$I$7),"")</f>
        <v/>
      </c>
      <c r="J881" s="17" t="str" cm="1">
        <f t="array" aca="1" ref="J881" ca="1">IFERROR(IF(INDEX(NTG_2020_Map,$C881+2,36)=0,"",INDEX(NTG_2020_Map,$C881+2,$J$7)),"")</f>
        <v/>
      </c>
      <c r="K881" s="17" t="str" cm="1">
        <f t="array" aca="1" ref="K881" ca="1">IFERROR(INDEX(NTG_2020_Map,$C881+2,K$7),"")</f>
        <v/>
      </c>
      <c r="L881" s="17" t="str" cm="1">
        <f t="array" aca="1" ref="L881" ca="1">IFERROR(INDEX(NTG_2020_Map,$C881+2,L$7),"")</f>
        <v/>
      </c>
      <c r="M881" s="17" t="str" cm="1">
        <f t="array" aca="1" ref="M881" ca="1">IFERROR(INDEX(NTG_2020_Map,$C881+2,M$7),"")</f>
        <v/>
      </c>
      <c r="N881" s="18" t="str" cm="1">
        <f t="array" aca="1" ref="N881" ca="1">IFERROR(INDEX(NTG_2020_Map,$C881+2,N$7),"")</f>
        <v/>
      </c>
      <c r="O881" s="18" t="str" cm="1">
        <f t="array" aca="1" ref="O881" ca="1">IFERROR(IF(INDEX(NTG_2020_Map,$C881+2,O$7)="","",INDEX(NTG_2020_Map,$C881+2,O$7)),"")</f>
        <v/>
      </c>
    </row>
    <row r="882" spans="3:15" ht="12.75" customHeight="1">
      <c r="C882" s="16">
        <f t="shared" si="26"/>
        <v>38</v>
      </c>
      <c r="D882" s="16">
        <f t="shared" si="27"/>
        <v>23</v>
      </c>
      <c r="E882" s="16" cm="1">
        <f t="array" aca="1" ref="E882" ca="1">IF(F882="","",IF(INDEX(NTG_2020_Table,$C882+1,$D882)=1,1,0))</f>
        <v>1</v>
      </c>
      <c r="F882" s="17" t="str" cm="1">
        <f t="array" aca="1" ref="F882" ca="1">IFERROR(INDEX(NTG_2020_Table,$C882+1,$F$7),"")</f>
        <v>NonRes-sAll-mCust-Gas</v>
      </c>
      <c r="G882" s="17" t="str" cm="1">
        <f t="array" aca="1" ref="G882" ca="1">IF($F882="","",IFERROR(INDEX(NTG_2020_Map,1,IF($D882&lt;$B$4,$B$3,IF($D882&lt;$B$5,$B$4,$B$5))),""))</f>
        <v>CreatedComment</v>
      </c>
      <c r="H882" s="17" t="str" cm="1">
        <f t="array" aca="1" ref="H882" ca="1">IF(F882="","",IFERROR(INDEX(NTG_2020_Map,2,D882),""))</f>
        <v/>
      </c>
      <c r="I882" s="17" t="str" cm="1">
        <f t="array" aca="1" ref="I882" ca="1">IFERROR(INDEX(NTG_2020_Map,$C882+2,$I$7),"")</f>
        <v/>
      </c>
      <c r="J882" s="17" t="str" cm="1">
        <f t="array" aca="1" ref="J882" ca="1">IFERROR(IF(INDEX(NTG_2020_Map,$C882+2,36)=0,"",INDEX(NTG_2020_Map,$C882+2,$J$7)),"")</f>
        <v/>
      </c>
      <c r="K882" s="17" t="str" cm="1">
        <f t="array" aca="1" ref="K882" ca="1">IFERROR(INDEX(NTG_2020_Map,$C882+2,K$7),"")</f>
        <v/>
      </c>
      <c r="L882" s="17" t="str" cm="1">
        <f t="array" aca="1" ref="L882" ca="1">IFERROR(INDEX(NTG_2020_Map,$C882+2,L$7),"")</f>
        <v/>
      </c>
      <c r="M882" s="17" t="str" cm="1">
        <f t="array" aca="1" ref="M882" ca="1">IFERROR(INDEX(NTG_2020_Map,$C882+2,M$7),"")</f>
        <v/>
      </c>
      <c r="N882" s="18" t="str" cm="1">
        <f t="array" aca="1" ref="N882" ca="1">IFERROR(INDEX(NTG_2020_Map,$C882+2,N$7),"")</f>
        <v/>
      </c>
      <c r="O882" s="18" t="str" cm="1">
        <f t="array" aca="1" ref="O882" ca="1">IFERROR(IF(INDEX(NTG_2020_Map,$C882+2,O$7)="","",INDEX(NTG_2020_Map,$C882+2,O$7)),"")</f>
        <v/>
      </c>
    </row>
    <row r="883" spans="3:15" ht="12.75" customHeight="1">
      <c r="C883" s="16">
        <f t="shared" si="26"/>
        <v>39</v>
      </c>
      <c r="D883" s="16">
        <f t="shared" si="27"/>
        <v>1</v>
      </c>
      <c r="E883" s="16" cm="1">
        <f t="array" aca="1" ref="E883" ca="1">IF(F883="","",IF(INDEX(NTG_2020_Table,$C883+1,$D883)=1,1,0))</f>
        <v>0</v>
      </c>
      <c r="F883" s="17" t="str" cm="1">
        <f t="array" aca="1" ref="F883" ca="1">IFERROR(INDEX(NTG_2020_Table,$C883+1,$F$7),"")</f>
        <v>NonRes-sAll-mCust-Ltg-di</v>
      </c>
      <c r="G883" s="17" t="str" cm="1">
        <f t="array" aca="1" ref="G883" ca="1">IF($F883="","",IFERROR(INDEX(NTG_2020_Map,1,IF($D883&lt;$B$4,$B$3,IF($D883&lt;$B$5,$B$4,$B$5))),""))</f>
        <v>NTG_ID</v>
      </c>
      <c r="H883" s="17" t="str" cm="1">
        <f t="array" aca="1" ref="H883" ca="1">IF(F883="","",IFERROR(INDEX(NTG_2020_Map,2,D883),""))</f>
        <v>Agric-Default&gt;2yrs</v>
      </c>
      <c r="I883" s="17" t="str" cm="1">
        <f t="array" aca="1" ref="I883" ca="1">IFERROR(INDEX(NTG_2020_Map,$C883+2,$I$7),"")</f>
        <v/>
      </c>
      <c r="J883" s="17" t="str" cm="1">
        <f t="array" aca="1" ref="J883" ca="1">IFERROR(IF(INDEX(NTG_2020_Map,$C883+2,36)=0,"",INDEX(NTG_2020_Map,$C883+2,$J$7)),"")</f>
        <v/>
      </c>
      <c r="K883" s="17" t="str" cm="1">
        <f t="array" aca="1" ref="K883" ca="1">IFERROR(INDEX(NTG_2020_Map,$C883+2,K$7),"")</f>
        <v/>
      </c>
      <c r="L883" s="17" t="str" cm="1">
        <f t="array" aca="1" ref="L883" ca="1">IFERROR(INDEX(NTG_2020_Map,$C883+2,L$7),"")</f>
        <v/>
      </c>
      <c r="M883" s="17" t="str" cm="1">
        <f t="array" aca="1" ref="M883" ca="1">IFERROR(INDEX(NTG_2020_Map,$C883+2,M$7),"")</f>
        <v/>
      </c>
      <c r="N883" s="18" t="str" cm="1">
        <f t="array" aca="1" ref="N883" ca="1">IFERROR(INDEX(NTG_2020_Map,$C883+2,N$7),"")</f>
        <v/>
      </c>
      <c r="O883" s="18" t="str" cm="1">
        <f t="array" aca="1" ref="O883" ca="1">IFERROR(IF(INDEX(NTG_2020_Map,$C883+2,O$7)="","",INDEX(NTG_2020_Map,$C883+2,O$7)),"")</f>
        <v/>
      </c>
    </row>
    <row r="884" spans="3:15" ht="12.75" customHeight="1">
      <c r="C884" s="16">
        <f t="shared" si="26"/>
        <v>39</v>
      </c>
      <c r="D884" s="16">
        <f t="shared" si="27"/>
        <v>2</v>
      </c>
      <c r="E884" s="16" cm="1">
        <f t="array" aca="1" ref="E884" ca="1">IF(F884="","",IF(INDEX(NTG_2020_Table,$C884+1,$D884)=1,1,0))</f>
        <v>1</v>
      </c>
      <c r="F884" s="17" t="str" cm="1">
        <f t="array" aca="1" ref="F884" ca="1">IFERROR(INDEX(NTG_2020_Table,$C884+1,$F$7),"")</f>
        <v>NonRes-sAll-mCust-Ltg-di</v>
      </c>
      <c r="G884" s="17" t="str" cm="1">
        <f t="array" aca="1" ref="G884" ca="1">IF($F884="","",IFERROR(INDEX(NTG_2020_Map,1,IF($D884&lt;$B$4,$B$3,IF($D884&lt;$B$5,$B$4,$B$5))),""))</f>
        <v>NTG_ID</v>
      </c>
      <c r="H884" s="17" t="str" cm="1">
        <f t="array" aca="1" ref="H884" ca="1">IF(F884="","",IFERROR(INDEX(NTG_2020_Map,2,D884),""))</f>
        <v>DEER2019</v>
      </c>
      <c r="I884" s="17" t="str" cm="1">
        <f t="array" aca="1" ref="I884" ca="1">IFERROR(INDEX(NTG_2020_Map,$C884+2,$I$7),"")</f>
        <v/>
      </c>
      <c r="J884" s="17" t="str" cm="1">
        <f t="array" aca="1" ref="J884" ca="1">IFERROR(IF(INDEX(NTG_2020_Map,$C884+2,36)=0,"",INDEX(NTG_2020_Map,$C884+2,$J$7)),"")</f>
        <v/>
      </c>
      <c r="K884" s="17" t="str" cm="1">
        <f t="array" aca="1" ref="K884" ca="1">IFERROR(INDEX(NTG_2020_Map,$C884+2,K$7),"")</f>
        <v/>
      </c>
      <c r="L884" s="17" t="str" cm="1">
        <f t="array" aca="1" ref="L884" ca="1">IFERROR(INDEX(NTG_2020_Map,$C884+2,L$7),"")</f>
        <v/>
      </c>
      <c r="M884" s="17" t="str" cm="1">
        <f t="array" aca="1" ref="M884" ca="1">IFERROR(INDEX(NTG_2020_Map,$C884+2,M$7),"")</f>
        <v/>
      </c>
      <c r="N884" s="18" t="str" cm="1">
        <f t="array" aca="1" ref="N884" ca="1">IFERROR(INDEX(NTG_2020_Map,$C884+2,N$7),"")</f>
        <v/>
      </c>
      <c r="O884" s="18" t="str" cm="1">
        <f t="array" aca="1" ref="O884" ca="1">IFERROR(IF(INDEX(NTG_2020_Map,$C884+2,O$7)="","",INDEX(NTG_2020_Map,$C884+2,O$7)),"")</f>
        <v/>
      </c>
    </row>
    <row r="885" spans="3:15" ht="12.75" customHeight="1">
      <c r="C885" s="16">
        <f t="shared" si="26"/>
        <v>39</v>
      </c>
      <c r="D885" s="16">
        <f t="shared" si="27"/>
        <v>3</v>
      </c>
      <c r="E885" s="16" cm="1">
        <f t="array" aca="1" ref="E885" ca="1">IF(F885="","",IF(INDEX(NTG_2020_Table,$C885+1,$D885)=1,1,0))</f>
        <v>0</v>
      </c>
      <c r="F885" s="17" t="str" cm="1">
        <f t="array" aca="1" ref="F885" ca="1">IFERROR(INDEX(NTG_2020_Table,$C885+1,$F$7),"")</f>
        <v>NonRes-sAll-mCust-Ltg-di</v>
      </c>
      <c r="G885" s="17" t="str" cm="1">
        <f t="array" aca="1" ref="G885" ca="1">IF($F885="","",IFERROR(INDEX(NTG_2020_Map,1,IF($D885&lt;$B$4,$B$3,IF($D885&lt;$B$5,$B$4,$B$5))),""))</f>
        <v>NTG_ID</v>
      </c>
      <c r="H885" s="17" cm="1">
        <f t="array" aca="1" ref="H885" ca="1">IF(F885="","",IFERROR(INDEX(NTG_2020_Map,2,D885),""))</f>
        <v>43466</v>
      </c>
      <c r="I885" s="17" t="str" cm="1">
        <f t="array" aca="1" ref="I885" ca="1">IFERROR(INDEX(NTG_2020_Map,$C885+2,$I$7),"")</f>
        <v/>
      </c>
      <c r="J885" s="17" t="str" cm="1">
        <f t="array" aca="1" ref="J885" ca="1">IFERROR(IF(INDEX(NTG_2020_Map,$C885+2,36)=0,"",INDEX(NTG_2020_Map,$C885+2,$J$7)),"")</f>
        <v/>
      </c>
      <c r="K885" s="17" t="str" cm="1">
        <f t="array" aca="1" ref="K885" ca="1">IFERROR(INDEX(NTG_2020_Map,$C885+2,K$7),"")</f>
        <v/>
      </c>
      <c r="L885" s="17" t="str" cm="1">
        <f t="array" aca="1" ref="L885" ca="1">IFERROR(INDEX(NTG_2020_Map,$C885+2,L$7),"")</f>
        <v/>
      </c>
      <c r="M885" s="17" t="str" cm="1">
        <f t="array" aca="1" ref="M885" ca="1">IFERROR(INDEX(NTG_2020_Map,$C885+2,M$7),"")</f>
        <v/>
      </c>
      <c r="N885" s="18" t="str" cm="1">
        <f t="array" aca="1" ref="N885" ca="1">IFERROR(INDEX(NTG_2020_Map,$C885+2,N$7),"")</f>
        <v/>
      </c>
      <c r="O885" s="18" t="str" cm="1">
        <f t="array" aca="1" ref="O885" ca="1">IFERROR(IF(INDEX(NTG_2020_Map,$C885+2,O$7)="","",INDEX(NTG_2020_Map,$C885+2,O$7)),"")</f>
        <v/>
      </c>
    </row>
    <row r="886" spans="3:15" ht="12.75" customHeight="1">
      <c r="C886" s="16">
        <f t="shared" si="26"/>
        <v>39</v>
      </c>
      <c r="D886" s="16">
        <f t="shared" si="27"/>
        <v>4</v>
      </c>
      <c r="E886" s="16" cm="1">
        <f t="array" aca="1" ref="E886" ca="1">IF(F886="","",IF(INDEX(NTG_2020_Table,$C886+1,$D886)=1,1,0))</f>
        <v>1</v>
      </c>
      <c r="F886" s="17" t="str" cm="1">
        <f t="array" aca="1" ref="F886" ca="1">IFERROR(INDEX(NTG_2020_Table,$C886+1,$F$7),"")</f>
        <v>NonRes-sAll-mCust-Ltg-di</v>
      </c>
      <c r="G886" s="17" t="str" cm="1">
        <f t="array" aca="1" ref="G886" ca="1">IF($F886="","",IFERROR(INDEX(NTG_2020_Map,1,IF($D886&lt;$B$4,$B$3,IF($D886&lt;$B$5,$B$4,$B$5))),""))</f>
        <v>NTG_ID</v>
      </c>
      <c r="H886" s="17" cm="1">
        <f t="array" aca="1" ref="H886" ca="1">IF(F886="","",IFERROR(INDEX(NTG_2020_Map,2,D886),""))</f>
        <v>46022</v>
      </c>
      <c r="I886" s="17" t="str" cm="1">
        <f t="array" aca="1" ref="I886" ca="1">IFERROR(INDEX(NTG_2020_Map,$C886+2,$I$7),"")</f>
        <v/>
      </c>
      <c r="J886" s="17" t="str" cm="1">
        <f t="array" aca="1" ref="J886" ca="1">IFERROR(IF(INDEX(NTG_2020_Map,$C886+2,36)=0,"",INDEX(NTG_2020_Map,$C886+2,$J$7)),"")</f>
        <v/>
      </c>
      <c r="K886" s="17" t="str" cm="1">
        <f t="array" aca="1" ref="K886" ca="1">IFERROR(INDEX(NTG_2020_Map,$C886+2,K$7),"")</f>
        <v/>
      </c>
      <c r="L886" s="17" t="str" cm="1">
        <f t="array" aca="1" ref="L886" ca="1">IFERROR(INDEX(NTG_2020_Map,$C886+2,L$7),"")</f>
        <v/>
      </c>
      <c r="M886" s="17" t="str" cm="1">
        <f t="array" aca="1" ref="M886" ca="1">IFERROR(INDEX(NTG_2020_Map,$C886+2,M$7),"")</f>
        <v/>
      </c>
      <c r="N886" s="18" t="str" cm="1">
        <f t="array" aca="1" ref="N886" ca="1">IFERROR(INDEX(NTG_2020_Map,$C886+2,N$7),"")</f>
        <v/>
      </c>
      <c r="O886" s="18" t="str" cm="1">
        <f t="array" aca="1" ref="O886" ca="1">IFERROR(IF(INDEX(NTG_2020_Map,$C886+2,O$7)="","",INDEX(NTG_2020_Map,$C886+2,O$7)),"")</f>
        <v/>
      </c>
    </row>
    <row r="887" spans="3:15" ht="12.75" customHeight="1">
      <c r="C887" s="16">
        <f t="shared" si="26"/>
        <v>39</v>
      </c>
      <c r="D887" s="16">
        <f t="shared" si="27"/>
        <v>5</v>
      </c>
      <c r="E887" s="16" cm="1">
        <f t="array" aca="1" ref="E887" ca="1">IF(F887="","",IF(INDEX(NTG_2020_Table,$C887+1,$D887)=1,1,0))</f>
        <v>0</v>
      </c>
      <c r="F887" s="17" t="str" cm="1">
        <f t="array" aca="1" ref="F887" ca="1">IFERROR(INDEX(NTG_2020_Table,$C887+1,$F$7),"")</f>
        <v>NonRes-sAll-mCust-Ltg-di</v>
      </c>
      <c r="G887" s="17" t="str" cm="1">
        <f t="array" aca="1" ref="G887" ca="1">IF($F887="","",IFERROR(INDEX(NTG_2020_Map,1,IF($D887&lt;$B$4,$B$3,IF($D887&lt;$B$5,$B$4,$B$5))),""))</f>
        <v>NTG_ID</v>
      </c>
      <c r="H887" s="17" cm="1">
        <f t="array" aca="1" ref="H887" ca="1">IF(F887="","",IFERROR(INDEX(NTG_2020_Map,2,D887),""))</f>
        <v>0.6</v>
      </c>
      <c r="I887" s="17" t="str" cm="1">
        <f t="array" aca="1" ref="I887" ca="1">IFERROR(INDEX(NTG_2020_Map,$C887+2,$I$7),"")</f>
        <v/>
      </c>
      <c r="J887" s="17" t="str" cm="1">
        <f t="array" aca="1" ref="J887" ca="1">IFERROR(IF(INDEX(NTG_2020_Map,$C887+2,36)=0,"",INDEX(NTG_2020_Map,$C887+2,$J$7)),"")</f>
        <v/>
      </c>
      <c r="K887" s="17" t="str" cm="1">
        <f t="array" aca="1" ref="K887" ca="1">IFERROR(INDEX(NTG_2020_Map,$C887+2,K$7),"")</f>
        <v/>
      </c>
      <c r="L887" s="17" t="str" cm="1">
        <f t="array" aca="1" ref="L887" ca="1">IFERROR(INDEX(NTG_2020_Map,$C887+2,L$7),"")</f>
        <v/>
      </c>
      <c r="M887" s="17" t="str" cm="1">
        <f t="array" aca="1" ref="M887" ca="1">IFERROR(INDEX(NTG_2020_Map,$C887+2,M$7),"")</f>
        <v/>
      </c>
      <c r="N887" s="18" t="str" cm="1">
        <f t="array" aca="1" ref="N887" ca="1">IFERROR(INDEX(NTG_2020_Map,$C887+2,N$7),"")</f>
        <v/>
      </c>
      <c r="O887" s="18" t="str" cm="1">
        <f t="array" aca="1" ref="O887" ca="1">IFERROR(IF(INDEX(NTG_2020_Map,$C887+2,O$7)="","",INDEX(NTG_2020_Map,$C887+2,O$7)),"")</f>
        <v/>
      </c>
    </row>
    <row r="888" spans="3:15" ht="12.75" customHeight="1">
      <c r="C888" s="16">
        <f t="shared" si="26"/>
        <v>39</v>
      </c>
      <c r="D888" s="16">
        <f t="shared" si="27"/>
        <v>6</v>
      </c>
      <c r="E888" s="16" cm="1">
        <f t="array" aca="1" ref="E888" ca="1">IF(F888="","",IF(INDEX(NTG_2020_Table,$C888+1,$D888)=1,1,0))</f>
        <v>1</v>
      </c>
      <c r="F888" s="17" t="str" cm="1">
        <f t="array" aca="1" ref="F888" ca="1">IFERROR(INDEX(NTG_2020_Table,$C888+1,$F$7),"")</f>
        <v>NonRes-sAll-mCust-Ltg-di</v>
      </c>
      <c r="G888" s="17" t="str" cm="1">
        <f t="array" aca="1" ref="G888" ca="1">IF($F888="","",IFERROR(INDEX(NTG_2020_Map,1,IF($D888&lt;$B$4,$B$3,IF($D888&lt;$B$5,$B$4,$B$5))),""))</f>
        <v>NTG_ID</v>
      </c>
      <c r="H888" s="17" cm="1">
        <f t="array" aca="1" ref="H888" ca="1">IF(F888="","",IFERROR(INDEX(NTG_2020_Map,2,D888),""))</f>
        <v>0.6</v>
      </c>
      <c r="I888" s="17" t="str" cm="1">
        <f t="array" aca="1" ref="I888" ca="1">IFERROR(INDEX(NTG_2020_Map,$C888+2,$I$7),"")</f>
        <v/>
      </c>
      <c r="J888" s="17" t="str" cm="1">
        <f t="array" aca="1" ref="J888" ca="1">IFERROR(IF(INDEX(NTG_2020_Map,$C888+2,36)=0,"",INDEX(NTG_2020_Map,$C888+2,$J$7)),"")</f>
        <v/>
      </c>
      <c r="K888" s="17" t="str" cm="1">
        <f t="array" aca="1" ref="K888" ca="1">IFERROR(INDEX(NTG_2020_Map,$C888+2,K$7),"")</f>
        <v/>
      </c>
      <c r="L888" s="17" t="str" cm="1">
        <f t="array" aca="1" ref="L888" ca="1">IFERROR(INDEX(NTG_2020_Map,$C888+2,L$7),"")</f>
        <v/>
      </c>
      <c r="M888" s="17" t="str" cm="1">
        <f t="array" aca="1" ref="M888" ca="1">IFERROR(INDEX(NTG_2020_Map,$C888+2,M$7),"")</f>
        <v/>
      </c>
      <c r="N888" s="18" t="str" cm="1">
        <f t="array" aca="1" ref="N888" ca="1">IFERROR(INDEX(NTG_2020_Map,$C888+2,N$7),"")</f>
        <v/>
      </c>
      <c r="O888" s="18" t="str" cm="1">
        <f t="array" aca="1" ref="O888" ca="1">IFERROR(IF(INDEX(NTG_2020_Map,$C888+2,O$7)="","",INDEX(NTG_2020_Map,$C888+2,O$7)),"")</f>
        <v/>
      </c>
    </row>
    <row r="889" spans="3:15" ht="12.75" customHeight="1">
      <c r="C889" s="16">
        <f t="shared" si="26"/>
        <v>39</v>
      </c>
      <c r="D889" s="16">
        <f t="shared" si="27"/>
        <v>7</v>
      </c>
      <c r="E889" s="16" cm="1">
        <f t="array" aca="1" ref="E889" ca="1">IF(F889="","",IF(INDEX(NTG_2020_Table,$C889+1,$D889)=1,1,0))</f>
        <v>0</v>
      </c>
      <c r="F889" s="17" t="str" cm="1">
        <f t="array" aca="1" ref="F889" ca="1">IFERROR(INDEX(NTG_2020_Table,$C889+1,$F$7),"")</f>
        <v>NonRes-sAll-mCust-Ltg-di</v>
      </c>
      <c r="G889" s="17" t="str" cm="1">
        <f t="array" aca="1" ref="G889" ca="1">IF($F889="","",IFERROR(INDEX(NTG_2020_Map,1,IF($D889&lt;$B$4,$B$3,IF($D889&lt;$B$5,$B$4,$B$5))),""))</f>
        <v>NTG_ID</v>
      </c>
      <c r="H889" s="17" t="str" cm="1">
        <f t="array" aca="1" ref="H889" ca="1">IF(F889="","",IFERROR(INDEX(NTG_2020_Map,2,D889),""))</f>
        <v>Measures not covered by other NTG values and measure technology type has been available in marketplace for more than 2 years</v>
      </c>
      <c r="I889" s="17" t="str" cm="1">
        <f t="array" aca="1" ref="I889" ca="1">IFERROR(INDEX(NTG_2020_Map,$C889+2,$I$7),"")</f>
        <v/>
      </c>
      <c r="J889" s="17" t="str" cm="1">
        <f t="array" aca="1" ref="J889" ca="1">IFERROR(IF(INDEX(NTG_2020_Map,$C889+2,36)=0,"",INDEX(NTG_2020_Map,$C889+2,$J$7)),"")</f>
        <v/>
      </c>
      <c r="K889" s="17" t="str" cm="1">
        <f t="array" aca="1" ref="K889" ca="1">IFERROR(INDEX(NTG_2020_Map,$C889+2,K$7),"")</f>
        <v/>
      </c>
      <c r="L889" s="17" t="str" cm="1">
        <f t="array" aca="1" ref="L889" ca="1">IFERROR(INDEX(NTG_2020_Map,$C889+2,L$7),"")</f>
        <v/>
      </c>
      <c r="M889" s="17" t="str" cm="1">
        <f t="array" aca="1" ref="M889" ca="1">IFERROR(INDEX(NTG_2020_Map,$C889+2,M$7),"")</f>
        <v/>
      </c>
      <c r="N889" s="18" t="str" cm="1">
        <f t="array" aca="1" ref="N889" ca="1">IFERROR(INDEX(NTG_2020_Map,$C889+2,N$7),"")</f>
        <v/>
      </c>
      <c r="O889" s="18" t="str" cm="1">
        <f t="array" aca="1" ref="O889" ca="1">IFERROR(IF(INDEX(NTG_2020_Map,$C889+2,O$7)="","",INDEX(NTG_2020_Map,$C889+2,O$7)),"")</f>
        <v/>
      </c>
    </row>
    <row r="890" spans="3:15" ht="12.75" customHeight="1">
      <c r="C890" s="16">
        <f t="shared" si="26"/>
        <v>39</v>
      </c>
      <c r="D890" s="16">
        <f t="shared" si="27"/>
        <v>8</v>
      </c>
      <c r="E890" s="16" cm="1">
        <f t="array" aca="1" ref="E890" ca="1">IF(F890="","",IF(INDEX(NTG_2020_Table,$C890+1,$D890)=1,1,0))</f>
        <v>1</v>
      </c>
      <c r="F890" s="17" t="str" cm="1">
        <f t="array" aca="1" ref="F890" ca="1">IFERROR(INDEX(NTG_2020_Table,$C890+1,$F$7),"")</f>
        <v>NonRes-sAll-mCust-Ltg-di</v>
      </c>
      <c r="G890" s="17" t="str" cm="1">
        <f t="array" aca="1" ref="G890" ca="1">IF($F890="","",IFERROR(INDEX(NTG_2020_Map,1,IF($D890&lt;$B$4,$B$3,IF($D890&lt;$B$5,$B$4,$B$5))),""))</f>
        <v>NTG_ID</v>
      </c>
      <c r="H890" s="17" t="str" cm="1">
        <f t="array" aca="1" ref="H890" ca="1">IF(F890="","",IFERROR(INDEX(NTG_2020_Map,2,D890),""))</f>
        <v>Deem-DEER|Deem-WP</v>
      </c>
      <c r="I890" s="17" t="str" cm="1">
        <f t="array" aca="1" ref="I890" ca="1">IFERROR(INDEX(NTG_2020_Map,$C890+2,$I$7),"")</f>
        <v/>
      </c>
      <c r="J890" s="17" t="str" cm="1">
        <f t="array" aca="1" ref="J890" ca="1">IFERROR(IF(INDEX(NTG_2020_Map,$C890+2,36)=0,"",INDEX(NTG_2020_Map,$C890+2,$J$7)),"")</f>
        <v/>
      </c>
      <c r="K890" s="17" t="str" cm="1">
        <f t="array" aca="1" ref="K890" ca="1">IFERROR(INDEX(NTG_2020_Map,$C890+2,K$7),"")</f>
        <v/>
      </c>
      <c r="L890" s="17" t="str" cm="1">
        <f t="array" aca="1" ref="L890" ca="1">IFERROR(INDEX(NTG_2020_Map,$C890+2,L$7),"")</f>
        <v/>
      </c>
      <c r="M890" s="17" t="str" cm="1">
        <f t="array" aca="1" ref="M890" ca="1">IFERROR(INDEX(NTG_2020_Map,$C890+2,M$7),"")</f>
        <v/>
      </c>
      <c r="N890" s="18" t="str" cm="1">
        <f t="array" aca="1" ref="N890" ca="1">IFERROR(INDEX(NTG_2020_Map,$C890+2,N$7),"")</f>
        <v/>
      </c>
      <c r="O890" s="18" t="str" cm="1">
        <f t="array" aca="1" ref="O890" ca="1">IFERROR(IF(INDEX(NTG_2020_Map,$C890+2,O$7)="","",INDEX(NTG_2020_Map,$C890+2,O$7)),"")</f>
        <v/>
      </c>
    </row>
    <row r="891" spans="3:15" ht="12.75" customHeight="1">
      <c r="C891" s="16">
        <f t="shared" si="26"/>
        <v>39</v>
      </c>
      <c r="D891" s="16">
        <f t="shared" si="27"/>
        <v>9</v>
      </c>
      <c r="E891" s="16" cm="1">
        <f t="array" aca="1" ref="E891" ca="1">IF(F891="","",IF(INDEX(NTG_2020_Table,$C891+1,$D891)=1,1,0))</f>
        <v>1</v>
      </c>
      <c r="F891" s="17" t="str" cm="1">
        <f t="array" aca="1" ref="F891" ca="1">IFERROR(INDEX(NTG_2020_Table,$C891+1,$F$7),"")</f>
        <v>NonRes-sAll-mCust-Ltg-di</v>
      </c>
      <c r="G891" s="17" t="str" cm="1">
        <f t="array" aca="1" ref="G891" ca="1">IF($F891="","",IFERROR(INDEX(NTG_2020_Map,1,IF($D891&lt;$B$4,$B$3,IF($D891&lt;$B$5,$B$4,$B$5))),""))</f>
        <v>NTG_ID</v>
      </c>
      <c r="H891" s="17" t="str" cm="1">
        <f t="array" aca="1" ref="H891" ca="1">IF(F891="","",IFERROR(INDEX(NTG_2020_Map,2,D891),""))</f>
        <v>AOE|AR|BRO-Bhv|BRO-Op|BRO-RCx|BW|NC|NR</v>
      </c>
      <c r="I891" s="17" t="str" cm="1">
        <f t="array" aca="1" ref="I891" ca="1">IFERROR(INDEX(NTG_2020_Map,$C891+2,$I$7),"")</f>
        <v/>
      </c>
      <c r="J891" s="17" t="str" cm="1">
        <f t="array" aca="1" ref="J891" ca="1">IFERROR(IF(INDEX(NTG_2020_Map,$C891+2,36)=0,"",INDEX(NTG_2020_Map,$C891+2,$J$7)),"")</f>
        <v/>
      </c>
      <c r="K891" s="17" t="str" cm="1">
        <f t="array" aca="1" ref="K891" ca="1">IFERROR(INDEX(NTG_2020_Map,$C891+2,K$7),"")</f>
        <v/>
      </c>
      <c r="L891" s="17" t="str" cm="1">
        <f t="array" aca="1" ref="L891" ca="1">IFERROR(INDEX(NTG_2020_Map,$C891+2,L$7),"")</f>
        <v/>
      </c>
      <c r="M891" s="17" t="str" cm="1">
        <f t="array" aca="1" ref="M891" ca="1">IFERROR(INDEX(NTG_2020_Map,$C891+2,M$7),"")</f>
        <v/>
      </c>
      <c r="N891" s="18" t="str" cm="1">
        <f t="array" aca="1" ref="N891" ca="1">IFERROR(INDEX(NTG_2020_Map,$C891+2,N$7),"")</f>
        <v/>
      </c>
      <c r="O891" s="18" t="str" cm="1">
        <f t="array" aca="1" ref="O891" ca="1">IFERROR(IF(INDEX(NTG_2020_Map,$C891+2,O$7)="","",INDEX(NTG_2020_Map,$C891+2,O$7)),"")</f>
        <v/>
      </c>
    </row>
    <row r="892" spans="3:15" ht="12.75" customHeight="1">
      <c r="C892" s="16">
        <f t="shared" si="26"/>
        <v>39</v>
      </c>
      <c r="D892" s="16">
        <f t="shared" si="27"/>
        <v>10</v>
      </c>
      <c r="E892" s="16" cm="1">
        <f t="array" aca="1" ref="E892" ca="1">IF(F892="","",IF(INDEX(NTG_2020_Table,$C892+1,$D892)=1,1,0))</f>
        <v>0</v>
      </c>
      <c r="F892" s="17" t="str" cm="1">
        <f t="array" aca="1" ref="F892" ca="1">IFERROR(INDEX(NTG_2020_Table,$C892+1,$F$7),"")</f>
        <v>NonRes-sAll-mCust-Ltg-di</v>
      </c>
      <c r="G892" s="17" t="str" cm="1">
        <f t="array" aca="1" ref="G892" ca="1">IF($F892="","",IFERROR(INDEX(NTG_2020_Map,1,IF($D892&lt;$B$4,$B$3,IF($D892&lt;$B$5,$B$4,$B$5))),""))</f>
        <v>NTG_ID</v>
      </c>
      <c r="H892" s="17" t="str" cm="1">
        <f t="array" aca="1" ref="H892" ca="1">IF(F892="","",IFERROR(INDEX(NTG_2020_Map,2,D892),""))</f>
        <v>UpDeemed|DnCust|DnDeemed|DnCustDI|DnDeemDI</v>
      </c>
      <c r="I892" s="17" t="str" cm="1">
        <f t="array" aca="1" ref="I892" ca="1">IFERROR(INDEX(NTG_2020_Map,$C892+2,$I$7),"")</f>
        <v/>
      </c>
      <c r="J892" s="17" t="str" cm="1">
        <f t="array" aca="1" ref="J892" ca="1">IFERROR(IF(INDEX(NTG_2020_Map,$C892+2,36)=0,"",INDEX(NTG_2020_Map,$C892+2,$J$7)),"")</f>
        <v/>
      </c>
      <c r="K892" s="17" t="str" cm="1">
        <f t="array" aca="1" ref="K892" ca="1">IFERROR(INDEX(NTG_2020_Map,$C892+2,K$7),"")</f>
        <v/>
      </c>
      <c r="L892" s="17" t="str" cm="1">
        <f t="array" aca="1" ref="L892" ca="1">IFERROR(INDEX(NTG_2020_Map,$C892+2,L$7),"")</f>
        <v/>
      </c>
      <c r="M892" s="17" t="str" cm="1">
        <f t="array" aca="1" ref="M892" ca="1">IFERROR(INDEX(NTG_2020_Map,$C892+2,M$7),"")</f>
        <v/>
      </c>
      <c r="N892" s="18" t="str" cm="1">
        <f t="array" aca="1" ref="N892" ca="1">IFERROR(INDEX(NTG_2020_Map,$C892+2,N$7),"")</f>
        <v/>
      </c>
      <c r="O892" s="18" t="str" cm="1">
        <f t="array" aca="1" ref="O892" ca="1">IFERROR(IF(INDEX(NTG_2020_Map,$C892+2,O$7)="","",INDEX(NTG_2020_Map,$C892+2,O$7)),"")</f>
        <v/>
      </c>
    </row>
    <row r="893" spans="3:15" ht="12.75" customHeight="1">
      <c r="C893" s="16">
        <f t="shared" si="26"/>
        <v>39</v>
      </c>
      <c r="D893" s="16">
        <f t="shared" si="27"/>
        <v>11</v>
      </c>
      <c r="E893" s="16" cm="1">
        <f t="array" aca="1" ref="E893" ca="1">IF(F893="","",IF(INDEX(NTG_2020_Table,$C893+1,$D893)=1,1,0))</f>
        <v>0</v>
      </c>
      <c r="F893" s="17" t="str" cm="1">
        <f t="array" aca="1" ref="F893" ca="1">IFERROR(INDEX(NTG_2020_Table,$C893+1,$F$7),"")</f>
        <v>NonRes-sAll-mCust-Ltg-di</v>
      </c>
      <c r="G893" s="17" t="str" cm="1">
        <f t="array" aca="1" ref="G893" ca="1">IF($F893="","",IFERROR(INDEX(NTG_2020_Map,1,IF($D893&lt;$B$4,$B$3,IF($D893&lt;$B$5,$B$4,$B$5))),""))</f>
        <v>VersionSource</v>
      </c>
      <c r="H893" s="17" t="str" cm="1">
        <f t="array" aca="1" ref="H893" ca="1">IF(F893="","",IFERROR(INDEX(NTG_2020_Map,2,D893),""))</f>
        <v/>
      </c>
      <c r="I893" s="17" t="str" cm="1">
        <f t="array" aca="1" ref="I893" ca="1">IFERROR(INDEX(NTG_2020_Map,$C893+2,$I$7),"")</f>
        <v/>
      </c>
      <c r="J893" s="17" t="str" cm="1">
        <f t="array" aca="1" ref="J893" ca="1">IFERROR(IF(INDEX(NTG_2020_Map,$C893+2,36)=0,"",INDEX(NTG_2020_Map,$C893+2,$J$7)),"")</f>
        <v/>
      </c>
      <c r="K893" s="17" t="str" cm="1">
        <f t="array" aca="1" ref="K893" ca="1">IFERROR(INDEX(NTG_2020_Map,$C893+2,K$7),"")</f>
        <v/>
      </c>
      <c r="L893" s="17" t="str" cm="1">
        <f t="array" aca="1" ref="L893" ca="1">IFERROR(INDEX(NTG_2020_Map,$C893+2,L$7),"")</f>
        <v/>
      </c>
      <c r="M893" s="17" t="str" cm="1">
        <f t="array" aca="1" ref="M893" ca="1">IFERROR(INDEX(NTG_2020_Map,$C893+2,M$7),"")</f>
        <v/>
      </c>
      <c r="N893" s="18" t="str" cm="1">
        <f t="array" aca="1" ref="N893" ca="1">IFERROR(INDEX(NTG_2020_Map,$C893+2,N$7),"")</f>
        <v/>
      </c>
      <c r="O893" s="18" t="str" cm="1">
        <f t="array" aca="1" ref="O893" ca="1">IFERROR(IF(INDEX(NTG_2020_Map,$C893+2,O$7)="","",INDEX(NTG_2020_Map,$C893+2,O$7)),"")</f>
        <v/>
      </c>
    </row>
    <row r="894" spans="3:15" ht="12.75" customHeight="1">
      <c r="C894" s="16">
        <f t="shared" si="26"/>
        <v>39</v>
      </c>
      <c r="D894" s="16">
        <f t="shared" si="27"/>
        <v>12</v>
      </c>
      <c r="E894" s="16" cm="1">
        <f t="array" aca="1" ref="E894" ca="1">IF(F894="","",IF(INDEX(NTG_2020_Table,$C894+1,$D894)=1,1,0))</f>
        <v>0</v>
      </c>
      <c r="F894" s="17" t="str" cm="1">
        <f t="array" aca="1" ref="F894" ca="1">IFERROR(INDEX(NTG_2020_Table,$C894+1,$F$7),"")</f>
        <v>NonRes-sAll-mCust-Ltg-di</v>
      </c>
      <c r="G894" s="17" t="str" cm="1">
        <f t="array" aca="1" ref="G894" ca="1">IF($F894="","",IFERROR(INDEX(NTG_2020_Map,1,IF($D894&lt;$B$4,$B$3,IF($D894&lt;$B$5,$B$4,$B$5))),""))</f>
        <v>VersionSource</v>
      </c>
      <c r="H894" s="17" t="str" cm="1">
        <f t="array" aca="1" ref="H894" ca="1">IF(F894="","",IFERROR(INDEX(NTG_2020_Map,2,D894),""))</f>
        <v>1</v>
      </c>
      <c r="I894" s="17" t="str" cm="1">
        <f t="array" aca="1" ref="I894" ca="1">IFERROR(INDEX(NTG_2020_Map,$C894+2,$I$7),"")</f>
        <v/>
      </c>
      <c r="J894" s="17" t="str" cm="1">
        <f t="array" aca="1" ref="J894" ca="1">IFERROR(IF(INDEX(NTG_2020_Map,$C894+2,36)=0,"",INDEX(NTG_2020_Map,$C894+2,$J$7)),"")</f>
        <v/>
      </c>
      <c r="K894" s="17" t="str" cm="1">
        <f t="array" aca="1" ref="K894" ca="1">IFERROR(INDEX(NTG_2020_Map,$C894+2,K$7),"")</f>
        <v/>
      </c>
      <c r="L894" s="17" t="str" cm="1">
        <f t="array" aca="1" ref="L894" ca="1">IFERROR(INDEX(NTG_2020_Map,$C894+2,L$7),"")</f>
        <v/>
      </c>
      <c r="M894" s="17" t="str" cm="1">
        <f t="array" aca="1" ref="M894" ca="1">IFERROR(INDEX(NTG_2020_Map,$C894+2,M$7),"")</f>
        <v/>
      </c>
      <c r="N894" s="18" t="str" cm="1">
        <f t="array" aca="1" ref="N894" ca="1">IFERROR(INDEX(NTG_2020_Map,$C894+2,N$7),"")</f>
        <v/>
      </c>
      <c r="O894" s="18" t="str" cm="1">
        <f t="array" aca="1" ref="O894" ca="1">IFERROR(IF(INDEX(NTG_2020_Map,$C894+2,O$7)="","",INDEX(NTG_2020_Map,$C894+2,O$7)),"")</f>
        <v/>
      </c>
    </row>
    <row r="895" spans="3:15" ht="12.75" customHeight="1">
      <c r="C895" s="16">
        <f t="shared" si="26"/>
        <v>39</v>
      </c>
      <c r="D895" s="16">
        <f t="shared" si="27"/>
        <v>13</v>
      </c>
      <c r="E895" s="16" cm="1">
        <f t="array" aca="1" ref="E895" ca="1">IF(F895="","",IF(INDEX(NTG_2020_Table,$C895+1,$D895)=1,1,0))</f>
        <v>0</v>
      </c>
      <c r="F895" s="17" t="str" cm="1">
        <f t="array" aca="1" ref="F895" ca="1">IFERROR(INDEX(NTG_2020_Table,$C895+1,$F$7),"")</f>
        <v>NonRes-sAll-mCust-Ltg-di</v>
      </c>
      <c r="G895" s="17" t="str" cm="1">
        <f t="array" aca="1" ref="G895" ca="1">IF($F895="","",IFERROR(INDEX(NTG_2020_Map,1,IF($D895&lt;$B$4,$B$3,IF($D895&lt;$B$5,$B$4,$B$5))),""))</f>
        <v>VersionSource</v>
      </c>
      <c r="H895" s="17" t="str" cm="1">
        <f t="array" aca="1" ref="H895" ca="1">IF(F895="","",IFERROR(INDEX(NTG_2020_Map,2,D895),""))</f>
        <v>1</v>
      </c>
      <c r="I895" s="17" t="str" cm="1">
        <f t="array" aca="1" ref="I895" ca="1">IFERROR(INDEX(NTG_2020_Map,$C895+2,$I$7),"")</f>
        <v/>
      </c>
      <c r="J895" s="17" t="str" cm="1">
        <f t="array" aca="1" ref="J895" ca="1">IFERROR(IF(INDEX(NTG_2020_Map,$C895+2,36)=0,"",INDEX(NTG_2020_Map,$C895+2,$J$7)),"")</f>
        <v/>
      </c>
      <c r="K895" s="17" t="str" cm="1">
        <f t="array" aca="1" ref="K895" ca="1">IFERROR(INDEX(NTG_2020_Map,$C895+2,K$7),"")</f>
        <v/>
      </c>
      <c r="L895" s="17" t="str" cm="1">
        <f t="array" aca="1" ref="L895" ca="1">IFERROR(INDEX(NTG_2020_Map,$C895+2,L$7),"")</f>
        <v/>
      </c>
      <c r="M895" s="17" t="str" cm="1">
        <f t="array" aca="1" ref="M895" ca="1">IFERROR(INDEX(NTG_2020_Map,$C895+2,M$7),"")</f>
        <v/>
      </c>
      <c r="N895" s="18" t="str" cm="1">
        <f t="array" aca="1" ref="N895" ca="1">IFERROR(INDEX(NTG_2020_Map,$C895+2,N$7),"")</f>
        <v/>
      </c>
      <c r="O895" s="18" t="str" cm="1">
        <f t="array" aca="1" ref="O895" ca="1">IFERROR(IF(INDEX(NTG_2020_Map,$C895+2,O$7)="","",INDEX(NTG_2020_Map,$C895+2,O$7)),"")</f>
        <v/>
      </c>
    </row>
    <row r="896" spans="3:15" ht="12.75" customHeight="1">
      <c r="C896" s="16">
        <f t="shared" si="26"/>
        <v>39</v>
      </c>
      <c r="D896" s="16">
        <f t="shared" si="27"/>
        <v>14</v>
      </c>
      <c r="E896" s="16" cm="1">
        <f t="array" aca="1" ref="E896" ca="1">IF(F896="","",IF(INDEX(NTG_2020_Table,$C896+1,$D896)=1,1,0))</f>
        <v>0</v>
      </c>
      <c r="F896" s="17" t="str" cm="1">
        <f t="array" aca="1" ref="F896" ca="1">IFERROR(INDEX(NTG_2020_Table,$C896+1,$F$7),"")</f>
        <v>NonRes-sAll-mCust-Ltg-di</v>
      </c>
      <c r="G896" s="17" t="str" cm="1">
        <f t="array" aca="1" ref="G896" ca="1">IF($F896="","",IFERROR(INDEX(NTG_2020_Map,1,IF($D896&lt;$B$4,$B$3,IF($D896&lt;$B$5,$B$4,$B$5))),""))</f>
        <v>VersionSource</v>
      </c>
      <c r="H896" s="17" t="str" cm="1">
        <f t="array" aca="1" ref="H896" ca="1">IF(F896="","",IFERROR(INDEX(NTG_2020_Map,2,D896),""))</f>
        <v>0</v>
      </c>
      <c r="I896" s="17" t="str" cm="1">
        <f t="array" aca="1" ref="I896" ca="1">IFERROR(INDEX(NTG_2020_Map,$C896+2,$I$7),"")</f>
        <v/>
      </c>
      <c r="J896" s="17" t="str" cm="1">
        <f t="array" aca="1" ref="J896" ca="1">IFERROR(IF(INDEX(NTG_2020_Map,$C896+2,36)=0,"",INDEX(NTG_2020_Map,$C896+2,$J$7)),"")</f>
        <v/>
      </c>
      <c r="K896" s="17" t="str" cm="1">
        <f t="array" aca="1" ref="K896" ca="1">IFERROR(INDEX(NTG_2020_Map,$C896+2,K$7),"")</f>
        <v/>
      </c>
      <c r="L896" s="17" t="str" cm="1">
        <f t="array" aca="1" ref="L896" ca="1">IFERROR(INDEX(NTG_2020_Map,$C896+2,L$7),"")</f>
        <v/>
      </c>
      <c r="M896" s="17" t="str" cm="1">
        <f t="array" aca="1" ref="M896" ca="1">IFERROR(INDEX(NTG_2020_Map,$C896+2,M$7),"")</f>
        <v/>
      </c>
      <c r="N896" s="18" t="str" cm="1">
        <f t="array" aca="1" ref="N896" ca="1">IFERROR(INDEX(NTG_2020_Map,$C896+2,N$7),"")</f>
        <v/>
      </c>
      <c r="O896" s="18" t="str" cm="1">
        <f t="array" aca="1" ref="O896" ca="1">IFERROR(IF(INDEX(NTG_2020_Map,$C896+2,O$7)="","",INDEX(NTG_2020_Map,$C896+2,O$7)),"")</f>
        <v/>
      </c>
    </row>
    <row r="897" spans="3:15" ht="12.75" customHeight="1">
      <c r="C897" s="16">
        <f t="shared" si="26"/>
        <v>39</v>
      </c>
      <c r="D897" s="16">
        <f t="shared" si="27"/>
        <v>15</v>
      </c>
      <c r="E897" s="16" cm="1">
        <f t="array" aca="1" ref="E897" ca="1">IF(F897="","",IF(INDEX(NTG_2020_Table,$C897+1,$D897)=1,1,0))</f>
        <v>0</v>
      </c>
      <c r="F897" s="17" t="str" cm="1">
        <f t="array" aca="1" ref="F897" ca="1">IFERROR(INDEX(NTG_2020_Table,$C897+1,$F$7),"")</f>
        <v>NonRes-sAll-mCust-Ltg-di</v>
      </c>
      <c r="G897" s="17" t="str" cm="1">
        <f t="array" aca="1" ref="G897" ca="1">IF($F897="","",IFERROR(INDEX(NTG_2020_Map,1,IF($D897&lt;$B$4,$B$3,IF($D897&lt;$B$5,$B$4,$B$5))),""))</f>
        <v>VersionSource</v>
      </c>
      <c r="H897" s="17" cm="1">
        <f t="array" aca="1" ref="H897" ca="1">IF(F897="","",IFERROR(INDEX(NTG_2020_Map,2,D897),""))</f>
        <v>45448.629734189817</v>
      </c>
      <c r="I897" s="17" t="str" cm="1">
        <f t="array" aca="1" ref="I897" ca="1">IFERROR(INDEX(NTG_2020_Map,$C897+2,$I$7),"")</f>
        <v/>
      </c>
      <c r="J897" s="17" t="str" cm="1">
        <f t="array" aca="1" ref="J897" ca="1">IFERROR(IF(INDEX(NTG_2020_Map,$C897+2,36)=0,"",INDEX(NTG_2020_Map,$C897+2,$J$7)),"")</f>
        <v/>
      </c>
      <c r="K897" s="17" t="str" cm="1">
        <f t="array" aca="1" ref="K897" ca="1">IFERROR(INDEX(NTG_2020_Map,$C897+2,K$7),"")</f>
        <v/>
      </c>
      <c r="L897" s="17" t="str" cm="1">
        <f t="array" aca="1" ref="L897" ca="1">IFERROR(INDEX(NTG_2020_Map,$C897+2,L$7),"")</f>
        <v/>
      </c>
      <c r="M897" s="17" t="str" cm="1">
        <f t="array" aca="1" ref="M897" ca="1">IFERROR(INDEX(NTG_2020_Map,$C897+2,M$7),"")</f>
        <v/>
      </c>
      <c r="N897" s="18" t="str" cm="1">
        <f t="array" aca="1" ref="N897" ca="1">IFERROR(INDEX(NTG_2020_Map,$C897+2,N$7),"")</f>
        <v/>
      </c>
      <c r="O897" s="18" t="str" cm="1">
        <f t="array" aca="1" ref="O897" ca="1">IFERROR(IF(INDEX(NTG_2020_Map,$C897+2,O$7)="","",INDEX(NTG_2020_Map,$C897+2,O$7)),"")</f>
        <v/>
      </c>
    </row>
    <row r="898" spans="3:15" ht="12.75" customHeight="1">
      <c r="C898" s="16">
        <f t="shared" si="26"/>
        <v>39</v>
      </c>
      <c r="D898" s="16">
        <f t="shared" si="27"/>
        <v>16</v>
      </c>
      <c r="E898" s="16" cm="1">
        <f t="array" aca="1" ref="E898" ca="1">IF(F898="","",IF(INDEX(NTG_2020_Table,$C898+1,$D898)=1,1,0))</f>
        <v>0</v>
      </c>
      <c r="F898" s="17" t="str" cm="1">
        <f t="array" aca="1" ref="F898" ca="1">IFERROR(INDEX(NTG_2020_Table,$C898+1,$F$7),"")</f>
        <v>NonRes-sAll-mCust-Ltg-di</v>
      </c>
      <c r="G898" s="17" t="str" cm="1">
        <f t="array" aca="1" ref="G898" ca="1">IF($F898="","",IFERROR(INDEX(NTG_2020_Map,1,IF($D898&lt;$B$4,$B$3,IF($D898&lt;$B$5,$B$4,$B$5))),""))</f>
        <v>VersionSource</v>
      </c>
      <c r="H898" s="17" t="str" cm="1">
        <f t="array" aca="1" ref="H898" ca="1">IF(F898="","",IFERROR(INDEX(NTG_2020_Map,2,D898),""))</f>
        <v>Expired this record since a new record was created that uses the updated Measure Impact Types and Delivery Types per DEER2026 Scoping Document.</v>
      </c>
      <c r="I898" s="17" t="str" cm="1">
        <f t="array" aca="1" ref="I898" ca="1">IFERROR(INDEX(NTG_2020_Map,$C898+2,$I$7),"")</f>
        <v/>
      </c>
      <c r="J898" s="17" t="str" cm="1">
        <f t="array" aca="1" ref="J898" ca="1">IFERROR(IF(INDEX(NTG_2020_Map,$C898+2,36)=0,"",INDEX(NTG_2020_Map,$C898+2,$J$7)),"")</f>
        <v/>
      </c>
      <c r="K898" s="17" t="str" cm="1">
        <f t="array" aca="1" ref="K898" ca="1">IFERROR(INDEX(NTG_2020_Map,$C898+2,K$7),"")</f>
        <v/>
      </c>
      <c r="L898" s="17" t="str" cm="1">
        <f t="array" aca="1" ref="L898" ca="1">IFERROR(INDEX(NTG_2020_Map,$C898+2,L$7),"")</f>
        <v/>
      </c>
      <c r="M898" s="17" t="str" cm="1">
        <f t="array" aca="1" ref="M898" ca="1">IFERROR(INDEX(NTG_2020_Map,$C898+2,M$7),"")</f>
        <v/>
      </c>
      <c r="N898" s="18" t="str" cm="1">
        <f t="array" aca="1" ref="N898" ca="1">IFERROR(INDEX(NTG_2020_Map,$C898+2,N$7),"")</f>
        <v/>
      </c>
      <c r="O898" s="18" t="str" cm="1">
        <f t="array" aca="1" ref="O898" ca="1">IFERROR(IF(INDEX(NTG_2020_Map,$C898+2,O$7)="","",INDEX(NTG_2020_Map,$C898+2,O$7)),"")</f>
        <v/>
      </c>
    </row>
    <row r="899" spans="3:15" ht="12.75" customHeight="1">
      <c r="C899" s="16">
        <f t="shared" si="26"/>
        <v>39</v>
      </c>
      <c r="D899" s="16">
        <f t="shared" si="27"/>
        <v>17</v>
      </c>
      <c r="E899" s="16" cm="1">
        <f t="array" aca="1" ref="E899" ca="1">IF(F899="","",IF(INDEX(NTG_2020_Table,$C899+1,$D899)=1,1,0))</f>
        <v>1</v>
      </c>
      <c r="F899" s="17" t="str" cm="1">
        <f t="array" aca="1" ref="F899" ca="1">IFERROR(INDEX(NTG_2020_Table,$C899+1,$F$7),"")</f>
        <v>NonRes-sAll-mCust-Ltg-di</v>
      </c>
      <c r="G899" s="17" t="str" cm="1">
        <f t="array" aca="1" ref="G899" ca="1">IF($F899="","",IFERROR(INDEX(NTG_2020_Map,1,IF($D899&lt;$B$4,$B$3,IF($D899&lt;$B$5,$B$4,$B$5))),""))</f>
        <v>VersionSource</v>
      </c>
      <c r="H899" s="17" t="str" cm="1">
        <f t="array" aca="1" ref="H899" ca="1">IF(F899="","",IFERROR(INDEX(NTG_2020_Map,2,D899),""))</f>
        <v>Deemed Ex Ante Team</v>
      </c>
      <c r="I899" s="17" t="str" cm="1">
        <f t="array" aca="1" ref="I899" ca="1">IFERROR(INDEX(NTG_2020_Map,$C899+2,$I$7),"")</f>
        <v/>
      </c>
      <c r="J899" s="17" t="str" cm="1">
        <f t="array" aca="1" ref="J899" ca="1">IFERROR(IF(INDEX(NTG_2020_Map,$C899+2,36)=0,"",INDEX(NTG_2020_Map,$C899+2,$J$7)),"")</f>
        <v/>
      </c>
      <c r="K899" s="17" t="str" cm="1">
        <f t="array" aca="1" ref="K899" ca="1">IFERROR(INDEX(NTG_2020_Map,$C899+2,K$7),"")</f>
        <v/>
      </c>
      <c r="L899" s="17" t="str" cm="1">
        <f t="array" aca="1" ref="L899" ca="1">IFERROR(INDEX(NTG_2020_Map,$C899+2,L$7),"")</f>
        <v/>
      </c>
      <c r="M899" s="17" t="str" cm="1">
        <f t="array" aca="1" ref="M899" ca="1">IFERROR(INDEX(NTG_2020_Map,$C899+2,M$7),"")</f>
        <v/>
      </c>
      <c r="N899" s="18" t="str" cm="1">
        <f t="array" aca="1" ref="N899" ca="1">IFERROR(INDEX(NTG_2020_Map,$C899+2,N$7),"")</f>
        <v/>
      </c>
      <c r="O899" s="18" t="str" cm="1">
        <f t="array" aca="1" ref="O899" ca="1">IFERROR(IF(INDEX(NTG_2020_Map,$C899+2,O$7)="","",INDEX(NTG_2020_Map,$C899+2,O$7)),"")</f>
        <v/>
      </c>
    </row>
    <row r="900" spans="3:15" ht="12.75" customHeight="1">
      <c r="C900" s="16">
        <f t="shared" si="26"/>
        <v>39</v>
      </c>
      <c r="D900" s="16">
        <f t="shared" si="27"/>
        <v>18</v>
      </c>
      <c r="E900" s="16" cm="1">
        <f t="array" aca="1" ref="E900" ca="1">IF(F900="","",IF(INDEX(NTG_2020_Table,$C900+1,$D900)=1,1,0))</f>
        <v>1</v>
      </c>
      <c r="F900" s="17" t="str" cm="1">
        <f t="array" aca="1" ref="F900" ca="1">IFERROR(INDEX(NTG_2020_Table,$C900+1,$F$7),"")</f>
        <v>NonRes-sAll-mCust-Ltg-di</v>
      </c>
      <c r="G900" s="17" t="str" cm="1">
        <f t="array" aca="1" ref="G900" ca="1">IF($F900="","",IFERROR(INDEX(NTG_2020_Map,1,IF($D900&lt;$B$4,$B$3,IF($D900&lt;$B$5,$B$4,$B$5))),""))</f>
        <v>VersionSource</v>
      </c>
      <c r="H900" s="17" cm="1">
        <f t="array" aca="1" ref="H900" ca="1">IF(F900="","",IFERROR(INDEX(NTG_2020_Map,2,D900),""))</f>
        <v>44566.539816770834</v>
      </c>
      <c r="I900" s="17" t="str" cm="1">
        <f t="array" aca="1" ref="I900" ca="1">IFERROR(INDEX(NTG_2020_Map,$C900+2,$I$7),"")</f>
        <v/>
      </c>
      <c r="J900" s="17" t="str" cm="1">
        <f t="array" aca="1" ref="J900" ca="1">IFERROR(IF(INDEX(NTG_2020_Map,$C900+2,36)=0,"",INDEX(NTG_2020_Map,$C900+2,$J$7)),"")</f>
        <v/>
      </c>
      <c r="K900" s="17" t="str" cm="1">
        <f t="array" aca="1" ref="K900" ca="1">IFERROR(INDEX(NTG_2020_Map,$C900+2,K$7),"")</f>
        <v/>
      </c>
      <c r="L900" s="17" t="str" cm="1">
        <f t="array" aca="1" ref="L900" ca="1">IFERROR(INDEX(NTG_2020_Map,$C900+2,L$7),"")</f>
        <v/>
      </c>
      <c r="M900" s="17" t="str" cm="1">
        <f t="array" aca="1" ref="M900" ca="1">IFERROR(INDEX(NTG_2020_Map,$C900+2,M$7),"")</f>
        <v/>
      </c>
      <c r="N900" s="18" t="str" cm="1">
        <f t="array" aca="1" ref="N900" ca="1">IFERROR(INDEX(NTG_2020_Map,$C900+2,N$7),"")</f>
        <v/>
      </c>
      <c r="O900" s="18" t="str" cm="1">
        <f t="array" aca="1" ref="O900" ca="1">IFERROR(IF(INDEX(NTG_2020_Map,$C900+2,O$7)="","",INDEX(NTG_2020_Map,$C900+2,O$7)),"")</f>
        <v/>
      </c>
    </row>
    <row r="901" spans="3:15" ht="12.75" customHeight="1">
      <c r="C901" s="16">
        <f t="shared" si="26"/>
        <v>39</v>
      </c>
      <c r="D901" s="16">
        <f t="shared" si="27"/>
        <v>19</v>
      </c>
      <c r="E901" s="16" cm="1">
        <f t="array" aca="1" ref="E901" ca="1">IF(F901="","",IF(INDEX(NTG_2020_Table,$C901+1,$D901)=1,1,0))</f>
        <v>1</v>
      </c>
      <c r="F901" s="17" t="str" cm="1">
        <f t="array" aca="1" ref="F901" ca="1">IFERROR(INDEX(NTG_2020_Table,$C901+1,$F$7),"")</f>
        <v>NonRes-sAll-mCust-Ltg-di</v>
      </c>
      <c r="G901" s="17" t="str" cm="1">
        <f t="array" aca="1" ref="G901" ca="1">IF($F901="","",IFERROR(INDEX(NTG_2020_Map,1,IF($D901&lt;$B$4,$B$3,IF($D901&lt;$B$5,$B$4,$B$5))),""))</f>
        <v>CreatedComment</v>
      </c>
      <c r="H901" s="17" t="str" cm="1">
        <f t="array" aca="1" ref="H901" ca="1">IF(F901="","",IFERROR(INDEX(NTG_2020_Map,2,D901),""))</f>
        <v/>
      </c>
      <c r="I901" s="17" t="str" cm="1">
        <f t="array" aca="1" ref="I901" ca="1">IFERROR(INDEX(NTG_2020_Map,$C901+2,$I$7),"")</f>
        <v/>
      </c>
      <c r="J901" s="17" t="str" cm="1">
        <f t="array" aca="1" ref="J901" ca="1">IFERROR(IF(INDEX(NTG_2020_Map,$C901+2,36)=0,"",INDEX(NTG_2020_Map,$C901+2,$J$7)),"")</f>
        <v/>
      </c>
      <c r="K901" s="17" t="str" cm="1">
        <f t="array" aca="1" ref="K901" ca="1">IFERROR(INDEX(NTG_2020_Map,$C901+2,K$7),"")</f>
        <v/>
      </c>
      <c r="L901" s="17" t="str" cm="1">
        <f t="array" aca="1" ref="L901" ca="1">IFERROR(INDEX(NTG_2020_Map,$C901+2,L$7),"")</f>
        <v/>
      </c>
      <c r="M901" s="17" t="str" cm="1">
        <f t="array" aca="1" ref="M901" ca="1">IFERROR(INDEX(NTG_2020_Map,$C901+2,M$7),"")</f>
        <v/>
      </c>
      <c r="N901" s="18" t="str" cm="1">
        <f t="array" aca="1" ref="N901" ca="1">IFERROR(INDEX(NTG_2020_Map,$C901+2,N$7),"")</f>
        <v/>
      </c>
      <c r="O901" s="18" t="str" cm="1">
        <f t="array" aca="1" ref="O901" ca="1">IFERROR(IF(INDEX(NTG_2020_Map,$C901+2,O$7)="","",INDEX(NTG_2020_Map,$C901+2,O$7)),"")</f>
        <v/>
      </c>
    </row>
    <row r="902" spans="3:15" ht="12.75" customHeight="1">
      <c r="C902" s="16">
        <f t="shared" si="26"/>
        <v>39</v>
      </c>
      <c r="D902" s="16">
        <f t="shared" si="27"/>
        <v>20</v>
      </c>
      <c r="E902" s="16" cm="1">
        <f t="array" aca="1" ref="E902" ca="1">IF(F902="","",IF(INDEX(NTG_2020_Table,$C902+1,$D902)=1,1,0))</f>
        <v>1</v>
      </c>
      <c r="F902" s="17" t="str" cm="1">
        <f t="array" aca="1" ref="F902" ca="1">IFERROR(INDEX(NTG_2020_Table,$C902+1,$F$7),"")</f>
        <v>NonRes-sAll-mCust-Ltg-di</v>
      </c>
      <c r="G902" s="17" t="str" cm="1">
        <f t="array" aca="1" ref="G902" ca="1">IF($F902="","",IFERROR(INDEX(NTG_2020_Map,1,IF($D902&lt;$B$4,$B$3,IF($D902&lt;$B$5,$B$4,$B$5))),""))</f>
        <v>CreatedComment</v>
      </c>
      <c r="H902" s="17" t="str" cm="1">
        <f t="array" aca="1" ref="H902" ca="1">IF(F902="","",IFERROR(INDEX(NTG_2020_Map,2,D902),""))</f>
        <v>Deemed Ex Ante Team</v>
      </c>
      <c r="I902" s="17" t="str" cm="1">
        <f t="array" aca="1" ref="I902" ca="1">IFERROR(INDEX(NTG_2020_Map,$C902+2,$I$7),"")</f>
        <v/>
      </c>
      <c r="J902" s="17" t="str" cm="1">
        <f t="array" aca="1" ref="J902" ca="1">IFERROR(IF(INDEX(NTG_2020_Map,$C902+2,36)=0,"",INDEX(NTG_2020_Map,$C902+2,$J$7)),"")</f>
        <v/>
      </c>
      <c r="K902" s="17" t="str" cm="1">
        <f t="array" aca="1" ref="K902" ca="1">IFERROR(INDEX(NTG_2020_Map,$C902+2,K$7),"")</f>
        <v/>
      </c>
      <c r="L902" s="17" t="str" cm="1">
        <f t="array" aca="1" ref="L902" ca="1">IFERROR(INDEX(NTG_2020_Map,$C902+2,L$7),"")</f>
        <v/>
      </c>
      <c r="M902" s="17" t="str" cm="1">
        <f t="array" aca="1" ref="M902" ca="1">IFERROR(INDEX(NTG_2020_Map,$C902+2,M$7),"")</f>
        <v/>
      </c>
      <c r="N902" s="18" t="str" cm="1">
        <f t="array" aca="1" ref="N902" ca="1">IFERROR(INDEX(NTG_2020_Map,$C902+2,N$7),"")</f>
        <v/>
      </c>
      <c r="O902" s="18" t="str" cm="1">
        <f t="array" aca="1" ref="O902" ca="1">IFERROR(IF(INDEX(NTG_2020_Map,$C902+2,O$7)="","",INDEX(NTG_2020_Map,$C902+2,O$7)),"")</f>
        <v/>
      </c>
    </row>
    <row r="903" spans="3:15" ht="12.75" customHeight="1">
      <c r="C903" s="16">
        <f t="shared" si="26"/>
        <v>39</v>
      </c>
      <c r="D903" s="16">
        <f t="shared" si="27"/>
        <v>21</v>
      </c>
      <c r="E903" s="16" cm="1">
        <f t="array" aca="1" ref="E903" ca="1">IF(F903="","",IF(INDEX(NTG_2020_Table,$C903+1,$D903)=1,1,0))</f>
        <v>1</v>
      </c>
      <c r="F903" s="17" t="str" cm="1">
        <f t="array" aca="1" ref="F903" ca="1">IFERROR(INDEX(NTG_2020_Table,$C903+1,$F$7),"")</f>
        <v>NonRes-sAll-mCust-Ltg-di</v>
      </c>
      <c r="G903" s="17" t="str" cm="1">
        <f t="array" aca="1" ref="G903" ca="1">IF($F903="","",IFERROR(INDEX(NTG_2020_Map,1,IF($D903&lt;$B$4,$B$3,IF($D903&lt;$B$5,$B$4,$B$5))),""))</f>
        <v>CreatedComment</v>
      </c>
      <c r="H903" s="17" t="str" cm="1">
        <f t="array" aca="1" ref="H903" ca="1">IF(F903="","",IFERROR(INDEX(NTG_2020_Map,2,D903),""))</f>
        <v/>
      </c>
      <c r="I903" s="17" t="str" cm="1">
        <f t="array" aca="1" ref="I903" ca="1">IFERROR(INDEX(NTG_2020_Map,$C903+2,$I$7),"")</f>
        <v/>
      </c>
      <c r="J903" s="17" t="str" cm="1">
        <f t="array" aca="1" ref="J903" ca="1">IFERROR(IF(INDEX(NTG_2020_Map,$C903+2,36)=0,"",INDEX(NTG_2020_Map,$C903+2,$J$7)),"")</f>
        <v/>
      </c>
      <c r="K903" s="17" t="str" cm="1">
        <f t="array" aca="1" ref="K903" ca="1">IFERROR(INDEX(NTG_2020_Map,$C903+2,K$7),"")</f>
        <v/>
      </c>
      <c r="L903" s="17" t="str" cm="1">
        <f t="array" aca="1" ref="L903" ca="1">IFERROR(INDEX(NTG_2020_Map,$C903+2,L$7),"")</f>
        <v/>
      </c>
      <c r="M903" s="17" t="str" cm="1">
        <f t="array" aca="1" ref="M903" ca="1">IFERROR(INDEX(NTG_2020_Map,$C903+2,M$7),"")</f>
        <v/>
      </c>
      <c r="N903" s="18" t="str" cm="1">
        <f t="array" aca="1" ref="N903" ca="1">IFERROR(INDEX(NTG_2020_Map,$C903+2,N$7),"")</f>
        <v/>
      </c>
      <c r="O903" s="18" t="str" cm="1">
        <f t="array" aca="1" ref="O903" ca="1">IFERROR(IF(INDEX(NTG_2020_Map,$C903+2,O$7)="","",INDEX(NTG_2020_Map,$C903+2,O$7)),"")</f>
        <v/>
      </c>
    </row>
    <row r="904" spans="3:15" ht="12.75" customHeight="1">
      <c r="C904" s="16">
        <f t="shared" si="26"/>
        <v>39</v>
      </c>
      <c r="D904" s="16">
        <f t="shared" si="27"/>
        <v>22</v>
      </c>
      <c r="E904" s="16" cm="1">
        <f t="array" aca="1" ref="E904" ca="1">IF(F904="","",IF(INDEX(NTG_2020_Table,$C904+1,$D904)=1,1,0))</f>
        <v>0</v>
      </c>
      <c r="F904" s="17" t="str" cm="1">
        <f t="array" aca="1" ref="F904" ca="1">IFERROR(INDEX(NTG_2020_Table,$C904+1,$F$7),"")</f>
        <v>NonRes-sAll-mCust-Ltg-di</v>
      </c>
      <c r="G904" s="17" t="str" cm="1">
        <f t="array" aca="1" ref="G904" ca="1">IF($F904="","",IFERROR(INDEX(NTG_2020_Map,1,IF($D904&lt;$B$4,$B$3,IF($D904&lt;$B$5,$B$4,$B$5))),""))</f>
        <v>CreatedComment</v>
      </c>
      <c r="H904" s="17" t="str" cm="1">
        <f t="array" aca="1" ref="H904" ca="1">IF(F904="","",IFERROR(INDEX(NTG_2020_Map,2,D904),""))</f>
        <v/>
      </c>
      <c r="I904" s="17" t="str" cm="1">
        <f t="array" aca="1" ref="I904" ca="1">IFERROR(INDEX(NTG_2020_Map,$C904+2,$I$7),"")</f>
        <v/>
      </c>
      <c r="J904" s="17" t="str" cm="1">
        <f t="array" aca="1" ref="J904" ca="1">IFERROR(IF(INDEX(NTG_2020_Map,$C904+2,36)=0,"",INDEX(NTG_2020_Map,$C904+2,$J$7)),"")</f>
        <v/>
      </c>
      <c r="K904" s="17" t="str" cm="1">
        <f t="array" aca="1" ref="K904" ca="1">IFERROR(INDEX(NTG_2020_Map,$C904+2,K$7),"")</f>
        <v/>
      </c>
      <c r="L904" s="17" t="str" cm="1">
        <f t="array" aca="1" ref="L904" ca="1">IFERROR(INDEX(NTG_2020_Map,$C904+2,L$7),"")</f>
        <v/>
      </c>
      <c r="M904" s="17" t="str" cm="1">
        <f t="array" aca="1" ref="M904" ca="1">IFERROR(INDEX(NTG_2020_Map,$C904+2,M$7),"")</f>
        <v/>
      </c>
      <c r="N904" s="18" t="str" cm="1">
        <f t="array" aca="1" ref="N904" ca="1">IFERROR(INDEX(NTG_2020_Map,$C904+2,N$7),"")</f>
        <v/>
      </c>
      <c r="O904" s="18" t="str" cm="1">
        <f t="array" aca="1" ref="O904" ca="1">IFERROR(IF(INDEX(NTG_2020_Map,$C904+2,O$7)="","",INDEX(NTG_2020_Map,$C904+2,O$7)),"")</f>
        <v/>
      </c>
    </row>
    <row r="905" spans="3:15" ht="12.75" customHeight="1">
      <c r="C905" s="16">
        <f t="shared" si="26"/>
        <v>39</v>
      </c>
      <c r="D905" s="16">
        <f t="shared" si="27"/>
        <v>23</v>
      </c>
      <c r="E905" s="16" cm="1">
        <f t="array" aca="1" ref="E905" ca="1">IF(F905="","",IF(INDEX(NTG_2020_Table,$C905+1,$D905)=1,1,0))</f>
        <v>1</v>
      </c>
      <c r="F905" s="17" t="str" cm="1">
        <f t="array" aca="1" ref="F905" ca="1">IFERROR(INDEX(NTG_2020_Table,$C905+1,$F$7),"")</f>
        <v>NonRes-sAll-mCust-Ltg-di</v>
      </c>
      <c r="G905" s="17" t="str" cm="1">
        <f t="array" aca="1" ref="G905" ca="1">IF($F905="","",IFERROR(INDEX(NTG_2020_Map,1,IF($D905&lt;$B$4,$B$3,IF($D905&lt;$B$5,$B$4,$B$5))),""))</f>
        <v>CreatedComment</v>
      </c>
      <c r="H905" s="17" t="str" cm="1">
        <f t="array" aca="1" ref="H905" ca="1">IF(F905="","",IFERROR(INDEX(NTG_2020_Map,2,D905),""))</f>
        <v/>
      </c>
      <c r="I905" s="17" t="str" cm="1">
        <f t="array" aca="1" ref="I905" ca="1">IFERROR(INDEX(NTG_2020_Map,$C905+2,$I$7),"")</f>
        <v/>
      </c>
      <c r="J905" s="17" t="str" cm="1">
        <f t="array" aca="1" ref="J905" ca="1">IFERROR(IF(INDEX(NTG_2020_Map,$C905+2,36)=0,"",INDEX(NTG_2020_Map,$C905+2,$J$7)),"")</f>
        <v/>
      </c>
      <c r="K905" s="17" t="str" cm="1">
        <f t="array" aca="1" ref="K905" ca="1">IFERROR(INDEX(NTG_2020_Map,$C905+2,K$7),"")</f>
        <v/>
      </c>
      <c r="L905" s="17" t="str" cm="1">
        <f t="array" aca="1" ref="L905" ca="1">IFERROR(INDEX(NTG_2020_Map,$C905+2,L$7),"")</f>
        <v/>
      </c>
      <c r="M905" s="17" t="str" cm="1">
        <f t="array" aca="1" ref="M905" ca="1">IFERROR(INDEX(NTG_2020_Map,$C905+2,M$7),"")</f>
        <v/>
      </c>
      <c r="N905" s="18" t="str" cm="1">
        <f t="array" aca="1" ref="N905" ca="1">IFERROR(INDEX(NTG_2020_Map,$C905+2,N$7),"")</f>
        <v/>
      </c>
      <c r="O905" s="18" t="str" cm="1">
        <f t="array" aca="1" ref="O905" ca="1">IFERROR(IF(INDEX(NTG_2020_Map,$C905+2,O$7)="","",INDEX(NTG_2020_Map,$C905+2,O$7)),"")</f>
        <v/>
      </c>
    </row>
    <row r="906" spans="3:15" ht="12.75" customHeight="1">
      <c r="C906" s="16">
        <f t="shared" ref="C906:C969" si="28">IF($D906=1,IF($C905&lt;$B$1,$C905+1,""),$C905)</f>
        <v>40</v>
      </c>
      <c r="D906" s="16">
        <f t="shared" ref="D906:D969" si="29">IF(D905&lt;$B$2,D905+1,1)</f>
        <v>1</v>
      </c>
      <c r="E906" s="16" cm="1">
        <f t="array" aca="1" ref="E906" ca="1">IF(F906="","",IF(INDEX(NTG_2020_Table,$C906+1,$D906)=1,1,0))</f>
        <v>0</v>
      </c>
      <c r="F906" s="17" t="str" cm="1">
        <f t="array" aca="1" ref="F906" ca="1">IFERROR(INDEX(NTG_2020_Table,$C906+1,$F$7),"")</f>
        <v>NonRes-sAll-mHVAC-DX-up</v>
      </c>
      <c r="G906" s="17" t="str" cm="1">
        <f t="array" aca="1" ref="G906" ca="1">IF($F906="","",IFERROR(INDEX(NTG_2020_Map,1,IF($D906&lt;$B$4,$B$3,IF($D906&lt;$B$5,$B$4,$B$5))),""))</f>
        <v>NTG_ID</v>
      </c>
      <c r="H906" s="17" t="str" cm="1">
        <f t="array" aca="1" ref="H906" ca="1">IF(F906="","",IFERROR(INDEX(NTG_2020_Map,2,D906),""))</f>
        <v>Agric-Default&gt;2yrs</v>
      </c>
      <c r="I906" s="17" t="str" cm="1">
        <f t="array" aca="1" ref="I906" ca="1">IFERROR(INDEX(NTG_2020_Map,$C906+2,$I$7),"")</f>
        <v/>
      </c>
      <c r="J906" s="17" t="str" cm="1">
        <f t="array" aca="1" ref="J906" ca="1">IFERROR(IF(INDEX(NTG_2020_Map,$C906+2,36)=0,"",INDEX(NTG_2020_Map,$C906+2,$J$7)),"")</f>
        <v/>
      </c>
      <c r="K906" s="17" t="str" cm="1">
        <f t="array" aca="1" ref="K906" ca="1">IFERROR(INDEX(NTG_2020_Map,$C906+2,K$7),"")</f>
        <v/>
      </c>
      <c r="L906" s="17" t="str" cm="1">
        <f t="array" aca="1" ref="L906" ca="1">IFERROR(INDEX(NTG_2020_Map,$C906+2,L$7),"")</f>
        <v/>
      </c>
      <c r="M906" s="17" t="str" cm="1">
        <f t="array" aca="1" ref="M906" ca="1">IFERROR(INDEX(NTG_2020_Map,$C906+2,M$7),"")</f>
        <v/>
      </c>
      <c r="N906" s="18" t="str" cm="1">
        <f t="array" aca="1" ref="N906" ca="1">IFERROR(INDEX(NTG_2020_Map,$C906+2,N$7),"")</f>
        <v/>
      </c>
      <c r="O906" s="18" t="str" cm="1">
        <f t="array" aca="1" ref="O906" ca="1">IFERROR(IF(INDEX(NTG_2020_Map,$C906+2,O$7)="","",INDEX(NTG_2020_Map,$C906+2,O$7)),"")</f>
        <v/>
      </c>
    </row>
    <row r="907" spans="3:15" ht="12.75" customHeight="1">
      <c r="C907" s="16">
        <f t="shared" si="28"/>
        <v>40</v>
      </c>
      <c r="D907" s="16">
        <f t="shared" si="29"/>
        <v>2</v>
      </c>
      <c r="E907" s="16" cm="1">
        <f t="array" aca="1" ref="E907" ca="1">IF(F907="","",IF(INDEX(NTG_2020_Table,$C907+1,$D907)=1,1,0))</f>
        <v>0</v>
      </c>
      <c r="F907" s="17" t="str" cm="1">
        <f t="array" aca="1" ref="F907" ca="1">IFERROR(INDEX(NTG_2020_Table,$C907+1,$F$7),"")</f>
        <v>NonRes-sAll-mHVAC-DX-up</v>
      </c>
      <c r="G907" s="17" t="str" cm="1">
        <f t="array" aca="1" ref="G907" ca="1">IF($F907="","",IFERROR(INDEX(NTG_2020_Map,1,IF($D907&lt;$B$4,$B$3,IF($D907&lt;$B$5,$B$4,$B$5))),""))</f>
        <v>NTG_ID</v>
      </c>
      <c r="H907" s="17" t="str" cm="1">
        <f t="array" aca="1" ref="H907" ca="1">IF(F907="","",IFERROR(INDEX(NTG_2020_Map,2,D907),""))</f>
        <v>DEER2019</v>
      </c>
      <c r="I907" s="17" t="str" cm="1">
        <f t="array" aca="1" ref="I907" ca="1">IFERROR(INDEX(NTG_2020_Map,$C907+2,$I$7),"")</f>
        <v/>
      </c>
      <c r="J907" s="17" t="str" cm="1">
        <f t="array" aca="1" ref="J907" ca="1">IFERROR(IF(INDEX(NTG_2020_Map,$C907+2,36)=0,"",INDEX(NTG_2020_Map,$C907+2,$J$7)),"")</f>
        <v/>
      </c>
      <c r="K907" s="17" t="str" cm="1">
        <f t="array" aca="1" ref="K907" ca="1">IFERROR(INDEX(NTG_2020_Map,$C907+2,K$7),"")</f>
        <v/>
      </c>
      <c r="L907" s="17" t="str" cm="1">
        <f t="array" aca="1" ref="L907" ca="1">IFERROR(INDEX(NTG_2020_Map,$C907+2,L$7),"")</f>
        <v/>
      </c>
      <c r="M907" s="17" t="str" cm="1">
        <f t="array" aca="1" ref="M907" ca="1">IFERROR(INDEX(NTG_2020_Map,$C907+2,M$7),"")</f>
        <v/>
      </c>
      <c r="N907" s="18" t="str" cm="1">
        <f t="array" aca="1" ref="N907" ca="1">IFERROR(INDEX(NTG_2020_Map,$C907+2,N$7),"")</f>
        <v/>
      </c>
      <c r="O907" s="18" t="str" cm="1">
        <f t="array" aca="1" ref="O907" ca="1">IFERROR(IF(INDEX(NTG_2020_Map,$C907+2,O$7)="","",INDEX(NTG_2020_Map,$C907+2,O$7)),"")</f>
        <v/>
      </c>
    </row>
    <row r="908" spans="3:15" ht="12.75" customHeight="1">
      <c r="C908" s="16">
        <f t="shared" si="28"/>
        <v>40</v>
      </c>
      <c r="D908" s="16">
        <f t="shared" si="29"/>
        <v>3</v>
      </c>
      <c r="E908" s="16" cm="1">
        <f t="array" aca="1" ref="E908" ca="1">IF(F908="","",IF(INDEX(NTG_2020_Table,$C908+1,$D908)=1,1,0))</f>
        <v>0</v>
      </c>
      <c r="F908" s="17" t="str" cm="1">
        <f t="array" aca="1" ref="F908" ca="1">IFERROR(INDEX(NTG_2020_Table,$C908+1,$F$7),"")</f>
        <v>NonRes-sAll-mHVAC-DX-up</v>
      </c>
      <c r="G908" s="17" t="str" cm="1">
        <f t="array" aca="1" ref="G908" ca="1">IF($F908="","",IFERROR(INDEX(NTG_2020_Map,1,IF($D908&lt;$B$4,$B$3,IF($D908&lt;$B$5,$B$4,$B$5))),""))</f>
        <v>NTG_ID</v>
      </c>
      <c r="H908" s="17" cm="1">
        <f t="array" aca="1" ref="H908" ca="1">IF(F908="","",IFERROR(INDEX(NTG_2020_Map,2,D908),""))</f>
        <v>43466</v>
      </c>
      <c r="I908" s="17" t="str" cm="1">
        <f t="array" aca="1" ref="I908" ca="1">IFERROR(INDEX(NTG_2020_Map,$C908+2,$I$7),"")</f>
        <v/>
      </c>
      <c r="J908" s="17" t="str" cm="1">
        <f t="array" aca="1" ref="J908" ca="1">IFERROR(IF(INDEX(NTG_2020_Map,$C908+2,36)=0,"",INDEX(NTG_2020_Map,$C908+2,$J$7)),"")</f>
        <v/>
      </c>
      <c r="K908" s="17" t="str" cm="1">
        <f t="array" aca="1" ref="K908" ca="1">IFERROR(INDEX(NTG_2020_Map,$C908+2,K$7),"")</f>
        <v/>
      </c>
      <c r="L908" s="17" t="str" cm="1">
        <f t="array" aca="1" ref="L908" ca="1">IFERROR(INDEX(NTG_2020_Map,$C908+2,L$7),"")</f>
        <v/>
      </c>
      <c r="M908" s="17" t="str" cm="1">
        <f t="array" aca="1" ref="M908" ca="1">IFERROR(INDEX(NTG_2020_Map,$C908+2,M$7),"")</f>
        <v/>
      </c>
      <c r="N908" s="18" t="str" cm="1">
        <f t="array" aca="1" ref="N908" ca="1">IFERROR(INDEX(NTG_2020_Map,$C908+2,N$7),"")</f>
        <v/>
      </c>
      <c r="O908" s="18" t="str" cm="1">
        <f t="array" aca="1" ref="O908" ca="1">IFERROR(IF(INDEX(NTG_2020_Map,$C908+2,O$7)="","",INDEX(NTG_2020_Map,$C908+2,O$7)),"")</f>
        <v/>
      </c>
    </row>
    <row r="909" spans="3:15" ht="12.75" customHeight="1">
      <c r="C909" s="16">
        <f t="shared" si="28"/>
        <v>40</v>
      </c>
      <c r="D909" s="16">
        <f t="shared" si="29"/>
        <v>4</v>
      </c>
      <c r="E909" s="16" cm="1">
        <f t="array" aca="1" ref="E909" ca="1">IF(F909="","",IF(INDEX(NTG_2020_Table,$C909+1,$D909)=1,1,0))</f>
        <v>0</v>
      </c>
      <c r="F909" s="17" t="str" cm="1">
        <f t="array" aca="1" ref="F909" ca="1">IFERROR(INDEX(NTG_2020_Table,$C909+1,$F$7),"")</f>
        <v>NonRes-sAll-mHVAC-DX-up</v>
      </c>
      <c r="G909" s="17" t="str" cm="1">
        <f t="array" aca="1" ref="G909" ca="1">IF($F909="","",IFERROR(INDEX(NTG_2020_Map,1,IF($D909&lt;$B$4,$B$3,IF($D909&lt;$B$5,$B$4,$B$5))),""))</f>
        <v>NTG_ID</v>
      </c>
      <c r="H909" s="17" cm="1">
        <f t="array" aca="1" ref="H909" ca="1">IF(F909="","",IFERROR(INDEX(NTG_2020_Map,2,D909),""))</f>
        <v>46022</v>
      </c>
      <c r="I909" s="17" t="str" cm="1">
        <f t="array" aca="1" ref="I909" ca="1">IFERROR(INDEX(NTG_2020_Map,$C909+2,$I$7),"")</f>
        <v/>
      </c>
      <c r="J909" s="17" t="str" cm="1">
        <f t="array" aca="1" ref="J909" ca="1">IFERROR(IF(INDEX(NTG_2020_Map,$C909+2,36)=0,"",INDEX(NTG_2020_Map,$C909+2,$J$7)),"")</f>
        <v/>
      </c>
      <c r="K909" s="17" t="str" cm="1">
        <f t="array" aca="1" ref="K909" ca="1">IFERROR(INDEX(NTG_2020_Map,$C909+2,K$7),"")</f>
        <v/>
      </c>
      <c r="L909" s="17" t="str" cm="1">
        <f t="array" aca="1" ref="L909" ca="1">IFERROR(INDEX(NTG_2020_Map,$C909+2,L$7),"")</f>
        <v/>
      </c>
      <c r="M909" s="17" t="str" cm="1">
        <f t="array" aca="1" ref="M909" ca="1">IFERROR(INDEX(NTG_2020_Map,$C909+2,M$7),"")</f>
        <v/>
      </c>
      <c r="N909" s="18" t="str" cm="1">
        <f t="array" aca="1" ref="N909" ca="1">IFERROR(INDEX(NTG_2020_Map,$C909+2,N$7),"")</f>
        <v/>
      </c>
      <c r="O909" s="18" t="str" cm="1">
        <f t="array" aca="1" ref="O909" ca="1">IFERROR(IF(INDEX(NTG_2020_Map,$C909+2,O$7)="","",INDEX(NTG_2020_Map,$C909+2,O$7)),"")</f>
        <v/>
      </c>
    </row>
    <row r="910" spans="3:15" ht="12.75" customHeight="1">
      <c r="C910" s="16">
        <f t="shared" si="28"/>
        <v>40</v>
      </c>
      <c r="D910" s="16">
        <f t="shared" si="29"/>
        <v>5</v>
      </c>
      <c r="E910" s="16" cm="1">
        <f t="array" aca="1" ref="E910" ca="1">IF(F910="","",IF(INDEX(NTG_2020_Table,$C910+1,$D910)=1,1,0))</f>
        <v>0</v>
      </c>
      <c r="F910" s="17" t="str" cm="1">
        <f t="array" aca="1" ref="F910" ca="1">IFERROR(INDEX(NTG_2020_Table,$C910+1,$F$7),"")</f>
        <v>NonRes-sAll-mHVAC-DX-up</v>
      </c>
      <c r="G910" s="17" t="str" cm="1">
        <f t="array" aca="1" ref="G910" ca="1">IF($F910="","",IFERROR(INDEX(NTG_2020_Map,1,IF($D910&lt;$B$4,$B$3,IF($D910&lt;$B$5,$B$4,$B$5))),""))</f>
        <v>NTG_ID</v>
      </c>
      <c r="H910" s="17" cm="1">
        <f t="array" aca="1" ref="H910" ca="1">IF(F910="","",IFERROR(INDEX(NTG_2020_Map,2,D910),""))</f>
        <v>0.6</v>
      </c>
      <c r="I910" s="17" t="str" cm="1">
        <f t="array" aca="1" ref="I910" ca="1">IFERROR(INDEX(NTG_2020_Map,$C910+2,$I$7),"")</f>
        <v/>
      </c>
      <c r="J910" s="17" t="str" cm="1">
        <f t="array" aca="1" ref="J910" ca="1">IFERROR(IF(INDEX(NTG_2020_Map,$C910+2,36)=0,"",INDEX(NTG_2020_Map,$C910+2,$J$7)),"")</f>
        <v/>
      </c>
      <c r="K910" s="17" t="str" cm="1">
        <f t="array" aca="1" ref="K910" ca="1">IFERROR(INDEX(NTG_2020_Map,$C910+2,K$7),"")</f>
        <v/>
      </c>
      <c r="L910" s="17" t="str" cm="1">
        <f t="array" aca="1" ref="L910" ca="1">IFERROR(INDEX(NTG_2020_Map,$C910+2,L$7),"")</f>
        <v/>
      </c>
      <c r="M910" s="17" t="str" cm="1">
        <f t="array" aca="1" ref="M910" ca="1">IFERROR(INDEX(NTG_2020_Map,$C910+2,M$7),"")</f>
        <v/>
      </c>
      <c r="N910" s="18" t="str" cm="1">
        <f t="array" aca="1" ref="N910" ca="1">IFERROR(INDEX(NTG_2020_Map,$C910+2,N$7),"")</f>
        <v/>
      </c>
      <c r="O910" s="18" t="str" cm="1">
        <f t="array" aca="1" ref="O910" ca="1">IFERROR(IF(INDEX(NTG_2020_Map,$C910+2,O$7)="","",INDEX(NTG_2020_Map,$C910+2,O$7)),"")</f>
        <v/>
      </c>
    </row>
    <row r="911" spans="3:15" ht="12.75" customHeight="1">
      <c r="C911" s="16">
        <f t="shared" si="28"/>
        <v>40</v>
      </c>
      <c r="D911" s="16">
        <f t="shared" si="29"/>
        <v>6</v>
      </c>
      <c r="E911" s="16" cm="1">
        <f t="array" aca="1" ref="E911" ca="1">IF(F911="","",IF(INDEX(NTG_2020_Table,$C911+1,$D911)=1,1,0))</f>
        <v>0</v>
      </c>
      <c r="F911" s="17" t="str" cm="1">
        <f t="array" aca="1" ref="F911" ca="1">IFERROR(INDEX(NTG_2020_Table,$C911+1,$F$7),"")</f>
        <v>NonRes-sAll-mHVAC-DX-up</v>
      </c>
      <c r="G911" s="17" t="str" cm="1">
        <f t="array" aca="1" ref="G911" ca="1">IF($F911="","",IFERROR(INDEX(NTG_2020_Map,1,IF($D911&lt;$B$4,$B$3,IF($D911&lt;$B$5,$B$4,$B$5))),""))</f>
        <v>NTG_ID</v>
      </c>
      <c r="H911" s="17" cm="1">
        <f t="array" aca="1" ref="H911" ca="1">IF(F911="","",IFERROR(INDEX(NTG_2020_Map,2,D911),""))</f>
        <v>0.6</v>
      </c>
      <c r="I911" s="17" t="str" cm="1">
        <f t="array" aca="1" ref="I911" ca="1">IFERROR(INDEX(NTG_2020_Map,$C911+2,$I$7),"")</f>
        <v/>
      </c>
      <c r="J911" s="17" t="str" cm="1">
        <f t="array" aca="1" ref="J911" ca="1">IFERROR(IF(INDEX(NTG_2020_Map,$C911+2,36)=0,"",INDEX(NTG_2020_Map,$C911+2,$J$7)),"")</f>
        <v/>
      </c>
      <c r="K911" s="17" t="str" cm="1">
        <f t="array" aca="1" ref="K911" ca="1">IFERROR(INDEX(NTG_2020_Map,$C911+2,K$7),"")</f>
        <v/>
      </c>
      <c r="L911" s="17" t="str" cm="1">
        <f t="array" aca="1" ref="L911" ca="1">IFERROR(INDEX(NTG_2020_Map,$C911+2,L$7),"")</f>
        <v/>
      </c>
      <c r="M911" s="17" t="str" cm="1">
        <f t="array" aca="1" ref="M911" ca="1">IFERROR(INDEX(NTG_2020_Map,$C911+2,M$7),"")</f>
        <v/>
      </c>
      <c r="N911" s="18" t="str" cm="1">
        <f t="array" aca="1" ref="N911" ca="1">IFERROR(INDEX(NTG_2020_Map,$C911+2,N$7),"")</f>
        <v/>
      </c>
      <c r="O911" s="18" t="str" cm="1">
        <f t="array" aca="1" ref="O911" ca="1">IFERROR(IF(INDEX(NTG_2020_Map,$C911+2,O$7)="","",INDEX(NTG_2020_Map,$C911+2,O$7)),"")</f>
        <v/>
      </c>
    </row>
    <row r="912" spans="3:15" ht="12.75" customHeight="1">
      <c r="C912" s="16">
        <f t="shared" si="28"/>
        <v>40</v>
      </c>
      <c r="D912" s="16">
        <f t="shared" si="29"/>
        <v>7</v>
      </c>
      <c r="E912" s="16" cm="1">
        <f t="array" aca="1" ref="E912" ca="1">IF(F912="","",IF(INDEX(NTG_2020_Table,$C912+1,$D912)=1,1,0))</f>
        <v>0</v>
      </c>
      <c r="F912" s="17" t="str" cm="1">
        <f t="array" aca="1" ref="F912" ca="1">IFERROR(INDEX(NTG_2020_Table,$C912+1,$F$7),"")</f>
        <v>NonRes-sAll-mHVAC-DX-up</v>
      </c>
      <c r="G912" s="17" t="str" cm="1">
        <f t="array" aca="1" ref="G912" ca="1">IF($F912="","",IFERROR(INDEX(NTG_2020_Map,1,IF($D912&lt;$B$4,$B$3,IF($D912&lt;$B$5,$B$4,$B$5))),""))</f>
        <v>NTG_ID</v>
      </c>
      <c r="H912" s="17" t="str" cm="1">
        <f t="array" aca="1" ref="H912" ca="1">IF(F912="","",IFERROR(INDEX(NTG_2020_Map,2,D912),""))</f>
        <v>Measures not covered by other NTG values and measure technology type has been available in marketplace for more than 2 years</v>
      </c>
      <c r="I912" s="17" t="str" cm="1">
        <f t="array" aca="1" ref="I912" ca="1">IFERROR(INDEX(NTG_2020_Map,$C912+2,$I$7),"")</f>
        <v/>
      </c>
      <c r="J912" s="17" t="str" cm="1">
        <f t="array" aca="1" ref="J912" ca="1">IFERROR(IF(INDEX(NTG_2020_Map,$C912+2,36)=0,"",INDEX(NTG_2020_Map,$C912+2,$J$7)),"")</f>
        <v/>
      </c>
      <c r="K912" s="17" t="str" cm="1">
        <f t="array" aca="1" ref="K912" ca="1">IFERROR(INDEX(NTG_2020_Map,$C912+2,K$7),"")</f>
        <v/>
      </c>
      <c r="L912" s="17" t="str" cm="1">
        <f t="array" aca="1" ref="L912" ca="1">IFERROR(INDEX(NTG_2020_Map,$C912+2,L$7),"")</f>
        <v/>
      </c>
      <c r="M912" s="17" t="str" cm="1">
        <f t="array" aca="1" ref="M912" ca="1">IFERROR(INDEX(NTG_2020_Map,$C912+2,M$7),"")</f>
        <v/>
      </c>
      <c r="N912" s="18" t="str" cm="1">
        <f t="array" aca="1" ref="N912" ca="1">IFERROR(INDEX(NTG_2020_Map,$C912+2,N$7),"")</f>
        <v/>
      </c>
      <c r="O912" s="18" t="str" cm="1">
        <f t="array" aca="1" ref="O912" ca="1">IFERROR(IF(INDEX(NTG_2020_Map,$C912+2,O$7)="","",INDEX(NTG_2020_Map,$C912+2,O$7)),"")</f>
        <v/>
      </c>
    </row>
    <row r="913" spans="3:15" ht="12.75" customHeight="1">
      <c r="C913" s="16">
        <f t="shared" si="28"/>
        <v>40</v>
      </c>
      <c r="D913" s="16">
        <f t="shared" si="29"/>
        <v>8</v>
      </c>
      <c r="E913" s="16" cm="1">
        <f t="array" aca="1" ref="E913" ca="1">IF(F913="","",IF(INDEX(NTG_2020_Table,$C913+1,$D913)=1,1,0))</f>
        <v>0</v>
      </c>
      <c r="F913" s="17" t="str" cm="1">
        <f t="array" aca="1" ref="F913" ca="1">IFERROR(INDEX(NTG_2020_Table,$C913+1,$F$7),"")</f>
        <v>NonRes-sAll-mHVAC-DX-up</v>
      </c>
      <c r="G913" s="17" t="str" cm="1">
        <f t="array" aca="1" ref="G913" ca="1">IF($F913="","",IFERROR(INDEX(NTG_2020_Map,1,IF($D913&lt;$B$4,$B$3,IF($D913&lt;$B$5,$B$4,$B$5))),""))</f>
        <v>NTG_ID</v>
      </c>
      <c r="H913" s="17" t="str" cm="1">
        <f t="array" aca="1" ref="H913" ca="1">IF(F913="","",IFERROR(INDEX(NTG_2020_Map,2,D913),""))</f>
        <v>Deem-DEER|Deem-WP</v>
      </c>
      <c r="I913" s="17" t="str" cm="1">
        <f t="array" aca="1" ref="I913" ca="1">IFERROR(INDEX(NTG_2020_Map,$C913+2,$I$7),"")</f>
        <v/>
      </c>
      <c r="J913" s="17" t="str" cm="1">
        <f t="array" aca="1" ref="J913" ca="1">IFERROR(IF(INDEX(NTG_2020_Map,$C913+2,36)=0,"",INDEX(NTG_2020_Map,$C913+2,$J$7)),"")</f>
        <v/>
      </c>
      <c r="K913" s="17" t="str" cm="1">
        <f t="array" aca="1" ref="K913" ca="1">IFERROR(INDEX(NTG_2020_Map,$C913+2,K$7),"")</f>
        <v/>
      </c>
      <c r="L913" s="17" t="str" cm="1">
        <f t="array" aca="1" ref="L913" ca="1">IFERROR(INDEX(NTG_2020_Map,$C913+2,L$7),"")</f>
        <v/>
      </c>
      <c r="M913" s="17" t="str" cm="1">
        <f t="array" aca="1" ref="M913" ca="1">IFERROR(INDEX(NTG_2020_Map,$C913+2,M$7),"")</f>
        <v/>
      </c>
      <c r="N913" s="18" t="str" cm="1">
        <f t="array" aca="1" ref="N913" ca="1">IFERROR(INDEX(NTG_2020_Map,$C913+2,N$7),"")</f>
        <v/>
      </c>
      <c r="O913" s="18" t="str" cm="1">
        <f t="array" aca="1" ref="O913" ca="1">IFERROR(IF(INDEX(NTG_2020_Map,$C913+2,O$7)="","",INDEX(NTG_2020_Map,$C913+2,O$7)),"")</f>
        <v/>
      </c>
    </row>
    <row r="914" spans="3:15" ht="12.75" customHeight="1">
      <c r="C914" s="16">
        <f t="shared" si="28"/>
        <v>40</v>
      </c>
      <c r="D914" s="16">
        <f t="shared" si="29"/>
        <v>9</v>
      </c>
      <c r="E914" s="16" cm="1">
        <f t="array" aca="1" ref="E914" ca="1">IF(F914="","",IF(INDEX(NTG_2020_Table,$C914+1,$D914)=1,1,0))</f>
        <v>0</v>
      </c>
      <c r="F914" s="17" t="str" cm="1">
        <f t="array" aca="1" ref="F914" ca="1">IFERROR(INDEX(NTG_2020_Table,$C914+1,$F$7),"")</f>
        <v>NonRes-sAll-mHVAC-DX-up</v>
      </c>
      <c r="G914" s="17" t="str" cm="1">
        <f t="array" aca="1" ref="G914" ca="1">IF($F914="","",IFERROR(INDEX(NTG_2020_Map,1,IF($D914&lt;$B$4,$B$3,IF($D914&lt;$B$5,$B$4,$B$5))),""))</f>
        <v>NTG_ID</v>
      </c>
      <c r="H914" s="17" t="str" cm="1">
        <f t="array" aca="1" ref="H914" ca="1">IF(F914="","",IFERROR(INDEX(NTG_2020_Map,2,D914),""))</f>
        <v>AOE|AR|BRO-Bhv|BRO-Op|BRO-RCx|BW|NC|NR</v>
      </c>
      <c r="I914" s="17" t="str" cm="1">
        <f t="array" aca="1" ref="I914" ca="1">IFERROR(INDEX(NTG_2020_Map,$C914+2,$I$7),"")</f>
        <v/>
      </c>
      <c r="J914" s="17" t="str" cm="1">
        <f t="array" aca="1" ref="J914" ca="1">IFERROR(IF(INDEX(NTG_2020_Map,$C914+2,36)=0,"",INDEX(NTG_2020_Map,$C914+2,$J$7)),"")</f>
        <v/>
      </c>
      <c r="K914" s="17" t="str" cm="1">
        <f t="array" aca="1" ref="K914" ca="1">IFERROR(INDEX(NTG_2020_Map,$C914+2,K$7),"")</f>
        <v/>
      </c>
      <c r="L914" s="17" t="str" cm="1">
        <f t="array" aca="1" ref="L914" ca="1">IFERROR(INDEX(NTG_2020_Map,$C914+2,L$7),"")</f>
        <v/>
      </c>
      <c r="M914" s="17" t="str" cm="1">
        <f t="array" aca="1" ref="M914" ca="1">IFERROR(INDEX(NTG_2020_Map,$C914+2,M$7),"")</f>
        <v/>
      </c>
      <c r="N914" s="18" t="str" cm="1">
        <f t="array" aca="1" ref="N914" ca="1">IFERROR(INDEX(NTG_2020_Map,$C914+2,N$7),"")</f>
        <v/>
      </c>
      <c r="O914" s="18" t="str" cm="1">
        <f t="array" aca="1" ref="O914" ca="1">IFERROR(IF(INDEX(NTG_2020_Map,$C914+2,O$7)="","",INDEX(NTG_2020_Map,$C914+2,O$7)),"")</f>
        <v/>
      </c>
    </row>
    <row r="915" spans="3:15" ht="12.75" customHeight="1">
      <c r="C915" s="16">
        <f t="shared" si="28"/>
        <v>40</v>
      </c>
      <c r="D915" s="16">
        <f t="shared" si="29"/>
        <v>10</v>
      </c>
      <c r="E915" s="16" cm="1">
        <f t="array" aca="1" ref="E915" ca="1">IF(F915="","",IF(INDEX(NTG_2020_Table,$C915+1,$D915)=1,1,0))</f>
        <v>0</v>
      </c>
      <c r="F915" s="17" t="str" cm="1">
        <f t="array" aca="1" ref="F915" ca="1">IFERROR(INDEX(NTG_2020_Table,$C915+1,$F$7),"")</f>
        <v>NonRes-sAll-mHVAC-DX-up</v>
      </c>
      <c r="G915" s="17" t="str" cm="1">
        <f t="array" aca="1" ref="G915" ca="1">IF($F915="","",IFERROR(INDEX(NTG_2020_Map,1,IF($D915&lt;$B$4,$B$3,IF($D915&lt;$B$5,$B$4,$B$5))),""))</f>
        <v>NTG_ID</v>
      </c>
      <c r="H915" s="17" t="str" cm="1">
        <f t="array" aca="1" ref="H915" ca="1">IF(F915="","",IFERROR(INDEX(NTG_2020_Map,2,D915),""))</f>
        <v>UpDeemed|DnCust|DnDeemed|DnCustDI|DnDeemDI</v>
      </c>
      <c r="I915" s="17" t="str" cm="1">
        <f t="array" aca="1" ref="I915" ca="1">IFERROR(INDEX(NTG_2020_Map,$C915+2,$I$7),"")</f>
        <v/>
      </c>
      <c r="J915" s="17" t="str" cm="1">
        <f t="array" aca="1" ref="J915" ca="1">IFERROR(IF(INDEX(NTG_2020_Map,$C915+2,36)=0,"",INDEX(NTG_2020_Map,$C915+2,$J$7)),"")</f>
        <v/>
      </c>
      <c r="K915" s="17" t="str" cm="1">
        <f t="array" aca="1" ref="K915" ca="1">IFERROR(INDEX(NTG_2020_Map,$C915+2,K$7),"")</f>
        <v/>
      </c>
      <c r="L915" s="17" t="str" cm="1">
        <f t="array" aca="1" ref="L915" ca="1">IFERROR(INDEX(NTG_2020_Map,$C915+2,L$7),"")</f>
        <v/>
      </c>
      <c r="M915" s="17" t="str" cm="1">
        <f t="array" aca="1" ref="M915" ca="1">IFERROR(INDEX(NTG_2020_Map,$C915+2,M$7),"")</f>
        <v/>
      </c>
      <c r="N915" s="18" t="str" cm="1">
        <f t="array" aca="1" ref="N915" ca="1">IFERROR(INDEX(NTG_2020_Map,$C915+2,N$7),"")</f>
        <v/>
      </c>
      <c r="O915" s="18" t="str" cm="1">
        <f t="array" aca="1" ref="O915" ca="1">IFERROR(IF(INDEX(NTG_2020_Map,$C915+2,O$7)="","",INDEX(NTG_2020_Map,$C915+2,O$7)),"")</f>
        <v/>
      </c>
    </row>
    <row r="916" spans="3:15" ht="12.75" customHeight="1">
      <c r="C916" s="16">
        <f t="shared" si="28"/>
        <v>40</v>
      </c>
      <c r="D916" s="16">
        <f t="shared" si="29"/>
        <v>11</v>
      </c>
      <c r="E916" s="16" cm="1">
        <f t="array" aca="1" ref="E916" ca="1">IF(F916="","",IF(INDEX(NTG_2020_Table,$C916+1,$D916)=1,1,0))</f>
        <v>0</v>
      </c>
      <c r="F916" s="17" t="str" cm="1">
        <f t="array" aca="1" ref="F916" ca="1">IFERROR(INDEX(NTG_2020_Table,$C916+1,$F$7),"")</f>
        <v>NonRes-sAll-mHVAC-DX-up</v>
      </c>
      <c r="G916" s="17" t="str" cm="1">
        <f t="array" aca="1" ref="G916" ca="1">IF($F916="","",IFERROR(INDEX(NTG_2020_Map,1,IF($D916&lt;$B$4,$B$3,IF($D916&lt;$B$5,$B$4,$B$5))),""))</f>
        <v>VersionSource</v>
      </c>
      <c r="H916" s="17" t="str" cm="1">
        <f t="array" aca="1" ref="H916" ca="1">IF(F916="","",IFERROR(INDEX(NTG_2020_Map,2,D916),""))</f>
        <v/>
      </c>
      <c r="I916" s="17" t="str" cm="1">
        <f t="array" aca="1" ref="I916" ca="1">IFERROR(INDEX(NTG_2020_Map,$C916+2,$I$7),"")</f>
        <v/>
      </c>
      <c r="J916" s="17" t="str" cm="1">
        <f t="array" aca="1" ref="J916" ca="1">IFERROR(IF(INDEX(NTG_2020_Map,$C916+2,36)=0,"",INDEX(NTG_2020_Map,$C916+2,$J$7)),"")</f>
        <v/>
      </c>
      <c r="K916" s="17" t="str" cm="1">
        <f t="array" aca="1" ref="K916" ca="1">IFERROR(INDEX(NTG_2020_Map,$C916+2,K$7),"")</f>
        <v/>
      </c>
      <c r="L916" s="17" t="str" cm="1">
        <f t="array" aca="1" ref="L916" ca="1">IFERROR(INDEX(NTG_2020_Map,$C916+2,L$7),"")</f>
        <v/>
      </c>
      <c r="M916" s="17" t="str" cm="1">
        <f t="array" aca="1" ref="M916" ca="1">IFERROR(INDEX(NTG_2020_Map,$C916+2,M$7),"")</f>
        <v/>
      </c>
      <c r="N916" s="18" t="str" cm="1">
        <f t="array" aca="1" ref="N916" ca="1">IFERROR(INDEX(NTG_2020_Map,$C916+2,N$7),"")</f>
        <v/>
      </c>
      <c r="O916" s="18" t="str" cm="1">
        <f t="array" aca="1" ref="O916" ca="1">IFERROR(IF(INDEX(NTG_2020_Map,$C916+2,O$7)="","",INDEX(NTG_2020_Map,$C916+2,O$7)),"")</f>
        <v/>
      </c>
    </row>
    <row r="917" spans="3:15" ht="12.75" customHeight="1">
      <c r="C917" s="16">
        <f t="shared" si="28"/>
        <v>40</v>
      </c>
      <c r="D917" s="16">
        <f t="shared" si="29"/>
        <v>12</v>
      </c>
      <c r="E917" s="16" cm="1">
        <f t="array" aca="1" ref="E917" ca="1">IF(F917="","",IF(INDEX(NTG_2020_Table,$C917+1,$D917)=1,1,0))</f>
        <v>1</v>
      </c>
      <c r="F917" s="17" t="str" cm="1">
        <f t="array" aca="1" ref="F917" ca="1">IFERROR(INDEX(NTG_2020_Table,$C917+1,$F$7),"")</f>
        <v>NonRes-sAll-mHVAC-DX-up</v>
      </c>
      <c r="G917" s="17" t="str" cm="1">
        <f t="array" aca="1" ref="G917" ca="1">IF($F917="","",IFERROR(INDEX(NTG_2020_Map,1,IF($D917&lt;$B$4,$B$3,IF($D917&lt;$B$5,$B$4,$B$5))),""))</f>
        <v>VersionSource</v>
      </c>
      <c r="H917" s="17" t="str" cm="1">
        <f t="array" aca="1" ref="H917" ca="1">IF(F917="","",IFERROR(INDEX(NTG_2020_Map,2,D917),""))</f>
        <v>1</v>
      </c>
      <c r="I917" s="17" t="str" cm="1">
        <f t="array" aca="1" ref="I917" ca="1">IFERROR(INDEX(NTG_2020_Map,$C917+2,$I$7),"")</f>
        <v/>
      </c>
      <c r="J917" s="17" t="str" cm="1">
        <f t="array" aca="1" ref="J917" ca="1">IFERROR(IF(INDEX(NTG_2020_Map,$C917+2,36)=0,"",INDEX(NTG_2020_Map,$C917+2,$J$7)),"")</f>
        <v/>
      </c>
      <c r="K917" s="17" t="str" cm="1">
        <f t="array" aca="1" ref="K917" ca="1">IFERROR(INDEX(NTG_2020_Map,$C917+2,K$7),"")</f>
        <v/>
      </c>
      <c r="L917" s="17" t="str" cm="1">
        <f t="array" aca="1" ref="L917" ca="1">IFERROR(INDEX(NTG_2020_Map,$C917+2,L$7),"")</f>
        <v/>
      </c>
      <c r="M917" s="17" t="str" cm="1">
        <f t="array" aca="1" ref="M917" ca="1">IFERROR(INDEX(NTG_2020_Map,$C917+2,M$7),"")</f>
        <v/>
      </c>
      <c r="N917" s="18" t="str" cm="1">
        <f t="array" aca="1" ref="N917" ca="1">IFERROR(INDEX(NTG_2020_Map,$C917+2,N$7),"")</f>
        <v/>
      </c>
      <c r="O917" s="18" t="str" cm="1">
        <f t="array" aca="1" ref="O917" ca="1">IFERROR(IF(INDEX(NTG_2020_Map,$C917+2,O$7)="","",INDEX(NTG_2020_Map,$C917+2,O$7)),"")</f>
        <v/>
      </c>
    </row>
    <row r="918" spans="3:15" ht="12.75" customHeight="1">
      <c r="C918" s="16">
        <f t="shared" si="28"/>
        <v>40</v>
      </c>
      <c r="D918" s="16">
        <f t="shared" si="29"/>
        <v>13</v>
      </c>
      <c r="E918" s="16" cm="1">
        <f t="array" aca="1" ref="E918" ca="1">IF(F918="","",IF(INDEX(NTG_2020_Table,$C918+1,$D918)=1,1,0))</f>
        <v>0</v>
      </c>
      <c r="F918" s="17" t="str" cm="1">
        <f t="array" aca="1" ref="F918" ca="1">IFERROR(INDEX(NTG_2020_Table,$C918+1,$F$7),"")</f>
        <v>NonRes-sAll-mHVAC-DX-up</v>
      </c>
      <c r="G918" s="17" t="str" cm="1">
        <f t="array" aca="1" ref="G918" ca="1">IF($F918="","",IFERROR(INDEX(NTG_2020_Map,1,IF($D918&lt;$B$4,$B$3,IF($D918&lt;$B$5,$B$4,$B$5))),""))</f>
        <v>VersionSource</v>
      </c>
      <c r="H918" s="17" t="str" cm="1">
        <f t="array" aca="1" ref="H918" ca="1">IF(F918="","",IFERROR(INDEX(NTG_2020_Map,2,D918),""))</f>
        <v>1</v>
      </c>
      <c r="I918" s="17" t="str" cm="1">
        <f t="array" aca="1" ref="I918" ca="1">IFERROR(INDEX(NTG_2020_Map,$C918+2,$I$7),"")</f>
        <v/>
      </c>
      <c r="J918" s="17" t="str" cm="1">
        <f t="array" aca="1" ref="J918" ca="1">IFERROR(IF(INDEX(NTG_2020_Map,$C918+2,36)=0,"",INDEX(NTG_2020_Map,$C918+2,$J$7)),"")</f>
        <v/>
      </c>
      <c r="K918" s="17" t="str" cm="1">
        <f t="array" aca="1" ref="K918" ca="1">IFERROR(INDEX(NTG_2020_Map,$C918+2,K$7),"")</f>
        <v/>
      </c>
      <c r="L918" s="17" t="str" cm="1">
        <f t="array" aca="1" ref="L918" ca="1">IFERROR(INDEX(NTG_2020_Map,$C918+2,L$7),"")</f>
        <v/>
      </c>
      <c r="M918" s="17" t="str" cm="1">
        <f t="array" aca="1" ref="M918" ca="1">IFERROR(INDEX(NTG_2020_Map,$C918+2,M$7),"")</f>
        <v/>
      </c>
      <c r="N918" s="18" t="str" cm="1">
        <f t="array" aca="1" ref="N918" ca="1">IFERROR(INDEX(NTG_2020_Map,$C918+2,N$7),"")</f>
        <v/>
      </c>
      <c r="O918" s="18" t="str" cm="1">
        <f t="array" aca="1" ref="O918" ca="1">IFERROR(IF(INDEX(NTG_2020_Map,$C918+2,O$7)="","",INDEX(NTG_2020_Map,$C918+2,O$7)),"")</f>
        <v/>
      </c>
    </row>
    <row r="919" spans="3:15" ht="12.75" customHeight="1">
      <c r="C919" s="16">
        <f t="shared" si="28"/>
        <v>40</v>
      </c>
      <c r="D919" s="16">
        <f t="shared" si="29"/>
        <v>14</v>
      </c>
      <c r="E919" s="16" cm="1">
        <f t="array" aca="1" ref="E919" ca="1">IF(F919="","",IF(INDEX(NTG_2020_Table,$C919+1,$D919)=1,1,0))</f>
        <v>0</v>
      </c>
      <c r="F919" s="17" t="str" cm="1">
        <f t="array" aca="1" ref="F919" ca="1">IFERROR(INDEX(NTG_2020_Table,$C919+1,$F$7),"")</f>
        <v>NonRes-sAll-mHVAC-DX-up</v>
      </c>
      <c r="G919" s="17" t="str" cm="1">
        <f t="array" aca="1" ref="G919" ca="1">IF($F919="","",IFERROR(INDEX(NTG_2020_Map,1,IF($D919&lt;$B$4,$B$3,IF($D919&lt;$B$5,$B$4,$B$5))),""))</f>
        <v>VersionSource</v>
      </c>
      <c r="H919" s="17" t="str" cm="1">
        <f t="array" aca="1" ref="H919" ca="1">IF(F919="","",IFERROR(INDEX(NTG_2020_Map,2,D919),""))</f>
        <v>0</v>
      </c>
      <c r="I919" s="17" t="str" cm="1">
        <f t="array" aca="1" ref="I919" ca="1">IFERROR(INDEX(NTG_2020_Map,$C919+2,$I$7),"")</f>
        <v/>
      </c>
      <c r="J919" s="17" t="str" cm="1">
        <f t="array" aca="1" ref="J919" ca="1">IFERROR(IF(INDEX(NTG_2020_Map,$C919+2,36)=0,"",INDEX(NTG_2020_Map,$C919+2,$J$7)),"")</f>
        <v/>
      </c>
      <c r="K919" s="17" t="str" cm="1">
        <f t="array" aca="1" ref="K919" ca="1">IFERROR(INDEX(NTG_2020_Map,$C919+2,K$7),"")</f>
        <v/>
      </c>
      <c r="L919" s="17" t="str" cm="1">
        <f t="array" aca="1" ref="L919" ca="1">IFERROR(INDEX(NTG_2020_Map,$C919+2,L$7),"")</f>
        <v/>
      </c>
      <c r="M919" s="17" t="str" cm="1">
        <f t="array" aca="1" ref="M919" ca="1">IFERROR(INDEX(NTG_2020_Map,$C919+2,M$7),"")</f>
        <v/>
      </c>
      <c r="N919" s="18" t="str" cm="1">
        <f t="array" aca="1" ref="N919" ca="1">IFERROR(INDEX(NTG_2020_Map,$C919+2,N$7),"")</f>
        <v/>
      </c>
      <c r="O919" s="18" t="str" cm="1">
        <f t="array" aca="1" ref="O919" ca="1">IFERROR(IF(INDEX(NTG_2020_Map,$C919+2,O$7)="","",INDEX(NTG_2020_Map,$C919+2,O$7)),"")</f>
        <v/>
      </c>
    </row>
    <row r="920" spans="3:15" ht="12.75" customHeight="1">
      <c r="C920" s="16">
        <f t="shared" si="28"/>
        <v>40</v>
      </c>
      <c r="D920" s="16">
        <f t="shared" si="29"/>
        <v>15</v>
      </c>
      <c r="E920" s="16" cm="1">
        <f t="array" aca="1" ref="E920" ca="1">IF(F920="","",IF(INDEX(NTG_2020_Table,$C920+1,$D920)=1,1,0))</f>
        <v>0</v>
      </c>
      <c r="F920" s="17" t="str" cm="1">
        <f t="array" aca="1" ref="F920" ca="1">IFERROR(INDEX(NTG_2020_Table,$C920+1,$F$7),"")</f>
        <v>NonRes-sAll-mHVAC-DX-up</v>
      </c>
      <c r="G920" s="17" t="str" cm="1">
        <f t="array" aca="1" ref="G920" ca="1">IF($F920="","",IFERROR(INDEX(NTG_2020_Map,1,IF($D920&lt;$B$4,$B$3,IF($D920&lt;$B$5,$B$4,$B$5))),""))</f>
        <v>VersionSource</v>
      </c>
      <c r="H920" s="17" cm="1">
        <f t="array" aca="1" ref="H920" ca="1">IF(F920="","",IFERROR(INDEX(NTG_2020_Map,2,D920),""))</f>
        <v>45448.629734189817</v>
      </c>
      <c r="I920" s="17" t="str" cm="1">
        <f t="array" aca="1" ref="I920" ca="1">IFERROR(INDEX(NTG_2020_Map,$C920+2,$I$7),"")</f>
        <v/>
      </c>
      <c r="J920" s="17" t="str" cm="1">
        <f t="array" aca="1" ref="J920" ca="1">IFERROR(IF(INDEX(NTG_2020_Map,$C920+2,36)=0,"",INDEX(NTG_2020_Map,$C920+2,$J$7)),"")</f>
        <v/>
      </c>
      <c r="K920" s="17" t="str" cm="1">
        <f t="array" aca="1" ref="K920" ca="1">IFERROR(INDEX(NTG_2020_Map,$C920+2,K$7),"")</f>
        <v/>
      </c>
      <c r="L920" s="17" t="str" cm="1">
        <f t="array" aca="1" ref="L920" ca="1">IFERROR(INDEX(NTG_2020_Map,$C920+2,L$7),"")</f>
        <v/>
      </c>
      <c r="M920" s="17" t="str" cm="1">
        <f t="array" aca="1" ref="M920" ca="1">IFERROR(INDEX(NTG_2020_Map,$C920+2,M$7),"")</f>
        <v/>
      </c>
      <c r="N920" s="18" t="str" cm="1">
        <f t="array" aca="1" ref="N920" ca="1">IFERROR(INDEX(NTG_2020_Map,$C920+2,N$7),"")</f>
        <v/>
      </c>
      <c r="O920" s="18" t="str" cm="1">
        <f t="array" aca="1" ref="O920" ca="1">IFERROR(IF(INDEX(NTG_2020_Map,$C920+2,O$7)="","",INDEX(NTG_2020_Map,$C920+2,O$7)),"")</f>
        <v/>
      </c>
    </row>
    <row r="921" spans="3:15" ht="12.75" customHeight="1">
      <c r="C921" s="16">
        <f t="shared" si="28"/>
        <v>40</v>
      </c>
      <c r="D921" s="16">
        <f t="shared" si="29"/>
        <v>16</v>
      </c>
      <c r="E921" s="16" cm="1">
        <f t="array" aca="1" ref="E921" ca="1">IF(F921="","",IF(INDEX(NTG_2020_Table,$C921+1,$D921)=1,1,0))</f>
        <v>1</v>
      </c>
      <c r="F921" s="17" t="str" cm="1">
        <f t="array" aca="1" ref="F921" ca="1">IFERROR(INDEX(NTG_2020_Table,$C921+1,$F$7),"")</f>
        <v>NonRes-sAll-mHVAC-DX-up</v>
      </c>
      <c r="G921" s="17" t="str" cm="1">
        <f t="array" aca="1" ref="G921" ca="1">IF($F921="","",IFERROR(INDEX(NTG_2020_Map,1,IF($D921&lt;$B$4,$B$3,IF($D921&lt;$B$5,$B$4,$B$5))),""))</f>
        <v>VersionSource</v>
      </c>
      <c r="H921" s="17" t="str" cm="1">
        <f t="array" aca="1" ref="H921" ca="1">IF(F921="","",IFERROR(INDEX(NTG_2020_Map,2,D921),""))</f>
        <v>Expired this record since a new record was created that uses the updated Measure Impact Types and Delivery Types per DEER2026 Scoping Document.</v>
      </c>
      <c r="I921" s="17" t="str" cm="1">
        <f t="array" aca="1" ref="I921" ca="1">IFERROR(INDEX(NTG_2020_Map,$C921+2,$I$7),"")</f>
        <v/>
      </c>
      <c r="J921" s="17" t="str" cm="1">
        <f t="array" aca="1" ref="J921" ca="1">IFERROR(IF(INDEX(NTG_2020_Map,$C921+2,36)=0,"",INDEX(NTG_2020_Map,$C921+2,$J$7)),"")</f>
        <v/>
      </c>
      <c r="K921" s="17" t="str" cm="1">
        <f t="array" aca="1" ref="K921" ca="1">IFERROR(INDEX(NTG_2020_Map,$C921+2,K$7),"")</f>
        <v/>
      </c>
      <c r="L921" s="17" t="str" cm="1">
        <f t="array" aca="1" ref="L921" ca="1">IFERROR(INDEX(NTG_2020_Map,$C921+2,L$7),"")</f>
        <v/>
      </c>
      <c r="M921" s="17" t="str" cm="1">
        <f t="array" aca="1" ref="M921" ca="1">IFERROR(INDEX(NTG_2020_Map,$C921+2,M$7),"")</f>
        <v/>
      </c>
      <c r="N921" s="18" t="str" cm="1">
        <f t="array" aca="1" ref="N921" ca="1">IFERROR(INDEX(NTG_2020_Map,$C921+2,N$7),"")</f>
        <v/>
      </c>
      <c r="O921" s="18" t="str" cm="1">
        <f t="array" aca="1" ref="O921" ca="1">IFERROR(IF(INDEX(NTG_2020_Map,$C921+2,O$7)="","",INDEX(NTG_2020_Map,$C921+2,O$7)),"")</f>
        <v/>
      </c>
    </row>
    <row r="922" spans="3:15" ht="12.75" customHeight="1">
      <c r="C922" s="16">
        <f t="shared" si="28"/>
        <v>40</v>
      </c>
      <c r="D922" s="16">
        <f t="shared" si="29"/>
        <v>17</v>
      </c>
      <c r="E922" s="16" cm="1">
        <f t="array" aca="1" ref="E922" ca="1">IF(F922="","",IF(INDEX(NTG_2020_Table,$C922+1,$D922)=1,1,0))</f>
        <v>1</v>
      </c>
      <c r="F922" s="17" t="str" cm="1">
        <f t="array" aca="1" ref="F922" ca="1">IFERROR(INDEX(NTG_2020_Table,$C922+1,$F$7),"")</f>
        <v>NonRes-sAll-mHVAC-DX-up</v>
      </c>
      <c r="G922" s="17" t="str" cm="1">
        <f t="array" aca="1" ref="G922" ca="1">IF($F922="","",IFERROR(INDEX(NTG_2020_Map,1,IF($D922&lt;$B$4,$B$3,IF($D922&lt;$B$5,$B$4,$B$5))),""))</f>
        <v>VersionSource</v>
      </c>
      <c r="H922" s="17" t="str" cm="1">
        <f t="array" aca="1" ref="H922" ca="1">IF(F922="","",IFERROR(INDEX(NTG_2020_Map,2,D922),""))</f>
        <v>Deemed Ex Ante Team</v>
      </c>
      <c r="I922" s="17" t="str" cm="1">
        <f t="array" aca="1" ref="I922" ca="1">IFERROR(INDEX(NTG_2020_Map,$C922+2,$I$7),"")</f>
        <v/>
      </c>
      <c r="J922" s="17" t="str" cm="1">
        <f t="array" aca="1" ref="J922" ca="1">IFERROR(IF(INDEX(NTG_2020_Map,$C922+2,36)=0,"",INDEX(NTG_2020_Map,$C922+2,$J$7)),"")</f>
        <v/>
      </c>
      <c r="K922" s="17" t="str" cm="1">
        <f t="array" aca="1" ref="K922" ca="1">IFERROR(INDEX(NTG_2020_Map,$C922+2,K$7),"")</f>
        <v/>
      </c>
      <c r="L922" s="17" t="str" cm="1">
        <f t="array" aca="1" ref="L922" ca="1">IFERROR(INDEX(NTG_2020_Map,$C922+2,L$7),"")</f>
        <v/>
      </c>
      <c r="M922" s="17" t="str" cm="1">
        <f t="array" aca="1" ref="M922" ca="1">IFERROR(INDEX(NTG_2020_Map,$C922+2,M$7),"")</f>
        <v/>
      </c>
      <c r="N922" s="18" t="str" cm="1">
        <f t="array" aca="1" ref="N922" ca="1">IFERROR(INDEX(NTG_2020_Map,$C922+2,N$7),"")</f>
        <v/>
      </c>
      <c r="O922" s="18" t="str" cm="1">
        <f t="array" aca="1" ref="O922" ca="1">IFERROR(IF(INDEX(NTG_2020_Map,$C922+2,O$7)="","",INDEX(NTG_2020_Map,$C922+2,O$7)),"")</f>
        <v/>
      </c>
    </row>
    <row r="923" spans="3:15" ht="12.75" customHeight="1">
      <c r="C923" s="16">
        <f t="shared" si="28"/>
        <v>40</v>
      </c>
      <c r="D923" s="16">
        <f t="shared" si="29"/>
        <v>18</v>
      </c>
      <c r="E923" s="16" cm="1">
        <f t="array" aca="1" ref="E923" ca="1">IF(F923="","",IF(INDEX(NTG_2020_Table,$C923+1,$D923)=1,1,0))</f>
        <v>1</v>
      </c>
      <c r="F923" s="17" t="str" cm="1">
        <f t="array" aca="1" ref="F923" ca="1">IFERROR(INDEX(NTG_2020_Table,$C923+1,$F$7),"")</f>
        <v>NonRes-sAll-mHVAC-DX-up</v>
      </c>
      <c r="G923" s="17" t="str" cm="1">
        <f t="array" aca="1" ref="G923" ca="1">IF($F923="","",IFERROR(INDEX(NTG_2020_Map,1,IF($D923&lt;$B$4,$B$3,IF($D923&lt;$B$5,$B$4,$B$5))),""))</f>
        <v>VersionSource</v>
      </c>
      <c r="H923" s="17" cm="1">
        <f t="array" aca="1" ref="H923" ca="1">IF(F923="","",IFERROR(INDEX(NTG_2020_Map,2,D923),""))</f>
        <v>44566.539816770834</v>
      </c>
      <c r="I923" s="17" t="str" cm="1">
        <f t="array" aca="1" ref="I923" ca="1">IFERROR(INDEX(NTG_2020_Map,$C923+2,$I$7),"")</f>
        <v/>
      </c>
      <c r="J923" s="17" t="str" cm="1">
        <f t="array" aca="1" ref="J923" ca="1">IFERROR(IF(INDEX(NTG_2020_Map,$C923+2,36)=0,"",INDEX(NTG_2020_Map,$C923+2,$J$7)),"")</f>
        <v/>
      </c>
      <c r="K923" s="17" t="str" cm="1">
        <f t="array" aca="1" ref="K923" ca="1">IFERROR(INDEX(NTG_2020_Map,$C923+2,K$7),"")</f>
        <v/>
      </c>
      <c r="L923" s="17" t="str" cm="1">
        <f t="array" aca="1" ref="L923" ca="1">IFERROR(INDEX(NTG_2020_Map,$C923+2,L$7),"")</f>
        <v/>
      </c>
      <c r="M923" s="17" t="str" cm="1">
        <f t="array" aca="1" ref="M923" ca="1">IFERROR(INDEX(NTG_2020_Map,$C923+2,M$7),"")</f>
        <v/>
      </c>
      <c r="N923" s="18" t="str" cm="1">
        <f t="array" aca="1" ref="N923" ca="1">IFERROR(INDEX(NTG_2020_Map,$C923+2,N$7),"")</f>
        <v/>
      </c>
      <c r="O923" s="18" t="str" cm="1">
        <f t="array" aca="1" ref="O923" ca="1">IFERROR(IF(INDEX(NTG_2020_Map,$C923+2,O$7)="","",INDEX(NTG_2020_Map,$C923+2,O$7)),"")</f>
        <v/>
      </c>
    </row>
    <row r="924" spans="3:15" ht="12.75" customHeight="1">
      <c r="C924" s="16">
        <f t="shared" si="28"/>
        <v>40</v>
      </c>
      <c r="D924" s="16">
        <f t="shared" si="29"/>
        <v>19</v>
      </c>
      <c r="E924" s="16" cm="1">
        <f t="array" aca="1" ref="E924" ca="1">IF(F924="","",IF(INDEX(NTG_2020_Table,$C924+1,$D924)=1,1,0))</f>
        <v>1</v>
      </c>
      <c r="F924" s="17" t="str" cm="1">
        <f t="array" aca="1" ref="F924" ca="1">IFERROR(INDEX(NTG_2020_Table,$C924+1,$F$7),"")</f>
        <v>NonRes-sAll-mHVAC-DX-up</v>
      </c>
      <c r="G924" s="17" t="str" cm="1">
        <f t="array" aca="1" ref="G924" ca="1">IF($F924="","",IFERROR(INDEX(NTG_2020_Map,1,IF($D924&lt;$B$4,$B$3,IF($D924&lt;$B$5,$B$4,$B$5))),""))</f>
        <v>CreatedComment</v>
      </c>
      <c r="H924" s="17" t="str" cm="1">
        <f t="array" aca="1" ref="H924" ca="1">IF(F924="","",IFERROR(INDEX(NTG_2020_Map,2,D924),""))</f>
        <v/>
      </c>
      <c r="I924" s="17" t="str" cm="1">
        <f t="array" aca="1" ref="I924" ca="1">IFERROR(INDEX(NTG_2020_Map,$C924+2,$I$7),"")</f>
        <v/>
      </c>
      <c r="J924" s="17" t="str" cm="1">
        <f t="array" aca="1" ref="J924" ca="1">IFERROR(IF(INDEX(NTG_2020_Map,$C924+2,36)=0,"",INDEX(NTG_2020_Map,$C924+2,$J$7)),"")</f>
        <v/>
      </c>
      <c r="K924" s="17" t="str" cm="1">
        <f t="array" aca="1" ref="K924" ca="1">IFERROR(INDEX(NTG_2020_Map,$C924+2,K$7),"")</f>
        <v/>
      </c>
      <c r="L924" s="17" t="str" cm="1">
        <f t="array" aca="1" ref="L924" ca="1">IFERROR(INDEX(NTG_2020_Map,$C924+2,L$7),"")</f>
        <v/>
      </c>
      <c r="M924" s="17" t="str" cm="1">
        <f t="array" aca="1" ref="M924" ca="1">IFERROR(INDEX(NTG_2020_Map,$C924+2,M$7),"")</f>
        <v/>
      </c>
      <c r="N924" s="18" t="str" cm="1">
        <f t="array" aca="1" ref="N924" ca="1">IFERROR(INDEX(NTG_2020_Map,$C924+2,N$7),"")</f>
        <v/>
      </c>
      <c r="O924" s="18" t="str" cm="1">
        <f t="array" aca="1" ref="O924" ca="1">IFERROR(IF(INDEX(NTG_2020_Map,$C924+2,O$7)="","",INDEX(NTG_2020_Map,$C924+2,O$7)),"")</f>
        <v/>
      </c>
    </row>
    <row r="925" spans="3:15" ht="12.75" customHeight="1">
      <c r="C925" s="16">
        <f t="shared" si="28"/>
        <v>40</v>
      </c>
      <c r="D925" s="16">
        <f t="shared" si="29"/>
        <v>20</v>
      </c>
      <c r="E925" s="16" cm="1">
        <f t="array" aca="1" ref="E925" ca="1">IF(F925="","",IF(INDEX(NTG_2020_Table,$C925+1,$D925)=1,1,0))</f>
        <v>1</v>
      </c>
      <c r="F925" s="17" t="str" cm="1">
        <f t="array" aca="1" ref="F925" ca="1">IFERROR(INDEX(NTG_2020_Table,$C925+1,$F$7),"")</f>
        <v>NonRes-sAll-mHVAC-DX-up</v>
      </c>
      <c r="G925" s="17" t="str" cm="1">
        <f t="array" aca="1" ref="G925" ca="1">IF($F925="","",IFERROR(INDEX(NTG_2020_Map,1,IF($D925&lt;$B$4,$B$3,IF($D925&lt;$B$5,$B$4,$B$5))),""))</f>
        <v>CreatedComment</v>
      </c>
      <c r="H925" s="17" t="str" cm="1">
        <f t="array" aca="1" ref="H925" ca="1">IF(F925="","",IFERROR(INDEX(NTG_2020_Map,2,D925),""))</f>
        <v>Deemed Ex Ante Team</v>
      </c>
      <c r="I925" s="17" t="str" cm="1">
        <f t="array" aca="1" ref="I925" ca="1">IFERROR(INDEX(NTG_2020_Map,$C925+2,$I$7),"")</f>
        <v/>
      </c>
      <c r="J925" s="17" t="str" cm="1">
        <f t="array" aca="1" ref="J925" ca="1">IFERROR(IF(INDEX(NTG_2020_Map,$C925+2,36)=0,"",INDEX(NTG_2020_Map,$C925+2,$J$7)),"")</f>
        <v/>
      </c>
      <c r="K925" s="17" t="str" cm="1">
        <f t="array" aca="1" ref="K925" ca="1">IFERROR(INDEX(NTG_2020_Map,$C925+2,K$7),"")</f>
        <v/>
      </c>
      <c r="L925" s="17" t="str" cm="1">
        <f t="array" aca="1" ref="L925" ca="1">IFERROR(INDEX(NTG_2020_Map,$C925+2,L$7),"")</f>
        <v/>
      </c>
      <c r="M925" s="17" t="str" cm="1">
        <f t="array" aca="1" ref="M925" ca="1">IFERROR(INDEX(NTG_2020_Map,$C925+2,M$7),"")</f>
        <v/>
      </c>
      <c r="N925" s="18" t="str" cm="1">
        <f t="array" aca="1" ref="N925" ca="1">IFERROR(INDEX(NTG_2020_Map,$C925+2,N$7),"")</f>
        <v/>
      </c>
      <c r="O925" s="18" t="str" cm="1">
        <f t="array" aca="1" ref="O925" ca="1">IFERROR(IF(INDEX(NTG_2020_Map,$C925+2,O$7)="","",INDEX(NTG_2020_Map,$C925+2,O$7)),"")</f>
        <v/>
      </c>
    </row>
    <row r="926" spans="3:15" ht="12.75" customHeight="1">
      <c r="C926" s="16">
        <f t="shared" si="28"/>
        <v>40</v>
      </c>
      <c r="D926" s="16">
        <f t="shared" si="29"/>
        <v>21</v>
      </c>
      <c r="E926" s="16" cm="1">
        <f t="array" aca="1" ref="E926" ca="1">IF(F926="","",IF(INDEX(NTG_2020_Table,$C926+1,$D926)=1,1,0))</f>
        <v>1</v>
      </c>
      <c r="F926" s="17" t="str" cm="1">
        <f t="array" aca="1" ref="F926" ca="1">IFERROR(INDEX(NTG_2020_Table,$C926+1,$F$7),"")</f>
        <v>NonRes-sAll-mHVAC-DX-up</v>
      </c>
      <c r="G926" s="17" t="str" cm="1">
        <f t="array" aca="1" ref="G926" ca="1">IF($F926="","",IFERROR(INDEX(NTG_2020_Map,1,IF($D926&lt;$B$4,$B$3,IF($D926&lt;$B$5,$B$4,$B$5))),""))</f>
        <v>CreatedComment</v>
      </c>
      <c r="H926" s="17" t="str" cm="1">
        <f t="array" aca="1" ref="H926" ca="1">IF(F926="","",IFERROR(INDEX(NTG_2020_Map,2,D926),""))</f>
        <v/>
      </c>
      <c r="I926" s="17" t="str" cm="1">
        <f t="array" aca="1" ref="I926" ca="1">IFERROR(INDEX(NTG_2020_Map,$C926+2,$I$7),"")</f>
        <v/>
      </c>
      <c r="J926" s="17" t="str" cm="1">
        <f t="array" aca="1" ref="J926" ca="1">IFERROR(IF(INDEX(NTG_2020_Map,$C926+2,36)=0,"",INDEX(NTG_2020_Map,$C926+2,$J$7)),"")</f>
        <v/>
      </c>
      <c r="K926" s="17" t="str" cm="1">
        <f t="array" aca="1" ref="K926" ca="1">IFERROR(INDEX(NTG_2020_Map,$C926+2,K$7),"")</f>
        <v/>
      </c>
      <c r="L926" s="17" t="str" cm="1">
        <f t="array" aca="1" ref="L926" ca="1">IFERROR(INDEX(NTG_2020_Map,$C926+2,L$7),"")</f>
        <v/>
      </c>
      <c r="M926" s="17" t="str" cm="1">
        <f t="array" aca="1" ref="M926" ca="1">IFERROR(INDEX(NTG_2020_Map,$C926+2,M$7),"")</f>
        <v/>
      </c>
      <c r="N926" s="18" t="str" cm="1">
        <f t="array" aca="1" ref="N926" ca="1">IFERROR(INDEX(NTG_2020_Map,$C926+2,N$7),"")</f>
        <v/>
      </c>
      <c r="O926" s="18" t="str" cm="1">
        <f t="array" aca="1" ref="O926" ca="1">IFERROR(IF(INDEX(NTG_2020_Map,$C926+2,O$7)="","",INDEX(NTG_2020_Map,$C926+2,O$7)),"")</f>
        <v/>
      </c>
    </row>
    <row r="927" spans="3:15" ht="12.75" customHeight="1">
      <c r="C927" s="16">
        <f t="shared" si="28"/>
        <v>40</v>
      </c>
      <c r="D927" s="16">
        <f t="shared" si="29"/>
        <v>22</v>
      </c>
      <c r="E927" s="16" cm="1">
        <f t="array" aca="1" ref="E927" ca="1">IF(F927="","",IF(INDEX(NTG_2020_Table,$C927+1,$D927)=1,1,0))</f>
        <v>1</v>
      </c>
      <c r="F927" s="17" t="str" cm="1">
        <f t="array" aca="1" ref="F927" ca="1">IFERROR(INDEX(NTG_2020_Table,$C927+1,$F$7),"")</f>
        <v>NonRes-sAll-mHVAC-DX-up</v>
      </c>
      <c r="G927" s="17" t="str" cm="1">
        <f t="array" aca="1" ref="G927" ca="1">IF($F927="","",IFERROR(INDEX(NTG_2020_Map,1,IF($D927&lt;$B$4,$B$3,IF($D927&lt;$B$5,$B$4,$B$5))),""))</f>
        <v>CreatedComment</v>
      </c>
      <c r="H927" s="17" t="str" cm="1">
        <f t="array" aca="1" ref="H927" ca="1">IF(F927="","",IFERROR(INDEX(NTG_2020_Map,2,D927),""))</f>
        <v/>
      </c>
      <c r="I927" s="17" t="str" cm="1">
        <f t="array" aca="1" ref="I927" ca="1">IFERROR(INDEX(NTG_2020_Map,$C927+2,$I$7),"")</f>
        <v/>
      </c>
      <c r="J927" s="17" t="str" cm="1">
        <f t="array" aca="1" ref="J927" ca="1">IFERROR(IF(INDEX(NTG_2020_Map,$C927+2,36)=0,"",INDEX(NTG_2020_Map,$C927+2,$J$7)),"")</f>
        <v/>
      </c>
      <c r="K927" s="17" t="str" cm="1">
        <f t="array" aca="1" ref="K927" ca="1">IFERROR(INDEX(NTG_2020_Map,$C927+2,K$7),"")</f>
        <v/>
      </c>
      <c r="L927" s="17" t="str" cm="1">
        <f t="array" aca="1" ref="L927" ca="1">IFERROR(INDEX(NTG_2020_Map,$C927+2,L$7),"")</f>
        <v/>
      </c>
      <c r="M927" s="17" t="str" cm="1">
        <f t="array" aca="1" ref="M927" ca="1">IFERROR(INDEX(NTG_2020_Map,$C927+2,M$7),"")</f>
        <v/>
      </c>
      <c r="N927" s="18" t="str" cm="1">
        <f t="array" aca="1" ref="N927" ca="1">IFERROR(INDEX(NTG_2020_Map,$C927+2,N$7),"")</f>
        <v/>
      </c>
      <c r="O927" s="18" t="str" cm="1">
        <f t="array" aca="1" ref="O927" ca="1">IFERROR(IF(INDEX(NTG_2020_Map,$C927+2,O$7)="","",INDEX(NTG_2020_Map,$C927+2,O$7)),"")</f>
        <v/>
      </c>
    </row>
    <row r="928" spans="3:15" ht="12.75" customHeight="1">
      <c r="C928" s="16">
        <f t="shared" si="28"/>
        <v>40</v>
      </c>
      <c r="D928" s="16">
        <f t="shared" si="29"/>
        <v>23</v>
      </c>
      <c r="E928" s="16" cm="1">
        <f t="array" aca="1" ref="E928" ca="1">IF(F928="","",IF(INDEX(NTG_2020_Table,$C928+1,$D928)=1,1,0))</f>
        <v>1</v>
      </c>
      <c r="F928" s="17" t="str" cm="1">
        <f t="array" aca="1" ref="F928" ca="1">IFERROR(INDEX(NTG_2020_Table,$C928+1,$F$7),"")</f>
        <v>NonRes-sAll-mHVAC-DX-up</v>
      </c>
      <c r="G928" s="17" t="str" cm="1">
        <f t="array" aca="1" ref="G928" ca="1">IF($F928="","",IFERROR(INDEX(NTG_2020_Map,1,IF($D928&lt;$B$4,$B$3,IF($D928&lt;$B$5,$B$4,$B$5))),""))</f>
        <v>CreatedComment</v>
      </c>
      <c r="H928" s="17" t="str" cm="1">
        <f t="array" aca="1" ref="H928" ca="1">IF(F928="","",IFERROR(INDEX(NTG_2020_Map,2,D928),""))</f>
        <v/>
      </c>
      <c r="I928" s="17" t="str" cm="1">
        <f t="array" aca="1" ref="I928" ca="1">IFERROR(INDEX(NTG_2020_Map,$C928+2,$I$7),"")</f>
        <v/>
      </c>
      <c r="J928" s="17" t="str" cm="1">
        <f t="array" aca="1" ref="J928" ca="1">IFERROR(IF(INDEX(NTG_2020_Map,$C928+2,36)=0,"",INDEX(NTG_2020_Map,$C928+2,$J$7)),"")</f>
        <v/>
      </c>
      <c r="K928" s="17" t="str" cm="1">
        <f t="array" aca="1" ref="K928" ca="1">IFERROR(INDEX(NTG_2020_Map,$C928+2,K$7),"")</f>
        <v/>
      </c>
      <c r="L928" s="17" t="str" cm="1">
        <f t="array" aca="1" ref="L928" ca="1">IFERROR(INDEX(NTG_2020_Map,$C928+2,L$7),"")</f>
        <v/>
      </c>
      <c r="M928" s="17" t="str" cm="1">
        <f t="array" aca="1" ref="M928" ca="1">IFERROR(INDEX(NTG_2020_Map,$C928+2,M$7),"")</f>
        <v/>
      </c>
      <c r="N928" s="18" t="str" cm="1">
        <f t="array" aca="1" ref="N928" ca="1">IFERROR(INDEX(NTG_2020_Map,$C928+2,N$7),"")</f>
        <v/>
      </c>
      <c r="O928" s="18" t="str" cm="1">
        <f t="array" aca="1" ref="O928" ca="1">IFERROR(IF(INDEX(NTG_2020_Map,$C928+2,O$7)="","",INDEX(NTG_2020_Map,$C928+2,O$7)),"")</f>
        <v/>
      </c>
    </row>
    <row r="929" spans="3:15" ht="12.75" customHeight="1">
      <c r="C929" s="16">
        <f t="shared" si="28"/>
        <v>41</v>
      </c>
      <c r="D929" s="16">
        <f t="shared" si="29"/>
        <v>1</v>
      </c>
      <c r="E929" s="16" cm="1">
        <f t="array" aca="1" ref="E929" ca="1">IF(F929="","",IF(INDEX(NTG_2020_Table,$C929+1,$D929)=1,1,0))</f>
        <v>0</v>
      </c>
      <c r="F929" s="17" t="str" cm="1">
        <f t="array" aca="1" ref="F929" ca="1">IFERROR(INDEX(NTG_2020_Table,$C929+1,$F$7),"")</f>
        <v>NonRes-sAll-mHVAC-DX-up</v>
      </c>
      <c r="G929" s="17" t="str" cm="1">
        <f t="array" aca="1" ref="G929" ca="1">IF($F929="","",IFERROR(INDEX(NTG_2020_Map,1,IF($D929&lt;$B$4,$B$3,IF($D929&lt;$B$5,$B$4,$B$5))),""))</f>
        <v>NTG_ID</v>
      </c>
      <c r="H929" s="17" t="str" cm="1">
        <f t="array" aca="1" ref="H929" ca="1">IF(F929="","",IFERROR(INDEX(NTG_2020_Map,2,D929),""))</f>
        <v>Agric-Default&gt;2yrs</v>
      </c>
      <c r="I929" s="17" t="str" cm="1">
        <f t="array" aca="1" ref="I929" ca="1">IFERROR(INDEX(NTG_2020_Map,$C929+2,$I$7),"")</f>
        <v/>
      </c>
      <c r="J929" s="17" t="str" cm="1">
        <f t="array" aca="1" ref="J929" ca="1">IFERROR(IF(INDEX(NTG_2020_Map,$C929+2,36)=0,"",INDEX(NTG_2020_Map,$C929+2,$J$7)),"")</f>
        <v/>
      </c>
      <c r="K929" s="17" t="str" cm="1">
        <f t="array" aca="1" ref="K929" ca="1">IFERROR(INDEX(NTG_2020_Map,$C929+2,K$7),"")</f>
        <v/>
      </c>
      <c r="L929" s="17" t="str" cm="1">
        <f t="array" aca="1" ref="L929" ca="1">IFERROR(INDEX(NTG_2020_Map,$C929+2,L$7),"")</f>
        <v/>
      </c>
      <c r="M929" s="17" t="str" cm="1">
        <f t="array" aca="1" ref="M929" ca="1">IFERROR(INDEX(NTG_2020_Map,$C929+2,M$7),"")</f>
        <v/>
      </c>
      <c r="N929" s="18" t="str" cm="1">
        <f t="array" aca="1" ref="N929" ca="1">IFERROR(INDEX(NTG_2020_Map,$C929+2,N$7),"")</f>
        <v/>
      </c>
      <c r="O929" s="18" t="str" cm="1">
        <f t="array" aca="1" ref="O929" ca="1">IFERROR(IF(INDEX(NTG_2020_Map,$C929+2,O$7)="","",INDEX(NTG_2020_Map,$C929+2,O$7)),"")</f>
        <v/>
      </c>
    </row>
    <row r="930" spans="3:15" ht="12.75" customHeight="1">
      <c r="C930" s="16">
        <f t="shared" si="28"/>
        <v>41</v>
      </c>
      <c r="D930" s="16">
        <f t="shared" si="29"/>
        <v>2</v>
      </c>
      <c r="E930" s="16" cm="1">
        <f t="array" aca="1" ref="E930" ca="1">IF(F930="","",IF(INDEX(NTG_2020_Table,$C930+1,$D930)=1,1,0))</f>
        <v>0</v>
      </c>
      <c r="F930" s="17" t="str" cm="1">
        <f t="array" aca="1" ref="F930" ca="1">IFERROR(INDEX(NTG_2020_Table,$C930+1,$F$7),"")</f>
        <v>NonRes-sAll-mHVAC-DX-up</v>
      </c>
      <c r="G930" s="17" t="str" cm="1">
        <f t="array" aca="1" ref="G930" ca="1">IF($F930="","",IFERROR(INDEX(NTG_2020_Map,1,IF($D930&lt;$B$4,$B$3,IF($D930&lt;$B$5,$B$4,$B$5))),""))</f>
        <v>NTG_ID</v>
      </c>
      <c r="H930" s="17" t="str" cm="1">
        <f t="array" aca="1" ref="H930" ca="1">IF(F930="","",IFERROR(INDEX(NTG_2020_Map,2,D930),""))</f>
        <v>DEER2019</v>
      </c>
      <c r="I930" s="17" t="str" cm="1">
        <f t="array" aca="1" ref="I930" ca="1">IFERROR(INDEX(NTG_2020_Map,$C930+2,$I$7),"")</f>
        <v/>
      </c>
      <c r="J930" s="17" t="str" cm="1">
        <f t="array" aca="1" ref="J930" ca="1">IFERROR(IF(INDEX(NTG_2020_Map,$C930+2,36)=0,"",INDEX(NTG_2020_Map,$C930+2,$J$7)),"")</f>
        <v/>
      </c>
      <c r="K930" s="17" t="str" cm="1">
        <f t="array" aca="1" ref="K930" ca="1">IFERROR(INDEX(NTG_2020_Map,$C930+2,K$7),"")</f>
        <v/>
      </c>
      <c r="L930" s="17" t="str" cm="1">
        <f t="array" aca="1" ref="L930" ca="1">IFERROR(INDEX(NTG_2020_Map,$C930+2,L$7),"")</f>
        <v/>
      </c>
      <c r="M930" s="17" t="str" cm="1">
        <f t="array" aca="1" ref="M930" ca="1">IFERROR(INDEX(NTG_2020_Map,$C930+2,M$7),"")</f>
        <v/>
      </c>
      <c r="N930" s="18" t="str" cm="1">
        <f t="array" aca="1" ref="N930" ca="1">IFERROR(INDEX(NTG_2020_Map,$C930+2,N$7),"")</f>
        <v/>
      </c>
      <c r="O930" s="18" t="str" cm="1">
        <f t="array" aca="1" ref="O930" ca="1">IFERROR(IF(INDEX(NTG_2020_Map,$C930+2,O$7)="","",INDEX(NTG_2020_Map,$C930+2,O$7)),"")</f>
        <v/>
      </c>
    </row>
    <row r="931" spans="3:15" ht="12.75" customHeight="1">
      <c r="C931" s="16">
        <f t="shared" si="28"/>
        <v>41</v>
      </c>
      <c r="D931" s="16">
        <f t="shared" si="29"/>
        <v>3</v>
      </c>
      <c r="E931" s="16" cm="1">
        <f t="array" aca="1" ref="E931" ca="1">IF(F931="","",IF(INDEX(NTG_2020_Table,$C931+1,$D931)=1,1,0))</f>
        <v>0</v>
      </c>
      <c r="F931" s="17" t="str" cm="1">
        <f t="array" aca="1" ref="F931" ca="1">IFERROR(INDEX(NTG_2020_Table,$C931+1,$F$7),"")</f>
        <v>NonRes-sAll-mHVAC-DX-up</v>
      </c>
      <c r="G931" s="17" t="str" cm="1">
        <f t="array" aca="1" ref="G931" ca="1">IF($F931="","",IFERROR(INDEX(NTG_2020_Map,1,IF($D931&lt;$B$4,$B$3,IF($D931&lt;$B$5,$B$4,$B$5))),""))</f>
        <v>NTG_ID</v>
      </c>
      <c r="H931" s="17" cm="1">
        <f t="array" aca="1" ref="H931" ca="1">IF(F931="","",IFERROR(INDEX(NTG_2020_Map,2,D931),""))</f>
        <v>43466</v>
      </c>
      <c r="I931" s="17" t="str" cm="1">
        <f t="array" aca="1" ref="I931" ca="1">IFERROR(INDEX(NTG_2020_Map,$C931+2,$I$7),"")</f>
        <v/>
      </c>
      <c r="J931" s="17" t="str" cm="1">
        <f t="array" aca="1" ref="J931" ca="1">IFERROR(IF(INDEX(NTG_2020_Map,$C931+2,36)=0,"",INDEX(NTG_2020_Map,$C931+2,$J$7)),"")</f>
        <v/>
      </c>
      <c r="K931" s="17" t="str" cm="1">
        <f t="array" aca="1" ref="K931" ca="1">IFERROR(INDEX(NTG_2020_Map,$C931+2,K$7),"")</f>
        <v/>
      </c>
      <c r="L931" s="17" t="str" cm="1">
        <f t="array" aca="1" ref="L931" ca="1">IFERROR(INDEX(NTG_2020_Map,$C931+2,L$7),"")</f>
        <v/>
      </c>
      <c r="M931" s="17" t="str" cm="1">
        <f t="array" aca="1" ref="M931" ca="1">IFERROR(INDEX(NTG_2020_Map,$C931+2,M$7),"")</f>
        <v/>
      </c>
      <c r="N931" s="18" t="str" cm="1">
        <f t="array" aca="1" ref="N931" ca="1">IFERROR(INDEX(NTG_2020_Map,$C931+2,N$7),"")</f>
        <v/>
      </c>
      <c r="O931" s="18" t="str" cm="1">
        <f t="array" aca="1" ref="O931" ca="1">IFERROR(IF(INDEX(NTG_2020_Map,$C931+2,O$7)="","",INDEX(NTG_2020_Map,$C931+2,O$7)),"")</f>
        <v/>
      </c>
    </row>
    <row r="932" spans="3:15" ht="12.75" customHeight="1">
      <c r="C932" s="16">
        <f t="shared" si="28"/>
        <v>41</v>
      </c>
      <c r="D932" s="16">
        <f t="shared" si="29"/>
        <v>4</v>
      </c>
      <c r="E932" s="16" cm="1">
        <f t="array" aca="1" ref="E932" ca="1">IF(F932="","",IF(INDEX(NTG_2020_Table,$C932+1,$D932)=1,1,0))</f>
        <v>0</v>
      </c>
      <c r="F932" s="17" t="str" cm="1">
        <f t="array" aca="1" ref="F932" ca="1">IFERROR(INDEX(NTG_2020_Table,$C932+1,$F$7),"")</f>
        <v>NonRes-sAll-mHVAC-DX-up</v>
      </c>
      <c r="G932" s="17" t="str" cm="1">
        <f t="array" aca="1" ref="G932" ca="1">IF($F932="","",IFERROR(INDEX(NTG_2020_Map,1,IF($D932&lt;$B$4,$B$3,IF($D932&lt;$B$5,$B$4,$B$5))),""))</f>
        <v>NTG_ID</v>
      </c>
      <c r="H932" s="17" cm="1">
        <f t="array" aca="1" ref="H932" ca="1">IF(F932="","",IFERROR(INDEX(NTG_2020_Map,2,D932),""))</f>
        <v>46022</v>
      </c>
      <c r="I932" s="17" t="str" cm="1">
        <f t="array" aca="1" ref="I932" ca="1">IFERROR(INDEX(NTG_2020_Map,$C932+2,$I$7),"")</f>
        <v/>
      </c>
      <c r="J932" s="17" t="str" cm="1">
        <f t="array" aca="1" ref="J932" ca="1">IFERROR(IF(INDEX(NTG_2020_Map,$C932+2,36)=0,"",INDEX(NTG_2020_Map,$C932+2,$J$7)),"")</f>
        <v/>
      </c>
      <c r="K932" s="17" t="str" cm="1">
        <f t="array" aca="1" ref="K932" ca="1">IFERROR(INDEX(NTG_2020_Map,$C932+2,K$7),"")</f>
        <v/>
      </c>
      <c r="L932" s="17" t="str" cm="1">
        <f t="array" aca="1" ref="L932" ca="1">IFERROR(INDEX(NTG_2020_Map,$C932+2,L$7),"")</f>
        <v/>
      </c>
      <c r="M932" s="17" t="str" cm="1">
        <f t="array" aca="1" ref="M932" ca="1">IFERROR(INDEX(NTG_2020_Map,$C932+2,M$7),"")</f>
        <v/>
      </c>
      <c r="N932" s="18" t="str" cm="1">
        <f t="array" aca="1" ref="N932" ca="1">IFERROR(INDEX(NTG_2020_Map,$C932+2,N$7),"")</f>
        <v/>
      </c>
      <c r="O932" s="18" t="str" cm="1">
        <f t="array" aca="1" ref="O932" ca="1">IFERROR(IF(INDEX(NTG_2020_Map,$C932+2,O$7)="","",INDEX(NTG_2020_Map,$C932+2,O$7)),"")</f>
        <v/>
      </c>
    </row>
    <row r="933" spans="3:15" ht="12.75" customHeight="1">
      <c r="C933" s="16">
        <f t="shared" si="28"/>
        <v>41</v>
      </c>
      <c r="D933" s="16">
        <f t="shared" si="29"/>
        <v>5</v>
      </c>
      <c r="E933" s="16" cm="1">
        <f t="array" aca="1" ref="E933" ca="1">IF(F933="","",IF(INDEX(NTG_2020_Table,$C933+1,$D933)=1,1,0))</f>
        <v>0</v>
      </c>
      <c r="F933" s="17" t="str" cm="1">
        <f t="array" aca="1" ref="F933" ca="1">IFERROR(INDEX(NTG_2020_Table,$C933+1,$F$7),"")</f>
        <v>NonRes-sAll-mHVAC-DX-up</v>
      </c>
      <c r="G933" s="17" t="str" cm="1">
        <f t="array" aca="1" ref="G933" ca="1">IF($F933="","",IFERROR(INDEX(NTG_2020_Map,1,IF($D933&lt;$B$4,$B$3,IF($D933&lt;$B$5,$B$4,$B$5))),""))</f>
        <v>NTG_ID</v>
      </c>
      <c r="H933" s="17" cm="1">
        <f t="array" aca="1" ref="H933" ca="1">IF(F933="","",IFERROR(INDEX(NTG_2020_Map,2,D933),""))</f>
        <v>0.6</v>
      </c>
      <c r="I933" s="17" t="str" cm="1">
        <f t="array" aca="1" ref="I933" ca="1">IFERROR(INDEX(NTG_2020_Map,$C933+2,$I$7),"")</f>
        <v/>
      </c>
      <c r="J933" s="17" t="str" cm="1">
        <f t="array" aca="1" ref="J933" ca="1">IFERROR(IF(INDEX(NTG_2020_Map,$C933+2,36)=0,"",INDEX(NTG_2020_Map,$C933+2,$J$7)),"")</f>
        <v/>
      </c>
      <c r="K933" s="17" t="str" cm="1">
        <f t="array" aca="1" ref="K933" ca="1">IFERROR(INDEX(NTG_2020_Map,$C933+2,K$7),"")</f>
        <v/>
      </c>
      <c r="L933" s="17" t="str" cm="1">
        <f t="array" aca="1" ref="L933" ca="1">IFERROR(INDEX(NTG_2020_Map,$C933+2,L$7),"")</f>
        <v/>
      </c>
      <c r="M933" s="17" t="str" cm="1">
        <f t="array" aca="1" ref="M933" ca="1">IFERROR(INDEX(NTG_2020_Map,$C933+2,M$7),"")</f>
        <v/>
      </c>
      <c r="N933" s="18" t="str" cm="1">
        <f t="array" aca="1" ref="N933" ca="1">IFERROR(INDEX(NTG_2020_Map,$C933+2,N$7),"")</f>
        <v/>
      </c>
      <c r="O933" s="18" t="str" cm="1">
        <f t="array" aca="1" ref="O933" ca="1">IFERROR(IF(INDEX(NTG_2020_Map,$C933+2,O$7)="","",INDEX(NTG_2020_Map,$C933+2,O$7)),"")</f>
        <v/>
      </c>
    </row>
    <row r="934" spans="3:15" ht="12.75" customHeight="1">
      <c r="C934" s="16">
        <f t="shared" si="28"/>
        <v>41</v>
      </c>
      <c r="D934" s="16">
        <f t="shared" si="29"/>
        <v>6</v>
      </c>
      <c r="E934" s="16" cm="1">
        <f t="array" aca="1" ref="E934" ca="1">IF(F934="","",IF(INDEX(NTG_2020_Table,$C934+1,$D934)=1,1,0))</f>
        <v>0</v>
      </c>
      <c r="F934" s="17" t="str" cm="1">
        <f t="array" aca="1" ref="F934" ca="1">IFERROR(INDEX(NTG_2020_Table,$C934+1,$F$7),"")</f>
        <v>NonRes-sAll-mHVAC-DX-up</v>
      </c>
      <c r="G934" s="17" t="str" cm="1">
        <f t="array" aca="1" ref="G934" ca="1">IF($F934="","",IFERROR(INDEX(NTG_2020_Map,1,IF($D934&lt;$B$4,$B$3,IF($D934&lt;$B$5,$B$4,$B$5))),""))</f>
        <v>NTG_ID</v>
      </c>
      <c r="H934" s="17" cm="1">
        <f t="array" aca="1" ref="H934" ca="1">IF(F934="","",IFERROR(INDEX(NTG_2020_Map,2,D934),""))</f>
        <v>0.6</v>
      </c>
      <c r="I934" s="17" t="str" cm="1">
        <f t="array" aca="1" ref="I934" ca="1">IFERROR(INDEX(NTG_2020_Map,$C934+2,$I$7),"")</f>
        <v/>
      </c>
      <c r="J934" s="17" t="str" cm="1">
        <f t="array" aca="1" ref="J934" ca="1">IFERROR(IF(INDEX(NTG_2020_Map,$C934+2,36)=0,"",INDEX(NTG_2020_Map,$C934+2,$J$7)),"")</f>
        <v/>
      </c>
      <c r="K934" s="17" t="str" cm="1">
        <f t="array" aca="1" ref="K934" ca="1">IFERROR(INDEX(NTG_2020_Map,$C934+2,K$7),"")</f>
        <v/>
      </c>
      <c r="L934" s="17" t="str" cm="1">
        <f t="array" aca="1" ref="L934" ca="1">IFERROR(INDEX(NTG_2020_Map,$C934+2,L$7),"")</f>
        <v/>
      </c>
      <c r="M934" s="17" t="str" cm="1">
        <f t="array" aca="1" ref="M934" ca="1">IFERROR(INDEX(NTG_2020_Map,$C934+2,M$7),"")</f>
        <v/>
      </c>
      <c r="N934" s="18" t="str" cm="1">
        <f t="array" aca="1" ref="N934" ca="1">IFERROR(INDEX(NTG_2020_Map,$C934+2,N$7),"")</f>
        <v/>
      </c>
      <c r="O934" s="18" t="str" cm="1">
        <f t="array" aca="1" ref="O934" ca="1">IFERROR(IF(INDEX(NTG_2020_Map,$C934+2,O$7)="","",INDEX(NTG_2020_Map,$C934+2,O$7)),"")</f>
        <v/>
      </c>
    </row>
    <row r="935" spans="3:15" ht="12.75" customHeight="1">
      <c r="C935" s="16">
        <f t="shared" si="28"/>
        <v>41</v>
      </c>
      <c r="D935" s="16">
        <f t="shared" si="29"/>
        <v>7</v>
      </c>
      <c r="E935" s="16" cm="1">
        <f t="array" aca="1" ref="E935" ca="1">IF(F935="","",IF(INDEX(NTG_2020_Table,$C935+1,$D935)=1,1,0))</f>
        <v>0</v>
      </c>
      <c r="F935" s="17" t="str" cm="1">
        <f t="array" aca="1" ref="F935" ca="1">IFERROR(INDEX(NTG_2020_Table,$C935+1,$F$7),"")</f>
        <v>NonRes-sAll-mHVAC-DX-up</v>
      </c>
      <c r="G935" s="17" t="str" cm="1">
        <f t="array" aca="1" ref="G935" ca="1">IF($F935="","",IFERROR(INDEX(NTG_2020_Map,1,IF($D935&lt;$B$4,$B$3,IF($D935&lt;$B$5,$B$4,$B$5))),""))</f>
        <v>NTG_ID</v>
      </c>
      <c r="H935" s="17" t="str" cm="1">
        <f t="array" aca="1" ref="H935" ca="1">IF(F935="","",IFERROR(INDEX(NTG_2020_Map,2,D935),""))</f>
        <v>Measures not covered by other NTG values and measure technology type has been available in marketplace for more than 2 years</v>
      </c>
      <c r="I935" s="17" t="str" cm="1">
        <f t="array" aca="1" ref="I935" ca="1">IFERROR(INDEX(NTG_2020_Map,$C935+2,$I$7),"")</f>
        <v/>
      </c>
      <c r="J935" s="17" t="str" cm="1">
        <f t="array" aca="1" ref="J935" ca="1">IFERROR(IF(INDEX(NTG_2020_Map,$C935+2,36)=0,"",INDEX(NTG_2020_Map,$C935+2,$J$7)),"")</f>
        <v/>
      </c>
      <c r="K935" s="17" t="str" cm="1">
        <f t="array" aca="1" ref="K935" ca="1">IFERROR(INDEX(NTG_2020_Map,$C935+2,K$7),"")</f>
        <v/>
      </c>
      <c r="L935" s="17" t="str" cm="1">
        <f t="array" aca="1" ref="L935" ca="1">IFERROR(INDEX(NTG_2020_Map,$C935+2,L$7),"")</f>
        <v/>
      </c>
      <c r="M935" s="17" t="str" cm="1">
        <f t="array" aca="1" ref="M935" ca="1">IFERROR(INDEX(NTG_2020_Map,$C935+2,M$7),"")</f>
        <v/>
      </c>
      <c r="N935" s="18" t="str" cm="1">
        <f t="array" aca="1" ref="N935" ca="1">IFERROR(INDEX(NTG_2020_Map,$C935+2,N$7),"")</f>
        <v/>
      </c>
      <c r="O935" s="18" t="str" cm="1">
        <f t="array" aca="1" ref="O935" ca="1">IFERROR(IF(INDEX(NTG_2020_Map,$C935+2,O$7)="","",INDEX(NTG_2020_Map,$C935+2,O$7)),"")</f>
        <v/>
      </c>
    </row>
    <row r="936" spans="3:15" ht="12.75" customHeight="1">
      <c r="C936" s="16">
        <f t="shared" si="28"/>
        <v>41</v>
      </c>
      <c r="D936" s="16">
        <f t="shared" si="29"/>
        <v>8</v>
      </c>
      <c r="E936" s="16" cm="1">
        <f t="array" aca="1" ref="E936" ca="1">IF(F936="","",IF(INDEX(NTG_2020_Table,$C936+1,$D936)=1,1,0))</f>
        <v>0</v>
      </c>
      <c r="F936" s="17" t="str" cm="1">
        <f t="array" aca="1" ref="F936" ca="1">IFERROR(INDEX(NTG_2020_Table,$C936+1,$F$7),"")</f>
        <v>NonRes-sAll-mHVAC-DX-up</v>
      </c>
      <c r="G936" s="17" t="str" cm="1">
        <f t="array" aca="1" ref="G936" ca="1">IF($F936="","",IFERROR(INDEX(NTG_2020_Map,1,IF($D936&lt;$B$4,$B$3,IF($D936&lt;$B$5,$B$4,$B$5))),""))</f>
        <v>NTG_ID</v>
      </c>
      <c r="H936" s="17" t="str" cm="1">
        <f t="array" aca="1" ref="H936" ca="1">IF(F936="","",IFERROR(INDEX(NTG_2020_Map,2,D936),""))</f>
        <v>Deem-DEER|Deem-WP</v>
      </c>
      <c r="I936" s="17" t="str" cm="1">
        <f t="array" aca="1" ref="I936" ca="1">IFERROR(INDEX(NTG_2020_Map,$C936+2,$I$7),"")</f>
        <v/>
      </c>
      <c r="J936" s="17" t="str" cm="1">
        <f t="array" aca="1" ref="J936" ca="1">IFERROR(IF(INDEX(NTG_2020_Map,$C936+2,36)=0,"",INDEX(NTG_2020_Map,$C936+2,$J$7)),"")</f>
        <v/>
      </c>
      <c r="K936" s="17" t="str" cm="1">
        <f t="array" aca="1" ref="K936" ca="1">IFERROR(INDEX(NTG_2020_Map,$C936+2,K$7),"")</f>
        <v/>
      </c>
      <c r="L936" s="17" t="str" cm="1">
        <f t="array" aca="1" ref="L936" ca="1">IFERROR(INDEX(NTG_2020_Map,$C936+2,L$7),"")</f>
        <v/>
      </c>
      <c r="M936" s="17" t="str" cm="1">
        <f t="array" aca="1" ref="M936" ca="1">IFERROR(INDEX(NTG_2020_Map,$C936+2,M$7),"")</f>
        <v/>
      </c>
      <c r="N936" s="18" t="str" cm="1">
        <f t="array" aca="1" ref="N936" ca="1">IFERROR(INDEX(NTG_2020_Map,$C936+2,N$7),"")</f>
        <v/>
      </c>
      <c r="O936" s="18" t="str" cm="1">
        <f t="array" aca="1" ref="O936" ca="1">IFERROR(IF(INDEX(NTG_2020_Map,$C936+2,O$7)="","",INDEX(NTG_2020_Map,$C936+2,O$7)),"")</f>
        <v/>
      </c>
    </row>
    <row r="937" spans="3:15" ht="12.75" customHeight="1">
      <c r="C937" s="16">
        <f t="shared" si="28"/>
        <v>41</v>
      </c>
      <c r="D937" s="16">
        <f t="shared" si="29"/>
        <v>9</v>
      </c>
      <c r="E937" s="16" cm="1">
        <f t="array" aca="1" ref="E937" ca="1">IF(F937="","",IF(INDEX(NTG_2020_Table,$C937+1,$D937)=1,1,0))</f>
        <v>0</v>
      </c>
      <c r="F937" s="17" t="str" cm="1">
        <f t="array" aca="1" ref="F937" ca="1">IFERROR(INDEX(NTG_2020_Table,$C937+1,$F$7),"")</f>
        <v>NonRes-sAll-mHVAC-DX-up</v>
      </c>
      <c r="G937" s="17" t="str" cm="1">
        <f t="array" aca="1" ref="G937" ca="1">IF($F937="","",IFERROR(INDEX(NTG_2020_Map,1,IF($D937&lt;$B$4,$B$3,IF($D937&lt;$B$5,$B$4,$B$5))),""))</f>
        <v>NTG_ID</v>
      </c>
      <c r="H937" s="17" t="str" cm="1">
        <f t="array" aca="1" ref="H937" ca="1">IF(F937="","",IFERROR(INDEX(NTG_2020_Map,2,D937),""))</f>
        <v>AOE|AR|BRO-Bhv|BRO-Op|BRO-RCx|BW|NC|NR</v>
      </c>
      <c r="I937" s="17" t="str" cm="1">
        <f t="array" aca="1" ref="I937" ca="1">IFERROR(INDEX(NTG_2020_Map,$C937+2,$I$7),"")</f>
        <v/>
      </c>
      <c r="J937" s="17" t="str" cm="1">
        <f t="array" aca="1" ref="J937" ca="1">IFERROR(IF(INDEX(NTG_2020_Map,$C937+2,36)=0,"",INDEX(NTG_2020_Map,$C937+2,$J$7)),"")</f>
        <v/>
      </c>
      <c r="K937" s="17" t="str" cm="1">
        <f t="array" aca="1" ref="K937" ca="1">IFERROR(INDEX(NTG_2020_Map,$C937+2,K$7),"")</f>
        <v/>
      </c>
      <c r="L937" s="17" t="str" cm="1">
        <f t="array" aca="1" ref="L937" ca="1">IFERROR(INDEX(NTG_2020_Map,$C937+2,L$7),"")</f>
        <v/>
      </c>
      <c r="M937" s="17" t="str" cm="1">
        <f t="array" aca="1" ref="M937" ca="1">IFERROR(INDEX(NTG_2020_Map,$C937+2,M$7),"")</f>
        <v/>
      </c>
      <c r="N937" s="18" t="str" cm="1">
        <f t="array" aca="1" ref="N937" ca="1">IFERROR(INDEX(NTG_2020_Map,$C937+2,N$7),"")</f>
        <v/>
      </c>
      <c r="O937" s="18" t="str" cm="1">
        <f t="array" aca="1" ref="O937" ca="1">IFERROR(IF(INDEX(NTG_2020_Map,$C937+2,O$7)="","",INDEX(NTG_2020_Map,$C937+2,O$7)),"")</f>
        <v/>
      </c>
    </row>
    <row r="938" spans="3:15" ht="12.75" customHeight="1">
      <c r="C938" s="16">
        <f t="shared" si="28"/>
        <v>41</v>
      </c>
      <c r="D938" s="16">
        <f t="shared" si="29"/>
        <v>10</v>
      </c>
      <c r="E938" s="16" cm="1">
        <f t="array" aca="1" ref="E938" ca="1">IF(F938="","",IF(INDEX(NTG_2020_Table,$C938+1,$D938)=1,1,0))</f>
        <v>0</v>
      </c>
      <c r="F938" s="17" t="str" cm="1">
        <f t="array" aca="1" ref="F938" ca="1">IFERROR(INDEX(NTG_2020_Table,$C938+1,$F$7),"")</f>
        <v>NonRes-sAll-mHVAC-DX-up</v>
      </c>
      <c r="G938" s="17" t="str" cm="1">
        <f t="array" aca="1" ref="G938" ca="1">IF($F938="","",IFERROR(INDEX(NTG_2020_Map,1,IF($D938&lt;$B$4,$B$3,IF($D938&lt;$B$5,$B$4,$B$5))),""))</f>
        <v>NTG_ID</v>
      </c>
      <c r="H938" s="17" t="str" cm="1">
        <f t="array" aca="1" ref="H938" ca="1">IF(F938="","",IFERROR(INDEX(NTG_2020_Map,2,D938),""))</f>
        <v>UpDeemed|DnCust|DnDeemed|DnCustDI|DnDeemDI</v>
      </c>
      <c r="I938" s="17" t="str" cm="1">
        <f t="array" aca="1" ref="I938" ca="1">IFERROR(INDEX(NTG_2020_Map,$C938+2,$I$7),"")</f>
        <v/>
      </c>
      <c r="J938" s="17" t="str" cm="1">
        <f t="array" aca="1" ref="J938" ca="1">IFERROR(IF(INDEX(NTG_2020_Map,$C938+2,36)=0,"",INDEX(NTG_2020_Map,$C938+2,$J$7)),"")</f>
        <v/>
      </c>
      <c r="K938" s="17" t="str" cm="1">
        <f t="array" aca="1" ref="K938" ca="1">IFERROR(INDEX(NTG_2020_Map,$C938+2,K$7),"")</f>
        <v/>
      </c>
      <c r="L938" s="17" t="str" cm="1">
        <f t="array" aca="1" ref="L938" ca="1">IFERROR(INDEX(NTG_2020_Map,$C938+2,L$7),"")</f>
        <v/>
      </c>
      <c r="M938" s="17" t="str" cm="1">
        <f t="array" aca="1" ref="M938" ca="1">IFERROR(INDEX(NTG_2020_Map,$C938+2,M$7),"")</f>
        <v/>
      </c>
      <c r="N938" s="18" t="str" cm="1">
        <f t="array" aca="1" ref="N938" ca="1">IFERROR(INDEX(NTG_2020_Map,$C938+2,N$7),"")</f>
        <v/>
      </c>
      <c r="O938" s="18" t="str" cm="1">
        <f t="array" aca="1" ref="O938" ca="1">IFERROR(IF(INDEX(NTG_2020_Map,$C938+2,O$7)="","",INDEX(NTG_2020_Map,$C938+2,O$7)),"")</f>
        <v/>
      </c>
    </row>
    <row r="939" spans="3:15" ht="12.75" customHeight="1">
      <c r="C939" s="16">
        <f t="shared" si="28"/>
        <v>41</v>
      </c>
      <c r="D939" s="16">
        <f t="shared" si="29"/>
        <v>11</v>
      </c>
      <c r="E939" s="16" cm="1">
        <f t="array" aca="1" ref="E939" ca="1">IF(F939="","",IF(INDEX(NTG_2020_Table,$C939+1,$D939)=1,1,0))</f>
        <v>0</v>
      </c>
      <c r="F939" s="17" t="str" cm="1">
        <f t="array" aca="1" ref="F939" ca="1">IFERROR(INDEX(NTG_2020_Table,$C939+1,$F$7),"")</f>
        <v>NonRes-sAll-mHVAC-DX-up</v>
      </c>
      <c r="G939" s="17" t="str" cm="1">
        <f t="array" aca="1" ref="G939" ca="1">IF($F939="","",IFERROR(INDEX(NTG_2020_Map,1,IF($D939&lt;$B$4,$B$3,IF($D939&lt;$B$5,$B$4,$B$5))),""))</f>
        <v>VersionSource</v>
      </c>
      <c r="H939" s="17" t="str" cm="1">
        <f t="array" aca="1" ref="H939" ca="1">IF(F939="","",IFERROR(INDEX(NTG_2020_Map,2,D939),""))</f>
        <v/>
      </c>
      <c r="I939" s="17" t="str" cm="1">
        <f t="array" aca="1" ref="I939" ca="1">IFERROR(INDEX(NTG_2020_Map,$C939+2,$I$7),"")</f>
        <v/>
      </c>
      <c r="J939" s="17" t="str" cm="1">
        <f t="array" aca="1" ref="J939" ca="1">IFERROR(IF(INDEX(NTG_2020_Map,$C939+2,36)=0,"",INDEX(NTG_2020_Map,$C939+2,$J$7)),"")</f>
        <v/>
      </c>
      <c r="K939" s="17" t="str" cm="1">
        <f t="array" aca="1" ref="K939" ca="1">IFERROR(INDEX(NTG_2020_Map,$C939+2,K$7),"")</f>
        <v/>
      </c>
      <c r="L939" s="17" t="str" cm="1">
        <f t="array" aca="1" ref="L939" ca="1">IFERROR(INDEX(NTG_2020_Map,$C939+2,L$7),"")</f>
        <v/>
      </c>
      <c r="M939" s="17" t="str" cm="1">
        <f t="array" aca="1" ref="M939" ca="1">IFERROR(INDEX(NTG_2020_Map,$C939+2,M$7),"")</f>
        <v/>
      </c>
      <c r="N939" s="18" t="str" cm="1">
        <f t="array" aca="1" ref="N939" ca="1">IFERROR(INDEX(NTG_2020_Map,$C939+2,N$7),"")</f>
        <v/>
      </c>
      <c r="O939" s="18" t="str" cm="1">
        <f t="array" aca="1" ref="O939" ca="1">IFERROR(IF(INDEX(NTG_2020_Map,$C939+2,O$7)="","",INDEX(NTG_2020_Map,$C939+2,O$7)),"")</f>
        <v/>
      </c>
    </row>
    <row r="940" spans="3:15" ht="12.75" customHeight="1">
      <c r="C940" s="16">
        <f t="shared" si="28"/>
        <v>41</v>
      </c>
      <c r="D940" s="16">
        <f t="shared" si="29"/>
        <v>12</v>
      </c>
      <c r="E940" s="16" cm="1">
        <f t="array" aca="1" ref="E940" ca="1">IF(F940="","",IF(INDEX(NTG_2020_Table,$C940+1,$D940)=1,1,0))</f>
        <v>1</v>
      </c>
      <c r="F940" s="17" t="str" cm="1">
        <f t="array" aca="1" ref="F940" ca="1">IFERROR(INDEX(NTG_2020_Table,$C940+1,$F$7),"")</f>
        <v>NonRes-sAll-mHVAC-DX-up</v>
      </c>
      <c r="G940" s="17" t="str" cm="1">
        <f t="array" aca="1" ref="G940" ca="1">IF($F940="","",IFERROR(INDEX(NTG_2020_Map,1,IF($D940&lt;$B$4,$B$3,IF($D940&lt;$B$5,$B$4,$B$5))),""))</f>
        <v>VersionSource</v>
      </c>
      <c r="H940" s="17" t="str" cm="1">
        <f t="array" aca="1" ref="H940" ca="1">IF(F940="","",IFERROR(INDEX(NTG_2020_Map,2,D940),""))</f>
        <v>1</v>
      </c>
      <c r="I940" s="17" t="str" cm="1">
        <f t="array" aca="1" ref="I940" ca="1">IFERROR(INDEX(NTG_2020_Map,$C940+2,$I$7),"")</f>
        <v/>
      </c>
      <c r="J940" s="17" t="str" cm="1">
        <f t="array" aca="1" ref="J940" ca="1">IFERROR(IF(INDEX(NTG_2020_Map,$C940+2,36)=0,"",INDEX(NTG_2020_Map,$C940+2,$J$7)),"")</f>
        <v/>
      </c>
      <c r="K940" s="17" t="str" cm="1">
        <f t="array" aca="1" ref="K940" ca="1">IFERROR(INDEX(NTG_2020_Map,$C940+2,K$7),"")</f>
        <v/>
      </c>
      <c r="L940" s="17" t="str" cm="1">
        <f t="array" aca="1" ref="L940" ca="1">IFERROR(INDEX(NTG_2020_Map,$C940+2,L$7),"")</f>
        <v/>
      </c>
      <c r="M940" s="17" t="str" cm="1">
        <f t="array" aca="1" ref="M940" ca="1">IFERROR(INDEX(NTG_2020_Map,$C940+2,M$7),"")</f>
        <v/>
      </c>
      <c r="N940" s="18" t="str" cm="1">
        <f t="array" aca="1" ref="N940" ca="1">IFERROR(INDEX(NTG_2020_Map,$C940+2,N$7),"")</f>
        <v/>
      </c>
      <c r="O940" s="18" t="str" cm="1">
        <f t="array" aca="1" ref="O940" ca="1">IFERROR(IF(INDEX(NTG_2020_Map,$C940+2,O$7)="","",INDEX(NTG_2020_Map,$C940+2,O$7)),"")</f>
        <v/>
      </c>
    </row>
    <row r="941" spans="3:15" ht="12.75" customHeight="1">
      <c r="C941" s="16">
        <f t="shared" si="28"/>
        <v>41</v>
      </c>
      <c r="D941" s="16">
        <f t="shared" si="29"/>
        <v>13</v>
      </c>
      <c r="E941" s="16" cm="1">
        <f t="array" aca="1" ref="E941" ca="1">IF(F941="","",IF(INDEX(NTG_2020_Table,$C941+1,$D941)=1,1,0))</f>
        <v>0</v>
      </c>
      <c r="F941" s="17" t="str" cm="1">
        <f t="array" aca="1" ref="F941" ca="1">IFERROR(INDEX(NTG_2020_Table,$C941+1,$F$7),"")</f>
        <v>NonRes-sAll-mHVAC-DX-up</v>
      </c>
      <c r="G941" s="17" t="str" cm="1">
        <f t="array" aca="1" ref="G941" ca="1">IF($F941="","",IFERROR(INDEX(NTG_2020_Map,1,IF($D941&lt;$B$4,$B$3,IF($D941&lt;$B$5,$B$4,$B$5))),""))</f>
        <v>VersionSource</v>
      </c>
      <c r="H941" s="17" t="str" cm="1">
        <f t="array" aca="1" ref="H941" ca="1">IF(F941="","",IFERROR(INDEX(NTG_2020_Map,2,D941),""))</f>
        <v>1</v>
      </c>
      <c r="I941" s="17" t="str" cm="1">
        <f t="array" aca="1" ref="I941" ca="1">IFERROR(INDEX(NTG_2020_Map,$C941+2,$I$7),"")</f>
        <v/>
      </c>
      <c r="J941" s="17" t="str" cm="1">
        <f t="array" aca="1" ref="J941" ca="1">IFERROR(IF(INDEX(NTG_2020_Map,$C941+2,36)=0,"",INDEX(NTG_2020_Map,$C941+2,$J$7)),"")</f>
        <v/>
      </c>
      <c r="K941" s="17" t="str" cm="1">
        <f t="array" aca="1" ref="K941" ca="1">IFERROR(INDEX(NTG_2020_Map,$C941+2,K$7),"")</f>
        <v/>
      </c>
      <c r="L941" s="17" t="str" cm="1">
        <f t="array" aca="1" ref="L941" ca="1">IFERROR(INDEX(NTG_2020_Map,$C941+2,L$7),"")</f>
        <v/>
      </c>
      <c r="M941" s="17" t="str" cm="1">
        <f t="array" aca="1" ref="M941" ca="1">IFERROR(INDEX(NTG_2020_Map,$C941+2,M$7),"")</f>
        <v/>
      </c>
      <c r="N941" s="18" t="str" cm="1">
        <f t="array" aca="1" ref="N941" ca="1">IFERROR(INDEX(NTG_2020_Map,$C941+2,N$7),"")</f>
        <v/>
      </c>
      <c r="O941" s="18" t="str" cm="1">
        <f t="array" aca="1" ref="O941" ca="1">IFERROR(IF(INDEX(NTG_2020_Map,$C941+2,O$7)="","",INDEX(NTG_2020_Map,$C941+2,O$7)),"")</f>
        <v/>
      </c>
    </row>
    <row r="942" spans="3:15" ht="12.75" customHeight="1">
      <c r="C942" s="16">
        <f t="shared" si="28"/>
        <v>41</v>
      </c>
      <c r="D942" s="16">
        <f t="shared" si="29"/>
        <v>14</v>
      </c>
      <c r="E942" s="16" cm="1">
        <f t="array" aca="1" ref="E942" ca="1">IF(F942="","",IF(INDEX(NTG_2020_Table,$C942+1,$D942)=1,1,0))</f>
        <v>0</v>
      </c>
      <c r="F942" s="17" t="str" cm="1">
        <f t="array" aca="1" ref="F942" ca="1">IFERROR(INDEX(NTG_2020_Table,$C942+1,$F$7),"")</f>
        <v>NonRes-sAll-mHVAC-DX-up</v>
      </c>
      <c r="G942" s="17" t="str" cm="1">
        <f t="array" aca="1" ref="G942" ca="1">IF($F942="","",IFERROR(INDEX(NTG_2020_Map,1,IF($D942&lt;$B$4,$B$3,IF($D942&lt;$B$5,$B$4,$B$5))),""))</f>
        <v>VersionSource</v>
      </c>
      <c r="H942" s="17" t="str" cm="1">
        <f t="array" aca="1" ref="H942" ca="1">IF(F942="","",IFERROR(INDEX(NTG_2020_Map,2,D942),""))</f>
        <v>0</v>
      </c>
      <c r="I942" s="17" t="str" cm="1">
        <f t="array" aca="1" ref="I942" ca="1">IFERROR(INDEX(NTG_2020_Map,$C942+2,$I$7),"")</f>
        <v/>
      </c>
      <c r="J942" s="17" t="str" cm="1">
        <f t="array" aca="1" ref="J942" ca="1">IFERROR(IF(INDEX(NTG_2020_Map,$C942+2,36)=0,"",INDEX(NTG_2020_Map,$C942+2,$J$7)),"")</f>
        <v/>
      </c>
      <c r="K942" s="17" t="str" cm="1">
        <f t="array" aca="1" ref="K942" ca="1">IFERROR(INDEX(NTG_2020_Map,$C942+2,K$7),"")</f>
        <v/>
      </c>
      <c r="L942" s="17" t="str" cm="1">
        <f t="array" aca="1" ref="L942" ca="1">IFERROR(INDEX(NTG_2020_Map,$C942+2,L$7),"")</f>
        <v/>
      </c>
      <c r="M942" s="17" t="str" cm="1">
        <f t="array" aca="1" ref="M942" ca="1">IFERROR(INDEX(NTG_2020_Map,$C942+2,M$7),"")</f>
        <v/>
      </c>
      <c r="N942" s="18" t="str" cm="1">
        <f t="array" aca="1" ref="N942" ca="1">IFERROR(INDEX(NTG_2020_Map,$C942+2,N$7),"")</f>
        <v/>
      </c>
      <c r="O942" s="18" t="str" cm="1">
        <f t="array" aca="1" ref="O942" ca="1">IFERROR(IF(INDEX(NTG_2020_Map,$C942+2,O$7)="","",INDEX(NTG_2020_Map,$C942+2,O$7)),"")</f>
        <v/>
      </c>
    </row>
    <row r="943" spans="3:15" ht="12.75" customHeight="1">
      <c r="C943" s="16">
        <f t="shared" si="28"/>
        <v>41</v>
      </c>
      <c r="D943" s="16">
        <f t="shared" si="29"/>
        <v>15</v>
      </c>
      <c r="E943" s="16" cm="1">
        <f t="array" aca="1" ref="E943" ca="1">IF(F943="","",IF(INDEX(NTG_2020_Table,$C943+1,$D943)=1,1,0))</f>
        <v>0</v>
      </c>
      <c r="F943" s="17" t="str" cm="1">
        <f t="array" aca="1" ref="F943" ca="1">IFERROR(INDEX(NTG_2020_Table,$C943+1,$F$7),"")</f>
        <v>NonRes-sAll-mHVAC-DX-up</v>
      </c>
      <c r="G943" s="17" t="str" cm="1">
        <f t="array" aca="1" ref="G943" ca="1">IF($F943="","",IFERROR(INDEX(NTG_2020_Map,1,IF($D943&lt;$B$4,$B$3,IF($D943&lt;$B$5,$B$4,$B$5))),""))</f>
        <v>VersionSource</v>
      </c>
      <c r="H943" s="17" cm="1">
        <f t="array" aca="1" ref="H943" ca="1">IF(F943="","",IFERROR(INDEX(NTG_2020_Map,2,D943),""))</f>
        <v>45448.629734189817</v>
      </c>
      <c r="I943" s="17" t="str" cm="1">
        <f t="array" aca="1" ref="I943" ca="1">IFERROR(INDEX(NTG_2020_Map,$C943+2,$I$7),"")</f>
        <v/>
      </c>
      <c r="J943" s="17" t="str" cm="1">
        <f t="array" aca="1" ref="J943" ca="1">IFERROR(IF(INDEX(NTG_2020_Map,$C943+2,36)=0,"",INDEX(NTG_2020_Map,$C943+2,$J$7)),"")</f>
        <v/>
      </c>
      <c r="K943" s="17" t="str" cm="1">
        <f t="array" aca="1" ref="K943" ca="1">IFERROR(INDEX(NTG_2020_Map,$C943+2,K$7),"")</f>
        <v/>
      </c>
      <c r="L943" s="17" t="str" cm="1">
        <f t="array" aca="1" ref="L943" ca="1">IFERROR(INDEX(NTG_2020_Map,$C943+2,L$7),"")</f>
        <v/>
      </c>
      <c r="M943" s="17" t="str" cm="1">
        <f t="array" aca="1" ref="M943" ca="1">IFERROR(INDEX(NTG_2020_Map,$C943+2,M$7),"")</f>
        <v/>
      </c>
      <c r="N943" s="18" t="str" cm="1">
        <f t="array" aca="1" ref="N943" ca="1">IFERROR(INDEX(NTG_2020_Map,$C943+2,N$7),"")</f>
        <v/>
      </c>
      <c r="O943" s="18" t="str" cm="1">
        <f t="array" aca="1" ref="O943" ca="1">IFERROR(IF(INDEX(NTG_2020_Map,$C943+2,O$7)="","",INDEX(NTG_2020_Map,$C943+2,O$7)),"")</f>
        <v/>
      </c>
    </row>
    <row r="944" spans="3:15" ht="12.75" customHeight="1">
      <c r="C944" s="16">
        <f t="shared" si="28"/>
        <v>41</v>
      </c>
      <c r="D944" s="16">
        <f t="shared" si="29"/>
        <v>16</v>
      </c>
      <c r="E944" s="16" cm="1">
        <f t="array" aca="1" ref="E944" ca="1">IF(F944="","",IF(INDEX(NTG_2020_Table,$C944+1,$D944)=1,1,0))</f>
        <v>1</v>
      </c>
      <c r="F944" s="17" t="str" cm="1">
        <f t="array" aca="1" ref="F944" ca="1">IFERROR(INDEX(NTG_2020_Table,$C944+1,$F$7),"")</f>
        <v>NonRes-sAll-mHVAC-DX-up</v>
      </c>
      <c r="G944" s="17" t="str" cm="1">
        <f t="array" aca="1" ref="G944" ca="1">IF($F944="","",IFERROR(INDEX(NTG_2020_Map,1,IF($D944&lt;$B$4,$B$3,IF($D944&lt;$B$5,$B$4,$B$5))),""))</f>
        <v>VersionSource</v>
      </c>
      <c r="H944" s="17" t="str" cm="1">
        <f t="array" aca="1" ref="H944" ca="1">IF(F944="","",IFERROR(INDEX(NTG_2020_Map,2,D944),""))</f>
        <v>Expired this record since a new record was created that uses the updated Measure Impact Types and Delivery Types per DEER2026 Scoping Document.</v>
      </c>
      <c r="I944" s="17" t="str" cm="1">
        <f t="array" aca="1" ref="I944" ca="1">IFERROR(INDEX(NTG_2020_Map,$C944+2,$I$7),"")</f>
        <v/>
      </c>
      <c r="J944" s="17" t="str" cm="1">
        <f t="array" aca="1" ref="J944" ca="1">IFERROR(IF(INDEX(NTG_2020_Map,$C944+2,36)=0,"",INDEX(NTG_2020_Map,$C944+2,$J$7)),"")</f>
        <v/>
      </c>
      <c r="K944" s="17" t="str" cm="1">
        <f t="array" aca="1" ref="K944" ca="1">IFERROR(INDEX(NTG_2020_Map,$C944+2,K$7),"")</f>
        <v/>
      </c>
      <c r="L944" s="17" t="str" cm="1">
        <f t="array" aca="1" ref="L944" ca="1">IFERROR(INDEX(NTG_2020_Map,$C944+2,L$7),"")</f>
        <v/>
      </c>
      <c r="M944" s="17" t="str" cm="1">
        <f t="array" aca="1" ref="M944" ca="1">IFERROR(INDEX(NTG_2020_Map,$C944+2,M$7),"")</f>
        <v/>
      </c>
      <c r="N944" s="18" t="str" cm="1">
        <f t="array" aca="1" ref="N944" ca="1">IFERROR(INDEX(NTG_2020_Map,$C944+2,N$7),"")</f>
        <v/>
      </c>
      <c r="O944" s="18" t="str" cm="1">
        <f t="array" aca="1" ref="O944" ca="1">IFERROR(IF(INDEX(NTG_2020_Map,$C944+2,O$7)="","",INDEX(NTG_2020_Map,$C944+2,O$7)),"")</f>
        <v/>
      </c>
    </row>
    <row r="945" spans="3:15" ht="12.75" customHeight="1">
      <c r="C945" s="16">
        <f t="shared" si="28"/>
        <v>41</v>
      </c>
      <c r="D945" s="16">
        <f t="shared" si="29"/>
        <v>17</v>
      </c>
      <c r="E945" s="16" cm="1">
        <f t="array" aca="1" ref="E945" ca="1">IF(F945="","",IF(INDEX(NTG_2020_Table,$C945+1,$D945)=1,1,0))</f>
        <v>1</v>
      </c>
      <c r="F945" s="17" t="str" cm="1">
        <f t="array" aca="1" ref="F945" ca="1">IFERROR(INDEX(NTG_2020_Table,$C945+1,$F$7),"")</f>
        <v>NonRes-sAll-mHVAC-DX-up</v>
      </c>
      <c r="G945" s="17" t="str" cm="1">
        <f t="array" aca="1" ref="G945" ca="1">IF($F945="","",IFERROR(INDEX(NTG_2020_Map,1,IF($D945&lt;$B$4,$B$3,IF($D945&lt;$B$5,$B$4,$B$5))),""))</f>
        <v>VersionSource</v>
      </c>
      <c r="H945" s="17" t="str" cm="1">
        <f t="array" aca="1" ref="H945" ca="1">IF(F945="","",IFERROR(INDEX(NTG_2020_Map,2,D945),""))</f>
        <v>Deemed Ex Ante Team</v>
      </c>
      <c r="I945" s="17" t="str" cm="1">
        <f t="array" aca="1" ref="I945" ca="1">IFERROR(INDEX(NTG_2020_Map,$C945+2,$I$7),"")</f>
        <v/>
      </c>
      <c r="J945" s="17" t="str" cm="1">
        <f t="array" aca="1" ref="J945" ca="1">IFERROR(IF(INDEX(NTG_2020_Map,$C945+2,36)=0,"",INDEX(NTG_2020_Map,$C945+2,$J$7)),"")</f>
        <v/>
      </c>
      <c r="K945" s="17" t="str" cm="1">
        <f t="array" aca="1" ref="K945" ca="1">IFERROR(INDEX(NTG_2020_Map,$C945+2,K$7),"")</f>
        <v/>
      </c>
      <c r="L945" s="17" t="str" cm="1">
        <f t="array" aca="1" ref="L945" ca="1">IFERROR(INDEX(NTG_2020_Map,$C945+2,L$7),"")</f>
        <v/>
      </c>
      <c r="M945" s="17" t="str" cm="1">
        <f t="array" aca="1" ref="M945" ca="1">IFERROR(INDEX(NTG_2020_Map,$C945+2,M$7),"")</f>
        <v/>
      </c>
      <c r="N945" s="18" t="str" cm="1">
        <f t="array" aca="1" ref="N945" ca="1">IFERROR(INDEX(NTG_2020_Map,$C945+2,N$7),"")</f>
        <v/>
      </c>
      <c r="O945" s="18" t="str" cm="1">
        <f t="array" aca="1" ref="O945" ca="1">IFERROR(IF(INDEX(NTG_2020_Map,$C945+2,O$7)="","",INDEX(NTG_2020_Map,$C945+2,O$7)),"")</f>
        <v/>
      </c>
    </row>
    <row r="946" spans="3:15" ht="12.75" customHeight="1">
      <c r="C946" s="16">
        <f t="shared" si="28"/>
        <v>41</v>
      </c>
      <c r="D946" s="16">
        <f t="shared" si="29"/>
        <v>18</v>
      </c>
      <c r="E946" s="16" cm="1">
        <f t="array" aca="1" ref="E946" ca="1">IF(F946="","",IF(INDEX(NTG_2020_Table,$C946+1,$D946)=1,1,0))</f>
        <v>1</v>
      </c>
      <c r="F946" s="17" t="str" cm="1">
        <f t="array" aca="1" ref="F946" ca="1">IFERROR(INDEX(NTG_2020_Table,$C946+1,$F$7),"")</f>
        <v>NonRes-sAll-mHVAC-DX-up</v>
      </c>
      <c r="G946" s="17" t="str" cm="1">
        <f t="array" aca="1" ref="G946" ca="1">IF($F946="","",IFERROR(INDEX(NTG_2020_Map,1,IF($D946&lt;$B$4,$B$3,IF($D946&lt;$B$5,$B$4,$B$5))),""))</f>
        <v>VersionSource</v>
      </c>
      <c r="H946" s="17" cm="1">
        <f t="array" aca="1" ref="H946" ca="1">IF(F946="","",IFERROR(INDEX(NTG_2020_Map,2,D946),""))</f>
        <v>44566.539816770834</v>
      </c>
      <c r="I946" s="17" t="str" cm="1">
        <f t="array" aca="1" ref="I946" ca="1">IFERROR(INDEX(NTG_2020_Map,$C946+2,$I$7),"")</f>
        <v/>
      </c>
      <c r="J946" s="17" t="str" cm="1">
        <f t="array" aca="1" ref="J946" ca="1">IFERROR(IF(INDEX(NTG_2020_Map,$C946+2,36)=0,"",INDEX(NTG_2020_Map,$C946+2,$J$7)),"")</f>
        <v/>
      </c>
      <c r="K946" s="17" t="str" cm="1">
        <f t="array" aca="1" ref="K946" ca="1">IFERROR(INDEX(NTG_2020_Map,$C946+2,K$7),"")</f>
        <v/>
      </c>
      <c r="L946" s="17" t="str" cm="1">
        <f t="array" aca="1" ref="L946" ca="1">IFERROR(INDEX(NTG_2020_Map,$C946+2,L$7),"")</f>
        <v/>
      </c>
      <c r="M946" s="17" t="str" cm="1">
        <f t="array" aca="1" ref="M946" ca="1">IFERROR(INDEX(NTG_2020_Map,$C946+2,M$7),"")</f>
        <v/>
      </c>
      <c r="N946" s="18" t="str" cm="1">
        <f t="array" aca="1" ref="N946" ca="1">IFERROR(INDEX(NTG_2020_Map,$C946+2,N$7),"")</f>
        <v/>
      </c>
      <c r="O946" s="18" t="str" cm="1">
        <f t="array" aca="1" ref="O946" ca="1">IFERROR(IF(INDEX(NTG_2020_Map,$C946+2,O$7)="","",INDEX(NTG_2020_Map,$C946+2,O$7)),"")</f>
        <v/>
      </c>
    </row>
    <row r="947" spans="3:15" ht="12.75" customHeight="1">
      <c r="C947" s="16">
        <f t="shared" si="28"/>
        <v>41</v>
      </c>
      <c r="D947" s="16">
        <f t="shared" si="29"/>
        <v>19</v>
      </c>
      <c r="E947" s="16" cm="1">
        <f t="array" aca="1" ref="E947" ca="1">IF(F947="","",IF(INDEX(NTG_2020_Table,$C947+1,$D947)=1,1,0))</f>
        <v>1</v>
      </c>
      <c r="F947" s="17" t="str" cm="1">
        <f t="array" aca="1" ref="F947" ca="1">IFERROR(INDEX(NTG_2020_Table,$C947+1,$F$7),"")</f>
        <v>NonRes-sAll-mHVAC-DX-up</v>
      </c>
      <c r="G947" s="17" t="str" cm="1">
        <f t="array" aca="1" ref="G947" ca="1">IF($F947="","",IFERROR(INDEX(NTG_2020_Map,1,IF($D947&lt;$B$4,$B$3,IF($D947&lt;$B$5,$B$4,$B$5))),""))</f>
        <v>CreatedComment</v>
      </c>
      <c r="H947" s="17" t="str" cm="1">
        <f t="array" aca="1" ref="H947" ca="1">IF(F947="","",IFERROR(INDEX(NTG_2020_Map,2,D947),""))</f>
        <v/>
      </c>
      <c r="I947" s="17" t="str" cm="1">
        <f t="array" aca="1" ref="I947" ca="1">IFERROR(INDEX(NTG_2020_Map,$C947+2,$I$7),"")</f>
        <v/>
      </c>
      <c r="J947" s="17" t="str" cm="1">
        <f t="array" aca="1" ref="J947" ca="1">IFERROR(IF(INDEX(NTG_2020_Map,$C947+2,36)=0,"",INDEX(NTG_2020_Map,$C947+2,$J$7)),"")</f>
        <v/>
      </c>
      <c r="K947" s="17" t="str" cm="1">
        <f t="array" aca="1" ref="K947" ca="1">IFERROR(INDEX(NTG_2020_Map,$C947+2,K$7),"")</f>
        <v/>
      </c>
      <c r="L947" s="17" t="str" cm="1">
        <f t="array" aca="1" ref="L947" ca="1">IFERROR(INDEX(NTG_2020_Map,$C947+2,L$7),"")</f>
        <v/>
      </c>
      <c r="M947" s="17" t="str" cm="1">
        <f t="array" aca="1" ref="M947" ca="1">IFERROR(INDEX(NTG_2020_Map,$C947+2,M$7),"")</f>
        <v/>
      </c>
      <c r="N947" s="18" t="str" cm="1">
        <f t="array" aca="1" ref="N947" ca="1">IFERROR(INDEX(NTG_2020_Map,$C947+2,N$7),"")</f>
        <v/>
      </c>
      <c r="O947" s="18" t="str" cm="1">
        <f t="array" aca="1" ref="O947" ca="1">IFERROR(IF(INDEX(NTG_2020_Map,$C947+2,O$7)="","",INDEX(NTG_2020_Map,$C947+2,O$7)),"")</f>
        <v/>
      </c>
    </row>
    <row r="948" spans="3:15" ht="12.75" customHeight="1">
      <c r="C948" s="16">
        <f t="shared" si="28"/>
        <v>41</v>
      </c>
      <c r="D948" s="16">
        <f t="shared" si="29"/>
        <v>20</v>
      </c>
      <c r="E948" s="16" cm="1">
        <f t="array" aca="1" ref="E948" ca="1">IF(F948="","",IF(INDEX(NTG_2020_Table,$C948+1,$D948)=1,1,0))</f>
        <v>1</v>
      </c>
      <c r="F948" s="17" t="str" cm="1">
        <f t="array" aca="1" ref="F948" ca="1">IFERROR(INDEX(NTG_2020_Table,$C948+1,$F$7),"")</f>
        <v>NonRes-sAll-mHVAC-DX-up</v>
      </c>
      <c r="G948" s="17" t="str" cm="1">
        <f t="array" aca="1" ref="G948" ca="1">IF($F948="","",IFERROR(INDEX(NTG_2020_Map,1,IF($D948&lt;$B$4,$B$3,IF($D948&lt;$B$5,$B$4,$B$5))),""))</f>
        <v>CreatedComment</v>
      </c>
      <c r="H948" s="17" t="str" cm="1">
        <f t="array" aca="1" ref="H948" ca="1">IF(F948="","",IFERROR(INDEX(NTG_2020_Map,2,D948),""))</f>
        <v>Deemed Ex Ante Team</v>
      </c>
      <c r="I948" s="17" t="str" cm="1">
        <f t="array" aca="1" ref="I948" ca="1">IFERROR(INDEX(NTG_2020_Map,$C948+2,$I$7),"")</f>
        <v/>
      </c>
      <c r="J948" s="17" t="str" cm="1">
        <f t="array" aca="1" ref="J948" ca="1">IFERROR(IF(INDEX(NTG_2020_Map,$C948+2,36)=0,"",INDEX(NTG_2020_Map,$C948+2,$J$7)),"")</f>
        <v/>
      </c>
      <c r="K948" s="17" t="str" cm="1">
        <f t="array" aca="1" ref="K948" ca="1">IFERROR(INDEX(NTG_2020_Map,$C948+2,K$7),"")</f>
        <v/>
      </c>
      <c r="L948" s="17" t="str" cm="1">
        <f t="array" aca="1" ref="L948" ca="1">IFERROR(INDEX(NTG_2020_Map,$C948+2,L$7),"")</f>
        <v/>
      </c>
      <c r="M948" s="17" t="str" cm="1">
        <f t="array" aca="1" ref="M948" ca="1">IFERROR(INDEX(NTG_2020_Map,$C948+2,M$7),"")</f>
        <v/>
      </c>
      <c r="N948" s="18" t="str" cm="1">
        <f t="array" aca="1" ref="N948" ca="1">IFERROR(INDEX(NTG_2020_Map,$C948+2,N$7),"")</f>
        <v/>
      </c>
      <c r="O948" s="18" t="str" cm="1">
        <f t="array" aca="1" ref="O948" ca="1">IFERROR(IF(INDEX(NTG_2020_Map,$C948+2,O$7)="","",INDEX(NTG_2020_Map,$C948+2,O$7)),"")</f>
        <v/>
      </c>
    </row>
    <row r="949" spans="3:15" ht="12.75" customHeight="1">
      <c r="C949" s="16">
        <f t="shared" si="28"/>
        <v>41</v>
      </c>
      <c r="D949" s="16">
        <f t="shared" si="29"/>
        <v>21</v>
      </c>
      <c r="E949" s="16" cm="1">
        <f t="array" aca="1" ref="E949" ca="1">IF(F949="","",IF(INDEX(NTG_2020_Table,$C949+1,$D949)=1,1,0))</f>
        <v>1</v>
      </c>
      <c r="F949" s="17" t="str" cm="1">
        <f t="array" aca="1" ref="F949" ca="1">IFERROR(INDEX(NTG_2020_Table,$C949+1,$F$7),"")</f>
        <v>NonRes-sAll-mHVAC-DX-up</v>
      </c>
      <c r="G949" s="17" t="str" cm="1">
        <f t="array" aca="1" ref="G949" ca="1">IF($F949="","",IFERROR(INDEX(NTG_2020_Map,1,IF($D949&lt;$B$4,$B$3,IF($D949&lt;$B$5,$B$4,$B$5))),""))</f>
        <v>CreatedComment</v>
      </c>
      <c r="H949" s="17" t="str" cm="1">
        <f t="array" aca="1" ref="H949" ca="1">IF(F949="","",IFERROR(INDEX(NTG_2020_Map,2,D949),""))</f>
        <v/>
      </c>
      <c r="I949" s="17" t="str" cm="1">
        <f t="array" aca="1" ref="I949" ca="1">IFERROR(INDEX(NTG_2020_Map,$C949+2,$I$7),"")</f>
        <v/>
      </c>
      <c r="J949" s="17" t="str" cm="1">
        <f t="array" aca="1" ref="J949" ca="1">IFERROR(IF(INDEX(NTG_2020_Map,$C949+2,36)=0,"",INDEX(NTG_2020_Map,$C949+2,$J$7)),"")</f>
        <v/>
      </c>
      <c r="K949" s="17" t="str" cm="1">
        <f t="array" aca="1" ref="K949" ca="1">IFERROR(INDEX(NTG_2020_Map,$C949+2,K$7),"")</f>
        <v/>
      </c>
      <c r="L949" s="17" t="str" cm="1">
        <f t="array" aca="1" ref="L949" ca="1">IFERROR(INDEX(NTG_2020_Map,$C949+2,L$7),"")</f>
        <v/>
      </c>
      <c r="M949" s="17" t="str" cm="1">
        <f t="array" aca="1" ref="M949" ca="1">IFERROR(INDEX(NTG_2020_Map,$C949+2,M$7),"")</f>
        <v/>
      </c>
      <c r="N949" s="18" t="str" cm="1">
        <f t="array" aca="1" ref="N949" ca="1">IFERROR(INDEX(NTG_2020_Map,$C949+2,N$7),"")</f>
        <v/>
      </c>
      <c r="O949" s="18" t="str" cm="1">
        <f t="array" aca="1" ref="O949" ca="1">IFERROR(IF(INDEX(NTG_2020_Map,$C949+2,O$7)="","",INDEX(NTG_2020_Map,$C949+2,O$7)),"")</f>
        <v/>
      </c>
    </row>
    <row r="950" spans="3:15" ht="12.75" customHeight="1">
      <c r="C950" s="16">
        <f t="shared" si="28"/>
        <v>41</v>
      </c>
      <c r="D950" s="16">
        <f t="shared" si="29"/>
        <v>22</v>
      </c>
      <c r="E950" s="16" cm="1">
        <f t="array" aca="1" ref="E950" ca="1">IF(F950="","",IF(INDEX(NTG_2020_Table,$C950+1,$D950)=1,1,0))</f>
        <v>1</v>
      </c>
      <c r="F950" s="17" t="str" cm="1">
        <f t="array" aca="1" ref="F950" ca="1">IFERROR(INDEX(NTG_2020_Table,$C950+1,$F$7),"")</f>
        <v>NonRes-sAll-mHVAC-DX-up</v>
      </c>
      <c r="G950" s="17" t="str" cm="1">
        <f t="array" aca="1" ref="G950" ca="1">IF($F950="","",IFERROR(INDEX(NTG_2020_Map,1,IF($D950&lt;$B$4,$B$3,IF($D950&lt;$B$5,$B$4,$B$5))),""))</f>
        <v>CreatedComment</v>
      </c>
      <c r="H950" s="17" t="str" cm="1">
        <f t="array" aca="1" ref="H950" ca="1">IF(F950="","",IFERROR(INDEX(NTG_2020_Map,2,D950),""))</f>
        <v/>
      </c>
      <c r="I950" s="17" t="str" cm="1">
        <f t="array" aca="1" ref="I950" ca="1">IFERROR(INDEX(NTG_2020_Map,$C950+2,$I$7),"")</f>
        <v/>
      </c>
      <c r="J950" s="17" t="str" cm="1">
        <f t="array" aca="1" ref="J950" ca="1">IFERROR(IF(INDEX(NTG_2020_Map,$C950+2,36)=0,"",INDEX(NTG_2020_Map,$C950+2,$J$7)),"")</f>
        <v/>
      </c>
      <c r="K950" s="17" t="str" cm="1">
        <f t="array" aca="1" ref="K950" ca="1">IFERROR(INDEX(NTG_2020_Map,$C950+2,K$7),"")</f>
        <v/>
      </c>
      <c r="L950" s="17" t="str" cm="1">
        <f t="array" aca="1" ref="L950" ca="1">IFERROR(INDEX(NTG_2020_Map,$C950+2,L$7),"")</f>
        <v/>
      </c>
      <c r="M950" s="17" t="str" cm="1">
        <f t="array" aca="1" ref="M950" ca="1">IFERROR(INDEX(NTG_2020_Map,$C950+2,M$7),"")</f>
        <v/>
      </c>
      <c r="N950" s="18" t="str" cm="1">
        <f t="array" aca="1" ref="N950" ca="1">IFERROR(INDEX(NTG_2020_Map,$C950+2,N$7),"")</f>
        <v/>
      </c>
      <c r="O950" s="18" t="str" cm="1">
        <f t="array" aca="1" ref="O950" ca="1">IFERROR(IF(INDEX(NTG_2020_Map,$C950+2,O$7)="","",INDEX(NTG_2020_Map,$C950+2,O$7)),"")</f>
        <v/>
      </c>
    </row>
    <row r="951" spans="3:15" ht="12.75" customHeight="1">
      <c r="C951" s="16">
        <f t="shared" si="28"/>
        <v>41</v>
      </c>
      <c r="D951" s="16">
        <f t="shared" si="29"/>
        <v>23</v>
      </c>
      <c r="E951" s="16" cm="1">
        <f t="array" aca="1" ref="E951" ca="1">IF(F951="","",IF(INDEX(NTG_2020_Table,$C951+1,$D951)=1,1,0))</f>
        <v>1</v>
      </c>
      <c r="F951" s="17" t="str" cm="1">
        <f t="array" aca="1" ref="F951" ca="1">IFERROR(INDEX(NTG_2020_Table,$C951+1,$F$7),"")</f>
        <v>NonRes-sAll-mHVAC-DX-up</v>
      </c>
      <c r="G951" s="17" t="str" cm="1">
        <f t="array" aca="1" ref="G951" ca="1">IF($F951="","",IFERROR(INDEX(NTG_2020_Map,1,IF($D951&lt;$B$4,$B$3,IF($D951&lt;$B$5,$B$4,$B$5))),""))</f>
        <v>CreatedComment</v>
      </c>
      <c r="H951" s="17" t="str" cm="1">
        <f t="array" aca="1" ref="H951" ca="1">IF(F951="","",IFERROR(INDEX(NTG_2020_Map,2,D951),""))</f>
        <v/>
      </c>
      <c r="I951" s="17" t="str" cm="1">
        <f t="array" aca="1" ref="I951" ca="1">IFERROR(INDEX(NTG_2020_Map,$C951+2,$I$7),"")</f>
        <v/>
      </c>
      <c r="J951" s="17" t="str" cm="1">
        <f t="array" aca="1" ref="J951" ca="1">IFERROR(IF(INDEX(NTG_2020_Map,$C951+2,36)=0,"",INDEX(NTG_2020_Map,$C951+2,$J$7)),"")</f>
        <v/>
      </c>
      <c r="K951" s="17" t="str" cm="1">
        <f t="array" aca="1" ref="K951" ca="1">IFERROR(INDEX(NTG_2020_Map,$C951+2,K$7),"")</f>
        <v/>
      </c>
      <c r="L951" s="17" t="str" cm="1">
        <f t="array" aca="1" ref="L951" ca="1">IFERROR(INDEX(NTG_2020_Map,$C951+2,L$7),"")</f>
        <v/>
      </c>
      <c r="M951" s="17" t="str" cm="1">
        <f t="array" aca="1" ref="M951" ca="1">IFERROR(INDEX(NTG_2020_Map,$C951+2,M$7),"")</f>
        <v/>
      </c>
      <c r="N951" s="18" t="str" cm="1">
        <f t="array" aca="1" ref="N951" ca="1">IFERROR(INDEX(NTG_2020_Map,$C951+2,N$7),"")</f>
        <v/>
      </c>
      <c r="O951" s="18" t="str" cm="1">
        <f t="array" aca="1" ref="O951" ca="1">IFERROR(IF(INDEX(NTG_2020_Map,$C951+2,O$7)="","",INDEX(NTG_2020_Map,$C951+2,O$7)),"")</f>
        <v/>
      </c>
    </row>
    <row r="952" spans="3:15" ht="12.75" customHeight="1">
      <c r="C952" s="16">
        <f t="shared" si="28"/>
        <v>42</v>
      </c>
      <c r="D952" s="16">
        <f t="shared" si="29"/>
        <v>1</v>
      </c>
      <c r="E952" s="16" cm="1">
        <f t="array" aca="1" ref="E952" ca="1">IF(F952="","",IF(INDEX(NTG_2020_Table,$C952+1,$D952)=1,1,0))</f>
        <v>0</v>
      </c>
      <c r="F952" s="17" t="str" cm="1">
        <f t="array" aca="1" ref="F952" ca="1">IFERROR(INDEX(NTG_2020_Table,$C952+1,$F$7),"")</f>
        <v>NonRes-sAll-mHVAC-NGBoiler</v>
      </c>
      <c r="G952" s="17" t="str" cm="1">
        <f t="array" aca="1" ref="G952" ca="1">IF($F952="","",IFERROR(INDEX(NTG_2020_Map,1,IF($D952&lt;$B$4,$B$3,IF($D952&lt;$B$5,$B$4,$B$5))),""))</f>
        <v>NTG_ID</v>
      </c>
      <c r="H952" s="17" t="str" cm="1">
        <f t="array" aca="1" ref="H952" ca="1">IF(F952="","",IFERROR(INDEX(NTG_2020_Map,2,D952),""))</f>
        <v>Agric-Default&gt;2yrs</v>
      </c>
      <c r="I952" s="17" t="str" cm="1">
        <f t="array" aca="1" ref="I952" ca="1">IFERROR(INDEX(NTG_2020_Map,$C952+2,$I$7),"")</f>
        <v/>
      </c>
      <c r="J952" s="17" t="str" cm="1">
        <f t="array" aca="1" ref="J952" ca="1">IFERROR(IF(INDEX(NTG_2020_Map,$C952+2,36)=0,"",INDEX(NTG_2020_Map,$C952+2,$J$7)),"")</f>
        <v/>
      </c>
      <c r="K952" s="17" t="str" cm="1">
        <f t="array" aca="1" ref="K952" ca="1">IFERROR(INDEX(NTG_2020_Map,$C952+2,K$7),"")</f>
        <v/>
      </c>
      <c r="L952" s="17" t="str" cm="1">
        <f t="array" aca="1" ref="L952" ca="1">IFERROR(INDEX(NTG_2020_Map,$C952+2,L$7),"")</f>
        <v/>
      </c>
      <c r="M952" s="17" t="str" cm="1">
        <f t="array" aca="1" ref="M952" ca="1">IFERROR(INDEX(NTG_2020_Map,$C952+2,M$7),"")</f>
        <v/>
      </c>
      <c r="N952" s="18" t="str" cm="1">
        <f t="array" aca="1" ref="N952" ca="1">IFERROR(INDEX(NTG_2020_Map,$C952+2,N$7),"")</f>
        <v/>
      </c>
      <c r="O952" s="18" t="str" cm="1">
        <f t="array" aca="1" ref="O952" ca="1">IFERROR(IF(INDEX(NTG_2020_Map,$C952+2,O$7)="","",INDEX(NTG_2020_Map,$C952+2,O$7)),"")</f>
        <v/>
      </c>
    </row>
    <row r="953" spans="3:15" ht="12.75" customHeight="1">
      <c r="C953" s="16">
        <f t="shared" si="28"/>
        <v>42</v>
      </c>
      <c r="D953" s="16">
        <f t="shared" si="29"/>
        <v>2</v>
      </c>
      <c r="E953" s="16" cm="1">
        <f t="array" aca="1" ref="E953" ca="1">IF(F953="","",IF(INDEX(NTG_2020_Table,$C953+1,$D953)=1,1,0))</f>
        <v>0</v>
      </c>
      <c r="F953" s="17" t="str" cm="1">
        <f t="array" aca="1" ref="F953" ca="1">IFERROR(INDEX(NTG_2020_Table,$C953+1,$F$7),"")</f>
        <v>NonRes-sAll-mHVAC-NGBoiler</v>
      </c>
      <c r="G953" s="17" t="str" cm="1">
        <f t="array" aca="1" ref="G953" ca="1">IF($F953="","",IFERROR(INDEX(NTG_2020_Map,1,IF($D953&lt;$B$4,$B$3,IF($D953&lt;$B$5,$B$4,$B$5))),""))</f>
        <v>NTG_ID</v>
      </c>
      <c r="H953" s="17" t="str" cm="1">
        <f t="array" aca="1" ref="H953" ca="1">IF(F953="","",IFERROR(INDEX(NTG_2020_Map,2,D953),""))</f>
        <v>DEER2019</v>
      </c>
      <c r="I953" s="17" t="str" cm="1">
        <f t="array" aca="1" ref="I953" ca="1">IFERROR(INDEX(NTG_2020_Map,$C953+2,$I$7),"")</f>
        <v/>
      </c>
      <c r="J953" s="17" t="str" cm="1">
        <f t="array" aca="1" ref="J953" ca="1">IFERROR(IF(INDEX(NTG_2020_Map,$C953+2,36)=0,"",INDEX(NTG_2020_Map,$C953+2,$J$7)),"")</f>
        <v/>
      </c>
      <c r="K953" s="17" t="str" cm="1">
        <f t="array" aca="1" ref="K953" ca="1">IFERROR(INDEX(NTG_2020_Map,$C953+2,K$7),"")</f>
        <v/>
      </c>
      <c r="L953" s="17" t="str" cm="1">
        <f t="array" aca="1" ref="L953" ca="1">IFERROR(INDEX(NTG_2020_Map,$C953+2,L$7),"")</f>
        <v/>
      </c>
      <c r="M953" s="17" t="str" cm="1">
        <f t="array" aca="1" ref="M953" ca="1">IFERROR(INDEX(NTG_2020_Map,$C953+2,M$7),"")</f>
        <v/>
      </c>
      <c r="N953" s="18" t="str" cm="1">
        <f t="array" aca="1" ref="N953" ca="1">IFERROR(INDEX(NTG_2020_Map,$C953+2,N$7),"")</f>
        <v/>
      </c>
      <c r="O953" s="18" t="str" cm="1">
        <f t="array" aca="1" ref="O953" ca="1">IFERROR(IF(INDEX(NTG_2020_Map,$C953+2,O$7)="","",INDEX(NTG_2020_Map,$C953+2,O$7)),"")</f>
        <v/>
      </c>
    </row>
    <row r="954" spans="3:15" ht="12.75" customHeight="1">
      <c r="C954" s="16">
        <f t="shared" si="28"/>
        <v>42</v>
      </c>
      <c r="D954" s="16">
        <f t="shared" si="29"/>
        <v>3</v>
      </c>
      <c r="E954" s="16" cm="1">
        <f t="array" aca="1" ref="E954" ca="1">IF(F954="","",IF(INDEX(NTG_2020_Table,$C954+1,$D954)=1,1,0))</f>
        <v>0</v>
      </c>
      <c r="F954" s="17" t="str" cm="1">
        <f t="array" aca="1" ref="F954" ca="1">IFERROR(INDEX(NTG_2020_Table,$C954+1,$F$7),"")</f>
        <v>NonRes-sAll-mHVAC-NGBoiler</v>
      </c>
      <c r="G954" s="17" t="str" cm="1">
        <f t="array" aca="1" ref="G954" ca="1">IF($F954="","",IFERROR(INDEX(NTG_2020_Map,1,IF($D954&lt;$B$4,$B$3,IF($D954&lt;$B$5,$B$4,$B$5))),""))</f>
        <v>NTG_ID</v>
      </c>
      <c r="H954" s="17" cm="1">
        <f t="array" aca="1" ref="H954" ca="1">IF(F954="","",IFERROR(INDEX(NTG_2020_Map,2,D954),""))</f>
        <v>43466</v>
      </c>
      <c r="I954" s="17" t="str" cm="1">
        <f t="array" aca="1" ref="I954" ca="1">IFERROR(INDEX(NTG_2020_Map,$C954+2,$I$7),"")</f>
        <v/>
      </c>
      <c r="J954" s="17" t="str" cm="1">
        <f t="array" aca="1" ref="J954" ca="1">IFERROR(IF(INDEX(NTG_2020_Map,$C954+2,36)=0,"",INDEX(NTG_2020_Map,$C954+2,$J$7)),"")</f>
        <v/>
      </c>
      <c r="K954" s="17" t="str" cm="1">
        <f t="array" aca="1" ref="K954" ca="1">IFERROR(INDEX(NTG_2020_Map,$C954+2,K$7),"")</f>
        <v/>
      </c>
      <c r="L954" s="17" t="str" cm="1">
        <f t="array" aca="1" ref="L954" ca="1">IFERROR(INDEX(NTG_2020_Map,$C954+2,L$7),"")</f>
        <v/>
      </c>
      <c r="M954" s="17" t="str" cm="1">
        <f t="array" aca="1" ref="M954" ca="1">IFERROR(INDEX(NTG_2020_Map,$C954+2,M$7),"")</f>
        <v/>
      </c>
      <c r="N954" s="18" t="str" cm="1">
        <f t="array" aca="1" ref="N954" ca="1">IFERROR(INDEX(NTG_2020_Map,$C954+2,N$7),"")</f>
        <v/>
      </c>
      <c r="O954" s="18" t="str" cm="1">
        <f t="array" aca="1" ref="O954" ca="1">IFERROR(IF(INDEX(NTG_2020_Map,$C954+2,O$7)="","",INDEX(NTG_2020_Map,$C954+2,O$7)),"")</f>
        <v/>
      </c>
    </row>
    <row r="955" spans="3:15" ht="12.75" customHeight="1">
      <c r="C955" s="16">
        <f t="shared" si="28"/>
        <v>42</v>
      </c>
      <c r="D955" s="16">
        <f t="shared" si="29"/>
        <v>4</v>
      </c>
      <c r="E955" s="16" cm="1">
        <f t="array" aca="1" ref="E955" ca="1">IF(F955="","",IF(INDEX(NTG_2020_Table,$C955+1,$D955)=1,1,0))</f>
        <v>0</v>
      </c>
      <c r="F955" s="17" t="str" cm="1">
        <f t="array" aca="1" ref="F955" ca="1">IFERROR(INDEX(NTG_2020_Table,$C955+1,$F$7),"")</f>
        <v>NonRes-sAll-mHVAC-NGBoiler</v>
      </c>
      <c r="G955" s="17" t="str" cm="1">
        <f t="array" aca="1" ref="G955" ca="1">IF($F955="","",IFERROR(INDEX(NTG_2020_Map,1,IF($D955&lt;$B$4,$B$3,IF($D955&lt;$B$5,$B$4,$B$5))),""))</f>
        <v>NTG_ID</v>
      </c>
      <c r="H955" s="17" cm="1">
        <f t="array" aca="1" ref="H955" ca="1">IF(F955="","",IFERROR(INDEX(NTG_2020_Map,2,D955),""))</f>
        <v>46022</v>
      </c>
      <c r="I955" s="17" t="str" cm="1">
        <f t="array" aca="1" ref="I955" ca="1">IFERROR(INDEX(NTG_2020_Map,$C955+2,$I$7),"")</f>
        <v/>
      </c>
      <c r="J955" s="17" t="str" cm="1">
        <f t="array" aca="1" ref="J955" ca="1">IFERROR(IF(INDEX(NTG_2020_Map,$C955+2,36)=0,"",INDEX(NTG_2020_Map,$C955+2,$J$7)),"")</f>
        <v/>
      </c>
      <c r="K955" s="17" t="str" cm="1">
        <f t="array" aca="1" ref="K955" ca="1">IFERROR(INDEX(NTG_2020_Map,$C955+2,K$7),"")</f>
        <v/>
      </c>
      <c r="L955" s="17" t="str" cm="1">
        <f t="array" aca="1" ref="L955" ca="1">IFERROR(INDEX(NTG_2020_Map,$C955+2,L$7),"")</f>
        <v/>
      </c>
      <c r="M955" s="17" t="str" cm="1">
        <f t="array" aca="1" ref="M955" ca="1">IFERROR(INDEX(NTG_2020_Map,$C955+2,M$7),"")</f>
        <v/>
      </c>
      <c r="N955" s="18" t="str" cm="1">
        <f t="array" aca="1" ref="N955" ca="1">IFERROR(INDEX(NTG_2020_Map,$C955+2,N$7),"")</f>
        <v/>
      </c>
      <c r="O955" s="18" t="str" cm="1">
        <f t="array" aca="1" ref="O955" ca="1">IFERROR(IF(INDEX(NTG_2020_Map,$C955+2,O$7)="","",INDEX(NTG_2020_Map,$C955+2,O$7)),"")</f>
        <v/>
      </c>
    </row>
    <row r="956" spans="3:15" ht="12.75" customHeight="1">
      <c r="C956" s="16">
        <f t="shared" si="28"/>
        <v>42</v>
      </c>
      <c r="D956" s="16">
        <f t="shared" si="29"/>
        <v>5</v>
      </c>
      <c r="E956" s="16" cm="1">
        <f t="array" aca="1" ref="E956" ca="1">IF(F956="","",IF(INDEX(NTG_2020_Table,$C956+1,$D956)=1,1,0))</f>
        <v>0</v>
      </c>
      <c r="F956" s="17" t="str" cm="1">
        <f t="array" aca="1" ref="F956" ca="1">IFERROR(INDEX(NTG_2020_Table,$C956+1,$F$7),"")</f>
        <v>NonRes-sAll-mHVAC-NGBoiler</v>
      </c>
      <c r="G956" s="17" t="str" cm="1">
        <f t="array" aca="1" ref="G956" ca="1">IF($F956="","",IFERROR(INDEX(NTG_2020_Map,1,IF($D956&lt;$B$4,$B$3,IF($D956&lt;$B$5,$B$4,$B$5))),""))</f>
        <v>NTG_ID</v>
      </c>
      <c r="H956" s="17" cm="1">
        <f t="array" aca="1" ref="H956" ca="1">IF(F956="","",IFERROR(INDEX(NTG_2020_Map,2,D956),""))</f>
        <v>0.6</v>
      </c>
      <c r="I956" s="17" t="str" cm="1">
        <f t="array" aca="1" ref="I956" ca="1">IFERROR(INDEX(NTG_2020_Map,$C956+2,$I$7),"")</f>
        <v/>
      </c>
      <c r="J956" s="17" t="str" cm="1">
        <f t="array" aca="1" ref="J956" ca="1">IFERROR(IF(INDEX(NTG_2020_Map,$C956+2,36)=0,"",INDEX(NTG_2020_Map,$C956+2,$J$7)),"")</f>
        <v/>
      </c>
      <c r="K956" s="17" t="str" cm="1">
        <f t="array" aca="1" ref="K956" ca="1">IFERROR(INDEX(NTG_2020_Map,$C956+2,K$7),"")</f>
        <v/>
      </c>
      <c r="L956" s="17" t="str" cm="1">
        <f t="array" aca="1" ref="L956" ca="1">IFERROR(INDEX(NTG_2020_Map,$C956+2,L$7),"")</f>
        <v/>
      </c>
      <c r="M956" s="17" t="str" cm="1">
        <f t="array" aca="1" ref="M956" ca="1">IFERROR(INDEX(NTG_2020_Map,$C956+2,M$7),"")</f>
        <v/>
      </c>
      <c r="N956" s="18" t="str" cm="1">
        <f t="array" aca="1" ref="N956" ca="1">IFERROR(INDEX(NTG_2020_Map,$C956+2,N$7),"")</f>
        <v/>
      </c>
      <c r="O956" s="18" t="str" cm="1">
        <f t="array" aca="1" ref="O956" ca="1">IFERROR(IF(INDEX(NTG_2020_Map,$C956+2,O$7)="","",INDEX(NTG_2020_Map,$C956+2,O$7)),"")</f>
        <v/>
      </c>
    </row>
    <row r="957" spans="3:15" ht="12.75" customHeight="1">
      <c r="C957" s="16">
        <f t="shared" si="28"/>
        <v>42</v>
      </c>
      <c r="D957" s="16">
        <f t="shared" si="29"/>
        <v>6</v>
      </c>
      <c r="E957" s="16" cm="1">
        <f t="array" aca="1" ref="E957" ca="1">IF(F957="","",IF(INDEX(NTG_2020_Table,$C957+1,$D957)=1,1,0))</f>
        <v>0</v>
      </c>
      <c r="F957" s="17" t="str" cm="1">
        <f t="array" aca="1" ref="F957" ca="1">IFERROR(INDEX(NTG_2020_Table,$C957+1,$F$7),"")</f>
        <v>NonRes-sAll-mHVAC-NGBoiler</v>
      </c>
      <c r="G957" s="17" t="str" cm="1">
        <f t="array" aca="1" ref="G957" ca="1">IF($F957="","",IFERROR(INDEX(NTG_2020_Map,1,IF($D957&lt;$B$4,$B$3,IF($D957&lt;$B$5,$B$4,$B$5))),""))</f>
        <v>NTG_ID</v>
      </c>
      <c r="H957" s="17" cm="1">
        <f t="array" aca="1" ref="H957" ca="1">IF(F957="","",IFERROR(INDEX(NTG_2020_Map,2,D957),""))</f>
        <v>0.6</v>
      </c>
      <c r="I957" s="17" t="str" cm="1">
        <f t="array" aca="1" ref="I957" ca="1">IFERROR(INDEX(NTG_2020_Map,$C957+2,$I$7),"")</f>
        <v/>
      </c>
      <c r="J957" s="17" t="str" cm="1">
        <f t="array" aca="1" ref="J957" ca="1">IFERROR(IF(INDEX(NTG_2020_Map,$C957+2,36)=0,"",INDEX(NTG_2020_Map,$C957+2,$J$7)),"")</f>
        <v/>
      </c>
      <c r="K957" s="17" t="str" cm="1">
        <f t="array" aca="1" ref="K957" ca="1">IFERROR(INDEX(NTG_2020_Map,$C957+2,K$7),"")</f>
        <v/>
      </c>
      <c r="L957" s="17" t="str" cm="1">
        <f t="array" aca="1" ref="L957" ca="1">IFERROR(INDEX(NTG_2020_Map,$C957+2,L$7),"")</f>
        <v/>
      </c>
      <c r="M957" s="17" t="str" cm="1">
        <f t="array" aca="1" ref="M957" ca="1">IFERROR(INDEX(NTG_2020_Map,$C957+2,M$7),"")</f>
        <v/>
      </c>
      <c r="N957" s="18" t="str" cm="1">
        <f t="array" aca="1" ref="N957" ca="1">IFERROR(INDEX(NTG_2020_Map,$C957+2,N$7),"")</f>
        <v/>
      </c>
      <c r="O957" s="18" t="str" cm="1">
        <f t="array" aca="1" ref="O957" ca="1">IFERROR(IF(INDEX(NTG_2020_Map,$C957+2,O$7)="","",INDEX(NTG_2020_Map,$C957+2,O$7)),"")</f>
        <v/>
      </c>
    </row>
    <row r="958" spans="3:15" ht="12.75" customHeight="1">
      <c r="C958" s="16">
        <f t="shared" si="28"/>
        <v>42</v>
      </c>
      <c r="D958" s="16">
        <f t="shared" si="29"/>
        <v>7</v>
      </c>
      <c r="E958" s="16" cm="1">
        <f t="array" aca="1" ref="E958" ca="1">IF(F958="","",IF(INDEX(NTG_2020_Table,$C958+1,$D958)=1,1,0))</f>
        <v>0</v>
      </c>
      <c r="F958" s="17" t="str" cm="1">
        <f t="array" aca="1" ref="F958" ca="1">IFERROR(INDEX(NTG_2020_Table,$C958+1,$F$7),"")</f>
        <v>NonRes-sAll-mHVAC-NGBoiler</v>
      </c>
      <c r="G958" s="17" t="str" cm="1">
        <f t="array" aca="1" ref="G958" ca="1">IF($F958="","",IFERROR(INDEX(NTG_2020_Map,1,IF($D958&lt;$B$4,$B$3,IF($D958&lt;$B$5,$B$4,$B$5))),""))</f>
        <v>NTG_ID</v>
      </c>
      <c r="H958" s="17" t="str" cm="1">
        <f t="array" aca="1" ref="H958" ca="1">IF(F958="","",IFERROR(INDEX(NTG_2020_Map,2,D958),""))</f>
        <v>Measures not covered by other NTG values and measure technology type has been available in marketplace for more than 2 years</v>
      </c>
      <c r="I958" s="17" t="str" cm="1">
        <f t="array" aca="1" ref="I958" ca="1">IFERROR(INDEX(NTG_2020_Map,$C958+2,$I$7),"")</f>
        <v/>
      </c>
      <c r="J958" s="17" t="str" cm="1">
        <f t="array" aca="1" ref="J958" ca="1">IFERROR(IF(INDEX(NTG_2020_Map,$C958+2,36)=0,"",INDEX(NTG_2020_Map,$C958+2,$J$7)),"")</f>
        <v/>
      </c>
      <c r="K958" s="17" t="str" cm="1">
        <f t="array" aca="1" ref="K958" ca="1">IFERROR(INDEX(NTG_2020_Map,$C958+2,K$7),"")</f>
        <v/>
      </c>
      <c r="L958" s="17" t="str" cm="1">
        <f t="array" aca="1" ref="L958" ca="1">IFERROR(INDEX(NTG_2020_Map,$C958+2,L$7),"")</f>
        <v/>
      </c>
      <c r="M958" s="17" t="str" cm="1">
        <f t="array" aca="1" ref="M958" ca="1">IFERROR(INDEX(NTG_2020_Map,$C958+2,M$7),"")</f>
        <v/>
      </c>
      <c r="N958" s="18" t="str" cm="1">
        <f t="array" aca="1" ref="N958" ca="1">IFERROR(INDEX(NTG_2020_Map,$C958+2,N$7),"")</f>
        <v/>
      </c>
      <c r="O958" s="18" t="str" cm="1">
        <f t="array" aca="1" ref="O958" ca="1">IFERROR(IF(INDEX(NTG_2020_Map,$C958+2,O$7)="","",INDEX(NTG_2020_Map,$C958+2,O$7)),"")</f>
        <v/>
      </c>
    </row>
    <row r="959" spans="3:15" ht="12.75" customHeight="1">
      <c r="C959" s="16">
        <f t="shared" si="28"/>
        <v>42</v>
      </c>
      <c r="D959" s="16">
        <f t="shared" si="29"/>
        <v>8</v>
      </c>
      <c r="E959" s="16" cm="1">
        <f t="array" aca="1" ref="E959" ca="1">IF(F959="","",IF(INDEX(NTG_2020_Table,$C959+1,$D959)=1,1,0))</f>
        <v>0</v>
      </c>
      <c r="F959" s="17" t="str" cm="1">
        <f t="array" aca="1" ref="F959" ca="1">IFERROR(INDEX(NTG_2020_Table,$C959+1,$F$7),"")</f>
        <v>NonRes-sAll-mHVAC-NGBoiler</v>
      </c>
      <c r="G959" s="17" t="str" cm="1">
        <f t="array" aca="1" ref="G959" ca="1">IF($F959="","",IFERROR(INDEX(NTG_2020_Map,1,IF($D959&lt;$B$4,$B$3,IF($D959&lt;$B$5,$B$4,$B$5))),""))</f>
        <v>NTG_ID</v>
      </c>
      <c r="H959" s="17" t="str" cm="1">
        <f t="array" aca="1" ref="H959" ca="1">IF(F959="","",IFERROR(INDEX(NTG_2020_Map,2,D959),""))</f>
        <v>Deem-DEER|Deem-WP</v>
      </c>
      <c r="I959" s="17" t="str" cm="1">
        <f t="array" aca="1" ref="I959" ca="1">IFERROR(INDEX(NTG_2020_Map,$C959+2,$I$7),"")</f>
        <v/>
      </c>
      <c r="J959" s="17" t="str" cm="1">
        <f t="array" aca="1" ref="J959" ca="1">IFERROR(IF(INDEX(NTG_2020_Map,$C959+2,36)=0,"",INDEX(NTG_2020_Map,$C959+2,$J$7)),"")</f>
        <v/>
      </c>
      <c r="K959" s="17" t="str" cm="1">
        <f t="array" aca="1" ref="K959" ca="1">IFERROR(INDEX(NTG_2020_Map,$C959+2,K$7),"")</f>
        <v/>
      </c>
      <c r="L959" s="17" t="str" cm="1">
        <f t="array" aca="1" ref="L959" ca="1">IFERROR(INDEX(NTG_2020_Map,$C959+2,L$7),"")</f>
        <v/>
      </c>
      <c r="M959" s="17" t="str" cm="1">
        <f t="array" aca="1" ref="M959" ca="1">IFERROR(INDEX(NTG_2020_Map,$C959+2,M$7),"")</f>
        <v/>
      </c>
      <c r="N959" s="18" t="str" cm="1">
        <f t="array" aca="1" ref="N959" ca="1">IFERROR(INDEX(NTG_2020_Map,$C959+2,N$7),"")</f>
        <v/>
      </c>
      <c r="O959" s="18" t="str" cm="1">
        <f t="array" aca="1" ref="O959" ca="1">IFERROR(IF(INDEX(NTG_2020_Map,$C959+2,O$7)="","",INDEX(NTG_2020_Map,$C959+2,O$7)),"")</f>
        <v/>
      </c>
    </row>
    <row r="960" spans="3:15" ht="12.75" customHeight="1">
      <c r="C960" s="16">
        <f t="shared" si="28"/>
        <v>42</v>
      </c>
      <c r="D960" s="16">
        <f t="shared" si="29"/>
        <v>9</v>
      </c>
      <c r="E960" s="16" cm="1">
        <f t="array" aca="1" ref="E960" ca="1">IF(F960="","",IF(INDEX(NTG_2020_Table,$C960+1,$D960)=1,1,0))</f>
        <v>0</v>
      </c>
      <c r="F960" s="17" t="str" cm="1">
        <f t="array" aca="1" ref="F960" ca="1">IFERROR(INDEX(NTG_2020_Table,$C960+1,$F$7),"")</f>
        <v>NonRes-sAll-mHVAC-NGBoiler</v>
      </c>
      <c r="G960" s="17" t="str" cm="1">
        <f t="array" aca="1" ref="G960" ca="1">IF($F960="","",IFERROR(INDEX(NTG_2020_Map,1,IF($D960&lt;$B$4,$B$3,IF($D960&lt;$B$5,$B$4,$B$5))),""))</f>
        <v>NTG_ID</v>
      </c>
      <c r="H960" s="17" t="str" cm="1">
        <f t="array" aca="1" ref="H960" ca="1">IF(F960="","",IFERROR(INDEX(NTG_2020_Map,2,D960),""))</f>
        <v>AOE|AR|BRO-Bhv|BRO-Op|BRO-RCx|BW|NC|NR</v>
      </c>
      <c r="I960" s="17" t="str" cm="1">
        <f t="array" aca="1" ref="I960" ca="1">IFERROR(INDEX(NTG_2020_Map,$C960+2,$I$7),"")</f>
        <v/>
      </c>
      <c r="J960" s="17" t="str" cm="1">
        <f t="array" aca="1" ref="J960" ca="1">IFERROR(IF(INDEX(NTG_2020_Map,$C960+2,36)=0,"",INDEX(NTG_2020_Map,$C960+2,$J$7)),"")</f>
        <v/>
      </c>
      <c r="K960" s="17" t="str" cm="1">
        <f t="array" aca="1" ref="K960" ca="1">IFERROR(INDEX(NTG_2020_Map,$C960+2,K$7),"")</f>
        <v/>
      </c>
      <c r="L960" s="17" t="str" cm="1">
        <f t="array" aca="1" ref="L960" ca="1">IFERROR(INDEX(NTG_2020_Map,$C960+2,L$7),"")</f>
        <v/>
      </c>
      <c r="M960" s="17" t="str" cm="1">
        <f t="array" aca="1" ref="M960" ca="1">IFERROR(INDEX(NTG_2020_Map,$C960+2,M$7),"")</f>
        <v/>
      </c>
      <c r="N960" s="18" t="str" cm="1">
        <f t="array" aca="1" ref="N960" ca="1">IFERROR(INDEX(NTG_2020_Map,$C960+2,N$7),"")</f>
        <v/>
      </c>
      <c r="O960" s="18" t="str" cm="1">
        <f t="array" aca="1" ref="O960" ca="1">IFERROR(IF(INDEX(NTG_2020_Map,$C960+2,O$7)="","",INDEX(NTG_2020_Map,$C960+2,O$7)),"")</f>
        <v/>
      </c>
    </row>
    <row r="961" spans="3:15" ht="12.75" customHeight="1">
      <c r="C961" s="16">
        <f t="shared" si="28"/>
        <v>42</v>
      </c>
      <c r="D961" s="16">
        <f t="shared" si="29"/>
        <v>10</v>
      </c>
      <c r="E961" s="16" cm="1">
        <f t="array" aca="1" ref="E961" ca="1">IF(F961="","",IF(INDEX(NTG_2020_Table,$C961+1,$D961)=1,1,0))</f>
        <v>0</v>
      </c>
      <c r="F961" s="17" t="str" cm="1">
        <f t="array" aca="1" ref="F961" ca="1">IFERROR(INDEX(NTG_2020_Table,$C961+1,$F$7),"")</f>
        <v>NonRes-sAll-mHVAC-NGBoiler</v>
      </c>
      <c r="G961" s="17" t="str" cm="1">
        <f t="array" aca="1" ref="G961" ca="1">IF($F961="","",IFERROR(INDEX(NTG_2020_Map,1,IF($D961&lt;$B$4,$B$3,IF($D961&lt;$B$5,$B$4,$B$5))),""))</f>
        <v>NTG_ID</v>
      </c>
      <c r="H961" s="17" t="str" cm="1">
        <f t="array" aca="1" ref="H961" ca="1">IF(F961="","",IFERROR(INDEX(NTG_2020_Map,2,D961),""))</f>
        <v>UpDeemed|DnCust|DnDeemed|DnCustDI|DnDeemDI</v>
      </c>
      <c r="I961" s="17" t="str" cm="1">
        <f t="array" aca="1" ref="I961" ca="1">IFERROR(INDEX(NTG_2020_Map,$C961+2,$I$7),"")</f>
        <v/>
      </c>
      <c r="J961" s="17" t="str" cm="1">
        <f t="array" aca="1" ref="J961" ca="1">IFERROR(IF(INDEX(NTG_2020_Map,$C961+2,36)=0,"",INDEX(NTG_2020_Map,$C961+2,$J$7)),"")</f>
        <v/>
      </c>
      <c r="K961" s="17" t="str" cm="1">
        <f t="array" aca="1" ref="K961" ca="1">IFERROR(INDEX(NTG_2020_Map,$C961+2,K$7),"")</f>
        <v/>
      </c>
      <c r="L961" s="17" t="str" cm="1">
        <f t="array" aca="1" ref="L961" ca="1">IFERROR(INDEX(NTG_2020_Map,$C961+2,L$7),"")</f>
        <v/>
      </c>
      <c r="M961" s="17" t="str" cm="1">
        <f t="array" aca="1" ref="M961" ca="1">IFERROR(INDEX(NTG_2020_Map,$C961+2,M$7),"")</f>
        <v/>
      </c>
      <c r="N961" s="18" t="str" cm="1">
        <f t="array" aca="1" ref="N961" ca="1">IFERROR(INDEX(NTG_2020_Map,$C961+2,N$7),"")</f>
        <v/>
      </c>
      <c r="O961" s="18" t="str" cm="1">
        <f t="array" aca="1" ref="O961" ca="1">IFERROR(IF(INDEX(NTG_2020_Map,$C961+2,O$7)="","",INDEX(NTG_2020_Map,$C961+2,O$7)),"")</f>
        <v/>
      </c>
    </row>
    <row r="962" spans="3:15" ht="12.75" customHeight="1">
      <c r="C962" s="16">
        <f t="shared" si="28"/>
        <v>42</v>
      </c>
      <c r="D962" s="16">
        <f t="shared" si="29"/>
        <v>11</v>
      </c>
      <c r="E962" s="16" cm="1">
        <f t="array" aca="1" ref="E962" ca="1">IF(F962="","",IF(INDEX(NTG_2020_Table,$C962+1,$D962)=1,1,0))</f>
        <v>0</v>
      </c>
      <c r="F962" s="17" t="str" cm="1">
        <f t="array" aca="1" ref="F962" ca="1">IFERROR(INDEX(NTG_2020_Table,$C962+1,$F$7),"")</f>
        <v>NonRes-sAll-mHVAC-NGBoiler</v>
      </c>
      <c r="G962" s="17" t="str" cm="1">
        <f t="array" aca="1" ref="G962" ca="1">IF($F962="","",IFERROR(INDEX(NTG_2020_Map,1,IF($D962&lt;$B$4,$B$3,IF($D962&lt;$B$5,$B$4,$B$5))),""))</f>
        <v>VersionSource</v>
      </c>
      <c r="H962" s="17" t="str" cm="1">
        <f t="array" aca="1" ref="H962" ca="1">IF(F962="","",IFERROR(INDEX(NTG_2020_Map,2,D962),""))</f>
        <v/>
      </c>
      <c r="I962" s="17" t="str" cm="1">
        <f t="array" aca="1" ref="I962" ca="1">IFERROR(INDEX(NTG_2020_Map,$C962+2,$I$7),"")</f>
        <v/>
      </c>
      <c r="J962" s="17" t="str" cm="1">
        <f t="array" aca="1" ref="J962" ca="1">IFERROR(IF(INDEX(NTG_2020_Map,$C962+2,36)=0,"",INDEX(NTG_2020_Map,$C962+2,$J$7)),"")</f>
        <v/>
      </c>
      <c r="K962" s="17" t="str" cm="1">
        <f t="array" aca="1" ref="K962" ca="1">IFERROR(INDEX(NTG_2020_Map,$C962+2,K$7),"")</f>
        <v/>
      </c>
      <c r="L962" s="17" t="str" cm="1">
        <f t="array" aca="1" ref="L962" ca="1">IFERROR(INDEX(NTG_2020_Map,$C962+2,L$7),"")</f>
        <v/>
      </c>
      <c r="M962" s="17" t="str" cm="1">
        <f t="array" aca="1" ref="M962" ca="1">IFERROR(INDEX(NTG_2020_Map,$C962+2,M$7),"")</f>
        <v/>
      </c>
      <c r="N962" s="18" t="str" cm="1">
        <f t="array" aca="1" ref="N962" ca="1">IFERROR(INDEX(NTG_2020_Map,$C962+2,N$7),"")</f>
        <v/>
      </c>
      <c r="O962" s="18" t="str" cm="1">
        <f t="array" aca="1" ref="O962" ca="1">IFERROR(IF(INDEX(NTG_2020_Map,$C962+2,O$7)="","",INDEX(NTG_2020_Map,$C962+2,O$7)),"")</f>
        <v/>
      </c>
    </row>
    <row r="963" spans="3:15" ht="12.75" customHeight="1">
      <c r="C963" s="16">
        <f t="shared" si="28"/>
        <v>42</v>
      </c>
      <c r="D963" s="16">
        <f t="shared" si="29"/>
        <v>12</v>
      </c>
      <c r="E963" s="16" cm="1">
        <f t="array" aca="1" ref="E963" ca="1">IF(F963="","",IF(INDEX(NTG_2020_Table,$C963+1,$D963)=1,1,0))</f>
        <v>1</v>
      </c>
      <c r="F963" s="17" t="str" cm="1">
        <f t="array" aca="1" ref="F963" ca="1">IFERROR(INDEX(NTG_2020_Table,$C963+1,$F$7),"")</f>
        <v>NonRes-sAll-mHVAC-NGBoiler</v>
      </c>
      <c r="G963" s="17" t="str" cm="1">
        <f t="array" aca="1" ref="G963" ca="1">IF($F963="","",IFERROR(INDEX(NTG_2020_Map,1,IF($D963&lt;$B$4,$B$3,IF($D963&lt;$B$5,$B$4,$B$5))),""))</f>
        <v>VersionSource</v>
      </c>
      <c r="H963" s="17" t="str" cm="1">
        <f t="array" aca="1" ref="H963" ca="1">IF(F963="","",IFERROR(INDEX(NTG_2020_Map,2,D963),""))</f>
        <v>1</v>
      </c>
      <c r="I963" s="17" t="str" cm="1">
        <f t="array" aca="1" ref="I963" ca="1">IFERROR(INDEX(NTG_2020_Map,$C963+2,$I$7),"")</f>
        <v/>
      </c>
      <c r="J963" s="17" t="str" cm="1">
        <f t="array" aca="1" ref="J963" ca="1">IFERROR(IF(INDEX(NTG_2020_Map,$C963+2,36)=0,"",INDEX(NTG_2020_Map,$C963+2,$J$7)),"")</f>
        <v/>
      </c>
      <c r="K963" s="17" t="str" cm="1">
        <f t="array" aca="1" ref="K963" ca="1">IFERROR(INDEX(NTG_2020_Map,$C963+2,K$7),"")</f>
        <v/>
      </c>
      <c r="L963" s="17" t="str" cm="1">
        <f t="array" aca="1" ref="L963" ca="1">IFERROR(INDEX(NTG_2020_Map,$C963+2,L$7),"")</f>
        <v/>
      </c>
      <c r="M963" s="17" t="str" cm="1">
        <f t="array" aca="1" ref="M963" ca="1">IFERROR(INDEX(NTG_2020_Map,$C963+2,M$7),"")</f>
        <v/>
      </c>
      <c r="N963" s="18" t="str" cm="1">
        <f t="array" aca="1" ref="N963" ca="1">IFERROR(INDEX(NTG_2020_Map,$C963+2,N$7),"")</f>
        <v/>
      </c>
      <c r="O963" s="18" t="str" cm="1">
        <f t="array" aca="1" ref="O963" ca="1">IFERROR(IF(INDEX(NTG_2020_Map,$C963+2,O$7)="","",INDEX(NTG_2020_Map,$C963+2,O$7)),"")</f>
        <v/>
      </c>
    </row>
    <row r="964" spans="3:15" ht="12.75" customHeight="1">
      <c r="C964" s="16">
        <f t="shared" si="28"/>
        <v>42</v>
      </c>
      <c r="D964" s="16">
        <f t="shared" si="29"/>
        <v>13</v>
      </c>
      <c r="E964" s="16" cm="1">
        <f t="array" aca="1" ref="E964" ca="1">IF(F964="","",IF(INDEX(NTG_2020_Table,$C964+1,$D964)=1,1,0))</f>
        <v>0</v>
      </c>
      <c r="F964" s="17" t="str" cm="1">
        <f t="array" aca="1" ref="F964" ca="1">IFERROR(INDEX(NTG_2020_Table,$C964+1,$F$7),"")</f>
        <v>NonRes-sAll-mHVAC-NGBoiler</v>
      </c>
      <c r="G964" s="17" t="str" cm="1">
        <f t="array" aca="1" ref="G964" ca="1">IF($F964="","",IFERROR(INDEX(NTG_2020_Map,1,IF($D964&lt;$B$4,$B$3,IF($D964&lt;$B$5,$B$4,$B$5))),""))</f>
        <v>VersionSource</v>
      </c>
      <c r="H964" s="17" t="str" cm="1">
        <f t="array" aca="1" ref="H964" ca="1">IF(F964="","",IFERROR(INDEX(NTG_2020_Map,2,D964),""))</f>
        <v>1</v>
      </c>
      <c r="I964" s="17" t="str" cm="1">
        <f t="array" aca="1" ref="I964" ca="1">IFERROR(INDEX(NTG_2020_Map,$C964+2,$I$7),"")</f>
        <v/>
      </c>
      <c r="J964" s="17" t="str" cm="1">
        <f t="array" aca="1" ref="J964" ca="1">IFERROR(IF(INDEX(NTG_2020_Map,$C964+2,36)=0,"",INDEX(NTG_2020_Map,$C964+2,$J$7)),"")</f>
        <v/>
      </c>
      <c r="K964" s="17" t="str" cm="1">
        <f t="array" aca="1" ref="K964" ca="1">IFERROR(INDEX(NTG_2020_Map,$C964+2,K$7),"")</f>
        <v/>
      </c>
      <c r="L964" s="17" t="str" cm="1">
        <f t="array" aca="1" ref="L964" ca="1">IFERROR(INDEX(NTG_2020_Map,$C964+2,L$7),"")</f>
        <v/>
      </c>
      <c r="M964" s="17" t="str" cm="1">
        <f t="array" aca="1" ref="M964" ca="1">IFERROR(INDEX(NTG_2020_Map,$C964+2,M$7),"")</f>
        <v/>
      </c>
      <c r="N964" s="18" t="str" cm="1">
        <f t="array" aca="1" ref="N964" ca="1">IFERROR(INDEX(NTG_2020_Map,$C964+2,N$7),"")</f>
        <v/>
      </c>
      <c r="O964" s="18" t="str" cm="1">
        <f t="array" aca="1" ref="O964" ca="1">IFERROR(IF(INDEX(NTG_2020_Map,$C964+2,O$7)="","",INDEX(NTG_2020_Map,$C964+2,O$7)),"")</f>
        <v/>
      </c>
    </row>
    <row r="965" spans="3:15" ht="12.75" customHeight="1">
      <c r="C965" s="16">
        <f t="shared" si="28"/>
        <v>42</v>
      </c>
      <c r="D965" s="16">
        <f t="shared" si="29"/>
        <v>14</v>
      </c>
      <c r="E965" s="16" cm="1">
        <f t="array" aca="1" ref="E965" ca="1">IF(F965="","",IF(INDEX(NTG_2020_Table,$C965+1,$D965)=1,1,0))</f>
        <v>0</v>
      </c>
      <c r="F965" s="17" t="str" cm="1">
        <f t="array" aca="1" ref="F965" ca="1">IFERROR(INDEX(NTG_2020_Table,$C965+1,$F$7),"")</f>
        <v>NonRes-sAll-mHVAC-NGBoiler</v>
      </c>
      <c r="G965" s="17" t="str" cm="1">
        <f t="array" aca="1" ref="G965" ca="1">IF($F965="","",IFERROR(INDEX(NTG_2020_Map,1,IF($D965&lt;$B$4,$B$3,IF($D965&lt;$B$5,$B$4,$B$5))),""))</f>
        <v>VersionSource</v>
      </c>
      <c r="H965" s="17" t="str" cm="1">
        <f t="array" aca="1" ref="H965" ca="1">IF(F965="","",IFERROR(INDEX(NTG_2020_Map,2,D965),""))</f>
        <v>0</v>
      </c>
      <c r="I965" s="17" t="str" cm="1">
        <f t="array" aca="1" ref="I965" ca="1">IFERROR(INDEX(NTG_2020_Map,$C965+2,$I$7),"")</f>
        <v/>
      </c>
      <c r="J965" s="17" t="str" cm="1">
        <f t="array" aca="1" ref="J965" ca="1">IFERROR(IF(INDEX(NTG_2020_Map,$C965+2,36)=0,"",INDEX(NTG_2020_Map,$C965+2,$J$7)),"")</f>
        <v/>
      </c>
      <c r="K965" s="17" t="str" cm="1">
        <f t="array" aca="1" ref="K965" ca="1">IFERROR(INDEX(NTG_2020_Map,$C965+2,K$7),"")</f>
        <v/>
      </c>
      <c r="L965" s="17" t="str" cm="1">
        <f t="array" aca="1" ref="L965" ca="1">IFERROR(INDEX(NTG_2020_Map,$C965+2,L$7),"")</f>
        <v/>
      </c>
      <c r="M965" s="17" t="str" cm="1">
        <f t="array" aca="1" ref="M965" ca="1">IFERROR(INDEX(NTG_2020_Map,$C965+2,M$7),"")</f>
        <v/>
      </c>
      <c r="N965" s="18" t="str" cm="1">
        <f t="array" aca="1" ref="N965" ca="1">IFERROR(INDEX(NTG_2020_Map,$C965+2,N$7),"")</f>
        <v/>
      </c>
      <c r="O965" s="18" t="str" cm="1">
        <f t="array" aca="1" ref="O965" ca="1">IFERROR(IF(INDEX(NTG_2020_Map,$C965+2,O$7)="","",INDEX(NTG_2020_Map,$C965+2,O$7)),"")</f>
        <v/>
      </c>
    </row>
    <row r="966" spans="3:15" ht="12.75" customHeight="1">
      <c r="C966" s="16">
        <f t="shared" si="28"/>
        <v>42</v>
      </c>
      <c r="D966" s="16">
        <f t="shared" si="29"/>
        <v>15</v>
      </c>
      <c r="E966" s="16" cm="1">
        <f t="array" aca="1" ref="E966" ca="1">IF(F966="","",IF(INDEX(NTG_2020_Table,$C966+1,$D966)=1,1,0))</f>
        <v>0</v>
      </c>
      <c r="F966" s="17" t="str" cm="1">
        <f t="array" aca="1" ref="F966" ca="1">IFERROR(INDEX(NTG_2020_Table,$C966+1,$F$7),"")</f>
        <v>NonRes-sAll-mHVAC-NGBoiler</v>
      </c>
      <c r="G966" s="17" t="str" cm="1">
        <f t="array" aca="1" ref="G966" ca="1">IF($F966="","",IFERROR(INDEX(NTG_2020_Map,1,IF($D966&lt;$B$4,$B$3,IF($D966&lt;$B$5,$B$4,$B$5))),""))</f>
        <v>VersionSource</v>
      </c>
      <c r="H966" s="17" cm="1">
        <f t="array" aca="1" ref="H966" ca="1">IF(F966="","",IFERROR(INDEX(NTG_2020_Map,2,D966),""))</f>
        <v>45448.629734189817</v>
      </c>
      <c r="I966" s="17" t="str" cm="1">
        <f t="array" aca="1" ref="I966" ca="1">IFERROR(INDEX(NTG_2020_Map,$C966+2,$I$7),"")</f>
        <v/>
      </c>
      <c r="J966" s="17" t="str" cm="1">
        <f t="array" aca="1" ref="J966" ca="1">IFERROR(IF(INDEX(NTG_2020_Map,$C966+2,36)=0,"",INDEX(NTG_2020_Map,$C966+2,$J$7)),"")</f>
        <v/>
      </c>
      <c r="K966" s="17" t="str" cm="1">
        <f t="array" aca="1" ref="K966" ca="1">IFERROR(INDEX(NTG_2020_Map,$C966+2,K$7),"")</f>
        <v/>
      </c>
      <c r="L966" s="17" t="str" cm="1">
        <f t="array" aca="1" ref="L966" ca="1">IFERROR(INDEX(NTG_2020_Map,$C966+2,L$7),"")</f>
        <v/>
      </c>
      <c r="M966" s="17" t="str" cm="1">
        <f t="array" aca="1" ref="M966" ca="1">IFERROR(INDEX(NTG_2020_Map,$C966+2,M$7),"")</f>
        <v/>
      </c>
      <c r="N966" s="18" t="str" cm="1">
        <f t="array" aca="1" ref="N966" ca="1">IFERROR(INDEX(NTG_2020_Map,$C966+2,N$7),"")</f>
        <v/>
      </c>
      <c r="O966" s="18" t="str" cm="1">
        <f t="array" aca="1" ref="O966" ca="1">IFERROR(IF(INDEX(NTG_2020_Map,$C966+2,O$7)="","",INDEX(NTG_2020_Map,$C966+2,O$7)),"")</f>
        <v/>
      </c>
    </row>
    <row r="967" spans="3:15" ht="12.75" customHeight="1">
      <c r="C967" s="16">
        <f t="shared" si="28"/>
        <v>42</v>
      </c>
      <c r="D967" s="16">
        <f t="shared" si="29"/>
        <v>16</v>
      </c>
      <c r="E967" s="16" cm="1">
        <f t="array" aca="1" ref="E967" ca="1">IF(F967="","",IF(INDEX(NTG_2020_Table,$C967+1,$D967)=1,1,0))</f>
        <v>1</v>
      </c>
      <c r="F967" s="17" t="str" cm="1">
        <f t="array" aca="1" ref="F967" ca="1">IFERROR(INDEX(NTG_2020_Table,$C967+1,$F$7),"")</f>
        <v>NonRes-sAll-mHVAC-NGBoiler</v>
      </c>
      <c r="G967" s="17" t="str" cm="1">
        <f t="array" aca="1" ref="G967" ca="1">IF($F967="","",IFERROR(INDEX(NTG_2020_Map,1,IF($D967&lt;$B$4,$B$3,IF($D967&lt;$B$5,$B$4,$B$5))),""))</f>
        <v>VersionSource</v>
      </c>
      <c r="H967" s="17" t="str" cm="1">
        <f t="array" aca="1" ref="H967" ca="1">IF(F967="","",IFERROR(INDEX(NTG_2020_Map,2,D967),""))</f>
        <v>Expired this record since a new record was created that uses the updated Measure Impact Types and Delivery Types per DEER2026 Scoping Document.</v>
      </c>
      <c r="I967" s="17" t="str" cm="1">
        <f t="array" aca="1" ref="I967" ca="1">IFERROR(INDEX(NTG_2020_Map,$C967+2,$I$7),"")</f>
        <v/>
      </c>
      <c r="J967" s="17" t="str" cm="1">
        <f t="array" aca="1" ref="J967" ca="1">IFERROR(IF(INDEX(NTG_2020_Map,$C967+2,36)=0,"",INDEX(NTG_2020_Map,$C967+2,$J$7)),"")</f>
        <v/>
      </c>
      <c r="K967" s="17" t="str" cm="1">
        <f t="array" aca="1" ref="K967" ca="1">IFERROR(INDEX(NTG_2020_Map,$C967+2,K$7),"")</f>
        <v/>
      </c>
      <c r="L967" s="17" t="str" cm="1">
        <f t="array" aca="1" ref="L967" ca="1">IFERROR(INDEX(NTG_2020_Map,$C967+2,L$7),"")</f>
        <v/>
      </c>
      <c r="M967" s="17" t="str" cm="1">
        <f t="array" aca="1" ref="M967" ca="1">IFERROR(INDEX(NTG_2020_Map,$C967+2,M$7),"")</f>
        <v/>
      </c>
      <c r="N967" s="18" t="str" cm="1">
        <f t="array" aca="1" ref="N967" ca="1">IFERROR(INDEX(NTG_2020_Map,$C967+2,N$7),"")</f>
        <v/>
      </c>
      <c r="O967" s="18" t="str" cm="1">
        <f t="array" aca="1" ref="O967" ca="1">IFERROR(IF(INDEX(NTG_2020_Map,$C967+2,O$7)="","",INDEX(NTG_2020_Map,$C967+2,O$7)),"")</f>
        <v/>
      </c>
    </row>
    <row r="968" spans="3:15" ht="12.75" customHeight="1">
      <c r="C968" s="16">
        <f t="shared" si="28"/>
        <v>42</v>
      </c>
      <c r="D968" s="16">
        <f t="shared" si="29"/>
        <v>17</v>
      </c>
      <c r="E968" s="16" cm="1">
        <f t="array" aca="1" ref="E968" ca="1">IF(F968="","",IF(INDEX(NTG_2020_Table,$C968+1,$D968)=1,1,0))</f>
        <v>0</v>
      </c>
      <c r="F968" s="17" t="str" cm="1">
        <f t="array" aca="1" ref="F968" ca="1">IFERROR(INDEX(NTG_2020_Table,$C968+1,$F$7),"")</f>
        <v>NonRes-sAll-mHVAC-NGBoiler</v>
      </c>
      <c r="G968" s="17" t="str" cm="1">
        <f t="array" aca="1" ref="G968" ca="1">IF($F968="","",IFERROR(INDEX(NTG_2020_Map,1,IF($D968&lt;$B$4,$B$3,IF($D968&lt;$B$5,$B$4,$B$5))),""))</f>
        <v>VersionSource</v>
      </c>
      <c r="H968" s="17" t="str" cm="1">
        <f t="array" aca="1" ref="H968" ca="1">IF(F968="","",IFERROR(INDEX(NTG_2020_Map,2,D968),""))</f>
        <v>Deemed Ex Ante Team</v>
      </c>
      <c r="I968" s="17" t="str" cm="1">
        <f t="array" aca="1" ref="I968" ca="1">IFERROR(INDEX(NTG_2020_Map,$C968+2,$I$7),"")</f>
        <v/>
      </c>
      <c r="J968" s="17" t="str" cm="1">
        <f t="array" aca="1" ref="J968" ca="1">IFERROR(IF(INDEX(NTG_2020_Map,$C968+2,36)=0,"",INDEX(NTG_2020_Map,$C968+2,$J$7)),"")</f>
        <v/>
      </c>
      <c r="K968" s="17" t="str" cm="1">
        <f t="array" aca="1" ref="K968" ca="1">IFERROR(INDEX(NTG_2020_Map,$C968+2,K$7),"")</f>
        <v/>
      </c>
      <c r="L968" s="17" t="str" cm="1">
        <f t="array" aca="1" ref="L968" ca="1">IFERROR(INDEX(NTG_2020_Map,$C968+2,L$7),"")</f>
        <v/>
      </c>
      <c r="M968" s="17" t="str" cm="1">
        <f t="array" aca="1" ref="M968" ca="1">IFERROR(INDEX(NTG_2020_Map,$C968+2,M$7),"")</f>
        <v/>
      </c>
      <c r="N968" s="18" t="str" cm="1">
        <f t="array" aca="1" ref="N968" ca="1">IFERROR(INDEX(NTG_2020_Map,$C968+2,N$7),"")</f>
        <v/>
      </c>
      <c r="O968" s="18" t="str" cm="1">
        <f t="array" aca="1" ref="O968" ca="1">IFERROR(IF(INDEX(NTG_2020_Map,$C968+2,O$7)="","",INDEX(NTG_2020_Map,$C968+2,O$7)),"")</f>
        <v/>
      </c>
    </row>
    <row r="969" spans="3:15" ht="12.75" customHeight="1">
      <c r="C969" s="16">
        <f t="shared" si="28"/>
        <v>42</v>
      </c>
      <c r="D969" s="16">
        <f t="shared" si="29"/>
        <v>18</v>
      </c>
      <c r="E969" s="16" cm="1">
        <f t="array" aca="1" ref="E969" ca="1">IF(F969="","",IF(INDEX(NTG_2020_Table,$C969+1,$D969)=1,1,0))</f>
        <v>1</v>
      </c>
      <c r="F969" s="17" t="str" cm="1">
        <f t="array" aca="1" ref="F969" ca="1">IFERROR(INDEX(NTG_2020_Table,$C969+1,$F$7),"")</f>
        <v>NonRes-sAll-mHVAC-NGBoiler</v>
      </c>
      <c r="G969" s="17" t="str" cm="1">
        <f t="array" aca="1" ref="G969" ca="1">IF($F969="","",IFERROR(INDEX(NTG_2020_Map,1,IF($D969&lt;$B$4,$B$3,IF($D969&lt;$B$5,$B$4,$B$5))),""))</f>
        <v>VersionSource</v>
      </c>
      <c r="H969" s="17" cm="1">
        <f t="array" aca="1" ref="H969" ca="1">IF(F969="","",IFERROR(INDEX(NTG_2020_Map,2,D969),""))</f>
        <v>44566.539816770834</v>
      </c>
      <c r="I969" s="17" t="str" cm="1">
        <f t="array" aca="1" ref="I969" ca="1">IFERROR(INDEX(NTG_2020_Map,$C969+2,$I$7),"")</f>
        <v/>
      </c>
      <c r="J969" s="17" t="str" cm="1">
        <f t="array" aca="1" ref="J969" ca="1">IFERROR(IF(INDEX(NTG_2020_Map,$C969+2,36)=0,"",INDEX(NTG_2020_Map,$C969+2,$J$7)),"")</f>
        <v/>
      </c>
      <c r="K969" s="17" t="str" cm="1">
        <f t="array" aca="1" ref="K969" ca="1">IFERROR(INDEX(NTG_2020_Map,$C969+2,K$7),"")</f>
        <v/>
      </c>
      <c r="L969" s="17" t="str" cm="1">
        <f t="array" aca="1" ref="L969" ca="1">IFERROR(INDEX(NTG_2020_Map,$C969+2,L$7),"")</f>
        <v/>
      </c>
      <c r="M969" s="17" t="str" cm="1">
        <f t="array" aca="1" ref="M969" ca="1">IFERROR(INDEX(NTG_2020_Map,$C969+2,M$7),"")</f>
        <v/>
      </c>
      <c r="N969" s="18" t="str" cm="1">
        <f t="array" aca="1" ref="N969" ca="1">IFERROR(INDEX(NTG_2020_Map,$C969+2,N$7),"")</f>
        <v/>
      </c>
      <c r="O969" s="18" t="str" cm="1">
        <f t="array" aca="1" ref="O969" ca="1">IFERROR(IF(INDEX(NTG_2020_Map,$C969+2,O$7)="","",INDEX(NTG_2020_Map,$C969+2,O$7)),"")</f>
        <v/>
      </c>
    </row>
    <row r="970" spans="3:15" ht="12.75" customHeight="1">
      <c r="C970" s="16">
        <f t="shared" ref="C970:C1033" si="30">IF($D970=1,IF($C969&lt;$B$1,$C969+1,""),$C969)</f>
        <v>42</v>
      </c>
      <c r="D970" s="16">
        <f t="shared" ref="D970:D1033" si="31">IF(D969&lt;$B$2,D969+1,1)</f>
        <v>19</v>
      </c>
      <c r="E970" s="16" cm="1">
        <f t="array" aca="1" ref="E970" ca="1">IF(F970="","",IF(INDEX(NTG_2020_Table,$C970+1,$D970)=1,1,0))</f>
        <v>0</v>
      </c>
      <c r="F970" s="17" t="str" cm="1">
        <f t="array" aca="1" ref="F970" ca="1">IFERROR(INDEX(NTG_2020_Table,$C970+1,$F$7),"")</f>
        <v>NonRes-sAll-mHVAC-NGBoiler</v>
      </c>
      <c r="G970" s="17" t="str" cm="1">
        <f t="array" aca="1" ref="G970" ca="1">IF($F970="","",IFERROR(INDEX(NTG_2020_Map,1,IF($D970&lt;$B$4,$B$3,IF($D970&lt;$B$5,$B$4,$B$5))),""))</f>
        <v>CreatedComment</v>
      </c>
      <c r="H970" s="17" t="str" cm="1">
        <f t="array" aca="1" ref="H970" ca="1">IF(F970="","",IFERROR(INDEX(NTG_2020_Map,2,D970),""))</f>
        <v/>
      </c>
      <c r="I970" s="17" t="str" cm="1">
        <f t="array" aca="1" ref="I970" ca="1">IFERROR(INDEX(NTG_2020_Map,$C970+2,$I$7),"")</f>
        <v/>
      </c>
      <c r="J970" s="17" t="str" cm="1">
        <f t="array" aca="1" ref="J970" ca="1">IFERROR(IF(INDEX(NTG_2020_Map,$C970+2,36)=0,"",INDEX(NTG_2020_Map,$C970+2,$J$7)),"")</f>
        <v/>
      </c>
      <c r="K970" s="17" t="str" cm="1">
        <f t="array" aca="1" ref="K970" ca="1">IFERROR(INDEX(NTG_2020_Map,$C970+2,K$7),"")</f>
        <v/>
      </c>
      <c r="L970" s="17" t="str" cm="1">
        <f t="array" aca="1" ref="L970" ca="1">IFERROR(INDEX(NTG_2020_Map,$C970+2,L$7),"")</f>
        <v/>
      </c>
      <c r="M970" s="17" t="str" cm="1">
        <f t="array" aca="1" ref="M970" ca="1">IFERROR(INDEX(NTG_2020_Map,$C970+2,M$7),"")</f>
        <v/>
      </c>
      <c r="N970" s="18" t="str" cm="1">
        <f t="array" aca="1" ref="N970" ca="1">IFERROR(INDEX(NTG_2020_Map,$C970+2,N$7),"")</f>
        <v/>
      </c>
      <c r="O970" s="18" t="str" cm="1">
        <f t="array" aca="1" ref="O970" ca="1">IFERROR(IF(INDEX(NTG_2020_Map,$C970+2,O$7)="","",INDEX(NTG_2020_Map,$C970+2,O$7)),"")</f>
        <v/>
      </c>
    </row>
    <row r="971" spans="3:15" ht="12.75" customHeight="1">
      <c r="C971" s="16">
        <f t="shared" si="30"/>
        <v>42</v>
      </c>
      <c r="D971" s="16">
        <f t="shared" si="31"/>
        <v>20</v>
      </c>
      <c r="E971" s="16" cm="1">
        <f t="array" aca="1" ref="E971" ca="1">IF(F971="","",IF(INDEX(NTG_2020_Table,$C971+1,$D971)=1,1,0))</f>
        <v>0</v>
      </c>
      <c r="F971" s="17" t="str" cm="1">
        <f t="array" aca="1" ref="F971" ca="1">IFERROR(INDEX(NTG_2020_Table,$C971+1,$F$7),"")</f>
        <v>NonRes-sAll-mHVAC-NGBoiler</v>
      </c>
      <c r="G971" s="17" t="str" cm="1">
        <f t="array" aca="1" ref="G971" ca="1">IF($F971="","",IFERROR(INDEX(NTG_2020_Map,1,IF($D971&lt;$B$4,$B$3,IF($D971&lt;$B$5,$B$4,$B$5))),""))</f>
        <v>CreatedComment</v>
      </c>
      <c r="H971" s="17" t="str" cm="1">
        <f t="array" aca="1" ref="H971" ca="1">IF(F971="","",IFERROR(INDEX(NTG_2020_Map,2,D971),""))</f>
        <v>Deemed Ex Ante Team</v>
      </c>
      <c r="I971" s="17" t="str" cm="1">
        <f t="array" aca="1" ref="I971" ca="1">IFERROR(INDEX(NTG_2020_Map,$C971+2,$I$7),"")</f>
        <v/>
      </c>
      <c r="J971" s="17" t="str" cm="1">
        <f t="array" aca="1" ref="J971" ca="1">IFERROR(IF(INDEX(NTG_2020_Map,$C971+2,36)=0,"",INDEX(NTG_2020_Map,$C971+2,$J$7)),"")</f>
        <v/>
      </c>
      <c r="K971" s="17" t="str" cm="1">
        <f t="array" aca="1" ref="K971" ca="1">IFERROR(INDEX(NTG_2020_Map,$C971+2,K$7),"")</f>
        <v/>
      </c>
      <c r="L971" s="17" t="str" cm="1">
        <f t="array" aca="1" ref="L971" ca="1">IFERROR(INDEX(NTG_2020_Map,$C971+2,L$7),"")</f>
        <v/>
      </c>
      <c r="M971" s="17" t="str" cm="1">
        <f t="array" aca="1" ref="M971" ca="1">IFERROR(INDEX(NTG_2020_Map,$C971+2,M$7),"")</f>
        <v/>
      </c>
      <c r="N971" s="18" t="str" cm="1">
        <f t="array" aca="1" ref="N971" ca="1">IFERROR(INDEX(NTG_2020_Map,$C971+2,N$7),"")</f>
        <v/>
      </c>
      <c r="O971" s="18" t="str" cm="1">
        <f t="array" aca="1" ref="O971" ca="1">IFERROR(IF(INDEX(NTG_2020_Map,$C971+2,O$7)="","",INDEX(NTG_2020_Map,$C971+2,O$7)),"")</f>
        <v/>
      </c>
    </row>
    <row r="972" spans="3:15" ht="12.75" customHeight="1">
      <c r="C972" s="16">
        <f t="shared" si="30"/>
        <v>42</v>
      </c>
      <c r="D972" s="16">
        <f t="shared" si="31"/>
        <v>21</v>
      </c>
      <c r="E972" s="16" cm="1">
        <f t="array" aca="1" ref="E972" ca="1">IF(F972="","",IF(INDEX(NTG_2020_Table,$C972+1,$D972)=1,1,0))</f>
        <v>0</v>
      </c>
      <c r="F972" s="17" t="str" cm="1">
        <f t="array" aca="1" ref="F972" ca="1">IFERROR(INDEX(NTG_2020_Table,$C972+1,$F$7),"")</f>
        <v>NonRes-sAll-mHVAC-NGBoiler</v>
      </c>
      <c r="G972" s="17" t="str" cm="1">
        <f t="array" aca="1" ref="G972" ca="1">IF($F972="","",IFERROR(INDEX(NTG_2020_Map,1,IF($D972&lt;$B$4,$B$3,IF($D972&lt;$B$5,$B$4,$B$5))),""))</f>
        <v>CreatedComment</v>
      </c>
      <c r="H972" s="17" t="str" cm="1">
        <f t="array" aca="1" ref="H972" ca="1">IF(F972="","",IFERROR(INDEX(NTG_2020_Map,2,D972),""))</f>
        <v/>
      </c>
      <c r="I972" s="17" t="str" cm="1">
        <f t="array" aca="1" ref="I972" ca="1">IFERROR(INDEX(NTG_2020_Map,$C972+2,$I$7),"")</f>
        <v/>
      </c>
      <c r="J972" s="17" t="str" cm="1">
        <f t="array" aca="1" ref="J972" ca="1">IFERROR(IF(INDEX(NTG_2020_Map,$C972+2,36)=0,"",INDEX(NTG_2020_Map,$C972+2,$J$7)),"")</f>
        <v/>
      </c>
      <c r="K972" s="17" t="str" cm="1">
        <f t="array" aca="1" ref="K972" ca="1">IFERROR(INDEX(NTG_2020_Map,$C972+2,K$7),"")</f>
        <v/>
      </c>
      <c r="L972" s="17" t="str" cm="1">
        <f t="array" aca="1" ref="L972" ca="1">IFERROR(INDEX(NTG_2020_Map,$C972+2,L$7),"")</f>
        <v/>
      </c>
      <c r="M972" s="17" t="str" cm="1">
        <f t="array" aca="1" ref="M972" ca="1">IFERROR(INDEX(NTG_2020_Map,$C972+2,M$7),"")</f>
        <v/>
      </c>
      <c r="N972" s="18" t="str" cm="1">
        <f t="array" aca="1" ref="N972" ca="1">IFERROR(INDEX(NTG_2020_Map,$C972+2,N$7),"")</f>
        <v/>
      </c>
      <c r="O972" s="18" t="str" cm="1">
        <f t="array" aca="1" ref="O972" ca="1">IFERROR(IF(INDEX(NTG_2020_Map,$C972+2,O$7)="","",INDEX(NTG_2020_Map,$C972+2,O$7)),"")</f>
        <v/>
      </c>
    </row>
    <row r="973" spans="3:15" ht="12.75" customHeight="1">
      <c r="C973" s="16">
        <f t="shared" si="30"/>
        <v>42</v>
      </c>
      <c r="D973" s="16">
        <f t="shared" si="31"/>
        <v>22</v>
      </c>
      <c r="E973" s="16" cm="1">
        <f t="array" aca="1" ref="E973" ca="1">IF(F973="","",IF(INDEX(NTG_2020_Table,$C973+1,$D973)=1,1,0))</f>
        <v>0</v>
      </c>
      <c r="F973" s="17" t="str" cm="1">
        <f t="array" aca="1" ref="F973" ca="1">IFERROR(INDEX(NTG_2020_Table,$C973+1,$F$7),"")</f>
        <v>NonRes-sAll-mHVAC-NGBoiler</v>
      </c>
      <c r="G973" s="17" t="str" cm="1">
        <f t="array" aca="1" ref="G973" ca="1">IF($F973="","",IFERROR(INDEX(NTG_2020_Map,1,IF($D973&lt;$B$4,$B$3,IF($D973&lt;$B$5,$B$4,$B$5))),""))</f>
        <v>CreatedComment</v>
      </c>
      <c r="H973" s="17" t="str" cm="1">
        <f t="array" aca="1" ref="H973" ca="1">IF(F973="","",IFERROR(INDEX(NTG_2020_Map,2,D973),""))</f>
        <v/>
      </c>
      <c r="I973" s="17" t="str" cm="1">
        <f t="array" aca="1" ref="I973" ca="1">IFERROR(INDEX(NTG_2020_Map,$C973+2,$I$7),"")</f>
        <v/>
      </c>
      <c r="J973" s="17" t="str" cm="1">
        <f t="array" aca="1" ref="J973" ca="1">IFERROR(IF(INDEX(NTG_2020_Map,$C973+2,36)=0,"",INDEX(NTG_2020_Map,$C973+2,$J$7)),"")</f>
        <v/>
      </c>
      <c r="K973" s="17" t="str" cm="1">
        <f t="array" aca="1" ref="K973" ca="1">IFERROR(INDEX(NTG_2020_Map,$C973+2,K$7),"")</f>
        <v/>
      </c>
      <c r="L973" s="17" t="str" cm="1">
        <f t="array" aca="1" ref="L973" ca="1">IFERROR(INDEX(NTG_2020_Map,$C973+2,L$7),"")</f>
        <v/>
      </c>
      <c r="M973" s="17" t="str" cm="1">
        <f t="array" aca="1" ref="M973" ca="1">IFERROR(INDEX(NTG_2020_Map,$C973+2,M$7),"")</f>
        <v/>
      </c>
      <c r="N973" s="18" t="str" cm="1">
        <f t="array" aca="1" ref="N973" ca="1">IFERROR(INDEX(NTG_2020_Map,$C973+2,N$7),"")</f>
        <v/>
      </c>
      <c r="O973" s="18" t="str" cm="1">
        <f t="array" aca="1" ref="O973" ca="1">IFERROR(IF(INDEX(NTG_2020_Map,$C973+2,O$7)="","",INDEX(NTG_2020_Map,$C973+2,O$7)),"")</f>
        <v/>
      </c>
    </row>
    <row r="974" spans="3:15" ht="12.75" customHeight="1">
      <c r="C974" s="16">
        <f t="shared" si="30"/>
        <v>42</v>
      </c>
      <c r="D974" s="16">
        <f t="shared" si="31"/>
        <v>23</v>
      </c>
      <c r="E974" s="16" cm="1">
        <f t="array" aca="1" ref="E974" ca="1">IF(F974="","",IF(INDEX(NTG_2020_Table,$C974+1,$D974)=1,1,0))</f>
        <v>0</v>
      </c>
      <c r="F974" s="17" t="str" cm="1">
        <f t="array" aca="1" ref="F974" ca="1">IFERROR(INDEX(NTG_2020_Table,$C974+1,$F$7),"")</f>
        <v>NonRes-sAll-mHVAC-NGBoiler</v>
      </c>
      <c r="G974" s="17" t="str" cm="1">
        <f t="array" aca="1" ref="G974" ca="1">IF($F974="","",IFERROR(INDEX(NTG_2020_Map,1,IF($D974&lt;$B$4,$B$3,IF($D974&lt;$B$5,$B$4,$B$5))),""))</f>
        <v>CreatedComment</v>
      </c>
      <c r="H974" s="17" t="str" cm="1">
        <f t="array" aca="1" ref="H974" ca="1">IF(F974="","",IFERROR(INDEX(NTG_2020_Map,2,D974),""))</f>
        <v/>
      </c>
      <c r="I974" s="17" t="str" cm="1">
        <f t="array" aca="1" ref="I974" ca="1">IFERROR(INDEX(NTG_2020_Map,$C974+2,$I$7),"")</f>
        <v/>
      </c>
      <c r="J974" s="17" t="str" cm="1">
        <f t="array" aca="1" ref="J974" ca="1">IFERROR(IF(INDEX(NTG_2020_Map,$C974+2,36)=0,"",INDEX(NTG_2020_Map,$C974+2,$J$7)),"")</f>
        <v/>
      </c>
      <c r="K974" s="17" t="str" cm="1">
        <f t="array" aca="1" ref="K974" ca="1">IFERROR(INDEX(NTG_2020_Map,$C974+2,K$7),"")</f>
        <v/>
      </c>
      <c r="L974" s="17" t="str" cm="1">
        <f t="array" aca="1" ref="L974" ca="1">IFERROR(INDEX(NTG_2020_Map,$C974+2,L$7),"")</f>
        <v/>
      </c>
      <c r="M974" s="17" t="str" cm="1">
        <f t="array" aca="1" ref="M974" ca="1">IFERROR(INDEX(NTG_2020_Map,$C974+2,M$7),"")</f>
        <v/>
      </c>
      <c r="N974" s="18" t="str" cm="1">
        <f t="array" aca="1" ref="N974" ca="1">IFERROR(INDEX(NTG_2020_Map,$C974+2,N$7),"")</f>
        <v/>
      </c>
      <c r="O974" s="18" t="str" cm="1">
        <f t="array" aca="1" ref="O974" ca="1">IFERROR(IF(INDEX(NTG_2020_Map,$C974+2,O$7)="","",INDEX(NTG_2020_Map,$C974+2,O$7)),"")</f>
        <v/>
      </c>
    </row>
    <row r="975" spans="3:15" ht="12.75" customHeight="1">
      <c r="C975" s="16">
        <f t="shared" si="30"/>
        <v>43</v>
      </c>
      <c r="D975" s="16">
        <f t="shared" si="31"/>
        <v>1</v>
      </c>
      <c r="E975" s="16" cm="1">
        <f t="array" aca="1" ref="E975" ca="1">IF(F975="","",IF(INDEX(NTG_2020_Table,$C975+1,$D975)=1,1,0))</f>
        <v>0</v>
      </c>
      <c r="F975" s="17" t="str" cm="1">
        <f t="array" aca="1" ref="F975" ca="1">IFERROR(INDEX(NTG_2020_Table,$C975+1,$F$7),"")</f>
        <v>NonRes-sAll-mHVAC-NGBoiler</v>
      </c>
      <c r="G975" s="17" t="str" cm="1">
        <f t="array" aca="1" ref="G975" ca="1">IF($F975="","",IFERROR(INDEX(NTG_2020_Map,1,IF($D975&lt;$B$4,$B$3,IF($D975&lt;$B$5,$B$4,$B$5))),""))</f>
        <v>NTG_ID</v>
      </c>
      <c r="H975" s="17" t="str" cm="1">
        <f t="array" aca="1" ref="H975" ca="1">IF(F975="","",IFERROR(INDEX(NTG_2020_Map,2,D975),""))</f>
        <v>Agric-Default&gt;2yrs</v>
      </c>
      <c r="I975" s="17" t="str" cm="1">
        <f t="array" aca="1" ref="I975" ca="1">IFERROR(INDEX(NTG_2020_Map,$C975+2,$I$7),"")</f>
        <v/>
      </c>
      <c r="J975" s="17" t="str" cm="1">
        <f t="array" aca="1" ref="J975" ca="1">IFERROR(IF(INDEX(NTG_2020_Map,$C975+2,36)=0,"",INDEX(NTG_2020_Map,$C975+2,$J$7)),"")</f>
        <v/>
      </c>
      <c r="K975" s="17" t="str" cm="1">
        <f t="array" aca="1" ref="K975" ca="1">IFERROR(INDEX(NTG_2020_Map,$C975+2,K$7),"")</f>
        <v/>
      </c>
      <c r="L975" s="17" t="str" cm="1">
        <f t="array" aca="1" ref="L975" ca="1">IFERROR(INDEX(NTG_2020_Map,$C975+2,L$7),"")</f>
        <v/>
      </c>
      <c r="M975" s="17" t="str" cm="1">
        <f t="array" aca="1" ref="M975" ca="1">IFERROR(INDEX(NTG_2020_Map,$C975+2,M$7),"")</f>
        <v/>
      </c>
      <c r="N975" s="18" t="str" cm="1">
        <f t="array" aca="1" ref="N975" ca="1">IFERROR(INDEX(NTG_2020_Map,$C975+2,N$7),"")</f>
        <v/>
      </c>
      <c r="O975" s="18" t="str" cm="1">
        <f t="array" aca="1" ref="O975" ca="1">IFERROR(IF(INDEX(NTG_2020_Map,$C975+2,O$7)="","",INDEX(NTG_2020_Map,$C975+2,O$7)),"")</f>
        <v/>
      </c>
    </row>
    <row r="976" spans="3:15" ht="12.75" customHeight="1">
      <c r="C976" s="16">
        <f t="shared" si="30"/>
        <v>43</v>
      </c>
      <c r="D976" s="16">
        <f t="shared" si="31"/>
        <v>2</v>
      </c>
      <c r="E976" s="16" cm="1">
        <f t="array" aca="1" ref="E976" ca="1">IF(F976="","",IF(INDEX(NTG_2020_Table,$C976+1,$D976)=1,1,0))</f>
        <v>0</v>
      </c>
      <c r="F976" s="17" t="str" cm="1">
        <f t="array" aca="1" ref="F976" ca="1">IFERROR(INDEX(NTG_2020_Table,$C976+1,$F$7),"")</f>
        <v>NonRes-sAll-mHVAC-NGBoiler</v>
      </c>
      <c r="G976" s="17" t="str" cm="1">
        <f t="array" aca="1" ref="G976" ca="1">IF($F976="","",IFERROR(INDEX(NTG_2020_Map,1,IF($D976&lt;$B$4,$B$3,IF($D976&lt;$B$5,$B$4,$B$5))),""))</f>
        <v>NTG_ID</v>
      </c>
      <c r="H976" s="17" t="str" cm="1">
        <f t="array" aca="1" ref="H976" ca="1">IF(F976="","",IFERROR(INDEX(NTG_2020_Map,2,D976),""))</f>
        <v>DEER2019</v>
      </c>
      <c r="I976" s="17" t="str" cm="1">
        <f t="array" aca="1" ref="I976" ca="1">IFERROR(INDEX(NTG_2020_Map,$C976+2,$I$7),"")</f>
        <v/>
      </c>
      <c r="J976" s="17" t="str" cm="1">
        <f t="array" aca="1" ref="J976" ca="1">IFERROR(IF(INDEX(NTG_2020_Map,$C976+2,36)=0,"",INDEX(NTG_2020_Map,$C976+2,$J$7)),"")</f>
        <v/>
      </c>
      <c r="K976" s="17" t="str" cm="1">
        <f t="array" aca="1" ref="K976" ca="1">IFERROR(INDEX(NTG_2020_Map,$C976+2,K$7),"")</f>
        <v/>
      </c>
      <c r="L976" s="17" t="str" cm="1">
        <f t="array" aca="1" ref="L976" ca="1">IFERROR(INDEX(NTG_2020_Map,$C976+2,L$7),"")</f>
        <v/>
      </c>
      <c r="M976" s="17" t="str" cm="1">
        <f t="array" aca="1" ref="M976" ca="1">IFERROR(INDEX(NTG_2020_Map,$C976+2,M$7),"")</f>
        <v/>
      </c>
      <c r="N976" s="18" t="str" cm="1">
        <f t="array" aca="1" ref="N976" ca="1">IFERROR(INDEX(NTG_2020_Map,$C976+2,N$7),"")</f>
        <v/>
      </c>
      <c r="O976" s="18" t="str" cm="1">
        <f t="array" aca="1" ref="O976" ca="1">IFERROR(IF(INDEX(NTG_2020_Map,$C976+2,O$7)="","",INDEX(NTG_2020_Map,$C976+2,O$7)),"")</f>
        <v/>
      </c>
    </row>
    <row r="977" spans="3:15" ht="12.75" customHeight="1">
      <c r="C977" s="16">
        <f t="shared" si="30"/>
        <v>43</v>
      </c>
      <c r="D977" s="16">
        <f t="shared" si="31"/>
        <v>3</v>
      </c>
      <c r="E977" s="16" cm="1">
        <f t="array" aca="1" ref="E977" ca="1">IF(F977="","",IF(INDEX(NTG_2020_Table,$C977+1,$D977)=1,1,0))</f>
        <v>0</v>
      </c>
      <c r="F977" s="17" t="str" cm="1">
        <f t="array" aca="1" ref="F977" ca="1">IFERROR(INDEX(NTG_2020_Table,$C977+1,$F$7),"")</f>
        <v>NonRes-sAll-mHVAC-NGBoiler</v>
      </c>
      <c r="G977" s="17" t="str" cm="1">
        <f t="array" aca="1" ref="G977" ca="1">IF($F977="","",IFERROR(INDEX(NTG_2020_Map,1,IF($D977&lt;$B$4,$B$3,IF($D977&lt;$B$5,$B$4,$B$5))),""))</f>
        <v>NTG_ID</v>
      </c>
      <c r="H977" s="17" cm="1">
        <f t="array" aca="1" ref="H977" ca="1">IF(F977="","",IFERROR(INDEX(NTG_2020_Map,2,D977),""))</f>
        <v>43466</v>
      </c>
      <c r="I977" s="17" t="str" cm="1">
        <f t="array" aca="1" ref="I977" ca="1">IFERROR(INDEX(NTG_2020_Map,$C977+2,$I$7),"")</f>
        <v/>
      </c>
      <c r="J977" s="17" t="str" cm="1">
        <f t="array" aca="1" ref="J977" ca="1">IFERROR(IF(INDEX(NTG_2020_Map,$C977+2,36)=0,"",INDEX(NTG_2020_Map,$C977+2,$J$7)),"")</f>
        <v/>
      </c>
      <c r="K977" s="17" t="str" cm="1">
        <f t="array" aca="1" ref="K977" ca="1">IFERROR(INDEX(NTG_2020_Map,$C977+2,K$7),"")</f>
        <v/>
      </c>
      <c r="L977" s="17" t="str" cm="1">
        <f t="array" aca="1" ref="L977" ca="1">IFERROR(INDEX(NTG_2020_Map,$C977+2,L$7),"")</f>
        <v/>
      </c>
      <c r="M977" s="17" t="str" cm="1">
        <f t="array" aca="1" ref="M977" ca="1">IFERROR(INDEX(NTG_2020_Map,$C977+2,M$7),"")</f>
        <v/>
      </c>
      <c r="N977" s="18" t="str" cm="1">
        <f t="array" aca="1" ref="N977" ca="1">IFERROR(INDEX(NTG_2020_Map,$C977+2,N$7),"")</f>
        <v/>
      </c>
      <c r="O977" s="18" t="str" cm="1">
        <f t="array" aca="1" ref="O977" ca="1">IFERROR(IF(INDEX(NTG_2020_Map,$C977+2,O$7)="","",INDEX(NTG_2020_Map,$C977+2,O$7)),"")</f>
        <v/>
      </c>
    </row>
    <row r="978" spans="3:15" ht="12.75" customHeight="1">
      <c r="C978" s="16">
        <f t="shared" si="30"/>
        <v>43</v>
      </c>
      <c r="D978" s="16">
        <f t="shared" si="31"/>
        <v>4</v>
      </c>
      <c r="E978" s="16" cm="1">
        <f t="array" aca="1" ref="E978" ca="1">IF(F978="","",IF(INDEX(NTG_2020_Table,$C978+1,$D978)=1,1,0))</f>
        <v>0</v>
      </c>
      <c r="F978" s="17" t="str" cm="1">
        <f t="array" aca="1" ref="F978" ca="1">IFERROR(INDEX(NTG_2020_Table,$C978+1,$F$7),"")</f>
        <v>NonRes-sAll-mHVAC-NGBoiler</v>
      </c>
      <c r="G978" s="17" t="str" cm="1">
        <f t="array" aca="1" ref="G978" ca="1">IF($F978="","",IFERROR(INDEX(NTG_2020_Map,1,IF($D978&lt;$B$4,$B$3,IF($D978&lt;$B$5,$B$4,$B$5))),""))</f>
        <v>NTG_ID</v>
      </c>
      <c r="H978" s="17" cm="1">
        <f t="array" aca="1" ref="H978" ca="1">IF(F978="","",IFERROR(INDEX(NTG_2020_Map,2,D978),""))</f>
        <v>46022</v>
      </c>
      <c r="I978" s="17" t="str" cm="1">
        <f t="array" aca="1" ref="I978" ca="1">IFERROR(INDEX(NTG_2020_Map,$C978+2,$I$7),"")</f>
        <v/>
      </c>
      <c r="J978" s="17" t="str" cm="1">
        <f t="array" aca="1" ref="J978" ca="1">IFERROR(IF(INDEX(NTG_2020_Map,$C978+2,36)=0,"",INDEX(NTG_2020_Map,$C978+2,$J$7)),"")</f>
        <v/>
      </c>
      <c r="K978" s="17" t="str" cm="1">
        <f t="array" aca="1" ref="K978" ca="1">IFERROR(INDEX(NTG_2020_Map,$C978+2,K$7),"")</f>
        <v/>
      </c>
      <c r="L978" s="17" t="str" cm="1">
        <f t="array" aca="1" ref="L978" ca="1">IFERROR(INDEX(NTG_2020_Map,$C978+2,L$7),"")</f>
        <v/>
      </c>
      <c r="M978" s="17" t="str" cm="1">
        <f t="array" aca="1" ref="M978" ca="1">IFERROR(INDEX(NTG_2020_Map,$C978+2,M$7),"")</f>
        <v/>
      </c>
      <c r="N978" s="18" t="str" cm="1">
        <f t="array" aca="1" ref="N978" ca="1">IFERROR(INDEX(NTG_2020_Map,$C978+2,N$7),"")</f>
        <v/>
      </c>
      <c r="O978" s="18" t="str" cm="1">
        <f t="array" aca="1" ref="O978" ca="1">IFERROR(IF(INDEX(NTG_2020_Map,$C978+2,O$7)="","",INDEX(NTG_2020_Map,$C978+2,O$7)),"")</f>
        <v/>
      </c>
    </row>
    <row r="979" spans="3:15" ht="12.75" customHeight="1">
      <c r="C979" s="16">
        <f t="shared" si="30"/>
        <v>43</v>
      </c>
      <c r="D979" s="16">
        <f t="shared" si="31"/>
        <v>5</v>
      </c>
      <c r="E979" s="16" cm="1">
        <f t="array" aca="1" ref="E979" ca="1">IF(F979="","",IF(INDEX(NTG_2020_Table,$C979+1,$D979)=1,1,0))</f>
        <v>0</v>
      </c>
      <c r="F979" s="17" t="str" cm="1">
        <f t="array" aca="1" ref="F979" ca="1">IFERROR(INDEX(NTG_2020_Table,$C979+1,$F$7),"")</f>
        <v>NonRes-sAll-mHVAC-NGBoiler</v>
      </c>
      <c r="G979" s="17" t="str" cm="1">
        <f t="array" aca="1" ref="G979" ca="1">IF($F979="","",IFERROR(INDEX(NTG_2020_Map,1,IF($D979&lt;$B$4,$B$3,IF($D979&lt;$B$5,$B$4,$B$5))),""))</f>
        <v>NTG_ID</v>
      </c>
      <c r="H979" s="17" cm="1">
        <f t="array" aca="1" ref="H979" ca="1">IF(F979="","",IFERROR(INDEX(NTG_2020_Map,2,D979),""))</f>
        <v>0.6</v>
      </c>
      <c r="I979" s="17" t="str" cm="1">
        <f t="array" aca="1" ref="I979" ca="1">IFERROR(INDEX(NTG_2020_Map,$C979+2,$I$7),"")</f>
        <v/>
      </c>
      <c r="J979" s="17" t="str" cm="1">
        <f t="array" aca="1" ref="J979" ca="1">IFERROR(IF(INDEX(NTG_2020_Map,$C979+2,36)=0,"",INDEX(NTG_2020_Map,$C979+2,$J$7)),"")</f>
        <v/>
      </c>
      <c r="K979" s="17" t="str" cm="1">
        <f t="array" aca="1" ref="K979" ca="1">IFERROR(INDEX(NTG_2020_Map,$C979+2,K$7),"")</f>
        <v/>
      </c>
      <c r="L979" s="17" t="str" cm="1">
        <f t="array" aca="1" ref="L979" ca="1">IFERROR(INDEX(NTG_2020_Map,$C979+2,L$7),"")</f>
        <v/>
      </c>
      <c r="M979" s="17" t="str" cm="1">
        <f t="array" aca="1" ref="M979" ca="1">IFERROR(INDEX(NTG_2020_Map,$C979+2,M$7),"")</f>
        <v/>
      </c>
      <c r="N979" s="18" t="str" cm="1">
        <f t="array" aca="1" ref="N979" ca="1">IFERROR(INDEX(NTG_2020_Map,$C979+2,N$7),"")</f>
        <v/>
      </c>
      <c r="O979" s="18" t="str" cm="1">
        <f t="array" aca="1" ref="O979" ca="1">IFERROR(IF(INDEX(NTG_2020_Map,$C979+2,O$7)="","",INDEX(NTG_2020_Map,$C979+2,O$7)),"")</f>
        <v/>
      </c>
    </row>
    <row r="980" spans="3:15" ht="12.75" customHeight="1">
      <c r="C980" s="16">
        <f t="shared" si="30"/>
        <v>43</v>
      </c>
      <c r="D980" s="16">
        <f t="shared" si="31"/>
        <v>6</v>
      </c>
      <c r="E980" s="16" cm="1">
        <f t="array" aca="1" ref="E980" ca="1">IF(F980="","",IF(INDEX(NTG_2020_Table,$C980+1,$D980)=1,1,0))</f>
        <v>0</v>
      </c>
      <c r="F980" s="17" t="str" cm="1">
        <f t="array" aca="1" ref="F980" ca="1">IFERROR(INDEX(NTG_2020_Table,$C980+1,$F$7),"")</f>
        <v>NonRes-sAll-mHVAC-NGBoiler</v>
      </c>
      <c r="G980" s="17" t="str" cm="1">
        <f t="array" aca="1" ref="G980" ca="1">IF($F980="","",IFERROR(INDEX(NTG_2020_Map,1,IF($D980&lt;$B$4,$B$3,IF($D980&lt;$B$5,$B$4,$B$5))),""))</f>
        <v>NTG_ID</v>
      </c>
      <c r="H980" s="17" cm="1">
        <f t="array" aca="1" ref="H980" ca="1">IF(F980="","",IFERROR(INDEX(NTG_2020_Map,2,D980),""))</f>
        <v>0.6</v>
      </c>
      <c r="I980" s="17" t="str" cm="1">
        <f t="array" aca="1" ref="I980" ca="1">IFERROR(INDEX(NTG_2020_Map,$C980+2,$I$7),"")</f>
        <v/>
      </c>
      <c r="J980" s="17" t="str" cm="1">
        <f t="array" aca="1" ref="J980" ca="1">IFERROR(IF(INDEX(NTG_2020_Map,$C980+2,36)=0,"",INDEX(NTG_2020_Map,$C980+2,$J$7)),"")</f>
        <v/>
      </c>
      <c r="K980" s="17" t="str" cm="1">
        <f t="array" aca="1" ref="K980" ca="1">IFERROR(INDEX(NTG_2020_Map,$C980+2,K$7),"")</f>
        <v/>
      </c>
      <c r="L980" s="17" t="str" cm="1">
        <f t="array" aca="1" ref="L980" ca="1">IFERROR(INDEX(NTG_2020_Map,$C980+2,L$7),"")</f>
        <v/>
      </c>
      <c r="M980" s="17" t="str" cm="1">
        <f t="array" aca="1" ref="M980" ca="1">IFERROR(INDEX(NTG_2020_Map,$C980+2,M$7),"")</f>
        <v/>
      </c>
      <c r="N980" s="18" t="str" cm="1">
        <f t="array" aca="1" ref="N980" ca="1">IFERROR(INDEX(NTG_2020_Map,$C980+2,N$7),"")</f>
        <v/>
      </c>
      <c r="O980" s="18" t="str" cm="1">
        <f t="array" aca="1" ref="O980" ca="1">IFERROR(IF(INDEX(NTG_2020_Map,$C980+2,O$7)="","",INDEX(NTG_2020_Map,$C980+2,O$7)),"")</f>
        <v/>
      </c>
    </row>
    <row r="981" spans="3:15" ht="12.75" customHeight="1">
      <c r="C981" s="16">
        <f t="shared" si="30"/>
        <v>43</v>
      </c>
      <c r="D981" s="16">
        <f t="shared" si="31"/>
        <v>7</v>
      </c>
      <c r="E981" s="16" cm="1">
        <f t="array" aca="1" ref="E981" ca="1">IF(F981="","",IF(INDEX(NTG_2020_Table,$C981+1,$D981)=1,1,0))</f>
        <v>0</v>
      </c>
      <c r="F981" s="17" t="str" cm="1">
        <f t="array" aca="1" ref="F981" ca="1">IFERROR(INDEX(NTG_2020_Table,$C981+1,$F$7),"")</f>
        <v>NonRes-sAll-mHVAC-NGBoiler</v>
      </c>
      <c r="G981" s="17" t="str" cm="1">
        <f t="array" aca="1" ref="G981" ca="1">IF($F981="","",IFERROR(INDEX(NTG_2020_Map,1,IF($D981&lt;$B$4,$B$3,IF($D981&lt;$B$5,$B$4,$B$5))),""))</f>
        <v>NTG_ID</v>
      </c>
      <c r="H981" s="17" t="str" cm="1">
        <f t="array" aca="1" ref="H981" ca="1">IF(F981="","",IFERROR(INDEX(NTG_2020_Map,2,D981),""))</f>
        <v>Measures not covered by other NTG values and measure technology type has been available in marketplace for more than 2 years</v>
      </c>
      <c r="I981" s="17" t="str" cm="1">
        <f t="array" aca="1" ref="I981" ca="1">IFERROR(INDEX(NTG_2020_Map,$C981+2,$I$7),"")</f>
        <v/>
      </c>
      <c r="J981" s="17" t="str" cm="1">
        <f t="array" aca="1" ref="J981" ca="1">IFERROR(IF(INDEX(NTG_2020_Map,$C981+2,36)=0,"",INDEX(NTG_2020_Map,$C981+2,$J$7)),"")</f>
        <v/>
      </c>
      <c r="K981" s="17" t="str" cm="1">
        <f t="array" aca="1" ref="K981" ca="1">IFERROR(INDEX(NTG_2020_Map,$C981+2,K$7),"")</f>
        <v/>
      </c>
      <c r="L981" s="17" t="str" cm="1">
        <f t="array" aca="1" ref="L981" ca="1">IFERROR(INDEX(NTG_2020_Map,$C981+2,L$7),"")</f>
        <v/>
      </c>
      <c r="M981" s="17" t="str" cm="1">
        <f t="array" aca="1" ref="M981" ca="1">IFERROR(INDEX(NTG_2020_Map,$C981+2,M$7),"")</f>
        <v/>
      </c>
      <c r="N981" s="18" t="str" cm="1">
        <f t="array" aca="1" ref="N981" ca="1">IFERROR(INDEX(NTG_2020_Map,$C981+2,N$7),"")</f>
        <v/>
      </c>
      <c r="O981" s="18" t="str" cm="1">
        <f t="array" aca="1" ref="O981" ca="1">IFERROR(IF(INDEX(NTG_2020_Map,$C981+2,O$7)="","",INDEX(NTG_2020_Map,$C981+2,O$7)),"")</f>
        <v/>
      </c>
    </row>
    <row r="982" spans="3:15" ht="12.75" customHeight="1">
      <c r="C982" s="16">
        <f t="shared" si="30"/>
        <v>43</v>
      </c>
      <c r="D982" s="16">
        <f t="shared" si="31"/>
        <v>8</v>
      </c>
      <c r="E982" s="16" cm="1">
        <f t="array" aca="1" ref="E982" ca="1">IF(F982="","",IF(INDEX(NTG_2020_Table,$C982+1,$D982)=1,1,0))</f>
        <v>0</v>
      </c>
      <c r="F982" s="17" t="str" cm="1">
        <f t="array" aca="1" ref="F982" ca="1">IFERROR(INDEX(NTG_2020_Table,$C982+1,$F$7),"")</f>
        <v>NonRes-sAll-mHVAC-NGBoiler</v>
      </c>
      <c r="G982" s="17" t="str" cm="1">
        <f t="array" aca="1" ref="G982" ca="1">IF($F982="","",IFERROR(INDEX(NTG_2020_Map,1,IF($D982&lt;$B$4,$B$3,IF($D982&lt;$B$5,$B$4,$B$5))),""))</f>
        <v>NTG_ID</v>
      </c>
      <c r="H982" s="17" t="str" cm="1">
        <f t="array" aca="1" ref="H982" ca="1">IF(F982="","",IFERROR(INDEX(NTG_2020_Map,2,D982),""))</f>
        <v>Deem-DEER|Deem-WP</v>
      </c>
      <c r="I982" s="17" t="str" cm="1">
        <f t="array" aca="1" ref="I982" ca="1">IFERROR(INDEX(NTG_2020_Map,$C982+2,$I$7),"")</f>
        <v/>
      </c>
      <c r="J982" s="17" t="str" cm="1">
        <f t="array" aca="1" ref="J982" ca="1">IFERROR(IF(INDEX(NTG_2020_Map,$C982+2,36)=0,"",INDEX(NTG_2020_Map,$C982+2,$J$7)),"")</f>
        <v/>
      </c>
      <c r="K982" s="17" t="str" cm="1">
        <f t="array" aca="1" ref="K982" ca="1">IFERROR(INDEX(NTG_2020_Map,$C982+2,K$7),"")</f>
        <v/>
      </c>
      <c r="L982" s="17" t="str" cm="1">
        <f t="array" aca="1" ref="L982" ca="1">IFERROR(INDEX(NTG_2020_Map,$C982+2,L$7),"")</f>
        <v/>
      </c>
      <c r="M982" s="17" t="str" cm="1">
        <f t="array" aca="1" ref="M982" ca="1">IFERROR(INDEX(NTG_2020_Map,$C982+2,M$7),"")</f>
        <v/>
      </c>
      <c r="N982" s="18" t="str" cm="1">
        <f t="array" aca="1" ref="N982" ca="1">IFERROR(INDEX(NTG_2020_Map,$C982+2,N$7),"")</f>
        <v/>
      </c>
      <c r="O982" s="18" t="str" cm="1">
        <f t="array" aca="1" ref="O982" ca="1">IFERROR(IF(INDEX(NTG_2020_Map,$C982+2,O$7)="","",INDEX(NTG_2020_Map,$C982+2,O$7)),"")</f>
        <v/>
      </c>
    </row>
    <row r="983" spans="3:15" ht="12.75" customHeight="1">
      <c r="C983" s="16">
        <f t="shared" si="30"/>
        <v>43</v>
      </c>
      <c r="D983" s="16">
        <f t="shared" si="31"/>
        <v>9</v>
      </c>
      <c r="E983" s="16" cm="1">
        <f t="array" aca="1" ref="E983" ca="1">IF(F983="","",IF(INDEX(NTG_2020_Table,$C983+1,$D983)=1,1,0))</f>
        <v>0</v>
      </c>
      <c r="F983" s="17" t="str" cm="1">
        <f t="array" aca="1" ref="F983" ca="1">IFERROR(INDEX(NTG_2020_Table,$C983+1,$F$7),"")</f>
        <v>NonRes-sAll-mHVAC-NGBoiler</v>
      </c>
      <c r="G983" s="17" t="str" cm="1">
        <f t="array" aca="1" ref="G983" ca="1">IF($F983="","",IFERROR(INDEX(NTG_2020_Map,1,IF($D983&lt;$B$4,$B$3,IF($D983&lt;$B$5,$B$4,$B$5))),""))</f>
        <v>NTG_ID</v>
      </c>
      <c r="H983" s="17" t="str" cm="1">
        <f t="array" aca="1" ref="H983" ca="1">IF(F983="","",IFERROR(INDEX(NTG_2020_Map,2,D983),""))</f>
        <v>AOE|AR|BRO-Bhv|BRO-Op|BRO-RCx|BW|NC|NR</v>
      </c>
      <c r="I983" s="17" t="str" cm="1">
        <f t="array" aca="1" ref="I983" ca="1">IFERROR(INDEX(NTG_2020_Map,$C983+2,$I$7),"")</f>
        <v/>
      </c>
      <c r="J983" s="17" t="str" cm="1">
        <f t="array" aca="1" ref="J983" ca="1">IFERROR(IF(INDEX(NTG_2020_Map,$C983+2,36)=0,"",INDEX(NTG_2020_Map,$C983+2,$J$7)),"")</f>
        <v/>
      </c>
      <c r="K983" s="17" t="str" cm="1">
        <f t="array" aca="1" ref="K983" ca="1">IFERROR(INDEX(NTG_2020_Map,$C983+2,K$7),"")</f>
        <v/>
      </c>
      <c r="L983" s="17" t="str" cm="1">
        <f t="array" aca="1" ref="L983" ca="1">IFERROR(INDEX(NTG_2020_Map,$C983+2,L$7),"")</f>
        <v/>
      </c>
      <c r="M983" s="17" t="str" cm="1">
        <f t="array" aca="1" ref="M983" ca="1">IFERROR(INDEX(NTG_2020_Map,$C983+2,M$7),"")</f>
        <v/>
      </c>
      <c r="N983" s="18" t="str" cm="1">
        <f t="array" aca="1" ref="N983" ca="1">IFERROR(INDEX(NTG_2020_Map,$C983+2,N$7),"")</f>
        <v/>
      </c>
      <c r="O983" s="18" t="str" cm="1">
        <f t="array" aca="1" ref="O983" ca="1">IFERROR(IF(INDEX(NTG_2020_Map,$C983+2,O$7)="","",INDEX(NTG_2020_Map,$C983+2,O$7)),"")</f>
        <v/>
      </c>
    </row>
    <row r="984" spans="3:15" ht="12.75" customHeight="1">
      <c r="C984" s="16">
        <f t="shared" si="30"/>
        <v>43</v>
      </c>
      <c r="D984" s="16">
        <f t="shared" si="31"/>
        <v>10</v>
      </c>
      <c r="E984" s="16" cm="1">
        <f t="array" aca="1" ref="E984" ca="1">IF(F984="","",IF(INDEX(NTG_2020_Table,$C984+1,$D984)=1,1,0))</f>
        <v>0</v>
      </c>
      <c r="F984" s="17" t="str" cm="1">
        <f t="array" aca="1" ref="F984" ca="1">IFERROR(INDEX(NTG_2020_Table,$C984+1,$F$7),"")</f>
        <v>NonRes-sAll-mHVAC-NGBoiler</v>
      </c>
      <c r="G984" s="17" t="str" cm="1">
        <f t="array" aca="1" ref="G984" ca="1">IF($F984="","",IFERROR(INDEX(NTG_2020_Map,1,IF($D984&lt;$B$4,$B$3,IF($D984&lt;$B$5,$B$4,$B$5))),""))</f>
        <v>NTG_ID</v>
      </c>
      <c r="H984" s="17" t="str" cm="1">
        <f t="array" aca="1" ref="H984" ca="1">IF(F984="","",IFERROR(INDEX(NTG_2020_Map,2,D984),""))</f>
        <v>UpDeemed|DnCust|DnDeemed|DnCustDI|DnDeemDI</v>
      </c>
      <c r="I984" s="17" t="str" cm="1">
        <f t="array" aca="1" ref="I984" ca="1">IFERROR(INDEX(NTG_2020_Map,$C984+2,$I$7),"")</f>
        <v/>
      </c>
      <c r="J984" s="17" t="str" cm="1">
        <f t="array" aca="1" ref="J984" ca="1">IFERROR(IF(INDEX(NTG_2020_Map,$C984+2,36)=0,"",INDEX(NTG_2020_Map,$C984+2,$J$7)),"")</f>
        <v/>
      </c>
      <c r="K984" s="17" t="str" cm="1">
        <f t="array" aca="1" ref="K984" ca="1">IFERROR(INDEX(NTG_2020_Map,$C984+2,K$7),"")</f>
        <v/>
      </c>
      <c r="L984" s="17" t="str" cm="1">
        <f t="array" aca="1" ref="L984" ca="1">IFERROR(INDEX(NTG_2020_Map,$C984+2,L$7),"")</f>
        <v/>
      </c>
      <c r="M984" s="17" t="str" cm="1">
        <f t="array" aca="1" ref="M984" ca="1">IFERROR(INDEX(NTG_2020_Map,$C984+2,M$7),"")</f>
        <v/>
      </c>
      <c r="N984" s="18" t="str" cm="1">
        <f t="array" aca="1" ref="N984" ca="1">IFERROR(INDEX(NTG_2020_Map,$C984+2,N$7),"")</f>
        <v/>
      </c>
      <c r="O984" s="18" t="str" cm="1">
        <f t="array" aca="1" ref="O984" ca="1">IFERROR(IF(INDEX(NTG_2020_Map,$C984+2,O$7)="","",INDEX(NTG_2020_Map,$C984+2,O$7)),"")</f>
        <v/>
      </c>
    </row>
    <row r="985" spans="3:15" ht="12.75" customHeight="1">
      <c r="C985" s="16">
        <f t="shared" si="30"/>
        <v>43</v>
      </c>
      <c r="D985" s="16">
        <f t="shared" si="31"/>
        <v>11</v>
      </c>
      <c r="E985" s="16" cm="1">
        <f t="array" aca="1" ref="E985" ca="1">IF(F985="","",IF(INDEX(NTG_2020_Table,$C985+1,$D985)=1,1,0))</f>
        <v>0</v>
      </c>
      <c r="F985" s="17" t="str" cm="1">
        <f t="array" aca="1" ref="F985" ca="1">IFERROR(INDEX(NTG_2020_Table,$C985+1,$F$7),"")</f>
        <v>NonRes-sAll-mHVAC-NGBoiler</v>
      </c>
      <c r="G985" s="17" t="str" cm="1">
        <f t="array" aca="1" ref="G985" ca="1">IF($F985="","",IFERROR(INDEX(NTG_2020_Map,1,IF($D985&lt;$B$4,$B$3,IF($D985&lt;$B$5,$B$4,$B$5))),""))</f>
        <v>VersionSource</v>
      </c>
      <c r="H985" s="17" t="str" cm="1">
        <f t="array" aca="1" ref="H985" ca="1">IF(F985="","",IFERROR(INDEX(NTG_2020_Map,2,D985),""))</f>
        <v/>
      </c>
      <c r="I985" s="17" t="str" cm="1">
        <f t="array" aca="1" ref="I985" ca="1">IFERROR(INDEX(NTG_2020_Map,$C985+2,$I$7),"")</f>
        <v/>
      </c>
      <c r="J985" s="17" t="str" cm="1">
        <f t="array" aca="1" ref="J985" ca="1">IFERROR(IF(INDEX(NTG_2020_Map,$C985+2,36)=0,"",INDEX(NTG_2020_Map,$C985+2,$J$7)),"")</f>
        <v/>
      </c>
      <c r="K985" s="17" t="str" cm="1">
        <f t="array" aca="1" ref="K985" ca="1">IFERROR(INDEX(NTG_2020_Map,$C985+2,K$7),"")</f>
        <v/>
      </c>
      <c r="L985" s="17" t="str" cm="1">
        <f t="array" aca="1" ref="L985" ca="1">IFERROR(INDEX(NTG_2020_Map,$C985+2,L$7),"")</f>
        <v/>
      </c>
      <c r="M985" s="17" t="str" cm="1">
        <f t="array" aca="1" ref="M985" ca="1">IFERROR(INDEX(NTG_2020_Map,$C985+2,M$7),"")</f>
        <v/>
      </c>
      <c r="N985" s="18" t="str" cm="1">
        <f t="array" aca="1" ref="N985" ca="1">IFERROR(INDEX(NTG_2020_Map,$C985+2,N$7),"")</f>
        <v/>
      </c>
      <c r="O985" s="18" t="str" cm="1">
        <f t="array" aca="1" ref="O985" ca="1">IFERROR(IF(INDEX(NTG_2020_Map,$C985+2,O$7)="","",INDEX(NTG_2020_Map,$C985+2,O$7)),"")</f>
        <v/>
      </c>
    </row>
    <row r="986" spans="3:15" ht="12.75" customHeight="1">
      <c r="C986" s="16">
        <f t="shared" si="30"/>
        <v>43</v>
      </c>
      <c r="D986" s="16">
        <f t="shared" si="31"/>
        <v>12</v>
      </c>
      <c r="E986" s="16" cm="1">
        <f t="array" aca="1" ref="E986" ca="1">IF(F986="","",IF(INDEX(NTG_2020_Table,$C986+1,$D986)=1,1,0))</f>
        <v>1</v>
      </c>
      <c r="F986" s="17" t="str" cm="1">
        <f t="array" aca="1" ref="F986" ca="1">IFERROR(INDEX(NTG_2020_Table,$C986+1,$F$7),"")</f>
        <v>NonRes-sAll-mHVAC-NGBoiler</v>
      </c>
      <c r="G986" s="17" t="str" cm="1">
        <f t="array" aca="1" ref="G986" ca="1">IF($F986="","",IFERROR(INDEX(NTG_2020_Map,1,IF($D986&lt;$B$4,$B$3,IF($D986&lt;$B$5,$B$4,$B$5))),""))</f>
        <v>VersionSource</v>
      </c>
      <c r="H986" s="17" t="str" cm="1">
        <f t="array" aca="1" ref="H986" ca="1">IF(F986="","",IFERROR(INDEX(NTG_2020_Map,2,D986),""))</f>
        <v>1</v>
      </c>
      <c r="I986" s="17" t="str" cm="1">
        <f t="array" aca="1" ref="I986" ca="1">IFERROR(INDEX(NTG_2020_Map,$C986+2,$I$7),"")</f>
        <v/>
      </c>
      <c r="J986" s="17" t="str" cm="1">
        <f t="array" aca="1" ref="J986" ca="1">IFERROR(IF(INDEX(NTG_2020_Map,$C986+2,36)=0,"",INDEX(NTG_2020_Map,$C986+2,$J$7)),"")</f>
        <v/>
      </c>
      <c r="K986" s="17" t="str" cm="1">
        <f t="array" aca="1" ref="K986" ca="1">IFERROR(INDEX(NTG_2020_Map,$C986+2,K$7),"")</f>
        <v/>
      </c>
      <c r="L986" s="17" t="str" cm="1">
        <f t="array" aca="1" ref="L986" ca="1">IFERROR(INDEX(NTG_2020_Map,$C986+2,L$7),"")</f>
        <v/>
      </c>
      <c r="M986" s="17" t="str" cm="1">
        <f t="array" aca="1" ref="M986" ca="1">IFERROR(INDEX(NTG_2020_Map,$C986+2,M$7),"")</f>
        <v/>
      </c>
      <c r="N986" s="18" t="str" cm="1">
        <f t="array" aca="1" ref="N986" ca="1">IFERROR(INDEX(NTG_2020_Map,$C986+2,N$7),"")</f>
        <v/>
      </c>
      <c r="O986" s="18" t="str" cm="1">
        <f t="array" aca="1" ref="O986" ca="1">IFERROR(IF(INDEX(NTG_2020_Map,$C986+2,O$7)="","",INDEX(NTG_2020_Map,$C986+2,O$7)),"")</f>
        <v/>
      </c>
    </row>
    <row r="987" spans="3:15" ht="12.75" customHeight="1">
      <c r="C987" s="16">
        <f t="shared" si="30"/>
        <v>43</v>
      </c>
      <c r="D987" s="16">
        <f t="shared" si="31"/>
        <v>13</v>
      </c>
      <c r="E987" s="16" cm="1">
        <f t="array" aca="1" ref="E987" ca="1">IF(F987="","",IF(INDEX(NTG_2020_Table,$C987+1,$D987)=1,1,0))</f>
        <v>0</v>
      </c>
      <c r="F987" s="17" t="str" cm="1">
        <f t="array" aca="1" ref="F987" ca="1">IFERROR(INDEX(NTG_2020_Table,$C987+1,$F$7),"")</f>
        <v>NonRes-sAll-mHVAC-NGBoiler</v>
      </c>
      <c r="G987" s="17" t="str" cm="1">
        <f t="array" aca="1" ref="G987" ca="1">IF($F987="","",IFERROR(INDEX(NTG_2020_Map,1,IF($D987&lt;$B$4,$B$3,IF($D987&lt;$B$5,$B$4,$B$5))),""))</f>
        <v>VersionSource</v>
      </c>
      <c r="H987" s="17" t="str" cm="1">
        <f t="array" aca="1" ref="H987" ca="1">IF(F987="","",IFERROR(INDEX(NTG_2020_Map,2,D987),""))</f>
        <v>1</v>
      </c>
      <c r="I987" s="17" t="str" cm="1">
        <f t="array" aca="1" ref="I987" ca="1">IFERROR(INDEX(NTG_2020_Map,$C987+2,$I$7),"")</f>
        <v/>
      </c>
      <c r="J987" s="17" t="str" cm="1">
        <f t="array" aca="1" ref="J987" ca="1">IFERROR(IF(INDEX(NTG_2020_Map,$C987+2,36)=0,"",INDEX(NTG_2020_Map,$C987+2,$J$7)),"")</f>
        <v/>
      </c>
      <c r="K987" s="17" t="str" cm="1">
        <f t="array" aca="1" ref="K987" ca="1">IFERROR(INDEX(NTG_2020_Map,$C987+2,K$7),"")</f>
        <v/>
      </c>
      <c r="L987" s="17" t="str" cm="1">
        <f t="array" aca="1" ref="L987" ca="1">IFERROR(INDEX(NTG_2020_Map,$C987+2,L$7),"")</f>
        <v/>
      </c>
      <c r="M987" s="17" t="str" cm="1">
        <f t="array" aca="1" ref="M987" ca="1">IFERROR(INDEX(NTG_2020_Map,$C987+2,M$7),"")</f>
        <v/>
      </c>
      <c r="N987" s="18" t="str" cm="1">
        <f t="array" aca="1" ref="N987" ca="1">IFERROR(INDEX(NTG_2020_Map,$C987+2,N$7),"")</f>
        <v/>
      </c>
      <c r="O987" s="18" t="str" cm="1">
        <f t="array" aca="1" ref="O987" ca="1">IFERROR(IF(INDEX(NTG_2020_Map,$C987+2,O$7)="","",INDEX(NTG_2020_Map,$C987+2,O$7)),"")</f>
        <v/>
      </c>
    </row>
    <row r="988" spans="3:15" ht="12.75" customHeight="1">
      <c r="C988" s="16">
        <f t="shared" si="30"/>
        <v>43</v>
      </c>
      <c r="D988" s="16">
        <f t="shared" si="31"/>
        <v>14</v>
      </c>
      <c r="E988" s="16" cm="1">
        <f t="array" aca="1" ref="E988" ca="1">IF(F988="","",IF(INDEX(NTG_2020_Table,$C988+1,$D988)=1,1,0))</f>
        <v>0</v>
      </c>
      <c r="F988" s="17" t="str" cm="1">
        <f t="array" aca="1" ref="F988" ca="1">IFERROR(INDEX(NTG_2020_Table,$C988+1,$F$7),"")</f>
        <v>NonRes-sAll-mHVAC-NGBoiler</v>
      </c>
      <c r="G988" s="17" t="str" cm="1">
        <f t="array" aca="1" ref="G988" ca="1">IF($F988="","",IFERROR(INDEX(NTG_2020_Map,1,IF($D988&lt;$B$4,$B$3,IF($D988&lt;$B$5,$B$4,$B$5))),""))</f>
        <v>VersionSource</v>
      </c>
      <c r="H988" s="17" t="str" cm="1">
        <f t="array" aca="1" ref="H988" ca="1">IF(F988="","",IFERROR(INDEX(NTG_2020_Map,2,D988),""))</f>
        <v>0</v>
      </c>
      <c r="I988" s="17" t="str" cm="1">
        <f t="array" aca="1" ref="I988" ca="1">IFERROR(INDEX(NTG_2020_Map,$C988+2,$I$7),"")</f>
        <v/>
      </c>
      <c r="J988" s="17" t="str" cm="1">
        <f t="array" aca="1" ref="J988" ca="1">IFERROR(IF(INDEX(NTG_2020_Map,$C988+2,36)=0,"",INDEX(NTG_2020_Map,$C988+2,$J$7)),"")</f>
        <v/>
      </c>
      <c r="K988" s="17" t="str" cm="1">
        <f t="array" aca="1" ref="K988" ca="1">IFERROR(INDEX(NTG_2020_Map,$C988+2,K$7),"")</f>
        <v/>
      </c>
      <c r="L988" s="17" t="str" cm="1">
        <f t="array" aca="1" ref="L988" ca="1">IFERROR(INDEX(NTG_2020_Map,$C988+2,L$7),"")</f>
        <v/>
      </c>
      <c r="M988" s="17" t="str" cm="1">
        <f t="array" aca="1" ref="M988" ca="1">IFERROR(INDEX(NTG_2020_Map,$C988+2,M$7),"")</f>
        <v/>
      </c>
      <c r="N988" s="18" t="str" cm="1">
        <f t="array" aca="1" ref="N988" ca="1">IFERROR(INDEX(NTG_2020_Map,$C988+2,N$7),"")</f>
        <v/>
      </c>
      <c r="O988" s="18" t="str" cm="1">
        <f t="array" aca="1" ref="O988" ca="1">IFERROR(IF(INDEX(NTG_2020_Map,$C988+2,O$7)="","",INDEX(NTG_2020_Map,$C988+2,O$7)),"")</f>
        <v/>
      </c>
    </row>
    <row r="989" spans="3:15" ht="12.75" customHeight="1">
      <c r="C989" s="16">
        <f t="shared" si="30"/>
        <v>43</v>
      </c>
      <c r="D989" s="16">
        <f t="shared" si="31"/>
        <v>15</v>
      </c>
      <c r="E989" s="16" cm="1">
        <f t="array" aca="1" ref="E989" ca="1">IF(F989="","",IF(INDEX(NTG_2020_Table,$C989+1,$D989)=1,1,0))</f>
        <v>0</v>
      </c>
      <c r="F989" s="17" t="str" cm="1">
        <f t="array" aca="1" ref="F989" ca="1">IFERROR(INDEX(NTG_2020_Table,$C989+1,$F$7),"")</f>
        <v>NonRes-sAll-mHVAC-NGBoiler</v>
      </c>
      <c r="G989" s="17" t="str" cm="1">
        <f t="array" aca="1" ref="G989" ca="1">IF($F989="","",IFERROR(INDEX(NTG_2020_Map,1,IF($D989&lt;$B$4,$B$3,IF($D989&lt;$B$5,$B$4,$B$5))),""))</f>
        <v>VersionSource</v>
      </c>
      <c r="H989" s="17" cm="1">
        <f t="array" aca="1" ref="H989" ca="1">IF(F989="","",IFERROR(INDEX(NTG_2020_Map,2,D989),""))</f>
        <v>45448.629734189817</v>
      </c>
      <c r="I989" s="17" t="str" cm="1">
        <f t="array" aca="1" ref="I989" ca="1">IFERROR(INDEX(NTG_2020_Map,$C989+2,$I$7),"")</f>
        <v/>
      </c>
      <c r="J989" s="17" t="str" cm="1">
        <f t="array" aca="1" ref="J989" ca="1">IFERROR(IF(INDEX(NTG_2020_Map,$C989+2,36)=0,"",INDEX(NTG_2020_Map,$C989+2,$J$7)),"")</f>
        <v/>
      </c>
      <c r="K989" s="17" t="str" cm="1">
        <f t="array" aca="1" ref="K989" ca="1">IFERROR(INDEX(NTG_2020_Map,$C989+2,K$7),"")</f>
        <v/>
      </c>
      <c r="L989" s="17" t="str" cm="1">
        <f t="array" aca="1" ref="L989" ca="1">IFERROR(INDEX(NTG_2020_Map,$C989+2,L$7),"")</f>
        <v/>
      </c>
      <c r="M989" s="17" t="str" cm="1">
        <f t="array" aca="1" ref="M989" ca="1">IFERROR(INDEX(NTG_2020_Map,$C989+2,M$7),"")</f>
        <v/>
      </c>
      <c r="N989" s="18" t="str" cm="1">
        <f t="array" aca="1" ref="N989" ca="1">IFERROR(INDEX(NTG_2020_Map,$C989+2,N$7),"")</f>
        <v/>
      </c>
      <c r="O989" s="18" t="str" cm="1">
        <f t="array" aca="1" ref="O989" ca="1">IFERROR(IF(INDEX(NTG_2020_Map,$C989+2,O$7)="","",INDEX(NTG_2020_Map,$C989+2,O$7)),"")</f>
        <v/>
      </c>
    </row>
    <row r="990" spans="3:15" ht="12.75" customHeight="1">
      <c r="C990" s="16">
        <f t="shared" si="30"/>
        <v>43</v>
      </c>
      <c r="D990" s="16">
        <f t="shared" si="31"/>
        <v>16</v>
      </c>
      <c r="E990" s="16" cm="1">
        <f t="array" aca="1" ref="E990" ca="1">IF(F990="","",IF(INDEX(NTG_2020_Table,$C990+1,$D990)=1,1,0))</f>
        <v>1</v>
      </c>
      <c r="F990" s="17" t="str" cm="1">
        <f t="array" aca="1" ref="F990" ca="1">IFERROR(INDEX(NTG_2020_Table,$C990+1,$F$7),"")</f>
        <v>NonRes-sAll-mHVAC-NGBoiler</v>
      </c>
      <c r="G990" s="17" t="str" cm="1">
        <f t="array" aca="1" ref="G990" ca="1">IF($F990="","",IFERROR(INDEX(NTG_2020_Map,1,IF($D990&lt;$B$4,$B$3,IF($D990&lt;$B$5,$B$4,$B$5))),""))</f>
        <v>VersionSource</v>
      </c>
      <c r="H990" s="17" t="str" cm="1">
        <f t="array" aca="1" ref="H990" ca="1">IF(F990="","",IFERROR(INDEX(NTG_2020_Map,2,D990),""))</f>
        <v>Expired this record since a new record was created that uses the updated Measure Impact Types and Delivery Types per DEER2026 Scoping Document.</v>
      </c>
      <c r="I990" s="17" t="str" cm="1">
        <f t="array" aca="1" ref="I990" ca="1">IFERROR(INDEX(NTG_2020_Map,$C990+2,$I$7),"")</f>
        <v/>
      </c>
      <c r="J990" s="17" t="str" cm="1">
        <f t="array" aca="1" ref="J990" ca="1">IFERROR(IF(INDEX(NTG_2020_Map,$C990+2,36)=0,"",INDEX(NTG_2020_Map,$C990+2,$J$7)),"")</f>
        <v/>
      </c>
      <c r="K990" s="17" t="str" cm="1">
        <f t="array" aca="1" ref="K990" ca="1">IFERROR(INDEX(NTG_2020_Map,$C990+2,K$7),"")</f>
        <v/>
      </c>
      <c r="L990" s="17" t="str" cm="1">
        <f t="array" aca="1" ref="L990" ca="1">IFERROR(INDEX(NTG_2020_Map,$C990+2,L$7),"")</f>
        <v/>
      </c>
      <c r="M990" s="17" t="str" cm="1">
        <f t="array" aca="1" ref="M990" ca="1">IFERROR(INDEX(NTG_2020_Map,$C990+2,M$7),"")</f>
        <v/>
      </c>
      <c r="N990" s="18" t="str" cm="1">
        <f t="array" aca="1" ref="N990" ca="1">IFERROR(INDEX(NTG_2020_Map,$C990+2,N$7),"")</f>
        <v/>
      </c>
      <c r="O990" s="18" t="str" cm="1">
        <f t="array" aca="1" ref="O990" ca="1">IFERROR(IF(INDEX(NTG_2020_Map,$C990+2,O$7)="","",INDEX(NTG_2020_Map,$C990+2,O$7)),"")</f>
        <v/>
      </c>
    </row>
    <row r="991" spans="3:15" ht="12.75" customHeight="1">
      <c r="C991" s="16">
        <f t="shared" si="30"/>
        <v>43</v>
      </c>
      <c r="D991" s="16">
        <f t="shared" si="31"/>
        <v>17</v>
      </c>
      <c r="E991" s="16" cm="1">
        <f t="array" aca="1" ref="E991" ca="1">IF(F991="","",IF(INDEX(NTG_2020_Table,$C991+1,$D991)=1,1,0))</f>
        <v>0</v>
      </c>
      <c r="F991" s="17" t="str" cm="1">
        <f t="array" aca="1" ref="F991" ca="1">IFERROR(INDEX(NTG_2020_Table,$C991+1,$F$7),"")</f>
        <v>NonRes-sAll-mHVAC-NGBoiler</v>
      </c>
      <c r="G991" s="17" t="str" cm="1">
        <f t="array" aca="1" ref="G991" ca="1">IF($F991="","",IFERROR(INDEX(NTG_2020_Map,1,IF($D991&lt;$B$4,$B$3,IF($D991&lt;$B$5,$B$4,$B$5))),""))</f>
        <v>VersionSource</v>
      </c>
      <c r="H991" s="17" t="str" cm="1">
        <f t="array" aca="1" ref="H991" ca="1">IF(F991="","",IFERROR(INDEX(NTG_2020_Map,2,D991),""))</f>
        <v>Deemed Ex Ante Team</v>
      </c>
      <c r="I991" s="17" t="str" cm="1">
        <f t="array" aca="1" ref="I991" ca="1">IFERROR(INDEX(NTG_2020_Map,$C991+2,$I$7),"")</f>
        <v/>
      </c>
      <c r="J991" s="17" t="str" cm="1">
        <f t="array" aca="1" ref="J991" ca="1">IFERROR(IF(INDEX(NTG_2020_Map,$C991+2,36)=0,"",INDEX(NTG_2020_Map,$C991+2,$J$7)),"")</f>
        <v/>
      </c>
      <c r="K991" s="17" t="str" cm="1">
        <f t="array" aca="1" ref="K991" ca="1">IFERROR(INDEX(NTG_2020_Map,$C991+2,K$7),"")</f>
        <v/>
      </c>
      <c r="L991" s="17" t="str" cm="1">
        <f t="array" aca="1" ref="L991" ca="1">IFERROR(INDEX(NTG_2020_Map,$C991+2,L$7),"")</f>
        <v/>
      </c>
      <c r="M991" s="17" t="str" cm="1">
        <f t="array" aca="1" ref="M991" ca="1">IFERROR(INDEX(NTG_2020_Map,$C991+2,M$7),"")</f>
        <v/>
      </c>
      <c r="N991" s="18" t="str" cm="1">
        <f t="array" aca="1" ref="N991" ca="1">IFERROR(INDEX(NTG_2020_Map,$C991+2,N$7),"")</f>
        <v/>
      </c>
      <c r="O991" s="18" t="str" cm="1">
        <f t="array" aca="1" ref="O991" ca="1">IFERROR(IF(INDEX(NTG_2020_Map,$C991+2,O$7)="","",INDEX(NTG_2020_Map,$C991+2,O$7)),"")</f>
        <v/>
      </c>
    </row>
    <row r="992" spans="3:15" ht="12.75" customHeight="1">
      <c r="C992" s="16">
        <f t="shared" si="30"/>
        <v>43</v>
      </c>
      <c r="D992" s="16">
        <f t="shared" si="31"/>
        <v>18</v>
      </c>
      <c r="E992" s="16" cm="1">
        <f t="array" aca="1" ref="E992" ca="1">IF(F992="","",IF(INDEX(NTG_2020_Table,$C992+1,$D992)=1,1,0))</f>
        <v>1</v>
      </c>
      <c r="F992" s="17" t="str" cm="1">
        <f t="array" aca="1" ref="F992" ca="1">IFERROR(INDEX(NTG_2020_Table,$C992+1,$F$7),"")</f>
        <v>NonRes-sAll-mHVAC-NGBoiler</v>
      </c>
      <c r="G992" s="17" t="str" cm="1">
        <f t="array" aca="1" ref="G992" ca="1">IF($F992="","",IFERROR(INDEX(NTG_2020_Map,1,IF($D992&lt;$B$4,$B$3,IF($D992&lt;$B$5,$B$4,$B$5))),""))</f>
        <v>VersionSource</v>
      </c>
      <c r="H992" s="17" cm="1">
        <f t="array" aca="1" ref="H992" ca="1">IF(F992="","",IFERROR(INDEX(NTG_2020_Map,2,D992),""))</f>
        <v>44566.539816770834</v>
      </c>
      <c r="I992" s="17" t="str" cm="1">
        <f t="array" aca="1" ref="I992" ca="1">IFERROR(INDEX(NTG_2020_Map,$C992+2,$I$7),"")</f>
        <v/>
      </c>
      <c r="J992" s="17" t="str" cm="1">
        <f t="array" aca="1" ref="J992" ca="1">IFERROR(IF(INDEX(NTG_2020_Map,$C992+2,36)=0,"",INDEX(NTG_2020_Map,$C992+2,$J$7)),"")</f>
        <v/>
      </c>
      <c r="K992" s="17" t="str" cm="1">
        <f t="array" aca="1" ref="K992" ca="1">IFERROR(INDEX(NTG_2020_Map,$C992+2,K$7),"")</f>
        <v/>
      </c>
      <c r="L992" s="17" t="str" cm="1">
        <f t="array" aca="1" ref="L992" ca="1">IFERROR(INDEX(NTG_2020_Map,$C992+2,L$7),"")</f>
        <v/>
      </c>
      <c r="M992" s="17" t="str" cm="1">
        <f t="array" aca="1" ref="M992" ca="1">IFERROR(INDEX(NTG_2020_Map,$C992+2,M$7),"")</f>
        <v/>
      </c>
      <c r="N992" s="18" t="str" cm="1">
        <f t="array" aca="1" ref="N992" ca="1">IFERROR(INDEX(NTG_2020_Map,$C992+2,N$7),"")</f>
        <v/>
      </c>
      <c r="O992" s="18" t="str" cm="1">
        <f t="array" aca="1" ref="O992" ca="1">IFERROR(IF(INDEX(NTG_2020_Map,$C992+2,O$7)="","",INDEX(NTG_2020_Map,$C992+2,O$7)),"")</f>
        <v/>
      </c>
    </row>
    <row r="993" spans="3:15" ht="12.75" customHeight="1">
      <c r="C993" s="16">
        <f t="shared" si="30"/>
        <v>43</v>
      </c>
      <c r="D993" s="16">
        <f t="shared" si="31"/>
        <v>19</v>
      </c>
      <c r="E993" s="16" cm="1">
        <f t="array" aca="1" ref="E993" ca="1">IF(F993="","",IF(INDEX(NTG_2020_Table,$C993+1,$D993)=1,1,0))</f>
        <v>0</v>
      </c>
      <c r="F993" s="17" t="str" cm="1">
        <f t="array" aca="1" ref="F993" ca="1">IFERROR(INDEX(NTG_2020_Table,$C993+1,$F$7),"")</f>
        <v>NonRes-sAll-mHVAC-NGBoiler</v>
      </c>
      <c r="G993" s="17" t="str" cm="1">
        <f t="array" aca="1" ref="G993" ca="1">IF($F993="","",IFERROR(INDEX(NTG_2020_Map,1,IF($D993&lt;$B$4,$B$3,IF($D993&lt;$B$5,$B$4,$B$5))),""))</f>
        <v>CreatedComment</v>
      </c>
      <c r="H993" s="17" t="str" cm="1">
        <f t="array" aca="1" ref="H993" ca="1">IF(F993="","",IFERROR(INDEX(NTG_2020_Map,2,D993),""))</f>
        <v/>
      </c>
      <c r="I993" s="17" t="str" cm="1">
        <f t="array" aca="1" ref="I993" ca="1">IFERROR(INDEX(NTG_2020_Map,$C993+2,$I$7),"")</f>
        <v/>
      </c>
      <c r="J993" s="17" t="str" cm="1">
        <f t="array" aca="1" ref="J993" ca="1">IFERROR(IF(INDEX(NTG_2020_Map,$C993+2,36)=0,"",INDEX(NTG_2020_Map,$C993+2,$J$7)),"")</f>
        <v/>
      </c>
      <c r="K993" s="17" t="str" cm="1">
        <f t="array" aca="1" ref="K993" ca="1">IFERROR(INDEX(NTG_2020_Map,$C993+2,K$7),"")</f>
        <v/>
      </c>
      <c r="L993" s="17" t="str" cm="1">
        <f t="array" aca="1" ref="L993" ca="1">IFERROR(INDEX(NTG_2020_Map,$C993+2,L$7),"")</f>
        <v/>
      </c>
      <c r="M993" s="17" t="str" cm="1">
        <f t="array" aca="1" ref="M993" ca="1">IFERROR(INDEX(NTG_2020_Map,$C993+2,M$7),"")</f>
        <v/>
      </c>
      <c r="N993" s="18" t="str" cm="1">
        <f t="array" aca="1" ref="N993" ca="1">IFERROR(INDEX(NTG_2020_Map,$C993+2,N$7),"")</f>
        <v/>
      </c>
      <c r="O993" s="18" t="str" cm="1">
        <f t="array" aca="1" ref="O993" ca="1">IFERROR(IF(INDEX(NTG_2020_Map,$C993+2,O$7)="","",INDEX(NTG_2020_Map,$C993+2,O$7)),"")</f>
        <v/>
      </c>
    </row>
    <row r="994" spans="3:15" ht="12.75" customHeight="1">
      <c r="C994" s="16">
        <f t="shared" si="30"/>
        <v>43</v>
      </c>
      <c r="D994" s="16">
        <f t="shared" si="31"/>
        <v>20</v>
      </c>
      <c r="E994" s="16" cm="1">
        <f t="array" aca="1" ref="E994" ca="1">IF(F994="","",IF(INDEX(NTG_2020_Table,$C994+1,$D994)=1,1,0))</f>
        <v>0</v>
      </c>
      <c r="F994" s="17" t="str" cm="1">
        <f t="array" aca="1" ref="F994" ca="1">IFERROR(INDEX(NTG_2020_Table,$C994+1,$F$7),"")</f>
        <v>NonRes-sAll-mHVAC-NGBoiler</v>
      </c>
      <c r="G994" s="17" t="str" cm="1">
        <f t="array" aca="1" ref="G994" ca="1">IF($F994="","",IFERROR(INDEX(NTG_2020_Map,1,IF($D994&lt;$B$4,$B$3,IF($D994&lt;$B$5,$B$4,$B$5))),""))</f>
        <v>CreatedComment</v>
      </c>
      <c r="H994" s="17" t="str" cm="1">
        <f t="array" aca="1" ref="H994" ca="1">IF(F994="","",IFERROR(INDEX(NTG_2020_Map,2,D994),""))</f>
        <v>Deemed Ex Ante Team</v>
      </c>
      <c r="I994" s="17" t="str" cm="1">
        <f t="array" aca="1" ref="I994" ca="1">IFERROR(INDEX(NTG_2020_Map,$C994+2,$I$7),"")</f>
        <v/>
      </c>
      <c r="J994" s="17" t="str" cm="1">
        <f t="array" aca="1" ref="J994" ca="1">IFERROR(IF(INDEX(NTG_2020_Map,$C994+2,36)=0,"",INDEX(NTG_2020_Map,$C994+2,$J$7)),"")</f>
        <v/>
      </c>
      <c r="K994" s="17" t="str" cm="1">
        <f t="array" aca="1" ref="K994" ca="1">IFERROR(INDEX(NTG_2020_Map,$C994+2,K$7),"")</f>
        <v/>
      </c>
      <c r="L994" s="17" t="str" cm="1">
        <f t="array" aca="1" ref="L994" ca="1">IFERROR(INDEX(NTG_2020_Map,$C994+2,L$7),"")</f>
        <v/>
      </c>
      <c r="M994" s="17" t="str" cm="1">
        <f t="array" aca="1" ref="M994" ca="1">IFERROR(INDEX(NTG_2020_Map,$C994+2,M$7),"")</f>
        <v/>
      </c>
      <c r="N994" s="18" t="str" cm="1">
        <f t="array" aca="1" ref="N994" ca="1">IFERROR(INDEX(NTG_2020_Map,$C994+2,N$7),"")</f>
        <v/>
      </c>
      <c r="O994" s="18" t="str" cm="1">
        <f t="array" aca="1" ref="O994" ca="1">IFERROR(IF(INDEX(NTG_2020_Map,$C994+2,O$7)="","",INDEX(NTG_2020_Map,$C994+2,O$7)),"")</f>
        <v/>
      </c>
    </row>
    <row r="995" spans="3:15" ht="12.75" customHeight="1">
      <c r="C995" s="16">
        <f t="shared" si="30"/>
        <v>43</v>
      </c>
      <c r="D995" s="16">
        <f t="shared" si="31"/>
        <v>21</v>
      </c>
      <c r="E995" s="16" cm="1">
        <f t="array" aca="1" ref="E995" ca="1">IF(F995="","",IF(INDEX(NTG_2020_Table,$C995+1,$D995)=1,1,0))</f>
        <v>0</v>
      </c>
      <c r="F995" s="17" t="str" cm="1">
        <f t="array" aca="1" ref="F995" ca="1">IFERROR(INDEX(NTG_2020_Table,$C995+1,$F$7),"")</f>
        <v>NonRes-sAll-mHVAC-NGBoiler</v>
      </c>
      <c r="G995" s="17" t="str" cm="1">
        <f t="array" aca="1" ref="G995" ca="1">IF($F995="","",IFERROR(INDEX(NTG_2020_Map,1,IF($D995&lt;$B$4,$B$3,IF($D995&lt;$B$5,$B$4,$B$5))),""))</f>
        <v>CreatedComment</v>
      </c>
      <c r="H995" s="17" t="str" cm="1">
        <f t="array" aca="1" ref="H995" ca="1">IF(F995="","",IFERROR(INDEX(NTG_2020_Map,2,D995),""))</f>
        <v/>
      </c>
      <c r="I995" s="17" t="str" cm="1">
        <f t="array" aca="1" ref="I995" ca="1">IFERROR(INDEX(NTG_2020_Map,$C995+2,$I$7),"")</f>
        <v/>
      </c>
      <c r="J995" s="17" t="str" cm="1">
        <f t="array" aca="1" ref="J995" ca="1">IFERROR(IF(INDEX(NTG_2020_Map,$C995+2,36)=0,"",INDEX(NTG_2020_Map,$C995+2,$J$7)),"")</f>
        <v/>
      </c>
      <c r="K995" s="17" t="str" cm="1">
        <f t="array" aca="1" ref="K995" ca="1">IFERROR(INDEX(NTG_2020_Map,$C995+2,K$7),"")</f>
        <v/>
      </c>
      <c r="L995" s="17" t="str" cm="1">
        <f t="array" aca="1" ref="L995" ca="1">IFERROR(INDEX(NTG_2020_Map,$C995+2,L$7),"")</f>
        <v/>
      </c>
      <c r="M995" s="17" t="str" cm="1">
        <f t="array" aca="1" ref="M995" ca="1">IFERROR(INDEX(NTG_2020_Map,$C995+2,M$7),"")</f>
        <v/>
      </c>
      <c r="N995" s="18" t="str" cm="1">
        <f t="array" aca="1" ref="N995" ca="1">IFERROR(INDEX(NTG_2020_Map,$C995+2,N$7),"")</f>
        <v/>
      </c>
      <c r="O995" s="18" t="str" cm="1">
        <f t="array" aca="1" ref="O995" ca="1">IFERROR(IF(INDEX(NTG_2020_Map,$C995+2,O$7)="","",INDEX(NTG_2020_Map,$C995+2,O$7)),"")</f>
        <v/>
      </c>
    </row>
    <row r="996" spans="3:15" ht="12.75" customHeight="1">
      <c r="C996" s="16">
        <f t="shared" si="30"/>
        <v>43</v>
      </c>
      <c r="D996" s="16">
        <f t="shared" si="31"/>
        <v>22</v>
      </c>
      <c r="E996" s="16" cm="1">
        <f t="array" aca="1" ref="E996" ca="1">IF(F996="","",IF(INDEX(NTG_2020_Table,$C996+1,$D996)=1,1,0))</f>
        <v>0</v>
      </c>
      <c r="F996" s="17" t="str" cm="1">
        <f t="array" aca="1" ref="F996" ca="1">IFERROR(INDEX(NTG_2020_Table,$C996+1,$F$7),"")</f>
        <v>NonRes-sAll-mHVAC-NGBoiler</v>
      </c>
      <c r="G996" s="17" t="str" cm="1">
        <f t="array" aca="1" ref="G996" ca="1">IF($F996="","",IFERROR(INDEX(NTG_2020_Map,1,IF($D996&lt;$B$4,$B$3,IF($D996&lt;$B$5,$B$4,$B$5))),""))</f>
        <v>CreatedComment</v>
      </c>
      <c r="H996" s="17" t="str" cm="1">
        <f t="array" aca="1" ref="H996" ca="1">IF(F996="","",IFERROR(INDEX(NTG_2020_Map,2,D996),""))</f>
        <v/>
      </c>
      <c r="I996" s="17" t="str" cm="1">
        <f t="array" aca="1" ref="I996" ca="1">IFERROR(INDEX(NTG_2020_Map,$C996+2,$I$7),"")</f>
        <v/>
      </c>
      <c r="J996" s="17" t="str" cm="1">
        <f t="array" aca="1" ref="J996" ca="1">IFERROR(IF(INDEX(NTG_2020_Map,$C996+2,36)=0,"",INDEX(NTG_2020_Map,$C996+2,$J$7)),"")</f>
        <v/>
      </c>
      <c r="K996" s="17" t="str" cm="1">
        <f t="array" aca="1" ref="K996" ca="1">IFERROR(INDEX(NTG_2020_Map,$C996+2,K$7),"")</f>
        <v/>
      </c>
      <c r="L996" s="17" t="str" cm="1">
        <f t="array" aca="1" ref="L996" ca="1">IFERROR(INDEX(NTG_2020_Map,$C996+2,L$7),"")</f>
        <v/>
      </c>
      <c r="M996" s="17" t="str" cm="1">
        <f t="array" aca="1" ref="M996" ca="1">IFERROR(INDEX(NTG_2020_Map,$C996+2,M$7),"")</f>
        <v/>
      </c>
      <c r="N996" s="18" t="str" cm="1">
        <f t="array" aca="1" ref="N996" ca="1">IFERROR(INDEX(NTG_2020_Map,$C996+2,N$7),"")</f>
        <v/>
      </c>
      <c r="O996" s="18" t="str" cm="1">
        <f t="array" aca="1" ref="O996" ca="1">IFERROR(IF(INDEX(NTG_2020_Map,$C996+2,O$7)="","",INDEX(NTG_2020_Map,$C996+2,O$7)),"")</f>
        <v/>
      </c>
    </row>
    <row r="997" spans="3:15" ht="12.75" customHeight="1">
      <c r="C997" s="16">
        <f t="shared" si="30"/>
        <v>43</v>
      </c>
      <c r="D997" s="16">
        <f t="shared" si="31"/>
        <v>23</v>
      </c>
      <c r="E997" s="16" cm="1">
        <f t="array" aca="1" ref="E997" ca="1">IF(F997="","",IF(INDEX(NTG_2020_Table,$C997+1,$D997)=1,1,0))</f>
        <v>0</v>
      </c>
      <c r="F997" s="17" t="str" cm="1">
        <f t="array" aca="1" ref="F997" ca="1">IFERROR(INDEX(NTG_2020_Table,$C997+1,$F$7),"")</f>
        <v>NonRes-sAll-mHVAC-NGBoiler</v>
      </c>
      <c r="G997" s="17" t="str" cm="1">
        <f t="array" aca="1" ref="G997" ca="1">IF($F997="","",IFERROR(INDEX(NTG_2020_Map,1,IF($D997&lt;$B$4,$B$3,IF($D997&lt;$B$5,$B$4,$B$5))),""))</f>
        <v>CreatedComment</v>
      </c>
      <c r="H997" s="17" t="str" cm="1">
        <f t="array" aca="1" ref="H997" ca="1">IF(F997="","",IFERROR(INDEX(NTG_2020_Map,2,D997),""))</f>
        <v/>
      </c>
      <c r="I997" s="17" t="str" cm="1">
        <f t="array" aca="1" ref="I997" ca="1">IFERROR(INDEX(NTG_2020_Map,$C997+2,$I$7),"")</f>
        <v/>
      </c>
      <c r="J997" s="17" t="str" cm="1">
        <f t="array" aca="1" ref="J997" ca="1">IFERROR(IF(INDEX(NTG_2020_Map,$C997+2,36)=0,"",INDEX(NTG_2020_Map,$C997+2,$J$7)),"")</f>
        <v/>
      </c>
      <c r="K997" s="17" t="str" cm="1">
        <f t="array" aca="1" ref="K997" ca="1">IFERROR(INDEX(NTG_2020_Map,$C997+2,K$7),"")</f>
        <v/>
      </c>
      <c r="L997" s="17" t="str" cm="1">
        <f t="array" aca="1" ref="L997" ca="1">IFERROR(INDEX(NTG_2020_Map,$C997+2,L$7),"")</f>
        <v/>
      </c>
      <c r="M997" s="17" t="str" cm="1">
        <f t="array" aca="1" ref="M997" ca="1">IFERROR(INDEX(NTG_2020_Map,$C997+2,M$7),"")</f>
        <v/>
      </c>
      <c r="N997" s="18" t="str" cm="1">
        <f t="array" aca="1" ref="N997" ca="1">IFERROR(INDEX(NTG_2020_Map,$C997+2,N$7),"")</f>
        <v/>
      </c>
      <c r="O997" s="18" t="str" cm="1">
        <f t="array" aca="1" ref="O997" ca="1">IFERROR(IF(INDEX(NTG_2020_Map,$C997+2,O$7)="","",INDEX(NTG_2020_Map,$C997+2,O$7)),"")</f>
        <v/>
      </c>
    </row>
    <row r="998" spans="3:15" ht="12.75" customHeight="1">
      <c r="C998" s="16">
        <f t="shared" si="30"/>
        <v>44</v>
      </c>
      <c r="D998" s="16">
        <f t="shared" si="31"/>
        <v>1</v>
      </c>
      <c r="E998" s="16" cm="1">
        <f t="array" aca="1" ref="E998" ca="1">IF(F998="","",IF(INDEX(NTG_2020_Table,$C998+1,$D998)=1,1,0))</f>
        <v>0</v>
      </c>
      <c r="F998" s="17" t="str" cm="1">
        <f t="array" aca="1" ref="F998" ca="1">IFERROR(INDEX(NTG_2020_Table,$C998+1,$F$7),"")</f>
        <v>NonRes-sAll-mHVAC-Pkg</v>
      </c>
      <c r="G998" s="17" t="str" cm="1">
        <f t="array" aca="1" ref="G998" ca="1">IF($F998="","",IFERROR(INDEX(NTG_2020_Map,1,IF($D998&lt;$B$4,$B$3,IF($D998&lt;$B$5,$B$4,$B$5))),""))</f>
        <v>NTG_ID</v>
      </c>
      <c r="H998" s="17" t="str" cm="1">
        <f t="array" aca="1" ref="H998" ca="1">IF(F998="","",IFERROR(INDEX(NTG_2020_Map,2,D998),""))</f>
        <v>Agric-Default&gt;2yrs</v>
      </c>
      <c r="I998" s="17" t="str" cm="1">
        <f t="array" aca="1" ref="I998" ca="1">IFERROR(INDEX(NTG_2020_Map,$C998+2,$I$7),"")</f>
        <v/>
      </c>
      <c r="J998" s="17" t="str" cm="1">
        <f t="array" aca="1" ref="J998" ca="1">IFERROR(IF(INDEX(NTG_2020_Map,$C998+2,36)=0,"",INDEX(NTG_2020_Map,$C998+2,$J$7)),"")</f>
        <v/>
      </c>
      <c r="K998" s="17" t="str" cm="1">
        <f t="array" aca="1" ref="K998" ca="1">IFERROR(INDEX(NTG_2020_Map,$C998+2,K$7),"")</f>
        <v/>
      </c>
      <c r="L998" s="17" t="str" cm="1">
        <f t="array" aca="1" ref="L998" ca="1">IFERROR(INDEX(NTG_2020_Map,$C998+2,L$7),"")</f>
        <v/>
      </c>
      <c r="M998" s="17" t="str" cm="1">
        <f t="array" aca="1" ref="M998" ca="1">IFERROR(INDEX(NTG_2020_Map,$C998+2,M$7),"")</f>
        <v/>
      </c>
      <c r="N998" s="18" t="str" cm="1">
        <f t="array" aca="1" ref="N998" ca="1">IFERROR(INDEX(NTG_2020_Map,$C998+2,N$7),"")</f>
        <v/>
      </c>
      <c r="O998" s="18" t="str" cm="1">
        <f t="array" aca="1" ref="O998" ca="1">IFERROR(IF(INDEX(NTG_2020_Map,$C998+2,O$7)="","",INDEX(NTG_2020_Map,$C998+2,O$7)),"")</f>
        <v/>
      </c>
    </row>
    <row r="999" spans="3:15" ht="12.75" customHeight="1">
      <c r="C999" s="16">
        <f t="shared" si="30"/>
        <v>44</v>
      </c>
      <c r="D999" s="16">
        <f t="shared" si="31"/>
        <v>2</v>
      </c>
      <c r="E999" s="16" cm="1">
        <f t="array" aca="1" ref="E999" ca="1">IF(F999="","",IF(INDEX(NTG_2020_Table,$C999+1,$D999)=1,1,0))</f>
        <v>0</v>
      </c>
      <c r="F999" s="17" t="str" cm="1">
        <f t="array" aca="1" ref="F999" ca="1">IFERROR(INDEX(NTG_2020_Table,$C999+1,$F$7),"")</f>
        <v>NonRes-sAll-mHVAC-Pkg</v>
      </c>
      <c r="G999" s="17" t="str" cm="1">
        <f t="array" aca="1" ref="G999" ca="1">IF($F999="","",IFERROR(INDEX(NTG_2020_Map,1,IF($D999&lt;$B$4,$B$3,IF($D999&lt;$B$5,$B$4,$B$5))),""))</f>
        <v>NTG_ID</v>
      </c>
      <c r="H999" s="17" t="str" cm="1">
        <f t="array" aca="1" ref="H999" ca="1">IF(F999="","",IFERROR(INDEX(NTG_2020_Map,2,D999),""))</f>
        <v>DEER2019</v>
      </c>
      <c r="I999" s="17" t="str" cm="1">
        <f t="array" aca="1" ref="I999" ca="1">IFERROR(INDEX(NTG_2020_Map,$C999+2,$I$7),"")</f>
        <v/>
      </c>
      <c r="J999" s="17" t="str" cm="1">
        <f t="array" aca="1" ref="J999" ca="1">IFERROR(IF(INDEX(NTG_2020_Map,$C999+2,36)=0,"",INDEX(NTG_2020_Map,$C999+2,$J$7)),"")</f>
        <v/>
      </c>
      <c r="K999" s="17" t="str" cm="1">
        <f t="array" aca="1" ref="K999" ca="1">IFERROR(INDEX(NTG_2020_Map,$C999+2,K$7),"")</f>
        <v/>
      </c>
      <c r="L999" s="17" t="str" cm="1">
        <f t="array" aca="1" ref="L999" ca="1">IFERROR(INDEX(NTG_2020_Map,$C999+2,L$7),"")</f>
        <v/>
      </c>
      <c r="M999" s="17" t="str" cm="1">
        <f t="array" aca="1" ref="M999" ca="1">IFERROR(INDEX(NTG_2020_Map,$C999+2,M$7),"")</f>
        <v/>
      </c>
      <c r="N999" s="18" t="str" cm="1">
        <f t="array" aca="1" ref="N999" ca="1">IFERROR(INDEX(NTG_2020_Map,$C999+2,N$7),"")</f>
        <v/>
      </c>
      <c r="O999" s="18" t="str" cm="1">
        <f t="array" aca="1" ref="O999" ca="1">IFERROR(IF(INDEX(NTG_2020_Map,$C999+2,O$7)="","",INDEX(NTG_2020_Map,$C999+2,O$7)),"")</f>
        <v/>
      </c>
    </row>
    <row r="1000" spans="3:15" ht="12.75" customHeight="1">
      <c r="C1000" s="16">
        <f t="shared" si="30"/>
        <v>44</v>
      </c>
      <c r="D1000" s="16">
        <f t="shared" si="31"/>
        <v>3</v>
      </c>
      <c r="E1000" s="16" cm="1">
        <f t="array" aca="1" ref="E1000" ca="1">IF(F1000="","",IF(INDEX(NTG_2020_Table,$C1000+1,$D1000)=1,1,0))</f>
        <v>0</v>
      </c>
      <c r="F1000" s="17" t="str" cm="1">
        <f t="array" aca="1" ref="F1000" ca="1">IFERROR(INDEX(NTG_2020_Table,$C1000+1,$F$7),"")</f>
        <v>NonRes-sAll-mHVAC-Pkg</v>
      </c>
      <c r="G1000" s="17" t="str" cm="1">
        <f t="array" aca="1" ref="G1000" ca="1">IF($F1000="","",IFERROR(INDEX(NTG_2020_Map,1,IF($D1000&lt;$B$4,$B$3,IF($D1000&lt;$B$5,$B$4,$B$5))),""))</f>
        <v>NTG_ID</v>
      </c>
      <c r="H1000" s="17" cm="1">
        <f t="array" aca="1" ref="H1000" ca="1">IF(F1000="","",IFERROR(INDEX(NTG_2020_Map,2,D1000),""))</f>
        <v>43466</v>
      </c>
      <c r="I1000" s="17" t="str" cm="1">
        <f t="array" aca="1" ref="I1000" ca="1">IFERROR(INDEX(NTG_2020_Map,$C1000+2,$I$7),"")</f>
        <v/>
      </c>
      <c r="J1000" s="17" t="str" cm="1">
        <f t="array" aca="1" ref="J1000" ca="1">IFERROR(IF(INDEX(NTG_2020_Map,$C1000+2,36)=0,"",INDEX(NTG_2020_Map,$C1000+2,$J$7)),"")</f>
        <v/>
      </c>
      <c r="K1000" s="17" t="str" cm="1">
        <f t="array" aca="1" ref="K1000" ca="1">IFERROR(INDEX(NTG_2020_Map,$C1000+2,K$7),"")</f>
        <v/>
      </c>
      <c r="L1000" s="17" t="str" cm="1">
        <f t="array" aca="1" ref="L1000" ca="1">IFERROR(INDEX(NTG_2020_Map,$C1000+2,L$7),"")</f>
        <v/>
      </c>
      <c r="M1000" s="17" t="str" cm="1">
        <f t="array" aca="1" ref="M1000" ca="1">IFERROR(INDEX(NTG_2020_Map,$C1000+2,M$7),"")</f>
        <v/>
      </c>
      <c r="N1000" s="18" t="str" cm="1">
        <f t="array" aca="1" ref="N1000" ca="1">IFERROR(INDEX(NTG_2020_Map,$C1000+2,N$7),"")</f>
        <v/>
      </c>
      <c r="O1000" s="18" t="str" cm="1">
        <f t="array" aca="1" ref="O1000" ca="1">IFERROR(IF(INDEX(NTG_2020_Map,$C1000+2,O$7)="","",INDEX(NTG_2020_Map,$C1000+2,O$7)),"")</f>
        <v/>
      </c>
    </row>
    <row r="1001" spans="3:15" ht="12.75" customHeight="1">
      <c r="C1001" s="16">
        <f t="shared" si="30"/>
        <v>44</v>
      </c>
      <c r="D1001" s="16">
        <f t="shared" si="31"/>
        <v>4</v>
      </c>
      <c r="E1001" s="16" cm="1">
        <f t="array" aca="1" ref="E1001" ca="1">IF(F1001="","",IF(INDEX(NTG_2020_Table,$C1001+1,$D1001)=1,1,0))</f>
        <v>0</v>
      </c>
      <c r="F1001" s="17" t="str" cm="1">
        <f t="array" aca="1" ref="F1001" ca="1">IFERROR(INDEX(NTG_2020_Table,$C1001+1,$F$7),"")</f>
        <v>NonRes-sAll-mHVAC-Pkg</v>
      </c>
      <c r="G1001" s="17" t="str" cm="1">
        <f t="array" aca="1" ref="G1001" ca="1">IF($F1001="","",IFERROR(INDEX(NTG_2020_Map,1,IF($D1001&lt;$B$4,$B$3,IF($D1001&lt;$B$5,$B$4,$B$5))),""))</f>
        <v>NTG_ID</v>
      </c>
      <c r="H1001" s="17" cm="1">
        <f t="array" aca="1" ref="H1001" ca="1">IF(F1001="","",IFERROR(INDEX(NTG_2020_Map,2,D1001),""))</f>
        <v>46022</v>
      </c>
      <c r="I1001" s="17" t="str" cm="1">
        <f t="array" aca="1" ref="I1001" ca="1">IFERROR(INDEX(NTG_2020_Map,$C1001+2,$I$7),"")</f>
        <v/>
      </c>
      <c r="J1001" s="17" t="str" cm="1">
        <f t="array" aca="1" ref="J1001" ca="1">IFERROR(IF(INDEX(NTG_2020_Map,$C1001+2,36)=0,"",INDEX(NTG_2020_Map,$C1001+2,$J$7)),"")</f>
        <v/>
      </c>
      <c r="K1001" s="17" t="str" cm="1">
        <f t="array" aca="1" ref="K1001" ca="1">IFERROR(INDEX(NTG_2020_Map,$C1001+2,K$7),"")</f>
        <v/>
      </c>
      <c r="L1001" s="17" t="str" cm="1">
        <f t="array" aca="1" ref="L1001" ca="1">IFERROR(INDEX(NTG_2020_Map,$C1001+2,L$7),"")</f>
        <v/>
      </c>
      <c r="M1001" s="17" t="str" cm="1">
        <f t="array" aca="1" ref="M1001" ca="1">IFERROR(INDEX(NTG_2020_Map,$C1001+2,M$7),"")</f>
        <v/>
      </c>
      <c r="N1001" s="18" t="str" cm="1">
        <f t="array" aca="1" ref="N1001" ca="1">IFERROR(INDEX(NTG_2020_Map,$C1001+2,N$7),"")</f>
        <v/>
      </c>
      <c r="O1001" s="18" t="str" cm="1">
        <f t="array" aca="1" ref="O1001" ca="1">IFERROR(IF(INDEX(NTG_2020_Map,$C1001+2,O$7)="","",INDEX(NTG_2020_Map,$C1001+2,O$7)),"")</f>
        <v/>
      </c>
    </row>
    <row r="1002" spans="3:15" ht="12.75" customHeight="1">
      <c r="C1002" s="16">
        <f t="shared" si="30"/>
        <v>44</v>
      </c>
      <c r="D1002" s="16">
        <f t="shared" si="31"/>
        <v>5</v>
      </c>
      <c r="E1002" s="16" cm="1">
        <f t="array" aca="1" ref="E1002" ca="1">IF(F1002="","",IF(INDEX(NTG_2020_Table,$C1002+1,$D1002)=1,1,0))</f>
        <v>0</v>
      </c>
      <c r="F1002" s="17" t="str" cm="1">
        <f t="array" aca="1" ref="F1002" ca="1">IFERROR(INDEX(NTG_2020_Table,$C1002+1,$F$7),"")</f>
        <v>NonRes-sAll-mHVAC-Pkg</v>
      </c>
      <c r="G1002" s="17" t="str" cm="1">
        <f t="array" aca="1" ref="G1002" ca="1">IF($F1002="","",IFERROR(INDEX(NTG_2020_Map,1,IF($D1002&lt;$B$4,$B$3,IF($D1002&lt;$B$5,$B$4,$B$5))),""))</f>
        <v>NTG_ID</v>
      </c>
      <c r="H1002" s="17" cm="1">
        <f t="array" aca="1" ref="H1002" ca="1">IF(F1002="","",IFERROR(INDEX(NTG_2020_Map,2,D1002),""))</f>
        <v>0.6</v>
      </c>
      <c r="I1002" s="17" t="str" cm="1">
        <f t="array" aca="1" ref="I1002" ca="1">IFERROR(INDEX(NTG_2020_Map,$C1002+2,$I$7),"")</f>
        <v/>
      </c>
      <c r="J1002" s="17" t="str" cm="1">
        <f t="array" aca="1" ref="J1002" ca="1">IFERROR(IF(INDEX(NTG_2020_Map,$C1002+2,36)=0,"",INDEX(NTG_2020_Map,$C1002+2,$J$7)),"")</f>
        <v/>
      </c>
      <c r="K1002" s="17" t="str" cm="1">
        <f t="array" aca="1" ref="K1002" ca="1">IFERROR(INDEX(NTG_2020_Map,$C1002+2,K$7),"")</f>
        <v/>
      </c>
      <c r="L1002" s="17" t="str" cm="1">
        <f t="array" aca="1" ref="L1002" ca="1">IFERROR(INDEX(NTG_2020_Map,$C1002+2,L$7),"")</f>
        <v/>
      </c>
      <c r="M1002" s="17" t="str" cm="1">
        <f t="array" aca="1" ref="M1002" ca="1">IFERROR(INDEX(NTG_2020_Map,$C1002+2,M$7),"")</f>
        <v/>
      </c>
      <c r="N1002" s="18" t="str" cm="1">
        <f t="array" aca="1" ref="N1002" ca="1">IFERROR(INDEX(NTG_2020_Map,$C1002+2,N$7),"")</f>
        <v/>
      </c>
      <c r="O1002" s="18" t="str" cm="1">
        <f t="array" aca="1" ref="O1002" ca="1">IFERROR(IF(INDEX(NTG_2020_Map,$C1002+2,O$7)="","",INDEX(NTG_2020_Map,$C1002+2,O$7)),"")</f>
        <v/>
      </c>
    </row>
    <row r="1003" spans="3:15" ht="12.75" customHeight="1">
      <c r="C1003" s="16">
        <f t="shared" si="30"/>
        <v>44</v>
      </c>
      <c r="D1003" s="16">
        <f t="shared" si="31"/>
        <v>6</v>
      </c>
      <c r="E1003" s="16" cm="1">
        <f t="array" aca="1" ref="E1003" ca="1">IF(F1003="","",IF(INDEX(NTG_2020_Table,$C1003+1,$D1003)=1,1,0))</f>
        <v>0</v>
      </c>
      <c r="F1003" s="17" t="str" cm="1">
        <f t="array" aca="1" ref="F1003" ca="1">IFERROR(INDEX(NTG_2020_Table,$C1003+1,$F$7),"")</f>
        <v>NonRes-sAll-mHVAC-Pkg</v>
      </c>
      <c r="G1003" s="17" t="str" cm="1">
        <f t="array" aca="1" ref="G1003" ca="1">IF($F1003="","",IFERROR(INDEX(NTG_2020_Map,1,IF($D1003&lt;$B$4,$B$3,IF($D1003&lt;$B$5,$B$4,$B$5))),""))</f>
        <v>NTG_ID</v>
      </c>
      <c r="H1003" s="17" cm="1">
        <f t="array" aca="1" ref="H1003" ca="1">IF(F1003="","",IFERROR(INDEX(NTG_2020_Map,2,D1003),""))</f>
        <v>0.6</v>
      </c>
      <c r="I1003" s="17" t="str" cm="1">
        <f t="array" aca="1" ref="I1003" ca="1">IFERROR(INDEX(NTG_2020_Map,$C1003+2,$I$7),"")</f>
        <v/>
      </c>
      <c r="J1003" s="17" t="str" cm="1">
        <f t="array" aca="1" ref="J1003" ca="1">IFERROR(IF(INDEX(NTG_2020_Map,$C1003+2,36)=0,"",INDEX(NTG_2020_Map,$C1003+2,$J$7)),"")</f>
        <v/>
      </c>
      <c r="K1003" s="17" t="str" cm="1">
        <f t="array" aca="1" ref="K1003" ca="1">IFERROR(INDEX(NTG_2020_Map,$C1003+2,K$7),"")</f>
        <v/>
      </c>
      <c r="L1003" s="17" t="str" cm="1">
        <f t="array" aca="1" ref="L1003" ca="1">IFERROR(INDEX(NTG_2020_Map,$C1003+2,L$7),"")</f>
        <v/>
      </c>
      <c r="M1003" s="17" t="str" cm="1">
        <f t="array" aca="1" ref="M1003" ca="1">IFERROR(INDEX(NTG_2020_Map,$C1003+2,M$7),"")</f>
        <v/>
      </c>
      <c r="N1003" s="18" t="str" cm="1">
        <f t="array" aca="1" ref="N1003" ca="1">IFERROR(INDEX(NTG_2020_Map,$C1003+2,N$7),"")</f>
        <v/>
      </c>
      <c r="O1003" s="18" t="str" cm="1">
        <f t="array" aca="1" ref="O1003" ca="1">IFERROR(IF(INDEX(NTG_2020_Map,$C1003+2,O$7)="","",INDEX(NTG_2020_Map,$C1003+2,O$7)),"")</f>
        <v/>
      </c>
    </row>
    <row r="1004" spans="3:15" ht="12.75" customHeight="1">
      <c r="C1004" s="16">
        <f t="shared" si="30"/>
        <v>44</v>
      </c>
      <c r="D1004" s="16">
        <f t="shared" si="31"/>
        <v>7</v>
      </c>
      <c r="E1004" s="16" cm="1">
        <f t="array" aca="1" ref="E1004" ca="1">IF(F1004="","",IF(INDEX(NTG_2020_Table,$C1004+1,$D1004)=1,1,0))</f>
        <v>0</v>
      </c>
      <c r="F1004" s="17" t="str" cm="1">
        <f t="array" aca="1" ref="F1004" ca="1">IFERROR(INDEX(NTG_2020_Table,$C1004+1,$F$7),"")</f>
        <v>NonRes-sAll-mHVAC-Pkg</v>
      </c>
      <c r="G1004" s="17" t="str" cm="1">
        <f t="array" aca="1" ref="G1004" ca="1">IF($F1004="","",IFERROR(INDEX(NTG_2020_Map,1,IF($D1004&lt;$B$4,$B$3,IF($D1004&lt;$B$5,$B$4,$B$5))),""))</f>
        <v>NTG_ID</v>
      </c>
      <c r="H1004" s="17" t="str" cm="1">
        <f t="array" aca="1" ref="H1004" ca="1">IF(F1004="","",IFERROR(INDEX(NTG_2020_Map,2,D1004),""))</f>
        <v>Measures not covered by other NTG values and measure technology type has been available in marketplace for more than 2 years</v>
      </c>
      <c r="I1004" s="17" t="str" cm="1">
        <f t="array" aca="1" ref="I1004" ca="1">IFERROR(INDEX(NTG_2020_Map,$C1004+2,$I$7),"")</f>
        <v/>
      </c>
      <c r="J1004" s="17" t="str" cm="1">
        <f t="array" aca="1" ref="J1004" ca="1">IFERROR(IF(INDEX(NTG_2020_Map,$C1004+2,36)=0,"",INDEX(NTG_2020_Map,$C1004+2,$J$7)),"")</f>
        <v/>
      </c>
      <c r="K1004" s="17" t="str" cm="1">
        <f t="array" aca="1" ref="K1004" ca="1">IFERROR(INDEX(NTG_2020_Map,$C1004+2,K$7),"")</f>
        <v/>
      </c>
      <c r="L1004" s="17" t="str" cm="1">
        <f t="array" aca="1" ref="L1004" ca="1">IFERROR(INDEX(NTG_2020_Map,$C1004+2,L$7),"")</f>
        <v/>
      </c>
      <c r="M1004" s="17" t="str" cm="1">
        <f t="array" aca="1" ref="M1004" ca="1">IFERROR(INDEX(NTG_2020_Map,$C1004+2,M$7),"")</f>
        <v/>
      </c>
      <c r="N1004" s="18" t="str" cm="1">
        <f t="array" aca="1" ref="N1004" ca="1">IFERROR(INDEX(NTG_2020_Map,$C1004+2,N$7),"")</f>
        <v/>
      </c>
      <c r="O1004" s="18" t="str" cm="1">
        <f t="array" aca="1" ref="O1004" ca="1">IFERROR(IF(INDEX(NTG_2020_Map,$C1004+2,O$7)="","",INDEX(NTG_2020_Map,$C1004+2,O$7)),"")</f>
        <v/>
      </c>
    </row>
    <row r="1005" spans="3:15" ht="12.75" customHeight="1">
      <c r="C1005" s="16">
        <f t="shared" si="30"/>
        <v>44</v>
      </c>
      <c r="D1005" s="16">
        <f t="shared" si="31"/>
        <v>8</v>
      </c>
      <c r="E1005" s="16" cm="1">
        <f t="array" aca="1" ref="E1005" ca="1">IF(F1005="","",IF(INDEX(NTG_2020_Table,$C1005+1,$D1005)=1,1,0))</f>
        <v>0</v>
      </c>
      <c r="F1005" s="17" t="str" cm="1">
        <f t="array" aca="1" ref="F1005" ca="1">IFERROR(INDEX(NTG_2020_Table,$C1005+1,$F$7),"")</f>
        <v>NonRes-sAll-mHVAC-Pkg</v>
      </c>
      <c r="G1005" s="17" t="str" cm="1">
        <f t="array" aca="1" ref="G1005" ca="1">IF($F1005="","",IFERROR(INDEX(NTG_2020_Map,1,IF($D1005&lt;$B$4,$B$3,IF($D1005&lt;$B$5,$B$4,$B$5))),""))</f>
        <v>NTG_ID</v>
      </c>
      <c r="H1005" s="17" t="str" cm="1">
        <f t="array" aca="1" ref="H1005" ca="1">IF(F1005="","",IFERROR(INDEX(NTG_2020_Map,2,D1005),""))</f>
        <v>Deem-DEER|Deem-WP</v>
      </c>
      <c r="I1005" s="17" t="str" cm="1">
        <f t="array" aca="1" ref="I1005" ca="1">IFERROR(INDEX(NTG_2020_Map,$C1005+2,$I$7),"")</f>
        <v/>
      </c>
      <c r="J1005" s="17" t="str" cm="1">
        <f t="array" aca="1" ref="J1005" ca="1">IFERROR(IF(INDEX(NTG_2020_Map,$C1005+2,36)=0,"",INDEX(NTG_2020_Map,$C1005+2,$J$7)),"")</f>
        <v/>
      </c>
      <c r="K1005" s="17" t="str" cm="1">
        <f t="array" aca="1" ref="K1005" ca="1">IFERROR(INDEX(NTG_2020_Map,$C1005+2,K$7),"")</f>
        <v/>
      </c>
      <c r="L1005" s="17" t="str" cm="1">
        <f t="array" aca="1" ref="L1005" ca="1">IFERROR(INDEX(NTG_2020_Map,$C1005+2,L$7),"")</f>
        <v/>
      </c>
      <c r="M1005" s="17" t="str" cm="1">
        <f t="array" aca="1" ref="M1005" ca="1">IFERROR(INDEX(NTG_2020_Map,$C1005+2,M$7),"")</f>
        <v/>
      </c>
      <c r="N1005" s="18" t="str" cm="1">
        <f t="array" aca="1" ref="N1005" ca="1">IFERROR(INDEX(NTG_2020_Map,$C1005+2,N$7),"")</f>
        <v/>
      </c>
      <c r="O1005" s="18" t="str" cm="1">
        <f t="array" aca="1" ref="O1005" ca="1">IFERROR(IF(INDEX(NTG_2020_Map,$C1005+2,O$7)="","",INDEX(NTG_2020_Map,$C1005+2,O$7)),"")</f>
        <v/>
      </c>
    </row>
    <row r="1006" spans="3:15" ht="12.75" customHeight="1">
      <c r="C1006" s="16">
        <f t="shared" si="30"/>
        <v>44</v>
      </c>
      <c r="D1006" s="16">
        <f t="shared" si="31"/>
        <v>9</v>
      </c>
      <c r="E1006" s="16" cm="1">
        <f t="array" aca="1" ref="E1006" ca="1">IF(F1006="","",IF(INDEX(NTG_2020_Table,$C1006+1,$D1006)=1,1,0))</f>
        <v>0</v>
      </c>
      <c r="F1006" s="17" t="str" cm="1">
        <f t="array" aca="1" ref="F1006" ca="1">IFERROR(INDEX(NTG_2020_Table,$C1006+1,$F$7),"")</f>
        <v>NonRes-sAll-mHVAC-Pkg</v>
      </c>
      <c r="G1006" s="17" t="str" cm="1">
        <f t="array" aca="1" ref="G1006" ca="1">IF($F1006="","",IFERROR(INDEX(NTG_2020_Map,1,IF($D1006&lt;$B$4,$B$3,IF($D1006&lt;$B$5,$B$4,$B$5))),""))</f>
        <v>NTG_ID</v>
      </c>
      <c r="H1006" s="17" t="str" cm="1">
        <f t="array" aca="1" ref="H1006" ca="1">IF(F1006="","",IFERROR(INDEX(NTG_2020_Map,2,D1006),""))</f>
        <v>AOE|AR|BRO-Bhv|BRO-Op|BRO-RCx|BW|NC|NR</v>
      </c>
      <c r="I1006" s="17" t="str" cm="1">
        <f t="array" aca="1" ref="I1006" ca="1">IFERROR(INDEX(NTG_2020_Map,$C1006+2,$I$7),"")</f>
        <v/>
      </c>
      <c r="J1006" s="17" t="str" cm="1">
        <f t="array" aca="1" ref="J1006" ca="1">IFERROR(IF(INDEX(NTG_2020_Map,$C1006+2,36)=0,"",INDEX(NTG_2020_Map,$C1006+2,$J$7)),"")</f>
        <v/>
      </c>
      <c r="K1006" s="17" t="str" cm="1">
        <f t="array" aca="1" ref="K1006" ca="1">IFERROR(INDEX(NTG_2020_Map,$C1006+2,K$7),"")</f>
        <v/>
      </c>
      <c r="L1006" s="17" t="str" cm="1">
        <f t="array" aca="1" ref="L1006" ca="1">IFERROR(INDEX(NTG_2020_Map,$C1006+2,L$7),"")</f>
        <v/>
      </c>
      <c r="M1006" s="17" t="str" cm="1">
        <f t="array" aca="1" ref="M1006" ca="1">IFERROR(INDEX(NTG_2020_Map,$C1006+2,M$7),"")</f>
        <v/>
      </c>
      <c r="N1006" s="18" t="str" cm="1">
        <f t="array" aca="1" ref="N1006" ca="1">IFERROR(INDEX(NTG_2020_Map,$C1006+2,N$7),"")</f>
        <v/>
      </c>
      <c r="O1006" s="18" t="str" cm="1">
        <f t="array" aca="1" ref="O1006" ca="1">IFERROR(IF(INDEX(NTG_2020_Map,$C1006+2,O$7)="","",INDEX(NTG_2020_Map,$C1006+2,O$7)),"")</f>
        <v/>
      </c>
    </row>
    <row r="1007" spans="3:15" ht="12.75" customHeight="1">
      <c r="C1007" s="16">
        <f t="shared" si="30"/>
        <v>44</v>
      </c>
      <c r="D1007" s="16">
        <f t="shared" si="31"/>
        <v>10</v>
      </c>
      <c r="E1007" s="16" cm="1">
        <f t="array" aca="1" ref="E1007" ca="1">IF(F1007="","",IF(INDEX(NTG_2020_Table,$C1007+1,$D1007)=1,1,0))</f>
        <v>0</v>
      </c>
      <c r="F1007" s="17" t="str" cm="1">
        <f t="array" aca="1" ref="F1007" ca="1">IFERROR(INDEX(NTG_2020_Table,$C1007+1,$F$7),"")</f>
        <v>NonRes-sAll-mHVAC-Pkg</v>
      </c>
      <c r="G1007" s="17" t="str" cm="1">
        <f t="array" aca="1" ref="G1007" ca="1">IF($F1007="","",IFERROR(INDEX(NTG_2020_Map,1,IF($D1007&lt;$B$4,$B$3,IF($D1007&lt;$B$5,$B$4,$B$5))),""))</f>
        <v>NTG_ID</v>
      </c>
      <c r="H1007" s="17" t="str" cm="1">
        <f t="array" aca="1" ref="H1007" ca="1">IF(F1007="","",IFERROR(INDEX(NTG_2020_Map,2,D1007),""))</f>
        <v>UpDeemed|DnCust|DnDeemed|DnCustDI|DnDeemDI</v>
      </c>
      <c r="I1007" s="17" t="str" cm="1">
        <f t="array" aca="1" ref="I1007" ca="1">IFERROR(INDEX(NTG_2020_Map,$C1007+2,$I$7),"")</f>
        <v/>
      </c>
      <c r="J1007" s="17" t="str" cm="1">
        <f t="array" aca="1" ref="J1007" ca="1">IFERROR(IF(INDEX(NTG_2020_Map,$C1007+2,36)=0,"",INDEX(NTG_2020_Map,$C1007+2,$J$7)),"")</f>
        <v/>
      </c>
      <c r="K1007" s="17" t="str" cm="1">
        <f t="array" aca="1" ref="K1007" ca="1">IFERROR(INDEX(NTG_2020_Map,$C1007+2,K$7),"")</f>
        <v/>
      </c>
      <c r="L1007" s="17" t="str" cm="1">
        <f t="array" aca="1" ref="L1007" ca="1">IFERROR(INDEX(NTG_2020_Map,$C1007+2,L$7),"")</f>
        <v/>
      </c>
      <c r="M1007" s="17" t="str" cm="1">
        <f t="array" aca="1" ref="M1007" ca="1">IFERROR(INDEX(NTG_2020_Map,$C1007+2,M$7),"")</f>
        <v/>
      </c>
      <c r="N1007" s="18" t="str" cm="1">
        <f t="array" aca="1" ref="N1007" ca="1">IFERROR(INDEX(NTG_2020_Map,$C1007+2,N$7),"")</f>
        <v/>
      </c>
      <c r="O1007" s="18" t="str" cm="1">
        <f t="array" aca="1" ref="O1007" ca="1">IFERROR(IF(INDEX(NTG_2020_Map,$C1007+2,O$7)="","",INDEX(NTG_2020_Map,$C1007+2,O$7)),"")</f>
        <v/>
      </c>
    </row>
    <row r="1008" spans="3:15" ht="12.75" customHeight="1">
      <c r="C1008" s="16">
        <f t="shared" si="30"/>
        <v>44</v>
      </c>
      <c r="D1008" s="16">
        <f t="shared" si="31"/>
        <v>11</v>
      </c>
      <c r="E1008" s="16" cm="1">
        <f t="array" aca="1" ref="E1008" ca="1">IF(F1008="","",IF(INDEX(NTG_2020_Table,$C1008+1,$D1008)=1,1,0))</f>
        <v>0</v>
      </c>
      <c r="F1008" s="17" t="str" cm="1">
        <f t="array" aca="1" ref="F1008" ca="1">IFERROR(INDEX(NTG_2020_Table,$C1008+1,$F$7),"")</f>
        <v>NonRes-sAll-mHVAC-Pkg</v>
      </c>
      <c r="G1008" s="17" t="str" cm="1">
        <f t="array" aca="1" ref="G1008" ca="1">IF($F1008="","",IFERROR(INDEX(NTG_2020_Map,1,IF($D1008&lt;$B$4,$B$3,IF($D1008&lt;$B$5,$B$4,$B$5))),""))</f>
        <v>VersionSource</v>
      </c>
      <c r="H1008" s="17" t="str" cm="1">
        <f t="array" aca="1" ref="H1008" ca="1">IF(F1008="","",IFERROR(INDEX(NTG_2020_Map,2,D1008),""))</f>
        <v/>
      </c>
      <c r="I1008" s="17" t="str" cm="1">
        <f t="array" aca="1" ref="I1008" ca="1">IFERROR(INDEX(NTG_2020_Map,$C1008+2,$I$7),"")</f>
        <v/>
      </c>
      <c r="J1008" s="17" t="str" cm="1">
        <f t="array" aca="1" ref="J1008" ca="1">IFERROR(IF(INDEX(NTG_2020_Map,$C1008+2,36)=0,"",INDEX(NTG_2020_Map,$C1008+2,$J$7)),"")</f>
        <v/>
      </c>
      <c r="K1008" s="17" t="str" cm="1">
        <f t="array" aca="1" ref="K1008" ca="1">IFERROR(INDEX(NTG_2020_Map,$C1008+2,K$7),"")</f>
        <v/>
      </c>
      <c r="L1008" s="17" t="str" cm="1">
        <f t="array" aca="1" ref="L1008" ca="1">IFERROR(INDEX(NTG_2020_Map,$C1008+2,L$7),"")</f>
        <v/>
      </c>
      <c r="M1008" s="17" t="str" cm="1">
        <f t="array" aca="1" ref="M1008" ca="1">IFERROR(INDEX(NTG_2020_Map,$C1008+2,M$7),"")</f>
        <v/>
      </c>
      <c r="N1008" s="18" t="str" cm="1">
        <f t="array" aca="1" ref="N1008" ca="1">IFERROR(INDEX(NTG_2020_Map,$C1008+2,N$7),"")</f>
        <v/>
      </c>
      <c r="O1008" s="18" t="str" cm="1">
        <f t="array" aca="1" ref="O1008" ca="1">IFERROR(IF(INDEX(NTG_2020_Map,$C1008+2,O$7)="","",INDEX(NTG_2020_Map,$C1008+2,O$7)),"")</f>
        <v/>
      </c>
    </row>
    <row r="1009" spans="3:15" ht="12.75" customHeight="1">
      <c r="C1009" s="16">
        <f t="shared" si="30"/>
        <v>44</v>
      </c>
      <c r="D1009" s="16">
        <f t="shared" si="31"/>
        <v>12</v>
      </c>
      <c r="E1009" s="16" cm="1">
        <f t="array" aca="1" ref="E1009" ca="1">IF(F1009="","",IF(INDEX(NTG_2020_Table,$C1009+1,$D1009)=1,1,0))</f>
        <v>1</v>
      </c>
      <c r="F1009" s="17" t="str" cm="1">
        <f t="array" aca="1" ref="F1009" ca="1">IFERROR(INDEX(NTG_2020_Table,$C1009+1,$F$7),"")</f>
        <v>NonRes-sAll-mHVAC-Pkg</v>
      </c>
      <c r="G1009" s="17" t="str" cm="1">
        <f t="array" aca="1" ref="G1009" ca="1">IF($F1009="","",IFERROR(INDEX(NTG_2020_Map,1,IF($D1009&lt;$B$4,$B$3,IF($D1009&lt;$B$5,$B$4,$B$5))),""))</f>
        <v>VersionSource</v>
      </c>
      <c r="H1009" s="17" t="str" cm="1">
        <f t="array" aca="1" ref="H1009" ca="1">IF(F1009="","",IFERROR(INDEX(NTG_2020_Map,2,D1009),""))</f>
        <v>1</v>
      </c>
      <c r="I1009" s="17" t="str" cm="1">
        <f t="array" aca="1" ref="I1009" ca="1">IFERROR(INDEX(NTG_2020_Map,$C1009+2,$I$7),"")</f>
        <v/>
      </c>
      <c r="J1009" s="17" t="str" cm="1">
        <f t="array" aca="1" ref="J1009" ca="1">IFERROR(IF(INDEX(NTG_2020_Map,$C1009+2,36)=0,"",INDEX(NTG_2020_Map,$C1009+2,$J$7)),"")</f>
        <v/>
      </c>
      <c r="K1009" s="17" t="str" cm="1">
        <f t="array" aca="1" ref="K1009" ca="1">IFERROR(INDEX(NTG_2020_Map,$C1009+2,K$7),"")</f>
        <v/>
      </c>
      <c r="L1009" s="17" t="str" cm="1">
        <f t="array" aca="1" ref="L1009" ca="1">IFERROR(INDEX(NTG_2020_Map,$C1009+2,L$7),"")</f>
        <v/>
      </c>
      <c r="M1009" s="17" t="str" cm="1">
        <f t="array" aca="1" ref="M1009" ca="1">IFERROR(INDEX(NTG_2020_Map,$C1009+2,M$7),"")</f>
        <v/>
      </c>
      <c r="N1009" s="18" t="str" cm="1">
        <f t="array" aca="1" ref="N1009" ca="1">IFERROR(INDEX(NTG_2020_Map,$C1009+2,N$7),"")</f>
        <v/>
      </c>
      <c r="O1009" s="18" t="str" cm="1">
        <f t="array" aca="1" ref="O1009" ca="1">IFERROR(IF(INDEX(NTG_2020_Map,$C1009+2,O$7)="","",INDEX(NTG_2020_Map,$C1009+2,O$7)),"")</f>
        <v/>
      </c>
    </row>
    <row r="1010" spans="3:15" ht="12.75" customHeight="1">
      <c r="C1010" s="16">
        <f t="shared" si="30"/>
        <v>44</v>
      </c>
      <c r="D1010" s="16">
        <f t="shared" si="31"/>
        <v>13</v>
      </c>
      <c r="E1010" s="16" cm="1">
        <f t="array" aca="1" ref="E1010" ca="1">IF(F1010="","",IF(INDEX(NTG_2020_Table,$C1010+1,$D1010)=1,1,0))</f>
        <v>0</v>
      </c>
      <c r="F1010" s="17" t="str" cm="1">
        <f t="array" aca="1" ref="F1010" ca="1">IFERROR(INDEX(NTG_2020_Table,$C1010+1,$F$7),"")</f>
        <v>NonRes-sAll-mHVAC-Pkg</v>
      </c>
      <c r="G1010" s="17" t="str" cm="1">
        <f t="array" aca="1" ref="G1010" ca="1">IF($F1010="","",IFERROR(INDEX(NTG_2020_Map,1,IF($D1010&lt;$B$4,$B$3,IF($D1010&lt;$B$5,$B$4,$B$5))),""))</f>
        <v>VersionSource</v>
      </c>
      <c r="H1010" s="17" t="str" cm="1">
        <f t="array" aca="1" ref="H1010" ca="1">IF(F1010="","",IFERROR(INDEX(NTG_2020_Map,2,D1010),""))</f>
        <v>1</v>
      </c>
      <c r="I1010" s="17" t="str" cm="1">
        <f t="array" aca="1" ref="I1010" ca="1">IFERROR(INDEX(NTG_2020_Map,$C1010+2,$I$7),"")</f>
        <v/>
      </c>
      <c r="J1010" s="17" t="str" cm="1">
        <f t="array" aca="1" ref="J1010" ca="1">IFERROR(IF(INDEX(NTG_2020_Map,$C1010+2,36)=0,"",INDEX(NTG_2020_Map,$C1010+2,$J$7)),"")</f>
        <v/>
      </c>
      <c r="K1010" s="17" t="str" cm="1">
        <f t="array" aca="1" ref="K1010" ca="1">IFERROR(INDEX(NTG_2020_Map,$C1010+2,K$7),"")</f>
        <v/>
      </c>
      <c r="L1010" s="17" t="str" cm="1">
        <f t="array" aca="1" ref="L1010" ca="1">IFERROR(INDEX(NTG_2020_Map,$C1010+2,L$7),"")</f>
        <v/>
      </c>
      <c r="M1010" s="17" t="str" cm="1">
        <f t="array" aca="1" ref="M1010" ca="1">IFERROR(INDEX(NTG_2020_Map,$C1010+2,M$7),"")</f>
        <v/>
      </c>
      <c r="N1010" s="18" t="str" cm="1">
        <f t="array" aca="1" ref="N1010" ca="1">IFERROR(INDEX(NTG_2020_Map,$C1010+2,N$7),"")</f>
        <v/>
      </c>
      <c r="O1010" s="18" t="str" cm="1">
        <f t="array" aca="1" ref="O1010" ca="1">IFERROR(IF(INDEX(NTG_2020_Map,$C1010+2,O$7)="","",INDEX(NTG_2020_Map,$C1010+2,O$7)),"")</f>
        <v/>
      </c>
    </row>
    <row r="1011" spans="3:15" ht="12.75" customHeight="1">
      <c r="C1011" s="16">
        <f t="shared" si="30"/>
        <v>44</v>
      </c>
      <c r="D1011" s="16">
        <f t="shared" si="31"/>
        <v>14</v>
      </c>
      <c r="E1011" s="16" cm="1">
        <f t="array" aca="1" ref="E1011" ca="1">IF(F1011="","",IF(INDEX(NTG_2020_Table,$C1011+1,$D1011)=1,1,0))</f>
        <v>0</v>
      </c>
      <c r="F1011" s="17" t="str" cm="1">
        <f t="array" aca="1" ref="F1011" ca="1">IFERROR(INDEX(NTG_2020_Table,$C1011+1,$F$7),"")</f>
        <v>NonRes-sAll-mHVAC-Pkg</v>
      </c>
      <c r="G1011" s="17" t="str" cm="1">
        <f t="array" aca="1" ref="G1011" ca="1">IF($F1011="","",IFERROR(INDEX(NTG_2020_Map,1,IF($D1011&lt;$B$4,$B$3,IF($D1011&lt;$B$5,$B$4,$B$5))),""))</f>
        <v>VersionSource</v>
      </c>
      <c r="H1011" s="17" t="str" cm="1">
        <f t="array" aca="1" ref="H1011" ca="1">IF(F1011="","",IFERROR(INDEX(NTG_2020_Map,2,D1011),""))</f>
        <v>0</v>
      </c>
      <c r="I1011" s="17" t="str" cm="1">
        <f t="array" aca="1" ref="I1011" ca="1">IFERROR(INDEX(NTG_2020_Map,$C1011+2,$I$7),"")</f>
        <v/>
      </c>
      <c r="J1011" s="17" t="str" cm="1">
        <f t="array" aca="1" ref="J1011" ca="1">IFERROR(IF(INDEX(NTG_2020_Map,$C1011+2,36)=0,"",INDEX(NTG_2020_Map,$C1011+2,$J$7)),"")</f>
        <v/>
      </c>
      <c r="K1011" s="17" t="str" cm="1">
        <f t="array" aca="1" ref="K1011" ca="1">IFERROR(INDEX(NTG_2020_Map,$C1011+2,K$7),"")</f>
        <v/>
      </c>
      <c r="L1011" s="17" t="str" cm="1">
        <f t="array" aca="1" ref="L1011" ca="1">IFERROR(INDEX(NTG_2020_Map,$C1011+2,L$7),"")</f>
        <v/>
      </c>
      <c r="M1011" s="17" t="str" cm="1">
        <f t="array" aca="1" ref="M1011" ca="1">IFERROR(INDEX(NTG_2020_Map,$C1011+2,M$7),"")</f>
        <v/>
      </c>
      <c r="N1011" s="18" t="str" cm="1">
        <f t="array" aca="1" ref="N1011" ca="1">IFERROR(INDEX(NTG_2020_Map,$C1011+2,N$7),"")</f>
        <v/>
      </c>
      <c r="O1011" s="18" t="str" cm="1">
        <f t="array" aca="1" ref="O1011" ca="1">IFERROR(IF(INDEX(NTG_2020_Map,$C1011+2,O$7)="","",INDEX(NTG_2020_Map,$C1011+2,O$7)),"")</f>
        <v/>
      </c>
    </row>
    <row r="1012" spans="3:15" ht="12.75" customHeight="1">
      <c r="C1012" s="16">
        <f t="shared" si="30"/>
        <v>44</v>
      </c>
      <c r="D1012" s="16">
        <f t="shared" si="31"/>
        <v>15</v>
      </c>
      <c r="E1012" s="16" cm="1">
        <f t="array" aca="1" ref="E1012" ca="1">IF(F1012="","",IF(INDEX(NTG_2020_Table,$C1012+1,$D1012)=1,1,0))</f>
        <v>0</v>
      </c>
      <c r="F1012" s="17" t="str" cm="1">
        <f t="array" aca="1" ref="F1012" ca="1">IFERROR(INDEX(NTG_2020_Table,$C1012+1,$F$7),"")</f>
        <v>NonRes-sAll-mHVAC-Pkg</v>
      </c>
      <c r="G1012" s="17" t="str" cm="1">
        <f t="array" aca="1" ref="G1012" ca="1">IF($F1012="","",IFERROR(INDEX(NTG_2020_Map,1,IF($D1012&lt;$B$4,$B$3,IF($D1012&lt;$B$5,$B$4,$B$5))),""))</f>
        <v>VersionSource</v>
      </c>
      <c r="H1012" s="17" cm="1">
        <f t="array" aca="1" ref="H1012" ca="1">IF(F1012="","",IFERROR(INDEX(NTG_2020_Map,2,D1012),""))</f>
        <v>45448.629734189817</v>
      </c>
      <c r="I1012" s="17" t="str" cm="1">
        <f t="array" aca="1" ref="I1012" ca="1">IFERROR(INDEX(NTG_2020_Map,$C1012+2,$I$7),"")</f>
        <v/>
      </c>
      <c r="J1012" s="17" t="str" cm="1">
        <f t="array" aca="1" ref="J1012" ca="1">IFERROR(IF(INDEX(NTG_2020_Map,$C1012+2,36)=0,"",INDEX(NTG_2020_Map,$C1012+2,$J$7)),"")</f>
        <v/>
      </c>
      <c r="K1012" s="17" t="str" cm="1">
        <f t="array" aca="1" ref="K1012" ca="1">IFERROR(INDEX(NTG_2020_Map,$C1012+2,K$7),"")</f>
        <v/>
      </c>
      <c r="L1012" s="17" t="str" cm="1">
        <f t="array" aca="1" ref="L1012" ca="1">IFERROR(INDEX(NTG_2020_Map,$C1012+2,L$7),"")</f>
        <v/>
      </c>
      <c r="M1012" s="17" t="str" cm="1">
        <f t="array" aca="1" ref="M1012" ca="1">IFERROR(INDEX(NTG_2020_Map,$C1012+2,M$7),"")</f>
        <v/>
      </c>
      <c r="N1012" s="18" t="str" cm="1">
        <f t="array" aca="1" ref="N1012" ca="1">IFERROR(INDEX(NTG_2020_Map,$C1012+2,N$7),"")</f>
        <v/>
      </c>
      <c r="O1012" s="18" t="str" cm="1">
        <f t="array" aca="1" ref="O1012" ca="1">IFERROR(IF(INDEX(NTG_2020_Map,$C1012+2,O$7)="","",INDEX(NTG_2020_Map,$C1012+2,O$7)),"")</f>
        <v/>
      </c>
    </row>
    <row r="1013" spans="3:15" ht="12.75" customHeight="1">
      <c r="C1013" s="16">
        <f t="shared" si="30"/>
        <v>44</v>
      </c>
      <c r="D1013" s="16">
        <f t="shared" si="31"/>
        <v>16</v>
      </c>
      <c r="E1013" s="16" cm="1">
        <f t="array" aca="1" ref="E1013" ca="1">IF(F1013="","",IF(INDEX(NTG_2020_Table,$C1013+1,$D1013)=1,1,0))</f>
        <v>1</v>
      </c>
      <c r="F1013" s="17" t="str" cm="1">
        <f t="array" aca="1" ref="F1013" ca="1">IFERROR(INDEX(NTG_2020_Table,$C1013+1,$F$7),"")</f>
        <v>NonRes-sAll-mHVAC-Pkg</v>
      </c>
      <c r="G1013" s="17" t="str" cm="1">
        <f t="array" aca="1" ref="G1013" ca="1">IF($F1013="","",IFERROR(INDEX(NTG_2020_Map,1,IF($D1013&lt;$B$4,$B$3,IF($D1013&lt;$B$5,$B$4,$B$5))),""))</f>
        <v>VersionSource</v>
      </c>
      <c r="H1013" s="17" t="str" cm="1">
        <f t="array" aca="1" ref="H1013" ca="1">IF(F1013="","",IFERROR(INDEX(NTG_2020_Map,2,D1013),""))</f>
        <v>Expired this record since a new record was created that uses the updated Measure Impact Types and Delivery Types per DEER2026 Scoping Document.</v>
      </c>
      <c r="I1013" s="17" t="str" cm="1">
        <f t="array" aca="1" ref="I1013" ca="1">IFERROR(INDEX(NTG_2020_Map,$C1013+2,$I$7),"")</f>
        <v/>
      </c>
      <c r="J1013" s="17" t="str" cm="1">
        <f t="array" aca="1" ref="J1013" ca="1">IFERROR(IF(INDEX(NTG_2020_Map,$C1013+2,36)=0,"",INDEX(NTG_2020_Map,$C1013+2,$J$7)),"")</f>
        <v/>
      </c>
      <c r="K1013" s="17" t="str" cm="1">
        <f t="array" aca="1" ref="K1013" ca="1">IFERROR(INDEX(NTG_2020_Map,$C1013+2,K$7),"")</f>
        <v/>
      </c>
      <c r="L1013" s="17" t="str" cm="1">
        <f t="array" aca="1" ref="L1013" ca="1">IFERROR(INDEX(NTG_2020_Map,$C1013+2,L$7),"")</f>
        <v/>
      </c>
      <c r="M1013" s="17" t="str" cm="1">
        <f t="array" aca="1" ref="M1013" ca="1">IFERROR(INDEX(NTG_2020_Map,$C1013+2,M$7),"")</f>
        <v/>
      </c>
      <c r="N1013" s="18" t="str" cm="1">
        <f t="array" aca="1" ref="N1013" ca="1">IFERROR(INDEX(NTG_2020_Map,$C1013+2,N$7),"")</f>
        <v/>
      </c>
      <c r="O1013" s="18" t="str" cm="1">
        <f t="array" aca="1" ref="O1013" ca="1">IFERROR(IF(INDEX(NTG_2020_Map,$C1013+2,O$7)="","",INDEX(NTG_2020_Map,$C1013+2,O$7)),"")</f>
        <v/>
      </c>
    </row>
    <row r="1014" spans="3:15" ht="12.75" customHeight="1">
      <c r="C1014" s="16">
        <f t="shared" si="30"/>
        <v>44</v>
      </c>
      <c r="D1014" s="16">
        <f t="shared" si="31"/>
        <v>17</v>
      </c>
      <c r="E1014" s="16" cm="1">
        <f t="array" aca="1" ref="E1014" ca="1">IF(F1014="","",IF(INDEX(NTG_2020_Table,$C1014+1,$D1014)=1,1,0))</f>
        <v>1</v>
      </c>
      <c r="F1014" s="17" t="str" cm="1">
        <f t="array" aca="1" ref="F1014" ca="1">IFERROR(INDEX(NTG_2020_Table,$C1014+1,$F$7),"")</f>
        <v>NonRes-sAll-mHVAC-Pkg</v>
      </c>
      <c r="G1014" s="17" t="str" cm="1">
        <f t="array" aca="1" ref="G1014" ca="1">IF($F1014="","",IFERROR(INDEX(NTG_2020_Map,1,IF($D1014&lt;$B$4,$B$3,IF($D1014&lt;$B$5,$B$4,$B$5))),""))</f>
        <v>VersionSource</v>
      </c>
      <c r="H1014" s="17" t="str" cm="1">
        <f t="array" aca="1" ref="H1014" ca="1">IF(F1014="","",IFERROR(INDEX(NTG_2020_Map,2,D1014),""))</f>
        <v>Deemed Ex Ante Team</v>
      </c>
      <c r="I1014" s="17" t="str" cm="1">
        <f t="array" aca="1" ref="I1014" ca="1">IFERROR(INDEX(NTG_2020_Map,$C1014+2,$I$7),"")</f>
        <v/>
      </c>
      <c r="J1014" s="17" t="str" cm="1">
        <f t="array" aca="1" ref="J1014" ca="1">IFERROR(IF(INDEX(NTG_2020_Map,$C1014+2,36)=0,"",INDEX(NTG_2020_Map,$C1014+2,$J$7)),"")</f>
        <v/>
      </c>
      <c r="K1014" s="17" t="str" cm="1">
        <f t="array" aca="1" ref="K1014" ca="1">IFERROR(INDEX(NTG_2020_Map,$C1014+2,K$7),"")</f>
        <v/>
      </c>
      <c r="L1014" s="17" t="str" cm="1">
        <f t="array" aca="1" ref="L1014" ca="1">IFERROR(INDEX(NTG_2020_Map,$C1014+2,L$7),"")</f>
        <v/>
      </c>
      <c r="M1014" s="17" t="str" cm="1">
        <f t="array" aca="1" ref="M1014" ca="1">IFERROR(INDEX(NTG_2020_Map,$C1014+2,M$7),"")</f>
        <v/>
      </c>
      <c r="N1014" s="18" t="str" cm="1">
        <f t="array" aca="1" ref="N1014" ca="1">IFERROR(INDEX(NTG_2020_Map,$C1014+2,N$7),"")</f>
        <v/>
      </c>
      <c r="O1014" s="18" t="str" cm="1">
        <f t="array" aca="1" ref="O1014" ca="1">IFERROR(IF(INDEX(NTG_2020_Map,$C1014+2,O$7)="","",INDEX(NTG_2020_Map,$C1014+2,O$7)),"")</f>
        <v/>
      </c>
    </row>
    <row r="1015" spans="3:15" ht="12.75" customHeight="1">
      <c r="C1015" s="16">
        <f t="shared" si="30"/>
        <v>44</v>
      </c>
      <c r="D1015" s="16">
        <f t="shared" si="31"/>
        <v>18</v>
      </c>
      <c r="E1015" s="16" cm="1">
        <f t="array" aca="1" ref="E1015" ca="1">IF(F1015="","",IF(INDEX(NTG_2020_Table,$C1015+1,$D1015)=1,1,0))</f>
        <v>1</v>
      </c>
      <c r="F1015" s="17" t="str" cm="1">
        <f t="array" aca="1" ref="F1015" ca="1">IFERROR(INDEX(NTG_2020_Table,$C1015+1,$F$7),"")</f>
        <v>NonRes-sAll-mHVAC-Pkg</v>
      </c>
      <c r="G1015" s="17" t="str" cm="1">
        <f t="array" aca="1" ref="G1015" ca="1">IF($F1015="","",IFERROR(INDEX(NTG_2020_Map,1,IF($D1015&lt;$B$4,$B$3,IF($D1015&lt;$B$5,$B$4,$B$5))),""))</f>
        <v>VersionSource</v>
      </c>
      <c r="H1015" s="17" cm="1">
        <f t="array" aca="1" ref="H1015" ca="1">IF(F1015="","",IFERROR(INDEX(NTG_2020_Map,2,D1015),""))</f>
        <v>44566.539816770834</v>
      </c>
      <c r="I1015" s="17" t="str" cm="1">
        <f t="array" aca="1" ref="I1015" ca="1">IFERROR(INDEX(NTG_2020_Map,$C1015+2,$I$7),"")</f>
        <v/>
      </c>
      <c r="J1015" s="17" t="str" cm="1">
        <f t="array" aca="1" ref="J1015" ca="1">IFERROR(IF(INDEX(NTG_2020_Map,$C1015+2,36)=0,"",INDEX(NTG_2020_Map,$C1015+2,$J$7)),"")</f>
        <v/>
      </c>
      <c r="K1015" s="17" t="str" cm="1">
        <f t="array" aca="1" ref="K1015" ca="1">IFERROR(INDEX(NTG_2020_Map,$C1015+2,K$7),"")</f>
        <v/>
      </c>
      <c r="L1015" s="17" t="str" cm="1">
        <f t="array" aca="1" ref="L1015" ca="1">IFERROR(INDEX(NTG_2020_Map,$C1015+2,L$7),"")</f>
        <v/>
      </c>
      <c r="M1015" s="17" t="str" cm="1">
        <f t="array" aca="1" ref="M1015" ca="1">IFERROR(INDEX(NTG_2020_Map,$C1015+2,M$7),"")</f>
        <v/>
      </c>
      <c r="N1015" s="18" t="str" cm="1">
        <f t="array" aca="1" ref="N1015" ca="1">IFERROR(INDEX(NTG_2020_Map,$C1015+2,N$7),"")</f>
        <v/>
      </c>
      <c r="O1015" s="18" t="str" cm="1">
        <f t="array" aca="1" ref="O1015" ca="1">IFERROR(IF(INDEX(NTG_2020_Map,$C1015+2,O$7)="","",INDEX(NTG_2020_Map,$C1015+2,O$7)),"")</f>
        <v/>
      </c>
    </row>
    <row r="1016" spans="3:15" ht="12.75" customHeight="1">
      <c r="C1016" s="16">
        <f t="shared" si="30"/>
        <v>44</v>
      </c>
      <c r="D1016" s="16">
        <f t="shared" si="31"/>
        <v>19</v>
      </c>
      <c r="E1016" s="16" cm="1">
        <f t="array" aca="1" ref="E1016" ca="1">IF(F1016="","",IF(INDEX(NTG_2020_Table,$C1016+1,$D1016)=1,1,0))</f>
        <v>1</v>
      </c>
      <c r="F1016" s="17" t="str" cm="1">
        <f t="array" aca="1" ref="F1016" ca="1">IFERROR(INDEX(NTG_2020_Table,$C1016+1,$F$7),"")</f>
        <v>NonRes-sAll-mHVAC-Pkg</v>
      </c>
      <c r="G1016" s="17" t="str" cm="1">
        <f t="array" aca="1" ref="G1016" ca="1">IF($F1016="","",IFERROR(INDEX(NTG_2020_Map,1,IF($D1016&lt;$B$4,$B$3,IF($D1016&lt;$B$5,$B$4,$B$5))),""))</f>
        <v>CreatedComment</v>
      </c>
      <c r="H1016" s="17" t="str" cm="1">
        <f t="array" aca="1" ref="H1016" ca="1">IF(F1016="","",IFERROR(INDEX(NTG_2020_Map,2,D1016),""))</f>
        <v/>
      </c>
      <c r="I1016" s="17" t="str" cm="1">
        <f t="array" aca="1" ref="I1016" ca="1">IFERROR(INDEX(NTG_2020_Map,$C1016+2,$I$7),"")</f>
        <v/>
      </c>
      <c r="J1016" s="17" t="str" cm="1">
        <f t="array" aca="1" ref="J1016" ca="1">IFERROR(IF(INDEX(NTG_2020_Map,$C1016+2,36)=0,"",INDEX(NTG_2020_Map,$C1016+2,$J$7)),"")</f>
        <v/>
      </c>
      <c r="K1016" s="17" t="str" cm="1">
        <f t="array" aca="1" ref="K1016" ca="1">IFERROR(INDEX(NTG_2020_Map,$C1016+2,K$7),"")</f>
        <v/>
      </c>
      <c r="L1016" s="17" t="str" cm="1">
        <f t="array" aca="1" ref="L1016" ca="1">IFERROR(INDEX(NTG_2020_Map,$C1016+2,L$7),"")</f>
        <v/>
      </c>
      <c r="M1016" s="17" t="str" cm="1">
        <f t="array" aca="1" ref="M1016" ca="1">IFERROR(INDEX(NTG_2020_Map,$C1016+2,M$7),"")</f>
        <v/>
      </c>
      <c r="N1016" s="18" t="str" cm="1">
        <f t="array" aca="1" ref="N1016" ca="1">IFERROR(INDEX(NTG_2020_Map,$C1016+2,N$7),"")</f>
        <v/>
      </c>
      <c r="O1016" s="18" t="str" cm="1">
        <f t="array" aca="1" ref="O1016" ca="1">IFERROR(IF(INDEX(NTG_2020_Map,$C1016+2,O$7)="","",INDEX(NTG_2020_Map,$C1016+2,O$7)),"")</f>
        <v/>
      </c>
    </row>
    <row r="1017" spans="3:15" ht="12.75" customHeight="1">
      <c r="C1017" s="16">
        <f t="shared" si="30"/>
        <v>44</v>
      </c>
      <c r="D1017" s="16">
        <f t="shared" si="31"/>
        <v>20</v>
      </c>
      <c r="E1017" s="16" cm="1">
        <f t="array" aca="1" ref="E1017" ca="1">IF(F1017="","",IF(INDEX(NTG_2020_Table,$C1017+1,$D1017)=1,1,0))</f>
        <v>1</v>
      </c>
      <c r="F1017" s="17" t="str" cm="1">
        <f t="array" aca="1" ref="F1017" ca="1">IFERROR(INDEX(NTG_2020_Table,$C1017+1,$F$7),"")</f>
        <v>NonRes-sAll-mHVAC-Pkg</v>
      </c>
      <c r="G1017" s="17" t="str" cm="1">
        <f t="array" aca="1" ref="G1017" ca="1">IF($F1017="","",IFERROR(INDEX(NTG_2020_Map,1,IF($D1017&lt;$B$4,$B$3,IF($D1017&lt;$B$5,$B$4,$B$5))),""))</f>
        <v>CreatedComment</v>
      </c>
      <c r="H1017" s="17" t="str" cm="1">
        <f t="array" aca="1" ref="H1017" ca="1">IF(F1017="","",IFERROR(INDEX(NTG_2020_Map,2,D1017),""))</f>
        <v>Deemed Ex Ante Team</v>
      </c>
      <c r="I1017" s="17" t="str" cm="1">
        <f t="array" aca="1" ref="I1017" ca="1">IFERROR(INDEX(NTG_2020_Map,$C1017+2,$I$7),"")</f>
        <v/>
      </c>
      <c r="J1017" s="17" t="str" cm="1">
        <f t="array" aca="1" ref="J1017" ca="1">IFERROR(IF(INDEX(NTG_2020_Map,$C1017+2,36)=0,"",INDEX(NTG_2020_Map,$C1017+2,$J$7)),"")</f>
        <v/>
      </c>
      <c r="K1017" s="17" t="str" cm="1">
        <f t="array" aca="1" ref="K1017" ca="1">IFERROR(INDEX(NTG_2020_Map,$C1017+2,K$7),"")</f>
        <v/>
      </c>
      <c r="L1017" s="17" t="str" cm="1">
        <f t="array" aca="1" ref="L1017" ca="1">IFERROR(INDEX(NTG_2020_Map,$C1017+2,L$7),"")</f>
        <v/>
      </c>
      <c r="M1017" s="17" t="str" cm="1">
        <f t="array" aca="1" ref="M1017" ca="1">IFERROR(INDEX(NTG_2020_Map,$C1017+2,M$7),"")</f>
        <v/>
      </c>
      <c r="N1017" s="18" t="str" cm="1">
        <f t="array" aca="1" ref="N1017" ca="1">IFERROR(INDEX(NTG_2020_Map,$C1017+2,N$7),"")</f>
        <v/>
      </c>
      <c r="O1017" s="18" t="str" cm="1">
        <f t="array" aca="1" ref="O1017" ca="1">IFERROR(IF(INDEX(NTG_2020_Map,$C1017+2,O$7)="","",INDEX(NTG_2020_Map,$C1017+2,O$7)),"")</f>
        <v/>
      </c>
    </row>
    <row r="1018" spans="3:15" ht="12.75" customHeight="1">
      <c r="C1018" s="16">
        <f t="shared" si="30"/>
        <v>44</v>
      </c>
      <c r="D1018" s="16">
        <f t="shared" si="31"/>
        <v>21</v>
      </c>
      <c r="E1018" s="16" cm="1">
        <f t="array" aca="1" ref="E1018" ca="1">IF(F1018="","",IF(INDEX(NTG_2020_Table,$C1018+1,$D1018)=1,1,0))</f>
        <v>1</v>
      </c>
      <c r="F1018" s="17" t="str" cm="1">
        <f t="array" aca="1" ref="F1018" ca="1">IFERROR(INDEX(NTG_2020_Table,$C1018+1,$F$7),"")</f>
        <v>NonRes-sAll-mHVAC-Pkg</v>
      </c>
      <c r="G1018" s="17" t="str" cm="1">
        <f t="array" aca="1" ref="G1018" ca="1">IF($F1018="","",IFERROR(INDEX(NTG_2020_Map,1,IF($D1018&lt;$B$4,$B$3,IF($D1018&lt;$B$5,$B$4,$B$5))),""))</f>
        <v>CreatedComment</v>
      </c>
      <c r="H1018" s="17" t="str" cm="1">
        <f t="array" aca="1" ref="H1018" ca="1">IF(F1018="","",IFERROR(INDEX(NTG_2020_Map,2,D1018),""))</f>
        <v/>
      </c>
      <c r="I1018" s="17" t="str" cm="1">
        <f t="array" aca="1" ref="I1018" ca="1">IFERROR(INDEX(NTG_2020_Map,$C1018+2,$I$7),"")</f>
        <v/>
      </c>
      <c r="J1018" s="17" t="str" cm="1">
        <f t="array" aca="1" ref="J1018" ca="1">IFERROR(IF(INDEX(NTG_2020_Map,$C1018+2,36)=0,"",INDEX(NTG_2020_Map,$C1018+2,$J$7)),"")</f>
        <v/>
      </c>
      <c r="K1018" s="17" t="str" cm="1">
        <f t="array" aca="1" ref="K1018" ca="1">IFERROR(INDEX(NTG_2020_Map,$C1018+2,K$7),"")</f>
        <v/>
      </c>
      <c r="L1018" s="17" t="str" cm="1">
        <f t="array" aca="1" ref="L1018" ca="1">IFERROR(INDEX(NTG_2020_Map,$C1018+2,L$7),"")</f>
        <v/>
      </c>
      <c r="M1018" s="17" t="str" cm="1">
        <f t="array" aca="1" ref="M1018" ca="1">IFERROR(INDEX(NTG_2020_Map,$C1018+2,M$7),"")</f>
        <v/>
      </c>
      <c r="N1018" s="18" t="str" cm="1">
        <f t="array" aca="1" ref="N1018" ca="1">IFERROR(INDEX(NTG_2020_Map,$C1018+2,N$7),"")</f>
        <v/>
      </c>
      <c r="O1018" s="18" t="str" cm="1">
        <f t="array" aca="1" ref="O1018" ca="1">IFERROR(IF(INDEX(NTG_2020_Map,$C1018+2,O$7)="","",INDEX(NTG_2020_Map,$C1018+2,O$7)),"")</f>
        <v/>
      </c>
    </row>
    <row r="1019" spans="3:15" ht="12.75" customHeight="1">
      <c r="C1019" s="16">
        <f t="shared" si="30"/>
        <v>44</v>
      </c>
      <c r="D1019" s="16">
        <f t="shared" si="31"/>
        <v>22</v>
      </c>
      <c r="E1019" s="16" cm="1">
        <f t="array" aca="1" ref="E1019" ca="1">IF(F1019="","",IF(INDEX(NTG_2020_Table,$C1019+1,$D1019)=1,1,0))</f>
        <v>1</v>
      </c>
      <c r="F1019" s="17" t="str" cm="1">
        <f t="array" aca="1" ref="F1019" ca="1">IFERROR(INDEX(NTG_2020_Table,$C1019+1,$F$7),"")</f>
        <v>NonRes-sAll-mHVAC-Pkg</v>
      </c>
      <c r="G1019" s="17" t="str" cm="1">
        <f t="array" aca="1" ref="G1019" ca="1">IF($F1019="","",IFERROR(INDEX(NTG_2020_Map,1,IF($D1019&lt;$B$4,$B$3,IF($D1019&lt;$B$5,$B$4,$B$5))),""))</f>
        <v>CreatedComment</v>
      </c>
      <c r="H1019" s="17" t="str" cm="1">
        <f t="array" aca="1" ref="H1019" ca="1">IF(F1019="","",IFERROR(INDEX(NTG_2020_Map,2,D1019),""))</f>
        <v/>
      </c>
      <c r="I1019" s="17" t="str" cm="1">
        <f t="array" aca="1" ref="I1019" ca="1">IFERROR(INDEX(NTG_2020_Map,$C1019+2,$I$7),"")</f>
        <v/>
      </c>
      <c r="J1019" s="17" t="str" cm="1">
        <f t="array" aca="1" ref="J1019" ca="1">IFERROR(IF(INDEX(NTG_2020_Map,$C1019+2,36)=0,"",INDEX(NTG_2020_Map,$C1019+2,$J$7)),"")</f>
        <v/>
      </c>
      <c r="K1019" s="17" t="str" cm="1">
        <f t="array" aca="1" ref="K1019" ca="1">IFERROR(INDEX(NTG_2020_Map,$C1019+2,K$7),"")</f>
        <v/>
      </c>
      <c r="L1019" s="17" t="str" cm="1">
        <f t="array" aca="1" ref="L1019" ca="1">IFERROR(INDEX(NTG_2020_Map,$C1019+2,L$7),"")</f>
        <v/>
      </c>
      <c r="M1019" s="17" t="str" cm="1">
        <f t="array" aca="1" ref="M1019" ca="1">IFERROR(INDEX(NTG_2020_Map,$C1019+2,M$7),"")</f>
        <v/>
      </c>
      <c r="N1019" s="18" t="str" cm="1">
        <f t="array" aca="1" ref="N1019" ca="1">IFERROR(INDEX(NTG_2020_Map,$C1019+2,N$7),"")</f>
        <v/>
      </c>
      <c r="O1019" s="18" t="str" cm="1">
        <f t="array" aca="1" ref="O1019" ca="1">IFERROR(IF(INDEX(NTG_2020_Map,$C1019+2,O$7)="","",INDEX(NTG_2020_Map,$C1019+2,O$7)),"")</f>
        <v/>
      </c>
    </row>
    <row r="1020" spans="3:15" ht="12.75" customHeight="1">
      <c r="C1020" s="16">
        <f t="shared" si="30"/>
        <v>44</v>
      </c>
      <c r="D1020" s="16">
        <f t="shared" si="31"/>
        <v>23</v>
      </c>
      <c r="E1020" s="16" cm="1">
        <f t="array" aca="1" ref="E1020" ca="1">IF(F1020="","",IF(INDEX(NTG_2020_Table,$C1020+1,$D1020)=1,1,0))</f>
        <v>1</v>
      </c>
      <c r="F1020" s="17" t="str" cm="1">
        <f t="array" aca="1" ref="F1020" ca="1">IFERROR(INDEX(NTG_2020_Table,$C1020+1,$F$7),"")</f>
        <v>NonRes-sAll-mHVAC-Pkg</v>
      </c>
      <c r="G1020" s="17" t="str" cm="1">
        <f t="array" aca="1" ref="G1020" ca="1">IF($F1020="","",IFERROR(INDEX(NTG_2020_Map,1,IF($D1020&lt;$B$4,$B$3,IF($D1020&lt;$B$5,$B$4,$B$5))),""))</f>
        <v>CreatedComment</v>
      </c>
      <c r="H1020" s="17" t="str" cm="1">
        <f t="array" aca="1" ref="H1020" ca="1">IF(F1020="","",IFERROR(INDEX(NTG_2020_Map,2,D1020),""))</f>
        <v/>
      </c>
      <c r="I1020" s="17" t="str" cm="1">
        <f t="array" aca="1" ref="I1020" ca="1">IFERROR(INDEX(NTG_2020_Map,$C1020+2,$I$7),"")</f>
        <v/>
      </c>
      <c r="J1020" s="17" t="str" cm="1">
        <f t="array" aca="1" ref="J1020" ca="1">IFERROR(IF(INDEX(NTG_2020_Map,$C1020+2,36)=0,"",INDEX(NTG_2020_Map,$C1020+2,$J$7)),"")</f>
        <v/>
      </c>
      <c r="K1020" s="17" t="str" cm="1">
        <f t="array" aca="1" ref="K1020" ca="1">IFERROR(INDEX(NTG_2020_Map,$C1020+2,K$7),"")</f>
        <v/>
      </c>
      <c r="L1020" s="17" t="str" cm="1">
        <f t="array" aca="1" ref="L1020" ca="1">IFERROR(INDEX(NTG_2020_Map,$C1020+2,L$7),"")</f>
        <v/>
      </c>
      <c r="M1020" s="17" t="str" cm="1">
        <f t="array" aca="1" ref="M1020" ca="1">IFERROR(INDEX(NTG_2020_Map,$C1020+2,M$7),"")</f>
        <v/>
      </c>
      <c r="N1020" s="18" t="str" cm="1">
        <f t="array" aca="1" ref="N1020" ca="1">IFERROR(INDEX(NTG_2020_Map,$C1020+2,N$7),"")</f>
        <v/>
      </c>
      <c r="O1020" s="18" t="str" cm="1">
        <f t="array" aca="1" ref="O1020" ca="1">IFERROR(IF(INDEX(NTG_2020_Map,$C1020+2,O$7)="","",INDEX(NTG_2020_Map,$C1020+2,O$7)),"")</f>
        <v/>
      </c>
    </row>
    <row r="1021" spans="3:15" ht="12.75" customHeight="1">
      <c r="C1021" s="16">
        <f t="shared" si="30"/>
        <v>45</v>
      </c>
      <c r="D1021" s="16">
        <f t="shared" si="31"/>
        <v>1</v>
      </c>
      <c r="E1021" s="16" cm="1">
        <f t="array" aca="1" ref="E1021" ca="1">IF(F1021="","",IF(INDEX(NTG_2020_Table,$C1021+1,$D1021)=1,1,0))</f>
        <v>0</v>
      </c>
      <c r="F1021" s="17" t="str" cm="1">
        <f t="array" aca="1" ref="F1021" ca="1">IFERROR(INDEX(NTG_2020_Table,$C1021+1,$F$7),"")</f>
        <v>NonRes-sAll-mHVAC-RCA</v>
      </c>
      <c r="G1021" s="17" t="str" cm="1">
        <f t="array" aca="1" ref="G1021" ca="1">IF($F1021="","",IFERROR(INDEX(NTG_2020_Map,1,IF($D1021&lt;$B$4,$B$3,IF($D1021&lt;$B$5,$B$4,$B$5))),""))</f>
        <v>NTG_ID</v>
      </c>
      <c r="H1021" s="17" t="str" cm="1">
        <f t="array" aca="1" ref="H1021" ca="1">IF(F1021="","",IFERROR(INDEX(NTG_2020_Map,2,D1021),""))</f>
        <v>Agric-Default&gt;2yrs</v>
      </c>
      <c r="I1021" s="17" t="str" cm="1">
        <f t="array" aca="1" ref="I1021" ca="1">IFERROR(INDEX(NTG_2020_Map,$C1021+2,$I$7),"")</f>
        <v/>
      </c>
      <c r="J1021" s="17" t="str" cm="1">
        <f t="array" aca="1" ref="J1021" ca="1">IFERROR(IF(INDEX(NTG_2020_Map,$C1021+2,36)=0,"",INDEX(NTG_2020_Map,$C1021+2,$J$7)),"")</f>
        <v/>
      </c>
      <c r="K1021" s="17" t="str" cm="1">
        <f t="array" aca="1" ref="K1021" ca="1">IFERROR(INDEX(NTG_2020_Map,$C1021+2,K$7),"")</f>
        <v/>
      </c>
      <c r="L1021" s="17" t="str" cm="1">
        <f t="array" aca="1" ref="L1021" ca="1">IFERROR(INDEX(NTG_2020_Map,$C1021+2,L$7),"")</f>
        <v/>
      </c>
      <c r="M1021" s="17" t="str" cm="1">
        <f t="array" aca="1" ref="M1021" ca="1">IFERROR(INDEX(NTG_2020_Map,$C1021+2,M$7),"")</f>
        <v/>
      </c>
      <c r="N1021" s="18" t="str" cm="1">
        <f t="array" aca="1" ref="N1021" ca="1">IFERROR(INDEX(NTG_2020_Map,$C1021+2,N$7),"")</f>
        <v/>
      </c>
      <c r="O1021" s="18" t="str" cm="1">
        <f t="array" aca="1" ref="O1021" ca="1">IFERROR(IF(INDEX(NTG_2020_Map,$C1021+2,O$7)="","",INDEX(NTG_2020_Map,$C1021+2,O$7)),"")</f>
        <v/>
      </c>
    </row>
    <row r="1022" spans="3:15" ht="12.75" customHeight="1">
      <c r="C1022" s="16">
        <f t="shared" si="30"/>
        <v>45</v>
      </c>
      <c r="D1022" s="16">
        <f t="shared" si="31"/>
        <v>2</v>
      </c>
      <c r="E1022" s="16" cm="1">
        <f t="array" aca="1" ref="E1022" ca="1">IF(F1022="","",IF(INDEX(NTG_2020_Table,$C1022+1,$D1022)=1,1,0))</f>
        <v>0</v>
      </c>
      <c r="F1022" s="17" t="str" cm="1">
        <f t="array" aca="1" ref="F1022" ca="1">IFERROR(INDEX(NTG_2020_Table,$C1022+1,$F$7),"")</f>
        <v>NonRes-sAll-mHVAC-RCA</v>
      </c>
      <c r="G1022" s="17" t="str" cm="1">
        <f t="array" aca="1" ref="G1022" ca="1">IF($F1022="","",IFERROR(INDEX(NTG_2020_Map,1,IF($D1022&lt;$B$4,$B$3,IF($D1022&lt;$B$5,$B$4,$B$5))),""))</f>
        <v>NTG_ID</v>
      </c>
      <c r="H1022" s="17" t="str" cm="1">
        <f t="array" aca="1" ref="H1022" ca="1">IF(F1022="","",IFERROR(INDEX(NTG_2020_Map,2,D1022),""))</f>
        <v>DEER2019</v>
      </c>
      <c r="I1022" s="17" t="str" cm="1">
        <f t="array" aca="1" ref="I1022" ca="1">IFERROR(INDEX(NTG_2020_Map,$C1022+2,$I$7),"")</f>
        <v/>
      </c>
      <c r="J1022" s="17" t="str" cm="1">
        <f t="array" aca="1" ref="J1022" ca="1">IFERROR(IF(INDEX(NTG_2020_Map,$C1022+2,36)=0,"",INDEX(NTG_2020_Map,$C1022+2,$J$7)),"")</f>
        <v/>
      </c>
      <c r="K1022" s="17" t="str" cm="1">
        <f t="array" aca="1" ref="K1022" ca="1">IFERROR(INDEX(NTG_2020_Map,$C1022+2,K$7),"")</f>
        <v/>
      </c>
      <c r="L1022" s="17" t="str" cm="1">
        <f t="array" aca="1" ref="L1022" ca="1">IFERROR(INDEX(NTG_2020_Map,$C1022+2,L$7),"")</f>
        <v/>
      </c>
      <c r="M1022" s="17" t="str" cm="1">
        <f t="array" aca="1" ref="M1022" ca="1">IFERROR(INDEX(NTG_2020_Map,$C1022+2,M$7),"")</f>
        <v/>
      </c>
      <c r="N1022" s="18" t="str" cm="1">
        <f t="array" aca="1" ref="N1022" ca="1">IFERROR(INDEX(NTG_2020_Map,$C1022+2,N$7),"")</f>
        <v/>
      </c>
      <c r="O1022" s="18" t="str" cm="1">
        <f t="array" aca="1" ref="O1022" ca="1">IFERROR(IF(INDEX(NTG_2020_Map,$C1022+2,O$7)="","",INDEX(NTG_2020_Map,$C1022+2,O$7)),"")</f>
        <v/>
      </c>
    </row>
    <row r="1023" spans="3:15" ht="12.75" customHeight="1">
      <c r="C1023" s="16">
        <f t="shared" si="30"/>
        <v>45</v>
      </c>
      <c r="D1023" s="16">
        <f t="shared" si="31"/>
        <v>3</v>
      </c>
      <c r="E1023" s="16" cm="1">
        <f t="array" aca="1" ref="E1023" ca="1">IF(F1023="","",IF(INDEX(NTG_2020_Table,$C1023+1,$D1023)=1,1,0))</f>
        <v>0</v>
      </c>
      <c r="F1023" s="17" t="str" cm="1">
        <f t="array" aca="1" ref="F1023" ca="1">IFERROR(INDEX(NTG_2020_Table,$C1023+1,$F$7),"")</f>
        <v>NonRes-sAll-mHVAC-RCA</v>
      </c>
      <c r="G1023" s="17" t="str" cm="1">
        <f t="array" aca="1" ref="G1023" ca="1">IF($F1023="","",IFERROR(INDEX(NTG_2020_Map,1,IF($D1023&lt;$B$4,$B$3,IF($D1023&lt;$B$5,$B$4,$B$5))),""))</f>
        <v>NTG_ID</v>
      </c>
      <c r="H1023" s="17" cm="1">
        <f t="array" aca="1" ref="H1023" ca="1">IF(F1023="","",IFERROR(INDEX(NTG_2020_Map,2,D1023),""))</f>
        <v>43466</v>
      </c>
      <c r="I1023" s="17" t="str" cm="1">
        <f t="array" aca="1" ref="I1023" ca="1">IFERROR(INDEX(NTG_2020_Map,$C1023+2,$I$7),"")</f>
        <v/>
      </c>
      <c r="J1023" s="17" t="str" cm="1">
        <f t="array" aca="1" ref="J1023" ca="1">IFERROR(IF(INDEX(NTG_2020_Map,$C1023+2,36)=0,"",INDEX(NTG_2020_Map,$C1023+2,$J$7)),"")</f>
        <v/>
      </c>
      <c r="K1023" s="17" t="str" cm="1">
        <f t="array" aca="1" ref="K1023" ca="1">IFERROR(INDEX(NTG_2020_Map,$C1023+2,K$7),"")</f>
        <v/>
      </c>
      <c r="L1023" s="17" t="str" cm="1">
        <f t="array" aca="1" ref="L1023" ca="1">IFERROR(INDEX(NTG_2020_Map,$C1023+2,L$7),"")</f>
        <v/>
      </c>
      <c r="M1023" s="17" t="str" cm="1">
        <f t="array" aca="1" ref="M1023" ca="1">IFERROR(INDEX(NTG_2020_Map,$C1023+2,M$7),"")</f>
        <v/>
      </c>
      <c r="N1023" s="18" t="str" cm="1">
        <f t="array" aca="1" ref="N1023" ca="1">IFERROR(INDEX(NTG_2020_Map,$C1023+2,N$7),"")</f>
        <v/>
      </c>
      <c r="O1023" s="18" t="str" cm="1">
        <f t="array" aca="1" ref="O1023" ca="1">IFERROR(IF(INDEX(NTG_2020_Map,$C1023+2,O$7)="","",INDEX(NTG_2020_Map,$C1023+2,O$7)),"")</f>
        <v/>
      </c>
    </row>
    <row r="1024" spans="3:15" ht="12.75" customHeight="1">
      <c r="C1024" s="16">
        <f t="shared" si="30"/>
        <v>45</v>
      </c>
      <c r="D1024" s="16">
        <f t="shared" si="31"/>
        <v>4</v>
      </c>
      <c r="E1024" s="16" cm="1">
        <f t="array" aca="1" ref="E1024" ca="1">IF(F1024="","",IF(INDEX(NTG_2020_Table,$C1024+1,$D1024)=1,1,0))</f>
        <v>0</v>
      </c>
      <c r="F1024" s="17" t="str" cm="1">
        <f t="array" aca="1" ref="F1024" ca="1">IFERROR(INDEX(NTG_2020_Table,$C1024+1,$F$7),"")</f>
        <v>NonRes-sAll-mHVAC-RCA</v>
      </c>
      <c r="G1024" s="17" t="str" cm="1">
        <f t="array" aca="1" ref="G1024" ca="1">IF($F1024="","",IFERROR(INDEX(NTG_2020_Map,1,IF($D1024&lt;$B$4,$B$3,IF($D1024&lt;$B$5,$B$4,$B$5))),""))</f>
        <v>NTG_ID</v>
      </c>
      <c r="H1024" s="17" cm="1">
        <f t="array" aca="1" ref="H1024" ca="1">IF(F1024="","",IFERROR(INDEX(NTG_2020_Map,2,D1024),""))</f>
        <v>46022</v>
      </c>
      <c r="I1024" s="17" t="str" cm="1">
        <f t="array" aca="1" ref="I1024" ca="1">IFERROR(INDEX(NTG_2020_Map,$C1024+2,$I$7),"")</f>
        <v/>
      </c>
      <c r="J1024" s="17" t="str" cm="1">
        <f t="array" aca="1" ref="J1024" ca="1">IFERROR(IF(INDEX(NTG_2020_Map,$C1024+2,36)=0,"",INDEX(NTG_2020_Map,$C1024+2,$J$7)),"")</f>
        <v/>
      </c>
      <c r="K1024" s="17" t="str" cm="1">
        <f t="array" aca="1" ref="K1024" ca="1">IFERROR(INDEX(NTG_2020_Map,$C1024+2,K$7),"")</f>
        <v/>
      </c>
      <c r="L1024" s="17" t="str" cm="1">
        <f t="array" aca="1" ref="L1024" ca="1">IFERROR(INDEX(NTG_2020_Map,$C1024+2,L$7),"")</f>
        <v/>
      </c>
      <c r="M1024" s="17" t="str" cm="1">
        <f t="array" aca="1" ref="M1024" ca="1">IFERROR(INDEX(NTG_2020_Map,$C1024+2,M$7),"")</f>
        <v/>
      </c>
      <c r="N1024" s="18" t="str" cm="1">
        <f t="array" aca="1" ref="N1024" ca="1">IFERROR(INDEX(NTG_2020_Map,$C1024+2,N$7),"")</f>
        <v/>
      </c>
      <c r="O1024" s="18" t="str" cm="1">
        <f t="array" aca="1" ref="O1024" ca="1">IFERROR(IF(INDEX(NTG_2020_Map,$C1024+2,O$7)="","",INDEX(NTG_2020_Map,$C1024+2,O$7)),"")</f>
        <v/>
      </c>
    </row>
    <row r="1025" spans="3:15" ht="12.75" customHeight="1">
      <c r="C1025" s="16">
        <f t="shared" si="30"/>
        <v>45</v>
      </c>
      <c r="D1025" s="16">
        <f t="shared" si="31"/>
        <v>5</v>
      </c>
      <c r="E1025" s="16" cm="1">
        <f t="array" aca="1" ref="E1025" ca="1">IF(F1025="","",IF(INDEX(NTG_2020_Table,$C1025+1,$D1025)=1,1,0))</f>
        <v>0</v>
      </c>
      <c r="F1025" s="17" t="str" cm="1">
        <f t="array" aca="1" ref="F1025" ca="1">IFERROR(INDEX(NTG_2020_Table,$C1025+1,$F$7),"")</f>
        <v>NonRes-sAll-mHVAC-RCA</v>
      </c>
      <c r="G1025" s="17" t="str" cm="1">
        <f t="array" aca="1" ref="G1025" ca="1">IF($F1025="","",IFERROR(INDEX(NTG_2020_Map,1,IF($D1025&lt;$B$4,$B$3,IF($D1025&lt;$B$5,$B$4,$B$5))),""))</f>
        <v>NTG_ID</v>
      </c>
      <c r="H1025" s="17" cm="1">
        <f t="array" aca="1" ref="H1025" ca="1">IF(F1025="","",IFERROR(INDEX(NTG_2020_Map,2,D1025),""))</f>
        <v>0.6</v>
      </c>
      <c r="I1025" s="17" t="str" cm="1">
        <f t="array" aca="1" ref="I1025" ca="1">IFERROR(INDEX(NTG_2020_Map,$C1025+2,$I$7),"")</f>
        <v/>
      </c>
      <c r="J1025" s="17" t="str" cm="1">
        <f t="array" aca="1" ref="J1025" ca="1">IFERROR(IF(INDEX(NTG_2020_Map,$C1025+2,36)=0,"",INDEX(NTG_2020_Map,$C1025+2,$J$7)),"")</f>
        <v/>
      </c>
      <c r="K1025" s="17" t="str" cm="1">
        <f t="array" aca="1" ref="K1025" ca="1">IFERROR(INDEX(NTG_2020_Map,$C1025+2,K$7),"")</f>
        <v/>
      </c>
      <c r="L1025" s="17" t="str" cm="1">
        <f t="array" aca="1" ref="L1025" ca="1">IFERROR(INDEX(NTG_2020_Map,$C1025+2,L$7),"")</f>
        <v/>
      </c>
      <c r="M1025" s="17" t="str" cm="1">
        <f t="array" aca="1" ref="M1025" ca="1">IFERROR(INDEX(NTG_2020_Map,$C1025+2,M$7),"")</f>
        <v/>
      </c>
      <c r="N1025" s="18" t="str" cm="1">
        <f t="array" aca="1" ref="N1025" ca="1">IFERROR(INDEX(NTG_2020_Map,$C1025+2,N$7),"")</f>
        <v/>
      </c>
      <c r="O1025" s="18" t="str" cm="1">
        <f t="array" aca="1" ref="O1025" ca="1">IFERROR(IF(INDEX(NTG_2020_Map,$C1025+2,O$7)="","",INDEX(NTG_2020_Map,$C1025+2,O$7)),"")</f>
        <v/>
      </c>
    </row>
    <row r="1026" spans="3:15" ht="12.75" customHeight="1">
      <c r="C1026" s="16">
        <f t="shared" si="30"/>
        <v>45</v>
      </c>
      <c r="D1026" s="16">
        <f t="shared" si="31"/>
        <v>6</v>
      </c>
      <c r="E1026" s="16" cm="1">
        <f t="array" aca="1" ref="E1026" ca="1">IF(F1026="","",IF(INDEX(NTG_2020_Table,$C1026+1,$D1026)=1,1,0))</f>
        <v>0</v>
      </c>
      <c r="F1026" s="17" t="str" cm="1">
        <f t="array" aca="1" ref="F1026" ca="1">IFERROR(INDEX(NTG_2020_Table,$C1026+1,$F$7),"")</f>
        <v>NonRes-sAll-mHVAC-RCA</v>
      </c>
      <c r="G1026" s="17" t="str" cm="1">
        <f t="array" aca="1" ref="G1026" ca="1">IF($F1026="","",IFERROR(INDEX(NTG_2020_Map,1,IF($D1026&lt;$B$4,$B$3,IF($D1026&lt;$B$5,$B$4,$B$5))),""))</f>
        <v>NTG_ID</v>
      </c>
      <c r="H1026" s="17" cm="1">
        <f t="array" aca="1" ref="H1026" ca="1">IF(F1026="","",IFERROR(INDEX(NTG_2020_Map,2,D1026),""))</f>
        <v>0.6</v>
      </c>
      <c r="I1026" s="17" t="str" cm="1">
        <f t="array" aca="1" ref="I1026" ca="1">IFERROR(INDEX(NTG_2020_Map,$C1026+2,$I$7),"")</f>
        <v/>
      </c>
      <c r="J1026" s="17" t="str" cm="1">
        <f t="array" aca="1" ref="J1026" ca="1">IFERROR(IF(INDEX(NTG_2020_Map,$C1026+2,36)=0,"",INDEX(NTG_2020_Map,$C1026+2,$J$7)),"")</f>
        <v/>
      </c>
      <c r="K1026" s="17" t="str" cm="1">
        <f t="array" aca="1" ref="K1026" ca="1">IFERROR(INDEX(NTG_2020_Map,$C1026+2,K$7),"")</f>
        <v/>
      </c>
      <c r="L1026" s="17" t="str" cm="1">
        <f t="array" aca="1" ref="L1026" ca="1">IFERROR(INDEX(NTG_2020_Map,$C1026+2,L$7),"")</f>
        <v/>
      </c>
      <c r="M1026" s="17" t="str" cm="1">
        <f t="array" aca="1" ref="M1026" ca="1">IFERROR(INDEX(NTG_2020_Map,$C1026+2,M$7),"")</f>
        <v/>
      </c>
      <c r="N1026" s="18" t="str" cm="1">
        <f t="array" aca="1" ref="N1026" ca="1">IFERROR(INDEX(NTG_2020_Map,$C1026+2,N$7),"")</f>
        <v/>
      </c>
      <c r="O1026" s="18" t="str" cm="1">
        <f t="array" aca="1" ref="O1026" ca="1">IFERROR(IF(INDEX(NTG_2020_Map,$C1026+2,O$7)="","",INDEX(NTG_2020_Map,$C1026+2,O$7)),"")</f>
        <v/>
      </c>
    </row>
    <row r="1027" spans="3:15" ht="12.75" customHeight="1">
      <c r="C1027" s="16">
        <f t="shared" si="30"/>
        <v>45</v>
      </c>
      <c r="D1027" s="16">
        <f t="shared" si="31"/>
        <v>7</v>
      </c>
      <c r="E1027" s="16" cm="1">
        <f t="array" aca="1" ref="E1027" ca="1">IF(F1027="","",IF(INDEX(NTG_2020_Table,$C1027+1,$D1027)=1,1,0))</f>
        <v>0</v>
      </c>
      <c r="F1027" s="17" t="str" cm="1">
        <f t="array" aca="1" ref="F1027" ca="1">IFERROR(INDEX(NTG_2020_Table,$C1027+1,$F$7),"")</f>
        <v>NonRes-sAll-mHVAC-RCA</v>
      </c>
      <c r="G1027" s="17" t="str" cm="1">
        <f t="array" aca="1" ref="G1027" ca="1">IF($F1027="","",IFERROR(INDEX(NTG_2020_Map,1,IF($D1027&lt;$B$4,$B$3,IF($D1027&lt;$B$5,$B$4,$B$5))),""))</f>
        <v>NTG_ID</v>
      </c>
      <c r="H1027" s="17" t="str" cm="1">
        <f t="array" aca="1" ref="H1027" ca="1">IF(F1027="","",IFERROR(INDEX(NTG_2020_Map,2,D1027),""))</f>
        <v>Measures not covered by other NTG values and measure technology type has been available in marketplace for more than 2 years</v>
      </c>
      <c r="I1027" s="17" t="str" cm="1">
        <f t="array" aca="1" ref="I1027" ca="1">IFERROR(INDEX(NTG_2020_Map,$C1027+2,$I$7),"")</f>
        <v/>
      </c>
      <c r="J1027" s="17" t="str" cm="1">
        <f t="array" aca="1" ref="J1027" ca="1">IFERROR(IF(INDEX(NTG_2020_Map,$C1027+2,36)=0,"",INDEX(NTG_2020_Map,$C1027+2,$J$7)),"")</f>
        <v/>
      </c>
      <c r="K1027" s="17" t="str" cm="1">
        <f t="array" aca="1" ref="K1027" ca="1">IFERROR(INDEX(NTG_2020_Map,$C1027+2,K$7),"")</f>
        <v/>
      </c>
      <c r="L1027" s="17" t="str" cm="1">
        <f t="array" aca="1" ref="L1027" ca="1">IFERROR(INDEX(NTG_2020_Map,$C1027+2,L$7),"")</f>
        <v/>
      </c>
      <c r="M1027" s="17" t="str" cm="1">
        <f t="array" aca="1" ref="M1027" ca="1">IFERROR(INDEX(NTG_2020_Map,$C1027+2,M$7),"")</f>
        <v/>
      </c>
      <c r="N1027" s="18" t="str" cm="1">
        <f t="array" aca="1" ref="N1027" ca="1">IFERROR(INDEX(NTG_2020_Map,$C1027+2,N$7),"")</f>
        <v/>
      </c>
      <c r="O1027" s="18" t="str" cm="1">
        <f t="array" aca="1" ref="O1027" ca="1">IFERROR(IF(INDEX(NTG_2020_Map,$C1027+2,O$7)="","",INDEX(NTG_2020_Map,$C1027+2,O$7)),"")</f>
        <v/>
      </c>
    </row>
    <row r="1028" spans="3:15" ht="12.75" customHeight="1">
      <c r="C1028" s="16">
        <f t="shared" si="30"/>
        <v>45</v>
      </c>
      <c r="D1028" s="16">
        <f t="shared" si="31"/>
        <v>8</v>
      </c>
      <c r="E1028" s="16" cm="1">
        <f t="array" aca="1" ref="E1028" ca="1">IF(F1028="","",IF(INDEX(NTG_2020_Table,$C1028+1,$D1028)=1,1,0))</f>
        <v>0</v>
      </c>
      <c r="F1028" s="17" t="str" cm="1">
        <f t="array" aca="1" ref="F1028" ca="1">IFERROR(INDEX(NTG_2020_Table,$C1028+1,$F$7),"")</f>
        <v>NonRes-sAll-mHVAC-RCA</v>
      </c>
      <c r="G1028" s="17" t="str" cm="1">
        <f t="array" aca="1" ref="G1028" ca="1">IF($F1028="","",IFERROR(INDEX(NTG_2020_Map,1,IF($D1028&lt;$B$4,$B$3,IF($D1028&lt;$B$5,$B$4,$B$5))),""))</f>
        <v>NTG_ID</v>
      </c>
      <c r="H1028" s="17" t="str" cm="1">
        <f t="array" aca="1" ref="H1028" ca="1">IF(F1028="","",IFERROR(INDEX(NTG_2020_Map,2,D1028),""))</f>
        <v>Deem-DEER|Deem-WP</v>
      </c>
      <c r="I1028" s="17" t="str" cm="1">
        <f t="array" aca="1" ref="I1028" ca="1">IFERROR(INDEX(NTG_2020_Map,$C1028+2,$I$7),"")</f>
        <v/>
      </c>
      <c r="J1028" s="17" t="str" cm="1">
        <f t="array" aca="1" ref="J1028" ca="1">IFERROR(IF(INDEX(NTG_2020_Map,$C1028+2,36)=0,"",INDEX(NTG_2020_Map,$C1028+2,$J$7)),"")</f>
        <v/>
      </c>
      <c r="K1028" s="17" t="str" cm="1">
        <f t="array" aca="1" ref="K1028" ca="1">IFERROR(INDEX(NTG_2020_Map,$C1028+2,K$7),"")</f>
        <v/>
      </c>
      <c r="L1028" s="17" t="str" cm="1">
        <f t="array" aca="1" ref="L1028" ca="1">IFERROR(INDEX(NTG_2020_Map,$C1028+2,L$7),"")</f>
        <v/>
      </c>
      <c r="M1028" s="17" t="str" cm="1">
        <f t="array" aca="1" ref="M1028" ca="1">IFERROR(INDEX(NTG_2020_Map,$C1028+2,M$7),"")</f>
        <v/>
      </c>
      <c r="N1028" s="18" t="str" cm="1">
        <f t="array" aca="1" ref="N1028" ca="1">IFERROR(INDEX(NTG_2020_Map,$C1028+2,N$7),"")</f>
        <v/>
      </c>
      <c r="O1028" s="18" t="str" cm="1">
        <f t="array" aca="1" ref="O1028" ca="1">IFERROR(IF(INDEX(NTG_2020_Map,$C1028+2,O$7)="","",INDEX(NTG_2020_Map,$C1028+2,O$7)),"")</f>
        <v/>
      </c>
    </row>
    <row r="1029" spans="3:15" ht="12.75" customHeight="1">
      <c r="C1029" s="16">
        <f t="shared" si="30"/>
        <v>45</v>
      </c>
      <c r="D1029" s="16">
        <f t="shared" si="31"/>
        <v>9</v>
      </c>
      <c r="E1029" s="16" cm="1">
        <f t="array" aca="1" ref="E1029" ca="1">IF(F1029="","",IF(INDEX(NTG_2020_Table,$C1029+1,$D1029)=1,1,0))</f>
        <v>0</v>
      </c>
      <c r="F1029" s="17" t="str" cm="1">
        <f t="array" aca="1" ref="F1029" ca="1">IFERROR(INDEX(NTG_2020_Table,$C1029+1,$F$7),"")</f>
        <v>NonRes-sAll-mHVAC-RCA</v>
      </c>
      <c r="G1029" s="17" t="str" cm="1">
        <f t="array" aca="1" ref="G1029" ca="1">IF($F1029="","",IFERROR(INDEX(NTG_2020_Map,1,IF($D1029&lt;$B$4,$B$3,IF($D1029&lt;$B$5,$B$4,$B$5))),""))</f>
        <v>NTG_ID</v>
      </c>
      <c r="H1029" s="17" t="str" cm="1">
        <f t="array" aca="1" ref="H1029" ca="1">IF(F1029="","",IFERROR(INDEX(NTG_2020_Map,2,D1029),""))</f>
        <v>AOE|AR|BRO-Bhv|BRO-Op|BRO-RCx|BW|NC|NR</v>
      </c>
      <c r="I1029" s="17" t="str" cm="1">
        <f t="array" aca="1" ref="I1029" ca="1">IFERROR(INDEX(NTG_2020_Map,$C1029+2,$I$7),"")</f>
        <v/>
      </c>
      <c r="J1029" s="17" t="str" cm="1">
        <f t="array" aca="1" ref="J1029" ca="1">IFERROR(IF(INDEX(NTG_2020_Map,$C1029+2,36)=0,"",INDEX(NTG_2020_Map,$C1029+2,$J$7)),"")</f>
        <v/>
      </c>
      <c r="K1029" s="17" t="str" cm="1">
        <f t="array" aca="1" ref="K1029" ca="1">IFERROR(INDEX(NTG_2020_Map,$C1029+2,K$7),"")</f>
        <v/>
      </c>
      <c r="L1029" s="17" t="str" cm="1">
        <f t="array" aca="1" ref="L1029" ca="1">IFERROR(INDEX(NTG_2020_Map,$C1029+2,L$7),"")</f>
        <v/>
      </c>
      <c r="M1029" s="17" t="str" cm="1">
        <f t="array" aca="1" ref="M1029" ca="1">IFERROR(INDEX(NTG_2020_Map,$C1029+2,M$7),"")</f>
        <v/>
      </c>
      <c r="N1029" s="18" t="str" cm="1">
        <f t="array" aca="1" ref="N1029" ca="1">IFERROR(INDEX(NTG_2020_Map,$C1029+2,N$7),"")</f>
        <v/>
      </c>
      <c r="O1029" s="18" t="str" cm="1">
        <f t="array" aca="1" ref="O1029" ca="1">IFERROR(IF(INDEX(NTG_2020_Map,$C1029+2,O$7)="","",INDEX(NTG_2020_Map,$C1029+2,O$7)),"")</f>
        <v/>
      </c>
    </row>
    <row r="1030" spans="3:15" ht="12.75" customHeight="1">
      <c r="C1030" s="16">
        <f t="shared" si="30"/>
        <v>45</v>
      </c>
      <c r="D1030" s="16">
        <f t="shared" si="31"/>
        <v>10</v>
      </c>
      <c r="E1030" s="16" cm="1">
        <f t="array" aca="1" ref="E1030" ca="1">IF(F1030="","",IF(INDEX(NTG_2020_Table,$C1030+1,$D1030)=1,1,0))</f>
        <v>0</v>
      </c>
      <c r="F1030" s="17" t="str" cm="1">
        <f t="array" aca="1" ref="F1030" ca="1">IFERROR(INDEX(NTG_2020_Table,$C1030+1,$F$7),"")</f>
        <v>NonRes-sAll-mHVAC-RCA</v>
      </c>
      <c r="G1030" s="17" t="str" cm="1">
        <f t="array" aca="1" ref="G1030" ca="1">IF($F1030="","",IFERROR(INDEX(NTG_2020_Map,1,IF($D1030&lt;$B$4,$B$3,IF($D1030&lt;$B$5,$B$4,$B$5))),""))</f>
        <v>NTG_ID</v>
      </c>
      <c r="H1030" s="17" t="str" cm="1">
        <f t="array" aca="1" ref="H1030" ca="1">IF(F1030="","",IFERROR(INDEX(NTG_2020_Map,2,D1030),""))</f>
        <v>UpDeemed|DnCust|DnDeemed|DnCustDI|DnDeemDI</v>
      </c>
      <c r="I1030" s="17" t="str" cm="1">
        <f t="array" aca="1" ref="I1030" ca="1">IFERROR(INDEX(NTG_2020_Map,$C1030+2,$I$7),"")</f>
        <v/>
      </c>
      <c r="J1030" s="17" t="str" cm="1">
        <f t="array" aca="1" ref="J1030" ca="1">IFERROR(IF(INDEX(NTG_2020_Map,$C1030+2,36)=0,"",INDEX(NTG_2020_Map,$C1030+2,$J$7)),"")</f>
        <v/>
      </c>
      <c r="K1030" s="17" t="str" cm="1">
        <f t="array" aca="1" ref="K1030" ca="1">IFERROR(INDEX(NTG_2020_Map,$C1030+2,K$7),"")</f>
        <v/>
      </c>
      <c r="L1030" s="17" t="str" cm="1">
        <f t="array" aca="1" ref="L1030" ca="1">IFERROR(INDEX(NTG_2020_Map,$C1030+2,L$7),"")</f>
        <v/>
      </c>
      <c r="M1030" s="17" t="str" cm="1">
        <f t="array" aca="1" ref="M1030" ca="1">IFERROR(INDEX(NTG_2020_Map,$C1030+2,M$7),"")</f>
        <v/>
      </c>
      <c r="N1030" s="18" t="str" cm="1">
        <f t="array" aca="1" ref="N1030" ca="1">IFERROR(INDEX(NTG_2020_Map,$C1030+2,N$7),"")</f>
        <v/>
      </c>
      <c r="O1030" s="18" t="str" cm="1">
        <f t="array" aca="1" ref="O1030" ca="1">IFERROR(IF(INDEX(NTG_2020_Map,$C1030+2,O$7)="","",INDEX(NTG_2020_Map,$C1030+2,O$7)),"")</f>
        <v/>
      </c>
    </row>
    <row r="1031" spans="3:15" ht="12.75" customHeight="1">
      <c r="C1031" s="16">
        <f t="shared" si="30"/>
        <v>45</v>
      </c>
      <c r="D1031" s="16">
        <f t="shared" si="31"/>
        <v>11</v>
      </c>
      <c r="E1031" s="16" cm="1">
        <f t="array" aca="1" ref="E1031" ca="1">IF(F1031="","",IF(INDEX(NTG_2020_Table,$C1031+1,$D1031)=1,1,0))</f>
        <v>0</v>
      </c>
      <c r="F1031" s="17" t="str" cm="1">
        <f t="array" aca="1" ref="F1031" ca="1">IFERROR(INDEX(NTG_2020_Table,$C1031+1,$F$7),"")</f>
        <v>NonRes-sAll-mHVAC-RCA</v>
      </c>
      <c r="G1031" s="17" t="str" cm="1">
        <f t="array" aca="1" ref="G1031" ca="1">IF($F1031="","",IFERROR(INDEX(NTG_2020_Map,1,IF($D1031&lt;$B$4,$B$3,IF($D1031&lt;$B$5,$B$4,$B$5))),""))</f>
        <v>VersionSource</v>
      </c>
      <c r="H1031" s="17" t="str" cm="1">
        <f t="array" aca="1" ref="H1031" ca="1">IF(F1031="","",IFERROR(INDEX(NTG_2020_Map,2,D1031),""))</f>
        <v/>
      </c>
      <c r="I1031" s="17" t="str" cm="1">
        <f t="array" aca="1" ref="I1031" ca="1">IFERROR(INDEX(NTG_2020_Map,$C1031+2,$I$7),"")</f>
        <v/>
      </c>
      <c r="J1031" s="17" t="str" cm="1">
        <f t="array" aca="1" ref="J1031" ca="1">IFERROR(IF(INDEX(NTG_2020_Map,$C1031+2,36)=0,"",INDEX(NTG_2020_Map,$C1031+2,$J$7)),"")</f>
        <v/>
      </c>
      <c r="K1031" s="17" t="str" cm="1">
        <f t="array" aca="1" ref="K1031" ca="1">IFERROR(INDEX(NTG_2020_Map,$C1031+2,K$7),"")</f>
        <v/>
      </c>
      <c r="L1031" s="17" t="str" cm="1">
        <f t="array" aca="1" ref="L1031" ca="1">IFERROR(INDEX(NTG_2020_Map,$C1031+2,L$7),"")</f>
        <v/>
      </c>
      <c r="M1031" s="17" t="str" cm="1">
        <f t="array" aca="1" ref="M1031" ca="1">IFERROR(INDEX(NTG_2020_Map,$C1031+2,M$7),"")</f>
        <v/>
      </c>
      <c r="N1031" s="18" t="str" cm="1">
        <f t="array" aca="1" ref="N1031" ca="1">IFERROR(INDEX(NTG_2020_Map,$C1031+2,N$7),"")</f>
        <v/>
      </c>
      <c r="O1031" s="18" t="str" cm="1">
        <f t="array" aca="1" ref="O1031" ca="1">IFERROR(IF(INDEX(NTG_2020_Map,$C1031+2,O$7)="","",INDEX(NTG_2020_Map,$C1031+2,O$7)),"")</f>
        <v/>
      </c>
    </row>
    <row r="1032" spans="3:15" ht="12.75" customHeight="1">
      <c r="C1032" s="16">
        <f t="shared" si="30"/>
        <v>45</v>
      </c>
      <c r="D1032" s="16">
        <f t="shared" si="31"/>
        <v>12</v>
      </c>
      <c r="E1032" s="16" cm="1">
        <f t="array" aca="1" ref="E1032" ca="1">IF(F1032="","",IF(INDEX(NTG_2020_Table,$C1032+1,$D1032)=1,1,0))</f>
        <v>1</v>
      </c>
      <c r="F1032" s="17" t="str" cm="1">
        <f t="array" aca="1" ref="F1032" ca="1">IFERROR(INDEX(NTG_2020_Table,$C1032+1,$F$7),"")</f>
        <v>NonRes-sAll-mHVAC-RCA</v>
      </c>
      <c r="G1032" s="17" t="str" cm="1">
        <f t="array" aca="1" ref="G1032" ca="1">IF($F1032="","",IFERROR(INDEX(NTG_2020_Map,1,IF($D1032&lt;$B$4,$B$3,IF($D1032&lt;$B$5,$B$4,$B$5))),""))</f>
        <v>VersionSource</v>
      </c>
      <c r="H1032" s="17" t="str" cm="1">
        <f t="array" aca="1" ref="H1032" ca="1">IF(F1032="","",IFERROR(INDEX(NTG_2020_Map,2,D1032),""))</f>
        <v>1</v>
      </c>
      <c r="I1032" s="17" t="str" cm="1">
        <f t="array" aca="1" ref="I1032" ca="1">IFERROR(INDEX(NTG_2020_Map,$C1032+2,$I$7),"")</f>
        <v/>
      </c>
      <c r="J1032" s="17" t="str" cm="1">
        <f t="array" aca="1" ref="J1032" ca="1">IFERROR(IF(INDEX(NTG_2020_Map,$C1032+2,36)=0,"",INDEX(NTG_2020_Map,$C1032+2,$J$7)),"")</f>
        <v/>
      </c>
      <c r="K1032" s="17" t="str" cm="1">
        <f t="array" aca="1" ref="K1032" ca="1">IFERROR(INDEX(NTG_2020_Map,$C1032+2,K$7),"")</f>
        <v/>
      </c>
      <c r="L1032" s="17" t="str" cm="1">
        <f t="array" aca="1" ref="L1032" ca="1">IFERROR(INDEX(NTG_2020_Map,$C1032+2,L$7),"")</f>
        <v/>
      </c>
      <c r="M1032" s="17" t="str" cm="1">
        <f t="array" aca="1" ref="M1032" ca="1">IFERROR(INDEX(NTG_2020_Map,$C1032+2,M$7),"")</f>
        <v/>
      </c>
      <c r="N1032" s="18" t="str" cm="1">
        <f t="array" aca="1" ref="N1032" ca="1">IFERROR(INDEX(NTG_2020_Map,$C1032+2,N$7),"")</f>
        <v/>
      </c>
      <c r="O1032" s="18" t="str" cm="1">
        <f t="array" aca="1" ref="O1032" ca="1">IFERROR(IF(INDEX(NTG_2020_Map,$C1032+2,O$7)="","",INDEX(NTG_2020_Map,$C1032+2,O$7)),"")</f>
        <v/>
      </c>
    </row>
    <row r="1033" spans="3:15" ht="12.75" customHeight="1">
      <c r="C1033" s="16">
        <f t="shared" si="30"/>
        <v>45</v>
      </c>
      <c r="D1033" s="16">
        <f t="shared" si="31"/>
        <v>13</v>
      </c>
      <c r="E1033" s="16" cm="1">
        <f t="array" aca="1" ref="E1033" ca="1">IF(F1033="","",IF(INDEX(NTG_2020_Table,$C1033+1,$D1033)=1,1,0))</f>
        <v>0</v>
      </c>
      <c r="F1033" s="17" t="str" cm="1">
        <f t="array" aca="1" ref="F1033" ca="1">IFERROR(INDEX(NTG_2020_Table,$C1033+1,$F$7),"")</f>
        <v>NonRes-sAll-mHVAC-RCA</v>
      </c>
      <c r="G1033" s="17" t="str" cm="1">
        <f t="array" aca="1" ref="G1033" ca="1">IF($F1033="","",IFERROR(INDEX(NTG_2020_Map,1,IF($D1033&lt;$B$4,$B$3,IF($D1033&lt;$B$5,$B$4,$B$5))),""))</f>
        <v>VersionSource</v>
      </c>
      <c r="H1033" s="17" t="str" cm="1">
        <f t="array" aca="1" ref="H1033" ca="1">IF(F1033="","",IFERROR(INDEX(NTG_2020_Map,2,D1033),""))</f>
        <v>1</v>
      </c>
      <c r="I1033" s="17" t="str" cm="1">
        <f t="array" aca="1" ref="I1033" ca="1">IFERROR(INDEX(NTG_2020_Map,$C1033+2,$I$7),"")</f>
        <v/>
      </c>
      <c r="J1033" s="17" t="str" cm="1">
        <f t="array" aca="1" ref="J1033" ca="1">IFERROR(IF(INDEX(NTG_2020_Map,$C1033+2,36)=0,"",INDEX(NTG_2020_Map,$C1033+2,$J$7)),"")</f>
        <v/>
      </c>
      <c r="K1033" s="17" t="str" cm="1">
        <f t="array" aca="1" ref="K1033" ca="1">IFERROR(INDEX(NTG_2020_Map,$C1033+2,K$7),"")</f>
        <v/>
      </c>
      <c r="L1033" s="17" t="str" cm="1">
        <f t="array" aca="1" ref="L1033" ca="1">IFERROR(INDEX(NTG_2020_Map,$C1033+2,L$7),"")</f>
        <v/>
      </c>
      <c r="M1033" s="17" t="str" cm="1">
        <f t="array" aca="1" ref="M1033" ca="1">IFERROR(INDEX(NTG_2020_Map,$C1033+2,M$7),"")</f>
        <v/>
      </c>
      <c r="N1033" s="18" t="str" cm="1">
        <f t="array" aca="1" ref="N1033" ca="1">IFERROR(INDEX(NTG_2020_Map,$C1033+2,N$7),"")</f>
        <v/>
      </c>
      <c r="O1033" s="18" t="str" cm="1">
        <f t="array" aca="1" ref="O1033" ca="1">IFERROR(IF(INDEX(NTG_2020_Map,$C1033+2,O$7)="","",INDEX(NTG_2020_Map,$C1033+2,O$7)),"")</f>
        <v/>
      </c>
    </row>
    <row r="1034" spans="3:15" ht="12.75" customHeight="1">
      <c r="C1034" s="16">
        <f t="shared" ref="C1034:C1097" si="32">IF($D1034=1,IF($C1033&lt;$B$1,$C1033+1,""),$C1033)</f>
        <v>45</v>
      </c>
      <c r="D1034" s="16">
        <f t="shared" ref="D1034:D1097" si="33">IF(D1033&lt;$B$2,D1033+1,1)</f>
        <v>14</v>
      </c>
      <c r="E1034" s="16" cm="1">
        <f t="array" aca="1" ref="E1034" ca="1">IF(F1034="","",IF(INDEX(NTG_2020_Table,$C1034+1,$D1034)=1,1,0))</f>
        <v>0</v>
      </c>
      <c r="F1034" s="17" t="str" cm="1">
        <f t="array" aca="1" ref="F1034" ca="1">IFERROR(INDEX(NTG_2020_Table,$C1034+1,$F$7),"")</f>
        <v>NonRes-sAll-mHVAC-RCA</v>
      </c>
      <c r="G1034" s="17" t="str" cm="1">
        <f t="array" aca="1" ref="G1034" ca="1">IF($F1034="","",IFERROR(INDEX(NTG_2020_Map,1,IF($D1034&lt;$B$4,$B$3,IF($D1034&lt;$B$5,$B$4,$B$5))),""))</f>
        <v>VersionSource</v>
      </c>
      <c r="H1034" s="17" t="str" cm="1">
        <f t="array" aca="1" ref="H1034" ca="1">IF(F1034="","",IFERROR(INDEX(NTG_2020_Map,2,D1034),""))</f>
        <v>0</v>
      </c>
      <c r="I1034" s="17" t="str" cm="1">
        <f t="array" aca="1" ref="I1034" ca="1">IFERROR(INDEX(NTG_2020_Map,$C1034+2,$I$7),"")</f>
        <v/>
      </c>
      <c r="J1034" s="17" t="str" cm="1">
        <f t="array" aca="1" ref="J1034" ca="1">IFERROR(IF(INDEX(NTG_2020_Map,$C1034+2,36)=0,"",INDEX(NTG_2020_Map,$C1034+2,$J$7)),"")</f>
        <v/>
      </c>
      <c r="K1034" s="17" t="str" cm="1">
        <f t="array" aca="1" ref="K1034" ca="1">IFERROR(INDEX(NTG_2020_Map,$C1034+2,K$7),"")</f>
        <v/>
      </c>
      <c r="L1034" s="17" t="str" cm="1">
        <f t="array" aca="1" ref="L1034" ca="1">IFERROR(INDEX(NTG_2020_Map,$C1034+2,L$7),"")</f>
        <v/>
      </c>
      <c r="M1034" s="17" t="str" cm="1">
        <f t="array" aca="1" ref="M1034" ca="1">IFERROR(INDEX(NTG_2020_Map,$C1034+2,M$7),"")</f>
        <v/>
      </c>
      <c r="N1034" s="18" t="str" cm="1">
        <f t="array" aca="1" ref="N1034" ca="1">IFERROR(INDEX(NTG_2020_Map,$C1034+2,N$7),"")</f>
        <v/>
      </c>
      <c r="O1034" s="18" t="str" cm="1">
        <f t="array" aca="1" ref="O1034" ca="1">IFERROR(IF(INDEX(NTG_2020_Map,$C1034+2,O$7)="","",INDEX(NTG_2020_Map,$C1034+2,O$7)),"")</f>
        <v/>
      </c>
    </row>
    <row r="1035" spans="3:15" ht="12.75" customHeight="1">
      <c r="C1035" s="16">
        <f t="shared" si="32"/>
        <v>45</v>
      </c>
      <c r="D1035" s="16">
        <f t="shared" si="33"/>
        <v>15</v>
      </c>
      <c r="E1035" s="16" cm="1">
        <f t="array" aca="1" ref="E1035" ca="1">IF(F1035="","",IF(INDEX(NTG_2020_Table,$C1035+1,$D1035)=1,1,0))</f>
        <v>0</v>
      </c>
      <c r="F1035" s="17" t="str" cm="1">
        <f t="array" aca="1" ref="F1035" ca="1">IFERROR(INDEX(NTG_2020_Table,$C1035+1,$F$7),"")</f>
        <v>NonRes-sAll-mHVAC-RCA</v>
      </c>
      <c r="G1035" s="17" t="str" cm="1">
        <f t="array" aca="1" ref="G1035" ca="1">IF($F1035="","",IFERROR(INDEX(NTG_2020_Map,1,IF($D1035&lt;$B$4,$B$3,IF($D1035&lt;$B$5,$B$4,$B$5))),""))</f>
        <v>VersionSource</v>
      </c>
      <c r="H1035" s="17" cm="1">
        <f t="array" aca="1" ref="H1035" ca="1">IF(F1035="","",IFERROR(INDEX(NTG_2020_Map,2,D1035),""))</f>
        <v>45448.629734189817</v>
      </c>
      <c r="I1035" s="17" t="str" cm="1">
        <f t="array" aca="1" ref="I1035" ca="1">IFERROR(INDEX(NTG_2020_Map,$C1035+2,$I$7),"")</f>
        <v/>
      </c>
      <c r="J1035" s="17" t="str" cm="1">
        <f t="array" aca="1" ref="J1035" ca="1">IFERROR(IF(INDEX(NTG_2020_Map,$C1035+2,36)=0,"",INDEX(NTG_2020_Map,$C1035+2,$J$7)),"")</f>
        <v/>
      </c>
      <c r="K1035" s="17" t="str" cm="1">
        <f t="array" aca="1" ref="K1035" ca="1">IFERROR(INDEX(NTG_2020_Map,$C1035+2,K$7),"")</f>
        <v/>
      </c>
      <c r="L1035" s="17" t="str" cm="1">
        <f t="array" aca="1" ref="L1035" ca="1">IFERROR(INDEX(NTG_2020_Map,$C1035+2,L$7),"")</f>
        <v/>
      </c>
      <c r="M1035" s="17" t="str" cm="1">
        <f t="array" aca="1" ref="M1035" ca="1">IFERROR(INDEX(NTG_2020_Map,$C1035+2,M$7),"")</f>
        <v/>
      </c>
      <c r="N1035" s="18" t="str" cm="1">
        <f t="array" aca="1" ref="N1035" ca="1">IFERROR(INDEX(NTG_2020_Map,$C1035+2,N$7),"")</f>
        <v/>
      </c>
      <c r="O1035" s="18" t="str" cm="1">
        <f t="array" aca="1" ref="O1035" ca="1">IFERROR(IF(INDEX(NTG_2020_Map,$C1035+2,O$7)="","",INDEX(NTG_2020_Map,$C1035+2,O$7)),"")</f>
        <v/>
      </c>
    </row>
    <row r="1036" spans="3:15" ht="12.75" customHeight="1">
      <c r="C1036" s="16">
        <f t="shared" si="32"/>
        <v>45</v>
      </c>
      <c r="D1036" s="16">
        <f t="shared" si="33"/>
        <v>16</v>
      </c>
      <c r="E1036" s="16" cm="1">
        <f t="array" aca="1" ref="E1036" ca="1">IF(F1036="","",IF(INDEX(NTG_2020_Table,$C1036+1,$D1036)=1,1,0))</f>
        <v>1</v>
      </c>
      <c r="F1036" s="17" t="str" cm="1">
        <f t="array" aca="1" ref="F1036" ca="1">IFERROR(INDEX(NTG_2020_Table,$C1036+1,$F$7),"")</f>
        <v>NonRes-sAll-mHVAC-RCA</v>
      </c>
      <c r="G1036" s="17" t="str" cm="1">
        <f t="array" aca="1" ref="G1036" ca="1">IF($F1036="","",IFERROR(INDEX(NTG_2020_Map,1,IF($D1036&lt;$B$4,$B$3,IF($D1036&lt;$B$5,$B$4,$B$5))),""))</f>
        <v>VersionSource</v>
      </c>
      <c r="H1036" s="17" t="str" cm="1">
        <f t="array" aca="1" ref="H1036" ca="1">IF(F1036="","",IFERROR(INDEX(NTG_2020_Map,2,D1036),""))</f>
        <v>Expired this record since a new record was created that uses the updated Measure Impact Types and Delivery Types per DEER2026 Scoping Document.</v>
      </c>
      <c r="I1036" s="17" t="str" cm="1">
        <f t="array" aca="1" ref="I1036" ca="1">IFERROR(INDEX(NTG_2020_Map,$C1036+2,$I$7),"")</f>
        <v/>
      </c>
      <c r="J1036" s="17" t="str" cm="1">
        <f t="array" aca="1" ref="J1036" ca="1">IFERROR(IF(INDEX(NTG_2020_Map,$C1036+2,36)=0,"",INDEX(NTG_2020_Map,$C1036+2,$J$7)),"")</f>
        <v/>
      </c>
      <c r="K1036" s="17" t="str" cm="1">
        <f t="array" aca="1" ref="K1036" ca="1">IFERROR(INDEX(NTG_2020_Map,$C1036+2,K$7),"")</f>
        <v/>
      </c>
      <c r="L1036" s="17" t="str" cm="1">
        <f t="array" aca="1" ref="L1036" ca="1">IFERROR(INDEX(NTG_2020_Map,$C1036+2,L$7),"")</f>
        <v/>
      </c>
      <c r="M1036" s="17" t="str" cm="1">
        <f t="array" aca="1" ref="M1036" ca="1">IFERROR(INDEX(NTG_2020_Map,$C1036+2,M$7),"")</f>
        <v/>
      </c>
      <c r="N1036" s="18" t="str" cm="1">
        <f t="array" aca="1" ref="N1036" ca="1">IFERROR(INDEX(NTG_2020_Map,$C1036+2,N$7),"")</f>
        <v/>
      </c>
      <c r="O1036" s="18" t="str" cm="1">
        <f t="array" aca="1" ref="O1036" ca="1">IFERROR(IF(INDEX(NTG_2020_Map,$C1036+2,O$7)="","",INDEX(NTG_2020_Map,$C1036+2,O$7)),"")</f>
        <v/>
      </c>
    </row>
    <row r="1037" spans="3:15" ht="12.75" customHeight="1">
      <c r="C1037" s="16">
        <f t="shared" si="32"/>
        <v>45</v>
      </c>
      <c r="D1037" s="16">
        <f t="shared" si="33"/>
        <v>17</v>
      </c>
      <c r="E1037" s="16" cm="1">
        <f t="array" aca="1" ref="E1037" ca="1">IF(F1037="","",IF(INDEX(NTG_2020_Table,$C1037+1,$D1037)=1,1,0))</f>
        <v>1</v>
      </c>
      <c r="F1037" s="17" t="str" cm="1">
        <f t="array" aca="1" ref="F1037" ca="1">IFERROR(INDEX(NTG_2020_Table,$C1037+1,$F$7),"")</f>
        <v>NonRes-sAll-mHVAC-RCA</v>
      </c>
      <c r="G1037" s="17" t="str" cm="1">
        <f t="array" aca="1" ref="G1037" ca="1">IF($F1037="","",IFERROR(INDEX(NTG_2020_Map,1,IF($D1037&lt;$B$4,$B$3,IF($D1037&lt;$B$5,$B$4,$B$5))),""))</f>
        <v>VersionSource</v>
      </c>
      <c r="H1037" s="17" t="str" cm="1">
        <f t="array" aca="1" ref="H1037" ca="1">IF(F1037="","",IFERROR(INDEX(NTG_2020_Map,2,D1037),""))</f>
        <v>Deemed Ex Ante Team</v>
      </c>
      <c r="I1037" s="17" t="str" cm="1">
        <f t="array" aca="1" ref="I1037" ca="1">IFERROR(INDEX(NTG_2020_Map,$C1037+2,$I$7),"")</f>
        <v/>
      </c>
      <c r="J1037" s="17" t="str" cm="1">
        <f t="array" aca="1" ref="J1037" ca="1">IFERROR(IF(INDEX(NTG_2020_Map,$C1037+2,36)=0,"",INDEX(NTG_2020_Map,$C1037+2,$J$7)),"")</f>
        <v/>
      </c>
      <c r="K1037" s="17" t="str" cm="1">
        <f t="array" aca="1" ref="K1037" ca="1">IFERROR(INDEX(NTG_2020_Map,$C1037+2,K$7),"")</f>
        <v/>
      </c>
      <c r="L1037" s="17" t="str" cm="1">
        <f t="array" aca="1" ref="L1037" ca="1">IFERROR(INDEX(NTG_2020_Map,$C1037+2,L$7),"")</f>
        <v/>
      </c>
      <c r="M1037" s="17" t="str" cm="1">
        <f t="array" aca="1" ref="M1037" ca="1">IFERROR(INDEX(NTG_2020_Map,$C1037+2,M$7),"")</f>
        <v/>
      </c>
      <c r="N1037" s="18" t="str" cm="1">
        <f t="array" aca="1" ref="N1037" ca="1">IFERROR(INDEX(NTG_2020_Map,$C1037+2,N$7),"")</f>
        <v/>
      </c>
      <c r="O1037" s="18" t="str" cm="1">
        <f t="array" aca="1" ref="O1037" ca="1">IFERROR(IF(INDEX(NTG_2020_Map,$C1037+2,O$7)="","",INDEX(NTG_2020_Map,$C1037+2,O$7)),"")</f>
        <v/>
      </c>
    </row>
    <row r="1038" spans="3:15" ht="12.75" customHeight="1">
      <c r="C1038" s="16">
        <f t="shared" si="32"/>
        <v>45</v>
      </c>
      <c r="D1038" s="16">
        <f t="shared" si="33"/>
        <v>18</v>
      </c>
      <c r="E1038" s="16" cm="1">
        <f t="array" aca="1" ref="E1038" ca="1">IF(F1038="","",IF(INDEX(NTG_2020_Table,$C1038+1,$D1038)=1,1,0))</f>
        <v>1</v>
      </c>
      <c r="F1038" s="17" t="str" cm="1">
        <f t="array" aca="1" ref="F1038" ca="1">IFERROR(INDEX(NTG_2020_Table,$C1038+1,$F$7),"")</f>
        <v>NonRes-sAll-mHVAC-RCA</v>
      </c>
      <c r="G1038" s="17" t="str" cm="1">
        <f t="array" aca="1" ref="G1038" ca="1">IF($F1038="","",IFERROR(INDEX(NTG_2020_Map,1,IF($D1038&lt;$B$4,$B$3,IF($D1038&lt;$B$5,$B$4,$B$5))),""))</f>
        <v>VersionSource</v>
      </c>
      <c r="H1038" s="17" cm="1">
        <f t="array" aca="1" ref="H1038" ca="1">IF(F1038="","",IFERROR(INDEX(NTG_2020_Map,2,D1038),""))</f>
        <v>44566.539816770834</v>
      </c>
      <c r="I1038" s="17" t="str" cm="1">
        <f t="array" aca="1" ref="I1038" ca="1">IFERROR(INDEX(NTG_2020_Map,$C1038+2,$I$7),"")</f>
        <v/>
      </c>
      <c r="J1038" s="17" t="str" cm="1">
        <f t="array" aca="1" ref="J1038" ca="1">IFERROR(IF(INDEX(NTG_2020_Map,$C1038+2,36)=0,"",INDEX(NTG_2020_Map,$C1038+2,$J$7)),"")</f>
        <v/>
      </c>
      <c r="K1038" s="17" t="str" cm="1">
        <f t="array" aca="1" ref="K1038" ca="1">IFERROR(INDEX(NTG_2020_Map,$C1038+2,K$7),"")</f>
        <v/>
      </c>
      <c r="L1038" s="17" t="str" cm="1">
        <f t="array" aca="1" ref="L1038" ca="1">IFERROR(INDEX(NTG_2020_Map,$C1038+2,L$7),"")</f>
        <v/>
      </c>
      <c r="M1038" s="17" t="str" cm="1">
        <f t="array" aca="1" ref="M1038" ca="1">IFERROR(INDEX(NTG_2020_Map,$C1038+2,M$7),"")</f>
        <v/>
      </c>
      <c r="N1038" s="18" t="str" cm="1">
        <f t="array" aca="1" ref="N1038" ca="1">IFERROR(INDEX(NTG_2020_Map,$C1038+2,N$7),"")</f>
        <v/>
      </c>
      <c r="O1038" s="18" t="str" cm="1">
        <f t="array" aca="1" ref="O1038" ca="1">IFERROR(IF(INDEX(NTG_2020_Map,$C1038+2,O$7)="","",INDEX(NTG_2020_Map,$C1038+2,O$7)),"")</f>
        <v/>
      </c>
    </row>
    <row r="1039" spans="3:15" ht="12.75" customHeight="1">
      <c r="C1039" s="16">
        <f t="shared" si="32"/>
        <v>45</v>
      </c>
      <c r="D1039" s="16">
        <f t="shared" si="33"/>
        <v>19</v>
      </c>
      <c r="E1039" s="16" cm="1">
        <f t="array" aca="1" ref="E1039" ca="1">IF(F1039="","",IF(INDEX(NTG_2020_Table,$C1039+1,$D1039)=1,1,0))</f>
        <v>1</v>
      </c>
      <c r="F1039" s="17" t="str" cm="1">
        <f t="array" aca="1" ref="F1039" ca="1">IFERROR(INDEX(NTG_2020_Table,$C1039+1,$F$7),"")</f>
        <v>NonRes-sAll-mHVAC-RCA</v>
      </c>
      <c r="G1039" s="17" t="str" cm="1">
        <f t="array" aca="1" ref="G1039" ca="1">IF($F1039="","",IFERROR(INDEX(NTG_2020_Map,1,IF($D1039&lt;$B$4,$B$3,IF($D1039&lt;$B$5,$B$4,$B$5))),""))</f>
        <v>CreatedComment</v>
      </c>
      <c r="H1039" s="17" t="str" cm="1">
        <f t="array" aca="1" ref="H1039" ca="1">IF(F1039="","",IFERROR(INDEX(NTG_2020_Map,2,D1039),""))</f>
        <v/>
      </c>
      <c r="I1039" s="17" t="str" cm="1">
        <f t="array" aca="1" ref="I1039" ca="1">IFERROR(INDEX(NTG_2020_Map,$C1039+2,$I$7),"")</f>
        <v/>
      </c>
      <c r="J1039" s="17" t="str" cm="1">
        <f t="array" aca="1" ref="J1039" ca="1">IFERROR(IF(INDEX(NTG_2020_Map,$C1039+2,36)=0,"",INDEX(NTG_2020_Map,$C1039+2,$J$7)),"")</f>
        <v/>
      </c>
      <c r="K1039" s="17" t="str" cm="1">
        <f t="array" aca="1" ref="K1039" ca="1">IFERROR(INDEX(NTG_2020_Map,$C1039+2,K$7),"")</f>
        <v/>
      </c>
      <c r="L1039" s="17" t="str" cm="1">
        <f t="array" aca="1" ref="L1039" ca="1">IFERROR(INDEX(NTG_2020_Map,$C1039+2,L$7),"")</f>
        <v/>
      </c>
      <c r="M1039" s="17" t="str" cm="1">
        <f t="array" aca="1" ref="M1039" ca="1">IFERROR(INDEX(NTG_2020_Map,$C1039+2,M$7),"")</f>
        <v/>
      </c>
      <c r="N1039" s="18" t="str" cm="1">
        <f t="array" aca="1" ref="N1039" ca="1">IFERROR(INDEX(NTG_2020_Map,$C1039+2,N$7),"")</f>
        <v/>
      </c>
      <c r="O1039" s="18" t="str" cm="1">
        <f t="array" aca="1" ref="O1039" ca="1">IFERROR(IF(INDEX(NTG_2020_Map,$C1039+2,O$7)="","",INDEX(NTG_2020_Map,$C1039+2,O$7)),"")</f>
        <v/>
      </c>
    </row>
    <row r="1040" spans="3:15" ht="12.75" customHeight="1">
      <c r="C1040" s="16">
        <f t="shared" si="32"/>
        <v>45</v>
      </c>
      <c r="D1040" s="16">
        <f t="shared" si="33"/>
        <v>20</v>
      </c>
      <c r="E1040" s="16" cm="1">
        <f t="array" aca="1" ref="E1040" ca="1">IF(F1040="","",IF(INDEX(NTG_2020_Table,$C1040+1,$D1040)=1,1,0))</f>
        <v>1</v>
      </c>
      <c r="F1040" s="17" t="str" cm="1">
        <f t="array" aca="1" ref="F1040" ca="1">IFERROR(INDEX(NTG_2020_Table,$C1040+1,$F$7),"")</f>
        <v>NonRes-sAll-mHVAC-RCA</v>
      </c>
      <c r="G1040" s="17" t="str" cm="1">
        <f t="array" aca="1" ref="G1040" ca="1">IF($F1040="","",IFERROR(INDEX(NTG_2020_Map,1,IF($D1040&lt;$B$4,$B$3,IF($D1040&lt;$B$5,$B$4,$B$5))),""))</f>
        <v>CreatedComment</v>
      </c>
      <c r="H1040" s="17" t="str" cm="1">
        <f t="array" aca="1" ref="H1040" ca="1">IF(F1040="","",IFERROR(INDEX(NTG_2020_Map,2,D1040),""))</f>
        <v>Deemed Ex Ante Team</v>
      </c>
      <c r="I1040" s="17" t="str" cm="1">
        <f t="array" aca="1" ref="I1040" ca="1">IFERROR(INDEX(NTG_2020_Map,$C1040+2,$I$7),"")</f>
        <v/>
      </c>
      <c r="J1040" s="17" t="str" cm="1">
        <f t="array" aca="1" ref="J1040" ca="1">IFERROR(IF(INDEX(NTG_2020_Map,$C1040+2,36)=0,"",INDEX(NTG_2020_Map,$C1040+2,$J$7)),"")</f>
        <v/>
      </c>
      <c r="K1040" s="17" t="str" cm="1">
        <f t="array" aca="1" ref="K1040" ca="1">IFERROR(INDEX(NTG_2020_Map,$C1040+2,K$7),"")</f>
        <v/>
      </c>
      <c r="L1040" s="17" t="str" cm="1">
        <f t="array" aca="1" ref="L1040" ca="1">IFERROR(INDEX(NTG_2020_Map,$C1040+2,L$7),"")</f>
        <v/>
      </c>
      <c r="M1040" s="17" t="str" cm="1">
        <f t="array" aca="1" ref="M1040" ca="1">IFERROR(INDEX(NTG_2020_Map,$C1040+2,M$7),"")</f>
        <v/>
      </c>
      <c r="N1040" s="18" t="str" cm="1">
        <f t="array" aca="1" ref="N1040" ca="1">IFERROR(INDEX(NTG_2020_Map,$C1040+2,N$7),"")</f>
        <v/>
      </c>
      <c r="O1040" s="18" t="str" cm="1">
        <f t="array" aca="1" ref="O1040" ca="1">IFERROR(IF(INDEX(NTG_2020_Map,$C1040+2,O$7)="","",INDEX(NTG_2020_Map,$C1040+2,O$7)),"")</f>
        <v/>
      </c>
    </row>
    <row r="1041" spans="3:15" ht="12.75" customHeight="1">
      <c r="C1041" s="16">
        <f t="shared" si="32"/>
        <v>45</v>
      </c>
      <c r="D1041" s="16">
        <f t="shared" si="33"/>
        <v>21</v>
      </c>
      <c r="E1041" s="16" cm="1">
        <f t="array" aca="1" ref="E1041" ca="1">IF(F1041="","",IF(INDEX(NTG_2020_Table,$C1041+1,$D1041)=1,1,0))</f>
        <v>1</v>
      </c>
      <c r="F1041" s="17" t="str" cm="1">
        <f t="array" aca="1" ref="F1041" ca="1">IFERROR(INDEX(NTG_2020_Table,$C1041+1,$F$7),"")</f>
        <v>NonRes-sAll-mHVAC-RCA</v>
      </c>
      <c r="G1041" s="17" t="str" cm="1">
        <f t="array" aca="1" ref="G1041" ca="1">IF($F1041="","",IFERROR(INDEX(NTG_2020_Map,1,IF($D1041&lt;$B$4,$B$3,IF($D1041&lt;$B$5,$B$4,$B$5))),""))</f>
        <v>CreatedComment</v>
      </c>
      <c r="H1041" s="17" t="str" cm="1">
        <f t="array" aca="1" ref="H1041" ca="1">IF(F1041="","",IFERROR(INDEX(NTG_2020_Map,2,D1041),""))</f>
        <v/>
      </c>
      <c r="I1041" s="17" t="str" cm="1">
        <f t="array" aca="1" ref="I1041" ca="1">IFERROR(INDEX(NTG_2020_Map,$C1041+2,$I$7),"")</f>
        <v/>
      </c>
      <c r="J1041" s="17" t="str" cm="1">
        <f t="array" aca="1" ref="J1041" ca="1">IFERROR(IF(INDEX(NTG_2020_Map,$C1041+2,36)=0,"",INDEX(NTG_2020_Map,$C1041+2,$J$7)),"")</f>
        <v/>
      </c>
      <c r="K1041" s="17" t="str" cm="1">
        <f t="array" aca="1" ref="K1041" ca="1">IFERROR(INDEX(NTG_2020_Map,$C1041+2,K$7),"")</f>
        <v/>
      </c>
      <c r="L1041" s="17" t="str" cm="1">
        <f t="array" aca="1" ref="L1041" ca="1">IFERROR(INDEX(NTG_2020_Map,$C1041+2,L$7),"")</f>
        <v/>
      </c>
      <c r="M1041" s="17" t="str" cm="1">
        <f t="array" aca="1" ref="M1041" ca="1">IFERROR(INDEX(NTG_2020_Map,$C1041+2,M$7),"")</f>
        <v/>
      </c>
      <c r="N1041" s="18" t="str" cm="1">
        <f t="array" aca="1" ref="N1041" ca="1">IFERROR(INDEX(NTG_2020_Map,$C1041+2,N$7),"")</f>
        <v/>
      </c>
      <c r="O1041" s="18" t="str" cm="1">
        <f t="array" aca="1" ref="O1041" ca="1">IFERROR(IF(INDEX(NTG_2020_Map,$C1041+2,O$7)="","",INDEX(NTG_2020_Map,$C1041+2,O$7)),"")</f>
        <v/>
      </c>
    </row>
    <row r="1042" spans="3:15" ht="12.75" customHeight="1">
      <c r="C1042" s="16">
        <f t="shared" si="32"/>
        <v>45</v>
      </c>
      <c r="D1042" s="16">
        <f t="shared" si="33"/>
        <v>22</v>
      </c>
      <c r="E1042" s="16" cm="1">
        <f t="array" aca="1" ref="E1042" ca="1">IF(F1042="","",IF(INDEX(NTG_2020_Table,$C1042+1,$D1042)=1,1,0))</f>
        <v>1</v>
      </c>
      <c r="F1042" s="17" t="str" cm="1">
        <f t="array" aca="1" ref="F1042" ca="1">IFERROR(INDEX(NTG_2020_Table,$C1042+1,$F$7),"")</f>
        <v>NonRes-sAll-mHVAC-RCA</v>
      </c>
      <c r="G1042" s="17" t="str" cm="1">
        <f t="array" aca="1" ref="G1042" ca="1">IF($F1042="","",IFERROR(INDEX(NTG_2020_Map,1,IF($D1042&lt;$B$4,$B$3,IF($D1042&lt;$B$5,$B$4,$B$5))),""))</f>
        <v>CreatedComment</v>
      </c>
      <c r="H1042" s="17" t="str" cm="1">
        <f t="array" aca="1" ref="H1042" ca="1">IF(F1042="","",IFERROR(INDEX(NTG_2020_Map,2,D1042),""))</f>
        <v/>
      </c>
      <c r="I1042" s="17" t="str" cm="1">
        <f t="array" aca="1" ref="I1042" ca="1">IFERROR(INDEX(NTG_2020_Map,$C1042+2,$I$7),"")</f>
        <v/>
      </c>
      <c r="J1042" s="17" t="str" cm="1">
        <f t="array" aca="1" ref="J1042" ca="1">IFERROR(IF(INDEX(NTG_2020_Map,$C1042+2,36)=0,"",INDEX(NTG_2020_Map,$C1042+2,$J$7)),"")</f>
        <v/>
      </c>
      <c r="K1042" s="17" t="str" cm="1">
        <f t="array" aca="1" ref="K1042" ca="1">IFERROR(INDEX(NTG_2020_Map,$C1042+2,K$7),"")</f>
        <v/>
      </c>
      <c r="L1042" s="17" t="str" cm="1">
        <f t="array" aca="1" ref="L1042" ca="1">IFERROR(INDEX(NTG_2020_Map,$C1042+2,L$7),"")</f>
        <v/>
      </c>
      <c r="M1042" s="17" t="str" cm="1">
        <f t="array" aca="1" ref="M1042" ca="1">IFERROR(INDEX(NTG_2020_Map,$C1042+2,M$7),"")</f>
        <v/>
      </c>
      <c r="N1042" s="18" t="str" cm="1">
        <f t="array" aca="1" ref="N1042" ca="1">IFERROR(INDEX(NTG_2020_Map,$C1042+2,N$7),"")</f>
        <v/>
      </c>
      <c r="O1042" s="18" t="str" cm="1">
        <f t="array" aca="1" ref="O1042" ca="1">IFERROR(IF(INDEX(NTG_2020_Map,$C1042+2,O$7)="","",INDEX(NTG_2020_Map,$C1042+2,O$7)),"")</f>
        <v/>
      </c>
    </row>
    <row r="1043" spans="3:15" ht="12.75" customHeight="1">
      <c r="C1043" s="16">
        <f t="shared" si="32"/>
        <v>45</v>
      </c>
      <c r="D1043" s="16">
        <f t="shared" si="33"/>
        <v>23</v>
      </c>
      <c r="E1043" s="16" cm="1">
        <f t="array" aca="1" ref="E1043" ca="1">IF(F1043="","",IF(INDEX(NTG_2020_Table,$C1043+1,$D1043)=1,1,0))</f>
        <v>1</v>
      </c>
      <c r="F1043" s="17" t="str" cm="1">
        <f t="array" aca="1" ref="F1043" ca="1">IFERROR(INDEX(NTG_2020_Table,$C1043+1,$F$7),"")</f>
        <v>NonRes-sAll-mHVAC-RCA</v>
      </c>
      <c r="G1043" s="17" t="str" cm="1">
        <f t="array" aca="1" ref="G1043" ca="1">IF($F1043="","",IFERROR(INDEX(NTG_2020_Map,1,IF($D1043&lt;$B$4,$B$3,IF($D1043&lt;$B$5,$B$4,$B$5))),""))</f>
        <v>CreatedComment</v>
      </c>
      <c r="H1043" s="17" t="str" cm="1">
        <f t="array" aca="1" ref="H1043" ca="1">IF(F1043="","",IFERROR(INDEX(NTG_2020_Map,2,D1043),""))</f>
        <v/>
      </c>
      <c r="I1043" s="17" t="str" cm="1">
        <f t="array" aca="1" ref="I1043" ca="1">IFERROR(INDEX(NTG_2020_Map,$C1043+2,$I$7),"")</f>
        <v/>
      </c>
      <c r="J1043" s="17" t="str" cm="1">
        <f t="array" aca="1" ref="J1043" ca="1">IFERROR(IF(INDEX(NTG_2020_Map,$C1043+2,36)=0,"",INDEX(NTG_2020_Map,$C1043+2,$J$7)),"")</f>
        <v/>
      </c>
      <c r="K1043" s="17" t="str" cm="1">
        <f t="array" aca="1" ref="K1043" ca="1">IFERROR(INDEX(NTG_2020_Map,$C1043+2,K$7),"")</f>
        <v/>
      </c>
      <c r="L1043" s="17" t="str" cm="1">
        <f t="array" aca="1" ref="L1043" ca="1">IFERROR(INDEX(NTG_2020_Map,$C1043+2,L$7),"")</f>
        <v/>
      </c>
      <c r="M1043" s="17" t="str" cm="1">
        <f t="array" aca="1" ref="M1043" ca="1">IFERROR(INDEX(NTG_2020_Map,$C1043+2,M$7),"")</f>
        <v/>
      </c>
      <c r="N1043" s="18" t="str" cm="1">
        <f t="array" aca="1" ref="N1043" ca="1">IFERROR(INDEX(NTG_2020_Map,$C1043+2,N$7),"")</f>
        <v/>
      </c>
      <c r="O1043" s="18" t="str" cm="1">
        <f t="array" aca="1" ref="O1043" ca="1">IFERROR(IF(INDEX(NTG_2020_Map,$C1043+2,O$7)="","",INDEX(NTG_2020_Map,$C1043+2,O$7)),"")</f>
        <v/>
      </c>
    </row>
    <row r="1044" spans="3:15" ht="12.75" customHeight="1">
      <c r="C1044" s="16">
        <f t="shared" si="32"/>
        <v>46</v>
      </c>
      <c r="D1044" s="16">
        <f t="shared" si="33"/>
        <v>1</v>
      </c>
      <c r="E1044" s="16" cm="1">
        <f t="array" aca="1" ref="E1044" ca="1">IF(F1044="","",IF(INDEX(NTG_2020_Table,$C1044+1,$D1044)=1,1,0))</f>
        <v>0</v>
      </c>
      <c r="F1044" s="17" t="str" cm="1">
        <f t="array" aca="1" ref="F1044" ca="1">IFERROR(INDEX(NTG_2020_Table,$C1044+1,$F$7),"")</f>
        <v>NonRes-sAll-mHVAC-RTU-SplitSys</v>
      </c>
      <c r="G1044" s="17" t="str" cm="1">
        <f t="array" aca="1" ref="G1044" ca="1">IF($F1044="","",IFERROR(INDEX(NTG_2020_Map,1,IF($D1044&lt;$B$4,$B$3,IF($D1044&lt;$B$5,$B$4,$B$5))),""))</f>
        <v>NTG_ID</v>
      </c>
      <c r="H1044" s="17" t="str" cm="1">
        <f t="array" aca="1" ref="H1044" ca="1">IF(F1044="","",IFERROR(INDEX(NTG_2020_Map,2,D1044),""))</f>
        <v>Agric-Default&gt;2yrs</v>
      </c>
      <c r="I1044" s="17" t="str" cm="1">
        <f t="array" aca="1" ref="I1044" ca="1">IFERROR(INDEX(NTG_2020_Map,$C1044+2,$I$7),"")</f>
        <v/>
      </c>
      <c r="J1044" s="17" t="str" cm="1">
        <f t="array" aca="1" ref="J1044" ca="1">IFERROR(IF(INDEX(NTG_2020_Map,$C1044+2,36)=0,"",INDEX(NTG_2020_Map,$C1044+2,$J$7)),"")</f>
        <v/>
      </c>
      <c r="K1044" s="17" t="str" cm="1">
        <f t="array" aca="1" ref="K1044" ca="1">IFERROR(INDEX(NTG_2020_Map,$C1044+2,K$7),"")</f>
        <v/>
      </c>
      <c r="L1044" s="17" t="str" cm="1">
        <f t="array" aca="1" ref="L1044" ca="1">IFERROR(INDEX(NTG_2020_Map,$C1044+2,L$7),"")</f>
        <v/>
      </c>
      <c r="M1044" s="17" t="str" cm="1">
        <f t="array" aca="1" ref="M1044" ca="1">IFERROR(INDEX(NTG_2020_Map,$C1044+2,M$7),"")</f>
        <v/>
      </c>
      <c r="N1044" s="18" t="str" cm="1">
        <f t="array" aca="1" ref="N1044" ca="1">IFERROR(INDEX(NTG_2020_Map,$C1044+2,N$7),"")</f>
        <v/>
      </c>
      <c r="O1044" s="18" t="str" cm="1">
        <f t="array" aca="1" ref="O1044" ca="1">IFERROR(IF(INDEX(NTG_2020_Map,$C1044+2,O$7)="","",INDEX(NTG_2020_Map,$C1044+2,O$7)),"")</f>
        <v/>
      </c>
    </row>
    <row r="1045" spans="3:15" ht="12.75" customHeight="1">
      <c r="C1045" s="16">
        <f t="shared" si="32"/>
        <v>46</v>
      </c>
      <c r="D1045" s="16">
        <f t="shared" si="33"/>
        <v>2</v>
      </c>
      <c r="E1045" s="16" cm="1">
        <f t="array" aca="1" ref="E1045" ca="1">IF(F1045="","",IF(INDEX(NTG_2020_Table,$C1045+1,$D1045)=1,1,0))</f>
        <v>0</v>
      </c>
      <c r="F1045" s="17" t="str" cm="1">
        <f t="array" aca="1" ref="F1045" ca="1">IFERROR(INDEX(NTG_2020_Table,$C1045+1,$F$7),"")</f>
        <v>NonRes-sAll-mHVAC-RTU-SplitSys</v>
      </c>
      <c r="G1045" s="17" t="str" cm="1">
        <f t="array" aca="1" ref="G1045" ca="1">IF($F1045="","",IFERROR(INDEX(NTG_2020_Map,1,IF($D1045&lt;$B$4,$B$3,IF($D1045&lt;$B$5,$B$4,$B$5))),""))</f>
        <v>NTG_ID</v>
      </c>
      <c r="H1045" s="17" t="str" cm="1">
        <f t="array" aca="1" ref="H1045" ca="1">IF(F1045="","",IFERROR(INDEX(NTG_2020_Map,2,D1045),""))</f>
        <v>DEER2019</v>
      </c>
      <c r="I1045" s="17" t="str" cm="1">
        <f t="array" aca="1" ref="I1045" ca="1">IFERROR(INDEX(NTG_2020_Map,$C1045+2,$I$7),"")</f>
        <v/>
      </c>
      <c r="J1045" s="17" t="str" cm="1">
        <f t="array" aca="1" ref="J1045" ca="1">IFERROR(IF(INDEX(NTG_2020_Map,$C1045+2,36)=0,"",INDEX(NTG_2020_Map,$C1045+2,$J$7)),"")</f>
        <v/>
      </c>
      <c r="K1045" s="17" t="str" cm="1">
        <f t="array" aca="1" ref="K1045" ca="1">IFERROR(INDEX(NTG_2020_Map,$C1045+2,K$7),"")</f>
        <v/>
      </c>
      <c r="L1045" s="17" t="str" cm="1">
        <f t="array" aca="1" ref="L1045" ca="1">IFERROR(INDEX(NTG_2020_Map,$C1045+2,L$7),"")</f>
        <v/>
      </c>
      <c r="M1045" s="17" t="str" cm="1">
        <f t="array" aca="1" ref="M1045" ca="1">IFERROR(INDEX(NTG_2020_Map,$C1045+2,M$7),"")</f>
        <v/>
      </c>
      <c r="N1045" s="18" t="str" cm="1">
        <f t="array" aca="1" ref="N1045" ca="1">IFERROR(INDEX(NTG_2020_Map,$C1045+2,N$7),"")</f>
        <v/>
      </c>
      <c r="O1045" s="18" t="str" cm="1">
        <f t="array" aca="1" ref="O1045" ca="1">IFERROR(IF(INDEX(NTG_2020_Map,$C1045+2,O$7)="","",INDEX(NTG_2020_Map,$C1045+2,O$7)),"")</f>
        <v/>
      </c>
    </row>
    <row r="1046" spans="3:15" ht="12.75" customHeight="1">
      <c r="C1046" s="16">
        <f t="shared" si="32"/>
        <v>46</v>
      </c>
      <c r="D1046" s="16">
        <f t="shared" si="33"/>
        <v>3</v>
      </c>
      <c r="E1046" s="16" cm="1">
        <f t="array" aca="1" ref="E1046" ca="1">IF(F1046="","",IF(INDEX(NTG_2020_Table,$C1046+1,$D1046)=1,1,0))</f>
        <v>0</v>
      </c>
      <c r="F1046" s="17" t="str" cm="1">
        <f t="array" aca="1" ref="F1046" ca="1">IFERROR(INDEX(NTG_2020_Table,$C1046+1,$F$7),"")</f>
        <v>NonRes-sAll-mHVAC-RTU-SplitSys</v>
      </c>
      <c r="G1046" s="17" t="str" cm="1">
        <f t="array" aca="1" ref="G1046" ca="1">IF($F1046="","",IFERROR(INDEX(NTG_2020_Map,1,IF($D1046&lt;$B$4,$B$3,IF($D1046&lt;$B$5,$B$4,$B$5))),""))</f>
        <v>NTG_ID</v>
      </c>
      <c r="H1046" s="17" cm="1">
        <f t="array" aca="1" ref="H1046" ca="1">IF(F1046="","",IFERROR(INDEX(NTG_2020_Map,2,D1046),""))</f>
        <v>43466</v>
      </c>
      <c r="I1046" s="17" t="str" cm="1">
        <f t="array" aca="1" ref="I1046" ca="1">IFERROR(INDEX(NTG_2020_Map,$C1046+2,$I$7),"")</f>
        <v/>
      </c>
      <c r="J1046" s="17" t="str" cm="1">
        <f t="array" aca="1" ref="J1046" ca="1">IFERROR(IF(INDEX(NTG_2020_Map,$C1046+2,36)=0,"",INDEX(NTG_2020_Map,$C1046+2,$J$7)),"")</f>
        <v/>
      </c>
      <c r="K1046" s="17" t="str" cm="1">
        <f t="array" aca="1" ref="K1046" ca="1">IFERROR(INDEX(NTG_2020_Map,$C1046+2,K$7),"")</f>
        <v/>
      </c>
      <c r="L1046" s="17" t="str" cm="1">
        <f t="array" aca="1" ref="L1046" ca="1">IFERROR(INDEX(NTG_2020_Map,$C1046+2,L$7),"")</f>
        <v/>
      </c>
      <c r="M1046" s="17" t="str" cm="1">
        <f t="array" aca="1" ref="M1046" ca="1">IFERROR(INDEX(NTG_2020_Map,$C1046+2,M$7),"")</f>
        <v/>
      </c>
      <c r="N1046" s="18" t="str" cm="1">
        <f t="array" aca="1" ref="N1046" ca="1">IFERROR(INDEX(NTG_2020_Map,$C1046+2,N$7),"")</f>
        <v/>
      </c>
      <c r="O1046" s="18" t="str" cm="1">
        <f t="array" aca="1" ref="O1046" ca="1">IFERROR(IF(INDEX(NTG_2020_Map,$C1046+2,O$7)="","",INDEX(NTG_2020_Map,$C1046+2,O$7)),"")</f>
        <v/>
      </c>
    </row>
    <row r="1047" spans="3:15" ht="12.75" customHeight="1">
      <c r="C1047" s="16">
        <f t="shared" si="32"/>
        <v>46</v>
      </c>
      <c r="D1047" s="16">
        <f t="shared" si="33"/>
        <v>4</v>
      </c>
      <c r="E1047" s="16" cm="1">
        <f t="array" aca="1" ref="E1047" ca="1">IF(F1047="","",IF(INDEX(NTG_2020_Table,$C1047+1,$D1047)=1,1,0))</f>
        <v>0</v>
      </c>
      <c r="F1047" s="17" t="str" cm="1">
        <f t="array" aca="1" ref="F1047" ca="1">IFERROR(INDEX(NTG_2020_Table,$C1047+1,$F$7),"")</f>
        <v>NonRes-sAll-mHVAC-RTU-SplitSys</v>
      </c>
      <c r="G1047" s="17" t="str" cm="1">
        <f t="array" aca="1" ref="G1047" ca="1">IF($F1047="","",IFERROR(INDEX(NTG_2020_Map,1,IF($D1047&lt;$B$4,$B$3,IF($D1047&lt;$B$5,$B$4,$B$5))),""))</f>
        <v>NTG_ID</v>
      </c>
      <c r="H1047" s="17" cm="1">
        <f t="array" aca="1" ref="H1047" ca="1">IF(F1047="","",IFERROR(INDEX(NTG_2020_Map,2,D1047),""))</f>
        <v>46022</v>
      </c>
      <c r="I1047" s="17" t="str" cm="1">
        <f t="array" aca="1" ref="I1047" ca="1">IFERROR(INDEX(NTG_2020_Map,$C1047+2,$I$7),"")</f>
        <v/>
      </c>
      <c r="J1047" s="17" t="str" cm="1">
        <f t="array" aca="1" ref="J1047" ca="1">IFERROR(IF(INDEX(NTG_2020_Map,$C1047+2,36)=0,"",INDEX(NTG_2020_Map,$C1047+2,$J$7)),"")</f>
        <v/>
      </c>
      <c r="K1047" s="17" t="str" cm="1">
        <f t="array" aca="1" ref="K1047" ca="1">IFERROR(INDEX(NTG_2020_Map,$C1047+2,K$7),"")</f>
        <v/>
      </c>
      <c r="L1047" s="17" t="str" cm="1">
        <f t="array" aca="1" ref="L1047" ca="1">IFERROR(INDEX(NTG_2020_Map,$C1047+2,L$7),"")</f>
        <v/>
      </c>
      <c r="M1047" s="17" t="str" cm="1">
        <f t="array" aca="1" ref="M1047" ca="1">IFERROR(INDEX(NTG_2020_Map,$C1047+2,M$7),"")</f>
        <v/>
      </c>
      <c r="N1047" s="18" t="str" cm="1">
        <f t="array" aca="1" ref="N1047" ca="1">IFERROR(INDEX(NTG_2020_Map,$C1047+2,N$7),"")</f>
        <v/>
      </c>
      <c r="O1047" s="18" t="str" cm="1">
        <f t="array" aca="1" ref="O1047" ca="1">IFERROR(IF(INDEX(NTG_2020_Map,$C1047+2,O$7)="","",INDEX(NTG_2020_Map,$C1047+2,O$7)),"")</f>
        <v/>
      </c>
    </row>
    <row r="1048" spans="3:15" ht="12.75" customHeight="1">
      <c r="C1048" s="16">
        <f t="shared" si="32"/>
        <v>46</v>
      </c>
      <c r="D1048" s="16">
        <f t="shared" si="33"/>
        <v>5</v>
      </c>
      <c r="E1048" s="16" cm="1">
        <f t="array" aca="1" ref="E1048" ca="1">IF(F1048="","",IF(INDEX(NTG_2020_Table,$C1048+1,$D1048)=1,1,0))</f>
        <v>0</v>
      </c>
      <c r="F1048" s="17" t="str" cm="1">
        <f t="array" aca="1" ref="F1048" ca="1">IFERROR(INDEX(NTG_2020_Table,$C1048+1,$F$7),"")</f>
        <v>NonRes-sAll-mHVAC-RTU-SplitSys</v>
      </c>
      <c r="G1048" s="17" t="str" cm="1">
        <f t="array" aca="1" ref="G1048" ca="1">IF($F1048="","",IFERROR(INDEX(NTG_2020_Map,1,IF($D1048&lt;$B$4,$B$3,IF($D1048&lt;$B$5,$B$4,$B$5))),""))</f>
        <v>NTG_ID</v>
      </c>
      <c r="H1048" s="17" cm="1">
        <f t="array" aca="1" ref="H1048" ca="1">IF(F1048="","",IFERROR(INDEX(NTG_2020_Map,2,D1048),""))</f>
        <v>0.6</v>
      </c>
      <c r="I1048" s="17" t="str" cm="1">
        <f t="array" aca="1" ref="I1048" ca="1">IFERROR(INDEX(NTG_2020_Map,$C1048+2,$I$7),"")</f>
        <v/>
      </c>
      <c r="J1048" s="17" t="str" cm="1">
        <f t="array" aca="1" ref="J1048" ca="1">IFERROR(IF(INDEX(NTG_2020_Map,$C1048+2,36)=0,"",INDEX(NTG_2020_Map,$C1048+2,$J$7)),"")</f>
        <v/>
      </c>
      <c r="K1048" s="17" t="str" cm="1">
        <f t="array" aca="1" ref="K1048" ca="1">IFERROR(INDEX(NTG_2020_Map,$C1048+2,K$7),"")</f>
        <v/>
      </c>
      <c r="L1048" s="17" t="str" cm="1">
        <f t="array" aca="1" ref="L1048" ca="1">IFERROR(INDEX(NTG_2020_Map,$C1048+2,L$7),"")</f>
        <v/>
      </c>
      <c r="M1048" s="17" t="str" cm="1">
        <f t="array" aca="1" ref="M1048" ca="1">IFERROR(INDEX(NTG_2020_Map,$C1048+2,M$7),"")</f>
        <v/>
      </c>
      <c r="N1048" s="18" t="str" cm="1">
        <f t="array" aca="1" ref="N1048" ca="1">IFERROR(INDEX(NTG_2020_Map,$C1048+2,N$7),"")</f>
        <v/>
      </c>
      <c r="O1048" s="18" t="str" cm="1">
        <f t="array" aca="1" ref="O1048" ca="1">IFERROR(IF(INDEX(NTG_2020_Map,$C1048+2,O$7)="","",INDEX(NTG_2020_Map,$C1048+2,O$7)),"")</f>
        <v/>
      </c>
    </row>
    <row r="1049" spans="3:15" ht="12.75" customHeight="1">
      <c r="C1049" s="16">
        <f t="shared" si="32"/>
        <v>46</v>
      </c>
      <c r="D1049" s="16">
        <f t="shared" si="33"/>
        <v>6</v>
      </c>
      <c r="E1049" s="16" cm="1">
        <f t="array" aca="1" ref="E1049" ca="1">IF(F1049="","",IF(INDEX(NTG_2020_Table,$C1049+1,$D1049)=1,1,0))</f>
        <v>0</v>
      </c>
      <c r="F1049" s="17" t="str" cm="1">
        <f t="array" aca="1" ref="F1049" ca="1">IFERROR(INDEX(NTG_2020_Table,$C1049+1,$F$7),"")</f>
        <v>NonRes-sAll-mHVAC-RTU-SplitSys</v>
      </c>
      <c r="G1049" s="17" t="str" cm="1">
        <f t="array" aca="1" ref="G1049" ca="1">IF($F1049="","",IFERROR(INDEX(NTG_2020_Map,1,IF($D1049&lt;$B$4,$B$3,IF($D1049&lt;$B$5,$B$4,$B$5))),""))</f>
        <v>NTG_ID</v>
      </c>
      <c r="H1049" s="17" cm="1">
        <f t="array" aca="1" ref="H1049" ca="1">IF(F1049="","",IFERROR(INDEX(NTG_2020_Map,2,D1049),""))</f>
        <v>0.6</v>
      </c>
      <c r="I1049" s="17" t="str" cm="1">
        <f t="array" aca="1" ref="I1049" ca="1">IFERROR(INDEX(NTG_2020_Map,$C1049+2,$I$7),"")</f>
        <v/>
      </c>
      <c r="J1049" s="17" t="str" cm="1">
        <f t="array" aca="1" ref="J1049" ca="1">IFERROR(IF(INDEX(NTG_2020_Map,$C1049+2,36)=0,"",INDEX(NTG_2020_Map,$C1049+2,$J$7)),"")</f>
        <v/>
      </c>
      <c r="K1049" s="17" t="str" cm="1">
        <f t="array" aca="1" ref="K1049" ca="1">IFERROR(INDEX(NTG_2020_Map,$C1049+2,K$7),"")</f>
        <v/>
      </c>
      <c r="L1049" s="17" t="str" cm="1">
        <f t="array" aca="1" ref="L1049" ca="1">IFERROR(INDEX(NTG_2020_Map,$C1049+2,L$7),"")</f>
        <v/>
      </c>
      <c r="M1049" s="17" t="str" cm="1">
        <f t="array" aca="1" ref="M1049" ca="1">IFERROR(INDEX(NTG_2020_Map,$C1049+2,M$7),"")</f>
        <v/>
      </c>
      <c r="N1049" s="18" t="str" cm="1">
        <f t="array" aca="1" ref="N1049" ca="1">IFERROR(INDEX(NTG_2020_Map,$C1049+2,N$7),"")</f>
        <v/>
      </c>
      <c r="O1049" s="18" t="str" cm="1">
        <f t="array" aca="1" ref="O1049" ca="1">IFERROR(IF(INDEX(NTG_2020_Map,$C1049+2,O$7)="","",INDEX(NTG_2020_Map,$C1049+2,O$7)),"")</f>
        <v/>
      </c>
    </row>
    <row r="1050" spans="3:15" ht="12.75" customHeight="1">
      <c r="C1050" s="16">
        <f t="shared" si="32"/>
        <v>46</v>
      </c>
      <c r="D1050" s="16">
        <f t="shared" si="33"/>
        <v>7</v>
      </c>
      <c r="E1050" s="16" cm="1">
        <f t="array" aca="1" ref="E1050" ca="1">IF(F1050="","",IF(INDEX(NTG_2020_Table,$C1050+1,$D1050)=1,1,0))</f>
        <v>0</v>
      </c>
      <c r="F1050" s="17" t="str" cm="1">
        <f t="array" aca="1" ref="F1050" ca="1">IFERROR(INDEX(NTG_2020_Table,$C1050+1,$F$7),"")</f>
        <v>NonRes-sAll-mHVAC-RTU-SplitSys</v>
      </c>
      <c r="G1050" s="17" t="str" cm="1">
        <f t="array" aca="1" ref="G1050" ca="1">IF($F1050="","",IFERROR(INDEX(NTG_2020_Map,1,IF($D1050&lt;$B$4,$B$3,IF($D1050&lt;$B$5,$B$4,$B$5))),""))</f>
        <v>NTG_ID</v>
      </c>
      <c r="H1050" s="17" t="str" cm="1">
        <f t="array" aca="1" ref="H1050" ca="1">IF(F1050="","",IFERROR(INDEX(NTG_2020_Map,2,D1050),""))</f>
        <v>Measures not covered by other NTG values and measure technology type has been available in marketplace for more than 2 years</v>
      </c>
      <c r="I1050" s="17" t="str" cm="1">
        <f t="array" aca="1" ref="I1050" ca="1">IFERROR(INDEX(NTG_2020_Map,$C1050+2,$I$7),"")</f>
        <v/>
      </c>
      <c r="J1050" s="17" t="str" cm="1">
        <f t="array" aca="1" ref="J1050" ca="1">IFERROR(IF(INDEX(NTG_2020_Map,$C1050+2,36)=0,"",INDEX(NTG_2020_Map,$C1050+2,$J$7)),"")</f>
        <v/>
      </c>
      <c r="K1050" s="17" t="str" cm="1">
        <f t="array" aca="1" ref="K1050" ca="1">IFERROR(INDEX(NTG_2020_Map,$C1050+2,K$7),"")</f>
        <v/>
      </c>
      <c r="L1050" s="17" t="str" cm="1">
        <f t="array" aca="1" ref="L1050" ca="1">IFERROR(INDEX(NTG_2020_Map,$C1050+2,L$7),"")</f>
        <v/>
      </c>
      <c r="M1050" s="17" t="str" cm="1">
        <f t="array" aca="1" ref="M1050" ca="1">IFERROR(INDEX(NTG_2020_Map,$C1050+2,M$7),"")</f>
        <v/>
      </c>
      <c r="N1050" s="18" t="str" cm="1">
        <f t="array" aca="1" ref="N1050" ca="1">IFERROR(INDEX(NTG_2020_Map,$C1050+2,N$7),"")</f>
        <v/>
      </c>
      <c r="O1050" s="18" t="str" cm="1">
        <f t="array" aca="1" ref="O1050" ca="1">IFERROR(IF(INDEX(NTG_2020_Map,$C1050+2,O$7)="","",INDEX(NTG_2020_Map,$C1050+2,O$7)),"")</f>
        <v/>
      </c>
    </row>
    <row r="1051" spans="3:15" ht="12.75" customHeight="1">
      <c r="C1051" s="16">
        <f t="shared" si="32"/>
        <v>46</v>
      </c>
      <c r="D1051" s="16">
        <f t="shared" si="33"/>
        <v>8</v>
      </c>
      <c r="E1051" s="16" cm="1">
        <f t="array" aca="1" ref="E1051" ca="1">IF(F1051="","",IF(INDEX(NTG_2020_Table,$C1051+1,$D1051)=1,1,0))</f>
        <v>0</v>
      </c>
      <c r="F1051" s="17" t="str" cm="1">
        <f t="array" aca="1" ref="F1051" ca="1">IFERROR(INDEX(NTG_2020_Table,$C1051+1,$F$7),"")</f>
        <v>NonRes-sAll-mHVAC-RTU-SplitSys</v>
      </c>
      <c r="G1051" s="17" t="str" cm="1">
        <f t="array" aca="1" ref="G1051" ca="1">IF($F1051="","",IFERROR(INDEX(NTG_2020_Map,1,IF($D1051&lt;$B$4,$B$3,IF($D1051&lt;$B$5,$B$4,$B$5))),""))</f>
        <v>NTG_ID</v>
      </c>
      <c r="H1051" s="17" t="str" cm="1">
        <f t="array" aca="1" ref="H1051" ca="1">IF(F1051="","",IFERROR(INDEX(NTG_2020_Map,2,D1051),""))</f>
        <v>Deem-DEER|Deem-WP</v>
      </c>
      <c r="I1051" s="17" t="str" cm="1">
        <f t="array" aca="1" ref="I1051" ca="1">IFERROR(INDEX(NTG_2020_Map,$C1051+2,$I$7),"")</f>
        <v/>
      </c>
      <c r="J1051" s="17" t="str" cm="1">
        <f t="array" aca="1" ref="J1051" ca="1">IFERROR(IF(INDEX(NTG_2020_Map,$C1051+2,36)=0,"",INDEX(NTG_2020_Map,$C1051+2,$J$7)),"")</f>
        <v/>
      </c>
      <c r="K1051" s="17" t="str" cm="1">
        <f t="array" aca="1" ref="K1051" ca="1">IFERROR(INDEX(NTG_2020_Map,$C1051+2,K$7),"")</f>
        <v/>
      </c>
      <c r="L1051" s="17" t="str" cm="1">
        <f t="array" aca="1" ref="L1051" ca="1">IFERROR(INDEX(NTG_2020_Map,$C1051+2,L$7),"")</f>
        <v/>
      </c>
      <c r="M1051" s="17" t="str" cm="1">
        <f t="array" aca="1" ref="M1051" ca="1">IFERROR(INDEX(NTG_2020_Map,$C1051+2,M$7),"")</f>
        <v/>
      </c>
      <c r="N1051" s="18" t="str" cm="1">
        <f t="array" aca="1" ref="N1051" ca="1">IFERROR(INDEX(NTG_2020_Map,$C1051+2,N$7),"")</f>
        <v/>
      </c>
      <c r="O1051" s="18" t="str" cm="1">
        <f t="array" aca="1" ref="O1051" ca="1">IFERROR(IF(INDEX(NTG_2020_Map,$C1051+2,O$7)="","",INDEX(NTG_2020_Map,$C1051+2,O$7)),"")</f>
        <v/>
      </c>
    </row>
    <row r="1052" spans="3:15" ht="12.75" customHeight="1">
      <c r="C1052" s="16">
        <f t="shared" si="32"/>
        <v>46</v>
      </c>
      <c r="D1052" s="16">
        <f t="shared" si="33"/>
        <v>9</v>
      </c>
      <c r="E1052" s="16" cm="1">
        <f t="array" aca="1" ref="E1052" ca="1">IF(F1052="","",IF(INDEX(NTG_2020_Table,$C1052+1,$D1052)=1,1,0))</f>
        <v>0</v>
      </c>
      <c r="F1052" s="17" t="str" cm="1">
        <f t="array" aca="1" ref="F1052" ca="1">IFERROR(INDEX(NTG_2020_Table,$C1052+1,$F$7),"")</f>
        <v>NonRes-sAll-mHVAC-RTU-SplitSys</v>
      </c>
      <c r="G1052" s="17" t="str" cm="1">
        <f t="array" aca="1" ref="G1052" ca="1">IF($F1052="","",IFERROR(INDEX(NTG_2020_Map,1,IF($D1052&lt;$B$4,$B$3,IF($D1052&lt;$B$5,$B$4,$B$5))),""))</f>
        <v>NTG_ID</v>
      </c>
      <c r="H1052" s="17" t="str" cm="1">
        <f t="array" aca="1" ref="H1052" ca="1">IF(F1052="","",IFERROR(INDEX(NTG_2020_Map,2,D1052),""))</f>
        <v>AOE|AR|BRO-Bhv|BRO-Op|BRO-RCx|BW|NC|NR</v>
      </c>
      <c r="I1052" s="17" t="str" cm="1">
        <f t="array" aca="1" ref="I1052" ca="1">IFERROR(INDEX(NTG_2020_Map,$C1052+2,$I$7),"")</f>
        <v/>
      </c>
      <c r="J1052" s="17" t="str" cm="1">
        <f t="array" aca="1" ref="J1052" ca="1">IFERROR(IF(INDEX(NTG_2020_Map,$C1052+2,36)=0,"",INDEX(NTG_2020_Map,$C1052+2,$J$7)),"")</f>
        <v/>
      </c>
      <c r="K1052" s="17" t="str" cm="1">
        <f t="array" aca="1" ref="K1052" ca="1">IFERROR(INDEX(NTG_2020_Map,$C1052+2,K$7),"")</f>
        <v/>
      </c>
      <c r="L1052" s="17" t="str" cm="1">
        <f t="array" aca="1" ref="L1052" ca="1">IFERROR(INDEX(NTG_2020_Map,$C1052+2,L$7),"")</f>
        <v/>
      </c>
      <c r="M1052" s="17" t="str" cm="1">
        <f t="array" aca="1" ref="M1052" ca="1">IFERROR(INDEX(NTG_2020_Map,$C1052+2,M$7),"")</f>
        <v/>
      </c>
      <c r="N1052" s="18" t="str" cm="1">
        <f t="array" aca="1" ref="N1052" ca="1">IFERROR(INDEX(NTG_2020_Map,$C1052+2,N$7),"")</f>
        <v/>
      </c>
      <c r="O1052" s="18" t="str" cm="1">
        <f t="array" aca="1" ref="O1052" ca="1">IFERROR(IF(INDEX(NTG_2020_Map,$C1052+2,O$7)="","",INDEX(NTG_2020_Map,$C1052+2,O$7)),"")</f>
        <v/>
      </c>
    </row>
    <row r="1053" spans="3:15" ht="12.75" customHeight="1">
      <c r="C1053" s="16">
        <f t="shared" si="32"/>
        <v>46</v>
      </c>
      <c r="D1053" s="16">
        <f t="shared" si="33"/>
        <v>10</v>
      </c>
      <c r="E1053" s="16" cm="1">
        <f t="array" aca="1" ref="E1053" ca="1">IF(F1053="","",IF(INDEX(NTG_2020_Table,$C1053+1,$D1053)=1,1,0))</f>
        <v>0</v>
      </c>
      <c r="F1053" s="17" t="str" cm="1">
        <f t="array" aca="1" ref="F1053" ca="1">IFERROR(INDEX(NTG_2020_Table,$C1053+1,$F$7),"")</f>
        <v>NonRes-sAll-mHVAC-RTU-SplitSys</v>
      </c>
      <c r="G1053" s="17" t="str" cm="1">
        <f t="array" aca="1" ref="G1053" ca="1">IF($F1053="","",IFERROR(INDEX(NTG_2020_Map,1,IF($D1053&lt;$B$4,$B$3,IF($D1053&lt;$B$5,$B$4,$B$5))),""))</f>
        <v>NTG_ID</v>
      </c>
      <c r="H1053" s="17" t="str" cm="1">
        <f t="array" aca="1" ref="H1053" ca="1">IF(F1053="","",IFERROR(INDEX(NTG_2020_Map,2,D1053),""))</f>
        <v>UpDeemed|DnCust|DnDeemed|DnCustDI|DnDeemDI</v>
      </c>
      <c r="I1053" s="17" t="str" cm="1">
        <f t="array" aca="1" ref="I1053" ca="1">IFERROR(INDEX(NTG_2020_Map,$C1053+2,$I$7),"")</f>
        <v/>
      </c>
      <c r="J1053" s="17" t="str" cm="1">
        <f t="array" aca="1" ref="J1053" ca="1">IFERROR(IF(INDEX(NTG_2020_Map,$C1053+2,36)=0,"",INDEX(NTG_2020_Map,$C1053+2,$J$7)),"")</f>
        <v/>
      </c>
      <c r="K1053" s="17" t="str" cm="1">
        <f t="array" aca="1" ref="K1053" ca="1">IFERROR(INDEX(NTG_2020_Map,$C1053+2,K$7),"")</f>
        <v/>
      </c>
      <c r="L1053" s="17" t="str" cm="1">
        <f t="array" aca="1" ref="L1053" ca="1">IFERROR(INDEX(NTG_2020_Map,$C1053+2,L$7),"")</f>
        <v/>
      </c>
      <c r="M1053" s="17" t="str" cm="1">
        <f t="array" aca="1" ref="M1053" ca="1">IFERROR(INDEX(NTG_2020_Map,$C1053+2,M$7),"")</f>
        <v/>
      </c>
      <c r="N1053" s="18" t="str" cm="1">
        <f t="array" aca="1" ref="N1053" ca="1">IFERROR(INDEX(NTG_2020_Map,$C1053+2,N$7),"")</f>
        <v/>
      </c>
      <c r="O1053" s="18" t="str" cm="1">
        <f t="array" aca="1" ref="O1053" ca="1">IFERROR(IF(INDEX(NTG_2020_Map,$C1053+2,O$7)="","",INDEX(NTG_2020_Map,$C1053+2,O$7)),"")</f>
        <v/>
      </c>
    </row>
    <row r="1054" spans="3:15" ht="12.75" customHeight="1">
      <c r="C1054" s="16">
        <f t="shared" si="32"/>
        <v>46</v>
      </c>
      <c r="D1054" s="16">
        <f t="shared" si="33"/>
        <v>11</v>
      </c>
      <c r="E1054" s="16" cm="1">
        <f t="array" aca="1" ref="E1054" ca="1">IF(F1054="","",IF(INDEX(NTG_2020_Table,$C1054+1,$D1054)=1,1,0))</f>
        <v>0</v>
      </c>
      <c r="F1054" s="17" t="str" cm="1">
        <f t="array" aca="1" ref="F1054" ca="1">IFERROR(INDEX(NTG_2020_Table,$C1054+1,$F$7),"")</f>
        <v>NonRes-sAll-mHVAC-RTU-SplitSys</v>
      </c>
      <c r="G1054" s="17" t="str" cm="1">
        <f t="array" aca="1" ref="G1054" ca="1">IF($F1054="","",IFERROR(INDEX(NTG_2020_Map,1,IF($D1054&lt;$B$4,$B$3,IF($D1054&lt;$B$5,$B$4,$B$5))),""))</f>
        <v>VersionSource</v>
      </c>
      <c r="H1054" s="17" t="str" cm="1">
        <f t="array" aca="1" ref="H1054" ca="1">IF(F1054="","",IFERROR(INDEX(NTG_2020_Map,2,D1054),""))</f>
        <v/>
      </c>
      <c r="I1054" s="17" t="str" cm="1">
        <f t="array" aca="1" ref="I1054" ca="1">IFERROR(INDEX(NTG_2020_Map,$C1054+2,$I$7),"")</f>
        <v/>
      </c>
      <c r="J1054" s="17" t="str" cm="1">
        <f t="array" aca="1" ref="J1054" ca="1">IFERROR(IF(INDEX(NTG_2020_Map,$C1054+2,36)=0,"",INDEX(NTG_2020_Map,$C1054+2,$J$7)),"")</f>
        <v/>
      </c>
      <c r="K1054" s="17" t="str" cm="1">
        <f t="array" aca="1" ref="K1054" ca="1">IFERROR(INDEX(NTG_2020_Map,$C1054+2,K$7),"")</f>
        <v/>
      </c>
      <c r="L1054" s="17" t="str" cm="1">
        <f t="array" aca="1" ref="L1054" ca="1">IFERROR(INDEX(NTG_2020_Map,$C1054+2,L$7),"")</f>
        <v/>
      </c>
      <c r="M1054" s="17" t="str" cm="1">
        <f t="array" aca="1" ref="M1054" ca="1">IFERROR(INDEX(NTG_2020_Map,$C1054+2,M$7),"")</f>
        <v/>
      </c>
      <c r="N1054" s="18" t="str" cm="1">
        <f t="array" aca="1" ref="N1054" ca="1">IFERROR(INDEX(NTG_2020_Map,$C1054+2,N$7),"")</f>
        <v/>
      </c>
      <c r="O1054" s="18" t="str" cm="1">
        <f t="array" aca="1" ref="O1054" ca="1">IFERROR(IF(INDEX(NTG_2020_Map,$C1054+2,O$7)="","",INDEX(NTG_2020_Map,$C1054+2,O$7)),"")</f>
        <v/>
      </c>
    </row>
    <row r="1055" spans="3:15" ht="12.75" customHeight="1">
      <c r="C1055" s="16">
        <f t="shared" si="32"/>
        <v>46</v>
      </c>
      <c r="D1055" s="16">
        <f t="shared" si="33"/>
        <v>12</v>
      </c>
      <c r="E1055" s="16" cm="1">
        <f t="array" aca="1" ref="E1055" ca="1">IF(F1055="","",IF(INDEX(NTG_2020_Table,$C1055+1,$D1055)=1,1,0))</f>
        <v>1</v>
      </c>
      <c r="F1055" s="17" t="str" cm="1">
        <f t="array" aca="1" ref="F1055" ca="1">IFERROR(INDEX(NTG_2020_Table,$C1055+1,$F$7),"")</f>
        <v>NonRes-sAll-mHVAC-RTU-SplitSys</v>
      </c>
      <c r="G1055" s="17" t="str" cm="1">
        <f t="array" aca="1" ref="G1055" ca="1">IF($F1055="","",IFERROR(INDEX(NTG_2020_Map,1,IF($D1055&lt;$B$4,$B$3,IF($D1055&lt;$B$5,$B$4,$B$5))),""))</f>
        <v>VersionSource</v>
      </c>
      <c r="H1055" s="17" t="str" cm="1">
        <f t="array" aca="1" ref="H1055" ca="1">IF(F1055="","",IFERROR(INDEX(NTG_2020_Map,2,D1055),""))</f>
        <v>1</v>
      </c>
      <c r="I1055" s="17" t="str" cm="1">
        <f t="array" aca="1" ref="I1055" ca="1">IFERROR(INDEX(NTG_2020_Map,$C1055+2,$I$7),"")</f>
        <v/>
      </c>
      <c r="J1055" s="17" t="str" cm="1">
        <f t="array" aca="1" ref="J1055" ca="1">IFERROR(IF(INDEX(NTG_2020_Map,$C1055+2,36)=0,"",INDEX(NTG_2020_Map,$C1055+2,$J$7)),"")</f>
        <v/>
      </c>
      <c r="K1055" s="17" t="str" cm="1">
        <f t="array" aca="1" ref="K1055" ca="1">IFERROR(INDEX(NTG_2020_Map,$C1055+2,K$7),"")</f>
        <v/>
      </c>
      <c r="L1055" s="17" t="str" cm="1">
        <f t="array" aca="1" ref="L1055" ca="1">IFERROR(INDEX(NTG_2020_Map,$C1055+2,L$7),"")</f>
        <v/>
      </c>
      <c r="M1055" s="17" t="str" cm="1">
        <f t="array" aca="1" ref="M1055" ca="1">IFERROR(INDEX(NTG_2020_Map,$C1055+2,M$7),"")</f>
        <v/>
      </c>
      <c r="N1055" s="18" t="str" cm="1">
        <f t="array" aca="1" ref="N1055" ca="1">IFERROR(INDEX(NTG_2020_Map,$C1055+2,N$7),"")</f>
        <v/>
      </c>
      <c r="O1055" s="18" t="str" cm="1">
        <f t="array" aca="1" ref="O1055" ca="1">IFERROR(IF(INDEX(NTG_2020_Map,$C1055+2,O$7)="","",INDEX(NTG_2020_Map,$C1055+2,O$7)),"")</f>
        <v/>
      </c>
    </row>
    <row r="1056" spans="3:15" ht="12.75" customHeight="1">
      <c r="C1056" s="16">
        <f t="shared" si="32"/>
        <v>46</v>
      </c>
      <c r="D1056" s="16">
        <f t="shared" si="33"/>
        <v>13</v>
      </c>
      <c r="E1056" s="16" cm="1">
        <f t="array" aca="1" ref="E1056" ca="1">IF(F1056="","",IF(INDEX(NTG_2020_Table,$C1056+1,$D1056)=1,1,0))</f>
        <v>0</v>
      </c>
      <c r="F1056" s="17" t="str" cm="1">
        <f t="array" aca="1" ref="F1056" ca="1">IFERROR(INDEX(NTG_2020_Table,$C1056+1,$F$7),"")</f>
        <v>NonRes-sAll-mHVAC-RTU-SplitSys</v>
      </c>
      <c r="G1056" s="17" t="str" cm="1">
        <f t="array" aca="1" ref="G1056" ca="1">IF($F1056="","",IFERROR(INDEX(NTG_2020_Map,1,IF($D1056&lt;$B$4,$B$3,IF($D1056&lt;$B$5,$B$4,$B$5))),""))</f>
        <v>VersionSource</v>
      </c>
      <c r="H1056" s="17" t="str" cm="1">
        <f t="array" aca="1" ref="H1056" ca="1">IF(F1056="","",IFERROR(INDEX(NTG_2020_Map,2,D1056),""))</f>
        <v>1</v>
      </c>
      <c r="I1056" s="17" t="str" cm="1">
        <f t="array" aca="1" ref="I1056" ca="1">IFERROR(INDEX(NTG_2020_Map,$C1056+2,$I$7),"")</f>
        <v/>
      </c>
      <c r="J1056" s="17" t="str" cm="1">
        <f t="array" aca="1" ref="J1056" ca="1">IFERROR(IF(INDEX(NTG_2020_Map,$C1056+2,36)=0,"",INDEX(NTG_2020_Map,$C1056+2,$J$7)),"")</f>
        <v/>
      </c>
      <c r="K1056" s="17" t="str" cm="1">
        <f t="array" aca="1" ref="K1056" ca="1">IFERROR(INDEX(NTG_2020_Map,$C1056+2,K$7),"")</f>
        <v/>
      </c>
      <c r="L1056" s="17" t="str" cm="1">
        <f t="array" aca="1" ref="L1056" ca="1">IFERROR(INDEX(NTG_2020_Map,$C1056+2,L$7),"")</f>
        <v/>
      </c>
      <c r="M1056" s="17" t="str" cm="1">
        <f t="array" aca="1" ref="M1056" ca="1">IFERROR(INDEX(NTG_2020_Map,$C1056+2,M$7),"")</f>
        <v/>
      </c>
      <c r="N1056" s="18" t="str" cm="1">
        <f t="array" aca="1" ref="N1056" ca="1">IFERROR(INDEX(NTG_2020_Map,$C1056+2,N$7),"")</f>
        <v/>
      </c>
      <c r="O1056" s="18" t="str" cm="1">
        <f t="array" aca="1" ref="O1056" ca="1">IFERROR(IF(INDEX(NTG_2020_Map,$C1056+2,O$7)="","",INDEX(NTG_2020_Map,$C1056+2,O$7)),"")</f>
        <v/>
      </c>
    </row>
    <row r="1057" spans="3:15" ht="12.75" customHeight="1">
      <c r="C1057" s="16">
        <f t="shared" si="32"/>
        <v>46</v>
      </c>
      <c r="D1057" s="16">
        <f t="shared" si="33"/>
        <v>14</v>
      </c>
      <c r="E1057" s="16" cm="1">
        <f t="array" aca="1" ref="E1057" ca="1">IF(F1057="","",IF(INDEX(NTG_2020_Table,$C1057+1,$D1057)=1,1,0))</f>
        <v>0</v>
      </c>
      <c r="F1057" s="17" t="str" cm="1">
        <f t="array" aca="1" ref="F1057" ca="1">IFERROR(INDEX(NTG_2020_Table,$C1057+1,$F$7),"")</f>
        <v>NonRes-sAll-mHVAC-RTU-SplitSys</v>
      </c>
      <c r="G1057" s="17" t="str" cm="1">
        <f t="array" aca="1" ref="G1057" ca="1">IF($F1057="","",IFERROR(INDEX(NTG_2020_Map,1,IF($D1057&lt;$B$4,$B$3,IF($D1057&lt;$B$5,$B$4,$B$5))),""))</f>
        <v>VersionSource</v>
      </c>
      <c r="H1057" s="17" t="str" cm="1">
        <f t="array" aca="1" ref="H1057" ca="1">IF(F1057="","",IFERROR(INDEX(NTG_2020_Map,2,D1057),""))</f>
        <v>0</v>
      </c>
      <c r="I1057" s="17" t="str" cm="1">
        <f t="array" aca="1" ref="I1057" ca="1">IFERROR(INDEX(NTG_2020_Map,$C1057+2,$I$7),"")</f>
        <v/>
      </c>
      <c r="J1057" s="17" t="str" cm="1">
        <f t="array" aca="1" ref="J1057" ca="1">IFERROR(IF(INDEX(NTG_2020_Map,$C1057+2,36)=0,"",INDEX(NTG_2020_Map,$C1057+2,$J$7)),"")</f>
        <v/>
      </c>
      <c r="K1057" s="17" t="str" cm="1">
        <f t="array" aca="1" ref="K1057" ca="1">IFERROR(INDEX(NTG_2020_Map,$C1057+2,K$7),"")</f>
        <v/>
      </c>
      <c r="L1057" s="17" t="str" cm="1">
        <f t="array" aca="1" ref="L1057" ca="1">IFERROR(INDEX(NTG_2020_Map,$C1057+2,L$7),"")</f>
        <v/>
      </c>
      <c r="M1057" s="17" t="str" cm="1">
        <f t="array" aca="1" ref="M1057" ca="1">IFERROR(INDEX(NTG_2020_Map,$C1057+2,M$7),"")</f>
        <v/>
      </c>
      <c r="N1057" s="18" t="str" cm="1">
        <f t="array" aca="1" ref="N1057" ca="1">IFERROR(INDEX(NTG_2020_Map,$C1057+2,N$7),"")</f>
        <v/>
      </c>
      <c r="O1057" s="18" t="str" cm="1">
        <f t="array" aca="1" ref="O1057" ca="1">IFERROR(IF(INDEX(NTG_2020_Map,$C1057+2,O$7)="","",INDEX(NTG_2020_Map,$C1057+2,O$7)),"")</f>
        <v/>
      </c>
    </row>
    <row r="1058" spans="3:15" ht="12.75" customHeight="1">
      <c r="C1058" s="16">
        <f t="shared" si="32"/>
        <v>46</v>
      </c>
      <c r="D1058" s="16">
        <f t="shared" si="33"/>
        <v>15</v>
      </c>
      <c r="E1058" s="16" cm="1">
        <f t="array" aca="1" ref="E1058" ca="1">IF(F1058="","",IF(INDEX(NTG_2020_Table,$C1058+1,$D1058)=1,1,0))</f>
        <v>0</v>
      </c>
      <c r="F1058" s="17" t="str" cm="1">
        <f t="array" aca="1" ref="F1058" ca="1">IFERROR(INDEX(NTG_2020_Table,$C1058+1,$F$7),"")</f>
        <v>NonRes-sAll-mHVAC-RTU-SplitSys</v>
      </c>
      <c r="G1058" s="17" t="str" cm="1">
        <f t="array" aca="1" ref="G1058" ca="1">IF($F1058="","",IFERROR(INDEX(NTG_2020_Map,1,IF($D1058&lt;$B$4,$B$3,IF($D1058&lt;$B$5,$B$4,$B$5))),""))</f>
        <v>VersionSource</v>
      </c>
      <c r="H1058" s="17" cm="1">
        <f t="array" aca="1" ref="H1058" ca="1">IF(F1058="","",IFERROR(INDEX(NTG_2020_Map,2,D1058),""))</f>
        <v>45448.629734189817</v>
      </c>
      <c r="I1058" s="17" t="str" cm="1">
        <f t="array" aca="1" ref="I1058" ca="1">IFERROR(INDEX(NTG_2020_Map,$C1058+2,$I$7),"")</f>
        <v/>
      </c>
      <c r="J1058" s="17" t="str" cm="1">
        <f t="array" aca="1" ref="J1058" ca="1">IFERROR(IF(INDEX(NTG_2020_Map,$C1058+2,36)=0,"",INDEX(NTG_2020_Map,$C1058+2,$J$7)),"")</f>
        <v/>
      </c>
      <c r="K1058" s="17" t="str" cm="1">
        <f t="array" aca="1" ref="K1058" ca="1">IFERROR(INDEX(NTG_2020_Map,$C1058+2,K$7),"")</f>
        <v/>
      </c>
      <c r="L1058" s="17" t="str" cm="1">
        <f t="array" aca="1" ref="L1058" ca="1">IFERROR(INDEX(NTG_2020_Map,$C1058+2,L$7),"")</f>
        <v/>
      </c>
      <c r="M1058" s="17" t="str" cm="1">
        <f t="array" aca="1" ref="M1058" ca="1">IFERROR(INDEX(NTG_2020_Map,$C1058+2,M$7),"")</f>
        <v/>
      </c>
      <c r="N1058" s="18" t="str" cm="1">
        <f t="array" aca="1" ref="N1058" ca="1">IFERROR(INDEX(NTG_2020_Map,$C1058+2,N$7),"")</f>
        <v/>
      </c>
      <c r="O1058" s="18" t="str" cm="1">
        <f t="array" aca="1" ref="O1058" ca="1">IFERROR(IF(INDEX(NTG_2020_Map,$C1058+2,O$7)="","",INDEX(NTG_2020_Map,$C1058+2,O$7)),"")</f>
        <v/>
      </c>
    </row>
    <row r="1059" spans="3:15" ht="12.75" customHeight="1">
      <c r="C1059" s="16">
        <f t="shared" si="32"/>
        <v>46</v>
      </c>
      <c r="D1059" s="16">
        <f t="shared" si="33"/>
        <v>16</v>
      </c>
      <c r="E1059" s="16" cm="1">
        <f t="array" aca="1" ref="E1059" ca="1">IF(F1059="","",IF(INDEX(NTG_2020_Table,$C1059+1,$D1059)=1,1,0))</f>
        <v>1</v>
      </c>
      <c r="F1059" s="17" t="str" cm="1">
        <f t="array" aca="1" ref="F1059" ca="1">IFERROR(INDEX(NTG_2020_Table,$C1059+1,$F$7),"")</f>
        <v>NonRes-sAll-mHVAC-RTU-SplitSys</v>
      </c>
      <c r="G1059" s="17" t="str" cm="1">
        <f t="array" aca="1" ref="G1059" ca="1">IF($F1059="","",IFERROR(INDEX(NTG_2020_Map,1,IF($D1059&lt;$B$4,$B$3,IF($D1059&lt;$B$5,$B$4,$B$5))),""))</f>
        <v>VersionSource</v>
      </c>
      <c r="H1059" s="17" t="str" cm="1">
        <f t="array" aca="1" ref="H1059" ca="1">IF(F1059="","",IFERROR(INDEX(NTG_2020_Map,2,D1059),""))</f>
        <v>Expired this record since a new record was created that uses the updated Measure Impact Types and Delivery Types per DEER2026 Scoping Document.</v>
      </c>
      <c r="I1059" s="17" t="str" cm="1">
        <f t="array" aca="1" ref="I1059" ca="1">IFERROR(INDEX(NTG_2020_Map,$C1059+2,$I$7),"")</f>
        <v/>
      </c>
      <c r="J1059" s="17" t="str" cm="1">
        <f t="array" aca="1" ref="J1059" ca="1">IFERROR(IF(INDEX(NTG_2020_Map,$C1059+2,36)=0,"",INDEX(NTG_2020_Map,$C1059+2,$J$7)),"")</f>
        <v/>
      </c>
      <c r="K1059" s="17" t="str" cm="1">
        <f t="array" aca="1" ref="K1059" ca="1">IFERROR(INDEX(NTG_2020_Map,$C1059+2,K$7),"")</f>
        <v/>
      </c>
      <c r="L1059" s="17" t="str" cm="1">
        <f t="array" aca="1" ref="L1059" ca="1">IFERROR(INDEX(NTG_2020_Map,$C1059+2,L$7),"")</f>
        <v/>
      </c>
      <c r="M1059" s="17" t="str" cm="1">
        <f t="array" aca="1" ref="M1059" ca="1">IFERROR(INDEX(NTG_2020_Map,$C1059+2,M$7),"")</f>
        <v/>
      </c>
      <c r="N1059" s="18" t="str" cm="1">
        <f t="array" aca="1" ref="N1059" ca="1">IFERROR(INDEX(NTG_2020_Map,$C1059+2,N$7),"")</f>
        <v/>
      </c>
      <c r="O1059" s="18" t="str" cm="1">
        <f t="array" aca="1" ref="O1059" ca="1">IFERROR(IF(INDEX(NTG_2020_Map,$C1059+2,O$7)="","",INDEX(NTG_2020_Map,$C1059+2,O$7)),"")</f>
        <v/>
      </c>
    </row>
    <row r="1060" spans="3:15" ht="12.75" customHeight="1">
      <c r="C1060" s="16">
        <f t="shared" si="32"/>
        <v>46</v>
      </c>
      <c r="D1060" s="16">
        <f t="shared" si="33"/>
        <v>17</v>
      </c>
      <c r="E1060" s="16" cm="1">
        <f t="array" aca="1" ref="E1060" ca="1">IF(F1060="","",IF(INDEX(NTG_2020_Table,$C1060+1,$D1060)=1,1,0))</f>
        <v>0</v>
      </c>
      <c r="F1060" s="17" t="str" cm="1">
        <f t="array" aca="1" ref="F1060" ca="1">IFERROR(INDEX(NTG_2020_Table,$C1060+1,$F$7),"")</f>
        <v>NonRes-sAll-mHVAC-RTU-SplitSys</v>
      </c>
      <c r="G1060" s="17" t="str" cm="1">
        <f t="array" aca="1" ref="G1060" ca="1">IF($F1060="","",IFERROR(INDEX(NTG_2020_Map,1,IF($D1060&lt;$B$4,$B$3,IF($D1060&lt;$B$5,$B$4,$B$5))),""))</f>
        <v>VersionSource</v>
      </c>
      <c r="H1060" s="17" t="str" cm="1">
        <f t="array" aca="1" ref="H1060" ca="1">IF(F1060="","",IFERROR(INDEX(NTG_2020_Map,2,D1060),""))</f>
        <v>Deemed Ex Ante Team</v>
      </c>
      <c r="I1060" s="17" t="str" cm="1">
        <f t="array" aca="1" ref="I1060" ca="1">IFERROR(INDEX(NTG_2020_Map,$C1060+2,$I$7),"")</f>
        <v/>
      </c>
      <c r="J1060" s="17" t="str" cm="1">
        <f t="array" aca="1" ref="J1060" ca="1">IFERROR(IF(INDEX(NTG_2020_Map,$C1060+2,36)=0,"",INDEX(NTG_2020_Map,$C1060+2,$J$7)),"")</f>
        <v/>
      </c>
      <c r="K1060" s="17" t="str" cm="1">
        <f t="array" aca="1" ref="K1060" ca="1">IFERROR(INDEX(NTG_2020_Map,$C1060+2,K$7),"")</f>
        <v/>
      </c>
      <c r="L1060" s="17" t="str" cm="1">
        <f t="array" aca="1" ref="L1060" ca="1">IFERROR(INDEX(NTG_2020_Map,$C1060+2,L$7),"")</f>
        <v/>
      </c>
      <c r="M1060" s="17" t="str" cm="1">
        <f t="array" aca="1" ref="M1060" ca="1">IFERROR(INDEX(NTG_2020_Map,$C1060+2,M$7),"")</f>
        <v/>
      </c>
      <c r="N1060" s="18" t="str" cm="1">
        <f t="array" aca="1" ref="N1060" ca="1">IFERROR(INDEX(NTG_2020_Map,$C1060+2,N$7),"")</f>
        <v/>
      </c>
      <c r="O1060" s="18" t="str" cm="1">
        <f t="array" aca="1" ref="O1060" ca="1">IFERROR(IF(INDEX(NTG_2020_Map,$C1060+2,O$7)="","",INDEX(NTG_2020_Map,$C1060+2,O$7)),"")</f>
        <v/>
      </c>
    </row>
    <row r="1061" spans="3:15" ht="12.75" customHeight="1">
      <c r="C1061" s="16">
        <f t="shared" si="32"/>
        <v>46</v>
      </c>
      <c r="D1061" s="16">
        <f t="shared" si="33"/>
        <v>18</v>
      </c>
      <c r="E1061" s="16" cm="1">
        <f t="array" aca="1" ref="E1061" ca="1">IF(F1061="","",IF(INDEX(NTG_2020_Table,$C1061+1,$D1061)=1,1,0))</f>
        <v>1</v>
      </c>
      <c r="F1061" s="17" t="str" cm="1">
        <f t="array" aca="1" ref="F1061" ca="1">IFERROR(INDEX(NTG_2020_Table,$C1061+1,$F$7),"")</f>
        <v>NonRes-sAll-mHVAC-RTU-SplitSys</v>
      </c>
      <c r="G1061" s="17" t="str" cm="1">
        <f t="array" aca="1" ref="G1061" ca="1">IF($F1061="","",IFERROR(INDEX(NTG_2020_Map,1,IF($D1061&lt;$B$4,$B$3,IF($D1061&lt;$B$5,$B$4,$B$5))),""))</f>
        <v>VersionSource</v>
      </c>
      <c r="H1061" s="17" cm="1">
        <f t="array" aca="1" ref="H1061" ca="1">IF(F1061="","",IFERROR(INDEX(NTG_2020_Map,2,D1061),""))</f>
        <v>44566.539816770834</v>
      </c>
      <c r="I1061" s="17" t="str" cm="1">
        <f t="array" aca="1" ref="I1061" ca="1">IFERROR(INDEX(NTG_2020_Map,$C1061+2,$I$7),"")</f>
        <v/>
      </c>
      <c r="J1061" s="17" t="str" cm="1">
        <f t="array" aca="1" ref="J1061" ca="1">IFERROR(IF(INDEX(NTG_2020_Map,$C1061+2,36)=0,"",INDEX(NTG_2020_Map,$C1061+2,$J$7)),"")</f>
        <v/>
      </c>
      <c r="K1061" s="17" t="str" cm="1">
        <f t="array" aca="1" ref="K1061" ca="1">IFERROR(INDEX(NTG_2020_Map,$C1061+2,K$7),"")</f>
        <v/>
      </c>
      <c r="L1061" s="17" t="str" cm="1">
        <f t="array" aca="1" ref="L1061" ca="1">IFERROR(INDEX(NTG_2020_Map,$C1061+2,L$7),"")</f>
        <v/>
      </c>
      <c r="M1061" s="17" t="str" cm="1">
        <f t="array" aca="1" ref="M1061" ca="1">IFERROR(INDEX(NTG_2020_Map,$C1061+2,M$7),"")</f>
        <v/>
      </c>
      <c r="N1061" s="18" t="str" cm="1">
        <f t="array" aca="1" ref="N1061" ca="1">IFERROR(INDEX(NTG_2020_Map,$C1061+2,N$7),"")</f>
        <v/>
      </c>
      <c r="O1061" s="18" t="str" cm="1">
        <f t="array" aca="1" ref="O1061" ca="1">IFERROR(IF(INDEX(NTG_2020_Map,$C1061+2,O$7)="","",INDEX(NTG_2020_Map,$C1061+2,O$7)),"")</f>
        <v/>
      </c>
    </row>
    <row r="1062" spans="3:15" ht="12.75" customHeight="1">
      <c r="C1062" s="16">
        <f t="shared" si="32"/>
        <v>46</v>
      </c>
      <c r="D1062" s="16">
        <f t="shared" si="33"/>
        <v>19</v>
      </c>
      <c r="E1062" s="16" cm="1">
        <f t="array" aca="1" ref="E1062" ca="1">IF(F1062="","",IF(INDEX(NTG_2020_Table,$C1062+1,$D1062)=1,1,0))</f>
        <v>0</v>
      </c>
      <c r="F1062" s="17" t="str" cm="1">
        <f t="array" aca="1" ref="F1062" ca="1">IFERROR(INDEX(NTG_2020_Table,$C1062+1,$F$7),"")</f>
        <v>NonRes-sAll-mHVAC-RTU-SplitSys</v>
      </c>
      <c r="G1062" s="17" t="str" cm="1">
        <f t="array" aca="1" ref="G1062" ca="1">IF($F1062="","",IFERROR(INDEX(NTG_2020_Map,1,IF($D1062&lt;$B$4,$B$3,IF($D1062&lt;$B$5,$B$4,$B$5))),""))</f>
        <v>CreatedComment</v>
      </c>
      <c r="H1062" s="17" t="str" cm="1">
        <f t="array" aca="1" ref="H1062" ca="1">IF(F1062="","",IFERROR(INDEX(NTG_2020_Map,2,D1062),""))</f>
        <v/>
      </c>
      <c r="I1062" s="17" t="str" cm="1">
        <f t="array" aca="1" ref="I1062" ca="1">IFERROR(INDEX(NTG_2020_Map,$C1062+2,$I$7),"")</f>
        <v/>
      </c>
      <c r="J1062" s="17" t="str" cm="1">
        <f t="array" aca="1" ref="J1062" ca="1">IFERROR(IF(INDEX(NTG_2020_Map,$C1062+2,36)=0,"",INDEX(NTG_2020_Map,$C1062+2,$J$7)),"")</f>
        <v/>
      </c>
      <c r="K1062" s="17" t="str" cm="1">
        <f t="array" aca="1" ref="K1062" ca="1">IFERROR(INDEX(NTG_2020_Map,$C1062+2,K$7),"")</f>
        <v/>
      </c>
      <c r="L1062" s="17" t="str" cm="1">
        <f t="array" aca="1" ref="L1062" ca="1">IFERROR(INDEX(NTG_2020_Map,$C1062+2,L$7),"")</f>
        <v/>
      </c>
      <c r="M1062" s="17" t="str" cm="1">
        <f t="array" aca="1" ref="M1062" ca="1">IFERROR(INDEX(NTG_2020_Map,$C1062+2,M$7),"")</f>
        <v/>
      </c>
      <c r="N1062" s="18" t="str" cm="1">
        <f t="array" aca="1" ref="N1062" ca="1">IFERROR(INDEX(NTG_2020_Map,$C1062+2,N$7),"")</f>
        <v/>
      </c>
      <c r="O1062" s="18" t="str" cm="1">
        <f t="array" aca="1" ref="O1062" ca="1">IFERROR(IF(INDEX(NTG_2020_Map,$C1062+2,O$7)="","",INDEX(NTG_2020_Map,$C1062+2,O$7)),"")</f>
        <v/>
      </c>
    </row>
    <row r="1063" spans="3:15" ht="12.75" customHeight="1">
      <c r="C1063" s="16">
        <f t="shared" si="32"/>
        <v>46</v>
      </c>
      <c r="D1063" s="16">
        <f t="shared" si="33"/>
        <v>20</v>
      </c>
      <c r="E1063" s="16" cm="1">
        <f t="array" aca="1" ref="E1063" ca="1">IF(F1063="","",IF(INDEX(NTG_2020_Table,$C1063+1,$D1063)=1,1,0))</f>
        <v>0</v>
      </c>
      <c r="F1063" s="17" t="str" cm="1">
        <f t="array" aca="1" ref="F1063" ca="1">IFERROR(INDEX(NTG_2020_Table,$C1063+1,$F$7),"")</f>
        <v>NonRes-sAll-mHVAC-RTU-SplitSys</v>
      </c>
      <c r="G1063" s="17" t="str" cm="1">
        <f t="array" aca="1" ref="G1063" ca="1">IF($F1063="","",IFERROR(INDEX(NTG_2020_Map,1,IF($D1063&lt;$B$4,$B$3,IF($D1063&lt;$B$5,$B$4,$B$5))),""))</f>
        <v>CreatedComment</v>
      </c>
      <c r="H1063" s="17" t="str" cm="1">
        <f t="array" aca="1" ref="H1063" ca="1">IF(F1063="","",IFERROR(INDEX(NTG_2020_Map,2,D1063),""))</f>
        <v>Deemed Ex Ante Team</v>
      </c>
      <c r="I1063" s="17" t="str" cm="1">
        <f t="array" aca="1" ref="I1063" ca="1">IFERROR(INDEX(NTG_2020_Map,$C1063+2,$I$7),"")</f>
        <v/>
      </c>
      <c r="J1063" s="17" t="str" cm="1">
        <f t="array" aca="1" ref="J1063" ca="1">IFERROR(IF(INDEX(NTG_2020_Map,$C1063+2,36)=0,"",INDEX(NTG_2020_Map,$C1063+2,$J$7)),"")</f>
        <v/>
      </c>
      <c r="K1063" s="17" t="str" cm="1">
        <f t="array" aca="1" ref="K1063" ca="1">IFERROR(INDEX(NTG_2020_Map,$C1063+2,K$7),"")</f>
        <v/>
      </c>
      <c r="L1063" s="17" t="str" cm="1">
        <f t="array" aca="1" ref="L1063" ca="1">IFERROR(INDEX(NTG_2020_Map,$C1063+2,L$7),"")</f>
        <v/>
      </c>
      <c r="M1063" s="17" t="str" cm="1">
        <f t="array" aca="1" ref="M1063" ca="1">IFERROR(INDEX(NTG_2020_Map,$C1063+2,M$7),"")</f>
        <v/>
      </c>
      <c r="N1063" s="18" t="str" cm="1">
        <f t="array" aca="1" ref="N1063" ca="1">IFERROR(INDEX(NTG_2020_Map,$C1063+2,N$7),"")</f>
        <v/>
      </c>
      <c r="O1063" s="18" t="str" cm="1">
        <f t="array" aca="1" ref="O1063" ca="1">IFERROR(IF(INDEX(NTG_2020_Map,$C1063+2,O$7)="","",INDEX(NTG_2020_Map,$C1063+2,O$7)),"")</f>
        <v/>
      </c>
    </row>
    <row r="1064" spans="3:15" ht="12.75" customHeight="1">
      <c r="C1064" s="16">
        <f t="shared" si="32"/>
        <v>46</v>
      </c>
      <c r="D1064" s="16">
        <f t="shared" si="33"/>
        <v>21</v>
      </c>
      <c r="E1064" s="16" cm="1">
        <f t="array" aca="1" ref="E1064" ca="1">IF(F1064="","",IF(INDEX(NTG_2020_Table,$C1064+1,$D1064)=1,1,0))</f>
        <v>0</v>
      </c>
      <c r="F1064" s="17" t="str" cm="1">
        <f t="array" aca="1" ref="F1064" ca="1">IFERROR(INDEX(NTG_2020_Table,$C1064+1,$F$7),"")</f>
        <v>NonRes-sAll-mHVAC-RTU-SplitSys</v>
      </c>
      <c r="G1064" s="17" t="str" cm="1">
        <f t="array" aca="1" ref="G1064" ca="1">IF($F1064="","",IFERROR(INDEX(NTG_2020_Map,1,IF($D1064&lt;$B$4,$B$3,IF($D1064&lt;$B$5,$B$4,$B$5))),""))</f>
        <v>CreatedComment</v>
      </c>
      <c r="H1064" s="17" t="str" cm="1">
        <f t="array" aca="1" ref="H1064" ca="1">IF(F1064="","",IFERROR(INDEX(NTG_2020_Map,2,D1064),""))</f>
        <v/>
      </c>
      <c r="I1064" s="17" t="str" cm="1">
        <f t="array" aca="1" ref="I1064" ca="1">IFERROR(INDEX(NTG_2020_Map,$C1064+2,$I$7),"")</f>
        <v/>
      </c>
      <c r="J1064" s="17" t="str" cm="1">
        <f t="array" aca="1" ref="J1064" ca="1">IFERROR(IF(INDEX(NTG_2020_Map,$C1064+2,36)=0,"",INDEX(NTG_2020_Map,$C1064+2,$J$7)),"")</f>
        <v/>
      </c>
      <c r="K1064" s="17" t="str" cm="1">
        <f t="array" aca="1" ref="K1064" ca="1">IFERROR(INDEX(NTG_2020_Map,$C1064+2,K$7),"")</f>
        <v/>
      </c>
      <c r="L1064" s="17" t="str" cm="1">
        <f t="array" aca="1" ref="L1064" ca="1">IFERROR(INDEX(NTG_2020_Map,$C1064+2,L$7),"")</f>
        <v/>
      </c>
      <c r="M1064" s="17" t="str" cm="1">
        <f t="array" aca="1" ref="M1064" ca="1">IFERROR(INDEX(NTG_2020_Map,$C1064+2,M$7),"")</f>
        <v/>
      </c>
      <c r="N1064" s="18" t="str" cm="1">
        <f t="array" aca="1" ref="N1064" ca="1">IFERROR(INDEX(NTG_2020_Map,$C1064+2,N$7),"")</f>
        <v/>
      </c>
      <c r="O1064" s="18" t="str" cm="1">
        <f t="array" aca="1" ref="O1064" ca="1">IFERROR(IF(INDEX(NTG_2020_Map,$C1064+2,O$7)="","",INDEX(NTG_2020_Map,$C1064+2,O$7)),"")</f>
        <v/>
      </c>
    </row>
    <row r="1065" spans="3:15" ht="12.75" customHeight="1">
      <c r="C1065" s="16">
        <f t="shared" si="32"/>
        <v>46</v>
      </c>
      <c r="D1065" s="16">
        <f t="shared" si="33"/>
        <v>22</v>
      </c>
      <c r="E1065" s="16" cm="1">
        <f t="array" aca="1" ref="E1065" ca="1">IF(F1065="","",IF(INDEX(NTG_2020_Table,$C1065+1,$D1065)=1,1,0))</f>
        <v>0</v>
      </c>
      <c r="F1065" s="17" t="str" cm="1">
        <f t="array" aca="1" ref="F1065" ca="1">IFERROR(INDEX(NTG_2020_Table,$C1065+1,$F$7),"")</f>
        <v>NonRes-sAll-mHVAC-RTU-SplitSys</v>
      </c>
      <c r="G1065" s="17" t="str" cm="1">
        <f t="array" aca="1" ref="G1065" ca="1">IF($F1065="","",IFERROR(INDEX(NTG_2020_Map,1,IF($D1065&lt;$B$4,$B$3,IF($D1065&lt;$B$5,$B$4,$B$5))),""))</f>
        <v>CreatedComment</v>
      </c>
      <c r="H1065" s="17" t="str" cm="1">
        <f t="array" aca="1" ref="H1065" ca="1">IF(F1065="","",IFERROR(INDEX(NTG_2020_Map,2,D1065),""))</f>
        <v/>
      </c>
      <c r="I1065" s="17" t="str" cm="1">
        <f t="array" aca="1" ref="I1065" ca="1">IFERROR(INDEX(NTG_2020_Map,$C1065+2,$I$7),"")</f>
        <v/>
      </c>
      <c r="J1065" s="17" t="str" cm="1">
        <f t="array" aca="1" ref="J1065" ca="1">IFERROR(IF(INDEX(NTG_2020_Map,$C1065+2,36)=0,"",INDEX(NTG_2020_Map,$C1065+2,$J$7)),"")</f>
        <v/>
      </c>
      <c r="K1065" s="17" t="str" cm="1">
        <f t="array" aca="1" ref="K1065" ca="1">IFERROR(INDEX(NTG_2020_Map,$C1065+2,K$7),"")</f>
        <v/>
      </c>
      <c r="L1065" s="17" t="str" cm="1">
        <f t="array" aca="1" ref="L1065" ca="1">IFERROR(INDEX(NTG_2020_Map,$C1065+2,L$7),"")</f>
        <v/>
      </c>
      <c r="M1065" s="17" t="str" cm="1">
        <f t="array" aca="1" ref="M1065" ca="1">IFERROR(INDEX(NTG_2020_Map,$C1065+2,M$7),"")</f>
        <v/>
      </c>
      <c r="N1065" s="18" t="str" cm="1">
        <f t="array" aca="1" ref="N1065" ca="1">IFERROR(INDEX(NTG_2020_Map,$C1065+2,N$7),"")</f>
        <v/>
      </c>
      <c r="O1065" s="18" t="str" cm="1">
        <f t="array" aca="1" ref="O1065" ca="1">IFERROR(IF(INDEX(NTG_2020_Map,$C1065+2,O$7)="","",INDEX(NTG_2020_Map,$C1065+2,O$7)),"")</f>
        <v/>
      </c>
    </row>
    <row r="1066" spans="3:15" ht="12.75" customHeight="1">
      <c r="C1066" s="16">
        <f t="shared" si="32"/>
        <v>46</v>
      </c>
      <c r="D1066" s="16">
        <f t="shared" si="33"/>
        <v>23</v>
      </c>
      <c r="E1066" s="16" cm="1">
        <f t="array" aca="1" ref="E1066" ca="1">IF(F1066="","",IF(INDEX(NTG_2020_Table,$C1066+1,$D1066)=1,1,0))</f>
        <v>1</v>
      </c>
      <c r="F1066" s="17" t="str" cm="1">
        <f t="array" aca="1" ref="F1066" ca="1">IFERROR(INDEX(NTG_2020_Table,$C1066+1,$F$7),"")</f>
        <v>NonRes-sAll-mHVAC-RTU-SplitSys</v>
      </c>
      <c r="G1066" s="17" t="str" cm="1">
        <f t="array" aca="1" ref="G1066" ca="1">IF($F1066="","",IFERROR(INDEX(NTG_2020_Map,1,IF($D1066&lt;$B$4,$B$3,IF($D1066&lt;$B$5,$B$4,$B$5))),""))</f>
        <v>CreatedComment</v>
      </c>
      <c r="H1066" s="17" t="str" cm="1">
        <f t="array" aca="1" ref="H1066" ca="1">IF(F1066="","",IFERROR(INDEX(NTG_2020_Map,2,D1066),""))</f>
        <v/>
      </c>
      <c r="I1066" s="17" t="str" cm="1">
        <f t="array" aca="1" ref="I1066" ca="1">IFERROR(INDEX(NTG_2020_Map,$C1066+2,$I$7),"")</f>
        <v/>
      </c>
      <c r="J1066" s="17" t="str" cm="1">
        <f t="array" aca="1" ref="J1066" ca="1">IFERROR(IF(INDEX(NTG_2020_Map,$C1066+2,36)=0,"",INDEX(NTG_2020_Map,$C1066+2,$J$7)),"")</f>
        <v/>
      </c>
      <c r="K1066" s="17" t="str" cm="1">
        <f t="array" aca="1" ref="K1066" ca="1">IFERROR(INDEX(NTG_2020_Map,$C1066+2,K$7),"")</f>
        <v/>
      </c>
      <c r="L1066" s="17" t="str" cm="1">
        <f t="array" aca="1" ref="L1066" ca="1">IFERROR(INDEX(NTG_2020_Map,$C1066+2,L$7),"")</f>
        <v/>
      </c>
      <c r="M1066" s="17" t="str" cm="1">
        <f t="array" aca="1" ref="M1066" ca="1">IFERROR(INDEX(NTG_2020_Map,$C1066+2,M$7),"")</f>
        <v/>
      </c>
      <c r="N1066" s="18" t="str" cm="1">
        <f t="array" aca="1" ref="N1066" ca="1">IFERROR(INDEX(NTG_2020_Map,$C1066+2,N$7),"")</f>
        <v/>
      </c>
      <c r="O1066" s="18" t="str" cm="1">
        <f t="array" aca="1" ref="O1066" ca="1">IFERROR(IF(INDEX(NTG_2020_Map,$C1066+2,O$7)="","",INDEX(NTG_2020_Map,$C1066+2,O$7)),"")</f>
        <v/>
      </c>
    </row>
    <row r="1067" spans="3:15" ht="12.75" customHeight="1">
      <c r="C1067" s="16">
        <f t="shared" si="32"/>
        <v>47</v>
      </c>
      <c r="D1067" s="16">
        <f t="shared" si="33"/>
        <v>1</v>
      </c>
      <c r="E1067" s="16" cm="1">
        <f t="array" aca="1" ref="E1067" ca="1">IF(F1067="","",IF(INDEX(NTG_2020_Table,$C1067+1,$D1067)=1,1,0))</f>
        <v>0</v>
      </c>
      <c r="F1067" s="17" t="str" cm="1">
        <f t="array" aca="1" ref="F1067" ca="1">IFERROR(INDEX(NTG_2020_Table,$C1067+1,$F$7),"")</f>
        <v>NonRes-sAll-mHVAC-WCchiller</v>
      </c>
      <c r="G1067" s="17" t="str" cm="1">
        <f t="array" aca="1" ref="G1067" ca="1">IF($F1067="","",IFERROR(INDEX(NTG_2020_Map,1,IF($D1067&lt;$B$4,$B$3,IF($D1067&lt;$B$5,$B$4,$B$5))),""))</f>
        <v>NTG_ID</v>
      </c>
      <c r="H1067" s="17" t="str" cm="1">
        <f t="array" aca="1" ref="H1067" ca="1">IF(F1067="","",IFERROR(INDEX(NTG_2020_Map,2,D1067),""))</f>
        <v>Agric-Default&gt;2yrs</v>
      </c>
      <c r="I1067" s="17" t="str" cm="1">
        <f t="array" aca="1" ref="I1067" ca="1">IFERROR(INDEX(NTG_2020_Map,$C1067+2,$I$7),"")</f>
        <v/>
      </c>
      <c r="J1067" s="17" t="str" cm="1">
        <f t="array" aca="1" ref="J1067" ca="1">IFERROR(IF(INDEX(NTG_2020_Map,$C1067+2,36)=0,"",INDEX(NTG_2020_Map,$C1067+2,$J$7)),"")</f>
        <v/>
      </c>
      <c r="K1067" s="17" t="str" cm="1">
        <f t="array" aca="1" ref="K1067" ca="1">IFERROR(INDEX(NTG_2020_Map,$C1067+2,K$7),"")</f>
        <v/>
      </c>
      <c r="L1067" s="17" t="str" cm="1">
        <f t="array" aca="1" ref="L1067" ca="1">IFERROR(INDEX(NTG_2020_Map,$C1067+2,L$7),"")</f>
        <v/>
      </c>
      <c r="M1067" s="17" t="str" cm="1">
        <f t="array" aca="1" ref="M1067" ca="1">IFERROR(INDEX(NTG_2020_Map,$C1067+2,M$7),"")</f>
        <v/>
      </c>
      <c r="N1067" s="18" t="str" cm="1">
        <f t="array" aca="1" ref="N1067" ca="1">IFERROR(INDEX(NTG_2020_Map,$C1067+2,N$7),"")</f>
        <v/>
      </c>
      <c r="O1067" s="18" t="str" cm="1">
        <f t="array" aca="1" ref="O1067" ca="1">IFERROR(IF(INDEX(NTG_2020_Map,$C1067+2,O$7)="","",INDEX(NTG_2020_Map,$C1067+2,O$7)),"")</f>
        <v/>
      </c>
    </row>
    <row r="1068" spans="3:15" ht="12.75" customHeight="1">
      <c r="C1068" s="16">
        <f t="shared" si="32"/>
        <v>47</v>
      </c>
      <c r="D1068" s="16">
        <f t="shared" si="33"/>
        <v>2</v>
      </c>
      <c r="E1068" s="16" cm="1">
        <f t="array" aca="1" ref="E1068" ca="1">IF(F1068="","",IF(INDEX(NTG_2020_Table,$C1068+1,$D1068)=1,1,0))</f>
        <v>0</v>
      </c>
      <c r="F1068" s="17" t="str" cm="1">
        <f t="array" aca="1" ref="F1068" ca="1">IFERROR(INDEX(NTG_2020_Table,$C1068+1,$F$7),"")</f>
        <v>NonRes-sAll-mHVAC-WCchiller</v>
      </c>
      <c r="G1068" s="17" t="str" cm="1">
        <f t="array" aca="1" ref="G1068" ca="1">IF($F1068="","",IFERROR(INDEX(NTG_2020_Map,1,IF($D1068&lt;$B$4,$B$3,IF($D1068&lt;$B$5,$B$4,$B$5))),""))</f>
        <v>NTG_ID</v>
      </c>
      <c r="H1068" s="17" t="str" cm="1">
        <f t="array" aca="1" ref="H1068" ca="1">IF(F1068="","",IFERROR(INDEX(NTG_2020_Map,2,D1068),""))</f>
        <v>DEER2019</v>
      </c>
      <c r="I1068" s="17" t="str" cm="1">
        <f t="array" aca="1" ref="I1068" ca="1">IFERROR(INDEX(NTG_2020_Map,$C1068+2,$I$7),"")</f>
        <v/>
      </c>
      <c r="J1068" s="17" t="str" cm="1">
        <f t="array" aca="1" ref="J1068" ca="1">IFERROR(IF(INDEX(NTG_2020_Map,$C1068+2,36)=0,"",INDEX(NTG_2020_Map,$C1068+2,$J$7)),"")</f>
        <v/>
      </c>
      <c r="K1068" s="17" t="str" cm="1">
        <f t="array" aca="1" ref="K1068" ca="1">IFERROR(INDEX(NTG_2020_Map,$C1068+2,K$7),"")</f>
        <v/>
      </c>
      <c r="L1068" s="17" t="str" cm="1">
        <f t="array" aca="1" ref="L1068" ca="1">IFERROR(INDEX(NTG_2020_Map,$C1068+2,L$7),"")</f>
        <v/>
      </c>
      <c r="M1068" s="17" t="str" cm="1">
        <f t="array" aca="1" ref="M1068" ca="1">IFERROR(INDEX(NTG_2020_Map,$C1068+2,M$7),"")</f>
        <v/>
      </c>
      <c r="N1068" s="18" t="str" cm="1">
        <f t="array" aca="1" ref="N1068" ca="1">IFERROR(INDEX(NTG_2020_Map,$C1068+2,N$7),"")</f>
        <v/>
      </c>
      <c r="O1068" s="18" t="str" cm="1">
        <f t="array" aca="1" ref="O1068" ca="1">IFERROR(IF(INDEX(NTG_2020_Map,$C1068+2,O$7)="","",INDEX(NTG_2020_Map,$C1068+2,O$7)),"")</f>
        <v/>
      </c>
    </row>
    <row r="1069" spans="3:15" ht="12.75" customHeight="1">
      <c r="C1069" s="16">
        <f t="shared" si="32"/>
        <v>47</v>
      </c>
      <c r="D1069" s="16">
        <f t="shared" si="33"/>
        <v>3</v>
      </c>
      <c r="E1069" s="16" cm="1">
        <f t="array" aca="1" ref="E1069" ca="1">IF(F1069="","",IF(INDEX(NTG_2020_Table,$C1069+1,$D1069)=1,1,0))</f>
        <v>0</v>
      </c>
      <c r="F1069" s="17" t="str" cm="1">
        <f t="array" aca="1" ref="F1069" ca="1">IFERROR(INDEX(NTG_2020_Table,$C1069+1,$F$7),"")</f>
        <v>NonRes-sAll-mHVAC-WCchiller</v>
      </c>
      <c r="G1069" s="17" t="str" cm="1">
        <f t="array" aca="1" ref="G1069" ca="1">IF($F1069="","",IFERROR(INDEX(NTG_2020_Map,1,IF($D1069&lt;$B$4,$B$3,IF($D1069&lt;$B$5,$B$4,$B$5))),""))</f>
        <v>NTG_ID</v>
      </c>
      <c r="H1069" s="17" cm="1">
        <f t="array" aca="1" ref="H1069" ca="1">IF(F1069="","",IFERROR(INDEX(NTG_2020_Map,2,D1069),""))</f>
        <v>43466</v>
      </c>
      <c r="I1069" s="17" t="str" cm="1">
        <f t="array" aca="1" ref="I1069" ca="1">IFERROR(INDEX(NTG_2020_Map,$C1069+2,$I$7),"")</f>
        <v/>
      </c>
      <c r="J1069" s="17" t="str" cm="1">
        <f t="array" aca="1" ref="J1069" ca="1">IFERROR(IF(INDEX(NTG_2020_Map,$C1069+2,36)=0,"",INDEX(NTG_2020_Map,$C1069+2,$J$7)),"")</f>
        <v/>
      </c>
      <c r="K1069" s="17" t="str" cm="1">
        <f t="array" aca="1" ref="K1069" ca="1">IFERROR(INDEX(NTG_2020_Map,$C1069+2,K$7),"")</f>
        <v/>
      </c>
      <c r="L1069" s="17" t="str" cm="1">
        <f t="array" aca="1" ref="L1069" ca="1">IFERROR(INDEX(NTG_2020_Map,$C1069+2,L$7),"")</f>
        <v/>
      </c>
      <c r="M1069" s="17" t="str" cm="1">
        <f t="array" aca="1" ref="M1069" ca="1">IFERROR(INDEX(NTG_2020_Map,$C1069+2,M$7),"")</f>
        <v/>
      </c>
      <c r="N1069" s="18" t="str" cm="1">
        <f t="array" aca="1" ref="N1069" ca="1">IFERROR(INDEX(NTG_2020_Map,$C1069+2,N$7),"")</f>
        <v/>
      </c>
      <c r="O1069" s="18" t="str" cm="1">
        <f t="array" aca="1" ref="O1069" ca="1">IFERROR(IF(INDEX(NTG_2020_Map,$C1069+2,O$7)="","",INDEX(NTG_2020_Map,$C1069+2,O$7)),"")</f>
        <v/>
      </c>
    </row>
    <row r="1070" spans="3:15" ht="12.75" customHeight="1">
      <c r="C1070" s="16">
        <f t="shared" si="32"/>
        <v>47</v>
      </c>
      <c r="D1070" s="16">
        <f t="shared" si="33"/>
        <v>4</v>
      </c>
      <c r="E1070" s="16" cm="1">
        <f t="array" aca="1" ref="E1070" ca="1">IF(F1070="","",IF(INDEX(NTG_2020_Table,$C1070+1,$D1070)=1,1,0))</f>
        <v>0</v>
      </c>
      <c r="F1070" s="17" t="str" cm="1">
        <f t="array" aca="1" ref="F1070" ca="1">IFERROR(INDEX(NTG_2020_Table,$C1070+1,$F$7),"")</f>
        <v>NonRes-sAll-mHVAC-WCchiller</v>
      </c>
      <c r="G1070" s="17" t="str" cm="1">
        <f t="array" aca="1" ref="G1070" ca="1">IF($F1070="","",IFERROR(INDEX(NTG_2020_Map,1,IF($D1070&lt;$B$4,$B$3,IF($D1070&lt;$B$5,$B$4,$B$5))),""))</f>
        <v>NTG_ID</v>
      </c>
      <c r="H1070" s="17" cm="1">
        <f t="array" aca="1" ref="H1070" ca="1">IF(F1070="","",IFERROR(INDEX(NTG_2020_Map,2,D1070),""))</f>
        <v>46022</v>
      </c>
      <c r="I1070" s="17" t="str" cm="1">
        <f t="array" aca="1" ref="I1070" ca="1">IFERROR(INDEX(NTG_2020_Map,$C1070+2,$I$7),"")</f>
        <v/>
      </c>
      <c r="J1070" s="17" t="str" cm="1">
        <f t="array" aca="1" ref="J1070" ca="1">IFERROR(IF(INDEX(NTG_2020_Map,$C1070+2,36)=0,"",INDEX(NTG_2020_Map,$C1070+2,$J$7)),"")</f>
        <v/>
      </c>
      <c r="K1070" s="17" t="str" cm="1">
        <f t="array" aca="1" ref="K1070" ca="1">IFERROR(INDEX(NTG_2020_Map,$C1070+2,K$7),"")</f>
        <v/>
      </c>
      <c r="L1070" s="17" t="str" cm="1">
        <f t="array" aca="1" ref="L1070" ca="1">IFERROR(INDEX(NTG_2020_Map,$C1070+2,L$7),"")</f>
        <v/>
      </c>
      <c r="M1070" s="17" t="str" cm="1">
        <f t="array" aca="1" ref="M1070" ca="1">IFERROR(INDEX(NTG_2020_Map,$C1070+2,M$7),"")</f>
        <v/>
      </c>
      <c r="N1070" s="18" t="str" cm="1">
        <f t="array" aca="1" ref="N1070" ca="1">IFERROR(INDEX(NTG_2020_Map,$C1070+2,N$7),"")</f>
        <v/>
      </c>
      <c r="O1070" s="18" t="str" cm="1">
        <f t="array" aca="1" ref="O1070" ca="1">IFERROR(IF(INDEX(NTG_2020_Map,$C1070+2,O$7)="","",INDEX(NTG_2020_Map,$C1070+2,O$7)),"")</f>
        <v/>
      </c>
    </row>
    <row r="1071" spans="3:15" ht="12.75" customHeight="1">
      <c r="C1071" s="16">
        <f t="shared" si="32"/>
        <v>47</v>
      </c>
      <c r="D1071" s="16">
        <f t="shared" si="33"/>
        <v>5</v>
      </c>
      <c r="E1071" s="16" cm="1">
        <f t="array" aca="1" ref="E1071" ca="1">IF(F1071="","",IF(INDEX(NTG_2020_Table,$C1071+1,$D1071)=1,1,0))</f>
        <v>0</v>
      </c>
      <c r="F1071" s="17" t="str" cm="1">
        <f t="array" aca="1" ref="F1071" ca="1">IFERROR(INDEX(NTG_2020_Table,$C1071+1,$F$7),"")</f>
        <v>NonRes-sAll-mHVAC-WCchiller</v>
      </c>
      <c r="G1071" s="17" t="str" cm="1">
        <f t="array" aca="1" ref="G1071" ca="1">IF($F1071="","",IFERROR(INDEX(NTG_2020_Map,1,IF($D1071&lt;$B$4,$B$3,IF($D1071&lt;$B$5,$B$4,$B$5))),""))</f>
        <v>NTG_ID</v>
      </c>
      <c r="H1071" s="17" cm="1">
        <f t="array" aca="1" ref="H1071" ca="1">IF(F1071="","",IFERROR(INDEX(NTG_2020_Map,2,D1071),""))</f>
        <v>0.6</v>
      </c>
      <c r="I1071" s="17" t="str" cm="1">
        <f t="array" aca="1" ref="I1071" ca="1">IFERROR(INDEX(NTG_2020_Map,$C1071+2,$I$7),"")</f>
        <v/>
      </c>
      <c r="J1071" s="17" t="str" cm="1">
        <f t="array" aca="1" ref="J1071" ca="1">IFERROR(IF(INDEX(NTG_2020_Map,$C1071+2,36)=0,"",INDEX(NTG_2020_Map,$C1071+2,$J$7)),"")</f>
        <v/>
      </c>
      <c r="K1071" s="17" t="str" cm="1">
        <f t="array" aca="1" ref="K1071" ca="1">IFERROR(INDEX(NTG_2020_Map,$C1071+2,K$7),"")</f>
        <v/>
      </c>
      <c r="L1071" s="17" t="str" cm="1">
        <f t="array" aca="1" ref="L1071" ca="1">IFERROR(INDEX(NTG_2020_Map,$C1071+2,L$7),"")</f>
        <v/>
      </c>
      <c r="M1071" s="17" t="str" cm="1">
        <f t="array" aca="1" ref="M1071" ca="1">IFERROR(INDEX(NTG_2020_Map,$C1071+2,M$7),"")</f>
        <v/>
      </c>
      <c r="N1071" s="18" t="str" cm="1">
        <f t="array" aca="1" ref="N1071" ca="1">IFERROR(INDEX(NTG_2020_Map,$C1071+2,N$7),"")</f>
        <v/>
      </c>
      <c r="O1071" s="18" t="str" cm="1">
        <f t="array" aca="1" ref="O1071" ca="1">IFERROR(IF(INDEX(NTG_2020_Map,$C1071+2,O$7)="","",INDEX(NTG_2020_Map,$C1071+2,O$7)),"")</f>
        <v/>
      </c>
    </row>
    <row r="1072" spans="3:15" ht="12.75" customHeight="1">
      <c r="C1072" s="16">
        <f t="shared" si="32"/>
        <v>47</v>
      </c>
      <c r="D1072" s="16">
        <f t="shared" si="33"/>
        <v>6</v>
      </c>
      <c r="E1072" s="16" cm="1">
        <f t="array" aca="1" ref="E1072" ca="1">IF(F1072="","",IF(INDEX(NTG_2020_Table,$C1072+1,$D1072)=1,1,0))</f>
        <v>0</v>
      </c>
      <c r="F1072" s="17" t="str" cm="1">
        <f t="array" aca="1" ref="F1072" ca="1">IFERROR(INDEX(NTG_2020_Table,$C1072+1,$F$7),"")</f>
        <v>NonRes-sAll-mHVAC-WCchiller</v>
      </c>
      <c r="G1072" s="17" t="str" cm="1">
        <f t="array" aca="1" ref="G1072" ca="1">IF($F1072="","",IFERROR(INDEX(NTG_2020_Map,1,IF($D1072&lt;$B$4,$B$3,IF($D1072&lt;$B$5,$B$4,$B$5))),""))</f>
        <v>NTG_ID</v>
      </c>
      <c r="H1072" s="17" cm="1">
        <f t="array" aca="1" ref="H1072" ca="1">IF(F1072="","",IFERROR(INDEX(NTG_2020_Map,2,D1072),""))</f>
        <v>0.6</v>
      </c>
      <c r="I1072" s="17" t="str" cm="1">
        <f t="array" aca="1" ref="I1072" ca="1">IFERROR(INDEX(NTG_2020_Map,$C1072+2,$I$7),"")</f>
        <v/>
      </c>
      <c r="J1072" s="17" t="str" cm="1">
        <f t="array" aca="1" ref="J1072" ca="1">IFERROR(IF(INDEX(NTG_2020_Map,$C1072+2,36)=0,"",INDEX(NTG_2020_Map,$C1072+2,$J$7)),"")</f>
        <v/>
      </c>
      <c r="K1072" s="17" t="str" cm="1">
        <f t="array" aca="1" ref="K1072" ca="1">IFERROR(INDEX(NTG_2020_Map,$C1072+2,K$7),"")</f>
        <v/>
      </c>
      <c r="L1072" s="17" t="str" cm="1">
        <f t="array" aca="1" ref="L1072" ca="1">IFERROR(INDEX(NTG_2020_Map,$C1072+2,L$7),"")</f>
        <v/>
      </c>
      <c r="M1072" s="17" t="str" cm="1">
        <f t="array" aca="1" ref="M1072" ca="1">IFERROR(INDEX(NTG_2020_Map,$C1072+2,M$7),"")</f>
        <v/>
      </c>
      <c r="N1072" s="18" t="str" cm="1">
        <f t="array" aca="1" ref="N1072" ca="1">IFERROR(INDEX(NTG_2020_Map,$C1072+2,N$7),"")</f>
        <v/>
      </c>
      <c r="O1072" s="18" t="str" cm="1">
        <f t="array" aca="1" ref="O1072" ca="1">IFERROR(IF(INDEX(NTG_2020_Map,$C1072+2,O$7)="","",INDEX(NTG_2020_Map,$C1072+2,O$7)),"")</f>
        <v/>
      </c>
    </row>
    <row r="1073" spans="3:15" ht="12.75" customHeight="1">
      <c r="C1073" s="16">
        <f t="shared" si="32"/>
        <v>47</v>
      </c>
      <c r="D1073" s="16">
        <f t="shared" si="33"/>
        <v>7</v>
      </c>
      <c r="E1073" s="16" cm="1">
        <f t="array" aca="1" ref="E1073" ca="1">IF(F1073="","",IF(INDEX(NTG_2020_Table,$C1073+1,$D1073)=1,1,0))</f>
        <v>0</v>
      </c>
      <c r="F1073" s="17" t="str" cm="1">
        <f t="array" aca="1" ref="F1073" ca="1">IFERROR(INDEX(NTG_2020_Table,$C1073+1,$F$7),"")</f>
        <v>NonRes-sAll-mHVAC-WCchiller</v>
      </c>
      <c r="G1073" s="17" t="str" cm="1">
        <f t="array" aca="1" ref="G1073" ca="1">IF($F1073="","",IFERROR(INDEX(NTG_2020_Map,1,IF($D1073&lt;$B$4,$B$3,IF($D1073&lt;$B$5,$B$4,$B$5))),""))</f>
        <v>NTG_ID</v>
      </c>
      <c r="H1073" s="17" t="str" cm="1">
        <f t="array" aca="1" ref="H1073" ca="1">IF(F1073="","",IFERROR(INDEX(NTG_2020_Map,2,D1073),""))</f>
        <v>Measures not covered by other NTG values and measure technology type has been available in marketplace for more than 2 years</v>
      </c>
      <c r="I1073" s="17" t="str" cm="1">
        <f t="array" aca="1" ref="I1073" ca="1">IFERROR(INDEX(NTG_2020_Map,$C1073+2,$I$7),"")</f>
        <v/>
      </c>
      <c r="J1073" s="17" t="str" cm="1">
        <f t="array" aca="1" ref="J1073" ca="1">IFERROR(IF(INDEX(NTG_2020_Map,$C1073+2,36)=0,"",INDEX(NTG_2020_Map,$C1073+2,$J$7)),"")</f>
        <v/>
      </c>
      <c r="K1073" s="17" t="str" cm="1">
        <f t="array" aca="1" ref="K1073" ca="1">IFERROR(INDEX(NTG_2020_Map,$C1073+2,K$7),"")</f>
        <v/>
      </c>
      <c r="L1073" s="17" t="str" cm="1">
        <f t="array" aca="1" ref="L1073" ca="1">IFERROR(INDEX(NTG_2020_Map,$C1073+2,L$7),"")</f>
        <v/>
      </c>
      <c r="M1073" s="17" t="str" cm="1">
        <f t="array" aca="1" ref="M1073" ca="1">IFERROR(INDEX(NTG_2020_Map,$C1073+2,M$7),"")</f>
        <v/>
      </c>
      <c r="N1073" s="18" t="str" cm="1">
        <f t="array" aca="1" ref="N1073" ca="1">IFERROR(INDEX(NTG_2020_Map,$C1073+2,N$7),"")</f>
        <v/>
      </c>
      <c r="O1073" s="18" t="str" cm="1">
        <f t="array" aca="1" ref="O1073" ca="1">IFERROR(IF(INDEX(NTG_2020_Map,$C1073+2,O$7)="","",INDEX(NTG_2020_Map,$C1073+2,O$7)),"")</f>
        <v/>
      </c>
    </row>
    <row r="1074" spans="3:15" ht="12.75" customHeight="1">
      <c r="C1074" s="16">
        <f t="shared" si="32"/>
        <v>47</v>
      </c>
      <c r="D1074" s="16">
        <f t="shared" si="33"/>
        <v>8</v>
      </c>
      <c r="E1074" s="16" cm="1">
        <f t="array" aca="1" ref="E1074" ca="1">IF(F1074="","",IF(INDEX(NTG_2020_Table,$C1074+1,$D1074)=1,1,0))</f>
        <v>0</v>
      </c>
      <c r="F1074" s="17" t="str" cm="1">
        <f t="array" aca="1" ref="F1074" ca="1">IFERROR(INDEX(NTG_2020_Table,$C1074+1,$F$7),"")</f>
        <v>NonRes-sAll-mHVAC-WCchiller</v>
      </c>
      <c r="G1074" s="17" t="str" cm="1">
        <f t="array" aca="1" ref="G1074" ca="1">IF($F1074="","",IFERROR(INDEX(NTG_2020_Map,1,IF($D1074&lt;$B$4,$B$3,IF($D1074&lt;$B$5,$B$4,$B$5))),""))</f>
        <v>NTG_ID</v>
      </c>
      <c r="H1074" s="17" t="str" cm="1">
        <f t="array" aca="1" ref="H1074" ca="1">IF(F1074="","",IFERROR(INDEX(NTG_2020_Map,2,D1074),""))</f>
        <v>Deem-DEER|Deem-WP</v>
      </c>
      <c r="I1074" s="17" t="str" cm="1">
        <f t="array" aca="1" ref="I1074" ca="1">IFERROR(INDEX(NTG_2020_Map,$C1074+2,$I$7),"")</f>
        <v/>
      </c>
      <c r="J1074" s="17" t="str" cm="1">
        <f t="array" aca="1" ref="J1074" ca="1">IFERROR(IF(INDEX(NTG_2020_Map,$C1074+2,36)=0,"",INDEX(NTG_2020_Map,$C1074+2,$J$7)),"")</f>
        <v/>
      </c>
      <c r="K1074" s="17" t="str" cm="1">
        <f t="array" aca="1" ref="K1074" ca="1">IFERROR(INDEX(NTG_2020_Map,$C1074+2,K$7),"")</f>
        <v/>
      </c>
      <c r="L1074" s="17" t="str" cm="1">
        <f t="array" aca="1" ref="L1074" ca="1">IFERROR(INDEX(NTG_2020_Map,$C1074+2,L$7),"")</f>
        <v/>
      </c>
      <c r="M1074" s="17" t="str" cm="1">
        <f t="array" aca="1" ref="M1074" ca="1">IFERROR(INDEX(NTG_2020_Map,$C1074+2,M$7),"")</f>
        <v/>
      </c>
      <c r="N1074" s="18" t="str" cm="1">
        <f t="array" aca="1" ref="N1074" ca="1">IFERROR(INDEX(NTG_2020_Map,$C1074+2,N$7),"")</f>
        <v/>
      </c>
      <c r="O1074" s="18" t="str" cm="1">
        <f t="array" aca="1" ref="O1074" ca="1">IFERROR(IF(INDEX(NTG_2020_Map,$C1074+2,O$7)="","",INDEX(NTG_2020_Map,$C1074+2,O$7)),"")</f>
        <v/>
      </c>
    </row>
    <row r="1075" spans="3:15" ht="12.75" customHeight="1">
      <c r="C1075" s="16">
        <f t="shared" si="32"/>
        <v>47</v>
      </c>
      <c r="D1075" s="16">
        <f t="shared" si="33"/>
        <v>9</v>
      </c>
      <c r="E1075" s="16" cm="1">
        <f t="array" aca="1" ref="E1075" ca="1">IF(F1075="","",IF(INDEX(NTG_2020_Table,$C1075+1,$D1075)=1,1,0))</f>
        <v>0</v>
      </c>
      <c r="F1075" s="17" t="str" cm="1">
        <f t="array" aca="1" ref="F1075" ca="1">IFERROR(INDEX(NTG_2020_Table,$C1075+1,$F$7),"")</f>
        <v>NonRes-sAll-mHVAC-WCchiller</v>
      </c>
      <c r="G1075" s="17" t="str" cm="1">
        <f t="array" aca="1" ref="G1075" ca="1">IF($F1075="","",IFERROR(INDEX(NTG_2020_Map,1,IF($D1075&lt;$B$4,$B$3,IF($D1075&lt;$B$5,$B$4,$B$5))),""))</f>
        <v>NTG_ID</v>
      </c>
      <c r="H1075" s="17" t="str" cm="1">
        <f t="array" aca="1" ref="H1075" ca="1">IF(F1075="","",IFERROR(INDEX(NTG_2020_Map,2,D1075),""))</f>
        <v>AOE|AR|BRO-Bhv|BRO-Op|BRO-RCx|BW|NC|NR</v>
      </c>
      <c r="I1075" s="17" t="str" cm="1">
        <f t="array" aca="1" ref="I1075" ca="1">IFERROR(INDEX(NTG_2020_Map,$C1075+2,$I$7),"")</f>
        <v/>
      </c>
      <c r="J1075" s="17" t="str" cm="1">
        <f t="array" aca="1" ref="J1075" ca="1">IFERROR(IF(INDEX(NTG_2020_Map,$C1075+2,36)=0,"",INDEX(NTG_2020_Map,$C1075+2,$J$7)),"")</f>
        <v/>
      </c>
      <c r="K1075" s="17" t="str" cm="1">
        <f t="array" aca="1" ref="K1075" ca="1">IFERROR(INDEX(NTG_2020_Map,$C1075+2,K$7),"")</f>
        <v/>
      </c>
      <c r="L1075" s="17" t="str" cm="1">
        <f t="array" aca="1" ref="L1075" ca="1">IFERROR(INDEX(NTG_2020_Map,$C1075+2,L$7),"")</f>
        <v/>
      </c>
      <c r="M1075" s="17" t="str" cm="1">
        <f t="array" aca="1" ref="M1075" ca="1">IFERROR(INDEX(NTG_2020_Map,$C1075+2,M$7),"")</f>
        <v/>
      </c>
      <c r="N1075" s="18" t="str" cm="1">
        <f t="array" aca="1" ref="N1075" ca="1">IFERROR(INDEX(NTG_2020_Map,$C1075+2,N$7),"")</f>
        <v/>
      </c>
      <c r="O1075" s="18" t="str" cm="1">
        <f t="array" aca="1" ref="O1075" ca="1">IFERROR(IF(INDEX(NTG_2020_Map,$C1075+2,O$7)="","",INDEX(NTG_2020_Map,$C1075+2,O$7)),"")</f>
        <v/>
      </c>
    </row>
    <row r="1076" spans="3:15" ht="12.75" customHeight="1">
      <c r="C1076" s="16">
        <f t="shared" si="32"/>
        <v>47</v>
      </c>
      <c r="D1076" s="16">
        <f t="shared" si="33"/>
        <v>10</v>
      </c>
      <c r="E1076" s="16" cm="1">
        <f t="array" aca="1" ref="E1076" ca="1">IF(F1076="","",IF(INDEX(NTG_2020_Table,$C1076+1,$D1076)=1,1,0))</f>
        <v>0</v>
      </c>
      <c r="F1076" s="17" t="str" cm="1">
        <f t="array" aca="1" ref="F1076" ca="1">IFERROR(INDEX(NTG_2020_Table,$C1076+1,$F$7),"")</f>
        <v>NonRes-sAll-mHVAC-WCchiller</v>
      </c>
      <c r="G1076" s="17" t="str" cm="1">
        <f t="array" aca="1" ref="G1076" ca="1">IF($F1076="","",IFERROR(INDEX(NTG_2020_Map,1,IF($D1076&lt;$B$4,$B$3,IF($D1076&lt;$B$5,$B$4,$B$5))),""))</f>
        <v>NTG_ID</v>
      </c>
      <c r="H1076" s="17" t="str" cm="1">
        <f t="array" aca="1" ref="H1076" ca="1">IF(F1076="","",IFERROR(INDEX(NTG_2020_Map,2,D1076),""))</f>
        <v>UpDeemed|DnCust|DnDeemed|DnCustDI|DnDeemDI</v>
      </c>
      <c r="I1076" s="17" t="str" cm="1">
        <f t="array" aca="1" ref="I1076" ca="1">IFERROR(INDEX(NTG_2020_Map,$C1076+2,$I$7),"")</f>
        <v/>
      </c>
      <c r="J1076" s="17" t="str" cm="1">
        <f t="array" aca="1" ref="J1076" ca="1">IFERROR(IF(INDEX(NTG_2020_Map,$C1076+2,36)=0,"",INDEX(NTG_2020_Map,$C1076+2,$J$7)),"")</f>
        <v/>
      </c>
      <c r="K1076" s="17" t="str" cm="1">
        <f t="array" aca="1" ref="K1076" ca="1">IFERROR(INDEX(NTG_2020_Map,$C1076+2,K$7),"")</f>
        <v/>
      </c>
      <c r="L1076" s="17" t="str" cm="1">
        <f t="array" aca="1" ref="L1076" ca="1">IFERROR(INDEX(NTG_2020_Map,$C1076+2,L$7),"")</f>
        <v/>
      </c>
      <c r="M1076" s="17" t="str" cm="1">
        <f t="array" aca="1" ref="M1076" ca="1">IFERROR(INDEX(NTG_2020_Map,$C1076+2,M$7),"")</f>
        <v/>
      </c>
      <c r="N1076" s="18" t="str" cm="1">
        <f t="array" aca="1" ref="N1076" ca="1">IFERROR(INDEX(NTG_2020_Map,$C1076+2,N$7),"")</f>
        <v/>
      </c>
      <c r="O1076" s="18" t="str" cm="1">
        <f t="array" aca="1" ref="O1076" ca="1">IFERROR(IF(INDEX(NTG_2020_Map,$C1076+2,O$7)="","",INDEX(NTG_2020_Map,$C1076+2,O$7)),"")</f>
        <v/>
      </c>
    </row>
    <row r="1077" spans="3:15" ht="12.75" customHeight="1">
      <c r="C1077" s="16">
        <f t="shared" si="32"/>
        <v>47</v>
      </c>
      <c r="D1077" s="16">
        <f t="shared" si="33"/>
        <v>11</v>
      </c>
      <c r="E1077" s="16" cm="1">
        <f t="array" aca="1" ref="E1077" ca="1">IF(F1077="","",IF(INDEX(NTG_2020_Table,$C1077+1,$D1077)=1,1,0))</f>
        <v>0</v>
      </c>
      <c r="F1077" s="17" t="str" cm="1">
        <f t="array" aca="1" ref="F1077" ca="1">IFERROR(INDEX(NTG_2020_Table,$C1077+1,$F$7),"")</f>
        <v>NonRes-sAll-mHVAC-WCchiller</v>
      </c>
      <c r="G1077" s="17" t="str" cm="1">
        <f t="array" aca="1" ref="G1077" ca="1">IF($F1077="","",IFERROR(INDEX(NTG_2020_Map,1,IF($D1077&lt;$B$4,$B$3,IF($D1077&lt;$B$5,$B$4,$B$5))),""))</f>
        <v>VersionSource</v>
      </c>
      <c r="H1077" s="17" t="str" cm="1">
        <f t="array" aca="1" ref="H1077" ca="1">IF(F1077="","",IFERROR(INDEX(NTG_2020_Map,2,D1077),""))</f>
        <v/>
      </c>
      <c r="I1077" s="17" t="str" cm="1">
        <f t="array" aca="1" ref="I1077" ca="1">IFERROR(INDEX(NTG_2020_Map,$C1077+2,$I$7),"")</f>
        <v/>
      </c>
      <c r="J1077" s="17" t="str" cm="1">
        <f t="array" aca="1" ref="J1077" ca="1">IFERROR(IF(INDEX(NTG_2020_Map,$C1077+2,36)=0,"",INDEX(NTG_2020_Map,$C1077+2,$J$7)),"")</f>
        <v/>
      </c>
      <c r="K1077" s="17" t="str" cm="1">
        <f t="array" aca="1" ref="K1077" ca="1">IFERROR(INDEX(NTG_2020_Map,$C1077+2,K$7),"")</f>
        <v/>
      </c>
      <c r="L1077" s="17" t="str" cm="1">
        <f t="array" aca="1" ref="L1077" ca="1">IFERROR(INDEX(NTG_2020_Map,$C1077+2,L$7),"")</f>
        <v/>
      </c>
      <c r="M1077" s="17" t="str" cm="1">
        <f t="array" aca="1" ref="M1077" ca="1">IFERROR(INDEX(NTG_2020_Map,$C1077+2,M$7),"")</f>
        <v/>
      </c>
      <c r="N1077" s="18" t="str" cm="1">
        <f t="array" aca="1" ref="N1077" ca="1">IFERROR(INDEX(NTG_2020_Map,$C1077+2,N$7),"")</f>
        <v/>
      </c>
      <c r="O1077" s="18" t="str" cm="1">
        <f t="array" aca="1" ref="O1077" ca="1">IFERROR(IF(INDEX(NTG_2020_Map,$C1077+2,O$7)="","",INDEX(NTG_2020_Map,$C1077+2,O$7)),"")</f>
        <v/>
      </c>
    </row>
    <row r="1078" spans="3:15" ht="12.75" customHeight="1">
      <c r="C1078" s="16">
        <f t="shared" si="32"/>
        <v>47</v>
      </c>
      <c r="D1078" s="16">
        <f t="shared" si="33"/>
        <v>12</v>
      </c>
      <c r="E1078" s="16" cm="1">
        <f t="array" aca="1" ref="E1078" ca="1">IF(F1078="","",IF(INDEX(NTG_2020_Table,$C1078+1,$D1078)=1,1,0))</f>
        <v>1</v>
      </c>
      <c r="F1078" s="17" t="str" cm="1">
        <f t="array" aca="1" ref="F1078" ca="1">IFERROR(INDEX(NTG_2020_Table,$C1078+1,$F$7),"")</f>
        <v>NonRes-sAll-mHVAC-WCchiller</v>
      </c>
      <c r="G1078" s="17" t="str" cm="1">
        <f t="array" aca="1" ref="G1078" ca="1">IF($F1078="","",IFERROR(INDEX(NTG_2020_Map,1,IF($D1078&lt;$B$4,$B$3,IF($D1078&lt;$B$5,$B$4,$B$5))),""))</f>
        <v>VersionSource</v>
      </c>
      <c r="H1078" s="17" t="str" cm="1">
        <f t="array" aca="1" ref="H1078" ca="1">IF(F1078="","",IFERROR(INDEX(NTG_2020_Map,2,D1078),""))</f>
        <v>1</v>
      </c>
      <c r="I1078" s="17" t="str" cm="1">
        <f t="array" aca="1" ref="I1078" ca="1">IFERROR(INDEX(NTG_2020_Map,$C1078+2,$I$7),"")</f>
        <v/>
      </c>
      <c r="J1078" s="17" t="str" cm="1">
        <f t="array" aca="1" ref="J1078" ca="1">IFERROR(IF(INDEX(NTG_2020_Map,$C1078+2,36)=0,"",INDEX(NTG_2020_Map,$C1078+2,$J$7)),"")</f>
        <v/>
      </c>
      <c r="K1078" s="17" t="str" cm="1">
        <f t="array" aca="1" ref="K1078" ca="1">IFERROR(INDEX(NTG_2020_Map,$C1078+2,K$7),"")</f>
        <v/>
      </c>
      <c r="L1078" s="17" t="str" cm="1">
        <f t="array" aca="1" ref="L1078" ca="1">IFERROR(INDEX(NTG_2020_Map,$C1078+2,L$7),"")</f>
        <v/>
      </c>
      <c r="M1078" s="17" t="str" cm="1">
        <f t="array" aca="1" ref="M1078" ca="1">IFERROR(INDEX(NTG_2020_Map,$C1078+2,M$7),"")</f>
        <v/>
      </c>
      <c r="N1078" s="18" t="str" cm="1">
        <f t="array" aca="1" ref="N1078" ca="1">IFERROR(INDEX(NTG_2020_Map,$C1078+2,N$7),"")</f>
        <v/>
      </c>
      <c r="O1078" s="18" t="str" cm="1">
        <f t="array" aca="1" ref="O1078" ca="1">IFERROR(IF(INDEX(NTG_2020_Map,$C1078+2,O$7)="","",INDEX(NTG_2020_Map,$C1078+2,O$7)),"")</f>
        <v/>
      </c>
    </row>
    <row r="1079" spans="3:15" ht="12.75" customHeight="1">
      <c r="C1079" s="16">
        <f t="shared" si="32"/>
        <v>47</v>
      </c>
      <c r="D1079" s="16">
        <f t="shared" si="33"/>
        <v>13</v>
      </c>
      <c r="E1079" s="16" cm="1">
        <f t="array" aca="1" ref="E1079" ca="1">IF(F1079="","",IF(INDEX(NTG_2020_Table,$C1079+1,$D1079)=1,1,0))</f>
        <v>0</v>
      </c>
      <c r="F1079" s="17" t="str" cm="1">
        <f t="array" aca="1" ref="F1079" ca="1">IFERROR(INDEX(NTG_2020_Table,$C1079+1,$F$7),"")</f>
        <v>NonRes-sAll-mHVAC-WCchiller</v>
      </c>
      <c r="G1079" s="17" t="str" cm="1">
        <f t="array" aca="1" ref="G1079" ca="1">IF($F1079="","",IFERROR(INDEX(NTG_2020_Map,1,IF($D1079&lt;$B$4,$B$3,IF($D1079&lt;$B$5,$B$4,$B$5))),""))</f>
        <v>VersionSource</v>
      </c>
      <c r="H1079" s="17" t="str" cm="1">
        <f t="array" aca="1" ref="H1079" ca="1">IF(F1079="","",IFERROR(INDEX(NTG_2020_Map,2,D1079),""))</f>
        <v>1</v>
      </c>
      <c r="I1079" s="17" t="str" cm="1">
        <f t="array" aca="1" ref="I1079" ca="1">IFERROR(INDEX(NTG_2020_Map,$C1079+2,$I$7),"")</f>
        <v/>
      </c>
      <c r="J1079" s="17" t="str" cm="1">
        <f t="array" aca="1" ref="J1079" ca="1">IFERROR(IF(INDEX(NTG_2020_Map,$C1079+2,36)=0,"",INDEX(NTG_2020_Map,$C1079+2,$J$7)),"")</f>
        <v/>
      </c>
      <c r="K1079" s="17" t="str" cm="1">
        <f t="array" aca="1" ref="K1079" ca="1">IFERROR(INDEX(NTG_2020_Map,$C1079+2,K$7),"")</f>
        <v/>
      </c>
      <c r="L1079" s="17" t="str" cm="1">
        <f t="array" aca="1" ref="L1079" ca="1">IFERROR(INDEX(NTG_2020_Map,$C1079+2,L$7),"")</f>
        <v/>
      </c>
      <c r="M1079" s="17" t="str" cm="1">
        <f t="array" aca="1" ref="M1079" ca="1">IFERROR(INDEX(NTG_2020_Map,$C1079+2,M$7),"")</f>
        <v/>
      </c>
      <c r="N1079" s="18" t="str" cm="1">
        <f t="array" aca="1" ref="N1079" ca="1">IFERROR(INDEX(NTG_2020_Map,$C1079+2,N$7),"")</f>
        <v/>
      </c>
      <c r="O1079" s="18" t="str" cm="1">
        <f t="array" aca="1" ref="O1079" ca="1">IFERROR(IF(INDEX(NTG_2020_Map,$C1079+2,O$7)="","",INDEX(NTG_2020_Map,$C1079+2,O$7)),"")</f>
        <v/>
      </c>
    </row>
    <row r="1080" spans="3:15" ht="12.75" customHeight="1">
      <c r="C1080" s="16">
        <f t="shared" si="32"/>
        <v>47</v>
      </c>
      <c r="D1080" s="16">
        <f t="shared" si="33"/>
        <v>14</v>
      </c>
      <c r="E1080" s="16" cm="1">
        <f t="array" aca="1" ref="E1080" ca="1">IF(F1080="","",IF(INDEX(NTG_2020_Table,$C1080+1,$D1080)=1,1,0))</f>
        <v>0</v>
      </c>
      <c r="F1080" s="17" t="str" cm="1">
        <f t="array" aca="1" ref="F1080" ca="1">IFERROR(INDEX(NTG_2020_Table,$C1080+1,$F$7),"")</f>
        <v>NonRes-sAll-mHVAC-WCchiller</v>
      </c>
      <c r="G1080" s="17" t="str" cm="1">
        <f t="array" aca="1" ref="G1080" ca="1">IF($F1080="","",IFERROR(INDEX(NTG_2020_Map,1,IF($D1080&lt;$B$4,$B$3,IF($D1080&lt;$B$5,$B$4,$B$5))),""))</f>
        <v>VersionSource</v>
      </c>
      <c r="H1080" s="17" t="str" cm="1">
        <f t="array" aca="1" ref="H1080" ca="1">IF(F1080="","",IFERROR(INDEX(NTG_2020_Map,2,D1080),""))</f>
        <v>0</v>
      </c>
      <c r="I1080" s="17" t="str" cm="1">
        <f t="array" aca="1" ref="I1080" ca="1">IFERROR(INDEX(NTG_2020_Map,$C1080+2,$I$7),"")</f>
        <v/>
      </c>
      <c r="J1080" s="17" t="str" cm="1">
        <f t="array" aca="1" ref="J1080" ca="1">IFERROR(IF(INDEX(NTG_2020_Map,$C1080+2,36)=0,"",INDEX(NTG_2020_Map,$C1080+2,$J$7)),"")</f>
        <v/>
      </c>
      <c r="K1080" s="17" t="str" cm="1">
        <f t="array" aca="1" ref="K1080" ca="1">IFERROR(INDEX(NTG_2020_Map,$C1080+2,K$7),"")</f>
        <v/>
      </c>
      <c r="L1080" s="17" t="str" cm="1">
        <f t="array" aca="1" ref="L1080" ca="1">IFERROR(INDEX(NTG_2020_Map,$C1080+2,L$7),"")</f>
        <v/>
      </c>
      <c r="M1080" s="17" t="str" cm="1">
        <f t="array" aca="1" ref="M1080" ca="1">IFERROR(INDEX(NTG_2020_Map,$C1080+2,M$7),"")</f>
        <v/>
      </c>
      <c r="N1080" s="18" t="str" cm="1">
        <f t="array" aca="1" ref="N1080" ca="1">IFERROR(INDEX(NTG_2020_Map,$C1080+2,N$7),"")</f>
        <v/>
      </c>
      <c r="O1080" s="18" t="str" cm="1">
        <f t="array" aca="1" ref="O1080" ca="1">IFERROR(IF(INDEX(NTG_2020_Map,$C1080+2,O$7)="","",INDEX(NTG_2020_Map,$C1080+2,O$7)),"")</f>
        <v/>
      </c>
    </row>
    <row r="1081" spans="3:15" ht="12.75" customHeight="1">
      <c r="C1081" s="16">
        <f t="shared" si="32"/>
        <v>47</v>
      </c>
      <c r="D1081" s="16">
        <f t="shared" si="33"/>
        <v>15</v>
      </c>
      <c r="E1081" s="16" cm="1">
        <f t="array" aca="1" ref="E1081" ca="1">IF(F1081="","",IF(INDEX(NTG_2020_Table,$C1081+1,$D1081)=1,1,0))</f>
        <v>0</v>
      </c>
      <c r="F1081" s="17" t="str" cm="1">
        <f t="array" aca="1" ref="F1081" ca="1">IFERROR(INDEX(NTG_2020_Table,$C1081+1,$F$7),"")</f>
        <v>NonRes-sAll-mHVAC-WCchiller</v>
      </c>
      <c r="G1081" s="17" t="str" cm="1">
        <f t="array" aca="1" ref="G1081" ca="1">IF($F1081="","",IFERROR(INDEX(NTG_2020_Map,1,IF($D1081&lt;$B$4,$B$3,IF($D1081&lt;$B$5,$B$4,$B$5))),""))</f>
        <v>VersionSource</v>
      </c>
      <c r="H1081" s="17" cm="1">
        <f t="array" aca="1" ref="H1081" ca="1">IF(F1081="","",IFERROR(INDEX(NTG_2020_Map,2,D1081),""))</f>
        <v>45448.629734189817</v>
      </c>
      <c r="I1081" s="17" t="str" cm="1">
        <f t="array" aca="1" ref="I1081" ca="1">IFERROR(INDEX(NTG_2020_Map,$C1081+2,$I$7),"")</f>
        <v/>
      </c>
      <c r="J1081" s="17" t="str" cm="1">
        <f t="array" aca="1" ref="J1081" ca="1">IFERROR(IF(INDEX(NTG_2020_Map,$C1081+2,36)=0,"",INDEX(NTG_2020_Map,$C1081+2,$J$7)),"")</f>
        <v/>
      </c>
      <c r="K1081" s="17" t="str" cm="1">
        <f t="array" aca="1" ref="K1081" ca="1">IFERROR(INDEX(NTG_2020_Map,$C1081+2,K$7),"")</f>
        <v/>
      </c>
      <c r="L1081" s="17" t="str" cm="1">
        <f t="array" aca="1" ref="L1081" ca="1">IFERROR(INDEX(NTG_2020_Map,$C1081+2,L$7),"")</f>
        <v/>
      </c>
      <c r="M1081" s="17" t="str" cm="1">
        <f t="array" aca="1" ref="M1081" ca="1">IFERROR(INDEX(NTG_2020_Map,$C1081+2,M$7),"")</f>
        <v/>
      </c>
      <c r="N1081" s="18" t="str" cm="1">
        <f t="array" aca="1" ref="N1081" ca="1">IFERROR(INDEX(NTG_2020_Map,$C1081+2,N$7),"")</f>
        <v/>
      </c>
      <c r="O1081" s="18" t="str" cm="1">
        <f t="array" aca="1" ref="O1081" ca="1">IFERROR(IF(INDEX(NTG_2020_Map,$C1081+2,O$7)="","",INDEX(NTG_2020_Map,$C1081+2,O$7)),"")</f>
        <v/>
      </c>
    </row>
    <row r="1082" spans="3:15" ht="12.75" customHeight="1">
      <c r="C1082" s="16">
        <f t="shared" si="32"/>
        <v>47</v>
      </c>
      <c r="D1082" s="16">
        <f t="shared" si="33"/>
        <v>16</v>
      </c>
      <c r="E1082" s="16" cm="1">
        <f t="array" aca="1" ref="E1082" ca="1">IF(F1082="","",IF(INDEX(NTG_2020_Table,$C1082+1,$D1082)=1,1,0))</f>
        <v>1</v>
      </c>
      <c r="F1082" s="17" t="str" cm="1">
        <f t="array" aca="1" ref="F1082" ca="1">IFERROR(INDEX(NTG_2020_Table,$C1082+1,$F$7),"")</f>
        <v>NonRes-sAll-mHVAC-WCchiller</v>
      </c>
      <c r="G1082" s="17" t="str" cm="1">
        <f t="array" aca="1" ref="G1082" ca="1">IF($F1082="","",IFERROR(INDEX(NTG_2020_Map,1,IF($D1082&lt;$B$4,$B$3,IF($D1082&lt;$B$5,$B$4,$B$5))),""))</f>
        <v>VersionSource</v>
      </c>
      <c r="H1082" s="17" t="str" cm="1">
        <f t="array" aca="1" ref="H1082" ca="1">IF(F1082="","",IFERROR(INDEX(NTG_2020_Map,2,D1082),""))</f>
        <v>Expired this record since a new record was created that uses the updated Measure Impact Types and Delivery Types per DEER2026 Scoping Document.</v>
      </c>
      <c r="I1082" s="17" t="str" cm="1">
        <f t="array" aca="1" ref="I1082" ca="1">IFERROR(INDEX(NTG_2020_Map,$C1082+2,$I$7),"")</f>
        <v/>
      </c>
      <c r="J1082" s="17" t="str" cm="1">
        <f t="array" aca="1" ref="J1082" ca="1">IFERROR(IF(INDEX(NTG_2020_Map,$C1082+2,36)=0,"",INDEX(NTG_2020_Map,$C1082+2,$J$7)),"")</f>
        <v/>
      </c>
      <c r="K1082" s="17" t="str" cm="1">
        <f t="array" aca="1" ref="K1082" ca="1">IFERROR(INDEX(NTG_2020_Map,$C1082+2,K$7),"")</f>
        <v/>
      </c>
      <c r="L1082" s="17" t="str" cm="1">
        <f t="array" aca="1" ref="L1082" ca="1">IFERROR(INDEX(NTG_2020_Map,$C1082+2,L$7),"")</f>
        <v/>
      </c>
      <c r="M1082" s="17" t="str" cm="1">
        <f t="array" aca="1" ref="M1082" ca="1">IFERROR(INDEX(NTG_2020_Map,$C1082+2,M$7),"")</f>
        <v/>
      </c>
      <c r="N1082" s="18" t="str" cm="1">
        <f t="array" aca="1" ref="N1082" ca="1">IFERROR(INDEX(NTG_2020_Map,$C1082+2,N$7),"")</f>
        <v/>
      </c>
      <c r="O1082" s="18" t="str" cm="1">
        <f t="array" aca="1" ref="O1082" ca="1">IFERROR(IF(INDEX(NTG_2020_Map,$C1082+2,O$7)="","",INDEX(NTG_2020_Map,$C1082+2,O$7)),"")</f>
        <v/>
      </c>
    </row>
    <row r="1083" spans="3:15" ht="12.75" customHeight="1">
      <c r="C1083" s="16">
        <f t="shared" si="32"/>
        <v>47</v>
      </c>
      <c r="D1083" s="16">
        <f t="shared" si="33"/>
        <v>17</v>
      </c>
      <c r="E1083" s="16" cm="1">
        <f t="array" aca="1" ref="E1083" ca="1">IF(F1083="","",IF(INDEX(NTG_2020_Table,$C1083+1,$D1083)=1,1,0))</f>
        <v>0</v>
      </c>
      <c r="F1083" s="17" t="str" cm="1">
        <f t="array" aca="1" ref="F1083" ca="1">IFERROR(INDEX(NTG_2020_Table,$C1083+1,$F$7),"")</f>
        <v>NonRes-sAll-mHVAC-WCchiller</v>
      </c>
      <c r="G1083" s="17" t="str" cm="1">
        <f t="array" aca="1" ref="G1083" ca="1">IF($F1083="","",IFERROR(INDEX(NTG_2020_Map,1,IF($D1083&lt;$B$4,$B$3,IF($D1083&lt;$B$5,$B$4,$B$5))),""))</f>
        <v>VersionSource</v>
      </c>
      <c r="H1083" s="17" t="str" cm="1">
        <f t="array" aca="1" ref="H1083" ca="1">IF(F1083="","",IFERROR(INDEX(NTG_2020_Map,2,D1083),""))</f>
        <v>Deemed Ex Ante Team</v>
      </c>
      <c r="I1083" s="17" t="str" cm="1">
        <f t="array" aca="1" ref="I1083" ca="1">IFERROR(INDEX(NTG_2020_Map,$C1083+2,$I$7),"")</f>
        <v/>
      </c>
      <c r="J1083" s="17" t="str" cm="1">
        <f t="array" aca="1" ref="J1083" ca="1">IFERROR(IF(INDEX(NTG_2020_Map,$C1083+2,36)=0,"",INDEX(NTG_2020_Map,$C1083+2,$J$7)),"")</f>
        <v/>
      </c>
      <c r="K1083" s="17" t="str" cm="1">
        <f t="array" aca="1" ref="K1083" ca="1">IFERROR(INDEX(NTG_2020_Map,$C1083+2,K$7),"")</f>
        <v/>
      </c>
      <c r="L1083" s="17" t="str" cm="1">
        <f t="array" aca="1" ref="L1083" ca="1">IFERROR(INDEX(NTG_2020_Map,$C1083+2,L$7),"")</f>
        <v/>
      </c>
      <c r="M1083" s="17" t="str" cm="1">
        <f t="array" aca="1" ref="M1083" ca="1">IFERROR(INDEX(NTG_2020_Map,$C1083+2,M$7),"")</f>
        <v/>
      </c>
      <c r="N1083" s="18" t="str" cm="1">
        <f t="array" aca="1" ref="N1083" ca="1">IFERROR(INDEX(NTG_2020_Map,$C1083+2,N$7),"")</f>
        <v/>
      </c>
      <c r="O1083" s="18" t="str" cm="1">
        <f t="array" aca="1" ref="O1083" ca="1">IFERROR(IF(INDEX(NTG_2020_Map,$C1083+2,O$7)="","",INDEX(NTG_2020_Map,$C1083+2,O$7)),"")</f>
        <v/>
      </c>
    </row>
    <row r="1084" spans="3:15" ht="12.75" customHeight="1">
      <c r="C1084" s="16">
        <f t="shared" si="32"/>
        <v>47</v>
      </c>
      <c r="D1084" s="16">
        <f t="shared" si="33"/>
        <v>18</v>
      </c>
      <c r="E1084" s="16" cm="1">
        <f t="array" aca="1" ref="E1084" ca="1">IF(F1084="","",IF(INDEX(NTG_2020_Table,$C1084+1,$D1084)=1,1,0))</f>
        <v>1</v>
      </c>
      <c r="F1084" s="17" t="str" cm="1">
        <f t="array" aca="1" ref="F1084" ca="1">IFERROR(INDEX(NTG_2020_Table,$C1084+1,$F$7),"")</f>
        <v>NonRes-sAll-mHVAC-WCchiller</v>
      </c>
      <c r="G1084" s="17" t="str" cm="1">
        <f t="array" aca="1" ref="G1084" ca="1">IF($F1084="","",IFERROR(INDEX(NTG_2020_Map,1,IF($D1084&lt;$B$4,$B$3,IF($D1084&lt;$B$5,$B$4,$B$5))),""))</f>
        <v>VersionSource</v>
      </c>
      <c r="H1084" s="17" cm="1">
        <f t="array" aca="1" ref="H1084" ca="1">IF(F1084="","",IFERROR(INDEX(NTG_2020_Map,2,D1084),""))</f>
        <v>44566.539816770834</v>
      </c>
      <c r="I1084" s="17" t="str" cm="1">
        <f t="array" aca="1" ref="I1084" ca="1">IFERROR(INDEX(NTG_2020_Map,$C1084+2,$I$7),"")</f>
        <v/>
      </c>
      <c r="J1084" s="17" t="str" cm="1">
        <f t="array" aca="1" ref="J1084" ca="1">IFERROR(IF(INDEX(NTG_2020_Map,$C1084+2,36)=0,"",INDEX(NTG_2020_Map,$C1084+2,$J$7)),"")</f>
        <v/>
      </c>
      <c r="K1084" s="17" t="str" cm="1">
        <f t="array" aca="1" ref="K1084" ca="1">IFERROR(INDEX(NTG_2020_Map,$C1084+2,K$7),"")</f>
        <v/>
      </c>
      <c r="L1084" s="17" t="str" cm="1">
        <f t="array" aca="1" ref="L1084" ca="1">IFERROR(INDEX(NTG_2020_Map,$C1084+2,L$7),"")</f>
        <v/>
      </c>
      <c r="M1084" s="17" t="str" cm="1">
        <f t="array" aca="1" ref="M1084" ca="1">IFERROR(INDEX(NTG_2020_Map,$C1084+2,M$7),"")</f>
        <v/>
      </c>
      <c r="N1084" s="18" t="str" cm="1">
        <f t="array" aca="1" ref="N1084" ca="1">IFERROR(INDEX(NTG_2020_Map,$C1084+2,N$7),"")</f>
        <v/>
      </c>
      <c r="O1084" s="18" t="str" cm="1">
        <f t="array" aca="1" ref="O1084" ca="1">IFERROR(IF(INDEX(NTG_2020_Map,$C1084+2,O$7)="","",INDEX(NTG_2020_Map,$C1084+2,O$7)),"")</f>
        <v/>
      </c>
    </row>
    <row r="1085" spans="3:15" ht="12.75" customHeight="1">
      <c r="C1085" s="16">
        <f t="shared" si="32"/>
        <v>47</v>
      </c>
      <c r="D1085" s="16">
        <f t="shared" si="33"/>
        <v>19</v>
      </c>
      <c r="E1085" s="16" cm="1">
        <f t="array" aca="1" ref="E1085" ca="1">IF(F1085="","",IF(INDEX(NTG_2020_Table,$C1085+1,$D1085)=1,1,0))</f>
        <v>0</v>
      </c>
      <c r="F1085" s="17" t="str" cm="1">
        <f t="array" aca="1" ref="F1085" ca="1">IFERROR(INDEX(NTG_2020_Table,$C1085+1,$F$7),"")</f>
        <v>NonRes-sAll-mHVAC-WCchiller</v>
      </c>
      <c r="G1085" s="17" t="str" cm="1">
        <f t="array" aca="1" ref="G1085" ca="1">IF($F1085="","",IFERROR(INDEX(NTG_2020_Map,1,IF($D1085&lt;$B$4,$B$3,IF($D1085&lt;$B$5,$B$4,$B$5))),""))</f>
        <v>CreatedComment</v>
      </c>
      <c r="H1085" s="17" t="str" cm="1">
        <f t="array" aca="1" ref="H1085" ca="1">IF(F1085="","",IFERROR(INDEX(NTG_2020_Map,2,D1085),""))</f>
        <v/>
      </c>
      <c r="I1085" s="17" t="str" cm="1">
        <f t="array" aca="1" ref="I1085" ca="1">IFERROR(INDEX(NTG_2020_Map,$C1085+2,$I$7),"")</f>
        <v/>
      </c>
      <c r="J1085" s="17" t="str" cm="1">
        <f t="array" aca="1" ref="J1085" ca="1">IFERROR(IF(INDEX(NTG_2020_Map,$C1085+2,36)=0,"",INDEX(NTG_2020_Map,$C1085+2,$J$7)),"")</f>
        <v/>
      </c>
      <c r="K1085" s="17" t="str" cm="1">
        <f t="array" aca="1" ref="K1085" ca="1">IFERROR(INDEX(NTG_2020_Map,$C1085+2,K$7),"")</f>
        <v/>
      </c>
      <c r="L1085" s="17" t="str" cm="1">
        <f t="array" aca="1" ref="L1085" ca="1">IFERROR(INDEX(NTG_2020_Map,$C1085+2,L$7),"")</f>
        <v/>
      </c>
      <c r="M1085" s="17" t="str" cm="1">
        <f t="array" aca="1" ref="M1085" ca="1">IFERROR(INDEX(NTG_2020_Map,$C1085+2,M$7),"")</f>
        <v/>
      </c>
      <c r="N1085" s="18" t="str" cm="1">
        <f t="array" aca="1" ref="N1085" ca="1">IFERROR(INDEX(NTG_2020_Map,$C1085+2,N$7),"")</f>
        <v/>
      </c>
      <c r="O1085" s="18" t="str" cm="1">
        <f t="array" aca="1" ref="O1085" ca="1">IFERROR(IF(INDEX(NTG_2020_Map,$C1085+2,O$7)="","",INDEX(NTG_2020_Map,$C1085+2,O$7)),"")</f>
        <v/>
      </c>
    </row>
    <row r="1086" spans="3:15" ht="12.75" customHeight="1">
      <c r="C1086" s="16">
        <f t="shared" si="32"/>
        <v>47</v>
      </c>
      <c r="D1086" s="16">
        <f t="shared" si="33"/>
        <v>20</v>
      </c>
      <c r="E1086" s="16" cm="1">
        <f t="array" aca="1" ref="E1086" ca="1">IF(F1086="","",IF(INDEX(NTG_2020_Table,$C1086+1,$D1086)=1,1,0))</f>
        <v>0</v>
      </c>
      <c r="F1086" s="17" t="str" cm="1">
        <f t="array" aca="1" ref="F1086" ca="1">IFERROR(INDEX(NTG_2020_Table,$C1086+1,$F$7),"")</f>
        <v>NonRes-sAll-mHVAC-WCchiller</v>
      </c>
      <c r="G1086" s="17" t="str" cm="1">
        <f t="array" aca="1" ref="G1086" ca="1">IF($F1086="","",IFERROR(INDEX(NTG_2020_Map,1,IF($D1086&lt;$B$4,$B$3,IF($D1086&lt;$B$5,$B$4,$B$5))),""))</f>
        <v>CreatedComment</v>
      </c>
      <c r="H1086" s="17" t="str" cm="1">
        <f t="array" aca="1" ref="H1086" ca="1">IF(F1086="","",IFERROR(INDEX(NTG_2020_Map,2,D1086),""))</f>
        <v>Deemed Ex Ante Team</v>
      </c>
      <c r="I1086" s="17" t="str" cm="1">
        <f t="array" aca="1" ref="I1086" ca="1">IFERROR(INDEX(NTG_2020_Map,$C1086+2,$I$7),"")</f>
        <v/>
      </c>
      <c r="J1086" s="17" t="str" cm="1">
        <f t="array" aca="1" ref="J1086" ca="1">IFERROR(IF(INDEX(NTG_2020_Map,$C1086+2,36)=0,"",INDEX(NTG_2020_Map,$C1086+2,$J$7)),"")</f>
        <v/>
      </c>
      <c r="K1086" s="17" t="str" cm="1">
        <f t="array" aca="1" ref="K1086" ca="1">IFERROR(INDEX(NTG_2020_Map,$C1086+2,K$7),"")</f>
        <v/>
      </c>
      <c r="L1086" s="17" t="str" cm="1">
        <f t="array" aca="1" ref="L1086" ca="1">IFERROR(INDEX(NTG_2020_Map,$C1086+2,L$7),"")</f>
        <v/>
      </c>
      <c r="M1086" s="17" t="str" cm="1">
        <f t="array" aca="1" ref="M1086" ca="1">IFERROR(INDEX(NTG_2020_Map,$C1086+2,M$7),"")</f>
        <v/>
      </c>
      <c r="N1086" s="18" t="str" cm="1">
        <f t="array" aca="1" ref="N1086" ca="1">IFERROR(INDEX(NTG_2020_Map,$C1086+2,N$7),"")</f>
        <v/>
      </c>
      <c r="O1086" s="18" t="str" cm="1">
        <f t="array" aca="1" ref="O1086" ca="1">IFERROR(IF(INDEX(NTG_2020_Map,$C1086+2,O$7)="","",INDEX(NTG_2020_Map,$C1086+2,O$7)),"")</f>
        <v/>
      </c>
    </row>
    <row r="1087" spans="3:15" ht="12.75" customHeight="1">
      <c r="C1087" s="16">
        <f t="shared" si="32"/>
        <v>47</v>
      </c>
      <c r="D1087" s="16">
        <f t="shared" si="33"/>
        <v>21</v>
      </c>
      <c r="E1087" s="16" cm="1">
        <f t="array" aca="1" ref="E1087" ca="1">IF(F1087="","",IF(INDEX(NTG_2020_Table,$C1087+1,$D1087)=1,1,0))</f>
        <v>0</v>
      </c>
      <c r="F1087" s="17" t="str" cm="1">
        <f t="array" aca="1" ref="F1087" ca="1">IFERROR(INDEX(NTG_2020_Table,$C1087+1,$F$7),"")</f>
        <v>NonRes-sAll-mHVAC-WCchiller</v>
      </c>
      <c r="G1087" s="17" t="str" cm="1">
        <f t="array" aca="1" ref="G1087" ca="1">IF($F1087="","",IFERROR(INDEX(NTG_2020_Map,1,IF($D1087&lt;$B$4,$B$3,IF($D1087&lt;$B$5,$B$4,$B$5))),""))</f>
        <v>CreatedComment</v>
      </c>
      <c r="H1087" s="17" t="str" cm="1">
        <f t="array" aca="1" ref="H1087" ca="1">IF(F1087="","",IFERROR(INDEX(NTG_2020_Map,2,D1087),""))</f>
        <v/>
      </c>
      <c r="I1087" s="17" t="str" cm="1">
        <f t="array" aca="1" ref="I1087" ca="1">IFERROR(INDEX(NTG_2020_Map,$C1087+2,$I$7),"")</f>
        <v/>
      </c>
      <c r="J1087" s="17" t="str" cm="1">
        <f t="array" aca="1" ref="J1087" ca="1">IFERROR(IF(INDEX(NTG_2020_Map,$C1087+2,36)=0,"",INDEX(NTG_2020_Map,$C1087+2,$J$7)),"")</f>
        <v/>
      </c>
      <c r="K1087" s="17" t="str" cm="1">
        <f t="array" aca="1" ref="K1087" ca="1">IFERROR(INDEX(NTG_2020_Map,$C1087+2,K$7),"")</f>
        <v/>
      </c>
      <c r="L1087" s="17" t="str" cm="1">
        <f t="array" aca="1" ref="L1087" ca="1">IFERROR(INDEX(NTG_2020_Map,$C1087+2,L$7),"")</f>
        <v/>
      </c>
      <c r="M1087" s="17" t="str" cm="1">
        <f t="array" aca="1" ref="M1087" ca="1">IFERROR(INDEX(NTG_2020_Map,$C1087+2,M$7),"")</f>
        <v/>
      </c>
      <c r="N1087" s="18" t="str" cm="1">
        <f t="array" aca="1" ref="N1087" ca="1">IFERROR(INDEX(NTG_2020_Map,$C1087+2,N$7),"")</f>
        <v/>
      </c>
      <c r="O1087" s="18" t="str" cm="1">
        <f t="array" aca="1" ref="O1087" ca="1">IFERROR(IF(INDEX(NTG_2020_Map,$C1087+2,O$7)="","",INDEX(NTG_2020_Map,$C1087+2,O$7)),"")</f>
        <v/>
      </c>
    </row>
    <row r="1088" spans="3:15" ht="12.75" customHeight="1">
      <c r="C1088" s="16">
        <f t="shared" si="32"/>
        <v>47</v>
      </c>
      <c r="D1088" s="16">
        <f t="shared" si="33"/>
        <v>22</v>
      </c>
      <c r="E1088" s="16" cm="1">
        <f t="array" aca="1" ref="E1088" ca="1">IF(F1088="","",IF(INDEX(NTG_2020_Table,$C1088+1,$D1088)=1,1,0))</f>
        <v>0</v>
      </c>
      <c r="F1088" s="17" t="str" cm="1">
        <f t="array" aca="1" ref="F1088" ca="1">IFERROR(INDEX(NTG_2020_Table,$C1088+1,$F$7),"")</f>
        <v>NonRes-sAll-mHVAC-WCchiller</v>
      </c>
      <c r="G1088" s="17" t="str" cm="1">
        <f t="array" aca="1" ref="G1088" ca="1">IF($F1088="","",IFERROR(INDEX(NTG_2020_Map,1,IF($D1088&lt;$B$4,$B$3,IF($D1088&lt;$B$5,$B$4,$B$5))),""))</f>
        <v>CreatedComment</v>
      </c>
      <c r="H1088" s="17" t="str" cm="1">
        <f t="array" aca="1" ref="H1088" ca="1">IF(F1088="","",IFERROR(INDEX(NTG_2020_Map,2,D1088),""))</f>
        <v/>
      </c>
      <c r="I1088" s="17" t="str" cm="1">
        <f t="array" aca="1" ref="I1088" ca="1">IFERROR(INDEX(NTG_2020_Map,$C1088+2,$I$7),"")</f>
        <v/>
      </c>
      <c r="J1088" s="17" t="str" cm="1">
        <f t="array" aca="1" ref="J1088" ca="1">IFERROR(IF(INDEX(NTG_2020_Map,$C1088+2,36)=0,"",INDEX(NTG_2020_Map,$C1088+2,$J$7)),"")</f>
        <v/>
      </c>
      <c r="K1088" s="17" t="str" cm="1">
        <f t="array" aca="1" ref="K1088" ca="1">IFERROR(INDEX(NTG_2020_Map,$C1088+2,K$7),"")</f>
        <v/>
      </c>
      <c r="L1088" s="17" t="str" cm="1">
        <f t="array" aca="1" ref="L1088" ca="1">IFERROR(INDEX(NTG_2020_Map,$C1088+2,L$7),"")</f>
        <v/>
      </c>
      <c r="M1088" s="17" t="str" cm="1">
        <f t="array" aca="1" ref="M1088" ca="1">IFERROR(INDEX(NTG_2020_Map,$C1088+2,M$7),"")</f>
        <v/>
      </c>
      <c r="N1088" s="18" t="str" cm="1">
        <f t="array" aca="1" ref="N1088" ca="1">IFERROR(INDEX(NTG_2020_Map,$C1088+2,N$7),"")</f>
        <v/>
      </c>
      <c r="O1088" s="18" t="str" cm="1">
        <f t="array" aca="1" ref="O1088" ca="1">IFERROR(IF(INDEX(NTG_2020_Map,$C1088+2,O$7)="","",INDEX(NTG_2020_Map,$C1088+2,O$7)),"")</f>
        <v/>
      </c>
    </row>
    <row r="1089" spans="3:15" ht="12.75" customHeight="1">
      <c r="C1089" s="16">
        <f t="shared" si="32"/>
        <v>47</v>
      </c>
      <c r="D1089" s="16">
        <f t="shared" si="33"/>
        <v>23</v>
      </c>
      <c r="E1089" s="16" cm="1">
        <f t="array" aca="1" ref="E1089" ca="1">IF(F1089="","",IF(INDEX(NTG_2020_Table,$C1089+1,$D1089)=1,1,0))</f>
        <v>0</v>
      </c>
      <c r="F1089" s="17" t="str" cm="1">
        <f t="array" aca="1" ref="F1089" ca="1">IFERROR(INDEX(NTG_2020_Table,$C1089+1,$F$7),"")</f>
        <v>NonRes-sAll-mHVAC-WCchiller</v>
      </c>
      <c r="G1089" s="17" t="str" cm="1">
        <f t="array" aca="1" ref="G1089" ca="1">IF($F1089="","",IFERROR(INDEX(NTG_2020_Map,1,IF($D1089&lt;$B$4,$B$3,IF($D1089&lt;$B$5,$B$4,$B$5))),""))</f>
        <v>CreatedComment</v>
      </c>
      <c r="H1089" s="17" t="str" cm="1">
        <f t="array" aca="1" ref="H1089" ca="1">IF(F1089="","",IFERROR(INDEX(NTG_2020_Map,2,D1089),""))</f>
        <v/>
      </c>
      <c r="I1089" s="17" t="str" cm="1">
        <f t="array" aca="1" ref="I1089" ca="1">IFERROR(INDEX(NTG_2020_Map,$C1089+2,$I$7),"")</f>
        <v/>
      </c>
      <c r="J1089" s="17" t="str" cm="1">
        <f t="array" aca="1" ref="J1089" ca="1">IFERROR(IF(INDEX(NTG_2020_Map,$C1089+2,36)=0,"",INDEX(NTG_2020_Map,$C1089+2,$J$7)),"")</f>
        <v/>
      </c>
      <c r="K1089" s="17" t="str" cm="1">
        <f t="array" aca="1" ref="K1089" ca="1">IFERROR(INDEX(NTG_2020_Map,$C1089+2,K$7),"")</f>
        <v/>
      </c>
      <c r="L1089" s="17" t="str" cm="1">
        <f t="array" aca="1" ref="L1089" ca="1">IFERROR(INDEX(NTG_2020_Map,$C1089+2,L$7),"")</f>
        <v/>
      </c>
      <c r="M1089" s="17" t="str" cm="1">
        <f t="array" aca="1" ref="M1089" ca="1">IFERROR(INDEX(NTG_2020_Map,$C1089+2,M$7),"")</f>
        <v/>
      </c>
      <c r="N1089" s="18" t="str" cm="1">
        <f t="array" aca="1" ref="N1089" ca="1">IFERROR(INDEX(NTG_2020_Map,$C1089+2,N$7),"")</f>
        <v/>
      </c>
      <c r="O1089" s="18" t="str" cm="1">
        <f t="array" aca="1" ref="O1089" ca="1">IFERROR(IF(INDEX(NTG_2020_Map,$C1089+2,O$7)="","",INDEX(NTG_2020_Map,$C1089+2,O$7)),"")</f>
        <v/>
      </c>
    </row>
    <row r="1090" spans="3:15" ht="12.75" customHeight="1">
      <c r="C1090" s="16">
        <f t="shared" si="32"/>
        <v>48</v>
      </c>
      <c r="D1090" s="16">
        <f t="shared" si="33"/>
        <v>1</v>
      </c>
      <c r="E1090" s="16" cm="1">
        <f t="array" aca="1" ref="E1090" ca="1">IF(F1090="","",IF(INDEX(NTG_2020_Table,$C1090+1,$D1090)=1,1,0))</f>
        <v>0</v>
      </c>
      <c r="F1090" s="17" t="str" cm="1">
        <f t="array" aca="1" ref="F1090" ca="1">IFERROR(INDEX(NTG_2020_Table,$C1090+1,$F$7),"")</f>
        <v>NonRes-sAll-mIrrig-Pump-eVFD</v>
      </c>
      <c r="G1090" s="17" t="str" cm="1">
        <f t="array" aca="1" ref="G1090" ca="1">IF($F1090="","",IFERROR(INDEX(NTG_2020_Map,1,IF($D1090&lt;$B$4,$B$3,IF($D1090&lt;$B$5,$B$4,$B$5))),""))</f>
        <v>NTG_ID</v>
      </c>
      <c r="H1090" s="17" t="str" cm="1">
        <f t="array" aca="1" ref="H1090" ca="1">IF(F1090="","",IFERROR(INDEX(NTG_2020_Map,2,D1090),""))</f>
        <v>Agric-Default&gt;2yrs</v>
      </c>
      <c r="I1090" s="17" t="str" cm="1">
        <f t="array" aca="1" ref="I1090" ca="1">IFERROR(INDEX(NTG_2020_Map,$C1090+2,$I$7),"")</f>
        <v/>
      </c>
      <c r="J1090" s="17" t="str" cm="1">
        <f t="array" aca="1" ref="J1090" ca="1">IFERROR(IF(INDEX(NTG_2020_Map,$C1090+2,36)=0,"",INDEX(NTG_2020_Map,$C1090+2,$J$7)),"")</f>
        <v/>
      </c>
      <c r="K1090" s="17" t="str" cm="1">
        <f t="array" aca="1" ref="K1090" ca="1">IFERROR(INDEX(NTG_2020_Map,$C1090+2,K$7),"")</f>
        <v/>
      </c>
      <c r="L1090" s="17" t="str" cm="1">
        <f t="array" aca="1" ref="L1090" ca="1">IFERROR(INDEX(NTG_2020_Map,$C1090+2,L$7),"")</f>
        <v/>
      </c>
      <c r="M1090" s="17" t="str" cm="1">
        <f t="array" aca="1" ref="M1090" ca="1">IFERROR(INDEX(NTG_2020_Map,$C1090+2,M$7),"")</f>
        <v/>
      </c>
      <c r="N1090" s="18" t="str" cm="1">
        <f t="array" aca="1" ref="N1090" ca="1">IFERROR(INDEX(NTG_2020_Map,$C1090+2,N$7),"")</f>
        <v/>
      </c>
      <c r="O1090" s="18" t="str" cm="1">
        <f t="array" aca="1" ref="O1090" ca="1">IFERROR(IF(INDEX(NTG_2020_Map,$C1090+2,O$7)="","",INDEX(NTG_2020_Map,$C1090+2,O$7)),"")</f>
        <v/>
      </c>
    </row>
    <row r="1091" spans="3:15" ht="12.75" customHeight="1">
      <c r="C1091" s="16">
        <f t="shared" si="32"/>
        <v>48</v>
      </c>
      <c r="D1091" s="16">
        <f t="shared" si="33"/>
        <v>2</v>
      </c>
      <c r="E1091" s="16" cm="1">
        <f t="array" aca="1" ref="E1091" ca="1">IF(F1091="","",IF(INDEX(NTG_2020_Table,$C1091+1,$D1091)=1,1,0))</f>
        <v>0</v>
      </c>
      <c r="F1091" s="17" t="str" cm="1">
        <f t="array" aca="1" ref="F1091" ca="1">IFERROR(INDEX(NTG_2020_Table,$C1091+1,$F$7),"")</f>
        <v>NonRes-sAll-mIrrig-Pump-eVFD</v>
      </c>
      <c r="G1091" s="17" t="str" cm="1">
        <f t="array" aca="1" ref="G1091" ca="1">IF($F1091="","",IFERROR(INDEX(NTG_2020_Map,1,IF($D1091&lt;$B$4,$B$3,IF($D1091&lt;$B$5,$B$4,$B$5))),""))</f>
        <v>NTG_ID</v>
      </c>
      <c r="H1091" s="17" t="str" cm="1">
        <f t="array" aca="1" ref="H1091" ca="1">IF(F1091="","",IFERROR(INDEX(NTG_2020_Map,2,D1091),""))</f>
        <v>DEER2019</v>
      </c>
      <c r="I1091" s="17" t="str" cm="1">
        <f t="array" aca="1" ref="I1091" ca="1">IFERROR(INDEX(NTG_2020_Map,$C1091+2,$I$7),"")</f>
        <v/>
      </c>
      <c r="J1091" s="17" t="str" cm="1">
        <f t="array" aca="1" ref="J1091" ca="1">IFERROR(IF(INDEX(NTG_2020_Map,$C1091+2,36)=0,"",INDEX(NTG_2020_Map,$C1091+2,$J$7)),"")</f>
        <v/>
      </c>
      <c r="K1091" s="17" t="str" cm="1">
        <f t="array" aca="1" ref="K1091" ca="1">IFERROR(INDEX(NTG_2020_Map,$C1091+2,K$7),"")</f>
        <v/>
      </c>
      <c r="L1091" s="17" t="str" cm="1">
        <f t="array" aca="1" ref="L1091" ca="1">IFERROR(INDEX(NTG_2020_Map,$C1091+2,L$7),"")</f>
        <v/>
      </c>
      <c r="M1091" s="17" t="str" cm="1">
        <f t="array" aca="1" ref="M1091" ca="1">IFERROR(INDEX(NTG_2020_Map,$C1091+2,M$7),"")</f>
        <v/>
      </c>
      <c r="N1091" s="18" t="str" cm="1">
        <f t="array" aca="1" ref="N1091" ca="1">IFERROR(INDEX(NTG_2020_Map,$C1091+2,N$7),"")</f>
        <v/>
      </c>
      <c r="O1091" s="18" t="str" cm="1">
        <f t="array" aca="1" ref="O1091" ca="1">IFERROR(IF(INDEX(NTG_2020_Map,$C1091+2,O$7)="","",INDEX(NTG_2020_Map,$C1091+2,O$7)),"")</f>
        <v/>
      </c>
    </row>
    <row r="1092" spans="3:15" ht="12.75" customHeight="1">
      <c r="C1092" s="16">
        <f t="shared" si="32"/>
        <v>48</v>
      </c>
      <c r="D1092" s="16">
        <f t="shared" si="33"/>
        <v>3</v>
      </c>
      <c r="E1092" s="16" cm="1">
        <f t="array" aca="1" ref="E1092" ca="1">IF(F1092="","",IF(INDEX(NTG_2020_Table,$C1092+1,$D1092)=1,1,0))</f>
        <v>0</v>
      </c>
      <c r="F1092" s="17" t="str" cm="1">
        <f t="array" aca="1" ref="F1092" ca="1">IFERROR(INDEX(NTG_2020_Table,$C1092+1,$F$7),"")</f>
        <v>NonRes-sAll-mIrrig-Pump-eVFD</v>
      </c>
      <c r="G1092" s="17" t="str" cm="1">
        <f t="array" aca="1" ref="G1092" ca="1">IF($F1092="","",IFERROR(INDEX(NTG_2020_Map,1,IF($D1092&lt;$B$4,$B$3,IF($D1092&lt;$B$5,$B$4,$B$5))),""))</f>
        <v>NTG_ID</v>
      </c>
      <c r="H1092" s="17" cm="1">
        <f t="array" aca="1" ref="H1092" ca="1">IF(F1092="","",IFERROR(INDEX(NTG_2020_Map,2,D1092),""))</f>
        <v>43466</v>
      </c>
      <c r="I1092" s="17" t="str" cm="1">
        <f t="array" aca="1" ref="I1092" ca="1">IFERROR(INDEX(NTG_2020_Map,$C1092+2,$I$7),"")</f>
        <v/>
      </c>
      <c r="J1092" s="17" t="str" cm="1">
        <f t="array" aca="1" ref="J1092" ca="1">IFERROR(IF(INDEX(NTG_2020_Map,$C1092+2,36)=0,"",INDEX(NTG_2020_Map,$C1092+2,$J$7)),"")</f>
        <v/>
      </c>
      <c r="K1092" s="17" t="str" cm="1">
        <f t="array" aca="1" ref="K1092" ca="1">IFERROR(INDEX(NTG_2020_Map,$C1092+2,K$7),"")</f>
        <v/>
      </c>
      <c r="L1092" s="17" t="str" cm="1">
        <f t="array" aca="1" ref="L1092" ca="1">IFERROR(INDEX(NTG_2020_Map,$C1092+2,L$7),"")</f>
        <v/>
      </c>
      <c r="M1092" s="17" t="str" cm="1">
        <f t="array" aca="1" ref="M1092" ca="1">IFERROR(INDEX(NTG_2020_Map,$C1092+2,M$7),"")</f>
        <v/>
      </c>
      <c r="N1092" s="18" t="str" cm="1">
        <f t="array" aca="1" ref="N1092" ca="1">IFERROR(INDEX(NTG_2020_Map,$C1092+2,N$7),"")</f>
        <v/>
      </c>
      <c r="O1092" s="18" t="str" cm="1">
        <f t="array" aca="1" ref="O1092" ca="1">IFERROR(IF(INDEX(NTG_2020_Map,$C1092+2,O$7)="","",INDEX(NTG_2020_Map,$C1092+2,O$7)),"")</f>
        <v/>
      </c>
    </row>
    <row r="1093" spans="3:15" ht="12.75" customHeight="1">
      <c r="C1093" s="16">
        <f t="shared" si="32"/>
        <v>48</v>
      </c>
      <c r="D1093" s="16">
        <f t="shared" si="33"/>
        <v>4</v>
      </c>
      <c r="E1093" s="16" cm="1">
        <f t="array" aca="1" ref="E1093" ca="1">IF(F1093="","",IF(INDEX(NTG_2020_Table,$C1093+1,$D1093)=1,1,0))</f>
        <v>0</v>
      </c>
      <c r="F1093" s="17" t="str" cm="1">
        <f t="array" aca="1" ref="F1093" ca="1">IFERROR(INDEX(NTG_2020_Table,$C1093+1,$F$7),"")</f>
        <v>NonRes-sAll-mIrrig-Pump-eVFD</v>
      </c>
      <c r="G1093" s="17" t="str" cm="1">
        <f t="array" aca="1" ref="G1093" ca="1">IF($F1093="","",IFERROR(INDEX(NTG_2020_Map,1,IF($D1093&lt;$B$4,$B$3,IF($D1093&lt;$B$5,$B$4,$B$5))),""))</f>
        <v>NTG_ID</v>
      </c>
      <c r="H1093" s="17" cm="1">
        <f t="array" aca="1" ref="H1093" ca="1">IF(F1093="","",IFERROR(INDEX(NTG_2020_Map,2,D1093),""))</f>
        <v>46022</v>
      </c>
      <c r="I1093" s="17" t="str" cm="1">
        <f t="array" aca="1" ref="I1093" ca="1">IFERROR(INDEX(NTG_2020_Map,$C1093+2,$I$7),"")</f>
        <v/>
      </c>
      <c r="J1093" s="17" t="str" cm="1">
        <f t="array" aca="1" ref="J1093" ca="1">IFERROR(IF(INDEX(NTG_2020_Map,$C1093+2,36)=0,"",INDEX(NTG_2020_Map,$C1093+2,$J$7)),"")</f>
        <v/>
      </c>
      <c r="K1093" s="17" t="str" cm="1">
        <f t="array" aca="1" ref="K1093" ca="1">IFERROR(INDEX(NTG_2020_Map,$C1093+2,K$7),"")</f>
        <v/>
      </c>
      <c r="L1093" s="17" t="str" cm="1">
        <f t="array" aca="1" ref="L1093" ca="1">IFERROR(INDEX(NTG_2020_Map,$C1093+2,L$7),"")</f>
        <v/>
      </c>
      <c r="M1093" s="17" t="str" cm="1">
        <f t="array" aca="1" ref="M1093" ca="1">IFERROR(INDEX(NTG_2020_Map,$C1093+2,M$7),"")</f>
        <v/>
      </c>
      <c r="N1093" s="18" t="str" cm="1">
        <f t="array" aca="1" ref="N1093" ca="1">IFERROR(INDEX(NTG_2020_Map,$C1093+2,N$7),"")</f>
        <v/>
      </c>
      <c r="O1093" s="18" t="str" cm="1">
        <f t="array" aca="1" ref="O1093" ca="1">IFERROR(IF(INDEX(NTG_2020_Map,$C1093+2,O$7)="","",INDEX(NTG_2020_Map,$C1093+2,O$7)),"")</f>
        <v/>
      </c>
    </row>
    <row r="1094" spans="3:15" ht="12.75" customHeight="1">
      <c r="C1094" s="16">
        <f t="shared" si="32"/>
        <v>48</v>
      </c>
      <c r="D1094" s="16">
        <f t="shared" si="33"/>
        <v>5</v>
      </c>
      <c r="E1094" s="16" cm="1">
        <f t="array" aca="1" ref="E1094" ca="1">IF(F1094="","",IF(INDEX(NTG_2020_Table,$C1094+1,$D1094)=1,1,0))</f>
        <v>0</v>
      </c>
      <c r="F1094" s="17" t="str" cm="1">
        <f t="array" aca="1" ref="F1094" ca="1">IFERROR(INDEX(NTG_2020_Table,$C1094+1,$F$7),"")</f>
        <v>NonRes-sAll-mIrrig-Pump-eVFD</v>
      </c>
      <c r="G1094" s="17" t="str" cm="1">
        <f t="array" aca="1" ref="G1094" ca="1">IF($F1094="","",IFERROR(INDEX(NTG_2020_Map,1,IF($D1094&lt;$B$4,$B$3,IF($D1094&lt;$B$5,$B$4,$B$5))),""))</f>
        <v>NTG_ID</v>
      </c>
      <c r="H1094" s="17" cm="1">
        <f t="array" aca="1" ref="H1094" ca="1">IF(F1094="","",IFERROR(INDEX(NTG_2020_Map,2,D1094),""))</f>
        <v>0.6</v>
      </c>
      <c r="I1094" s="17" t="str" cm="1">
        <f t="array" aca="1" ref="I1094" ca="1">IFERROR(INDEX(NTG_2020_Map,$C1094+2,$I$7),"")</f>
        <v/>
      </c>
      <c r="J1094" s="17" t="str" cm="1">
        <f t="array" aca="1" ref="J1094" ca="1">IFERROR(IF(INDEX(NTG_2020_Map,$C1094+2,36)=0,"",INDEX(NTG_2020_Map,$C1094+2,$J$7)),"")</f>
        <v/>
      </c>
      <c r="K1094" s="17" t="str" cm="1">
        <f t="array" aca="1" ref="K1094" ca="1">IFERROR(INDEX(NTG_2020_Map,$C1094+2,K$7),"")</f>
        <v/>
      </c>
      <c r="L1094" s="17" t="str" cm="1">
        <f t="array" aca="1" ref="L1094" ca="1">IFERROR(INDEX(NTG_2020_Map,$C1094+2,L$7),"")</f>
        <v/>
      </c>
      <c r="M1094" s="17" t="str" cm="1">
        <f t="array" aca="1" ref="M1094" ca="1">IFERROR(INDEX(NTG_2020_Map,$C1094+2,M$7),"")</f>
        <v/>
      </c>
      <c r="N1094" s="18" t="str" cm="1">
        <f t="array" aca="1" ref="N1094" ca="1">IFERROR(INDEX(NTG_2020_Map,$C1094+2,N$7),"")</f>
        <v/>
      </c>
      <c r="O1094" s="18" t="str" cm="1">
        <f t="array" aca="1" ref="O1094" ca="1">IFERROR(IF(INDEX(NTG_2020_Map,$C1094+2,O$7)="","",INDEX(NTG_2020_Map,$C1094+2,O$7)),"")</f>
        <v/>
      </c>
    </row>
    <row r="1095" spans="3:15" ht="12.75" customHeight="1">
      <c r="C1095" s="16">
        <f t="shared" si="32"/>
        <v>48</v>
      </c>
      <c r="D1095" s="16">
        <f t="shared" si="33"/>
        <v>6</v>
      </c>
      <c r="E1095" s="16" cm="1">
        <f t="array" aca="1" ref="E1095" ca="1">IF(F1095="","",IF(INDEX(NTG_2020_Table,$C1095+1,$D1095)=1,1,0))</f>
        <v>0</v>
      </c>
      <c r="F1095" s="17" t="str" cm="1">
        <f t="array" aca="1" ref="F1095" ca="1">IFERROR(INDEX(NTG_2020_Table,$C1095+1,$F$7),"")</f>
        <v>NonRes-sAll-mIrrig-Pump-eVFD</v>
      </c>
      <c r="G1095" s="17" t="str" cm="1">
        <f t="array" aca="1" ref="G1095" ca="1">IF($F1095="","",IFERROR(INDEX(NTG_2020_Map,1,IF($D1095&lt;$B$4,$B$3,IF($D1095&lt;$B$5,$B$4,$B$5))),""))</f>
        <v>NTG_ID</v>
      </c>
      <c r="H1095" s="17" cm="1">
        <f t="array" aca="1" ref="H1095" ca="1">IF(F1095="","",IFERROR(INDEX(NTG_2020_Map,2,D1095),""))</f>
        <v>0.6</v>
      </c>
      <c r="I1095" s="17" t="str" cm="1">
        <f t="array" aca="1" ref="I1095" ca="1">IFERROR(INDEX(NTG_2020_Map,$C1095+2,$I$7),"")</f>
        <v/>
      </c>
      <c r="J1095" s="17" t="str" cm="1">
        <f t="array" aca="1" ref="J1095" ca="1">IFERROR(IF(INDEX(NTG_2020_Map,$C1095+2,36)=0,"",INDEX(NTG_2020_Map,$C1095+2,$J$7)),"")</f>
        <v/>
      </c>
      <c r="K1095" s="17" t="str" cm="1">
        <f t="array" aca="1" ref="K1095" ca="1">IFERROR(INDEX(NTG_2020_Map,$C1095+2,K$7),"")</f>
        <v/>
      </c>
      <c r="L1095" s="17" t="str" cm="1">
        <f t="array" aca="1" ref="L1095" ca="1">IFERROR(INDEX(NTG_2020_Map,$C1095+2,L$7),"")</f>
        <v/>
      </c>
      <c r="M1095" s="17" t="str" cm="1">
        <f t="array" aca="1" ref="M1095" ca="1">IFERROR(INDEX(NTG_2020_Map,$C1095+2,M$7),"")</f>
        <v/>
      </c>
      <c r="N1095" s="18" t="str" cm="1">
        <f t="array" aca="1" ref="N1095" ca="1">IFERROR(INDEX(NTG_2020_Map,$C1095+2,N$7),"")</f>
        <v/>
      </c>
      <c r="O1095" s="18" t="str" cm="1">
        <f t="array" aca="1" ref="O1095" ca="1">IFERROR(IF(INDEX(NTG_2020_Map,$C1095+2,O$7)="","",INDEX(NTG_2020_Map,$C1095+2,O$7)),"")</f>
        <v/>
      </c>
    </row>
    <row r="1096" spans="3:15" ht="12.75" customHeight="1">
      <c r="C1096" s="16">
        <f t="shared" si="32"/>
        <v>48</v>
      </c>
      <c r="D1096" s="16">
        <f t="shared" si="33"/>
        <v>7</v>
      </c>
      <c r="E1096" s="16" cm="1">
        <f t="array" aca="1" ref="E1096" ca="1">IF(F1096="","",IF(INDEX(NTG_2020_Table,$C1096+1,$D1096)=1,1,0))</f>
        <v>0</v>
      </c>
      <c r="F1096" s="17" t="str" cm="1">
        <f t="array" aca="1" ref="F1096" ca="1">IFERROR(INDEX(NTG_2020_Table,$C1096+1,$F$7),"")</f>
        <v>NonRes-sAll-mIrrig-Pump-eVFD</v>
      </c>
      <c r="G1096" s="17" t="str" cm="1">
        <f t="array" aca="1" ref="G1096" ca="1">IF($F1096="","",IFERROR(INDEX(NTG_2020_Map,1,IF($D1096&lt;$B$4,$B$3,IF($D1096&lt;$B$5,$B$4,$B$5))),""))</f>
        <v>NTG_ID</v>
      </c>
      <c r="H1096" s="17" t="str" cm="1">
        <f t="array" aca="1" ref="H1096" ca="1">IF(F1096="","",IFERROR(INDEX(NTG_2020_Map,2,D1096),""))</f>
        <v>Measures not covered by other NTG values and measure technology type has been available in marketplace for more than 2 years</v>
      </c>
      <c r="I1096" s="17" t="str" cm="1">
        <f t="array" aca="1" ref="I1096" ca="1">IFERROR(INDEX(NTG_2020_Map,$C1096+2,$I$7),"")</f>
        <v/>
      </c>
      <c r="J1096" s="17" t="str" cm="1">
        <f t="array" aca="1" ref="J1096" ca="1">IFERROR(IF(INDEX(NTG_2020_Map,$C1096+2,36)=0,"",INDEX(NTG_2020_Map,$C1096+2,$J$7)),"")</f>
        <v/>
      </c>
      <c r="K1096" s="17" t="str" cm="1">
        <f t="array" aca="1" ref="K1096" ca="1">IFERROR(INDEX(NTG_2020_Map,$C1096+2,K$7),"")</f>
        <v/>
      </c>
      <c r="L1096" s="17" t="str" cm="1">
        <f t="array" aca="1" ref="L1096" ca="1">IFERROR(INDEX(NTG_2020_Map,$C1096+2,L$7),"")</f>
        <v/>
      </c>
      <c r="M1096" s="17" t="str" cm="1">
        <f t="array" aca="1" ref="M1096" ca="1">IFERROR(INDEX(NTG_2020_Map,$C1096+2,M$7),"")</f>
        <v/>
      </c>
      <c r="N1096" s="18" t="str" cm="1">
        <f t="array" aca="1" ref="N1096" ca="1">IFERROR(INDEX(NTG_2020_Map,$C1096+2,N$7),"")</f>
        <v/>
      </c>
      <c r="O1096" s="18" t="str" cm="1">
        <f t="array" aca="1" ref="O1096" ca="1">IFERROR(IF(INDEX(NTG_2020_Map,$C1096+2,O$7)="","",INDEX(NTG_2020_Map,$C1096+2,O$7)),"")</f>
        <v/>
      </c>
    </row>
    <row r="1097" spans="3:15" ht="12.75" customHeight="1">
      <c r="C1097" s="16">
        <f t="shared" si="32"/>
        <v>48</v>
      </c>
      <c r="D1097" s="16">
        <f t="shared" si="33"/>
        <v>8</v>
      </c>
      <c r="E1097" s="16" cm="1">
        <f t="array" aca="1" ref="E1097" ca="1">IF(F1097="","",IF(INDEX(NTG_2020_Table,$C1097+1,$D1097)=1,1,0))</f>
        <v>0</v>
      </c>
      <c r="F1097" s="17" t="str" cm="1">
        <f t="array" aca="1" ref="F1097" ca="1">IFERROR(INDEX(NTG_2020_Table,$C1097+1,$F$7),"")</f>
        <v>NonRes-sAll-mIrrig-Pump-eVFD</v>
      </c>
      <c r="G1097" s="17" t="str" cm="1">
        <f t="array" aca="1" ref="G1097" ca="1">IF($F1097="","",IFERROR(INDEX(NTG_2020_Map,1,IF($D1097&lt;$B$4,$B$3,IF($D1097&lt;$B$5,$B$4,$B$5))),""))</f>
        <v>NTG_ID</v>
      </c>
      <c r="H1097" s="17" t="str" cm="1">
        <f t="array" aca="1" ref="H1097" ca="1">IF(F1097="","",IFERROR(INDEX(NTG_2020_Map,2,D1097),""))</f>
        <v>Deem-DEER|Deem-WP</v>
      </c>
      <c r="I1097" s="17" t="str" cm="1">
        <f t="array" aca="1" ref="I1097" ca="1">IFERROR(INDEX(NTG_2020_Map,$C1097+2,$I$7),"")</f>
        <v/>
      </c>
      <c r="J1097" s="17" t="str" cm="1">
        <f t="array" aca="1" ref="J1097" ca="1">IFERROR(IF(INDEX(NTG_2020_Map,$C1097+2,36)=0,"",INDEX(NTG_2020_Map,$C1097+2,$J$7)),"")</f>
        <v/>
      </c>
      <c r="K1097" s="17" t="str" cm="1">
        <f t="array" aca="1" ref="K1097" ca="1">IFERROR(INDEX(NTG_2020_Map,$C1097+2,K$7),"")</f>
        <v/>
      </c>
      <c r="L1097" s="17" t="str" cm="1">
        <f t="array" aca="1" ref="L1097" ca="1">IFERROR(INDEX(NTG_2020_Map,$C1097+2,L$7),"")</f>
        <v/>
      </c>
      <c r="M1097" s="17" t="str" cm="1">
        <f t="array" aca="1" ref="M1097" ca="1">IFERROR(INDEX(NTG_2020_Map,$C1097+2,M$7),"")</f>
        <v/>
      </c>
      <c r="N1097" s="18" t="str" cm="1">
        <f t="array" aca="1" ref="N1097" ca="1">IFERROR(INDEX(NTG_2020_Map,$C1097+2,N$7),"")</f>
        <v/>
      </c>
      <c r="O1097" s="18" t="str" cm="1">
        <f t="array" aca="1" ref="O1097" ca="1">IFERROR(IF(INDEX(NTG_2020_Map,$C1097+2,O$7)="","",INDEX(NTG_2020_Map,$C1097+2,O$7)),"")</f>
        <v/>
      </c>
    </row>
    <row r="1098" spans="3:15" ht="12.75" customHeight="1">
      <c r="C1098" s="16">
        <f t="shared" ref="C1098:C1161" si="34">IF($D1098=1,IF($C1097&lt;$B$1,$C1097+1,""),$C1097)</f>
        <v>48</v>
      </c>
      <c r="D1098" s="16">
        <f t="shared" ref="D1098:D1161" si="35">IF(D1097&lt;$B$2,D1097+1,1)</f>
        <v>9</v>
      </c>
      <c r="E1098" s="16" cm="1">
        <f t="array" aca="1" ref="E1098" ca="1">IF(F1098="","",IF(INDEX(NTG_2020_Table,$C1098+1,$D1098)=1,1,0))</f>
        <v>0</v>
      </c>
      <c r="F1098" s="17" t="str" cm="1">
        <f t="array" aca="1" ref="F1098" ca="1">IFERROR(INDEX(NTG_2020_Table,$C1098+1,$F$7),"")</f>
        <v>NonRes-sAll-mIrrig-Pump-eVFD</v>
      </c>
      <c r="G1098" s="17" t="str" cm="1">
        <f t="array" aca="1" ref="G1098" ca="1">IF($F1098="","",IFERROR(INDEX(NTG_2020_Map,1,IF($D1098&lt;$B$4,$B$3,IF($D1098&lt;$B$5,$B$4,$B$5))),""))</f>
        <v>NTG_ID</v>
      </c>
      <c r="H1098" s="17" t="str" cm="1">
        <f t="array" aca="1" ref="H1098" ca="1">IF(F1098="","",IFERROR(INDEX(NTG_2020_Map,2,D1098),""))</f>
        <v>AOE|AR|BRO-Bhv|BRO-Op|BRO-RCx|BW|NC|NR</v>
      </c>
      <c r="I1098" s="17" t="str" cm="1">
        <f t="array" aca="1" ref="I1098" ca="1">IFERROR(INDEX(NTG_2020_Map,$C1098+2,$I$7),"")</f>
        <v/>
      </c>
      <c r="J1098" s="17" t="str" cm="1">
        <f t="array" aca="1" ref="J1098" ca="1">IFERROR(IF(INDEX(NTG_2020_Map,$C1098+2,36)=0,"",INDEX(NTG_2020_Map,$C1098+2,$J$7)),"")</f>
        <v/>
      </c>
      <c r="K1098" s="17" t="str" cm="1">
        <f t="array" aca="1" ref="K1098" ca="1">IFERROR(INDEX(NTG_2020_Map,$C1098+2,K$7),"")</f>
        <v/>
      </c>
      <c r="L1098" s="17" t="str" cm="1">
        <f t="array" aca="1" ref="L1098" ca="1">IFERROR(INDEX(NTG_2020_Map,$C1098+2,L$7),"")</f>
        <v/>
      </c>
      <c r="M1098" s="17" t="str" cm="1">
        <f t="array" aca="1" ref="M1098" ca="1">IFERROR(INDEX(NTG_2020_Map,$C1098+2,M$7),"")</f>
        <v/>
      </c>
      <c r="N1098" s="18" t="str" cm="1">
        <f t="array" aca="1" ref="N1098" ca="1">IFERROR(INDEX(NTG_2020_Map,$C1098+2,N$7),"")</f>
        <v/>
      </c>
      <c r="O1098" s="18" t="str" cm="1">
        <f t="array" aca="1" ref="O1098" ca="1">IFERROR(IF(INDEX(NTG_2020_Map,$C1098+2,O$7)="","",INDEX(NTG_2020_Map,$C1098+2,O$7)),"")</f>
        <v/>
      </c>
    </row>
    <row r="1099" spans="3:15" ht="12.75" customHeight="1">
      <c r="C1099" s="16">
        <f t="shared" si="34"/>
        <v>48</v>
      </c>
      <c r="D1099" s="16">
        <f t="shared" si="35"/>
        <v>10</v>
      </c>
      <c r="E1099" s="16" cm="1">
        <f t="array" aca="1" ref="E1099" ca="1">IF(F1099="","",IF(INDEX(NTG_2020_Table,$C1099+1,$D1099)=1,1,0))</f>
        <v>0</v>
      </c>
      <c r="F1099" s="17" t="str" cm="1">
        <f t="array" aca="1" ref="F1099" ca="1">IFERROR(INDEX(NTG_2020_Table,$C1099+1,$F$7),"")</f>
        <v>NonRes-sAll-mIrrig-Pump-eVFD</v>
      </c>
      <c r="G1099" s="17" t="str" cm="1">
        <f t="array" aca="1" ref="G1099" ca="1">IF($F1099="","",IFERROR(INDEX(NTG_2020_Map,1,IF($D1099&lt;$B$4,$B$3,IF($D1099&lt;$B$5,$B$4,$B$5))),""))</f>
        <v>NTG_ID</v>
      </c>
      <c r="H1099" s="17" t="str" cm="1">
        <f t="array" aca="1" ref="H1099" ca="1">IF(F1099="","",IFERROR(INDEX(NTG_2020_Map,2,D1099),""))</f>
        <v>UpDeemed|DnCust|DnDeemed|DnCustDI|DnDeemDI</v>
      </c>
      <c r="I1099" s="17" t="str" cm="1">
        <f t="array" aca="1" ref="I1099" ca="1">IFERROR(INDEX(NTG_2020_Map,$C1099+2,$I$7),"")</f>
        <v/>
      </c>
      <c r="J1099" s="17" t="str" cm="1">
        <f t="array" aca="1" ref="J1099" ca="1">IFERROR(IF(INDEX(NTG_2020_Map,$C1099+2,36)=0,"",INDEX(NTG_2020_Map,$C1099+2,$J$7)),"")</f>
        <v/>
      </c>
      <c r="K1099" s="17" t="str" cm="1">
        <f t="array" aca="1" ref="K1099" ca="1">IFERROR(INDEX(NTG_2020_Map,$C1099+2,K$7),"")</f>
        <v/>
      </c>
      <c r="L1099" s="17" t="str" cm="1">
        <f t="array" aca="1" ref="L1099" ca="1">IFERROR(INDEX(NTG_2020_Map,$C1099+2,L$7),"")</f>
        <v/>
      </c>
      <c r="M1099" s="17" t="str" cm="1">
        <f t="array" aca="1" ref="M1099" ca="1">IFERROR(INDEX(NTG_2020_Map,$C1099+2,M$7),"")</f>
        <v/>
      </c>
      <c r="N1099" s="18" t="str" cm="1">
        <f t="array" aca="1" ref="N1099" ca="1">IFERROR(INDEX(NTG_2020_Map,$C1099+2,N$7),"")</f>
        <v/>
      </c>
      <c r="O1099" s="18" t="str" cm="1">
        <f t="array" aca="1" ref="O1099" ca="1">IFERROR(IF(INDEX(NTG_2020_Map,$C1099+2,O$7)="","",INDEX(NTG_2020_Map,$C1099+2,O$7)),"")</f>
        <v/>
      </c>
    </row>
    <row r="1100" spans="3:15" ht="12.75" customHeight="1">
      <c r="C1100" s="16">
        <f t="shared" si="34"/>
        <v>48</v>
      </c>
      <c r="D1100" s="16">
        <f t="shared" si="35"/>
        <v>11</v>
      </c>
      <c r="E1100" s="16" cm="1">
        <f t="array" aca="1" ref="E1100" ca="1">IF(F1100="","",IF(INDEX(NTG_2020_Table,$C1100+1,$D1100)=1,1,0))</f>
        <v>0</v>
      </c>
      <c r="F1100" s="17" t="str" cm="1">
        <f t="array" aca="1" ref="F1100" ca="1">IFERROR(INDEX(NTG_2020_Table,$C1100+1,$F$7),"")</f>
        <v>NonRes-sAll-mIrrig-Pump-eVFD</v>
      </c>
      <c r="G1100" s="17" t="str" cm="1">
        <f t="array" aca="1" ref="G1100" ca="1">IF($F1100="","",IFERROR(INDEX(NTG_2020_Map,1,IF($D1100&lt;$B$4,$B$3,IF($D1100&lt;$B$5,$B$4,$B$5))),""))</f>
        <v>VersionSource</v>
      </c>
      <c r="H1100" s="17" t="str" cm="1">
        <f t="array" aca="1" ref="H1100" ca="1">IF(F1100="","",IFERROR(INDEX(NTG_2020_Map,2,D1100),""))</f>
        <v/>
      </c>
      <c r="I1100" s="17" t="str" cm="1">
        <f t="array" aca="1" ref="I1100" ca="1">IFERROR(INDEX(NTG_2020_Map,$C1100+2,$I$7),"")</f>
        <v/>
      </c>
      <c r="J1100" s="17" t="str" cm="1">
        <f t="array" aca="1" ref="J1100" ca="1">IFERROR(IF(INDEX(NTG_2020_Map,$C1100+2,36)=0,"",INDEX(NTG_2020_Map,$C1100+2,$J$7)),"")</f>
        <v/>
      </c>
      <c r="K1100" s="17" t="str" cm="1">
        <f t="array" aca="1" ref="K1100" ca="1">IFERROR(INDEX(NTG_2020_Map,$C1100+2,K$7),"")</f>
        <v/>
      </c>
      <c r="L1100" s="17" t="str" cm="1">
        <f t="array" aca="1" ref="L1100" ca="1">IFERROR(INDEX(NTG_2020_Map,$C1100+2,L$7),"")</f>
        <v/>
      </c>
      <c r="M1100" s="17" t="str" cm="1">
        <f t="array" aca="1" ref="M1100" ca="1">IFERROR(INDEX(NTG_2020_Map,$C1100+2,M$7),"")</f>
        <v/>
      </c>
      <c r="N1100" s="18" t="str" cm="1">
        <f t="array" aca="1" ref="N1100" ca="1">IFERROR(INDEX(NTG_2020_Map,$C1100+2,N$7),"")</f>
        <v/>
      </c>
      <c r="O1100" s="18" t="str" cm="1">
        <f t="array" aca="1" ref="O1100" ca="1">IFERROR(IF(INDEX(NTG_2020_Map,$C1100+2,O$7)="","",INDEX(NTG_2020_Map,$C1100+2,O$7)),"")</f>
        <v/>
      </c>
    </row>
    <row r="1101" spans="3:15" ht="12.75" customHeight="1">
      <c r="C1101" s="16">
        <f t="shared" si="34"/>
        <v>48</v>
      </c>
      <c r="D1101" s="16">
        <f t="shared" si="35"/>
        <v>12</v>
      </c>
      <c r="E1101" s="16" cm="1">
        <f t="array" aca="1" ref="E1101" ca="1">IF(F1101="","",IF(INDEX(NTG_2020_Table,$C1101+1,$D1101)=1,1,0))</f>
        <v>1</v>
      </c>
      <c r="F1101" s="17" t="str" cm="1">
        <f t="array" aca="1" ref="F1101" ca="1">IFERROR(INDEX(NTG_2020_Table,$C1101+1,$F$7),"")</f>
        <v>NonRes-sAll-mIrrig-Pump-eVFD</v>
      </c>
      <c r="G1101" s="17" t="str" cm="1">
        <f t="array" aca="1" ref="G1101" ca="1">IF($F1101="","",IFERROR(INDEX(NTG_2020_Map,1,IF($D1101&lt;$B$4,$B$3,IF($D1101&lt;$B$5,$B$4,$B$5))),""))</f>
        <v>VersionSource</v>
      </c>
      <c r="H1101" s="17" t="str" cm="1">
        <f t="array" aca="1" ref="H1101" ca="1">IF(F1101="","",IFERROR(INDEX(NTG_2020_Map,2,D1101),""))</f>
        <v>1</v>
      </c>
      <c r="I1101" s="17" t="str" cm="1">
        <f t="array" aca="1" ref="I1101" ca="1">IFERROR(INDEX(NTG_2020_Map,$C1101+2,$I$7),"")</f>
        <v/>
      </c>
      <c r="J1101" s="17" t="str" cm="1">
        <f t="array" aca="1" ref="J1101" ca="1">IFERROR(IF(INDEX(NTG_2020_Map,$C1101+2,36)=0,"",INDEX(NTG_2020_Map,$C1101+2,$J$7)),"")</f>
        <v/>
      </c>
      <c r="K1101" s="17" t="str" cm="1">
        <f t="array" aca="1" ref="K1101" ca="1">IFERROR(INDEX(NTG_2020_Map,$C1101+2,K$7),"")</f>
        <v/>
      </c>
      <c r="L1101" s="17" t="str" cm="1">
        <f t="array" aca="1" ref="L1101" ca="1">IFERROR(INDEX(NTG_2020_Map,$C1101+2,L$7),"")</f>
        <v/>
      </c>
      <c r="M1101" s="17" t="str" cm="1">
        <f t="array" aca="1" ref="M1101" ca="1">IFERROR(INDEX(NTG_2020_Map,$C1101+2,M$7),"")</f>
        <v/>
      </c>
      <c r="N1101" s="18" t="str" cm="1">
        <f t="array" aca="1" ref="N1101" ca="1">IFERROR(INDEX(NTG_2020_Map,$C1101+2,N$7),"")</f>
        <v/>
      </c>
      <c r="O1101" s="18" t="str" cm="1">
        <f t="array" aca="1" ref="O1101" ca="1">IFERROR(IF(INDEX(NTG_2020_Map,$C1101+2,O$7)="","",INDEX(NTG_2020_Map,$C1101+2,O$7)),"")</f>
        <v/>
      </c>
    </row>
    <row r="1102" spans="3:15" ht="12.75" customHeight="1">
      <c r="C1102" s="16">
        <f t="shared" si="34"/>
        <v>48</v>
      </c>
      <c r="D1102" s="16">
        <f t="shared" si="35"/>
        <v>13</v>
      </c>
      <c r="E1102" s="16" cm="1">
        <f t="array" aca="1" ref="E1102" ca="1">IF(F1102="","",IF(INDEX(NTG_2020_Table,$C1102+1,$D1102)=1,1,0))</f>
        <v>0</v>
      </c>
      <c r="F1102" s="17" t="str" cm="1">
        <f t="array" aca="1" ref="F1102" ca="1">IFERROR(INDEX(NTG_2020_Table,$C1102+1,$F$7),"")</f>
        <v>NonRes-sAll-mIrrig-Pump-eVFD</v>
      </c>
      <c r="G1102" s="17" t="str" cm="1">
        <f t="array" aca="1" ref="G1102" ca="1">IF($F1102="","",IFERROR(INDEX(NTG_2020_Map,1,IF($D1102&lt;$B$4,$B$3,IF($D1102&lt;$B$5,$B$4,$B$5))),""))</f>
        <v>VersionSource</v>
      </c>
      <c r="H1102" s="17" t="str" cm="1">
        <f t="array" aca="1" ref="H1102" ca="1">IF(F1102="","",IFERROR(INDEX(NTG_2020_Map,2,D1102),""))</f>
        <v>1</v>
      </c>
      <c r="I1102" s="17" t="str" cm="1">
        <f t="array" aca="1" ref="I1102" ca="1">IFERROR(INDEX(NTG_2020_Map,$C1102+2,$I$7),"")</f>
        <v/>
      </c>
      <c r="J1102" s="17" t="str" cm="1">
        <f t="array" aca="1" ref="J1102" ca="1">IFERROR(IF(INDEX(NTG_2020_Map,$C1102+2,36)=0,"",INDEX(NTG_2020_Map,$C1102+2,$J$7)),"")</f>
        <v/>
      </c>
      <c r="K1102" s="17" t="str" cm="1">
        <f t="array" aca="1" ref="K1102" ca="1">IFERROR(INDEX(NTG_2020_Map,$C1102+2,K$7),"")</f>
        <v/>
      </c>
      <c r="L1102" s="17" t="str" cm="1">
        <f t="array" aca="1" ref="L1102" ca="1">IFERROR(INDEX(NTG_2020_Map,$C1102+2,L$7),"")</f>
        <v/>
      </c>
      <c r="M1102" s="17" t="str" cm="1">
        <f t="array" aca="1" ref="M1102" ca="1">IFERROR(INDEX(NTG_2020_Map,$C1102+2,M$7),"")</f>
        <v/>
      </c>
      <c r="N1102" s="18" t="str" cm="1">
        <f t="array" aca="1" ref="N1102" ca="1">IFERROR(INDEX(NTG_2020_Map,$C1102+2,N$7),"")</f>
        <v/>
      </c>
      <c r="O1102" s="18" t="str" cm="1">
        <f t="array" aca="1" ref="O1102" ca="1">IFERROR(IF(INDEX(NTG_2020_Map,$C1102+2,O$7)="","",INDEX(NTG_2020_Map,$C1102+2,O$7)),"")</f>
        <v/>
      </c>
    </row>
    <row r="1103" spans="3:15" ht="12.75" customHeight="1">
      <c r="C1103" s="16">
        <f t="shared" si="34"/>
        <v>48</v>
      </c>
      <c r="D1103" s="16">
        <f t="shared" si="35"/>
        <v>14</v>
      </c>
      <c r="E1103" s="16" cm="1">
        <f t="array" aca="1" ref="E1103" ca="1">IF(F1103="","",IF(INDEX(NTG_2020_Table,$C1103+1,$D1103)=1,1,0))</f>
        <v>0</v>
      </c>
      <c r="F1103" s="17" t="str" cm="1">
        <f t="array" aca="1" ref="F1103" ca="1">IFERROR(INDEX(NTG_2020_Table,$C1103+1,$F$7),"")</f>
        <v>NonRes-sAll-mIrrig-Pump-eVFD</v>
      </c>
      <c r="G1103" s="17" t="str" cm="1">
        <f t="array" aca="1" ref="G1103" ca="1">IF($F1103="","",IFERROR(INDEX(NTG_2020_Map,1,IF($D1103&lt;$B$4,$B$3,IF($D1103&lt;$B$5,$B$4,$B$5))),""))</f>
        <v>VersionSource</v>
      </c>
      <c r="H1103" s="17" t="str" cm="1">
        <f t="array" aca="1" ref="H1103" ca="1">IF(F1103="","",IFERROR(INDEX(NTG_2020_Map,2,D1103),""))</f>
        <v>0</v>
      </c>
      <c r="I1103" s="17" t="str" cm="1">
        <f t="array" aca="1" ref="I1103" ca="1">IFERROR(INDEX(NTG_2020_Map,$C1103+2,$I$7),"")</f>
        <v/>
      </c>
      <c r="J1103" s="17" t="str" cm="1">
        <f t="array" aca="1" ref="J1103" ca="1">IFERROR(IF(INDEX(NTG_2020_Map,$C1103+2,36)=0,"",INDEX(NTG_2020_Map,$C1103+2,$J$7)),"")</f>
        <v/>
      </c>
      <c r="K1103" s="17" t="str" cm="1">
        <f t="array" aca="1" ref="K1103" ca="1">IFERROR(INDEX(NTG_2020_Map,$C1103+2,K$7),"")</f>
        <v/>
      </c>
      <c r="L1103" s="17" t="str" cm="1">
        <f t="array" aca="1" ref="L1103" ca="1">IFERROR(INDEX(NTG_2020_Map,$C1103+2,L$7),"")</f>
        <v/>
      </c>
      <c r="M1103" s="17" t="str" cm="1">
        <f t="array" aca="1" ref="M1103" ca="1">IFERROR(INDEX(NTG_2020_Map,$C1103+2,M$7),"")</f>
        <v/>
      </c>
      <c r="N1103" s="18" t="str" cm="1">
        <f t="array" aca="1" ref="N1103" ca="1">IFERROR(INDEX(NTG_2020_Map,$C1103+2,N$7),"")</f>
        <v/>
      </c>
      <c r="O1103" s="18" t="str" cm="1">
        <f t="array" aca="1" ref="O1103" ca="1">IFERROR(IF(INDEX(NTG_2020_Map,$C1103+2,O$7)="","",INDEX(NTG_2020_Map,$C1103+2,O$7)),"")</f>
        <v/>
      </c>
    </row>
    <row r="1104" spans="3:15" ht="12.75" customHeight="1">
      <c r="C1104" s="16">
        <f t="shared" si="34"/>
        <v>48</v>
      </c>
      <c r="D1104" s="16">
        <f t="shared" si="35"/>
        <v>15</v>
      </c>
      <c r="E1104" s="16" cm="1">
        <f t="array" aca="1" ref="E1104" ca="1">IF(F1104="","",IF(INDEX(NTG_2020_Table,$C1104+1,$D1104)=1,1,0))</f>
        <v>0</v>
      </c>
      <c r="F1104" s="17" t="str" cm="1">
        <f t="array" aca="1" ref="F1104" ca="1">IFERROR(INDEX(NTG_2020_Table,$C1104+1,$F$7),"")</f>
        <v>NonRes-sAll-mIrrig-Pump-eVFD</v>
      </c>
      <c r="G1104" s="17" t="str" cm="1">
        <f t="array" aca="1" ref="G1104" ca="1">IF($F1104="","",IFERROR(INDEX(NTG_2020_Map,1,IF($D1104&lt;$B$4,$B$3,IF($D1104&lt;$B$5,$B$4,$B$5))),""))</f>
        <v>VersionSource</v>
      </c>
      <c r="H1104" s="17" cm="1">
        <f t="array" aca="1" ref="H1104" ca="1">IF(F1104="","",IFERROR(INDEX(NTG_2020_Map,2,D1104),""))</f>
        <v>45448.629734189817</v>
      </c>
      <c r="I1104" s="17" t="str" cm="1">
        <f t="array" aca="1" ref="I1104" ca="1">IFERROR(INDEX(NTG_2020_Map,$C1104+2,$I$7),"")</f>
        <v/>
      </c>
      <c r="J1104" s="17" t="str" cm="1">
        <f t="array" aca="1" ref="J1104" ca="1">IFERROR(IF(INDEX(NTG_2020_Map,$C1104+2,36)=0,"",INDEX(NTG_2020_Map,$C1104+2,$J$7)),"")</f>
        <v/>
      </c>
      <c r="K1104" s="17" t="str" cm="1">
        <f t="array" aca="1" ref="K1104" ca="1">IFERROR(INDEX(NTG_2020_Map,$C1104+2,K$7),"")</f>
        <v/>
      </c>
      <c r="L1104" s="17" t="str" cm="1">
        <f t="array" aca="1" ref="L1104" ca="1">IFERROR(INDEX(NTG_2020_Map,$C1104+2,L$7),"")</f>
        <v/>
      </c>
      <c r="M1104" s="17" t="str" cm="1">
        <f t="array" aca="1" ref="M1104" ca="1">IFERROR(INDEX(NTG_2020_Map,$C1104+2,M$7),"")</f>
        <v/>
      </c>
      <c r="N1104" s="18" t="str" cm="1">
        <f t="array" aca="1" ref="N1104" ca="1">IFERROR(INDEX(NTG_2020_Map,$C1104+2,N$7),"")</f>
        <v/>
      </c>
      <c r="O1104" s="18" t="str" cm="1">
        <f t="array" aca="1" ref="O1104" ca="1">IFERROR(IF(INDEX(NTG_2020_Map,$C1104+2,O$7)="","",INDEX(NTG_2020_Map,$C1104+2,O$7)),"")</f>
        <v/>
      </c>
    </row>
    <row r="1105" spans="3:15" ht="12.75" customHeight="1">
      <c r="C1105" s="16">
        <f t="shared" si="34"/>
        <v>48</v>
      </c>
      <c r="D1105" s="16">
        <f t="shared" si="35"/>
        <v>16</v>
      </c>
      <c r="E1105" s="16" cm="1">
        <f t="array" aca="1" ref="E1105" ca="1">IF(F1105="","",IF(INDEX(NTG_2020_Table,$C1105+1,$D1105)=1,1,0))</f>
        <v>1</v>
      </c>
      <c r="F1105" s="17" t="str" cm="1">
        <f t="array" aca="1" ref="F1105" ca="1">IFERROR(INDEX(NTG_2020_Table,$C1105+1,$F$7),"")</f>
        <v>NonRes-sAll-mIrrig-Pump-eVFD</v>
      </c>
      <c r="G1105" s="17" t="str" cm="1">
        <f t="array" aca="1" ref="G1105" ca="1">IF($F1105="","",IFERROR(INDEX(NTG_2020_Map,1,IF($D1105&lt;$B$4,$B$3,IF($D1105&lt;$B$5,$B$4,$B$5))),""))</f>
        <v>VersionSource</v>
      </c>
      <c r="H1105" s="17" t="str" cm="1">
        <f t="array" aca="1" ref="H1105" ca="1">IF(F1105="","",IFERROR(INDEX(NTG_2020_Map,2,D1105),""))</f>
        <v>Expired this record since a new record was created that uses the updated Measure Impact Types and Delivery Types per DEER2026 Scoping Document.</v>
      </c>
      <c r="I1105" s="17" t="str" cm="1">
        <f t="array" aca="1" ref="I1105" ca="1">IFERROR(INDEX(NTG_2020_Map,$C1105+2,$I$7),"")</f>
        <v/>
      </c>
      <c r="J1105" s="17" t="str" cm="1">
        <f t="array" aca="1" ref="J1105" ca="1">IFERROR(IF(INDEX(NTG_2020_Map,$C1105+2,36)=0,"",INDEX(NTG_2020_Map,$C1105+2,$J$7)),"")</f>
        <v/>
      </c>
      <c r="K1105" s="17" t="str" cm="1">
        <f t="array" aca="1" ref="K1105" ca="1">IFERROR(INDEX(NTG_2020_Map,$C1105+2,K$7),"")</f>
        <v/>
      </c>
      <c r="L1105" s="17" t="str" cm="1">
        <f t="array" aca="1" ref="L1105" ca="1">IFERROR(INDEX(NTG_2020_Map,$C1105+2,L$7),"")</f>
        <v/>
      </c>
      <c r="M1105" s="17" t="str" cm="1">
        <f t="array" aca="1" ref="M1105" ca="1">IFERROR(INDEX(NTG_2020_Map,$C1105+2,M$7),"")</f>
        <v/>
      </c>
      <c r="N1105" s="18" t="str" cm="1">
        <f t="array" aca="1" ref="N1105" ca="1">IFERROR(INDEX(NTG_2020_Map,$C1105+2,N$7),"")</f>
        <v/>
      </c>
      <c r="O1105" s="18" t="str" cm="1">
        <f t="array" aca="1" ref="O1105" ca="1">IFERROR(IF(INDEX(NTG_2020_Map,$C1105+2,O$7)="","",INDEX(NTG_2020_Map,$C1105+2,O$7)),"")</f>
        <v/>
      </c>
    </row>
    <row r="1106" spans="3:15" ht="12.75" customHeight="1">
      <c r="C1106" s="16">
        <f t="shared" si="34"/>
        <v>48</v>
      </c>
      <c r="D1106" s="16">
        <f t="shared" si="35"/>
        <v>17</v>
      </c>
      <c r="E1106" s="16" cm="1">
        <f t="array" aca="1" ref="E1106" ca="1">IF(F1106="","",IF(INDEX(NTG_2020_Table,$C1106+1,$D1106)=1,1,0))</f>
        <v>1</v>
      </c>
      <c r="F1106" s="17" t="str" cm="1">
        <f t="array" aca="1" ref="F1106" ca="1">IFERROR(INDEX(NTG_2020_Table,$C1106+1,$F$7),"")</f>
        <v>NonRes-sAll-mIrrig-Pump-eVFD</v>
      </c>
      <c r="G1106" s="17" t="str" cm="1">
        <f t="array" aca="1" ref="G1106" ca="1">IF($F1106="","",IFERROR(INDEX(NTG_2020_Map,1,IF($D1106&lt;$B$4,$B$3,IF($D1106&lt;$B$5,$B$4,$B$5))),""))</f>
        <v>VersionSource</v>
      </c>
      <c r="H1106" s="17" t="str" cm="1">
        <f t="array" aca="1" ref="H1106" ca="1">IF(F1106="","",IFERROR(INDEX(NTG_2020_Map,2,D1106),""))</f>
        <v>Deemed Ex Ante Team</v>
      </c>
      <c r="I1106" s="17" t="str" cm="1">
        <f t="array" aca="1" ref="I1106" ca="1">IFERROR(INDEX(NTG_2020_Map,$C1106+2,$I$7),"")</f>
        <v/>
      </c>
      <c r="J1106" s="17" t="str" cm="1">
        <f t="array" aca="1" ref="J1106" ca="1">IFERROR(IF(INDEX(NTG_2020_Map,$C1106+2,36)=0,"",INDEX(NTG_2020_Map,$C1106+2,$J$7)),"")</f>
        <v/>
      </c>
      <c r="K1106" s="17" t="str" cm="1">
        <f t="array" aca="1" ref="K1106" ca="1">IFERROR(INDEX(NTG_2020_Map,$C1106+2,K$7),"")</f>
        <v/>
      </c>
      <c r="L1106" s="17" t="str" cm="1">
        <f t="array" aca="1" ref="L1106" ca="1">IFERROR(INDEX(NTG_2020_Map,$C1106+2,L$7),"")</f>
        <v/>
      </c>
      <c r="M1106" s="17" t="str" cm="1">
        <f t="array" aca="1" ref="M1106" ca="1">IFERROR(INDEX(NTG_2020_Map,$C1106+2,M$7),"")</f>
        <v/>
      </c>
      <c r="N1106" s="18" t="str" cm="1">
        <f t="array" aca="1" ref="N1106" ca="1">IFERROR(INDEX(NTG_2020_Map,$C1106+2,N$7),"")</f>
        <v/>
      </c>
      <c r="O1106" s="18" t="str" cm="1">
        <f t="array" aca="1" ref="O1106" ca="1">IFERROR(IF(INDEX(NTG_2020_Map,$C1106+2,O$7)="","",INDEX(NTG_2020_Map,$C1106+2,O$7)),"")</f>
        <v/>
      </c>
    </row>
    <row r="1107" spans="3:15" ht="12.75" customHeight="1">
      <c r="C1107" s="16">
        <f t="shared" si="34"/>
        <v>48</v>
      </c>
      <c r="D1107" s="16">
        <f t="shared" si="35"/>
        <v>18</v>
      </c>
      <c r="E1107" s="16" cm="1">
        <f t="array" aca="1" ref="E1107" ca="1">IF(F1107="","",IF(INDEX(NTG_2020_Table,$C1107+1,$D1107)=1,1,0))</f>
        <v>0</v>
      </c>
      <c r="F1107" s="17" t="str" cm="1">
        <f t="array" aca="1" ref="F1107" ca="1">IFERROR(INDEX(NTG_2020_Table,$C1107+1,$F$7),"")</f>
        <v>NonRes-sAll-mIrrig-Pump-eVFD</v>
      </c>
      <c r="G1107" s="17" t="str" cm="1">
        <f t="array" aca="1" ref="G1107" ca="1">IF($F1107="","",IFERROR(INDEX(NTG_2020_Map,1,IF($D1107&lt;$B$4,$B$3,IF($D1107&lt;$B$5,$B$4,$B$5))),""))</f>
        <v>VersionSource</v>
      </c>
      <c r="H1107" s="17" cm="1">
        <f t="array" aca="1" ref="H1107" ca="1">IF(F1107="","",IFERROR(INDEX(NTG_2020_Map,2,D1107),""))</f>
        <v>44566.539816770834</v>
      </c>
      <c r="I1107" s="17" t="str" cm="1">
        <f t="array" aca="1" ref="I1107" ca="1">IFERROR(INDEX(NTG_2020_Map,$C1107+2,$I$7),"")</f>
        <v/>
      </c>
      <c r="J1107" s="17" t="str" cm="1">
        <f t="array" aca="1" ref="J1107" ca="1">IFERROR(IF(INDEX(NTG_2020_Map,$C1107+2,36)=0,"",INDEX(NTG_2020_Map,$C1107+2,$J$7)),"")</f>
        <v/>
      </c>
      <c r="K1107" s="17" t="str" cm="1">
        <f t="array" aca="1" ref="K1107" ca="1">IFERROR(INDEX(NTG_2020_Map,$C1107+2,K$7),"")</f>
        <v/>
      </c>
      <c r="L1107" s="17" t="str" cm="1">
        <f t="array" aca="1" ref="L1107" ca="1">IFERROR(INDEX(NTG_2020_Map,$C1107+2,L$7),"")</f>
        <v/>
      </c>
      <c r="M1107" s="17" t="str" cm="1">
        <f t="array" aca="1" ref="M1107" ca="1">IFERROR(INDEX(NTG_2020_Map,$C1107+2,M$7),"")</f>
        <v/>
      </c>
      <c r="N1107" s="18" t="str" cm="1">
        <f t="array" aca="1" ref="N1107" ca="1">IFERROR(INDEX(NTG_2020_Map,$C1107+2,N$7),"")</f>
        <v/>
      </c>
      <c r="O1107" s="18" t="str" cm="1">
        <f t="array" aca="1" ref="O1107" ca="1">IFERROR(IF(INDEX(NTG_2020_Map,$C1107+2,O$7)="","",INDEX(NTG_2020_Map,$C1107+2,O$7)),"")</f>
        <v/>
      </c>
    </row>
    <row r="1108" spans="3:15" ht="12.75" customHeight="1">
      <c r="C1108" s="16">
        <f t="shared" si="34"/>
        <v>48</v>
      </c>
      <c r="D1108" s="16">
        <f t="shared" si="35"/>
        <v>19</v>
      </c>
      <c r="E1108" s="16" cm="1">
        <f t="array" aca="1" ref="E1108" ca="1">IF(F1108="","",IF(INDEX(NTG_2020_Table,$C1108+1,$D1108)=1,1,0))</f>
        <v>0</v>
      </c>
      <c r="F1108" s="17" t="str" cm="1">
        <f t="array" aca="1" ref="F1108" ca="1">IFERROR(INDEX(NTG_2020_Table,$C1108+1,$F$7),"")</f>
        <v>NonRes-sAll-mIrrig-Pump-eVFD</v>
      </c>
      <c r="G1108" s="17" t="str" cm="1">
        <f t="array" aca="1" ref="G1108" ca="1">IF($F1108="","",IFERROR(INDEX(NTG_2020_Map,1,IF($D1108&lt;$B$4,$B$3,IF($D1108&lt;$B$5,$B$4,$B$5))),""))</f>
        <v>CreatedComment</v>
      </c>
      <c r="H1108" s="17" t="str" cm="1">
        <f t="array" aca="1" ref="H1108" ca="1">IF(F1108="","",IFERROR(INDEX(NTG_2020_Map,2,D1108),""))</f>
        <v/>
      </c>
      <c r="I1108" s="17" t="str" cm="1">
        <f t="array" aca="1" ref="I1108" ca="1">IFERROR(INDEX(NTG_2020_Map,$C1108+2,$I$7),"")</f>
        <v/>
      </c>
      <c r="J1108" s="17" t="str" cm="1">
        <f t="array" aca="1" ref="J1108" ca="1">IFERROR(IF(INDEX(NTG_2020_Map,$C1108+2,36)=0,"",INDEX(NTG_2020_Map,$C1108+2,$J$7)),"")</f>
        <v/>
      </c>
      <c r="K1108" s="17" t="str" cm="1">
        <f t="array" aca="1" ref="K1108" ca="1">IFERROR(INDEX(NTG_2020_Map,$C1108+2,K$7),"")</f>
        <v/>
      </c>
      <c r="L1108" s="17" t="str" cm="1">
        <f t="array" aca="1" ref="L1108" ca="1">IFERROR(INDEX(NTG_2020_Map,$C1108+2,L$7),"")</f>
        <v/>
      </c>
      <c r="M1108" s="17" t="str" cm="1">
        <f t="array" aca="1" ref="M1108" ca="1">IFERROR(INDEX(NTG_2020_Map,$C1108+2,M$7),"")</f>
        <v/>
      </c>
      <c r="N1108" s="18" t="str" cm="1">
        <f t="array" aca="1" ref="N1108" ca="1">IFERROR(INDEX(NTG_2020_Map,$C1108+2,N$7),"")</f>
        <v/>
      </c>
      <c r="O1108" s="18" t="str" cm="1">
        <f t="array" aca="1" ref="O1108" ca="1">IFERROR(IF(INDEX(NTG_2020_Map,$C1108+2,O$7)="","",INDEX(NTG_2020_Map,$C1108+2,O$7)),"")</f>
        <v/>
      </c>
    </row>
    <row r="1109" spans="3:15" ht="12.75" customHeight="1">
      <c r="C1109" s="16">
        <f t="shared" si="34"/>
        <v>48</v>
      </c>
      <c r="D1109" s="16">
        <f t="shared" si="35"/>
        <v>20</v>
      </c>
      <c r="E1109" s="16" cm="1">
        <f t="array" aca="1" ref="E1109" ca="1">IF(F1109="","",IF(INDEX(NTG_2020_Table,$C1109+1,$D1109)=1,1,0))</f>
        <v>0</v>
      </c>
      <c r="F1109" s="17" t="str" cm="1">
        <f t="array" aca="1" ref="F1109" ca="1">IFERROR(INDEX(NTG_2020_Table,$C1109+1,$F$7),"")</f>
        <v>NonRes-sAll-mIrrig-Pump-eVFD</v>
      </c>
      <c r="G1109" s="17" t="str" cm="1">
        <f t="array" aca="1" ref="G1109" ca="1">IF($F1109="","",IFERROR(INDEX(NTG_2020_Map,1,IF($D1109&lt;$B$4,$B$3,IF($D1109&lt;$B$5,$B$4,$B$5))),""))</f>
        <v>CreatedComment</v>
      </c>
      <c r="H1109" s="17" t="str" cm="1">
        <f t="array" aca="1" ref="H1109" ca="1">IF(F1109="","",IFERROR(INDEX(NTG_2020_Map,2,D1109),""))</f>
        <v>Deemed Ex Ante Team</v>
      </c>
      <c r="I1109" s="17" t="str" cm="1">
        <f t="array" aca="1" ref="I1109" ca="1">IFERROR(INDEX(NTG_2020_Map,$C1109+2,$I$7),"")</f>
        <v/>
      </c>
      <c r="J1109" s="17" t="str" cm="1">
        <f t="array" aca="1" ref="J1109" ca="1">IFERROR(IF(INDEX(NTG_2020_Map,$C1109+2,36)=0,"",INDEX(NTG_2020_Map,$C1109+2,$J$7)),"")</f>
        <v/>
      </c>
      <c r="K1109" s="17" t="str" cm="1">
        <f t="array" aca="1" ref="K1109" ca="1">IFERROR(INDEX(NTG_2020_Map,$C1109+2,K$7),"")</f>
        <v/>
      </c>
      <c r="L1109" s="17" t="str" cm="1">
        <f t="array" aca="1" ref="L1109" ca="1">IFERROR(INDEX(NTG_2020_Map,$C1109+2,L$7),"")</f>
        <v/>
      </c>
      <c r="M1109" s="17" t="str" cm="1">
        <f t="array" aca="1" ref="M1109" ca="1">IFERROR(INDEX(NTG_2020_Map,$C1109+2,M$7),"")</f>
        <v/>
      </c>
      <c r="N1109" s="18" t="str" cm="1">
        <f t="array" aca="1" ref="N1109" ca="1">IFERROR(INDEX(NTG_2020_Map,$C1109+2,N$7),"")</f>
        <v/>
      </c>
      <c r="O1109" s="18" t="str" cm="1">
        <f t="array" aca="1" ref="O1109" ca="1">IFERROR(IF(INDEX(NTG_2020_Map,$C1109+2,O$7)="","",INDEX(NTG_2020_Map,$C1109+2,O$7)),"")</f>
        <v/>
      </c>
    </row>
    <row r="1110" spans="3:15" ht="12.75" customHeight="1">
      <c r="C1110" s="16">
        <f t="shared" si="34"/>
        <v>48</v>
      </c>
      <c r="D1110" s="16">
        <f t="shared" si="35"/>
        <v>21</v>
      </c>
      <c r="E1110" s="16" cm="1">
        <f t="array" aca="1" ref="E1110" ca="1">IF(F1110="","",IF(INDEX(NTG_2020_Table,$C1110+1,$D1110)=1,1,0))</f>
        <v>0</v>
      </c>
      <c r="F1110" s="17" t="str" cm="1">
        <f t="array" aca="1" ref="F1110" ca="1">IFERROR(INDEX(NTG_2020_Table,$C1110+1,$F$7),"")</f>
        <v>NonRes-sAll-mIrrig-Pump-eVFD</v>
      </c>
      <c r="G1110" s="17" t="str" cm="1">
        <f t="array" aca="1" ref="G1110" ca="1">IF($F1110="","",IFERROR(INDEX(NTG_2020_Map,1,IF($D1110&lt;$B$4,$B$3,IF($D1110&lt;$B$5,$B$4,$B$5))),""))</f>
        <v>CreatedComment</v>
      </c>
      <c r="H1110" s="17" t="str" cm="1">
        <f t="array" aca="1" ref="H1110" ca="1">IF(F1110="","",IFERROR(INDEX(NTG_2020_Map,2,D1110),""))</f>
        <v/>
      </c>
      <c r="I1110" s="17" t="str" cm="1">
        <f t="array" aca="1" ref="I1110" ca="1">IFERROR(INDEX(NTG_2020_Map,$C1110+2,$I$7),"")</f>
        <v/>
      </c>
      <c r="J1110" s="17" t="str" cm="1">
        <f t="array" aca="1" ref="J1110" ca="1">IFERROR(IF(INDEX(NTG_2020_Map,$C1110+2,36)=0,"",INDEX(NTG_2020_Map,$C1110+2,$J$7)),"")</f>
        <v/>
      </c>
      <c r="K1110" s="17" t="str" cm="1">
        <f t="array" aca="1" ref="K1110" ca="1">IFERROR(INDEX(NTG_2020_Map,$C1110+2,K$7),"")</f>
        <v/>
      </c>
      <c r="L1110" s="17" t="str" cm="1">
        <f t="array" aca="1" ref="L1110" ca="1">IFERROR(INDEX(NTG_2020_Map,$C1110+2,L$7),"")</f>
        <v/>
      </c>
      <c r="M1110" s="17" t="str" cm="1">
        <f t="array" aca="1" ref="M1110" ca="1">IFERROR(INDEX(NTG_2020_Map,$C1110+2,M$7),"")</f>
        <v/>
      </c>
      <c r="N1110" s="18" t="str" cm="1">
        <f t="array" aca="1" ref="N1110" ca="1">IFERROR(INDEX(NTG_2020_Map,$C1110+2,N$7),"")</f>
        <v/>
      </c>
      <c r="O1110" s="18" t="str" cm="1">
        <f t="array" aca="1" ref="O1110" ca="1">IFERROR(IF(INDEX(NTG_2020_Map,$C1110+2,O$7)="","",INDEX(NTG_2020_Map,$C1110+2,O$7)),"")</f>
        <v/>
      </c>
    </row>
    <row r="1111" spans="3:15" ht="12.75" customHeight="1">
      <c r="C1111" s="16">
        <f t="shared" si="34"/>
        <v>48</v>
      </c>
      <c r="D1111" s="16">
        <f t="shared" si="35"/>
        <v>22</v>
      </c>
      <c r="E1111" s="16" cm="1">
        <f t="array" aca="1" ref="E1111" ca="1">IF(F1111="","",IF(INDEX(NTG_2020_Table,$C1111+1,$D1111)=1,1,0))</f>
        <v>0</v>
      </c>
      <c r="F1111" s="17" t="str" cm="1">
        <f t="array" aca="1" ref="F1111" ca="1">IFERROR(INDEX(NTG_2020_Table,$C1111+1,$F$7),"")</f>
        <v>NonRes-sAll-mIrrig-Pump-eVFD</v>
      </c>
      <c r="G1111" s="17" t="str" cm="1">
        <f t="array" aca="1" ref="G1111" ca="1">IF($F1111="","",IFERROR(INDEX(NTG_2020_Map,1,IF($D1111&lt;$B$4,$B$3,IF($D1111&lt;$B$5,$B$4,$B$5))),""))</f>
        <v>CreatedComment</v>
      </c>
      <c r="H1111" s="17" t="str" cm="1">
        <f t="array" aca="1" ref="H1111" ca="1">IF(F1111="","",IFERROR(INDEX(NTG_2020_Map,2,D1111),""))</f>
        <v/>
      </c>
      <c r="I1111" s="17" t="str" cm="1">
        <f t="array" aca="1" ref="I1111" ca="1">IFERROR(INDEX(NTG_2020_Map,$C1111+2,$I$7),"")</f>
        <v/>
      </c>
      <c r="J1111" s="17" t="str" cm="1">
        <f t="array" aca="1" ref="J1111" ca="1">IFERROR(IF(INDEX(NTG_2020_Map,$C1111+2,36)=0,"",INDEX(NTG_2020_Map,$C1111+2,$J$7)),"")</f>
        <v/>
      </c>
      <c r="K1111" s="17" t="str" cm="1">
        <f t="array" aca="1" ref="K1111" ca="1">IFERROR(INDEX(NTG_2020_Map,$C1111+2,K$7),"")</f>
        <v/>
      </c>
      <c r="L1111" s="17" t="str" cm="1">
        <f t="array" aca="1" ref="L1111" ca="1">IFERROR(INDEX(NTG_2020_Map,$C1111+2,L$7),"")</f>
        <v/>
      </c>
      <c r="M1111" s="17" t="str" cm="1">
        <f t="array" aca="1" ref="M1111" ca="1">IFERROR(INDEX(NTG_2020_Map,$C1111+2,M$7),"")</f>
        <v/>
      </c>
      <c r="N1111" s="18" t="str" cm="1">
        <f t="array" aca="1" ref="N1111" ca="1">IFERROR(INDEX(NTG_2020_Map,$C1111+2,N$7),"")</f>
        <v/>
      </c>
      <c r="O1111" s="18" t="str" cm="1">
        <f t="array" aca="1" ref="O1111" ca="1">IFERROR(IF(INDEX(NTG_2020_Map,$C1111+2,O$7)="","",INDEX(NTG_2020_Map,$C1111+2,O$7)),"")</f>
        <v/>
      </c>
    </row>
    <row r="1112" spans="3:15" ht="12.75" customHeight="1">
      <c r="C1112" s="16">
        <f t="shared" si="34"/>
        <v>48</v>
      </c>
      <c r="D1112" s="16">
        <f t="shared" si="35"/>
        <v>23</v>
      </c>
      <c r="E1112" s="16" cm="1">
        <f t="array" aca="1" ref="E1112" ca="1">IF(F1112="","",IF(INDEX(NTG_2020_Table,$C1112+1,$D1112)=1,1,0))</f>
        <v>0</v>
      </c>
      <c r="F1112" s="17" t="str" cm="1">
        <f t="array" aca="1" ref="F1112" ca="1">IFERROR(INDEX(NTG_2020_Table,$C1112+1,$F$7),"")</f>
        <v>NonRes-sAll-mIrrig-Pump-eVFD</v>
      </c>
      <c r="G1112" s="17" t="str" cm="1">
        <f t="array" aca="1" ref="G1112" ca="1">IF($F1112="","",IFERROR(INDEX(NTG_2020_Map,1,IF($D1112&lt;$B$4,$B$3,IF($D1112&lt;$B$5,$B$4,$B$5))),""))</f>
        <v>CreatedComment</v>
      </c>
      <c r="H1112" s="17" t="str" cm="1">
        <f t="array" aca="1" ref="H1112" ca="1">IF(F1112="","",IFERROR(INDEX(NTG_2020_Map,2,D1112),""))</f>
        <v/>
      </c>
      <c r="I1112" s="17" t="str" cm="1">
        <f t="array" aca="1" ref="I1112" ca="1">IFERROR(INDEX(NTG_2020_Map,$C1112+2,$I$7),"")</f>
        <v/>
      </c>
      <c r="J1112" s="17" t="str" cm="1">
        <f t="array" aca="1" ref="J1112" ca="1">IFERROR(IF(INDEX(NTG_2020_Map,$C1112+2,36)=0,"",INDEX(NTG_2020_Map,$C1112+2,$J$7)),"")</f>
        <v/>
      </c>
      <c r="K1112" s="17" t="str" cm="1">
        <f t="array" aca="1" ref="K1112" ca="1">IFERROR(INDEX(NTG_2020_Map,$C1112+2,K$7),"")</f>
        <v/>
      </c>
      <c r="L1112" s="17" t="str" cm="1">
        <f t="array" aca="1" ref="L1112" ca="1">IFERROR(INDEX(NTG_2020_Map,$C1112+2,L$7),"")</f>
        <v/>
      </c>
      <c r="M1112" s="17" t="str" cm="1">
        <f t="array" aca="1" ref="M1112" ca="1">IFERROR(INDEX(NTG_2020_Map,$C1112+2,M$7),"")</f>
        <v/>
      </c>
      <c r="N1112" s="18" t="str" cm="1">
        <f t="array" aca="1" ref="N1112" ca="1">IFERROR(INDEX(NTG_2020_Map,$C1112+2,N$7),"")</f>
        <v/>
      </c>
      <c r="O1112" s="18" t="str" cm="1">
        <f t="array" aca="1" ref="O1112" ca="1">IFERROR(IF(INDEX(NTG_2020_Map,$C1112+2,O$7)="","",INDEX(NTG_2020_Map,$C1112+2,O$7)),"")</f>
        <v/>
      </c>
    </row>
    <row r="1113" spans="3:15" ht="12.75" customHeight="1">
      <c r="C1113" s="16">
        <f t="shared" si="34"/>
        <v>49</v>
      </c>
      <c r="D1113" s="16">
        <f t="shared" si="35"/>
        <v>1</v>
      </c>
      <c r="E1113" s="16" cm="1">
        <f t="array" aca="1" ref="E1113" ca="1">IF(F1113="","",IF(INDEX(NTG_2020_Table,$C1113+1,$D1113)=1,1,0))</f>
        <v>0</v>
      </c>
      <c r="F1113" s="17" t="str" cm="1">
        <f t="array" aca="1" ref="F1113" ca="1">IFERROR(INDEX(NTG_2020_Table,$C1113+1,$F$7),"")</f>
        <v>NonRes-sAll-mIrrig-WellPump-VFD</v>
      </c>
      <c r="G1113" s="17" t="str" cm="1">
        <f t="array" aca="1" ref="G1113" ca="1">IF($F1113="","",IFERROR(INDEX(NTG_2020_Map,1,IF($D1113&lt;$B$4,$B$3,IF($D1113&lt;$B$5,$B$4,$B$5))),""))</f>
        <v>NTG_ID</v>
      </c>
      <c r="H1113" s="17" t="str" cm="1">
        <f t="array" aca="1" ref="H1113" ca="1">IF(F1113="","",IFERROR(INDEX(NTG_2020_Map,2,D1113),""))</f>
        <v>Agric-Default&gt;2yrs</v>
      </c>
      <c r="I1113" s="17" t="str" cm="1">
        <f t="array" aca="1" ref="I1113" ca="1">IFERROR(INDEX(NTG_2020_Map,$C1113+2,$I$7),"")</f>
        <v/>
      </c>
      <c r="J1113" s="17" t="str" cm="1">
        <f t="array" aca="1" ref="J1113" ca="1">IFERROR(IF(INDEX(NTG_2020_Map,$C1113+2,36)=0,"",INDEX(NTG_2020_Map,$C1113+2,$J$7)),"")</f>
        <v/>
      </c>
      <c r="K1113" s="17" t="str" cm="1">
        <f t="array" aca="1" ref="K1113" ca="1">IFERROR(INDEX(NTG_2020_Map,$C1113+2,K$7),"")</f>
        <v/>
      </c>
      <c r="L1113" s="17" t="str" cm="1">
        <f t="array" aca="1" ref="L1113" ca="1">IFERROR(INDEX(NTG_2020_Map,$C1113+2,L$7),"")</f>
        <v/>
      </c>
      <c r="M1113" s="17" t="str" cm="1">
        <f t="array" aca="1" ref="M1113" ca="1">IFERROR(INDEX(NTG_2020_Map,$C1113+2,M$7),"")</f>
        <v/>
      </c>
      <c r="N1113" s="18" t="str" cm="1">
        <f t="array" aca="1" ref="N1113" ca="1">IFERROR(INDEX(NTG_2020_Map,$C1113+2,N$7),"")</f>
        <v/>
      </c>
      <c r="O1113" s="18" t="str" cm="1">
        <f t="array" aca="1" ref="O1113" ca="1">IFERROR(IF(INDEX(NTG_2020_Map,$C1113+2,O$7)="","",INDEX(NTG_2020_Map,$C1113+2,O$7)),"")</f>
        <v/>
      </c>
    </row>
    <row r="1114" spans="3:15" ht="12.75" customHeight="1">
      <c r="C1114" s="16">
        <f t="shared" si="34"/>
        <v>49</v>
      </c>
      <c r="D1114" s="16">
        <f t="shared" si="35"/>
        <v>2</v>
      </c>
      <c r="E1114" s="16" cm="1">
        <f t="array" aca="1" ref="E1114" ca="1">IF(F1114="","",IF(INDEX(NTG_2020_Table,$C1114+1,$D1114)=1,1,0))</f>
        <v>0</v>
      </c>
      <c r="F1114" s="17" t="str" cm="1">
        <f t="array" aca="1" ref="F1114" ca="1">IFERROR(INDEX(NTG_2020_Table,$C1114+1,$F$7),"")</f>
        <v>NonRes-sAll-mIrrig-WellPump-VFD</v>
      </c>
      <c r="G1114" s="17" t="str" cm="1">
        <f t="array" aca="1" ref="G1114" ca="1">IF($F1114="","",IFERROR(INDEX(NTG_2020_Map,1,IF($D1114&lt;$B$4,$B$3,IF($D1114&lt;$B$5,$B$4,$B$5))),""))</f>
        <v>NTG_ID</v>
      </c>
      <c r="H1114" s="17" t="str" cm="1">
        <f t="array" aca="1" ref="H1114" ca="1">IF(F1114="","",IFERROR(INDEX(NTG_2020_Map,2,D1114),""))</f>
        <v>DEER2019</v>
      </c>
      <c r="I1114" s="17" t="str" cm="1">
        <f t="array" aca="1" ref="I1114" ca="1">IFERROR(INDEX(NTG_2020_Map,$C1114+2,$I$7),"")</f>
        <v/>
      </c>
      <c r="J1114" s="17" t="str" cm="1">
        <f t="array" aca="1" ref="J1114" ca="1">IFERROR(IF(INDEX(NTG_2020_Map,$C1114+2,36)=0,"",INDEX(NTG_2020_Map,$C1114+2,$J$7)),"")</f>
        <v/>
      </c>
      <c r="K1114" s="17" t="str" cm="1">
        <f t="array" aca="1" ref="K1114" ca="1">IFERROR(INDEX(NTG_2020_Map,$C1114+2,K$7),"")</f>
        <v/>
      </c>
      <c r="L1114" s="17" t="str" cm="1">
        <f t="array" aca="1" ref="L1114" ca="1">IFERROR(INDEX(NTG_2020_Map,$C1114+2,L$7),"")</f>
        <v/>
      </c>
      <c r="M1114" s="17" t="str" cm="1">
        <f t="array" aca="1" ref="M1114" ca="1">IFERROR(INDEX(NTG_2020_Map,$C1114+2,M$7),"")</f>
        <v/>
      </c>
      <c r="N1114" s="18" t="str" cm="1">
        <f t="array" aca="1" ref="N1114" ca="1">IFERROR(INDEX(NTG_2020_Map,$C1114+2,N$7),"")</f>
        <v/>
      </c>
      <c r="O1114" s="18" t="str" cm="1">
        <f t="array" aca="1" ref="O1114" ca="1">IFERROR(IF(INDEX(NTG_2020_Map,$C1114+2,O$7)="","",INDEX(NTG_2020_Map,$C1114+2,O$7)),"")</f>
        <v/>
      </c>
    </row>
    <row r="1115" spans="3:15" ht="12.75" customHeight="1">
      <c r="C1115" s="16">
        <f t="shared" si="34"/>
        <v>49</v>
      </c>
      <c r="D1115" s="16">
        <f t="shared" si="35"/>
        <v>3</v>
      </c>
      <c r="E1115" s="16" cm="1">
        <f t="array" aca="1" ref="E1115" ca="1">IF(F1115="","",IF(INDEX(NTG_2020_Table,$C1115+1,$D1115)=1,1,0))</f>
        <v>0</v>
      </c>
      <c r="F1115" s="17" t="str" cm="1">
        <f t="array" aca="1" ref="F1115" ca="1">IFERROR(INDEX(NTG_2020_Table,$C1115+1,$F$7),"")</f>
        <v>NonRes-sAll-mIrrig-WellPump-VFD</v>
      </c>
      <c r="G1115" s="17" t="str" cm="1">
        <f t="array" aca="1" ref="G1115" ca="1">IF($F1115="","",IFERROR(INDEX(NTG_2020_Map,1,IF($D1115&lt;$B$4,$B$3,IF($D1115&lt;$B$5,$B$4,$B$5))),""))</f>
        <v>NTG_ID</v>
      </c>
      <c r="H1115" s="17" cm="1">
        <f t="array" aca="1" ref="H1115" ca="1">IF(F1115="","",IFERROR(INDEX(NTG_2020_Map,2,D1115),""))</f>
        <v>43466</v>
      </c>
      <c r="I1115" s="17" t="str" cm="1">
        <f t="array" aca="1" ref="I1115" ca="1">IFERROR(INDEX(NTG_2020_Map,$C1115+2,$I$7),"")</f>
        <v/>
      </c>
      <c r="J1115" s="17" t="str" cm="1">
        <f t="array" aca="1" ref="J1115" ca="1">IFERROR(IF(INDEX(NTG_2020_Map,$C1115+2,36)=0,"",INDEX(NTG_2020_Map,$C1115+2,$J$7)),"")</f>
        <v/>
      </c>
      <c r="K1115" s="17" t="str" cm="1">
        <f t="array" aca="1" ref="K1115" ca="1">IFERROR(INDEX(NTG_2020_Map,$C1115+2,K$7),"")</f>
        <v/>
      </c>
      <c r="L1115" s="17" t="str" cm="1">
        <f t="array" aca="1" ref="L1115" ca="1">IFERROR(INDEX(NTG_2020_Map,$C1115+2,L$7),"")</f>
        <v/>
      </c>
      <c r="M1115" s="17" t="str" cm="1">
        <f t="array" aca="1" ref="M1115" ca="1">IFERROR(INDEX(NTG_2020_Map,$C1115+2,M$7),"")</f>
        <v/>
      </c>
      <c r="N1115" s="18" t="str" cm="1">
        <f t="array" aca="1" ref="N1115" ca="1">IFERROR(INDEX(NTG_2020_Map,$C1115+2,N$7),"")</f>
        <v/>
      </c>
      <c r="O1115" s="18" t="str" cm="1">
        <f t="array" aca="1" ref="O1115" ca="1">IFERROR(IF(INDEX(NTG_2020_Map,$C1115+2,O$7)="","",INDEX(NTG_2020_Map,$C1115+2,O$7)),"")</f>
        <v/>
      </c>
    </row>
    <row r="1116" spans="3:15" ht="12.75" customHeight="1">
      <c r="C1116" s="16">
        <f t="shared" si="34"/>
        <v>49</v>
      </c>
      <c r="D1116" s="16">
        <f t="shared" si="35"/>
        <v>4</v>
      </c>
      <c r="E1116" s="16" cm="1">
        <f t="array" aca="1" ref="E1116" ca="1">IF(F1116="","",IF(INDEX(NTG_2020_Table,$C1116+1,$D1116)=1,1,0))</f>
        <v>0</v>
      </c>
      <c r="F1116" s="17" t="str" cm="1">
        <f t="array" aca="1" ref="F1116" ca="1">IFERROR(INDEX(NTG_2020_Table,$C1116+1,$F$7),"")</f>
        <v>NonRes-sAll-mIrrig-WellPump-VFD</v>
      </c>
      <c r="G1116" s="17" t="str" cm="1">
        <f t="array" aca="1" ref="G1116" ca="1">IF($F1116="","",IFERROR(INDEX(NTG_2020_Map,1,IF($D1116&lt;$B$4,$B$3,IF($D1116&lt;$B$5,$B$4,$B$5))),""))</f>
        <v>NTG_ID</v>
      </c>
      <c r="H1116" s="17" cm="1">
        <f t="array" aca="1" ref="H1116" ca="1">IF(F1116="","",IFERROR(INDEX(NTG_2020_Map,2,D1116),""))</f>
        <v>46022</v>
      </c>
      <c r="I1116" s="17" t="str" cm="1">
        <f t="array" aca="1" ref="I1116" ca="1">IFERROR(INDEX(NTG_2020_Map,$C1116+2,$I$7),"")</f>
        <v/>
      </c>
      <c r="J1116" s="17" t="str" cm="1">
        <f t="array" aca="1" ref="J1116" ca="1">IFERROR(IF(INDEX(NTG_2020_Map,$C1116+2,36)=0,"",INDEX(NTG_2020_Map,$C1116+2,$J$7)),"")</f>
        <v/>
      </c>
      <c r="K1116" s="17" t="str" cm="1">
        <f t="array" aca="1" ref="K1116" ca="1">IFERROR(INDEX(NTG_2020_Map,$C1116+2,K$7),"")</f>
        <v/>
      </c>
      <c r="L1116" s="17" t="str" cm="1">
        <f t="array" aca="1" ref="L1116" ca="1">IFERROR(INDEX(NTG_2020_Map,$C1116+2,L$7),"")</f>
        <v/>
      </c>
      <c r="M1116" s="17" t="str" cm="1">
        <f t="array" aca="1" ref="M1116" ca="1">IFERROR(INDEX(NTG_2020_Map,$C1116+2,M$7),"")</f>
        <v/>
      </c>
      <c r="N1116" s="18" t="str" cm="1">
        <f t="array" aca="1" ref="N1116" ca="1">IFERROR(INDEX(NTG_2020_Map,$C1116+2,N$7),"")</f>
        <v/>
      </c>
      <c r="O1116" s="18" t="str" cm="1">
        <f t="array" aca="1" ref="O1116" ca="1">IFERROR(IF(INDEX(NTG_2020_Map,$C1116+2,O$7)="","",INDEX(NTG_2020_Map,$C1116+2,O$7)),"")</f>
        <v/>
      </c>
    </row>
    <row r="1117" spans="3:15" ht="12.75" customHeight="1">
      <c r="C1117" s="16">
        <f t="shared" si="34"/>
        <v>49</v>
      </c>
      <c r="D1117" s="16">
        <f t="shared" si="35"/>
        <v>5</v>
      </c>
      <c r="E1117" s="16" cm="1">
        <f t="array" aca="1" ref="E1117" ca="1">IF(F1117="","",IF(INDEX(NTG_2020_Table,$C1117+1,$D1117)=1,1,0))</f>
        <v>0</v>
      </c>
      <c r="F1117" s="17" t="str" cm="1">
        <f t="array" aca="1" ref="F1117" ca="1">IFERROR(INDEX(NTG_2020_Table,$C1117+1,$F$7),"")</f>
        <v>NonRes-sAll-mIrrig-WellPump-VFD</v>
      </c>
      <c r="G1117" s="17" t="str" cm="1">
        <f t="array" aca="1" ref="G1117" ca="1">IF($F1117="","",IFERROR(INDEX(NTG_2020_Map,1,IF($D1117&lt;$B$4,$B$3,IF($D1117&lt;$B$5,$B$4,$B$5))),""))</f>
        <v>NTG_ID</v>
      </c>
      <c r="H1117" s="17" cm="1">
        <f t="array" aca="1" ref="H1117" ca="1">IF(F1117="","",IFERROR(INDEX(NTG_2020_Map,2,D1117),""))</f>
        <v>0.6</v>
      </c>
      <c r="I1117" s="17" t="str" cm="1">
        <f t="array" aca="1" ref="I1117" ca="1">IFERROR(INDEX(NTG_2020_Map,$C1117+2,$I$7),"")</f>
        <v/>
      </c>
      <c r="J1117" s="17" t="str" cm="1">
        <f t="array" aca="1" ref="J1117" ca="1">IFERROR(IF(INDEX(NTG_2020_Map,$C1117+2,36)=0,"",INDEX(NTG_2020_Map,$C1117+2,$J$7)),"")</f>
        <v/>
      </c>
      <c r="K1117" s="17" t="str" cm="1">
        <f t="array" aca="1" ref="K1117" ca="1">IFERROR(INDEX(NTG_2020_Map,$C1117+2,K$7),"")</f>
        <v/>
      </c>
      <c r="L1117" s="17" t="str" cm="1">
        <f t="array" aca="1" ref="L1117" ca="1">IFERROR(INDEX(NTG_2020_Map,$C1117+2,L$7),"")</f>
        <v/>
      </c>
      <c r="M1117" s="17" t="str" cm="1">
        <f t="array" aca="1" ref="M1117" ca="1">IFERROR(INDEX(NTG_2020_Map,$C1117+2,M$7),"")</f>
        <v/>
      </c>
      <c r="N1117" s="18" t="str" cm="1">
        <f t="array" aca="1" ref="N1117" ca="1">IFERROR(INDEX(NTG_2020_Map,$C1117+2,N$7),"")</f>
        <v/>
      </c>
      <c r="O1117" s="18" t="str" cm="1">
        <f t="array" aca="1" ref="O1117" ca="1">IFERROR(IF(INDEX(NTG_2020_Map,$C1117+2,O$7)="","",INDEX(NTG_2020_Map,$C1117+2,O$7)),"")</f>
        <v/>
      </c>
    </row>
    <row r="1118" spans="3:15" ht="12.75" customHeight="1">
      <c r="C1118" s="16">
        <f t="shared" si="34"/>
        <v>49</v>
      </c>
      <c r="D1118" s="16">
        <f t="shared" si="35"/>
        <v>6</v>
      </c>
      <c r="E1118" s="16" cm="1">
        <f t="array" aca="1" ref="E1118" ca="1">IF(F1118="","",IF(INDEX(NTG_2020_Table,$C1118+1,$D1118)=1,1,0))</f>
        <v>0</v>
      </c>
      <c r="F1118" s="17" t="str" cm="1">
        <f t="array" aca="1" ref="F1118" ca="1">IFERROR(INDEX(NTG_2020_Table,$C1118+1,$F$7),"")</f>
        <v>NonRes-sAll-mIrrig-WellPump-VFD</v>
      </c>
      <c r="G1118" s="17" t="str" cm="1">
        <f t="array" aca="1" ref="G1118" ca="1">IF($F1118="","",IFERROR(INDEX(NTG_2020_Map,1,IF($D1118&lt;$B$4,$B$3,IF($D1118&lt;$B$5,$B$4,$B$5))),""))</f>
        <v>NTG_ID</v>
      </c>
      <c r="H1118" s="17" cm="1">
        <f t="array" aca="1" ref="H1118" ca="1">IF(F1118="","",IFERROR(INDEX(NTG_2020_Map,2,D1118),""))</f>
        <v>0.6</v>
      </c>
      <c r="I1118" s="17" t="str" cm="1">
        <f t="array" aca="1" ref="I1118" ca="1">IFERROR(INDEX(NTG_2020_Map,$C1118+2,$I$7),"")</f>
        <v/>
      </c>
      <c r="J1118" s="17" t="str" cm="1">
        <f t="array" aca="1" ref="J1118" ca="1">IFERROR(IF(INDEX(NTG_2020_Map,$C1118+2,36)=0,"",INDEX(NTG_2020_Map,$C1118+2,$J$7)),"")</f>
        <v/>
      </c>
      <c r="K1118" s="17" t="str" cm="1">
        <f t="array" aca="1" ref="K1118" ca="1">IFERROR(INDEX(NTG_2020_Map,$C1118+2,K$7),"")</f>
        <v/>
      </c>
      <c r="L1118" s="17" t="str" cm="1">
        <f t="array" aca="1" ref="L1118" ca="1">IFERROR(INDEX(NTG_2020_Map,$C1118+2,L$7),"")</f>
        <v/>
      </c>
      <c r="M1118" s="17" t="str" cm="1">
        <f t="array" aca="1" ref="M1118" ca="1">IFERROR(INDEX(NTG_2020_Map,$C1118+2,M$7),"")</f>
        <v/>
      </c>
      <c r="N1118" s="18" t="str" cm="1">
        <f t="array" aca="1" ref="N1118" ca="1">IFERROR(INDEX(NTG_2020_Map,$C1118+2,N$7),"")</f>
        <v/>
      </c>
      <c r="O1118" s="18" t="str" cm="1">
        <f t="array" aca="1" ref="O1118" ca="1">IFERROR(IF(INDEX(NTG_2020_Map,$C1118+2,O$7)="","",INDEX(NTG_2020_Map,$C1118+2,O$7)),"")</f>
        <v/>
      </c>
    </row>
    <row r="1119" spans="3:15" ht="12.75" customHeight="1">
      <c r="C1119" s="16">
        <f t="shared" si="34"/>
        <v>49</v>
      </c>
      <c r="D1119" s="16">
        <f t="shared" si="35"/>
        <v>7</v>
      </c>
      <c r="E1119" s="16" cm="1">
        <f t="array" aca="1" ref="E1119" ca="1">IF(F1119="","",IF(INDEX(NTG_2020_Table,$C1119+1,$D1119)=1,1,0))</f>
        <v>0</v>
      </c>
      <c r="F1119" s="17" t="str" cm="1">
        <f t="array" aca="1" ref="F1119" ca="1">IFERROR(INDEX(NTG_2020_Table,$C1119+1,$F$7),"")</f>
        <v>NonRes-sAll-mIrrig-WellPump-VFD</v>
      </c>
      <c r="G1119" s="17" t="str" cm="1">
        <f t="array" aca="1" ref="G1119" ca="1">IF($F1119="","",IFERROR(INDEX(NTG_2020_Map,1,IF($D1119&lt;$B$4,$B$3,IF($D1119&lt;$B$5,$B$4,$B$5))),""))</f>
        <v>NTG_ID</v>
      </c>
      <c r="H1119" s="17" t="str" cm="1">
        <f t="array" aca="1" ref="H1119" ca="1">IF(F1119="","",IFERROR(INDEX(NTG_2020_Map,2,D1119),""))</f>
        <v>Measures not covered by other NTG values and measure technology type has been available in marketplace for more than 2 years</v>
      </c>
      <c r="I1119" s="17" t="str" cm="1">
        <f t="array" aca="1" ref="I1119" ca="1">IFERROR(INDEX(NTG_2020_Map,$C1119+2,$I$7),"")</f>
        <v/>
      </c>
      <c r="J1119" s="17" t="str" cm="1">
        <f t="array" aca="1" ref="J1119" ca="1">IFERROR(IF(INDEX(NTG_2020_Map,$C1119+2,36)=0,"",INDEX(NTG_2020_Map,$C1119+2,$J$7)),"")</f>
        <v/>
      </c>
      <c r="K1119" s="17" t="str" cm="1">
        <f t="array" aca="1" ref="K1119" ca="1">IFERROR(INDEX(NTG_2020_Map,$C1119+2,K$7),"")</f>
        <v/>
      </c>
      <c r="L1119" s="17" t="str" cm="1">
        <f t="array" aca="1" ref="L1119" ca="1">IFERROR(INDEX(NTG_2020_Map,$C1119+2,L$7),"")</f>
        <v/>
      </c>
      <c r="M1119" s="17" t="str" cm="1">
        <f t="array" aca="1" ref="M1119" ca="1">IFERROR(INDEX(NTG_2020_Map,$C1119+2,M$7),"")</f>
        <v/>
      </c>
      <c r="N1119" s="18" t="str" cm="1">
        <f t="array" aca="1" ref="N1119" ca="1">IFERROR(INDEX(NTG_2020_Map,$C1119+2,N$7),"")</f>
        <v/>
      </c>
      <c r="O1119" s="18" t="str" cm="1">
        <f t="array" aca="1" ref="O1119" ca="1">IFERROR(IF(INDEX(NTG_2020_Map,$C1119+2,O$7)="","",INDEX(NTG_2020_Map,$C1119+2,O$7)),"")</f>
        <v/>
      </c>
    </row>
    <row r="1120" spans="3:15" ht="12.75" customHeight="1">
      <c r="C1120" s="16">
        <f t="shared" si="34"/>
        <v>49</v>
      </c>
      <c r="D1120" s="16">
        <f t="shared" si="35"/>
        <v>8</v>
      </c>
      <c r="E1120" s="16" cm="1">
        <f t="array" aca="1" ref="E1120" ca="1">IF(F1120="","",IF(INDEX(NTG_2020_Table,$C1120+1,$D1120)=1,1,0))</f>
        <v>0</v>
      </c>
      <c r="F1120" s="17" t="str" cm="1">
        <f t="array" aca="1" ref="F1120" ca="1">IFERROR(INDEX(NTG_2020_Table,$C1120+1,$F$7),"")</f>
        <v>NonRes-sAll-mIrrig-WellPump-VFD</v>
      </c>
      <c r="G1120" s="17" t="str" cm="1">
        <f t="array" aca="1" ref="G1120" ca="1">IF($F1120="","",IFERROR(INDEX(NTG_2020_Map,1,IF($D1120&lt;$B$4,$B$3,IF($D1120&lt;$B$5,$B$4,$B$5))),""))</f>
        <v>NTG_ID</v>
      </c>
      <c r="H1120" s="17" t="str" cm="1">
        <f t="array" aca="1" ref="H1120" ca="1">IF(F1120="","",IFERROR(INDEX(NTG_2020_Map,2,D1120),""))</f>
        <v>Deem-DEER|Deem-WP</v>
      </c>
      <c r="I1120" s="17" t="str" cm="1">
        <f t="array" aca="1" ref="I1120" ca="1">IFERROR(INDEX(NTG_2020_Map,$C1120+2,$I$7),"")</f>
        <v/>
      </c>
      <c r="J1120" s="17" t="str" cm="1">
        <f t="array" aca="1" ref="J1120" ca="1">IFERROR(IF(INDEX(NTG_2020_Map,$C1120+2,36)=0,"",INDEX(NTG_2020_Map,$C1120+2,$J$7)),"")</f>
        <v/>
      </c>
      <c r="K1120" s="17" t="str" cm="1">
        <f t="array" aca="1" ref="K1120" ca="1">IFERROR(INDEX(NTG_2020_Map,$C1120+2,K$7),"")</f>
        <v/>
      </c>
      <c r="L1120" s="17" t="str" cm="1">
        <f t="array" aca="1" ref="L1120" ca="1">IFERROR(INDEX(NTG_2020_Map,$C1120+2,L$7),"")</f>
        <v/>
      </c>
      <c r="M1120" s="17" t="str" cm="1">
        <f t="array" aca="1" ref="M1120" ca="1">IFERROR(INDEX(NTG_2020_Map,$C1120+2,M$7),"")</f>
        <v/>
      </c>
      <c r="N1120" s="18" t="str" cm="1">
        <f t="array" aca="1" ref="N1120" ca="1">IFERROR(INDEX(NTG_2020_Map,$C1120+2,N$7),"")</f>
        <v/>
      </c>
      <c r="O1120" s="18" t="str" cm="1">
        <f t="array" aca="1" ref="O1120" ca="1">IFERROR(IF(INDEX(NTG_2020_Map,$C1120+2,O$7)="","",INDEX(NTG_2020_Map,$C1120+2,O$7)),"")</f>
        <v/>
      </c>
    </row>
    <row r="1121" spans="3:15" ht="12.75" customHeight="1">
      <c r="C1121" s="16">
        <f t="shared" si="34"/>
        <v>49</v>
      </c>
      <c r="D1121" s="16">
        <f t="shared" si="35"/>
        <v>9</v>
      </c>
      <c r="E1121" s="16" cm="1">
        <f t="array" aca="1" ref="E1121" ca="1">IF(F1121="","",IF(INDEX(NTG_2020_Table,$C1121+1,$D1121)=1,1,0))</f>
        <v>0</v>
      </c>
      <c r="F1121" s="17" t="str" cm="1">
        <f t="array" aca="1" ref="F1121" ca="1">IFERROR(INDEX(NTG_2020_Table,$C1121+1,$F$7),"")</f>
        <v>NonRes-sAll-mIrrig-WellPump-VFD</v>
      </c>
      <c r="G1121" s="17" t="str" cm="1">
        <f t="array" aca="1" ref="G1121" ca="1">IF($F1121="","",IFERROR(INDEX(NTG_2020_Map,1,IF($D1121&lt;$B$4,$B$3,IF($D1121&lt;$B$5,$B$4,$B$5))),""))</f>
        <v>NTG_ID</v>
      </c>
      <c r="H1121" s="17" t="str" cm="1">
        <f t="array" aca="1" ref="H1121" ca="1">IF(F1121="","",IFERROR(INDEX(NTG_2020_Map,2,D1121),""))</f>
        <v>AOE|AR|BRO-Bhv|BRO-Op|BRO-RCx|BW|NC|NR</v>
      </c>
      <c r="I1121" s="17" t="str" cm="1">
        <f t="array" aca="1" ref="I1121" ca="1">IFERROR(INDEX(NTG_2020_Map,$C1121+2,$I$7),"")</f>
        <v/>
      </c>
      <c r="J1121" s="17" t="str" cm="1">
        <f t="array" aca="1" ref="J1121" ca="1">IFERROR(IF(INDEX(NTG_2020_Map,$C1121+2,36)=0,"",INDEX(NTG_2020_Map,$C1121+2,$J$7)),"")</f>
        <v/>
      </c>
      <c r="K1121" s="17" t="str" cm="1">
        <f t="array" aca="1" ref="K1121" ca="1">IFERROR(INDEX(NTG_2020_Map,$C1121+2,K$7),"")</f>
        <v/>
      </c>
      <c r="L1121" s="17" t="str" cm="1">
        <f t="array" aca="1" ref="L1121" ca="1">IFERROR(INDEX(NTG_2020_Map,$C1121+2,L$7),"")</f>
        <v/>
      </c>
      <c r="M1121" s="17" t="str" cm="1">
        <f t="array" aca="1" ref="M1121" ca="1">IFERROR(INDEX(NTG_2020_Map,$C1121+2,M$7),"")</f>
        <v/>
      </c>
      <c r="N1121" s="18" t="str" cm="1">
        <f t="array" aca="1" ref="N1121" ca="1">IFERROR(INDEX(NTG_2020_Map,$C1121+2,N$7),"")</f>
        <v/>
      </c>
      <c r="O1121" s="18" t="str" cm="1">
        <f t="array" aca="1" ref="O1121" ca="1">IFERROR(IF(INDEX(NTG_2020_Map,$C1121+2,O$7)="","",INDEX(NTG_2020_Map,$C1121+2,O$7)),"")</f>
        <v/>
      </c>
    </row>
    <row r="1122" spans="3:15" ht="12.75" customHeight="1">
      <c r="C1122" s="16">
        <f t="shared" si="34"/>
        <v>49</v>
      </c>
      <c r="D1122" s="16">
        <f t="shared" si="35"/>
        <v>10</v>
      </c>
      <c r="E1122" s="16" cm="1">
        <f t="array" aca="1" ref="E1122" ca="1">IF(F1122="","",IF(INDEX(NTG_2020_Table,$C1122+1,$D1122)=1,1,0))</f>
        <v>0</v>
      </c>
      <c r="F1122" s="17" t="str" cm="1">
        <f t="array" aca="1" ref="F1122" ca="1">IFERROR(INDEX(NTG_2020_Table,$C1122+1,$F$7),"")</f>
        <v>NonRes-sAll-mIrrig-WellPump-VFD</v>
      </c>
      <c r="G1122" s="17" t="str" cm="1">
        <f t="array" aca="1" ref="G1122" ca="1">IF($F1122="","",IFERROR(INDEX(NTG_2020_Map,1,IF($D1122&lt;$B$4,$B$3,IF($D1122&lt;$B$5,$B$4,$B$5))),""))</f>
        <v>NTG_ID</v>
      </c>
      <c r="H1122" s="17" t="str" cm="1">
        <f t="array" aca="1" ref="H1122" ca="1">IF(F1122="","",IFERROR(INDEX(NTG_2020_Map,2,D1122),""))</f>
        <v>UpDeemed|DnCust|DnDeemed|DnCustDI|DnDeemDI</v>
      </c>
      <c r="I1122" s="17" t="str" cm="1">
        <f t="array" aca="1" ref="I1122" ca="1">IFERROR(INDEX(NTG_2020_Map,$C1122+2,$I$7),"")</f>
        <v/>
      </c>
      <c r="J1122" s="17" t="str" cm="1">
        <f t="array" aca="1" ref="J1122" ca="1">IFERROR(IF(INDEX(NTG_2020_Map,$C1122+2,36)=0,"",INDEX(NTG_2020_Map,$C1122+2,$J$7)),"")</f>
        <v/>
      </c>
      <c r="K1122" s="17" t="str" cm="1">
        <f t="array" aca="1" ref="K1122" ca="1">IFERROR(INDEX(NTG_2020_Map,$C1122+2,K$7),"")</f>
        <v/>
      </c>
      <c r="L1122" s="17" t="str" cm="1">
        <f t="array" aca="1" ref="L1122" ca="1">IFERROR(INDEX(NTG_2020_Map,$C1122+2,L$7),"")</f>
        <v/>
      </c>
      <c r="M1122" s="17" t="str" cm="1">
        <f t="array" aca="1" ref="M1122" ca="1">IFERROR(INDEX(NTG_2020_Map,$C1122+2,M$7),"")</f>
        <v/>
      </c>
      <c r="N1122" s="18" t="str" cm="1">
        <f t="array" aca="1" ref="N1122" ca="1">IFERROR(INDEX(NTG_2020_Map,$C1122+2,N$7),"")</f>
        <v/>
      </c>
      <c r="O1122" s="18" t="str" cm="1">
        <f t="array" aca="1" ref="O1122" ca="1">IFERROR(IF(INDEX(NTG_2020_Map,$C1122+2,O$7)="","",INDEX(NTG_2020_Map,$C1122+2,O$7)),"")</f>
        <v/>
      </c>
    </row>
    <row r="1123" spans="3:15" ht="12.75" customHeight="1">
      <c r="C1123" s="16">
        <f t="shared" si="34"/>
        <v>49</v>
      </c>
      <c r="D1123" s="16">
        <f t="shared" si="35"/>
        <v>11</v>
      </c>
      <c r="E1123" s="16" cm="1">
        <f t="array" aca="1" ref="E1123" ca="1">IF(F1123="","",IF(INDEX(NTG_2020_Table,$C1123+1,$D1123)=1,1,0))</f>
        <v>0</v>
      </c>
      <c r="F1123" s="17" t="str" cm="1">
        <f t="array" aca="1" ref="F1123" ca="1">IFERROR(INDEX(NTG_2020_Table,$C1123+1,$F$7),"")</f>
        <v>NonRes-sAll-mIrrig-WellPump-VFD</v>
      </c>
      <c r="G1123" s="17" t="str" cm="1">
        <f t="array" aca="1" ref="G1123" ca="1">IF($F1123="","",IFERROR(INDEX(NTG_2020_Map,1,IF($D1123&lt;$B$4,$B$3,IF($D1123&lt;$B$5,$B$4,$B$5))),""))</f>
        <v>VersionSource</v>
      </c>
      <c r="H1123" s="17" t="str" cm="1">
        <f t="array" aca="1" ref="H1123" ca="1">IF(F1123="","",IFERROR(INDEX(NTG_2020_Map,2,D1123),""))</f>
        <v/>
      </c>
      <c r="I1123" s="17" t="str" cm="1">
        <f t="array" aca="1" ref="I1123" ca="1">IFERROR(INDEX(NTG_2020_Map,$C1123+2,$I$7),"")</f>
        <v/>
      </c>
      <c r="J1123" s="17" t="str" cm="1">
        <f t="array" aca="1" ref="J1123" ca="1">IFERROR(IF(INDEX(NTG_2020_Map,$C1123+2,36)=0,"",INDEX(NTG_2020_Map,$C1123+2,$J$7)),"")</f>
        <v/>
      </c>
      <c r="K1123" s="17" t="str" cm="1">
        <f t="array" aca="1" ref="K1123" ca="1">IFERROR(INDEX(NTG_2020_Map,$C1123+2,K$7),"")</f>
        <v/>
      </c>
      <c r="L1123" s="17" t="str" cm="1">
        <f t="array" aca="1" ref="L1123" ca="1">IFERROR(INDEX(NTG_2020_Map,$C1123+2,L$7),"")</f>
        <v/>
      </c>
      <c r="M1123" s="17" t="str" cm="1">
        <f t="array" aca="1" ref="M1123" ca="1">IFERROR(INDEX(NTG_2020_Map,$C1123+2,M$7),"")</f>
        <v/>
      </c>
      <c r="N1123" s="18" t="str" cm="1">
        <f t="array" aca="1" ref="N1123" ca="1">IFERROR(INDEX(NTG_2020_Map,$C1123+2,N$7),"")</f>
        <v/>
      </c>
      <c r="O1123" s="18" t="str" cm="1">
        <f t="array" aca="1" ref="O1123" ca="1">IFERROR(IF(INDEX(NTG_2020_Map,$C1123+2,O$7)="","",INDEX(NTG_2020_Map,$C1123+2,O$7)),"")</f>
        <v/>
      </c>
    </row>
    <row r="1124" spans="3:15" ht="12.75" customHeight="1">
      <c r="C1124" s="16">
        <f t="shared" si="34"/>
        <v>49</v>
      </c>
      <c r="D1124" s="16">
        <f t="shared" si="35"/>
        <v>12</v>
      </c>
      <c r="E1124" s="16" cm="1">
        <f t="array" aca="1" ref="E1124" ca="1">IF(F1124="","",IF(INDEX(NTG_2020_Table,$C1124+1,$D1124)=1,1,0))</f>
        <v>1</v>
      </c>
      <c r="F1124" s="17" t="str" cm="1">
        <f t="array" aca="1" ref="F1124" ca="1">IFERROR(INDEX(NTG_2020_Table,$C1124+1,$F$7),"")</f>
        <v>NonRes-sAll-mIrrig-WellPump-VFD</v>
      </c>
      <c r="G1124" s="17" t="str" cm="1">
        <f t="array" aca="1" ref="G1124" ca="1">IF($F1124="","",IFERROR(INDEX(NTG_2020_Map,1,IF($D1124&lt;$B$4,$B$3,IF($D1124&lt;$B$5,$B$4,$B$5))),""))</f>
        <v>VersionSource</v>
      </c>
      <c r="H1124" s="17" t="str" cm="1">
        <f t="array" aca="1" ref="H1124" ca="1">IF(F1124="","",IFERROR(INDEX(NTG_2020_Map,2,D1124),""))</f>
        <v>1</v>
      </c>
      <c r="I1124" s="17" t="str" cm="1">
        <f t="array" aca="1" ref="I1124" ca="1">IFERROR(INDEX(NTG_2020_Map,$C1124+2,$I$7),"")</f>
        <v/>
      </c>
      <c r="J1124" s="17" t="str" cm="1">
        <f t="array" aca="1" ref="J1124" ca="1">IFERROR(IF(INDEX(NTG_2020_Map,$C1124+2,36)=0,"",INDEX(NTG_2020_Map,$C1124+2,$J$7)),"")</f>
        <v/>
      </c>
      <c r="K1124" s="17" t="str" cm="1">
        <f t="array" aca="1" ref="K1124" ca="1">IFERROR(INDEX(NTG_2020_Map,$C1124+2,K$7),"")</f>
        <v/>
      </c>
      <c r="L1124" s="17" t="str" cm="1">
        <f t="array" aca="1" ref="L1124" ca="1">IFERROR(INDEX(NTG_2020_Map,$C1124+2,L$7),"")</f>
        <v/>
      </c>
      <c r="M1124" s="17" t="str" cm="1">
        <f t="array" aca="1" ref="M1124" ca="1">IFERROR(INDEX(NTG_2020_Map,$C1124+2,M$7),"")</f>
        <v/>
      </c>
      <c r="N1124" s="18" t="str" cm="1">
        <f t="array" aca="1" ref="N1124" ca="1">IFERROR(INDEX(NTG_2020_Map,$C1124+2,N$7),"")</f>
        <v/>
      </c>
      <c r="O1124" s="18" t="str" cm="1">
        <f t="array" aca="1" ref="O1124" ca="1">IFERROR(IF(INDEX(NTG_2020_Map,$C1124+2,O$7)="","",INDEX(NTG_2020_Map,$C1124+2,O$7)),"")</f>
        <v/>
      </c>
    </row>
    <row r="1125" spans="3:15" ht="12.75" customHeight="1">
      <c r="C1125" s="16">
        <f t="shared" si="34"/>
        <v>49</v>
      </c>
      <c r="D1125" s="16">
        <f t="shared" si="35"/>
        <v>13</v>
      </c>
      <c r="E1125" s="16" cm="1">
        <f t="array" aca="1" ref="E1125" ca="1">IF(F1125="","",IF(INDEX(NTG_2020_Table,$C1125+1,$D1125)=1,1,0))</f>
        <v>0</v>
      </c>
      <c r="F1125" s="17" t="str" cm="1">
        <f t="array" aca="1" ref="F1125" ca="1">IFERROR(INDEX(NTG_2020_Table,$C1125+1,$F$7),"")</f>
        <v>NonRes-sAll-mIrrig-WellPump-VFD</v>
      </c>
      <c r="G1125" s="17" t="str" cm="1">
        <f t="array" aca="1" ref="G1125" ca="1">IF($F1125="","",IFERROR(INDEX(NTG_2020_Map,1,IF($D1125&lt;$B$4,$B$3,IF($D1125&lt;$B$5,$B$4,$B$5))),""))</f>
        <v>VersionSource</v>
      </c>
      <c r="H1125" s="17" t="str" cm="1">
        <f t="array" aca="1" ref="H1125" ca="1">IF(F1125="","",IFERROR(INDEX(NTG_2020_Map,2,D1125),""))</f>
        <v>1</v>
      </c>
      <c r="I1125" s="17" t="str" cm="1">
        <f t="array" aca="1" ref="I1125" ca="1">IFERROR(INDEX(NTG_2020_Map,$C1125+2,$I$7),"")</f>
        <v/>
      </c>
      <c r="J1125" s="17" t="str" cm="1">
        <f t="array" aca="1" ref="J1125" ca="1">IFERROR(IF(INDEX(NTG_2020_Map,$C1125+2,36)=0,"",INDEX(NTG_2020_Map,$C1125+2,$J$7)),"")</f>
        <v/>
      </c>
      <c r="K1125" s="17" t="str" cm="1">
        <f t="array" aca="1" ref="K1125" ca="1">IFERROR(INDEX(NTG_2020_Map,$C1125+2,K$7),"")</f>
        <v/>
      </c>
      <c r="L1125" s="17" t="str" cm="1">
        <f t="array" aca="1" ref="L1125" ca="1">IFERROR(INDEX(NTG_2020_Map,$C1125+2,L$7),"")</f>
        <v/>
      </c>
      <c r="M1125" s="17" t="str" cm="1">
        <f t="array" aca="1" ref="M1125" ca="1">IFERROR(INDEX(NTG_2020_Map,$C1125+2,M$7),"")</f>
        <v/>
      </c>
      <c r="N1125" s="18" t="str" cm="1">
        <f t="array" aca="1" ref="N1125" ca="1">IFERROR(INDEX(NTG_2020_Map,$C1125+2,N$7),"")</f>
        <v/>
      </c>
      <c r="O1125" s="18" t="str" cm="1">
        <f t="array" aca="1" ref="O1125" ca="1">IFERROR(IF(INDEX(NTG_2020_Map,$C1125+2,O$7)="","",INDEX(NTG_2020_Map,$C1125+2,O$7)),"")</f>
        <v/>
      </c>
    </row>
    <row r="1126" spans="3:15" ht="12.75" customHeight="1">
      <c r="C1126" s="16">
        <f t="shared" si="34"/>
        <v>49</v>
      </c>
      <c r="D1126" s="16">
        <f t="shared" si="35"/>
        <v>14</v>
      </c>
      <c r="E1126" s="16" cm="1">
        <f t="array" aca="1" ref="E1126" ca="1">IF(F1126="","",IF(INDEX(NTG_2020_Table,$C1126+1,$D1126)=1,1,0))</f>
        <v>0</v>
      </c>
      <c r="F1126" s="17" t="str" cm="1">
        <f t="array" aca="1" ref="F1126" ca="1">IFERROR(INDEX(NTG_2020_Table,$C1126+1,$F$7),"")</f>
        <v>NonRes-sAll-mIrrig-WellPump-VFD</v>
      </c>
      <c r="G1126" s="17" t="str" cm="1">
        <f t="array" aca="1" ref="G1126" ca="1">IF($F1126="","",IFERROR(INDEX(NTG_2020_Map,1,IF($D1126&lt;$B$4,$B$3,IF($D1126&lt;$B$5,$B$4,$B$5))),""))</f>
        <v>VersionSource</v>
      </c>
      <c r="H1126" s="17" t="str" cm="1">
        <f t="array" aca="1" ref="H1126" ca="1">IF(F1126="","",IFERROR(INDEX(NTG_2020_Map,2,D1126),""))</f>
        <v>0</v>
      </c>
      <c r="I1126" s="17" t="str" cm="1">
        <f t="array" aca="1" ref="I1126" ca="1">IFERROR(INDEX(NTG_2020_Map,$C1126+2,$I$7),"")</f>
        <v/>
      </c>
      <c r="J1126" s="17" t="str" cm="1">
        <f t="array" aca="1" ref="J1126" ca="1">IFERROR(IF(INDEX(NTG_2020_Map,$C1126+2,36)=0,"",INDEX(NTG_2020_Map,$C1126+2,$J$7)),"")</f>
        <v/>
      </c>
      <c r="K1126" s="17" t="str" cm="1">
        <f t="array" aca="1" ref="K1126" ca="1">IFERROR(INDEX(NTG_2020_Map,$C1126+2,K$7),"")</f>
        <v/>
      </c>
      <c r="L1126" s="17" t="str" cm="1">
        <f t="array" aca="1" ref="L1126" ca="1">IFERROR(INDEX(NTG_2020_Map,$C1126+2,L$7),"")</f>
        <v/>
      </c>
      <c r="M1126" s="17" t="str" cm="1">
        <f t="array" aca="1" ref="M1126" ca="1">IFERROR(INDEX(NTG_2020_Map,$C1126+2,M$7),"")</f>
        <v/>
      </c>
      <c r="N1126" s="18" t="str" cm="1">
        <f t="array" aca="1" ref="N1126" ca="1">IFERROR(INDEX(NTG_2020_Map,$C1126+2,N$7),"")</f>
        <v/>
      </c>
      <c r="O1126" s="18" t="str" cm="1">
        <f t="array" aca="1" ref="O1126" ca="1">IFERROR(IF(INDEX(NTG_2020_Map,$C1126+2,O$7)="","",INDEX(NTG_2020_Map,$C1126+2,O$7)),"")</f>
        <v/>
      </c>
    </row>
    <row r="1127" spans="3:15" ht="12.75" customHeight="1">
      <c r="C1127" s="16">
        <f t="shared" si="34"/>
        <v>49</v>
      </c>
      <c r="D1127" s="16">
        <f t="shared" si="35"/>
        <v>15</v>
      </c>
      <c r="E1127" s="16" cm="1">
        <f t="array" aca="1" ref="E1127" ca="1">IF(F1127="","",IF(INDEX(NTG_2020_Table,$C1127+1,$D1127)=1,1,0))</f>
        <v>0</v>
      </c>
      <c r="F1127" s="17" t="str" cm="1">
        <f t="array" aca="1" ref="F1127" ca="1">IFERROR(INDEX(NTG_2020_Table,$C1127+1,$F$7),"")</f>
        <v>NonRes-sAll-mIrrig-WellPump-VFD</v>
      </c>
      <c r="G1127" s="17" t="str" cm="1">
        <f t="array" aca="1" ref="G1127" ca="1">IF($F1127="","",IFERROR(INDEX(NTG_2020_Map,1,IF($D1127&lt;$B$4,$B$3,IF($D1127&lt;$B$5,$B$4,$B$5))),""))</f>
        <v>VersionSource</v>
      </c>
      <c r="H1127" s="17" cm="1">
        <f t="array" aca="1" ref="H1127" ca="1">IF(F1127="","",IFERROR(INDEX(NTG_2020_Map,2,D1127),""))</f>
        <v>45448.629734189817</v>
      </c>
      <c r="I1127" s="17" t="str" cm="1">
        <f t="array" aca="1" ref="I1127" ca="1">IFERROR(INDEX(NTG_2020_Map,$C1127+2,$I$7),"")</f>
        <v/>
      </c>
      <c r="J1127" s="17" t="str" cm="1">
        <f t="array" aca="1" ref="J1127" ca="1">IFERROR(IF(INDEX(NTG_2020_Map,$C1127+2,36)=0,"",INDEX(NTG_2020_Map,$C1127+2,$J$7)),"")</f>
        <v/>
      </c>
      <c r="K1127" s="17" t="str" cm="1">
        <f t="array" aca="1" ref="K1127" ca="1">IFERROR(INDEX(NTG_2020_Map,$C1127+2,K$7),"")</f>
        <v/>
      </c>
      <c r="L1127" s="17" t="str" cm="1">
        <f t="array" aca="1" ref="L1127" ca="1">IFERROR(INDEX(NTG_2020_Map,$C1127+2,L$7),"")</f>
        <v/>
      </c>
      <c r="M1127" s="17" t="str" cm="1">
        <f t="array" aca="1" ref="M1127" ca="1">IFERROR(INDEX(NTG_2020_Map,$C1127+2,M$7),"")</f>
        <v/>
      </c>
      <c r="N1127" s="18" t="str" cm="1">
        <f t="array" aca="1" ref="N1127" ca="1">IFERROR(INDEX(NTG_2020_Map,$C1127+2,N$7),"")</f>
        <v/>
      </c>
      <c r="O1127" s="18" t="str" cm="1">
        <f t="array" aca="1" ref="O1127" ca="1">IFERROR(IF(INDEX(NTG_2020_Map,$C1127+2,O$7)="","",INDEX(NTG_2020_Map,$C1127+2,O$7)),"")</f>
        <v/>
      </c>
    </row>
    <row r="1128" spans="3:15" ht="12.75" customHeight="1">
      <c r="C1128" s="16">
        <f t="shared" si="34"/>
        <v>49</v>
      </c>
      <c r="D1128" s="16">
        <f t="shared" si="35"/>
        <v>16</v>
      </c>
      <c r="E1128" s="16" cm="1">
        <f t="array" aca="1" ref="E1128" ca="1">IF(F1128="","",IF(INDEX(NTG_2020_Table,$C1128+1,$D1128)=1,1,0))</f>
        <v>1</v>
      </c>
      <c r="F1128" s="17" t="str" cm="1">
        <f t="array" aca="1" ref="F1128" ca="1">IFERROR(INDEX(NTG_2020_Table,$C1128+1,$F$7),"")</f>
        <v>NonRes-sAll-mIrrig-WellPump-VFD</v>
      </c>
      <c r="G1128" s="17" t="str" cm="1">
        <f t="array" aca="1" ref="G1128" ca="1">IF($F1128="","",IFERROR(INDEX(NTG_2020_Map,1,IF($D1128&lt;$B$4,$B$3,IF($D1128&lt;$B$5,$B$4,$B$5))),""))</f>
        <v>VersionSource</v>
      </c>
      <c r="H1128" s="17" t="str" cm="1">
        <f t="array" aca="1" ref="H1128" ca="1">IF(F1128="","",IFERROR(INDEX(NTG_2020_Map,2,D1128),""))</f>
        <v>Expired this record since a new record was created that uses the updated Measure Impact Types and Delivery Types per DEER2026 Scoping Document.</v>
      </c>
      <c r="I1128" s="17" t="str" cm="1">
        <f t="array" aca="1" ref="I1128" ca="1">IFERROR(INDEX(NTG_2020_Map,$C1128+2,$I$7),"")</f>
        <v/>
      </c>
      <c r="J1128" s="17" t="str" cm="1">
        <f t="array" aca="1" ref="J1128" ca="1">IFERROR(IF(INDEX(NTG_2020_Map,$C1128+2,36)=0,"",INDEX(NTG_2020_Map,$C1128+2,$J$7)),"")</f>
        <v/>
      </c>
      <c r="K1128" s="17" t="str" cm="1">
        <f t="array" aca="1" ref="K1128" ca="1">IFERROR(INDEX(NTG_2020_Map,$C1128+2,K$7),"")</f>
        <v/>
      </c>
      <c r="L1128" s="17" t="str" cm="1">
        <f t="array" aca="1" ref="L1128" ca="1">IFERROR(INDEX(NTG_2020_Map,$C1128+2,L$7),"")</f>
        <v/>
      </c>
      <c r="M1128" s="17" t="str" cm="1">
        <f t="array" aca="1" ref="M1128" ca="1">IFERROR(INDEX(NTG_2020_Map,$C1128+2,M$7),"")</f>
        <v/>
      </c>
      <c r="N1128" s="18" t="str" cm="1">
        <f t="array" aca="1" ref="N1128" ca="1">IFERROR(INDEX(NTG_2020_Map,$C1128+2,N$7),"")</f>
        <v/>
      </c>
      <c r="O1128" s="18" t="str" cm="1">
        <f t="array" aca="1" ref="O1128" ca="1">IFERROR(IF(INDEX(NTG_2020_Map,$C1128+2,O$7)="","",INDEX(NTG_2020_Map,$C1128+2,O$7)),"")</f>
        <v/>
      </c>
    </row>
    <row r="1129" spans="3:15" ht="12.75" customHeight="1">
      <c r="C1129" s="16">
        <f t="shared" si="34"/>
        <v>49</v>
      </c>
      <c r="D1129" s="16">
        <f t="shared" si="35"/>
        <v>17</v>
      </c>
      <c r="E1129" s="16" cm="1">
        <f t="array" aca="1" ref="E1129" ca="1">IF(F1129="","",IF(INDEX(NTG_2020_Table,$C1129+1,$D1129)=1,1,0))</f>
        <v>1</v>
      </c>
      <c r="F1129" s="17" t="str" cm="1">
        <f t="array" aca="1" ref="F1129" ca="1">IFERROR(INDEX(NTG_2020_Table,$C1129+1,$F$7),"")</f>
        <v>NonRes-sAll-mIrrig-WellPump-VFD</v>
      </c>
      <c r="G1129" s="17" t="str" cm="1">
        <f t="array" aca="1" ref="G1129" ca="1">IF($F1129="","",IFERROR(INDEX(NTG_2020_Map,1,IF($D1129&lt;$B$4,$B$3,IF($D1129&lt;$B$5,$B$4,$B$5))),""))</f>
        <v>VersionSource</v>
      </c>
      <c r="H1129" s="17" t="str" cm="1">
        <f t="array" aca="1" ref="H1129" ca="1">IF(F1129="","",IFERROR(INDEX(NTG_2020_Map,2,D1129),""))</f>
        <v>Deemed Ex Ante Team</v>
      </c>
      <c r="I1129" s="17" t="str" cm="1">
        <f t="array" aca="1" ref="I1129" ca="1">IFERROR(INDEX(NTG_2020_Map,$C1129+2,$I$7),"")</f>
        <v/>
      </c>
      <c r="J1129" s="17" t="str" cm="1">
        <f t="array" aca="1" ref="J1129" ca="1">IFERROR(IF(INDEX(NTG_2020_Map,$C1129+2,36)=0,"",INDEX(NTG_2020_Map,$C1129+2,$J$7)),"")</f>
        <v/>
      </c>
      <c r="K1129" s="17" t="str" cm="1">
        <f t="array" aca="1" ref="K1129" ca="1">IFERROR(INDEX(NTG_2020_Map,$C1129+2,K$7),"")</f>
        <v/>
      </c>
      <c r="L1129" s="17" t="str" cm="1">
        <f t="array" aca="1" ref="L1129" ca="1">IFERROR(INDEX(NTG_2020_Map,$C1129+2,L$7),"")</f>
        <v/>
      </c>
      <c r="M1129" s="17" t="str" cm="1">
        <f t="array" aca="1" ref="M1129" ca="1">IFERROR(INDEX(NTG_2020_Map,$C1129+2,M$7),"")</f>
        <v/>
      </c>
      <c r="N1129" s="18" t="str" cm="1">
        <f t="array" aca="1" ref="N1129" ca="1">IFERROR(INDEX(NTG_2020_Map,$C1129+2,N$7),"")</f>
        <v/>
      </c>
      <c r="O1129" s="18" t="str" cm="1">
        <f t="array" aca="1" ref="O1129" ca="1">IFERROR(IF(INDEX(NTG_2020_Map,$C1129+2,O$7)="","",INDEX(NTG_2020_Map,$C1129+2,O$7)),"")</f>
        <v/>
      </c>
    </row>
    <row r="1130" spans="3:15" ht="12.75" customHeight="1">
      <c r="C1130" s="16">
        <f t="shared" si="34"/>
        <v>49</v>
      </c>
      <c r="D1130" s="16">
        <f t="shared" si="35"/>
        <v>18</v>
      </c>
      <c r="E1130" s="16" cm="1">
        <f t="array" aca="1" ref="E1130" ca="1">IF(F1130="","",IF(INDEX(NTG_2020_Table,$C1130+1,$D1130)=1,1,0))</f>
        <v>0</v>
      </c>
      <c r="F1130" s="17" t="str" cm="1">
        <f t="array" aca="1" ref="F1130" ca="1">IFERROR(INDEX(NTG_2020_Table,$C1130+1,$F$7),"")</f>
        <v>NonRes-sAll-mIrrig-WellPump-VFD</v>
      </c>
      <c r="G1130" s="17" t="str" cm="1">
        <f t="array" aca="1" ref="G1130" ca="1">IF($F1130="","",IFERROR(INDEX(NTG_2020_Map,1,IF($D1130&lt;$B$4,$B$3,IF($D1130&lt;$B$5,$B$4,$B$5))),""))</f>
        <v>VersionSource</v>
      </c>
      <c r="H1130" s="17" cm="1">
        <f t="array" aca="1" ref="H1130" ca="1">IF(F1130="","",IFERROR(INDEX(NTG_2020_Map,2,D1130),""))</f>
        <v>44566.539816770834</v>
      </c>
      <c r="I1130" s="17" t="str" cm="1">
        <f t="array" aca="1" ref="I1130" ca="1">IFERROR(INDEX(NTG_2020_Map,$C1130+2,$I$7),"")</f>
        <v/>
      </c>
      <c r="J1130" s="17" t="str" cm="1">
        <f t="array" aca="1" ref="J1130" ca="1">IFERROR(IF(INDEX(NTG_2020_Map,$C1130+2,36)=0,"",INDEX(NTG_2020_Map,$C1130+2,$J$7)),"")</f>
        <v/>
      </c>
      <c r="K1130" s="17" t="str" cm="1">
        <f t="array" aca="1" ref="K1130" ca="1">IFERROR(INDEX(NTG_2020_Map,$C1130+2,K$7),"")</f>
        <v/>
      </c>
      <c r="L1130" s="17" t="str" cm="1">
        <f t="array" aca="1" ref="L1130" ca="1">IFERROR(INDEX(NTG_2020_Map,$C1130+2,L$7),"")</f>
        <v/>
      </c>
      <c r="M1130" s="17" t="str" cm="1">
        <f t="array" aca="1" ref="M1130" ca="1">IFERROR(INDEX(NTG_2020_Map,$C1130+2,M$7),"")</f>
        <v/>
      </c>
      <c r="N1130" s="18" t="str" cm="1">
        <f t="array" aca="1" ref="N1130" ca="1">IFERROR(INDEX(NTG_2020_Map,$C1130+2,N$7),"")</f>
        <v/>
      </c>
      <c r="O1130" s="18" t="str" cm="1">
        <f t="array" aca="1" ref="O1130" ca="1">IFERROR(IF(INDEX(NTG_2020_Map,$C1130+2,O$7)="","",INDEX(NTG_2020_Map,$C1130+2,O$7)),"")</f>
        <v/>
      </c>
    </row>
    <row r="1131" spans="3:15" ht="12.75" customHeight="1">
      <c r="C1131" s="16">
        <f t="shared" si="34"/>
        <v>49</v>
      </c>
      <c r="D1131" s="16">
        <f t="shared" si="35"/>
        <v>19</v>
      </c>
      <c r="E1131" s="16" cm="1">
        <f t="array" aca="1" ref="E1131" ca="1">IF(F1131="","",IF(INDEX(NTG_2020_Table,$C1131+1,$D1131)=1,1,0))</f>
        <v>0</v>
      </c>
      <c r="F1131" s="17" t="str" cm="1">
        <f t="array" aca="1" ref="F1131" ca="1">IFERROR(INDEX(NTG_2020_Table,$C1131+1,$F$7),"")</f>
        <v>NonRes-sAll-mIrrig-WellPump-VFD</v>
      </c>
      <c r="G1131" s="17" t="str" cm="1">
        <f t="array" aca="1" ref="G1131" ca="1">IF($F1131="","",IFERROR(INDEX(NTG_2020_Map,1,IF($D1131&lt;$B$4,$B$3,IF($D1131&lt;$B$5,$B$4,$B$5))),""))</f>
        <v>CreatedComment</v>
      </c>
      <c r="H1131" s="17" t="str" cm="1">
        <f t="array" aca="1" ref="H1131" ca="1">IF(F1131="","",IFERROR(INDEX(NTG_2020_Map,2,D1131),""))</f>
        <v/>
      </c>
      <c r="I1131" s="17" t="str" cm="1">
        <f t="array" aca="1" ref="I1131" ca="1">IFERROR(INDEX(NTG_2020_Map,$C1131+2,$I$7),"")</f>
        <v/>
      </c>
      <c r="J1131" s="17" t="str" cm="1">
        <f t="array" aca="1" ref="J1131" ca="1">IFERROR(IF(INDEX(NTG_2020_Map,$C1131+2,36)=0,"",INDEX(NTG_2020_Map,$C1131+2,$J$7)),"")</f>
        <v/>
      </c>
      <c r="K1131" s="17" t="str" cm="1">
        <f t="array" aca="1" ref="K1131" ca="1">IFERROR(INDEX(NTG_2020_Map,$C1131+2,K$7),"")</f>
        <v/>
      </c>
      <c r="L1131" s="17" t="str" cm="1">
        <f t="array" aca="1" ref="L1131" ca="1">IFERROR(INDEX(NTG_2020_Map,$C1131+2,L$7),"")</f>
        <v/>
      </c>
      <c r="M1131" s="17" t="str" cm="1">
        <f t="array" aca="1" ref="M1131" ca="1">IFERROR(INDEX(NTG_2020_Map,$C1131+2,M$7),"")</f>
        <v/>
      </c>
      <c r="N1131" s="18" t="str" cm="1">
        <f t="array" aca="1" ref="N1131" ca="1">IFERROR(INDEX(NTG_2020_Map,$C1131+2,N$7),"")</f>
        <v/>
      </c>
      <c r="O1131" s="18" t="str" cm="1">
        <f t="array" aca="1" ref="O1131" ca="1">IFERROR(IF(INDEX(NTG_2020_Map,$C1131+2,O$7)="","",INDEX(NTG_2020_Map,$C1131+2,O$7)),"")</f>
        <v/>
      </c>
    </row>
    <row r="1132" spans="3:15" ht="12.75" customHeight="1">
      <c r="C1132" s="16">
        <f t="shared" si="34"/>
        <v>49</v>
      </c>
      <c r="D1132" s="16">
        <f t="shared" si="35"/>
        <v>20</v>
      </c>
      <c r="E1132" s="16" cm="1">
        <f t="array" aca="1" ref="E1132" ca="1">IF(F1132="","",IF(INDEX(NTG_2020_Table,$C1132+1,$D1132)=1,1,0))</f>
        <v>0</v>
      </c>
      <c r="F1132" s="17" t="str" cm="1">
        <f t="array" aca="1" ref="F1132" ca="1">IFERROR(INDEX(NTG_2020_Table,$C1132+1,$F$7),"")</f>
        <v>NonRes-sAll-mIrrig-WellPump-VFD</v>
      </c>
      <c r="G1132" s="17" t="str" cm="1">
        <f t="array" aca="1" ref="G1132" ca="1">IF($F1132="","",IFERROR(INDEX(NTG_2020_Map,1,IF($D1132&lt;$B$4,$B$3,IF($D1132&lt;$B$5,$B$4,$B$5))),""))</f>
        <v>CreatedComment</v>
      </c>
      <c r="H1132" s="17" t="str" cm="1">
        <f t="array" aca="1" ref="H1132" ca="1">IF(F1132="","",IFERROR(INDEX(NTG_2020_Map,2,D1132),""))</f>
        <v>Deemed Ex Ante Team</v>
      </c>
      <c r="I1132" s="17" t="str" cm="1">
        <f t="array" aca="1" ref="I1132" ca="1">IFERROR(INDEX(NTG_2020_Map,$C1132+2,$I$7),"")</f>
        <v/>
      </c>
      <c r="J1132" s="17" t="str" cm="1">
        <f t="array" aca="1" ref="J1132" ca="1">IFERROR(IF(INDEX(NTG_2020_Map,$C1132+2,36)=0,"",INDEX(NTG_2020_Map,$C1132+2,$J$7)),"")</f>
        <v/>
      </c>
      <c r="K1132" s="17" t="str" cm="1">
        <f t="array" aca="1" ref="K1132" ca="1">IFERROR(INDEX(NTG_2020_Map,$C1132+2,K$7),"")</f>
        <v/>
      </c>
      <c r="L1132" s="17" t="str" cm="1">
        <f t="array" aca="1" ref="L1132" ca="1">IFERROR(INDEX(NTG_2020_Map,$C1132+2,L$7),"")</f>
        <v/>
      </c>
      <c r="M1132" s="17" t="str" cm="1">
        <f t="array" aca="1" ref="M1132" ca="1">IFERROR(INDEX(NTG_2020_Map,$C1132+2,M$7),"")</f>
        <v/>
      </c>
      <c r="N1132" s="18" t="str" cm="1">
        <f t="array" aca="1" ref="N1132" ca="1">IFERROR(INDEX(NTG_2020_Map,$C1132+2,N$7),"")</f>
        <v/>
      </c>
      <c r="O1132" s="18" t="str" cm="1">
        <f t="array" aca="1" ref="O1132" ca="1">IFERROR(IF(INDEX(NTG_2020_Map,$C1132+2,O$7)="","",INDEX(NTG_2020_Map,$C1132+2,O$7)),"")</f>
        <v/>
      </c>
    </row>
    <row r="1133" spans="3:15" ht="12.75" customHeight="1">
      <c r="C1133" s="16">
        <f t="shared" si="34"/>
        <v>49</v>
      </c>
      <c r="D1133" s="16">
        <f t="shared" si="35"/>
        <v>21</v>
      </c>
      <c r="E1133" s="16" cm="1">
        <f t="array" aca="1" ref="E1133" ca="1">IF(F1133="","",IF(INDEX(NTG_2020_Table,$C1133+1,$D1133)=1,1,0))</f>
        <v>0</v>
      </c>
      <c r="F1133" s="17" t="str" cm="1">
        <f t="array" aca="1" ref="F1133" ca="1">IFERROR(INDEX(NTG_2020_Table,$C1133+1,$F$7),"")</f>
        <v>NonRes-sAll-mIrrig-WellPump-VFD</v>
      </c>
      <c r="G1133" s="17" t="str" cm="1">
        <f t="array" aca="1" ref="G1133" ca="1">IF($F1133="","",IFERROR(INDEX(NTG_2020_Map,1,IF($D1133&lt;$B$4,$B$3,IF($D1133&lt;$B$5,$B$4,$B$5))),""))</f>
        <v>CreatedComment</v>
      </c>
      <c r="H1133" s="17" t="str" cm="1">
        <f t="array" aca="1" ref="H1133" ca="1">IF(F1133="","",IFERROR(INDEX(NTG_2020_Map,2,D1133),""))</f>
        <v/>
      </c>
      <c r="I1133" s="17" t="str" cm="1">
        <f t="array" aca="1" ref="I1133" ca="1">IFERROR(INDEX(NTG_2020_Map,$C1133+2,$I$7),"")</f>
        <v/>
      </c>
      <c r="J1133" s="17" t="str" cm="1">
        <f t="array" aca="1" ref="J1133" ca="1">IFERROR(IF(INDEX(NTG_2020_Map,$C1133+2,36)=0,"",INDEX(NTG_2020_Map,$C1133+2,$J$7)),"")</f>
        <v/>
      </c>
      <c r="K1133" s="17" t="str" cm="1">
        <f t="array" aca="1" ref="K1133" ca="1">IFERROR(INDEX(NTG_2020_Map,$C1133+2,K$7),"")</f>
        <v/>
      </c>
      <c r="L1133" s="17" t="str" cm="1">
        <f t="array" aca="1" ref="L1133" ca="1">IFERROR(INDEX(NTG_2020_Map,$C1133+2,L$7),"")</f>
        <v/>
      </c>
      <c r="M1133" s="17" t="str" cm="1">
        <f t="array" aca="1" ref="M1133" ca="1">IFERROR(INDEX(NTG_2020_Map,$C1133+2,M$7),"")</f>
        <v/>
      </c>
      <c r="N1133" s="18" t="str" cm="1">
        <f t="array" aca="1" ref="N1133" ca="1">IFERROR(INDEX(NTG_2020_Map,$C1133+2,N$7),"")</f>
        <v/>
      </c>
      <c r="O1133" s="18" t="str" cm="1">
        <f t="array" aca="1" ref="O1133" ca="1">IFERROR(IF(INDEX(NTG_2020_Map,$C1133+2,O$7)="","",INDEX(NTG_2020_Map,$C1133+2,O$7)),"")</f>
        <v/>
      </c>
    </row>
    <row r="1134" spans="3:15" ht="12.75" customHeight="1">
      <c r="C1134" s="16">
        <f t="shared" si="34"/>
        <v>49</v>
      </c>
      <c r="D1134" s="16">
        <f t="shared" si="35"/>
        <v>22</v>
      </c>
      <c r="E1134" s="16" cm="1">
        <f t="array" aca="1" ref="E1134" ca="1">IF(F1134="","",IF(INDEX(NTG_2020_Table,$C1134+1,$D1134)=1,1,0))</f>
        <v>0</v>
      </c>
      <c r="F1134" s="17" t="str" cm="1">
        <f t="array" aca="1" ref="F1134" ca="1">IFERROR(INDEX(NTG_2020_Table,$C1134+1,$F$7),"")</f>
        <v>NonRes-sAll-mIrrig-WellPump-VFD</v>
      </c>
      <c r="G1134" s="17" t="str" cm="1">
        <f t="array" aca="1" ref="G1134" ca="1">IF($F1134="","",IFERROR(INDEX(NTG_2020_Map,1,IF($D1134&lt;$B$4,$B$3,IF($D1134&lt;$B$5,$B$4,$B$5))),""))</f>
        <v>CreatedComment</v>
      </c>
      <c r="H1134" s="17" t="str" cm="1">
        <f t="array" aca="1" ref="H1134" ca="1">IF(F1134="","",IFERROR(INDEX(NTG_2020_Map,2,D1134),""))</f>
        <v/>
      </c>
      <c r="I1134" s="17" t="str" cm="1">
        <f t="array" aca="1" ref="I1134" ca="1">IFERROR(INDEX(NTG_2020_Map,$C1134+2,$I$7),"")</f>
        <v/>
      </c>
      <c r="J1134" s="17" t="str" cm="1">
        <f t="array" aca="1" ref="J1134" ca="1">IFERROR(IF(INDEX(NTG_2020_Map,$C1134+2,36)=0,"",INDEX(NTG_2020_Map,$C1134+2,$J$7)),"")</f>
        <v/>
      </c>
      <c r="K1134" s="17" t="str" cm="1">
        <f t="array" aca="1" ref="K1134" ca="1">IFERROR(INDEX(NTG_2020_Map,$C1134+2,K$7),"")</f>
        <v/>
      </c>
      <c r="L1134" s="17" t="str" cm="1">
        <f t="array" aca="1" ref="L1134" ca="1">IFERROR(INDEX(NTG_2020_Map,$C1134+2,L$7),"")</f>
        <v/>
      </c>
      <c r="M1134" s="17" t="str" cm="1">
        <f t="array" aca="1" ref="M1134" ca="1">IFERROR(INDEX(NTG_2020_Map,$C1134+2,M$7),"")</f>
        <v/>
      </c>
      <c r="N1134" s="18" t="str" cm="1">
        <f t="array" aca="1" ref="N1134" ca="1">IFERROR(INDEX(NTG_2020_Map,$C1134+2,N$7),"")</f>
        <v/>
      </c>
      <c r="O1134" s="18" t="str" cm="1">
        <f t="array" aca="1" ref="O1134" ca="1">IFERROR(IF(INDEX(NTG_2020_Map,$C1134+2,O$7)="","",INDEX(NTG_2020_Map,$C1134+2,O$7)),"")</f>
        <v/>
      </c>
    </row>
    <row r="1135" spans="3:15" ht="12.75" customHeight="1">
      <c r="C1135" s="16">
        <f t="shared" si="34"/>
        <v>49</v>
      </c>
      <c r="D1135" s="16">
        <f t="shared" si="35"/>
        <v>23</v>
      </c>
      <c r="E1135" s="16" cm="1">
        <f t="array" aca="1" ref="E1135" ca="1">IF(F1135="","",IF(INDEX(NTG_2020_Table,$C1135+1,$D1135)=1,1,0))</f>
        <v>0</v>
      </c>
      <c r="F1135" s="17" t="str" cm="1">
        <f t="array" aca="1" ref="F1135" ca="1">IFERROR(INDEX(NTG_2020_Table,$C1135+1,$F$7),"")</f>
        <v>NonRes-sAll-mIrrig-WellPump-VFD</v>
      </c>
      <c r="G1135" s="17" t="str" cm="1">
        <f t="array" aca="1" ref="G1135" ca="1">IF($F1135="","",IFERROR(INDEX(NTG_2020_Map,1,IF($D1135&lt;$B$4,$B$3,IF($D1135&lt;$B$5,$B$4,$B$5))),""))</f>
        <v>CreatedComment</v>
      </c>
      <c r="H1135" s="17" t="str" cm="1">
        <f t="array" aca="1" ref="H1135" ca="1">IF(F1135="","",IFERROR(INDEX(NTG_2020_Map,2,D1135),""))</f>
        <v/>
      </c>
      <c r="I1135" s="17" t="str" cm="1">
        <f t="array" aca="1" ref="I1135" ca="1">IFERROR(INDEX(NTG_2020_Map,$C1135+2,$I$7),"")</f>
        <v/>
      </c>
      <c r="J1135" s="17" t="str" cm="1">
        <f t="array" aca="1" ref="J1135" ca="1">IFERROR(IF(INDEX(NTG_2020_Map,$C1135+2,36)=0,"",INDEX(NTG_2020_Map,$C1135+2,$J$7)),"")</f>
        <v/>
      </c>
      <c r="K1135" s="17" t="str" cm="1">
        <f t="array" aca="1" ref="K1135" ca="1">IFERROR(INDEX(NTG_2020_Map,$C1135+2,K$7),"")</f>
        <v/>
      </c>
      <c r="L1135" s="17" t="str" cm="1">
        <f t="array" aca="1" ref="L1135" ca="1">IFERROR(INDEX(NTG_2020_Map,$C1135+2,L$7),"")</f>
        <v/>
      </c>
      <c r="M1135" s="17" t="str" cm="1">
        <f t="array" aca="1" ref="M1135" ca="1">IFERROR(INDEX(NTG_2020_Map,$C1135+2,M$7),"")</f>
        <v/>
      </c>
      <c r="N1135" s="18" t="str" cm="1">
        <f t="array" aca="1" ref="N1135" ca="1">IFERROR(INDEX(NTG_2020_Map,$C1135+2,N$7),"")</f>
        <v/>
      </c>
      <c r="O1135" s="18" t="str" cm="1">
        <f t="array" aca="1" ref="O1135" ca="1">IFERROR(IF(INDEX(NTG_2020_Map,$C1135+2,O$7)="","",INDEX(NTG_2020_Map,$C1135+2,O$7)),"")</f>
        <v/>
      </c>
    </row>
    <row r="1136" spans="3:15" ht="12.75" customHeight="1">
      <c r="C1136" s="16">
        <f t="shared" si="34"/>
        <v>50</v>
      </c>
      <c r="D1136" s="16">
        <f t="shared" si="35"/>
        <v>1</v>
      </c>
      <c r="E1136" s="16" cm="1">
        <f t="array" aca="1" ref="E1136" ca="1">IF(F1136="","",IF(INDEX(NTG_2020_Table,$C1136+1,$D1136)=1,1,0))</f>
        <v>0</v>
      </c>
      <c r="F1136" s="17" t="str" cm="1">
        <f t="array" aca="1" ref="F1136" ca="1">IFERROR(INDEX(NTG_2020_Table,$C1136+1,$F$7),"")</f>
        <v>NonRes-sAll-mLtg-ci</v>
      </c>
      <c r="G1136" s="17" t="str" cm="1">
        <f t="array" aca="1" ref="G1136" ca="1">IF($F1136="","",IFERROR(INDEX(NTG_2020_Map,1,IF($D1136&lt;$B$4,$B$3,IF($D1136&lt;$B$5,$B$4,$B$5))),""))</f>
        <v>NTG_ID</v>
      </c>
      <c r="H1136" s="17" t="str" cm="1">
        <f t="array" aca="1" ref="H1136" ca="1">IF(F1136="","",IFERROR(INDEX(NTG_2020_Map,2,D1136),""))</f>
        <v>Agric-Default&gt;2yrs</v>
      </c>
      <c r="I1136" s="17" t="str" cm="1">
        <f t="array" aca="1" ref="I1136" ca="1">IFERROR(INDEX(NTG_2020_Map,$C1136+2,$I$7),"")</f>
        <v/>
      </c>
      <c r="J1136" s="17" t="str" cm="1">
        <f t="array" aca="1" ref="J1136" ca="1">IFERROR(IF(INDEX(NTG_2020_Map,$C1136+2,36)=0,"",INDEX(NTG_2020_Map,$C1136+2,$J$7)),"")</f>
        <v/>
      </c>
      <c r="K1136" s="17" t="str" cm="1">
        <f t="array" aca="1" ref="K1136" ca="1">IFERROR(INDEX(NTG_2020_Map,$C1136+2,K$7),"")</f>
        <v/>
      </c>
      <c r="L1136" s="17" t="str" cm="1">
        <f t="array" aca="1" ref="L1136" ca="1">IFERROR(INDEX(NTG_2020_Map,$C1136+2,L$7),"")</f>
        <v/>
      </c>
      <c r="M1136" s="17" t="str" cm="1">
        <f t="array" aca="1" ref="M1136" ca="1">IFERROR(INDEX(NTG_2020_Map,$C1136+2,M$7),"")</f>
        <v/>
      </c>
      <c r="N1136" s="18" t="str" cm="1">
        <f t="array" aca="1" ref="N1136" ca="1">IFERROR(INDEX(NTG_2020_Map,$C1136+2,N$7),"")</f>
        <v/>
      </c>
      <c r="O1136" s="18" t="str" cm="1">
        <f t="array" aca="1" ref="O1136" ca="1">IFERROR(IF(INDEX(NTG_2020_Map,$C1136+2,O$7)="","",INDEX(NTG_2020_Map,$C1136+2,O$7)),"")</f>
        <v/>
      </c>
    </row>
    <row r="1137" spans="3:15" ht="12.75" customHeight="1">
      <c r="C1137" s="16">
        <f t="shared" si="34"/>
        <v>50</v>
      </c>
      <c r="D1137" s="16">
        <f t="shared" si="35"/>
        <v>2</v>
      </c>
      <c r="E1137" s="16" cm="1">
        <f t="array" aca="1" ref="E1137" ca="1">IF(F1137="","",IF(INDEX(NTG_2020_Table,$C1137+1,$D1137)=1,1,0))</f>
        <v>1</v>
      </c>
      <c r="F1137" s="17" t="str" cm="1">
        <f t="array" aca="1" ref="F1137" ca="1">IFERROR(INDEX(NTG_2020_Table,$C1137+1,$F$7),"")</f>
        <v>NonRes-sAll-mLtg-ci</v>
      </c>
      <c r="G1137" s="17" t="str" cm="1">
        <f t="array" aca="1" ref="G1137" ca="1">IF($F1137="","",IFERROR(INDEX(NTG_2020_Map,1,IF($D1137&lt;$B$4,$B$3,IF($D1137&lt;$B$5,$B$4,$B$5))),""))</f>
        <v>NTG_ID</v>
      </c>
      <c r="H1137" s="17" t="str" cm="1">
        <f t="array" aca="1" ref="H1137" ca="1">IF(F1137="","",IFERROR(INDEX(NTG_2020_Map,2,D1137),""))</f>
        <v>DEER2019</v>
      </c>
      <c r="I1137" s="17" t="str" cm="1">
        <f t="array" aca="1" ref="I1137" ca="1">IFERROR(INDEX(NTG_2020_Map,$C1137+2,$I$7),"")</f>
        <v/>
      </c>
      <c r="J1137" s="17" t="str" cm="1">
        <f t="array" aca="1" ref="J1137" ca="1">IFERROR(IF(INDEX(NTG_2020_Map,$C1137+2,36)=0,"",INDEX(NTG_2020_Map,$C1137+2,$J$7)),"")</f>
        <v/>
      </c>
      <c r="K1137" s="17" t="str" cm="1">
        <f t="array" aca="1" ref="K1137" ca="1">IFERROR(INDEX(NTG_2020_Map,$C1137+2,K$7),"")</f>
        <v/>
      </c>
      <c r="L1137" s="17" t="str" cm="1">
        <f t="array" aca="1" ref="L1137" ca="1">IFERROR(INDEX(NTG_2020_Map,$C1137+2,L$7),"")</f>
        <v/>
      </c>
      <c r="M1137" s="17" t="str" cm="1">
        <f t="array" aca="1" ref="M1137" ca="1">IFERROR(INDEX(NTG_2020_Map,$C1137+2,M$7),"")</f>
        <v/>
      </c>
      <c r="N1137" s="18" t="str" cm="1">
        <f t="array" aca="1" ref="N1137" ca="1">IFERROR(INDEX(NTG_2020_Map,$C1137+2,N$7),"")</f>
        <v/>
      </c>
      <c r="O1137" s="18" t="str" cm="1">
        <f t="array" aca="1" ref="O1137" ca="1">IFERROR(IF(INDEX(NTG_2020_Map,$C1137+2,O$7)="","",INDEX(NTG_2020_Map,$C1137+2,O$7)),"")</f>
        <v/>
      </c>
    </row>
    <row r="1138" spans="3:15" ht="12.75" customHeight="1">
      <c r="C1138" s="16">
        <f t="shared" si="34"/>
        <v>50</v>
      </c>
      <c r="D1138" s="16">
        <f t="shared" si="35"/>
        <v>3</v>
      </c>
      <c r="E1138" s="16" cm="1">
        <f t="array" aca="1" ref="E1138" ca="1">IF(F1138="","",IF(INDEX(NTG_2020_Table,$C1138+1,$D1138)=1,1,0))</f>
        <v>0</v>
      </c>
      <c r="F1138" s="17" t="str" cm="1">
        <f t="array" aca="1" ref="F1138" ca="1">IFERROR(INDEX(NTG_2020_Table,$C1138+1,$F$7),"")</f>
        <v>NonRes-sAll-mLtg-ci</v>
      </c>
      <c r="G1138" s="17" t="str" cm="1">
        <f t="array" aca="1" ref="G1138" ca="1">IF($F1138="","",IFERROR(INDEX(NTG_2020_Map,1,IF($D1138&lt;$B$4,$B$3,IF($D1138&lt;$B$5,$B$4,$B$5))),""))</f>
        <v>NTG_ID</v>
      </c>
      <c r="H1138" s="17" cm="1">
        <f t="array" aca="1" ref="H1138" ca="1">IF(F1138="","",IFERROR(INDEX(NTG_2020_Map,2,D1138),""))</f>
        <v>43466</v>
      </c>
      <c r="I1138" s="17" t="str" cm="1">
        <f t="array" aca="1" ref="I1138" ca="1">IFERROR(INDEX(NTG_2020_Map,$C1138+2,$I$7),"")</f>
        <v/>
      </c>
      <c r="J1138" s="17" t="str" cm="1">
        <f t="array" aca="1" ref="J1138" ca="1">IFERROR(IF(INDEX(NTG_2020_Map,$C1138+2,36)=0,"",INDEX(NTG_2020_Map,$C1138+2,$J$7)),"")</f>
        <v/>
      </c>
      <c r="K1138" s="17" t="str" cm="1">
        <f t="array" aca="1" ref="K1138" ca="1">IFERROR(INDEX(NTG_2020_Map,$C1138+2,K$7),"")</f>
        <v/>
      </c>
      <c r="L1138" s="17" t="str" cm="1">
        <f t="array" aca="1" ref="L1138" ca="1">IFERROR(INDEX(NTG_2020_Map,$C1138+2,L$7),"")</f>
        <v/>
      </c>
      <c r="M1138" s="17" t="str" cm="1">
        <f t="array" aca="1" ref="M1138" ca="1">IFERROR(INDEX(NTG_2020_Map,$C1138+2,M$7),"")</f>
        <v/>
      </c>
      <c r="N1138" s="18" t="str" cm="1">
        <f t="array" aca="1" ref="N1138" ca="1">IFERROR(INDEX(NTG_2020_Map,$C1138+2,N$7),"")</f>
        <v/>
      </c>
      <c r="O1138" s="18" t="str" cm="1">
        <f t="array" aca="1" ref="O1138" ca="1">IFERROR(IF(INDEX(NTG_2020_Map,$C1138+2,O$7)="","",INDEX(NTG_2020_Map,$C1138+2,O$7)),"")</f>
        <v/>
      </c>
    </row>
    <row r="1139" spans="3:15" ht="12.75" customHeight="1">
      <c r="C1139" s="16">
        <f t="shared" si="34"/>
        <v>50</v>
      </c>
      <c r="D1139" s="16">
        <f t="shared" si="35"/>
        <v>4</v>
      </c>
      <c r="E1139" s="16" cm="1">
        <f t="array" aca="1" ref="E1139" ca="1">IF(F1139="","",IF(INDEX(NTG_2020_Table,$C1139+1,$D1139)=1,1,0))</f>
        <v>0</v>
      </c>
      <c r="F1139" s="17" t="str" cm="1">
        <f t="array" aca="1" ref="F1139" ca="1">IFERROR(INDEX(NTG_2020_Table,$C1139+1,$F$7),"")</f>
        <v>NonRes-sAll-mLtg-ci</v>
      </c>
      <c r="G1139" s="17" t="str" cm="1">
        <f t="array" aca="1" ref="G1139" ca="1">IF($F1139="","",IFERROR(INDEX(NTG_2020_Map,1,IF($D1139&lt;$B$4,$B$3,IF($D1139&lt;$B$5,$B$4,$B$5))),""))</f>
        <v>NTG_ID</v>
      </c>
      <c r="H1139" s="17" cm="1">
        <f t="array" aca="1" ref="H1139" ca="1">IF(F1139="","",IFERROR(INDEX(NTG_2020_Map,2,D1139),""))</f>
        <v>46022</v>
      </c>
      <c r="I1139" s="17" t="str" cm="1">
        <f t="array" aca="1" ref="I1139" ca="1">IFERROR(INDEX(NTG_2020_Map,$C1139+2,$I$7),"")</f>
        <v/>
      </c>
      <c r="J1139" s="17" t="str" cm="1">
        <f t="array" aca="1" ref="J1139" ca="1">IFERROR(IF(INDEX(NTG_2020_Map,$C1139+2,36)=0,"",INDEX(NTG_2020_Map,$C1139+2,$J$7)),"")</f>
        <v/>
      </c>
      <c r="K1139" s="17" t="str" cm="1">
        <f t="array" aca="1" ref="K1139" ca="1">IFERROR(INDEX(NTG_2020_Map,$C1139+2,K$7),"")</f>
        <v/>
      </c>
      <c r="L1139" s="17" t="str" cm="1">
        <f t="array" aca="1" ref="L1139" ca="1">IFERROR(INDEX(NTG_2020_Map,$C1139+2,L$7),"")</f>
        <v/>
      </c>
      <c r="M1139" s="17" t="str" cm="1">
        <f t="array" aca="1" ref="M1139" ca="1">IFERROR(INDEX(NTG_2020_Map,$C1139+2,M$7),"")</f>
        <v/>
      </c>
      <c r="N1139" s="18" t="str" cm="1">
        <f t="array" aca="1" ref="N1139" ca="1">IFERROR(INDEX(NTG_2020_Map,$C1139+2,N$7),"")</f>
        <v/>
      </c>
      <c r="O1139" s="18" t="str" cm="1">
        <f t="array" aca="1" ref="O1139" ca="1">IFERROR(IF(INDEX(NTG_2020_Map,$C1139+2,O$7)="","",INDEX(NTG_2020_Map,$C1139+2,O$7)),"")</f>
        <v/>
      </c>
    </row>
    <row r="1140" spans="3:15" ht="12.75" customHeight="1">
      <c r="C1140" s="16">
        <f t="shared" si="34"/>
        <v>50</v>
      </c>
      <c r="D1140" s="16">
        <f t="shared" si="35"/>
        <v>5</v>
      </c>
      <c r="E1140" s="16" cm="1">
        <f t="array" aca="1" ref="E1140" ca="1">IF(F1140="","",IF(INDEX(NTG_2020_Table,$C1140+1,$D1140)=1,1,0))</f>
        <v>0</v>
      </c>
      <c r="F1140" s="17" t="str" cm="1">
        <f t="array" aca="1" ref="F1140" ca="1">IFERROR(INDEX(NTG_2020_Table,$C1140+1,$F$7),"")</f>
        <v>NonRes-sAll-mLtg-ci</v>
      </c>
      <c r="G1140" s="17" t="str" cm="1">
        <f t="array" aca="1" ref="G1140" ca="1">IF($F1140="","",IFERROR(INDEX(NTG_2020_Map,1,IF($D1140&lt;$B$4,$B$3,IF($D1140&lt;$B$5,$B$4,$B$5))),""))</f>
        <v>NTG_ID</v>
      </c>
      <c r="H1140" s="17" cm="1">
        <f t="array" aca="1" ref="H1140" ca="1">IF(F1140="","",IFERROR(INDEX(NTG_2020_Map,2,D1140),""))</f>
        <v>0.6</v>
      </c>
      <c r="I1140" s="17" t="str" cm="1">
        <f t="array" aca="1" ref="I1140" ca="1">IFERROR(INDEX(NTG_2020_Map,$C1140+2,$I$7),"")</f>
        <v/>
      </c>
      <c r="J1140" s="17" t="str" cm="1">
        <f t="array" aca="1" ref="J1140" ca="1">IFERROR(IF(INDEX(NTG_2020_Map,$C1140+2,36)=0,"",INDEX(NTG_2020_Map,$C1140+2,$J$7)),"")</f>
        <v/>
      </c>
      <c r="K1140" s="17" t="str" cm="1">
        <f t="array" aca="1" ref="K1140" ca="1">IFERROR(INDEX(NTG_2020_Map,$C1140+2,K$7),"")</f>
        <v/>
      </c>
      <c r="L1140" s="17" t="str" cm="1">
        <f t="array" aca="1" ref="L1140" ca="1">IFERROR(INDEX(NTG_2020_Map,$C1140+2,L$7),"")</f>
        <v/>
      </c>
      <c r="M1140" s="17" t="str" cm="1">
        <f t="array" aca="1" ref="M1140" ca="1">IFERROR(INDEX(NTG_2020_Map,$C1140+2,M$7),"")</f>
        <v/>
      </c>
      <c r="N1140" s="18" t="str" cm="1">
        <f t="array" aca="1" ref="N1140" ca="1">IFERROR(INDEX(NTG_2020_Map,$C1140+2,N$7),"")</f>
        <v/>
      </c>
      <c r="O1140" s="18" t="str" cm="1">
        <f t="array" aca="1" ref="O1140" ca="1">IFERROR(IF(INDEX(NTG_2020_Map,$C1140+2,O$7)="","",INDEX(NTG_2020_Map,$C1140+2,O$7)),"")</f>
        <v/>
      </c>
    </row>
    <row r="1141" spans="3:15" ht="12.75" customHeight="1">
      <c r="C1141" s="16">
        <f t="shared" si="34"/>
        <v>50</v>
      </c>
      <c r="D1141" s="16">
        <f t="shared" si="35"/>
        <v>6</v>
      </c>
      <c r="E1141" s="16" cm="1">
        <f t="array" aca="1" ref="E1141" ca="1">IF(F1141="","",IF(INDEX(NTG_2020_Table,$C1141+1,$D1141)=1,1,0))</f>
        <v>0</v>
      </c>
      <c r="F1141" s="17" t="str" cm="1">
        <f t="array" aca="1" ref="F1141" ca="1">IFERROR(INDEX(NTG_2020_Table,$C1141+1,$F$7),"")</f>
        <v>NonRes-sAll-mLtg-ci</v>
      </c>
      <c r="G1141" s="17" t="str" cm="1">
        <f t="array" aca="1" ref="G1141" ca="1">IF($F1141="","",IFERROR(INDEX(NTG_2020_Map,1,IF($D1141&lt;$B$4,$B$3,IF($D1141&lt;$B$5,$B$4,$B$5))),""))</f>
        <v>NTG_ID</v>
      </c>
      <c r="H1141" s="17" cm="1">
        <f t="array" aca="1" ref="H1141" ca="1">IF(F1141="","",IFERROR(INDEX(NTG_2020_Map,2,D1141),""))</f>
        <v>0.6</v>
      </c>
      <c r="I1141" s="17" t="str" cm="1">
        <f t="array" aca="1" ref="I1141" ca="1">IFERROR(INDEX(NTG_2020_Map,$C1141+2,$I$7),"")</f>
        <v/>
      </c>
      <c r="J1141" s="17" t="str" cm="1">
        <f t="array" aca="1" ref="J1141" ca="1">IFERROR(IF(INDEX(NTG_2020_Map,$C1141+2,36)=0,"",INDEX(NTG_2020_Map,$C1141+2,$J$7)),"")</f>
        <v/>
      </c>
      <c r="K1141" s="17" t="str" cm="1">
        <f t="array" aca="1" ref="K1141" ca="1">IFERROR(INDEX(NTG_2020_Map,$C1141+2,K$7),"")</f>
        <v/>
      </c>
      <c r="L1141" s="17" t="str" cm="1">
        <f t="array" aca="1" ref="L1141" ca="1">IFERROR(INDEX(NTG_2020_Map,$C1141+2,L$7),"")</f>
        <v/>
      </c>
      <c r="M1141" s="17" t="str" cm="1">
        <f t="array" aca="1" ref="M1141" ca="1">IFERROR(INDEX(NTG_2020_Map,$C1141+2,M$7),"")</f>
        <v/>
      </c>
      <c r="N1141" s="18" t="str" cm="1">
        <f t="array" aca="1" ref="N1141" ca="1">IFERROR(INDEX(NTG_2020_Map,$C1141+2,N$7),"")</f>
        <v/>
      </c>
      <c r="O1141" s="18" t="str" cm="1">
        <f t="array" aca="1" ref="O1141" ca="1">IFERROR(IF(INDEX(NTG_2020_Map,$C1141+2,O$7)="","",INDEX(NTG_2020_Map,$C1141+2,O$7)),"")</f>
        <v/>
      </c>
    </row>
    <row r="1142" spans="3:15" ht="12.75" customHeight="1">
      <c r="C1142" s="16">
        <f t="shared" si="34"/>
        <v>50</v>
      </c>
      <c r="D1142" s="16">
        <f t="shared" si="35"/>
        <v>7</v>
      </c>
      <c r="E1142" s="16" cm="1">
        <f t="array" aca="1" ref="E1142" ca="1">IF(F1142="","",IF(INDEX(NTG_2020_Table,$C1142+1,$D1142)=1,1,0))</f>
        <v>0</v>
      </c>
      <c r="F1142" s="17" t="str" cm="1">
        <f t="array" aca="1" ref="F1142" ca="1">IFERROR(INDEX(NTG_2020_Table,$C1142+1,$F$7),"")</f>
        <v>NonRes-sAll-mLtg-ci</v>
      </c>
      <c r="G1142" s="17" t="str" cm="1">
        <f t="array" aca="1" ref="G1142" ca="1">IF($F1142="","",IFERROR(INDEX(NTG_2020_Map,1,IF($D1142&lt;$B$4,$B$3,IF($D1142&lt;$B$5,$B$4,$B$5))),""))</f>
        <v>NTG_ID</v>
      </c>
      <c r="H1142" s="17" t="str" cm="1">
        <f t="array" aca="1" ref="H1142" ca="1">IF(F1142="","",IFERROR(INDEX(NTG_2020_Map,2,D1142),""))</f>
        <v>Measures not covered by other NTG values and measure technology type has been available in marketplace for more than 2 years</v>
      </c>
      <c r="I1142" s="17" t="str" cm="1">
        <f t="array" aca="1" ref="I1142" ca="1">IFERROR(INDEX(NTG_2020_Map,$C1142+2,$I$7),"")</f>
        <v/>
      </c>
      <c r="J1142" s="17" t="str" cm="1">
        <f t="array" aca="1" ref="J1142" ca="1">IFERROR(IF(INDEX(NTG_2020_Map,$C1142+2,36)=0,"",INDEX(NTG_2020_Map,$C1142+2,$J$7)),"")</f>
        <v/>
      </c>
      <c r="K1142" s="17" t="str" cm="1">
        <f t="array" aca="1" ref="K1142" ca="1">IFERROR(INDEX(NTG_2020_Map,$C1142+2,K$7),"")</f>
        <v/>
      </c>
      <c r="L1142" s="17" t="str" cm="1">
        <f t="array" aca="1" ref="L1142" ca="1">IFERROR(INDEX(NTG_2020_Map,$C1142+2,L$7),"")</f>
        <v/>
      </c>
      <c r="M1142" s="17" t="str" cm="1">
        <f t="array" aca="1" ref="M1142" ca="1">IFERROR(INDEX(NTG_2020_Map,$C1142+2,M$7),"")</f>
        <v/>
      </c>
      <c r="N1142" s="18" t="str" cm="1">
        <f t="array" aca="1" ref="N1142" ca="1">IFERROR(INDEX(NTG_2020_Map,$C1142+2,N$7),"")</f>
        <v/>
      </c>
      <c r="O1142" s="18" t="str" cm="1">
        <f t="array" aca="1" ref="O1142" ca="1">IFERROR(IF(INDEX(NTG_2020_Map,$C1142+2,O$7)="","",INDEX(NTG_2020_Map,$C1142+2,O$7)),"")</f>
        <v/>
      </c>
    </row>
    <row r="1143" spans="3:15" ht="12.75" customHeight="1">
      <c r="C1143" s="16">
        <f t="shared" si="34"/>
        <v>50</v>
      </c>
      <c r="D1143" s="16">
        <f t="shared" si="35"/>
        <v>8</v>
      </c>
      <c r="E1143" s="16" cm="1">
        <f t="array" aca="1" ref="E1143" ca="1">IF(F1143="","",IF(INDEX(NTG_2020_Table,$C1143+1,$D1143)=1,1,0))</f>
        <v>0</v>
      </c>
      <c r="F1143" s="17" t="str" cm="1">
        <f t="array" aca="1" ref="F1143" ca="1">IFERROR(INDEX(NTG_2020_Table,$C1143+1,$F$7),"")</f>
        <v>NonRes-sAll-mLtg-ci</v>
      </c>
      <c r="G1143" s="17" t="str" cm="1">
        <f t="array" aca="1" ref="G1143" ca="1">IF($F1143="","",IFERROR(INDEX(NTG_2020_Map,1,IF($D1143&lt;$B$4,$B$3,IF($D1143&lt;$B$5,$B$4,$B$5))),""))</f>
        <v>NTG_ID</v>
      </c>
      <c r="H1143" s="17" t="str" cm="1">
        <f t="array" aca="1" ref="H1143" ca="1">IF(F1143="","",IFERROR(INDEX(NTG_2020_Map,2,D1143),""))</f>
        <v>Deem-DEER|Deem-WP</v>
      </c>
      <c r="I1143" s="17" t="str" cm="1">
        <f t="array" aca="1" ref="I1143" ca="1">IFERROR(INDEX(NTG_2020_Map,$C1143+2,$I$7),"")</f>
        <v/>
      </c>
      <c r="J1143" s="17" t="str" cm="1">
        <f t="array" aca="1" ref="J1143" ca="1">IFERROR(IF(INDEX(NTG_2020_Map,$C1143+2,36)=0,"",INDEX(NTG_2020_Map,$C1143+2,$J$7)),"")</f>
        <v/>
      </c>
      <c r="K1143" s="17" t="str" cm="1">
        <f t="array" aca="1" ref="K1143" ca="1">IFERROR(INDEX(NTG_2020_Map,$C1143+2,K$7),"")</f>
        <v/>
      </c>
      <c r="L1143" s="17" t="str" cm="1">
        <f t="array" aca="1" ref="L1143" ca="1">IFERROR(INDEX(NTG_2020_Map,$C1143+2,L$7),"")</f>
        <v/>
      </c>
      <c r="M1143" s="17" t="str" cm="1">
        <f t="array" aca="1" ref="M1143" ca="1">IFERROR(INDEX(NTG_2020_Map,$C1143+2,M$7),"")</f>
        <v/>
      </c>
      <c r="N1143" s="18" t="str" cm="1">
        <f t="array" aca="1" ref="N1143" ca="1">IFERROR(INDEX(NTG_2020_Map,$C1143+2,N$7),"")</f>
        <v/>
      </c>
      <c r="O1143" s="18" t="str" cm="1">
        <f t="array" aca="1" ref="O1143" ca="1">IFERROR(IF(INDEX(NTG_2020_Map,$C1143+2,O$7)="","",INDEX(NTG_2020_Map,$C1143+2,O$7)),"")</f>
        <v/>
      </c>
    </row>
    <row r="1144" spans="3:15" ht="12.75" customHeight="1">
      <c r="C1144" s="16">
        <f t="shared" si="34"/>
        <v>50</v>
      </c>
      <c r="D1144" s="16">
        <f t="shared" si="35"/>
        <v>9</v>
      </c>
      <c r="E1144" s="16" cm="1">
        <f t="array" aca="1" ref="E1144" ca="1">IF(F1144="","",IF(INDEX(NTG_2020_Table,$C1144+1,$D1144)=1,1,0))</f>
        <v>0</v>
      </c>
      <c r="F1144" s="17" t="str" cm="1">
        <f t="array" aca="1" ref="F1144" ca="1">IFERROR(INDEX(NTG_2020_Table,$C1144+1,$F$7),"")</f>
        <v>NonRes-sAll-mLtg-ci</v>
      </c>
      <c r="G1144" s="17" t="str" cm="1">
        <f t="array" aca="1" ref="G1144" ca="1">IF($F1144="","",IFERROR(INDEX(NTG_2020_Map,1,IF($D1144&lt;$B$4,$B$3,IF($D1144&lt;$B$5,$B$4,$B$5))),""))</f>
        <v>NTG_ID</v>
      </c>
      <c r="H1144" s="17" t="str" cm="1">
        <f t="array" aca="1" ref="H1144" ca="1">IF(F1144="","",IFERROR(INDEX(NTG_2020_Map,2,D1144),""))</f>
        <v>AOE|AR|BRO-Bhv|BRO-Op|BRO-RCx|BW|NC|NR</v>
      </c>
      <c r="I1144" s="17" t="str" cm="1">
        <f t="array" aca="1" ref="I1144" ca="1">IFERROR(INDEX(NTG_2020_Map,$C1144+2,$I$7),"")</f>
        <v/>
      </c>
      <c r="J1144" s="17" t="str" cm="1">
        <f t="array" aca="1" ref="J1144" ca="1">IFERROR(IF(INDEX(NTG_2020_Map,$C1144+2,36)=0,"",INDEX(NTG_2020_Map,$C1144+2,$J$7)),"")</f>
        <v/>
      </c>
      <c r="K1144" s="17" t="str" cm="1">
        <f t="array" aca="1" ref="K1144" ca="1">IFERROR(INDEX(NTG_2020_Map,$C1144+2,K$7),"")</f>
        <v/>
      </c>
      <c r="L1144" s="17" t="str" cm="1">
        <f t="array" aca="1" ref="L1144" ca="1">IFERROR(INDEX(NTG_2020_Map,$C1144+2,L$7),"")</f>
        <v/>
      </c>
      <c r="M1144" s="17" t="str" cm="1">
        <f t="array" aca="1" ref="M1144" ca="1">IFERROR(INDEX(NTG_2020_Map,$C1144+2,M$7),"")</f>
        <v/>
      </c>
      <c r="N1144" s="18" t="str" cm="1">
        <f t="array" aca="1" ref="N1144" ca="1">IFERROR(INDEX(NTG_2020_Map,$C1144+2,N$7),"")</f>
        <v/>
      </c>
      <c r="O1144" s="18" t="str" cm="1">
        <f t="array" aca="1" ref="O1144" ca="1">IFERROR(IF(INDEX(NTG_2020_Map,$C1144+2,O$7)="","",INDEX(NTG_2020_Map,$C1144+2,O$7)),"")</f>
        <v/>
      </c>
    </row>
    <row r="1145" spans="3:15" ht="12.75" customHeight="1">
      <c r="C1145" s="16">
        <f t="shared" si="34"/>
        <v>50</v>
      </c>
      <c r="D1145" s="16">
        <f t="shared" si="35"/>
        <v>10</v>
      </c>
      <c r="E1145" s="16" cm="1">
        <f t="array" aca="1" ref="E1145" ca="1">IF(F1145="","",IF(INDEX(NTG_2020_Table,$C1145+1,$D1145)=1,1,0))</f>
        <v>0</v>
      </c>
      <c r="F1145" s="17" t="str" cm="1">
        <f t="array" aca="1" ref="F1145" ca="1">IFERROR(INDEX(NTG_2020_Table,$C1145+1,$F$7),"")</f>
        <v>NonRes-sAll-mLtg-ci</v>
      </c>
      <c r="G1145" s="17" t="str" cm="1">
        <f t="array" aca="1" ref="G1145" ca="1">IF($F1145="","",IFERROR(INDEX(NTG_2020_Map,1,IF($D1145&lt;$B$4,$B$3,IF($D1145&lt;$B$5,$B$4,$B$5))),""))</f>
        <v>NTG_ID</v>
      </c>
      <c r="H1145" s="17" t="str" cm="1">
        <f t="array" aca="1" ref="H1145" ca="1">IF(F1145="","",IFERROR(INDEX(NTG_2020_Map,2,D1145),""))</f>
        <v>UpDeemed|DnCust|DnDeemed|DnCustDI|DnDeemDI</v>
      </c>
      <c r="I1145" s="17" t="str" cm="1">
        <f t="array" aca="1" ref="I1145" ca="1">IFERROR(INDEX(NTG_2020_Map,$C1145+2,$I$7),"")</f>
        <v/>
      </c>
      <c r="J1145" s="17" t="str" cm="1">
        <f t="array" aca="1" ref="J1145" ca="1">IFERROR(IF(INDEX(NTG_2020_Map,$C1145+2,36)=0,"",INDEX(NTG_2020_Map,$C1145+2,$J$7)),"")</f>
        <v/>
      </c>
      <c r="K1145" s="17" t="str" cm="1">
        <f t="array" aca="1" ref="K1145" ca="1">IFERROR(INDEX(NTG_2020_Map,$C1145+2,K$7),"")</f>
        <v/>
      </c>
      <c r="L1145" s="17" t="str" cm="1">
        <f t="array" aca="1" ref="L1145" ca="1">IFERROR(INDEX(NTG_2020_Map,$C1145+2,L$7),"")</f>
        <v/>
      </c>
      <c r="M1145" s="17" t="str" cm="1">
        <f t="array" aca="1" ref="M1145" ca="1">IFERROR(INDEX(NTG_2020_Map,$C1145+2,M$7),"")</f>
        <v/>
      </c>
      <c r="N1145" s="18" t="str" cm="1">
        <f t="array" aca="1" ref="N1145" ca="1">IFERROR(INDEX(NTG_2020_Map,$C1145+2,N$7),"")</f>
        <v/>
      </c>
      <c r="O1145" s="18" t="str" cm="1">
        <f t="array" aca="1" ref="O1145" ca="1">IFERROR(IF(INDEX(NTG_2020_Map,$C1145+2,O$7)="","",INDEX(NTG_2020_Map,$C1145+2,O$7)),"")</f>
        <v/>
      </c>
    </row>
    <row r="1146" spans="3:15" ht="12.75" customHeight="1">
      <c r="C1146" s="16">
        <f t="shared" si="34"/>
        <v>50</v>
      </c>
      <c r="D1146" s="16">
        <f t="shared" si="35"/>
        <v>11</v>
      </c>
      <c r="E1146" s="16" cm="1">
        <f t="array" aca="1" ref="E1146" ca="1">IF(F1146="","",IF(INDEX(NTG_2020_Table,$C1146+1,$D1146)=1,1,0))</f>
        <v>0</v>
      </c>
      <c r="F1146" s="17" t="str" cm="1">
        <f t="array" aca="1" ref="F1146" ca="1">IFERROR(INDEX(NTG_2020_Table,$C1146+1,$F$7),"")</f>
        <v>NonRes-sAll-mLtg-ci</v>
      </c>
      <c r="G1146" s="17" t="str" cm="1">
        <f t="array" aca="1" ref="G1146" ca="1">IF($F1146="","",IFERROR(INDEX(NTG_2020_Map,1,IF($D1146&lt;$B$4,$B$3,IF($D1146&lt;$B$5,$B$4,$B$5))),""))</f>
        <v>VersionSource</v>
      </c>
      <c r="H1146" s="17" t="str" cm="1">
        <f t="array" aca="1" ref="H1146" ca="1">IF(F1146="","",IFERROR(INDEX(NTG_2020_Map,2,D1146),""))</f>
        <v/>
      </c>
      <c r="I1146" s="17" t="str" cm="1">
        <f t="array" aca="1" ref="I1146" ca="1">IFERROR(INDEX(NTG_2020_Map,$C1146+2,$I$7),"")</f>
        <v/>
      </c>
      <c r="J1146" s="17" t="str" cm="1">
        <f t="array" aca="1" ref="J1146" ca="1">IFERROR(IF(INDEX(NTG_2020_Map,$C1146+2,36)=0,"",INDEX(NTG_2020_Map,$C1146+2,$J$7)),"")</f>
        <v/>
      </c>
      <c r="K1146" s="17" t="str" cm="1">
        <f t="array" aca="1" ref="K1146" ca="1">IFERROR(INDEX(NTG_2020_Map,$C1146+2,K$7),"")</f>
        <v/>
      </c>
      <c r="L1146" s="17" t="str" cm="1">
        <f t="array" aca="1" ref="L1146" ca="1">IFERROR(INDEX(NTG_2020_Map,$C1146+2,L$7),"")</f>
        <v/>
      </c>
      <c r="M1146" s="17" t="str" cm="1">
        <f t="array" aca="1" ref="M1146" ca="1">IFERROR(INDEX(NTG_2020_Map,$C1146+2,M$7),"")</f>
        <v/>
      </c>
      <c r="N1146" s="18" t="str" cm="1">
        <f t="array" aca="1" ref="N1146" ca="1">IFERROR(INDEX(NTG_2020_Map,$C1146+2,N$7),"")</f>
        <v/>
      </c>
      <c r="O1146" s="18" t="str" cm="1">
        <f t="array" aca="1" ref="O1146" ca="1">IFERROR(IF(INDEX(NTG_2020_Map,$C1146+2,O$7)="","",INDEX(NTG_2020_Map,$C1146+2,O$7)),"")</f>
        <v/>
      </c>
    </row>
    <row r="1147" spans="3:15" ht="12.75" customHeight="1">
      <c r="C1147" s="16">
        <f t="shared" si="34"/>
        <v>50</v>
      </c>
      <c r="D1147" s="16">
        <f t="shared" si="35"/>
        <v>12</v>
      </c>
      <c r="E1147" s="16" cm="1">
        <f t="array" aca="1" ref="E1147" ca="1">IF(F1147="","",IF(INDEX(NTG_2020_Table,$C1147+1,$D1147)=1,1,0))</f>
        <v>0</v>
      </c>
      <c r="F1147" s="17" t="str" cm="1">
        <f t="array" aca="1" ref="F1147" ca="1">IFERROR(INDEX(NTG_2020_Table,$C1147+1,$F$7),"")</f>
        <v>NonRes-sAll-mLtg-ci</v>
      </c>
      <c r="G1147" s="17" t="str" cm="1">
        <f t="array" aca="1" ref="G1147" ca="1">IF($F1147="","",IFERROR(INDEX(NTG_2020_Map,1,IF($D1147&lt;$B$4,$B$3,IF($D1147&lt;$B$5,$B$4,$B$5))),""))</f>
        <v>VersionSource</v>
      </c>
      <c r="H1147" s="17" t="str" cm="1">
        <f t="array" aca="1" ref="H1147" ca="1">IF(F1147="","",IFERROR(INDEX(NTG_2020_Map,2,D1147),""))</f>
        <v>1</v>
      </c>
      <c r="I1147" s="17" t="str" cm="1">
        <f t="array" aca="1" ref="I1147" ca="1">IFERROR(INDEX(NTG_2020_Map,$C1147+2,$I$7),"")</f>
        <v/>
      </c>
      <c r="J1147" s="17" t="str" cm="1">
        <f t="array" aca="1" ref="J1147" ca="1">IFERROR(IF(INDEX(NTG_2020_Map,$C1147+2,36)=0,"",INDEX(NTG_2020_Map,$C1147+2,$J$7)),"")</f>
        <v/>
      </c>
      <c r="K1147" s="17" t="str" cm="1">
        <f t="array" aca="1" ref="K1147" ca="1">IFERROR(INDEX(NTG_2020_Map,$C1147+2,K$7),"")</f>
        <v/>
      </c>
      <c r="L1147" s="17" t="str" cm="1">
        <f t="array" aca="1" ref="L1147" ca="1">IFERROR(INDEX(NTG_2020_Map,$C1147+2,L$7),"")</f>
        <v/>
      </c>
      <c r="M1147" s="17" t="str" cm="1">
        <f t="array" aca="1" ref="M1147" ca="1">IFERROR(INDEX(NTG_2020_Map,$C1147+2,M$7),"")</f>
        <v/>
      </c>
      <c r="N1147" s="18" t="str" cm="1">
        <f t="array" aca="1" ref="N1147" ca="1">IFERROR(INDEX(NTG_2020_Map,$C1147+2,N$7),"")</f>
        <v/>
      </c>
      <c r="O1147" s="18" t="str" cm="1">
        <f t="array" aca="1" ref="O1147" ca="1">IFERROR(IF(INDEX(NTG_2020_Map,$C1147+2,O$7)="","",INDEX(NTG_2020_Map,$C1147+2,O$7)),"")</f>
        <v/>
      </c>
    </row>
    <row r="1148" spans="3:15" ht="12.75" customHeight="1">
      <c r="C1148" s="16">
        <f t="shared" si="34"/>
        <v>50</v>
      </c>
      <c r="D1148" s="16">
        <f t="shared" si="35"/>
        <v>13</v>
      </c>
      <c r="E1148" s="16" cm="1">
        <f t="array" aca="1" ref="E1148" ca="1">IF(F1148="","",IF(INDEX(NTG_2020_Table,$C1148+1,$D1148)=1,1,0))</f>
        <v>0</v>
      </c>
      <c r="F1148" s="17" t="str" cm="1">
        <f t="array" aca="1" ref="F1148" ca="1">IFERROR(INDEX(NTG_2020_Table,$C1148+1,$F$7),"")</f>
        <v>NonRes-sAll-mLtg-ci</v>
      </c>
      <c r="G1148" s="17" t="str" cm="1">
        <f t="array" aca="1" ref="G1148" ca="1">IF($F1148="","",IFERROR(INDEX(NTG_2020_Map,1,IF($D1148&lt;$B$4,$B$3,IF($D1148&lt;$B$5,$B$4,$B$5))),""))</f>
        <v>VersionSource</v>
      </c>
      <c r="H1148" s="17" t="str" cm="1">
        <f t="array" aca="1" ref="H1148" ca="1">IF(F1148="","",IFERROR(INDEX(NTG_2020_Map,2,D1148),""))</f>
        <v>1</v>
      </c>
      <c r="I1148" s="17" t="str" cm="1">
        <f t="array" aca="1" ref="I1148" ca="1">IFERROR(INDEX(NTG_2020_Map,$C1148+2,$I$7),"")</f>
        <v/>
      </c>
      <c r="J1148" s="17" t="str" cm="1">
        <f t="array" aca="1" ref="J1148" ca="1">IFERROR(IF(INDEX(NTG_2020_Map,$C1148+2,36)=0,"",INDEX(NTG_2020_Map,$C1148+2,$J$7)),"")</f>
        <v/>
      </c>
      <c r="K1148" s="17" t="str" cm="1">
        <f t="array" aca="1" ref="K1148" ca="1">IFERROR(INDEX(NTG_2020_Map,$C1148+2,K$7),"")</f>
        <v/>
      </c>
      <c r="L1148" s="17" t="str" cm="1">
        <f t="array" aca="1" ref="L1148" ca="1">IFERROR(INDEX(NTG_2020_Map,$C1148+2,L$7),"")</f>
        <v/>
      </c>
      <c r="M1148" s="17" t="str" cm="1">
        <f t="array" aca="1" ref="M1148" ca="1">IFERROR(INDEX(NTG_2020_Map,$C1148+2,M$7),"")</f>
        <v/>
      </c>
      <c r="N1148" s="18" t="str" cm="1">
        <f t="array" aca="1" ref="N1148" ca="1">IFERROR(INDEX(NTG_2020_Map,$C1148+2,N$7),"")</f>
        <v/>
      </c>
      <c r="O1148" s="18" t="str" cm="1">
        <f t="array" aca="1" ref="O1148" ca="1">IFERROR(IF(INDEX(NTG_2020_Map,$C1148+2,O$7)="","",INDEX(NTG_2020_Map,$C1148+2,O$7)),"")</f>
        <v/>
      </c>
    </row>
    <row r="1149" spans="3:15" ht="12.75" customHeight="1">
      <c r="C1149" s="16">
        <f t="shared" si="34"/>
        <v>50</v>
      </c>
      <c r="D1149" s="16">
        <f t="shared" si="35"/>
        <v>14</v>
      </c>
      <c r="E1149" s="16" cm="1">
        <f t="array" aca="1" ref="E1149" ca="1">IF(F1149="","",IF(INDEX(NTG_2020_Table,$C1149+1,$D1149)=1,1,0))</f>
        <v>0</v>
      </c>
      <c r="F1149" s="17" t="str" cm="1">
        <f t="array" aca="1" ref="F1149" ca="1">IFERROR(INDEX(NTG_2020_Table,$C1149+1,$F$7),"")</f>
        <v>NonRes-sAll-mLtg-ci</v>
      </c>
      <c r="G1149" s="17" t="str" cm="1">
        <f t="array" aca="1" ref="G1149" ca="1">IF($F1149="","",IFERROR(INDEX(NTG_2020_Map,1,IF($D1149&lt;$B$4,$B$3,IF($D1149&lt;$B$5,$B$4,$B$5))),""))</f>
        <v>VersionSource</v>
      </c>
      <c r="H1149" s="17" t="str" cm="1">
        <f t="array" aca="1" ref="H1149" ca="1">IF(F1149="","",IFERROR(INDEX(NTG_2020_Map,2,D1149),""))</f>
        <v>0</v>
      </c>
      <c r="I1149" s="17" t="str" cm="1">
        <f t="array" aca="1" ref="I1149" ca="1">IFERROR(INDEX(NTG_2020_Map,$C1149+2,$I$7),"")</f>
        <v/>
      </c>
      <c r="J1149" s="17" t="str" cm="1">
        <f t="array" aca="1" ref="J1149" ca="1">IFERROR(IF(INDEX(NTG_2020_Map,$C1149+2,36)=0,"",INDEX(NTG_2020_Map,$C1149+2,$J$7)),"")</f>
        <v/>
      </c>
      <c r="K1149" s="17" t="str" cm="1">
        <f t="array" aca="1" ref="K1149" ca="1">IFERROR(INDEX(NTG_2020_Map,$C1149+2,K$7),"")</f>
        <v/>
      </c>
      <c r="L1149" s="17" t="str" cm="1">
        <f t="array" aca="1" ref="L1149" ca="1">IFERROR(INDEX(NTG_2020_Map,$C1149+2,L$7),"")</f>
        <v/>
      </c>
      <c r="M1149" s="17" t="str" cm="1">
        <f t="array" aca="1" ref="M1149" ca="1">IFERROR(INDEX(NTG_2020_Map,$C1149+2,M$7),"")</f>
        <v/>
      </c>
      <c r="N1149" s="18" t="str" cm="1">
        <f t="array" aca="1" ref="N1149" ca="1">IFERROR(INDEX(NTG_2020_Map,$C1149+2,N$7),"")</f>
        <v/>
      </c>
      <c r="O1149" s="18" t="str" cm="1">
        <f t="array" aca="1" ref="O1149" ca="1">IFERROR(IF(INDEX(NTG_2020_Map,$C1149+2,O$7)="","",INDEX(NTG_2020_Map,$C1149+2,O$7)),"")</f>
        <v/>
      </c>
    </row>
    <row r="1150" spans="3:15" ht="12.75" customHeight="1">
      <c r="C1150" s="16">
        <f t="shared" si="34"/>
        <v>50</v>
      </c>
      <c r="D1150" s="16">
        <f t="shared" si="35"/>
        <v>15</v>
      </c>
      <c r="E1150" s="16" cm="1">
        <f t="array" aca="1" ref="E1150" ca="1">IF(F1150="","",IF(INDEX(NTG_2020_Table,$C1150+1,$D1150)=1,1,0))</f>
        <v>0</v>
      </c>
      <c r="F1150" s="17" t="str" cm="1">
        <f t="array" aca="1" ref="F1150" ca="1">IFERROR(INDEX(NTG_2020_Table,$C1150+1,$F$7),"")</f>
        <v>NonRes-sAll-mLtg-ci</v>
      </c>
      <c r="G1150" s="17" t="str" cm="1">
        <f t="array" aca="1" ref="G1150" ca="1">IF($F1150="","",IFERROR(INDEX(NTG_2020_Map,1,IF($D1150&lt;$B$4,$B$3,IF($D1150&lt;$B$5,$B$4,$B$5))),""))</f>
        <v>VersionSource</v>
      </c>
      <c r="H1150" s="17" cm="1">
        <f t="array" aca="1" ref="H1150" ca="1">IF(F1150="","",IFERROR(INDEX(NTG_2020_Map,2,D1150),""))</f>
        <v>45448.629734189817</v>
      </c>
      <c r="I1150" s="17" t="str" cm="1">
        <f t="array" aca="1" ref="I1150" ca="1">IFERROR(INDEX(NTG_2020_Map,$C1150+2,$I$7),"")</f>
        <v/>
      </c>
      <c r="J1150" s="17" t="str" cm="1">
        <f t="array" aca="1" ref="J1150" ca="1">IFERROR(IF(INDEX(NTG_2020_Map,$C1150+2,36)=0,"",INDEX(NTG_2020_Map,$C1150+2,$J$7)),"")</f>
        <v/>
      </c>
      <c r="K1150" s="17" t="str" cm="1">
        <f t="array" aca="1" ref="K1150" ca="1">IFERROR(INDEX(NTG_2020_Map,$C1150+2,K$7),"")</f>
        <v/>
      </c>
      <c r="L1150" s="17" t="str" cm="1">
        <f t="array" aca="1" ref="L1150" ca="1">IFERROR(INDEX(NTG_2020_Map,$C1150+2,L$7),"")</f>
        <v/>
      </c>
      <c r="M1150" s="17" t="str" cm="1">
        <f t="array" aca="1" ref="M1150" ca="1">IFERROR(INDEX(NTG_2020_Map,$C1150+2,M$7),"")</f>
        <v/>
      </c>
      <c r="N1150" s="18" t="str" cm="1">
        <f t="array" aca="1" ref="N1150" ca="1">IFERROR(INDEX(NTG_2020_Map,$C1150+2,N$7),"")</f>
        <v/>
      </c>
      <c r="O1150" s="18" t="str" cm="1">
        <f t="array" aca="1" ref="O1150" ca="1">IFERROR(IF(INDEX(NTG_2020_Map,$C1150+2,O$7)="","",INDEX(NTG_2020_Map,$C1150+2,O$7)),"")</f>
        <v/>
      </c>
    </row>
    <row r="1151" spans="3:15" ht="12.75" customHeight="1">
      <c r="C1151" s="16">
        <f t="shared" si="34"/>
        <v>50</v>
      </c>
      <c r="D1151" s="16">
        <f t="shared" si="35"/>
        <v>16</v>
      </c>
      <c r="E1151" s="16" cm="1">
        <f t="array" aca="1" ref="E1151" ca="1">IF(F1151="","",IF(INDEX(NTG_2020_Table,$C1151+1,$D1151)=1,1,0))</f>
        <v>0</v>
      </c>
      <c r="F1151" s="17" t="str" cm="1">
        <f t="array" aca="1" ref="F1151" ca="1">IFERROR(INDEX(NTG_2020_Table,$C1151+1,$F$7),"")</f>
        <v>NonRes-sAll-mLtg-ci</v>
      </c>
      <c r="G1151" s="17" t="str" cm="1">
        <f t="array" aca="1" ref="G1151" ca="1">IF($F1151="","",IFERROR(INDEX(NTG_2020_Map,1,IF($D1151&lt;$B$4,$B$3,IF($D1151&lt;$B$5,$B$4,$B$5))),""))</f>
        <v>VersionSource</v>
      </c>
      <c r="H1151" s="17" t="str" cm="1">
        <f t="array" aca="1" ref="H1151" ca="1">IF(F1151="","",IFERROR(INDEX(NTG_2020_Map,2,D1151),""))</f>
        <v>Expired this record since a new record was created that uses the updated Measure Impact Types and Delivery Types per DEER2026 Scoping Document.</v>
      </c>
      <c r="I1151" s="17" t="str" cm="1">
        <f t="array" aca="1" ref="I1151" ca="1">IFERROR(INDEX(NTG_2020_Map,$C1151+2,$I$7),"")</f>
        <v/>
      </c>
      <c r="J1151" s="17" t="str" cm="1">
        <f t="array" aca="1" ref="J1151" ca="1">IFERROR(IF(INDEX(NTG_2020_Map,$C1151+2,36)=0,"",INDEX(NTG_2020_Map,$C1151+2,$J$7)),"")</f>
        <v/>
      </c>
      <c r="K1151" s="17" t="str" cm="1">
        <f t="array" aca="1" ref="K1151" ca="1">IFERROR(INDEX(NTG_2020_Map,$C1151+2,K$7),"")</f>
        <v/>
      </c>
      <c r="L1151" s="17" t="str" cm="1">
        <f t="array" aca="1" ref="L1151" ca="1">IFERROR(INDEX(NTG_2020_Map,$C1151+2,L$7),"")</f>
        <v/>
      </c>
      <c r="M1151" s="17" t="str" cm="1">
        <f t="array" aca="1" ref="M1151" ca="1">IFERROR(INDEX(NTG_2020_Map,$C1151+2,M$7),"")</f>
        <v/>
      </c>
      <c r="N1151" s="18" t="str" cm="1">
        <f t="array" aca="1" ref="N1151" ca="1">IFERROR(INDEX(NTG_2020_Map,$C1151+2,N$7),"")</f>
        <v/>
      </c>
      <c r="O1151" s="18" t="str" cm="1">
        <f t="array" aca="1" ref="O1151" ca="1">IFERROR(IF(INDEX(NTG_2020_Map,$C1151+2,O$7)="","",INDEX(NTG_2020_Map,$C1151+2,O$7)),"")</f>
        <v/>
      </c>
    </row>
    <row r="1152" spans="3:15" ht="12.75" customHeight="1">
      <c r="C1152" s="16">
        <f t="shared" si="34"/>
        <v>50</v>
      </c>
      <c r="D1152" s="16">
        <f t="shared" si="35"/>
        <v>17</v>
      </c>
      <c r="E1152" s="16" cm="1">
        <f t="array" aca="1" ref="E1152" ca="1">IF(F1152="","",IF(INDEX(NTG_2020_Table,$C1152+1,$D1152)=1,1,0))</f>
        <v>1</v>
      </c>
      <c r="F1152" s="17" t="str" cm="1">
        <f t="array" aca="1" ref="F1152" ca="1">IFERROR(INDEX(NTG_2020_Table,$C1152+1,$F$7),"")</f>
        <v>NonRes-sAll-mLtg-ci</v>
      </c>
      <c r="G1152" s="17" t="str" cm="1">
        <f t="array" aca="1" ref="G1152" ca="1">IF($F1152="","",IFERROR(INDEX(NTG_2020_Map,1,IF($D1152&lt;$B$4,$B$3,IF($D1152&lt;$B$5,$B$4,$B$5))),""))</f>
        <v>VersionSource</v>
      </c>
      <c r="H1152" s="17" t="str" cm="1">
        <f t="array" aca="1" ref="H1152" ca="1">IF(F1152="","",IFERROR(INDEX(NTG_2020_Map,2,D1152),""))</f>
        <v>Deemed Ex Ante Team</v>
      </c>
      <c r="I1152" s="17" t="str" cm="1">
        <f t="array" aca="1" ref="I1152" ca="1">IFERROR(INDEX(NTG_2020_Map,$C1152+2,$I$7),"")</f>
        <v/>
      </c>
      <c r="J1152" s="17" t="str" cm="1">
        <f t="array" aca="1" ref="J1152" ca="1">IFERROR(IF(INDEX(NTG_2020_Map,$C1152+2,36)=0,"",INDEX(NTG_2020_Map,$C1152+2,$J$7)),"")</f>
        <v/>
      </c>
      <c r="K1152" s="17" t="str" cm="1">
        <f t="array" aca="1" ref="K1152" ca="1">IFERROR(INDEX(NTG_2020_Map,$C1152+2,K$7),"")</f>
        <v/>
      </c>
      <c r="L1152" s="17" t="str" cm="1">
        <f t="array" aca="1" ref="L1152" ca="1">IFERROR(INDEX(NTG_2020_Map,$C1152+2,L$7),"")</f>
        <v/>
      </c>
      <c r="M1152" s="17" t="str" cm="1">
        <f t="array" aca="1" ref="M1152" ca="1">IFERROR(INDEX(NTG_2020_Map,$C1152+2,M$7),"")</f>
        <v/>
      </c>
      <c r="N1152" s="18" t="str" cm="1">
        <f t="array" aca="1" ref="N1152" ca="1">IFERROR(INDEX(NTG_2020_Map,$C1152+2,N$7),"")</f>
        <v/>
      </c>
      <c r="O1152" s="18" t="str" cm="1">
        <f t="array" aca="1" ref="O1152" ca="1">IFERROR(IF(INDEX(NTG_2020_Map,$C1152+2,O$7)="","",INDEX(NTG_2020_Map,$C1152+2,O$7)),"")</f>
        <v/>
      </c>
    </row>
    <row r="1153" spans="3:15" ht="12.75" customHeight="1">
      <c r="C1153" s="16">
        <f t="shared" si="34"/>
        <v>50</v>
      </c>
      <c r="D1153" s="16">
        <f t="shared" si="35"/>
        <v>18</v>
      </c>
      <c r="E1153" s="16" cm="1">
        <f t="array" aca="1" ref="E1153" ca="1">IF(F1153="","",IF(INDEX(NTG_2020_Table,$C1153+1,$D1153)=1,1,0))</f>
        <v>1</v>
      </c>
      <c r="F1153" s="17" t="str" cm="1">
        <f t="array" aca="1" ref="F1153" ca="1">IFERROR(INDEX(NTG_2020_Table,$C1153+1,$F$7),"")</f>
        <v>NonRes-sAll-mLtg-ci</v>
      </c>
      <c r="G1153" s="17" t="str" cm="1">
        <f t="array" aca="1" ref="G1153" ca="1">IF($F1153="","",IFERROR(INDEX(NTG_2020_Map,1,IF($D1153&lt;$B$4,$B$3,IF($D1153&lt;$B$5,$B$4,$B$5))),""))</f>
        <v>VersionSource</v>
      </c>
      <c r="H1153" s="17" cm="1">
        <f t="array" aca="1" ref="H1153" ca="1">IF(F1153="","",IFERROR(INDEX(NTG_2020_Map,2,D1153),""))</f>
        <v>44566.539816770834</v>
      </c>
      <c r="I1153" s="17" t="str" cm="1">
        <f t="array" aca="1" ref="I1153" ca="1">IFERROR(INDEX(NTG_2020_Map,$C1153+2,$I$7),"")</f>
        <v/>
      </c>
      <c r="J1153" s="17" t="str" cm="1">
        <f t="array" aca="1" ref="J1153" ca="1">IFERROR(IF(INDEX(NTG_2020_Map,$C1153+2,36)=0,"",INDEX(NTG_2020_Map,$C1153+2,$J$7)),"")</f>
        <v/>
      </c>
      <c r="K1153" s="17" t="str" cm="1">
        <f t="array" aca="1" ref="K1153" ca="1">IFERROR(INDEX(NTG_2020_Map,$C1153+2,K$7),"")</f>
        <v/>
      </c>
      <c r="L1153" s="17" t="str" cm="1">
        <f t="array" aca="1" ref="L1153" ca="1">IFERROR(INDEX(NTG_2020_Map,$C1153+2,L$7),"")</f>
        <v/>
      </c>
      <c r="M1153" s="17" t="str" cm="1">
        <f t="array" aca="1" ref="M1153" ca="1">IFERROR(INDEX(NTG_2020_Map,$C1153+2,M$7),"")</f>
        <v/>
      </c>
      <c r="N1153" s="18" t="str" cm="1">
        <f t="array" aca="1" ref="N1153" ca="1">IFERROR(INDEX(NTG_2020_Map,$C1153+2,N$7),"")</f>
        <v/>
      </c>
      <c r="O1153" s="18" t="str" cm="1">
        <f t="array" aca="1" ref="O1153" ca="1">IFERROR(IF(INDEX(NTG_2020_Map,$C1153+2,O$7)="","",INDEX(NTG_2020_Map,$C1153+2,O$7)),"")</f>
        <v/>
      </c>
    </row>
    <row r="1154" spans="3:15" ht="12.75" customHeight="1">
      <c r="C1154" s="16">
        <f t="shared" si="34"/>
        <v>50</v>
      </c>
      <c r="D1154" s="16">
        <f t="shared" si="35"/>
        <v>19</v>
      </c>
      <c r="E1154" s="16" cm="1">
        <f t="array" aca="1" ref="E1154" ca="1">IF(F1154="","",IF(INDEX(NTG_2020_Table,$C1154+1,$D1154)=1,1,0))</f>
        <v>1</v>
      </c>
      <c r="F1154" s="17" t="str" cm="1">
        <f t="array" aca="1" ref="F1154" ca="1">IFERROR(INDEX(NTG_2020_Table,$C1154+1,$F$7),"")</f>
        <v>NonRes-sAll-mLtg-ci</v>
      </c>
      <c r="G1154" s="17" t="str" cm="1">
        <f t="array" aca="1" ref="G1154" ca="1">IF($F1154="","",IFERROR(INDEX(NTG_2020_Map,1,IF($D1154&lt;$B$4,$B$3,IF($D1154&lt;$B$5,$B$4,$B$5))),""))</f>
        <v>CreatedComment</v>
      </c>
      <c r="H1154" s="17" t="str" cm="1">
        <f t="array" aca="1" ref="H1154" ca="1">IF(F1154="","",IFERROR(INDEX(NTG_2020_Map,2,D1154),""))</f>
        <v/>
      </c>
      <c r="I1154" s="17" t="str" cm="1">
        <f t="array" aca="1" ref="I1154" ca="1">IFERROR(INDEX(NTG_2020_Map,$C1154+2,$I$7),"")</f>
        <v/>
      </c>
      <c r="J1154" s="17" t="str" cm="1">
        <f t="array" aca="1" ref="J1154" ca="1">IFERROR(IF(INDEX(NTG_2020_Map,$C1154+2,36)=0,"",INDEX(NTG_2020_Map,$C1154+2,$J$7)),"")</f>
        <v/>
      </c>
      <c r="K1154" s="17" t="str" cm="1">
        <f t="array" aca="1" ref="K1154" ca="1">IFERROR(INDEX(NTG_2020_Map,$C1154+2,K$7),"")</f>
        <v/>
      </c>
      <c r="L1154" s="17" t="str" cm="1">
        <f t="array" aca="1" ref="L1154" ca="1">IFERROR(INDEX(NTG_2020_Map,$C1154+2,L$7),"")</f>
        <v/>
      </c>
      <c r="M1154" s="17" t="str" cm="1">
        <f t="array" aca="1" ref="M1154" ca="1">IFERROR(INDEX(NTG_2020_Map,$C1154+2,M$7),"")</f>
        <v/>
      </c>
      <c r="N1154" s="18" t="str" cm="1">
        <f t="array" aca="1" ref="N1154" ca="1">IFERROR(INDEX(NTG_2020_Map,$C1154+2,N$7),"")</f>
        <v/>
      </c>
      <c r="O1154" s="18" t="str" cm="1">
        <f t="array" aca="1" ref="O1154" ca="1">IFERROR(IF(INDEX(NTG_2020_Map,$C1154+2,O$7)="","",INDEX(NTG_2020_Map,$C1154+2,O$7)),"")</f>
        <v/>
      </c>
    </row>
    <row r="1155" spans="3:15" ht="12.75" customHeight="1">
      <c r="C1155" s="16">
        <f t="shared" si="34"/>
        <v>50</v>
      </c>
      <c r="D1155" s="16">
        <f t="shared" si="35"/>
        <v>20</v>
      </c>
      <c r="E1155" s="16" cm="1">
        <f t="array" aca="1" ref="E1155" ca="1">IF(F1155="","",IF(INDEX(NTG_2020_Table,$C1155+1,$D1155)=1,1,0))</f>
        <v>1</v>
      </c>
      <c r="F1155" s="17" t="str" cm="1">
        <f t="array" aca="1" ref="F1155" ca="1">IFERROR(INDEX(NTG_2020_Table,$C1155+1,$F$7),"")</f>
        <v>NonRes-sAll-mLtg-ci</v>
      </c>
      <c r="G1155" s="17" t="str" cm="1">
        <f t="array" aca="1" ref="G1155" ca="1">IF($F1155="","",IFERROR(INDEX(NTG_2020_Map,1,IF($D1155&lt;$B$4,$B$3,IF($D1155&lt;$B$5,$B$4,$B$5))),""))</f>
        <v>CreatedComment</v>
      </c>
      <c r="H1155" s="17" t="str" cm="1">
        <f t="array" aca="1" ref="H1155" ca="1">IF(F1155="","",IFERROR(INDEX(NTG_2020_Map,2,D1155),""))</f>
        <v>Deemed Ex Ante Team</v>
      </c>
      <c r="I1155" s="17" t="str" cm="1">
        <f t="array" aca="1" ref="I1155" ca="1">IFERROR(INDEX(NTG_2020_Map,$C1155+2,$I$7),"")</f>
        <v/>
      </c>
      <c r="J1155" s="17" t="str" cm="1">
        <f t="array" aca="1" ref="J1155" ca="1">IFERROR(IF(INDEX(NTG_2020_Map,$C1155+2,36)=0,"",INDEX(NTG_2020_Map,$C1155+2,$J$7)),"")</f>
        <v/>
      </c>
      <c r="K1155" s="17" t="str" cm="1">
        <f t="array" aca="1" ref="K1155" ca="1">IFERROR(INDEX(NTG_2020_Map,$C1155+2,K$7),"")</f>
        <v/>
      </c>
      <c r="L1155" s="17" t="str" cm="1">
        <f t="array" aca="1" ref="L1155" ca="1">IFERROR(INDEX(NTG_2020_Map,$C1155+2,L$7),"")</f>
        <v/>
      </c>
      <c r="M1155" s="17" t="str" cm="1">
        <f t="array" aca="1" ref="M1155" ca="1">IFERROR(INDEX(NTG_2020_Map,$C1155+2,M$7),"")</f>
        <v/>
      </c>
      <c r="N1155" s="18" t="str" cm="1">
        <f t="array" aca="1" ref="N1155" ca="1">IFERROR(INDEX(NTG_2020_Map,$C1155+2,N$7),"")</f>
        <v/>
      </c>
      <c r="O1155" s="18" t="str" cm="1">
        <f t="array" aca="1" ref="O1155" ca="1">IFERROR(IF(INDEX(NTG_2020_Map,$C1155+2,O$7)="","",INDEX(NTG_2020_Map,$C1155+2,O$7)),"")</f>
        <v/>
      </c>
    </row>
    <row r="1156" spans="3:15" ht="12.75" customHeight="1">
      <c r="C1156" s="16">
        <f t="shared" si="34"/>
        <v>50</v>
      </c>
      <c r="D1156" s="16">
        <f t="shared" si="35"/>
        <v>21</v>
      </c>
      <c r="E1156" s="16" cm="1">
        <f t="array" aca="1" ref="E1156" ca="1">IF(F1156="","",IF(INDEX(NTG_2020_Table,$C1156+1,$D1156)=1,1,0))</f>
        <v>1</v>
      </c>
      <c r="F1156" s="17" t="str" cm="1">
        <f t="array" aca="1" ref="F1156" ca="1">IFERROR(INDEX(NTG_2020_Table,$C1156+1,$F$7),"")</f>
        <v>NonRes-sAll-mLtg-ci</v>
      </c>
      <c r="G1156" s="17" t="str" cm="1">
        <f t="array" aca="1" ref="G1156" ca="1">IF($F1156="","",IFERROR(INDEX(NTG_2020_Map,1,IF($D1156&lt;$B$4,$B$3,IF($D1156&lt;$B$5,$B$4,$B$5))),""))</f>
        <v>CreatedComment</v>
      </c>
      <c r="H1156" s="17" t="str" cm="1">
        <f t="array" aca="1" ref="H1156" ca="1">IF(F1156="","",IFERROR(INDEX(NTG_2020_Map,2,D1156),""))</f>
        <v/>
      </c>
      <c r="I1156" s="17" t="str" cm="1">
        <f t="array" aca="1" ref="I1156" ca="1">IFERROR(INDEX(NTG_2020_Map,$C1156+2,$I$7),"")</f>
        <v/>
      </c>
      <c r="J1156" s="17" t="str" cm="1">
        <f t="array" aca="1" ref="J1156" ca="1">IFERROR(IF(INDEX(NTG_2020_Map,$C1156+2,36)=0,"",INDEX(NTG_2020_Map,$C1156+2,$J$7)),"")</f>
        <v/>
      </c>
      <c r="K1156" s="17" t="str" cm="1">
        <f t="array" aca="1" ref="K1156" ca="1">IFERROR(INDEX(NTG_2020_Map,$C1156+2,K$7),"")</f>
        <v/>
      </c>
      <c r="L1156" s="17" t="str" cm="1">
        <f t="array" aca="1" ref="L1156" ca="1">IFERROR(INDEX(NTG_2020_Map,$C1156+2,L$7),"")</f>
        <v/>
      </c>
      <c r="M1156" s="17" t="str" cm="1">
        <f t="array" aca="1" ref="M1156" ca="1">IFERROR(INDEX(NTG_2020_Map,$C1156+2,M$7),"")</f>
        <v/>
      </c>
      <c r="N1156" s="18" t="str" cm="1">
        <f t="array" aca="1" ref="N1156" ca="1">IFERROR(INDEX(NTG_2020_Map,$C1156+2,N$7),"")</f>
        <v/>
      </c>
      <c r="O1156" s="18" t="str" cm="1">
        <f t="array" aca="1" ref="O1156" ca="1">IFERROR(IF(INDEX(NTG_2020_Map,$C1156+2,O$7)="","",INDEX(NTG_2020_Map,$C1156+2,O$7)),"")</f>
        <v/>
      </c>
    </row>
    <row r="1157" spans="3:15" ht="12.75" customHeight="1">
      <c r="C1157" s="16">
        <f t="shared" si="34"/>
        <v>50</v>
      </c>
      <c r="D1157" s="16">
        <f t="shared" si="35"/>
        <v>22</v>
      </c>
      <c r="E1157" s="16" cm="1">
        <f t="array" aca="1" ref="E1157" ca="1">IF(F1157="","",IF(INDEX(NTG_2020_Table,$C1157+1,$D1157)=1,1,0))</f>
        <v>1</v>
      </c>
      <c r="F1157" s="17" t="str" cm="1">
        <f t="array" aca="1" ref="F1157" ca="1">IFERROR(INDEX(NTG_2020_Table,$C1157+1,$F$7),"")</f>
        <v>NonRes-sAll-mLtg-ci</v>
      </c>
      <c r="G1157" s="17" t="str" cm="1">
        <f t="array" aca="1" ref="G1157" ca="1">IF($F1157="","",IFERROR(INDEX(NTG_2020_Map,1,IF($D1157&lt;$B$4,$B$3,IF($D1157&lt;$B$5,$B$4,$B$5))),""))</f>
        <v>CreatedComment</v>
      </c>
      <c r="H1157" s="17" t="str" cm="1">
        <f t="array" aca="1" ref="H1157" ca="1">IF(F1157="","",IFERROR(INDEX(NTG_2020_Map,2,D1157),""))</f>
        <v/>
      </c>
      <c r="I1157" s="17" t="str" cm="1">
        <f t="array" aca="1" ref="I1157" ca="1">IFERROR(INDEX(NTG_2020_Map,$C1157+2,$I$7),"")</f>
        <v/>
      </c>
      <c r="J1157" s="17" t="str" cm="1">
        <f t="array" aca="1" ref="J1157" ca="1">IFERROR(IF(INDEX(NTG_2020_Map,$C1157+2,36)=0,"",INDEX(NTG_2020_Map,$C1157+2,$J$7)),"")</f>
        <v/>
      </c>
      <c r="K1157" s="17" t="str" cm="1">
        <f t="array" aca="1" ref="K1157" ca="1">IFERROR(INDEX(NTG_2020_Map,$C1157+2,K$7),"")</f>
        <v/>
      </c>
      <c r="L1157" s="17" t="str" cm="1">
        <f t="array" aca="1" ref="L1157" ca="1">IFERROR(INDEX(NTG_2020_Map,$C1157+2,L$7),"")</f>
        <v/>
      </c>
      <c r="M1157" s="17" t="str" cm="1">
        <f t="array" aca="1" ref="M1157" ca="1">IFERROR(INDEX(NTG_2020_Map,$C1157+2,M$7),"")</f>
        <v/>
      </c>
      <c r="N1157" s="18" t="str" cm="1">
        <f t="array" aca="1" ref="N1157" ca="1">IFERROR(INDEX(NTG_2020_Map,$C1157+2,N$7),"")</f>
        <v/>
      </c>
      <c r="O1157" s="18" t="str" cm="1">
        <f t="array" aca="1" ref="O1157" ca="1">IFERROR(IF(INDEX(NTG_2020_Map,$C1157+2,O$7)="","",INDEX(NTG_2020_Map,$C1157+2,O$7)),"")</f>
        <v/>
      </c>
    </row>
    <row r="1158" spans="3:15" ht="12.75" customHeight="1">
      <c r="C1158" s="16">
        <f t="shared" si="34"/>
        <v>50</v>
      </c>
      <c r="D1158" s="16">
        <f t="shared" si="35"/>
        <v>23</v>
      </c>
      <c r="E1158" s="16" cm="1">
        <f t="array" aca="1" ref="E1158" ca="1">IF(F1158="","",IF(INDEX(NTG_2020_Table,$C1158+1,$D1158)=1,1,0))</f>
        <v>1</v>
      </c>
      <c r="F1158" s="17" t="str" cm="1">
        <f t="array" aca="1" ref="F1158" ca="1">IFERROR(INDEX(NTG_2020_Table,$C1158+1,$F$7),"")</f>
        <v>NonRes-sAll-mLtg-ci</v>
      </c>
      <c r="G1158" s="17" t="str" cm="1">
        <f t="array" aca="1" ref="G1158" ca="1">IF($F1158="","",IFERROR(INDEX(NTG_2020_Map,1,IF($D1158&lt;$B$4,$B$3,IF($D1158&lt;$B$5,$B$4,$B$5))),""))</f>
        <v>CreatedComment</v>
      </c>
      <c r="H1158" s="17" t="str" cm="1">
        <f t="array" aca="1" ref="H1158" ca="1">IF(F1158="","",IFERROR(INDEX(NTG_2020_Map,2,D1158),""))</f>
        <v/>
      </c>
      <c r="I1158" s="17" t="str" cm="1">
        <f t="array" aca="1" ref="I1158" ca="1">IFERROR(INDEX(NTG_2020_Map,$C1158+2,$I$7),"")</f>
        <v/>
      </c>
      <c r="J1158" s="17" t="str" cm="1">
        <f t="array" aca="1" ref="J1158" ca="1">IFERROR(IF(INDEX(NTG_2020_Map,$C1158+2,36)=0,"",INDEX(NTG_2020_Map,$C1158+2,$J$7)),"")</f>
        <v/>
      </c>
      <c r="K1158" s="17" t="str" cm="1">
        <f t="array" aca="1" ref="K1158" ca="1">IFERROR(INDEX(NTG_2020_Map,$C1158+2,K$7),"")</f>
        <v/>
      </c>
      <c r="L1158" s="17" t="str" cm="1">
        <f t="array" aca="1" ref="L1158" ca="1">IFERROR(INDEX(NTG_2020_Map,$C1158+2,L$7),"")</f>
        <v/>
      </c>
      <c r="M1158" s="17" t="str" cm="1">
        <f t="array" aca="1" ref="M1158" ca="1">IFERROR(INDEX(NTG_2020_Map,$C1158+2,M$7),"")</f>
        <v/>
      </c>
      <c r="N1158" s="18" t="str" cm="1">
        <f t="array" aca="1" ref="N1158" ca="1">IFERROR(INDEX(NTG_2020_Map,$C1158+2,N$7),"")</f>
        <v/>
      </c>
      <c r="O1158" s="18" t="str" cm="1">
        <f t="array" aca="1" ref="O1158" ca="1">IFERROR(IF(INDEX(NTG_2020_Map,$C1158+2,O$7)="","",INDEX(NTG_2020_Map,$C1158+2,O$7)),"")</f>
        <v/>
      </c>
    </row>
    <row r="1159" spans="3:15" ht="12.75" customHeight="1">
      <c r="C1159" s="16">
        <f t="shared" si="34"/>
        <v>51</v>
      </c>
      <c r="D1159" s="16">
        <f t="shared" si="35"/>
        <v>1</v>
      </c>
      <c r="E1159" s="16" cm="1">
        <f t="array" aca="1" ref="E1159" ca="1">IF(F1159="","",IF(INDEX(NTG_2020_Table,$C1159+1,$D1159)=1,1,0))</f>
        <v>0</v>
      </c>
      <c r="F1159" s="17" t="str" cm="1">
        <f t="array" aca="1" ref="F1159" ca="1">IFERROR(INDEX(NTG_2020_Table,$C1159+1,$F$7),"")</f>
        <v>NonRes-sAll-mLtgCtrl</v>
      </c>
      <c r="G1159" s="17" t="str" cm="1">
        <f t="array" aca="1" ref="G1159" ca="1">IF($F1159="","",IFERROR(INDEX(NTG_2020_Map,1,IF($D1159&lt;$B$4,$B$3,IF($D1159&lt;$B$5,$B$4,$B$5))),""))</f>
        <v>NTG_ID</v>
      </c>
      <c r="H1159" s="17" t="str" cm="1">
        <f t="array" aca="1" ref="H1159" ca="1">IF(F1159="","",IFERROR(INDEX(NTG_2020_Map,2,D1159),""))</f>
        <v>Agric-Default&gt;2yrs</v>
      </c>
      <c r="I1159" s="17" t="str" cm="1">
        <f t="array" aca="1" ref="I1159" ca="1">IFERROR(INDEX(NTG_2020_Map,$C1159+2,$I$7),"")</f>
        <v/>
      </c>
      <c r="J1159" s="17" t="str" cm="1">
        <f t="array" aca="1" ref="J1159" ca="1">IFERROR(IF(INDEX(NTG_2020_Map,$C1159+2,36)=0,"",INDEX(NTG_2020_Map,$C1159+2,$J$7)),"")</f>
        <v/>
      </c>
      <c r="K1159" s="17" t="str" cm="1">
        <f t="array" aca="1" ref="K1159" ca="1">IFERROR(INDEX(NTG_2020_Map,$C1159+2,K$7),"")</f>
        <v/>
      </c>
      <c r="L1159" s="17" t="str" cm="1">
        <f t="array" aca="1" ref="L1159" ca="1">IFERROR(INDEX(NTG_2020_Map,$C1159+2,L$7),"")</f>
        <v/>
      </c>
      <c r="M1159" s="17" t="str" cm="1">
        <f t="array" aca="1" ref="M1159" ca="1">IFERROR(INDEX(NTG_2020_Map,$C1159+2,M$7),"")</f>
        <v/>
      </c>
      <c r="N1159" s="18" t="str" cm="1">
        <f t="array" aca="1" ref="N1159" ca="1">IFERROR(INDEX(NTG_2020_Map,$C1159+2,N$7),"")</f>
        <v/>
      </c>
      <c r="O1159" s="18" t="str" cm="1">
        <f t="array" aca="1" ref="O1159" ca="1">IFERROR(IF(INDEX(NTG_2020_Map,$C1159+2,O$7)="","",INDEX(NTG_2020_Map,$C1159+2,O$7)),"")</f>
        <v/>
      </c>
    </row>
    <row r="1160" spans="3:15" ht="12.75" customHeight="1">
      <c r="C1160" s="16">
        <f t="shared" si="34"/>
        <v>51</v>
      </c>
      <c r="D1160" s="16">
        <f t="shared" si="35"/>
        <v>2</v>
      </c>
      <c r="E1160" s="16" cm="1">
        <f t="array" aca="1" ref="E1160" ca="1">IF(F1160="","",IF(INDEX(NTG_2020_Table,$C1160+1,$D1160)=1,1,0))</f>
        <v>0</v>
      </c>
      <c r="F1160" s="17" t="str" cm="1">
        <f t="array" aca="1" ref="F1160" ca="1">IFERROR(INDEX(NTG_2020_Table,$C1160+1,$F$7),"")</f>
        <v>NonRes-sAll-mLtgCtrl</v>
      </c>
      <c r="G1160" s="17" t="str" cm="1">
        <f t="array" aca="1" ref="G1160" ca="1">IF($F1160="","",IFERROR(INDEX(NTG_2020_Map,1,IF($D1160&lt;$B$4,$B$3,IF($D1160&lt;$B$5,$B$4,$B$5))),""))</f>
        <v>NTG_ID</v>
      </c>
      <c r="H1160" s="17" t="str" cm="1">
        <f t="array" aca="1" ref="H1160" ca="1">IF(F1160="","",IFERROR(INDEX(NTG_2020_Map,2,D1160),""))</f>
        <v>DEER2019</v>
      </c>
      <c r="I1160" s="17" t="str" cm="1">
        <f t="array" aca="1" ref="I1160" ca="1">IFERROR(INDEX(NTG_2020_Map,$C1160+2,$I$7),"")</f>
        <v/>
      </c>
      <c r="J1160" s="17" t="str" cm="1">
        <f t="array" aca="1" ref="J1160" ca="1">IFERROR(IF(INDEX(NTG_2020_Map,$C1160+2,36)=0,"",INDEX(NTG_2020_Map,$C1160+2,$J$7)),"")</f>
        <v/>
      </c>
      <c r="K1160" s="17" t="str" cm="1">
        <f t="array" aca="1" ref="K1160" ca="1">IFERROR(INDEX(NTG_2020_Map,$C1160+2,K$7),"")</f>
        <v/>
      </c>
      <c r="L1160" s="17" t="str" cm="1">
        <f t="array" aca="1" ref="L1160" ca="1">IFERROR(INDEX(NTG_2020_Map,$C1160+2,L$7),"")</f>
        <v/>
      </c>
      <c r="M1160" s="17" t="str" cm="1">
        <f t="array" aca="1" ref="M1160" ca="1">IFERROR(INDEX(NTG_2020_Map,$C1160+2,M$7),"")</f>
        <v/>
      </c>
      <c r="N1160" s="18" t="str" cm="1">
        <f t="array" aca="1" ref="N1160" ca="1">IFERROR(INDEX(NTG_2020_Map,$C1160+2,N$7),"")</f>
        <v/>
      </c>
      <c r="O1160" s="18" t="str" cm="1">
        <f t="array" aca="1" ref="O1160" ca="1">IFERROR(IF(INDEX(NTG_2020_Map,$C1160+2,O$7)="","",INDEX(NTG_2020_Map,$C1160+2,O$7)),"")</f>
        <v/>
      </c>
    </row>
    <row r="1161" spans="3:15" ht="12.75" customHeight="1">
      <c r="C1161" s="16">
        <f t="shared" si="34"/>
        <v>51</v>
      </c>
      <c r="D1161" s="16">
        <f t="shared" si="35"/>
        <v>3</v>
      </c>
      <c r="E1161" s="16" cm="1">
        <f t="array" aca="1" ref="E1161" ca="1">IF(F1161="","",IF(INDEX(NTG_2020_Table,$C1161+1,$D1161)=1,1,0))</f>
        <v>0</v>
      </c>
      <c r="F1161" s="17" t="str" cm="1">
        <f t="array" aca="1" ref="F1161" ca="1">IFERROR(INDEX(NTG_2020_Table,$C1161+1,$F$7),"")</f>
        <v>NonRes-sAll-mLtgCtrl</v>
      </c>
      <c r="G1161" s="17" t="str" cm="1">
        <f t="array" aca="1" ref="G1161" ca="1">IF($F1161="","",IFERROR(INDEX(NTG_2020_Map,1,IF($D1161&lt;$B$4,$B$3,IF($D1161&lt;$B$5,$B$4,$B$5))),""))</f>
        <v>NTG_ID</v>
      </c>
      <c r="H1161" s="17" cm="1">
        <f t="array" aca="1" ref="H1161" ca="1">IF(F1161="","",IFERROR(INDEX(NTG_2020_Map,2,D1161),""))</f>
        <v>43466</v>
      </c>
      <c r="I1161" s="17" t="str" cm="1">
        <f t="array" aca="1" ref="I1161" ca="1">IFERROR(INDEX(NTG_2020_Map,$C1161+2,$I$7),"")</f>
        <v/>
      </c>
      <c r="J1161" s="17" t="str" cm="1">
        <f t="array" aca="1" ref="J1161" ca="1">IFERROR(IF(INDEX(NTG_2020_Map,$C1161+2,36)=0,"",INDEX(NTG_2020_Map,$C1161+2,$J$7)),"")</f>
        <v/>
      </c>
      <c r="K1161" s="17" t="str" cm="1">
        <f t="array" aca="1" ref="K1161" ca="1">IFERROR(INDEX(NTG_2020_Map,$C1161+2,K$7),"")</f>
        <v/>
      </c>
      <c r="L1161" s="17" t="str" cm="1">
        <f t="array" aca="1" ref="L1161" ca="1">IFERROR(INDEX(NTG_2020_Map,$C1161+2,L$7),"")</f>
        <v/>
      </c>
      <c r="M1161" s="17" t="str" cm="1">
        <f t="array" aca="1" ref="M1161" ca="1">IFERROR(INDEX(NTG_2020_Map,$C1161+2,M$7),"")</f>
        <v/>
      </c>
      <c r="N1161" s="18" t="str" cm="1">
        <f t="array" aca="1" ref="N1161" ca="1">IFERROR(INDEX(NTG_2020_Map,$C1161+2,N$7),"")</f>
        <v/>
      </c>
      <c r="O1161" s="18" t="str" cm="1">
        <f t="array" aca="1" ref="O1161" ca="1">IFERROR(IF(INDEX(NTG_2020_Map,$C1161+2,O$7)="","",INDEX(NTG_2020_Map,$C1161+2,O$7)),"")</f>
        <v/>
      </c>
    </row>
    <row r="1162" spans="3:15" ht="12.75" customHeight="1">
      <c r="C1162" s="16">
        <f t="shared" ref="C1162:C1225" si="36">IF($D1162=1,IF($C1161&lt;$B$1,$C1161+1,""),$C1161)</f>
        <v>51</v>
      </c>
      <c r="D1162" s="16">
        <f t="shared" ref="D1162:D1225" si="37">IF(D1161&lt;$B$2,D1161+1,1)</f>
        <v>4</v>
      </c>
      <c r="E1162" s="16" cm="1">
        <f t="array" aca="1" ref="E1162" ca="1">IF(F1162="","",IF(INDEX(NTG_2020_Table,$C1162+1,$D1162)=1,1,0))</f>
        <v>0</v>
      </c>
      <c r="F1162" s="17" t="str" cm="1">
        <f t="array" aca="1" ref="F1162" ca="1">IFERROR(INDEX(NTG_2020_Table,$C1162+1,$F$7),"")</f>
        <v>NonRes-sAll-mLtgCtrl</v>
      </c>
      <c r="G1162" s="17" t="str" cm="1">
        <f t="array" aca="1" ref="G1162" ca="1">IF($F1162="","",IFERROR(INDEX(NTG_2020_Map,1,IF($D1162&lt;$B$4,$B$3,IF($D1162&lt;$B$5,$B$4,$B$5))),""))</f>
        <v>NTG_ID</v>
      </c>
      <c r="H1162" s="17" cm="1">
        <f t="array" aca="1" ref="H1162" ca="1">IF(F1162="","",IFERROR(INDEX(NTG_2020_Map,2,D1162),""))</f>
        <v>46022</v>
      </c>
      <c r="I1162" s="17" t="str" cm="1">
        <f t="array" aca="1" ref="I1162" ca="1">IFERROR(INDEX(NTG_2020_Map,$C1162+2,$I$7),"")</f>
        <v/>
      </c>
      <c r="J1162" s="17" t="str" cm="1">
        <f t="array" aca="1" ref="J1162" ca="1">IFERROR(IF(INDEX(NTG_2020_Map,$C1162+2,36)=0,"",INDEX(NTG_2020_Map,$C1162+2,$J$7)),"")</f>
        <v/>
      </c>
      <c r="K1162" s="17" t="str" cm="1">
        <f t="array" aca="1" ref="K1162" ca="1">IFERROR(INDEX(NTG_2020_Map,$C1162+2,K$7),"")</f>
        <v/>
      </c>
      <c r="L1162" s="17" t="str" cm="1">
        <f t="array" aca="1" ref="L1162" ca="1">IFERROR(INDEX(NTG_2020_Map,$C1162+2,L$7),"")</f>
        <v/>
      </c>
      <c r="M1162" s="17" t="str" cm="1">
        <f t="array" aca="1" ref="M1162" ca="1">IFERROR(INDEX(NTG_2020_Map,$C1162+2,M$7),"")</f>
        <v/>
      </c>
      <c r="N1162" s="18" t="str" cm="1">
        <f t="array" aca="1" ref="N1162" ca="1">IFERROR(INDEX(NTG_2020_Map,$C1162+2,N$7),"")</f>
        <v/>
      </c>
      <c r="O1162" s="18" t="str" cm="1">
        <f t="array" aca="1" ref="O1162" ca="1">IFERROR(IF(INDEX(NTG_2020_Map,$C1162+2,O$7)="","",INDEX(NTG_2020_Map,$C1162+2,O$7)),"")</f>
        <v/>
      </c>
    </row>
    <row r="1163" spans="3:15" ht="12.75" customHeight="1">
      <c r="C1163" s="16">
        <f t="shared" si="36"/>
        <v>51</v>
      </c>
      <c r="D1163" s="16">
        <f t="shared" si="37"/>
        <v>5</v>
      </c>
      <c r="E1163" s="16" cm="1">
        <f t="array" aca="1" ref="E1163" ca="1">IF(F1163="","",IF(INDEX(NTG_2020_Table,$C1163+1,$D1163)=1,1,0))</f>
        <v>0</v>
      </c>
      <c r="F1163" s="17" t="str" cm="1">
        <f t="array" aca="1" ref="F1163" ca="1">IFERROR(INDEX(NTG_2020_Table,$C1163+1,$F$7),"")</f>
        <v>NonRes-sAll-mLtgCtrl</v>
      </c>
      <c r="G1163" s="17" t="str" cm="1">
        <f t="array" aca="1" ref="G1163" ca="1">IF($F1163="","",IFERROR(INDEX(NTG_2020_Map,1,IF($D1163&lt;$B$4,$B$3,IF($D1163&lt;$B$5,$B$4,$B$5))),""))</f>
        <v>NTG_ID</v>
      </c>
      <c r="H1163" s="17" cm="1">
        <f t="array" aca="1" ref="H1163" ca="1">IF(F1163="","",IFERROR(INDEX(NTG_2020_Map,2,D1163),""))</f>
        <v>0.6</v>
      </c>
      <c r="I1163" s="17" t="str" cm="1">
        <f t="array" aca="1" ref="I1163" ca="1">IFERROR(INDEX(NTG_2020_Map,$C1163+2,$I$7),"")</f>
        <v/>
      </c>
      <c r="J1163" s="17" t="str" cm="1">
        <f t="array" aca="1" ref="J1163" ca="1">IFERROR(IF(INDEX(NTG_2020_Map,$C1163+2,36)=0,"",INDEX(NTG_2020_Map,$C1163+2,$J$7)),"")</f>
        <v/>
      </c>
      <c r="K1163" s="17" t="str" cm="1">
        <f t="array" aca="1" ref="K1163" ca="1">IFERROR(INDEX(NTG_2020_Map,$C1163+2,K$7),"")</f>
        <v/>
      </c>
      <c r="L1163" s="17" t="str" cm="1">
        <f t="array" aca="1" ref="L1163" ca="1">IFERROR(INDEX(NTG_2020_Map,$C1163+2,L$7),"")</f>
        <v/>
      </c>
      <c r="M1163" s="17" t="str" cm="1">
        <f t="array" aca="1" ref="M1163" ca="1">IFERROR(INDEX(NTG_2020_Map,$C1163+2,M$7),"")</f>
        <v/>
      </c>
      <c r="N1163" s="18" t="str" cm="1">
        <f t="array" aca="1" ref="N1163" ca="1">IFERROR(INDEX(NTG_2020_Map,$C1163+2,N$7),"")</f>
        <v/>
      </c>
      <c r="O1163" s="18" t="str" cm="1">
        <f t="array" aca="1" ref="O1163" ca="1">IFERROR(IF(INDEX(NTG_2020_Map,$C1163+2,O$7)="","",INDEX(NTG_2020_Map,$C1163+2,O$7)),"")</f>
        <v/>
      </c>
    </row>
    <row r="1164" spans="3:15" ht="12.75" customHeight="1">
      <c r="C1164" s="16">
        <f t="shared" si="36"/>
        <v>51</v>
      </c>
      <c r="D1164" s="16">
        <f t="shared" si="37"/>
        <v>6</v>
      </c>
      <c r="E1164" s="16" cm="1">
        <f t="array" aca="1" ref="E1164" ca="1">IF(F1164="","",IF(INDEX(NTG_2020_Table,$C1164+1,$D1164)=1,1,0))</f>
        <v>0</v>
      </c>
      <c r="F1164" s="17" t="str" cm="1">
        <f t="array" aca="1" ref="F1164" ca="1">IFERROR(INDEX(NTG_2020_Table,$C1164+1,$F$7),"")</f>
        <v>NonRes-sAll-mLtgCtrl</v>
      </c>
      <c r="G1164" s="17" t="str" cm="1">
        <f t="array" aca="1" ref="G1164" ca="1">IF($F1164="","",IFERROR(INDEX(NTG_2020_Map,1,IF($D1164&lt;$B$4,$B$3,IF($D1164&lt;$B$5,$B$4,$B$5))),""))</f>
        <v>NTG_ID</v>
      </c>
      <c r="H1164" s="17" cm="1">
        <f t="array" aca="1" ref="H1164" ca="1">IF(F1164="","",IFERROR(INDEX(NTG_2020_Map,2,D1164),""))</f>
        <v>0.6</v>
      </c>
      <c r="I1164" s="17" t="str" cm="1">
        <f t="array" aca="1" ref="I1164" ca="1">IFERROR(INDEX(NTG_2020_Map,$C1164+2,$I$7),"")</f>
        <v/>
      </c>
      <c r="J1164" s="17" t="str" cm="1">
        <f t="array" aca="1" ref="J1164" ca="1">IFERROR(IF(INDEX(NTG_2020_Map,$C1164+2,36)=0,"",INDEX(NTG_2020_Map,$C1164+2,$J$7)),"")</f>
        <v/>
      </c>
      <c r="K1164" s="17" t="str" cm="1">
        <f t="array" aca="1" ref="K1164" ca="1">IFERROR(INDEX(NTG_2020_Map,$C1164+2,K$7),"")</f>
        <v/>
      </c>
      <c r="L1164" s="17" t="str" cm="1">
        <f t="array" aca="1" ref="L1164" ca="1">IFERROR(INDEX(NTG_2020_Map,$C1164+2,L$7),"")</f>
        <v/>
      </c>
      <c r="M1164" s="17" t="str" cm="1">
        <f t="array" aca="1" ref="M1164" ca="1">IFERROR(INDEX(NTG_2020_Map,$C1164+2,M$7),"")</f>
        <v/>
      </c>
      <c r="N1164" s="18" t="str" cm="1">
        <f t="array" aca="1" ref="N1164" ca="1">IFERROR(INDEX(NTG_2020_Map,$C1164+2,N$7),"")</f>
        <v/>
      </c>
      <c r="O1164" s="18" t="str" cm="1">
        <f t="array" aca="1" ref="O1164" ca="1">IFERROR(IF(INDEX(NTG_2020_Map,$C1164+2,O$7)="","",INDEX(NTG_2020_Map,$C1164+2,O$7)),"")</f>
        <v/>
      </c>
    </row>
    <row r="1165" spans="3:15" ht="12.75" customHeight="1">
      <c r="C1165" s="16">
        <f t="shared" si="36"/>
        <v>51</v>
      </c>
      <c r="D1165" s="16">
        <f t="shared" si="37"/>
        <v>7</v>
      </c>
      <c r="E1165" s="16" cm="1">
        <f t="array" aca="1" ref="E1165" ca="1">IF(F1165="","",IF(INDEX(NTG_2020_Table,$C1165+1,$D1165)=1,1,0))</f>
        <v>0</v>
      </c>
      <c r="F1165" s="17" t="str" cm="1">
        <f t="array" aca="1" ref="F1165" ca="1">IFERROR(INDEX(NTG_2020_Table,$C1165+1,$F$7),"")</f>
        <v>NonRes-sAll-mLtgCtrl</v>
      </c>
      <c r="G1165" s="17" t="str" cm="1">
        <f t="array" aca="1" ref="G1165" ca="1">IF($F1165="","",IFERROR(INDEX(NTG_2020_Map,1,IF($D1165&lt;$B$4,$B$3,IF($D1165&lt;$B$5,$B$4,$B$5))),""))</f>
        <v>NTG_ID</v>
      </c>
      <c r="H1165" s="17" t="str" cm="1">
        <f t="array" aca="1" ref="H1165" ca="1">IF(F1165="","",IFERROR(INDEX(NTG_2020_Map,2,D1165),""))</f>
        <v>Measures not covered by other NTG values and measure technology type has been available in marketplace for more than 2 years</v>
      </c>
      <c r="I1165" s="17" t="str" cm="1">
        <f t="array" aca="1" ref="I1165" ca="1">IFERROR(INDEX(NTG_2020_Map,$C1165+2,$I$7),"")</f>
        <v/>
      </c>
      <c r="J1165" s="17" t="str" cm="1">
        <f t="array" aca="1" ref="J1165" ca="1">IFERROR(IF(INDEX(NTG_2020_Map,$C1165+2,36)=0,"",INDEX(NTG_2020_Map,$C1165+2,$J$7)),"")</f>
        <v/>
      </c>
      <c r="K1165" s="17" t="str" cm="1">
        <f t="array" aca="1" ref="K1165" ca="1">IFERROR(INDEX(NTG_2020_Map,$C1165+2,K$7),"")</f>
        <v/>
      </c>
      <c r="L1165" s="17" t="str" cm="1">
        <f t="array" aca="1" ref="L1165" ca="1">IFERROR(INDEX(NTG_2020_Map,$C1165+2,L$7),"")</f>
        <v/>
      </c>
      <c r="M1165" s="17" t="str" cm="1">
        <f t="array" aca="1" ref="M1165" ca="1">IFERROR(INDEX(NTG_2020_Map,$C1165+2,M$7),"")</f>
        <v/>
      </c>
      <c r="N1165" s="18" t="str" cm="1">
        <f t="array" aca="1" ref="N1165" ca="1">IFERROR(INDEX(NTG_2020_Map,$C1165+2,N$7),"")</f>
        <v/>
      </c>
      <c r="O1165" s="18" t="str" cm="1">
        <f t="array" aca="1" ref="O1165" ca="1">IFERROR(IF(INDEX(NTG_2020_Map,$C1165+2,O$7)="","",INDEX(NTG_2020_Map,$C1165+2,O$7)),"")</f>
        <v/>
      </c>
    </row>
    <row r="1166" spans="3:15" ht="12.75" customHeight="1">
      <c r="C1166" s="16">
        <f t="shared" si="36"/>
        <v>51</v>
      </c>
      <c r="D1166" s="16">
        <f t="shared" si="37"/>
        <v>8</v>
      </c>
      <c r="E1166" s="16" cm="1">
        <f t="array" aca="1" ref="E1166" ca="1">IF(F1166="","",IF(INDEX(NTG_2020_Table,$C1166+1,$D1166)=1,1,0))</f>
        <v>0</v>
      </c>
      <c r="F1166" s="17" t="str" cm="1">
        <f t="array" aca="1" ref="F1166" ca="1">IFERROR(INDEX(NTG_2020_Table,$C1166+1,$F$7),"")</f>
        <v>NonRes-sAll-mLtgCtrl</v>
      </c>
      <c r="G1166" s="17" t="str" cm="1">
        <f t="array" aca="1" ref="G1166" ca="1">IF($F1166="","",IFERROR(INDEX(NTG_2020_Map,1,IF($D1166&lt;$B$4,$B$3,IF($D1166&lt;$B$5,$B$4,$B$5))),""))</f>
        <v>NTG_ID</v>
      </c>
      <c r="H1166" s="17" t="str" cm="1">
        <f t="array" aca="1" ref="H1166" ca="1">IF(F1166="","",IFERROR(INDEX(NTG_2020_Map,2,D1166),""))</f>
        <v>Deem-DEER|Deem-WP</v>
      </c>
      <c r="I1166" s="17" t="str" cm="1">
        <f t="array" aca="1" ref="I1166" ca="1">IFERROR(INDEX(NTG_2020_Map,$C1166+2,$I$7),"")</f>
        <v/>
      </c>
      <c r="J1166" s="17" t="str" cm="1">
        <f t="array" aca="1" ref="J1166" ca="1">IFERROR(IF(INDEX(NTG_2020_Map,$C1166+2,36)=0,"",INDEX(NTG_2020_Map,$C1166+2,$J$7)),"")</f>
        <v/>
      </c>
      <c r="K1166" s="17" t="str" cm="1">
        <f t="array" aca="1" ref="K1166" ca="1">IFERROR(INDEX(NTG_2020_Map,$C1166+2,K$7),"")</f>
        <v/>
      </c>
      <c r="L1166" s="17" t="str" cm="1">
        <f t="array" aca="1" ref="L1166" ca="1">IFERROR(INDEX(NTG_2020_Map,$C1166+2,L$7),"")</f>
        <v/>
      </c>
      <c r="M1166" s="17" t="str" cm="1">
        <f t="array" aca="1" ref="M1166" ca="1">IFERROR(INDEX(NTG_2020_Map,$C1166+2,M$7),"")</f>
        <v/>
      </c>
      <c r="N1166" s="18" t="str" cm="1">
        <f t="array" aca="1" ref="N1166" ca="1">IFERROR(INDEX(NTG_2020_Map,$C1166+2,N$7),"")</f>
        <v/>
      </c>
      <c r="O1166" s="18" t="str" cm="1">
        <f t="array" aca="1" ref="O1166" ca="1">IFERROR(IF(INDEX(NTG_2020_Map,$C1166+2,O$7)="","",INDEX(NTG_2020_Map,$C1166+2,O$7)),"")</f>
        <v/>
      </c>
    </row>
    <row r="1167" spans="3:15" ht="12.75" customHeight="1">
      <c r="C1167" s="16">
        <f t="shared" si="36"/>
        <v>51</v>
      </c>
      <c r="D1167" s="16">
        <f t="shared" si="37"/>
        <v>9</v>
      </c>
      <c r="E1167" s="16" cm="1">
        <f t="array" aca="1" ref="E1167" ca="1">IF(F1167="","",IF(INDEX(NTG_2020_Table,$C1167+1,$D1167)=1,1,0))</f>
        <v>0</v>
      </c>
      <c r="F1167" s="17" t="str" cm="1">
        <f t="array" aca="1" ref="F1167" ca="1">IFERROR(INDEX(NTG_2020_Table,$C1167+1,$F$7),"")</f>
        <v>NonRes-sAll-mLtgCtrl</v>
      </c>
      <c r="G1167" s="17" t="str" cm="1">
        <f t="array" aca="1" ref="G1167" ca="1">IF($F1167="","",IFERROR(INDEX(NTG_2020_Map,1,IF($D1167&lt;$B$4,$B$3,IF($D1167&lt;$B$5,$B$4,$B$5))),""))</f>
        <v>NTG_ID</v>
      </c>
      <c r="H1167" s="17" t="str" cm="1">
        <f t="array" aca="1" ref="H1167" ca="1">IF(F1167="","",IFERROR(INDEX(NTG_2020_Map,2,D1167),""))</f>
        <v>AOE|AR|BRO-Bhv|BRO-Op|BRO-RCx|BW|NC|NR</v>
      </c>
      <c r="I1167" s="17" t="str" cm="1">
        <f t="array" aca="1" ref="I1167" ca="1">IFERROR(INDEX(NTG_2020_Map,$C1167+2,$I$7),"")</f>
        <v/>
      </c>
      <c r="J1167" s="17" t="str" cm="1">
        <f t="array" aca="1" ref="J1167" ca="1">IFERROR(IF(INDEX(NTG_2020_Map,$C1167+2,36)=0,"",INDEX(NTG_2020_Map,$C1167+2,$J$7)),"")</f>
        <v/>
      </c>
      <c r="K1167" s="17" t="str" cm="1">
        <f t="array" aca="1" ref="K1167" ca="1">IFERROR(INDEX(NTG_2020_Map,$C1167+2,K$7),"")</f>
        <v/>
      </c>
      <c r="L1167" s="17" t="str" cm="1">
        <f t="array" aca="1" ref="L1167" ca="1">IFERROR(INDEX(NTG_2020_Map,$C1167+2,L$7),"")</f>
        <v/>
      </c>
      <c r="M1167" s="17" t="str" cm="1">
        <f t="array" aca="1" ref="M1167" ca="1">IFERROR(INDEX(NTG_2020_Map,$C1167+2,M$7),"")</f>
        <v/>
      </c>
      <c r="N1167" s="18" t="str" cm="1">
        <f t="array" aca="1" ref="N1167" ca="1">IFERROR(INDEX(NTG_2020_Map,$C1167+2,N$7),"")</f>
        <v/>
      </c>
      <c r="O1167" s="18" t="str" cm="1">
        <f t="array" aca="1" ref="O1167" ca="1">IFERROR(IF(INDEX(NTG_2020_Map,$C1167+2,O$7)="","",INDEX(NTG_2020_Map,$C1167+2,O$7)),"")</f>
        <v/>
      </c>
    </row>
    <row r="1168" spans="3:15" ht="12.75" customHeight="1">
      <c r="C1168" s="16">
        <f t="shared" si="36"/>
        <v>51</v>
      </c>
      <c r="D1168" s="16">
        <f t="shared" si="37"/>
        <v>10</v>
      </c>
      <c r="E1168" s="16" cm="1">
        <f t="array" aca="1" ref="E1168" ca="1">IF(F1168="","",IF(INDEX(NTG_2020_Table,$C1168+1,$D1168)=1,1,0))</f>
        <v>0</v>
      </c>
      <c r="F1168" s="17" t="str" cm="1">
        <f t="array" aca="1" ref="F1168" ca="1">IFERROR(INDEX(NTG_2020_Table,$C1168+1,$F$7),"")</f>
        <v>NonRes-sAll-mLtgCtrl</v>
      </c>
      <c r="G1168" s="17" t="str" cm="1">
        <f t="array" aca="1" ref="G1168" ca="1">IF($F1168="","",IFERROR(INDEX(NTG_2020_Map,1,IF($D1168&lt;$B$4,$B$3,IF($D1168&lt;$B$5,$B$4,$B$5))),""))</f>
        <v>NTG_ID</v>
      </c>
      <c r="H1168" s="17" t="str" cm="1">
        <f t="array" aca="1" ref="H1168" ca="1">IF(F1168="","",IFERROR(INDEX(NTG_2020_Map,2,D1168),""))</f>
        <v>UpDeemed|DnCust|DnDeemed|DnCustDI|DnDeemDI</v>
      </c>
      <c r="I1168" s="17" t="str" cm="1">
        <f t="array" aca="1" ref="I1168" ca="1">IFERROR(INDEX(NTG_2020_Map,$C1168+2,$I$7),"")</f>
        <v/>
      </c>
      <c r="J1168" s="17" t="str" cm="1">
        <f t="array" aca="1" ref="J1168" ca="1">IFERROR(IF(INDEX(NTG_2020_Map,$C1168+2,36)=0,"",INDEX(NTG_2020_Map,$C1168+2,$J$7)),"")</f>
        <v/>
      </c>
      <c r="K1168" s="17" t="str" cm="1">
        <f t="array" aca="1" ref="K1168" ca="1">IFERROR(INDEX(NTG_2020_Map,$C1168+2,K$7),"")</f>
        <v/>
      </c>
      <c r="L1168" s="17" t="str" cm="1">
        <f t="array" aca="1" ref="L1168" ca="1">IFERROR(INDEX(NTG_2020_Map,$C1168+2,L$7),"")</f>
        <v/>
      </c>
      <c r="M1168" s="17" t="str" cm="1">
        <f t="array" aca="1" ref="M1168" ca="1">IFERROR(INDEX(NTG_2020_Map,$C1168+2,M$7),"")</f>
        <v/>
      </c>
      <c r="N1168" s="18" t="str" cm="1">
        <f t="array" aca="1" ref="N1168" ca="1">IFERROR(INDEX(NTG_2020_Map,$C1168+2,N$7),"")</f>
        <v/>
      </c>
      <c r="O1168" s="18" t="str" cm="1">
        <f t="array" aca="1" ref="O1168" ca="1">IFERROR(IF(INDEX(NTG_2020_Map,$C1168+2,O$7)="","",INDEX(NTG_2020_Map,$C1168+2,O$7)),"")</f>
        <v/>
      </c>
    </row>
    <row r="1169" spans="3:15" ht="12.75" customHeight="1">
      <c r="C1169" s="16">
        <f t="shared" si="36"/>
        <v>51</v>
      </c>
      <c r="D1169" s="16">
        <f t="shared" si="37"/>
        <v>11</v>
      </c>
      <c r="E1169" s="16" cm="1">
        <f t="array" aca="1" ref="E1169" ca="1">IF(F1169="","",IF(INDEX(NTG_2020_Table,$C1169+1,$D1169)=1,1,0))</f>
        <v>0</v>
      </c>
      <c r="F1169" s="17" t="str" cm="1">
        <f t="array" aca="1" ref="F1169" ca="1">IFERROR(INDEX(NTG_2020_Table,$C1169+1,$F$7),"")</f>
        <v>NonRes-sAll-mLtgCtrl</v>
      </c>
      <c r="G1169" s="17" t="str" cm="1">
        <f t="array" aca="1" ref="G1169" ca="1">IF($F1169="","",IFERROR(INDEX(NTG_2020_Map,1,IF($D1169&lt;$B$4,$B$3,IF($D1169&lt;$B$5,$B$4,$B$5))),""))</f>
        <v>VersionSource</v>
      </c>
      <c r="H1169" s="17" t="str" cm="1">
        <f t="array" aca="1" ref="H1169" ca="1">IF(F1169="","",IFERROR(INDEX(NTG_2020_Map,2,D1169),""))</f>
        <v/>
      </c>
      <c r="I1169" s="17" t="str" cm="1">
        <f t="array" aca="1" ref="I1169" ca="1">IFERROR(INDEX(NTG_2020_Map,$C1169+2,$I$7),"")</f>
        <v/>
      </c>
      <c r="J1169" s="17" t="str" cm="1">
        <f t="array" aca="1" ref="J1169" ca="1">IFERROR(IF(INDEX(NTG_2020_Map,$C1169+2,36)=0,"",INDEX(NTG_2020_Map,$C1169+2,$J$7)),"")</f>
        <v/>
      </c>
      <c r="K1169" s="17" t="str" cm="1">
        <f t="array" aca="1" ref="K1169" ca="1">IFERROR(INDEX(NTG_2020_Map,$C1169+2,K$7),"")</f>
        <v/>
      </c>
      <c r="L1169" s="17" t="str" cm="1">
        <f t="array" aca="1" ref="L1169" ca="1">IFERROR(INDEX(NTG_2020_Map,$C1169+2,L$7),"")</f>
        <v/>
      </c>
      <c r="M1169" s="17" t="str" cm="1">
        <f t="array" aca="1" ref="M1169" ca="1">IFERROR(INDEX(NTG_2020_Map,$C1169+2,M$7),"")</f>
        <v/>
      </c>
      <c r="N1169" s="18" t="str" cm="1">
        <f t="array" aca="1" ref="N1169" ca="1">IFERROR(INDEX(NTG_2020_Map,$C1169+2,N$7),"")</f>
        <v/>
      </c>
      <c r="O1169" s="18" t="str" cm="1">
        <f t="array" aca="1" ref="O1169" ca="1">IFERROR(IF(INDEX(NTG_2020_Map,$C1169+2,O$7)="","",INDEX(NTG_2020_Map,$C1169+2,O$7)),"")</f>
        <v/>
      </c>
    </row>
    <row r="1170" spans="3:15" ht="12.75" customHeight="1">
      <c r="C1170" s="16">
        <f t="shared" si="36"/>
        <v>51</v>
      </c>
      <c r="D1170" s="16">
        <f t="shared" si="37"/>
        <v>12</v>
      </c>
      <c r="E1170" s="16" cm="1">
        <f t="array" aca="1" ref="E1170" ca="1">IF(F1170="","",IF(INDEX(NTG_2020_Table,$C1170+1,$D1170)=1,1,0))</f>
        <v>1</v>
      </c>
      <c r="F1170" s="17" t="str" cm="1">
        <f t="array" aca="1" ref="F1170" ca="1">IFERROR(INDEX(NTG_2020_Table,$C1170+1,$F$7),"")</f>
        <v>NonRes-sAll-mLtgCtrl</v>
      </c>
      <c r="G1170" s="17" t="str" cm="1">
        <f t="array" aca="1" ref="G1170" ca="1">IF($F1170="","",IFERROR(INDEX(NTG_2020_Map,1,IF($D1170&lt;$B$4,$B$3,IF($D1170&lt;$B$5,$B$4,$B$5))),""))</f>
        <v>VersionSource</v>
      </c>
      <c r="H1170" s="17" t="str" cm="1">
        <f t="array" aca="1" ref="H1170" ca="1">IF(F1170="","",IFERROR(INDEX(NTG_2020_Map,2,D1170),""))</f>
        <v>1</v>
      </c>
      <c r="I1170" s="17" t="str" cm="1">
        <f t="array" aca="1" ref="I1170" ca="1">IFERROR(INDEX(NTG_2020_Map,$C1170+2,$I$7),"")</f>
        <v/>
      </c>
      <c r="J1170" s="17" t="str" cm="1">
        <f t="array" aca="1" ref="J1170" ca="1">IFERROR(IF(INDEX(NTG_2020_Map,$C1170+2,36)=0,"",INDEX(NTG_2020_Map,$C1170+2,$J$7)),"")</f>
        <v/>
      </c>
      <c r="K1170" s="17" t="str" cm="1">
        <f t="array" aca="1" ref="K1170" ca="1">IFERROR(INDEX(NTG_2020_Map,$C1170+2,K$7),"")</f>
        <v/>
      </c>
      <c r="L1170" s="17" t="str" cm="1">
        <f t="array" aca="1" ref="L1170" ca="1">IFERROR(INDEX(NTG_2020_Map,$C1170+2,L$7),"")</f>
        <v/>
      </c>
      <c r="M1170" s="17" t="str" cm="1">
        <f t="array" aca="1" ref="M1170" ca="1">IFERROR(INDEX(NTG_2020_Map,$C1170+2,M$7),"")</f>
        <v/>
      </c>
      <c r="N1170" s="18" t="str" cm="1">
        <f t="array" aca="1" ref="N1170" ca="1">IFERROR(INDEX(NTG_2020_Map,$C1170+2,N$7),"")</f>
        <v/>
      </c>
      <c r="O1170" s="18" t="str" cm="1">
        <f t="array" aca="1" ref="O1170" ca="1">IFERROR(IF(INDEX(NTG_2020_Map,$C1170+2,O$7)="","",INDEX(NTG_2020_Map,$C1170+2,O$7)),"")</f>
        <v/>
      </c>
    </row>
    <row r="1171" spans="3:15" ht="12.75" customHeight="1">
      <c r="C1171" s="16">
        <f t="shared" si="36"/>
        <v>51</v>
      </c>
      <c r="D1171" s="16">
        <f t="shared" si="37"/>
        <v>13</v>
      </c>
      <c r="E1171" s="16" cm="1">
        <f t="array" aca="1" ref="E1171" ca="1">IF(F1171="","",IF(INDEX(NTG_2020_Table,$C1171+1,$D1171)=1,1,0))</f>
        <v>0</v>
      </c>
      <c r="F1171" s="17" t="str" cm="1">
        <f t="array" aca="1" ref="F1171" ca="1">IFERROR(INDEX(NTG_2020_Table,$C1171+1,$F$7),"")</f>
        <v>NonRes-sAll-mLtgCtrl</v>
      </c>
      <c r="G1171" s="17" t="str" cm="1">
        <f t="array" aca="1" ref="G1171" ca="1">IF($F1171="","",IFERROR(INDEX(NTG_2020_Map,1,IF($D1171&lt;$B$4,$B$3,IF($D1171&lt;$B$5,$B$4,$B$5))),""))</f>
        <v>VersionSource</v>
      </c>
      <c r="H1171" s="17" t="str" cm="1">
        <f t="array" aca="1" ref="H1171" ca="1">IF(F1171="","",IFERROR(INDEX(NTG_2020_Map,2,D1171),""))</f>
        <v>1</v>
      </c>
      <c r="I1171" s="17" t="str" cm="1">
        <f t="array" aca="1" ref="I1171" ca="1">IFERROR(INDEX(NTG_2020_Map,$C1171+2,$I$7),"")</f>
        <v/>
      </c>
      <c r="J1171" s="17" t="str" cm="1">
        <f t="array" aca="1" ref="J1171" ca="1">IFERROR(IF(INDEX(NTG_2020_Map,$C1171+2,36)=0,"",INDEX(NTG_2020_Map,$C1171+2,$J$7)),"")</f>
        <v/>
      </c>
      <c r="K1171" s="17" t="str" cm="1">
        <f t="array" aca="1" ref="K1171" ca="1">IFERROR(INDEX(NTG_2020_Map,$C1171+2,K$7),"")</f>
        <v/>
      </c>
      <c r="L1171" s="17" t="str" cm="1">
        <f t="array" aca="1" ref="L1171" ca="1">IFERROR(INDEX(NTG_2020_Map,$C1171+2,L$7),"")</f>
        <v/>
      </c>
      <c r="M1171" s="17" t="str" cm="1">
        <f t="array" aca="1" ref="M1171" ca="1">IFERROR(INDEX(NTG_2020_Map,$C1171+2,M$7),"")</f>
        <v/>
      </c>
      <c r="N1171" s="18" t="str" cm="1">
        <f t="array" aca="1" ref="N1171" ca="1">IFERROR(INDEX(NTG_2020_Map,$C1171+2,N$7),"")</f>
        <v/>
      </c>
      <c r="O1171" s="18" t="str" cm="1">
        <f t="array" aca="1" ref="O1171" ca="1">IFERROR(IF(INDEX(NTG_2020_Map,$C1171+2,O$7)="","",INDEX(NTG_2020_Map,$C1171+2,O$7)),"")</f>
        <v/>
      </c>
    </row>
    <row r="1172" spans="3:15" ht="12.75" customHeight="1">
      <c r="C1172" s="16">
        <f t="shared" si="36"/>
        <v>51</v>
      </c>
      <c r="D1172" s="16">
        <f t="shared" si="37"/>
        <v>14</v>
      </c>
      <c r="E1172" s="16" cm="1">
        <f t="array" aca="1" ref="E1172" ca="1">IF(F1172="","",IF(INDEX(NTG_2020_Table,$C1172+1,$D1172)=1,1,0))</f>
        <v>0</v>
      </c>
      <c r="F1172" s="17" t="str" cm="1">
        <f t="array" aca="1" ref="F1172" ca="1">IFERROR(INDEX(NTG_2020_Table,$C1172+1,$F$7),"")</f>
        <v>NonRes-sAll-mLtgCtrl</v>
      </c>
      <c r="G1172" s="17" t="str" cm="1">
        <f t="array" aca="1" ref="G1172" ca="1">IF($F1172="","",IFERROR(INDEX(NTG_2020_Map,1,IF($D1172&lt;$B$4,$B$3,IF($D1172&lt;$B$5,$B$4,$B$5))),""))</f>
        <v>VersionSource</v>
      </c>
      <c r="H1172" s="17" t="str" cm="1">
        <f t="array" aca="1" ref="H1172" ca="1">IF(F1172="","",IFERROR(INDEX(NTG_2020_Map,2,D1172),""))</f>
        <v>0</v>
      </c>
      <c r="I1172" s="17" t="str" cm="1">
        <f t="array" aca="1" ref="I1172" ca="1">IFERROR(INDEX(NTG_2020_Map,$C1172+2,$I$7),"")</f>
        <v/>
      </c>
      <c r="J1172" s="17" t="str" cm="1">
        <f t="array" aca="1" ref="J1172" ca="1">IFERROR(IF(INDEX(NTG_2020_Map,$C1172+2,36)=0,"",INDEX(NTG_2020_Map,$C1172+2,$J$7)),"")</f>
        <v/>
      </c>
      <c r="K1172" s="17" t="str" cm="1">
        <f t="array" aca="1" ref="K1172" ca="1">IFERROR(INDEX(NTG_2020_Map,$C1172+2,K$7),"")</f>
        <v/>
      </c>
      <c r="L1172" s="17" t="str" cm="1">
        <f t="array" aca="1" ref="L1172" ca="1">IFERROR(INDEX(NTG_2020_Map,$C1172+2,L$7),"")</f>
        <v/>
      </c>
      <c r="M1172" s="17" t="str" cm="1">
        <f t="array" aca="1" ref="M1172" ca="1">IFERROR(INDEX(NTG_2020_Map,$C1172+2,M$7),"")</f>
        <v/>
      </c>
      <c r="N1172" s="18" t="str" cm="1">
        <f t="array" aca="1" ref="N1172" ca="1">IFERROR(INDEX(NTG_2020_Map,$C1172+2,N$7),"")</f>
        <v/>
      </c>
      <c r="O1172" s="18" t="str" cm="1">
        <f t="array" aca="1" ref="O1172" ca="1">IFERROR(IF(INDEX(NTG_2020_Map,$C1172+2,O$7)="","",INDEX(NTG_2020_Map,$C1172+2,O$7)),"")</f>
        <v/>
      </c>
    </row>
    <row r="1173" spans="3:15" ht="12.75" customHeight="1">
      <c r="C1173" s="16">
        <f t="shared" si="36"/>
        <v>51</v>
      </c>
      <c r="D1173" s="16">
        <f t="shared" si="37"/>
        <v>15</v>
      </c>
      <c r="E1173" s="16" cm="1">
        <f t="array" aca="1" ref="E1173" ca="1">IF(F1173="","",IF(INDEX(NTG_2020_Table,$C1173+1,$D1173)=1,1,0))</f>
        <v>0</v>
      </c>
      <c r="F1173" s="17" t="str" cm="1">
        <f t="array" aca="1" ref="F1173" ca="1">IFERROR(INDEX(NTG_2020_Table,$C1173+1,$F$7),"")</f>
        <v>NonRes-sAll-mLtgCtrl</v>
      </c>
      <c r="G1173" s="17" t="str" cm="1">
        <f t="array" aca="1" ref="G1173" ca="1">IF($F1173="","",IFERROR(INDEX(NTG_2020_Map,1,IF($D1173&lt;$B$4,$B$3,IF($D1173&lt;$B$5,$B$4,$B$5))),""))</f>
        <v>VersionSource</v>
      </c>
      <c r="H1173" s="17" cm="1">
        <f t="array" aca="1" ref="H1173" ca="1">IF(F1173="","",IFERROR(INDEX(NTG_2020_Map,2,D1173),""))</f>
        <v>45448.629734189817</v>
      </c>
      <c r="I1173" s="17" t="str" cm="1">
        <f t="array" aca="1" ref="I1173" ca="1">IFERROR(INDEX(NTG_2020_Map,$C1173+2,$I$7),"")</f>
        <v/>
      </c>
      <c r="J1173" s="17" t="str" cm="1">
        <f t="array" aca="1" ref="J1173" ca="1">IFERROR(IF(INDEX(NTG_2020_Map,$C1173+2,36)=0,"",INDEX(NTG_2020_Map,$C1173+2,$J$7)),"")</f>
        <v/>
      </c>
      <c r="K1173" s="17" t="str" cm="1">
        <f t="array" aca="1" ref="K1173" ca="1">IFERROR(INDEX(NTG_2020_Map,$C1173+2,K$7),"")</f>
        <v/>
      </c>
      <c r="L1173" s="17" t="str" cm="1">
        <f t="array" aca="1" ref="L1173" ca="1">IFERROR(INDEX(NTG_2020_Map,$C1173+2,L$7),"")</f>
        <v/>
      </c>
      <c r="M1173" s="17" t="str" cm="1">
        <f t="array" aca="1" ref="M1173" ca="1">IFERROR(INDEX(NTG_2020_Map,$C1173+2,M$7),"")</f>
        <v/>
      </c>
      <c r="N1173" s="18" t="str" cm="1">
        <f t="array" aca="1" ref="N1173" ca="1">IFERROR(INDEX(NTG_2020_Map,$C1173+2,N$7),"")</f>
        <v/>
      </c>
      <c r="O1173" s="18" t="str" cm="1">
        <f t="array" aca="1" ref="O1173" ca="1">IFERROR(IF(INDEX(NTG_2020_Map,$C1173+2,O$7)="","",INDEX(NTG_2020_Map,$C1173+2,O$7)),"")</f>
        <v/>
      </c>
    </row>
    <row r="1174" spans="3:15" ht="12.75" customHeight="1">
      <c r="C1174" s="16">
        <f t="shared" si="36"/>
        <v>51</v>
      </c>
      <c r="D1174" s="16">
        <f t="shared" si="37"/>
        <v>16</v>
      </c>
      <c r="E1174" s="16" cm="1">
        <f t="array" aca="1" ref="E1174" ca="1">IF(F1174="","",IF(INDEX(NTG_2020_Table,$C1174+1,$D1174)=1,1,0))</f>
        <v>1</v>
      </c>
      <c r="F1174" s="17" t="str" cm="1">
        <f t="array" aca="1" ref="F1174" ca="1">IFERROR(INDEX(NTG_2020_Table,$C1174+1,$F$7),"")</f>
        <v>NonRes-sAll-mLtgCtrl</v>
      </c>
      <c r="G1174" s="17" t="str" cm="1">
        <f t="array" aca="1" ref="G1174" ca="1">IF($F1174="","",IFERROR(INDEX(NTG_2020_Map,1,IF($D1174&lt;$B$4,$B$3,IF($D1174&lt;$B$5,$B$4,$B$5))),""))</f>
        <v>VersionSource</v>
      </c>
      <c r="H1174" s="17" t="str" cm="1">
        <f t="array" aca="1" ref="H1174" ca="1">IF(F1174="","",IFERROR(INDEX(NTG_2020_Map,2,D1174),""))</f>
        <v>Expired this record since a new record was created that uses the updated Measure Impact Types and Delivery Types per DEER2026 Scoping Document.</v>
      </c>
      <c r="I1174" s="17" t="str" cm="1">
        <f t="array" aca="1" ref="I1174" ca="1">IFERROR(INDEX(NTG_2020_Map,$C1174+2,$I$7),"")</f>
        <v/>
      </c>
      <c r="J1174" s="17" t="str" cm="1">
        <f t="array" aca="1" ref="J1174" ca="1">IFERROR(IF(INDEX(NTG_2020_Map,$C1174+2,36)=0,"",INDEX(NTG_2020_Map,$C1174+2,$J$7)),"")</f>
        <v/>
      </c>
      <c r="K1174" s="17" t="str" cm="1">
        <f t="array" aca="1" ref="K1174" ca="1">IFERROR(INDEX(NTG_2020_Map,$C1174+2,K$7),"")</f>
        <v/>
      </c>
      <c r="L1174" s="17" t="str" cm="1">
        <f t="array" aca="1" ref="L1174" ca="1">IFERROR(INDEX(NTG_2020_Map,$C1174+2,L$7),"")</f>
        <v/>
      </c>
      <c r="M1174" s="17" t="str" cm="1">
        <f t="array" aca="1" ref="M1174" ca="1">IFERROR(INDEX(NTG_2020_Map,$C1174+2,M$7),"")</f>
        <v/>
      </c>
      <c r="N1174" s="18" t="str" cm="1">
        <f t="array" aca="1" ref="N1174" ca="1">IFERROR(INDEX(NTG_2020_Map,$C1174+2,N$7),"")</f>
        <v/>
      </c>
      <c r="O1174" s="18" t="str" cm="1">
        <f t="array" aca="1" ref="O1174" ca="1">IFERROR(IF(INDEX(NTG_2020_Map,$C1174+2,O$7)="","",INDEX(NTG_2020_Map,$C1174+2,O$7)),"")</f>
        <v/>
      </c>
    </row>
    <row r="1175" spans="3:15" ht="12.75" customHeight="1">
      <c r="C1175" s="16">
        <f t="shared" si="36"/>
        <v>51</v>
      </c>
      <c r="D1175" s="16">
        <f t="shared" si="37"/>
        <v>17</v>
      </c>
      <c r="E1175" s="16" cm="1">
        <f t="array" aca="1" ref="E1175" ca="1">IF(F1175="","",IF(INDEX(NTG_2020_Table,$C1175+1,$D1175)=1,1,0))</f>
        <v>1</v>
      </c>
      <c r="F1175" s="17" t="str" cm="1">
        <f t="array" aca="1" ref="F1175" ca="1">IFERROR(INDEX(NTG_2020_Table,$C1175+1,$F$7),"")</f>
        <v>NonRes-sAll-mLtgCtrl</v>
      </c>
      <c r="G1175" s="17" t="str" cm="1">
        <f t="array" aca="1" ref="G1175" ca="1">IF($F1175="","",IFERROR(INDEX(NTG_2020_Map,1,IF($D1175&lt;$B$4,$B$3,IF($D1175&lt;$B$5,$B$4,$B$5))),""))</f>
        <v>VersionSource</v>
      </c>
      <c r="H1175" s="17" t="str" cm="1">
        <f t="array" aca="1" ref="H1175" ca="1">IF(F1175="","",IFERROR(INDEX(NTG_2020_Map,2,D1175),""))</f>
        <v>Deemed Ex Ante Team</v>
      </c>
      <c r="I1175" s="17" t="str" cm="1">
        <f t="array" aca="1" ref="I1175" ca="1">IFERROR(INDEX(NTG_2020_Map,$C1175+2,$I$7),"")</f>
        <v/>
      </c>
      <c r="J1175" s="17" t="str" cm="1">
        <f t="array" aca="1" ref="J1175" ca="1">IFERROR(IF(INDEX(NTG_2020_Map,$C1175+2,36)=0,"",INDEX(NTG_2020_Map,$C1175+2,$J$7)),"")</f>
        <v/>
      </c>
      <c r="K1175" s="17" t="str" cm="1">
        <f t="array" aca="1" ref="K1175" ca="1">IFERROR(INDEX(NTG_2020_Map,$C1175+2,K$7),"")</f>
        <v/>
      </c>
      <c r="L1175" s="17" t="str" cm="1">
        <f t="array" aca="1" ref="L1175" ca="1">IFERROR(INDEX(NTG_2020_Map,$C1175+2,L$7),"")</f>
        <v/>
      </c>
      <c r="M1175" s="17" t="str" cm="1">
        <f t="array" aca="1" ref="M1175" ca="1">IFERROR(INDEX(NTG_2020_Map,$C1175+2,M$7),"")</f>
        <v/>
      </c>
      <c r="N1175" s="18" t="str" cm="1">
        <f t="array" aca="1" ref="N1175" ca="1">IFERROR(INDEX(NTG_2020_Map,$C1175+2,N$7),"")</f>
        <v/>
      </c>
      <c r="O1175" s="18" t="str" cm="1">
        <f t="array" aca="1" ref="O1175" ca="1">IFERROR(IF(INDEX(NTG_2020_Map,$C1175+2,O$7)="","",INDEX(NTG_2020_Map,$C1175+2,O$7)),"")</f>
        <v/>
      </c>
    </row>
    <row r="1176" spans="3:15" ht="12.75" customHeight="1">
      <c r="C1176" s="16">
        <f t="shared" si="36"/>
        <v>51</v>
      </c>
      <c r="D1176" s="16">
        <f t="shared" si="37"/>
        <v>18</v>
      </c>
      <c r="E1176" s="16" cm="1">
        <f t="array" aca="1" ref="E1176" ca="1">IF(F1176="","",IF(INDEX(NTG_2020_Table,$C1176+1,$D1176)=1,1,0))</f>
        <v>1</v>
      </c>
      <c r="F1176" s="17" t="str" cm="1">
        <f t="array" aca="1" ref="F1176" ca="1">IFERROR(INDEX(NTG_2020_Table,$C1176+1,$F$7),"")</f>
        <v>NonRes-sAll-mLtgCtrl</v>
      </c>
      <c r="G1176" s="17" t="str" cm="1">
        <f t="array" aca="1" ref="G1176" ca="1">IF($F1176="","",IFERROR(INDEX(NTG_2020_Map,1,IF($D1176&lt;$B$4,$B$3,IF($D1176&lt;$B$5,$B$4,$B$5))),""))</f>
        <v>VersionSource</v>
      </c>
      <c r="H1176" s="17" cm="1">
        <f t="array" aca="1" ref="H1176" ca="1">IF(F1176="","",IFERROR(INDEX(NTG_2020_Map,2,D1176),""))</f>
        <v>44566.539816770834</v>
      </c>
      <c r="I1176" s="17" t="str" cm="1">
        <f t="array" aca="1" ref="I1176" ca="1">IFERROR(INDEX(NTG_2020_Map,$C1176+2,$I$7),"")</f>
        <v/>
      </c>
      <c r="J1176" s="17" t="str" cm="1">
        <f t="array" aca="1" ref="J1176" ca="1">IFERROR(IF(INDEX(NTG_2020_Map,$C1176+2,36)=0,"",INDEX(NTG_2020_Map,$C1176+2,$J$7)),"")</f>
        <v/>
      </c>
      <c r="K1176" s="17" t="str" cm="1">
        <f t="array" aca="1" ref="K1176" ca="1">IFERROR(INDEX(NTG_2020_Map,$C1176+2,K$7),"")</f>
        <v/>
      </c>
      <c r="L1176" s="17" t="str" cm="1">
        <f t="array" aca="1" ref="L1176" ca="1">IFERROR(INDEX(NTG_2020_Map,$C1176+2,L$7),"")</f>
        <v/>
      </c>
      <c r="M1176" s="17" t="str" cm="1">
        <f t="array" aca="1" ref="M1176" ca="1">IFERROR(INDEX(NTG_2020_Map,$C1176+2,M$7),"")</f>
        <v/>
      </c>
      <c r="N1176" s="18" t="str" cm="1">
        <f t="array" aca="1" ref="N1176" ca="1">IFERROR(INDEX(NTG_2020_Map,$C1176+2,N$7),"")</f>
        <v/>
      </c>
      <c r="O1176" s="18" t="str" cm="1">
        <f t="array" aca="1" ref="O1176" ca="1">IFERROR(IF(INDEX(NTG_2020_Map,$C1176+2,O$7)="","",INDEX(NTG_2020_Map,$C1176+2,O$7)),"")</f>
        <v/>
      </c>
    </row>
    <row r="1177" spans="3:15" ht="12.75" customHeight="1">
      <c r="C1177" s="16">
        <f t="shared" si="36"/>
        <v>51</v>
      </c>
      <c r="D1177" s="16">
        <f t="shared" si="37"/>
        <v>19</v>
      </c>
      <c r="E1177" s="16" cm="1">
        <f t="array" aca="1" ref="E1177" ca="1">IF(F1177="","",IF(INDEX(NTG_2020_Table,$C1177+1,$D1177)=1,1,0))</f>
        <v>1</v>
      </c>
      <c r="F1177" s="17" t="str" cm="1">
        <f t="array" aca="1" ref="F1177" ca="1">IFERROR(INDEX(NTG_2020_Table,$C1177+1,$F$7),"")</f>
        <v>NonRes-sAll-mLtgCtrl</v>
      </c>
      <c r="G1177" s="17" t="str" cm="1">
        <f t="array" aca="1" ref="G1177" ca="1">IF($F1177="","",IFERROR(INDEX(NTG_2020_Map,1,IF($D1177&lt;$B$4,$B$3,IF($D1177&lt;$B$5,$B$4,$B$5))),""))</f>
        <v>CreatedComment</v>
      </c>
      <c r="H1177" s="17" t="str" cm="1">
        <f t="array" aca="1" ref="H1177" ca="1">IF(F1177="","",IFERROR(INDEX(NTG_2020_Map,2,D1177),""))</f>
        <v/>
      </c>
      <c r="I1177" s="17" t="str" cm="1">
        <f t="array" aca="1" ref="I1177" ca="1">IFERROR(INDEX(NTG_2020_Map,$C1177+2,$I$7),"")</f>
        <v/>
      </c>
      <c r="J1177" s="17" t="str" cm="1">
        <f t="array" aca="1" ref="J1177" ca="1">IFERROR(IF(INDEX(NTG_2020_Map,$C1177+2,36)=0,"",INDEX(NTG_2020_Map,$C1177+2,$J$7)),"")</f>
        <v/>
      </c>
      <c r="K1177" s="17" t="str" cm="1">
        <f t="array" aca="1" ref="K1177" ca="1">IFERROR(INDEX(NTG_2020_Map,$C1177+2,K$7),"")</f>
        <v/>
      </c>
      <c r="L1177" s="17" t="str" cm="1">
        <f t="array" aca="1" ref="L1177" ca="1">IFERROR(INDEX(NTG_2020_Map,$C1177+2,L$7),"")</f>
        <v/>
      </c>
      <c r="M1177" s="17" t="str" cm="1">
        <f t="array" aca="1" ref="M1177" ca="1">IFERROR(INDEX(NTG_2020_Map,$C1177+2,M$7),"")</f>
        <v/>
      </c>
      <c r="N1177" s="18" t="str" cm="1">
        <f t="array" aca="1" ref="N1177" ca="1">IFERROR(INDEX(NTG_2020_Map,$C1177+2,N$7),"")</f>
        <v/>
      </c>
      <c r="O1177" s="18" t="str" cm="1">
        <f t="array" aca="1" ref="O1177" ca="1">IFERROR(IF(INDEX(NTG_2020_Map,$C1177+2,O$7)="","",INDEX(NTG_2020_Map,$C1177+2,O$7)),"")</f>
        <v/>
      </c>
    </row>
    <row r="1178" spans="3:15" ht="12.75" customHeight="1">
      <c r="C1178" s="16">
        <f t="shared" si="36"/>
        <v>51</v>
      </c>
      <c r="D1178" s="16">
        <f t="shared" si="37"/>
        <v>20</v>
      </c>
      <c r="E1178" s="16" cm="1">
        <f t="array" aca="1" ref="E1178" ca="1">IF(F1178="","",IF(INDEX(NTG_2020_Table,$C1178+1,$D1178)=1,1,0))</f>
        <v>1</v>
      </c>
      <c r="F1178" s="17" t="str" cm="1">
        <f t="array" aca="1" ref="F1178" ca="1">IFERROR(INDEX(NTG_2020_Table,$C1178+1,$F$7),"")</f>
        <v>NonRes-sAll-mLtgCtrl</v>
      </c>
      <c r="G1178" s="17" t="str" cm="1">
        <f t="array" aca="1" ref="G1178" ca="1">IF($F1178="","",IFERROR(INDEX(NTG_2020_Map,1,IF($D1178&lt;$B$4,$B$3,IF($D1178&lt;$B$5,$B$4,$B$5))),""))</f>
        <v>CreatedComment</v>
      </c>
      <c r="H1178" s="17" t="str" cm="1">
        <f t="array" aca="1" ref="H1178" ca="1">IF(F1178="","",IFERROR(INDEX(NTG_2020_Map,2,D1178),""))</f>
        <v>Deemed Ex Ante Team</v>
      </c>
      <c r="I1178" s="17" t="str" cm="1">
        <f t="array" aca="1" ref="I1178" ca="1">IFERROR(INDEX(NTG_2020_Map,$C1178+2,$I$7),"")</f>
        <v/>
      </c>
      <c r="J1178" s="17" t="str" cm="1">
        <f t="array" aca="1" ref="J1178" ca="1">IFERROR(IF(INDEX(NTG_2020_Map,$C1178+2,36)=0,"",INDEX(NTG_2020_Map,$C1178+2,$J$7)),"")</f>
        <v/>
      </c>
      <c r="K1178" s="17" t="str" cm="1">
        <f t="array" aca="1" ref="K1178" ca="1">IFERROR(INDEX(NTG_2020_Map,$C1178+2,K$7),"")</f>
        <v/>
      </c>
      <c r="L1178" s="17" t="str" cm="1">
        <f t="array" aca="1" ref="L1178" ca="1">IFERROR(INDEX(NTG_2020_Map,$C1178+2,L$7),"")</f>
        <v/>
      </c>
      <c r="M1178" s="17" t="str" cm="1">
        <f t="array" aca="1" ref="M1178" ca="1">IFERROR(INDEX(NTG_2020_Map,$C1178+2,M$7),"")</f>
        <v/>
      </c>
      <c r="N1178" s="18" t="str" cm="1">
        <f t="array" aca="1" ref="N1178" ca="1">IFERROR(INDEX(NTG_2020_Map,$C1178+2,N$7),"")</f>
        <v/>
      </c>
      <c r="O1178" s="18" t="str" cm="1">
        <f t="array" aca="1" ref="O1178" ca="1">IFERROR(IF(INDEX(NTG_2020_Map,$C1178+2,O$7)="","",INDEX(NTG_2020_Map,$C1178+2,O$7)),"")</f>
        <v/>
      </c>
    </row>
    <row r="1179" spans="3:15" ht="12.75" customHeight="1">
      <c r="C1179" s="16">
        <f t="shared" si="36"/>
        <v>51</v>
      </c>
      <c r="D1179" s="16">
        <f t="shared" si="37"/>
        <v>21</v>
      </c>
      <c r="E1179" s="16" cm="1">
        <f t="array" aca="1" ref="E1179" ca="1">IF(F1179="","",IF(INDEX(NTG_2020_Table,$C1179+1,$D1179)=1,1,0))</f>
        <v>1</v>
      </c>
      <c r="F1179" s="17" t="str" cm="1">
        <f t="array" aca="1" ref="F1179" ca="1">IFERROR(INDEX(NTG_2020_Table,$C1179+1,$F$7),"")</f>
        <v>NonRes-sAll-mLtgCtrl</v>
      </c>
      <c r="G1179" s="17" t="str" cm="1">
        <f t="array" aca="1" ref="G1179" ca="1">IF($F1179="","",IFERROR(INDEX(NTG_2020_Map,1,IF($D1179&lt;$B$4,$B$3,IF($D1179&lt;$B$5,$B$4,$B$5))),""))</f>
        <v>CreatedComment</v>
      </c>
      <c r="H1179" s="17" t="str" cm="1">
        <f t="array" aca="1" ref="H1179" ca="1">IF(F1179="","",IFERROR(INDEX(NTG_2020_Map,2,D1179),""))</f>
        <v/>
      </c>
      <c r="I1179" s="17" t="str" cm="1">
        <f t="array" aca="1" ref="I1179" ca="1">IFERROR(INDEX(NTG_2020_Map,$C1179+2,$I$7),"")</f>
        <v/>
      </c>
      <c r="J1179" s="17" t="str" cm="1">
        <f t="array" aca="1" ref="J1179" ca="1">IFERROR(IF(INDEX(NTG_2020_Map,$C1179+2,36)=0,"",INDEX(NTG_2020_Map,$C1179+2,$J$7)),"")</f>
        <v/>
      </c>
      <c r="K1179" s="17" t="str" cm="1">
        <f t="array" aca="1" ref="K1179" ca="1">IFERROR(INDEX(NTG_2020_Map,$C1179+2,K$7),"")</f>
        <v/>
      </c>
      <c r="L1179" s="17" t="str" cm="1">
        <f t="array" aca="1" ref="L1179" ca="1">IFERROR(INDEX(NTG_2020_Map,$C1179+2,L$7),"")</f>
        <v/>
      </c>
      <c r="M1179" s="17" t="str" cm="1">
        <f t="array" aca="1" ref="M1179" ca="1">IFERROR(INDEX(NTG_2020_Map,$C1179+2,M$7),"")</f>
        <v/>
      </c>
      <c r="N1179" s="18" t="str" cm="1">
        <f t="array" aca="1" ref="N1179" ca="1">IFERROR(INDEX(NTG_2020_Map,$C1179+2,N$7),"")</f>
        <v/>
      </c>
      <c r="O1179" s="18" t="str" cm="1">
        <f t="array" aca="1" ref="O1179" ca="1">IFERROR(IF(INDEX(NTG_2020_Map,$C1179+2,O$7)="","",INDEX(NTG_2020_Map,$C1179+2,O$7)),"")</f>
        <v/>
      </c>
    </row>
    <row r="1180" spans="3:15" ht="12.75" customHeight="1">
      <c r="C1180" s="16">
        <f t="shared" si="36"/>
        <v>51</v>
      </c>
      <c r="D1180" s="16">
        <f t="shared" si="37"/>
        <v>22</v>
      </c>
      <c r="E1180" s="16" cm="1">
        <f t="array" aca="1" ref="E1180" ca="1">IF(F1180="","",IF(INDEX(NTG_2020_Table,$C1180+1,$D1180)=1,1,0))</f>
        <v>1</v>
      </c>
      <c r="F1180" s="17" t="str" cm="1">
        <f t="array" aca="1" ref="F1180" ca="1">IFERROR(INDEX(NTG_2020_Table,$C1180+1,$F$7),"")</f>
        <v>NonRes-sAll-mLtgCtrl</v>
      </c>
      <c r="G1180" s="17" t="str" cm="1">
        <f t="array" aca="1" ref="G1180" ca="1">IF($F1180="","",IFERROR(INDEX(NTG_2020_Map,1,IF($D1180&lt;$B$4,$B$3,IF($D1180&lt;$B$5,$B$4,$B$5))),""))</f>
        <v>CreatedComment</v>
      </c>
      <c r="H1180" s="17" t="str" cm="1">
        <f t="array" aca="1" ref="H1180" ca="1">IF(F1180="","",IFERROR(INDEX(NTG_2020_Map,2,D1180),""))</f>
        <v/>
      </c>
      <c r="I1180" s="17" t="str" cm="1">
        <f t="array" aca="1" ref="I1180" ca="1">IFERROR(INDEX(NTG_2020_Map,$C1180+2,$I$7),"")</f>
        <v/>
      </c>
      <c r="J1180" s="17" t="str" cm="1">
        <f t="array" aca="1" ref="J1180" ca="1">IFERROR(IF(INDEX(NTG_2020_Map,$C1180+2,36)=0,"",INDEX(NTG_2020_Map,$C1180+2,$J$7)),"")</f>
        <v/>
      </c>
      <c r="K1180" s="17" t="str" cm="1">
        <f t="array" aca="1" ref="K1180" ca="1">IFERROR(INDEX(NTG_2020_Map,$C1180+2,K$7),"")</f>
        <v/>
      </c>
      <c r="L1180" s="17" t="str" cm="1">
        <f t="array" aca="1" ref="L1180" ca="1">IFERROR(INDEX(NTG_2020_Map,$C1180+2,L$7),"")</f>
        <v/>
      </c>
      <c r="M1180" s="17" t="str" cm="1">
        <f t="array" aca="1" ref="M1180" ca="1">IFERROR(INDEX(NTG_2020_Map,$C1180+2,M$7),"")</f>
        <v/>
      </c>
      <c r="N1180" s="18" t="str" cm="1">
        <f t="array" aca="1" ref="N1180" ca="1">IFERROR(INDEX(NTG_2020_Map,$C1180+2,N$7),"")</f>
        <v/>
      </c>
      <c r="O1180" s="18" t="str" cm="1">
        <f t="array" aca="1" ref="O1180" ca="1">IFERROR(IF(INDEX(NTG_2020_Map,$C1180+2,O$7)="","",INDEX(NTG_2020_Map,$C1180+2,O$7)),"")</f>
        <v/>
      </c>
    </row>
    <row r="1181" spans="3:15" ht="12.75" customHeight="1">
      <c r="C1181" s="16">
        <f t="shared" si="36"/>
        <v>51</v>
      </c>
      <c r="D1181" s="16">
        <f t="shared" si="37"/>
        <v>23</v>
      </c>
      <c r="E1181" s="16" cm="1">
        <f t="array" aca="1" ref="E1181" ca="1">IF(F1181="","",IF(INDEX(NTG_2020_Table,$C1181+1,$D1181)=1,1,0))</f>
        <v>1</v>
      </c>
      <c r="F1181" s="17" t="str" cm="1">
        <f t="array" aca="1" ref="F1181" ca="1">IFERROR(INDEX(NTG_2020_Table,$C1181+1,$F$7),"")</f>
        <v>NonRes-sAll-mLtgCtrl</v>
      </c>
      <c r="G1181" s="17" t="str" cm="1">
        <f t="array" aca="1" ref="G1181" ca="1">IF($F1181="","",IFERROR(INDEX(NTG_2020_Map,1,IF($D1181&lt;$B$4,$B$3,IF($D1181&lt;$B$5,$B$4,$B$5))),""))</f>
        <v>CreatedComment</v>
      </c>
      <c r="H1181" s="17" t="str" cm="1">
        <f t="array" aca="1" ref="H1181" ca="1">IF(F1181="","",IFERROR(INDEX(NTG_2020_Map,2,D1181),""))</f>
        <v/>
      </c>
      <c r="I1181" s="17" t="str" cm="1">
        <f t="array" aca="1" ref="I1181" ca="1">IFERROR(INDEX(NTG_2020_Map,$C1181+2,$I$7),"")</f>
        <v/>
      </c>
      <c r="J1181" s="17" t="str" cm="1">
        <f t="array" aca="1" ref="J1181" ca="1">IFERROR(IF(INDEX(NTG_2020_Map,$C1181+2,36)=0,"",INDEX(NTG_2020_Map,$C1181+2,$J$7)),"")</f>
        <v/>
      </c>
      <c r="K1181" s="17" t="str" cm="1">
        <f t="array" aca="1" ref="K1181" ca="1">IFERROR(INDEX(NTG_2020_Map,$C1181+2,K$7),"")</f>
        <v/>
      </c>
      <c r="L1181" s="17" t="str" cm="1">
        <f t="array" aca="1" ref="L1181" ca="1">IFERROR(INDEX(NTG_2020_Map,$C1181+2,L$7),"")</f>
        <v/>
      </c>
      <c r="M1181" s="17" t="str" cm="1">
        <f t="array" aca="1" ref="M1181" ca="1">IFERROR(INDEX(NTG_2020_Map,$C1181+2,M$7),"")</f>
        <v/>
      </c>
      <c r="N1181" s="18" t="str" cm="1">
        <f t="array" aca="1" ref="N1181" ca="1">IFERROR(INDEX(NTG_2020_Map,$C1181+2,N$7),"")</f>
        <v/>
      </c>
      <c r="O1181" s="18" t="str" cm="1">
        <f t="array" aca="1" ref="O1181" ca="1">IFERROR(IF(INDEX(NTG_2020_Map,$C1181+2,O$7)="","",INDEX(NTG_2020_Map,$C1181+2,O$7)),"")</f>
        <v/>
      </c>
    </row>
    <row r="1182" spans="3:15" ht="12.75" customHeight="1">
      <c r="C1182" s="16">
        <f t="shared" si="36"/>
        <v>52</v>
      </c>
      <c r="D1182" s="16">
        <f t="shared" si="37"/>
        <v>1</v>
      </c>
      <c r="E1182" s="16" cm="1">
        <f t="array" aca="1" ref="E1182" ca="1">IF(F1182="","",IF(INDEX(NTG_2020_Table,$C1182+1,$D1182)=1,1,0))</f>
        <v>0</v>
      </c>
      <c r="F1182" s="17" t="str" cm="1">
        <f t="array" aca="1" ref="F1182" ca="1">IFERROR(INDEX(NTG_2020_Table,$C1182+1,$F$7),"")</f>
        <v>NonRes-sAll-mLtgCtrl-htr</v>
      </c>
      <c r="G1182" s="17" t="str" cm="1">
        <f t="array" aca="1" ref="G1182" ca="1">IF($F1182="","",IFERROR(INDEX(NTG_2020_Map,1,IF($D1182&lt;$B$4,$B$3,IF($D1182&lt;$B$5,$B$4,$B$5))),""))</f>
        <v>NTG_ID</v>
      </c>
      <c r="H1182" s="17" t="str" cm="1">
        <f t="array" aca="1" ref="H1182" ca="1">IF(F1182="","",IFERROR(INDEX(NTG_2020_Map,2,D1182),""))</f>
        <v>Agric-Default&gt;2yrs</v>
      </c>
      <c r="I1182" s="17" t="str" cm="1">
        <f t="array" aca="1" ref="I1182" ca="1">IFERROR(INDEX(NTG_2020_Map,$C1182+2,$I$7),"")</f>
        <v/>
      </c>
      <c r="J1182" s="17" t="str" cm="1">
        <f t="array" aca="1" ref="J1182" ca="1">IFERROR(IF(INDEX(NTG_2020_Map,$C1182+2,36)=0,"",INDEX(NTG_2020_Map,$C1182+2,$J$7)),"")</f>
        <v/>
      </c>
      <c r="K1182" s="17" t="str" cm="1">
        <f t="array" aca="1" ref="K1182" ca="1">IFERROR(INDEX(NTG_2020_Map,$C1182+2,K$7),"")</f>
        <v/>
      </c>
      <c r="L1182" s="17" t="str" cm="1">
        <f t="array" aca="1" ref="L1182" ca="1">IFERROR(INDEX(NTG_2020_Map,$C1182+2,L$7),"")</f>
        <v/>
      </c>
      <c r="M1182" s="17" t="str" cm="1">
        <f t="array" aca="1" ref="M1182" ca="1">IFERROR(INDEX(NTG_2020_Map,$C1182+2,M$7),"")</f>
        <v/>
      </c>
      <c r="N1182" s="18" t="str" cm="1">
        <f t="array" aca="1" ref="N1182" ca="1">IFERROR(INDEX(NTG_2020_Map,$C1182+2,N$7),"")</f>
        <v/>
      </c>
      <c r="O1182" s="18" t="str" cm="1">
        <f t="array" aca="1" ref="O1182" ca="1">IFERROR(IF(INDEX(NTG_2020_Map,$C1182+2,O$7)="","",INDEX(NTG_2020_Map,$C1182+2,O$7)),"")</f>
        <v/>
      </c>
    </row>
    <row r="1183" spans="3:15" ht="12.75" customHeight="1">
      <c r="C1183" s="16">
        <f t="shared" si="36"/>
        <v>52</v>
      </c>
      <c r="D1183" s="16">
        <f t="shared" si="37"/>
        <v>2</v>
      </c>
      <c r="E1183" s="16" cm="1">
        <f t="array" aca="1" ref="E1183" ca="1">IF(F1183="","",IF(INDEX(NTG_2020_Table,$C1183+1,$D1183)=1,1,0))</f>
        <v>1</v>
      </c>
      <c r="F1183" s="17" t="str" cm="1">
        <f t="array" aca="1" ref="F1183" ca="1">IFERROR(INDEX(NTG_2020_Table,$C1183+1,$F$7),"")</f>
        <v>NonRes-sAll-mLtgCtrl-htr</v>
      </c>
      <c r="G1183" s="17" t="str" cm="1">
        <f t="array" aca="1" ref="G1183" ca="1">IF($F1183="","",IFERROR(INDEX(NTG_2020_Map,1,IF($D1183&lt;$B$4,$B$3,IF($D1183&lt;$B$5,$B$4,$B$5))),""))</f>
        <v>NTG_ID</v>
      </c>
      <c r="H1183" s="17" t="str" cm="1">
        <f t="array" aca="1" ref="H1183" ca="1">IF(F1183="","",IFERROR(INDEX(NTG_2020_Map,2,D1183),""))</f>
        <v>DEER2019</v>
      </c>
      <c r="I1183" s="17" t="str" cm="1">
        <f t="array" aca="1" ref="I1183" ca="1">IFERROR(INDEX(NTG_2020_Map,$C1183+2,$I$7),"")</f>
        <v/>
      </c>
      <c r="J1183" s="17" t="str" cm="1">
        <f t="array" aca="1" ref="J1183" ca="1">IFERROR(IF(INDEX(NTG_2020_Map,$C1183+2,36)=0,"",INDEX(NTG_2020_Map,$C1183+2,$J$7)),"")</f>
        <v/>
      </c>
      <c r="K1183" s="17" t="str" cm="1">
        <f t="array" aca="1" ref="K1183" ca="1">IFERROR(INDEX(NTG_2020_Map,$C1183+2,K$7),"")</f>
        <v/>
      </c>
      <c r="L1183" s="17" t="str" cm="1">
        <f t="array" aca="1" ref="L1183" ca="1">IFERROR(INDEX(NTG_2020_Map,$C1183+2,L$7),"")</f>
        <v/>
      </c>
      <c r="M1183" s="17" t="str" cm="1">
        <f t="array" aca="1" ref="M1183" ca="1">IFERROR(INDEX(NTG_2020_Map,$C1183+2,M$7),"")</f>
        <v/>
      </c>
      <c r="N1183" s="18" t="str" cm="1">
        <f t="array" aca="1" ref="N1183" ca="1">IFERROR(INDEX(NTG_2020_Map,$C1183+2,N$7),"")</f>
        <v/>
      </c>
      <c r="O1183" s="18" t="str" cm="1">
        <f t="array" aca="1" ref="O1183" ca="1">IFERROR(IF(INDEX(NTG_2020_Map,$C1183+2,O$7)="","",INDEX(NTG_2020_Map,$C1183+2,O$7)),"")</f>
        <v/>
      </c>
    </row>
    <row r="1184" spans="3:15" ht="12.75" customHeight="1">
      <c r="C1184" s="16">
        <f t="shared" si="36"/>
        <v>52</v>
      </c>
      <c r="D1184" s="16">
        <f t="shared" si="37"/>
        <v>3</v>
      </c>
      <c r="E1184" s="16" cm="1">
        <f t="array" aca="1" ref="E1184" ca="1">IF(F1184="","",IF(INDEX(NTG_2020_Table,$C1184+1,$D1184)=1,1,0))</f>
        <v>0</v>
      </c>
      <c r="F1184" s="17" t="str" cm="1">
        <f t="array" aca="1" ref="F1184" ca="1">IFERROR(INDEX(NTG_2020_Table,$C1184+1,$F$7),"")</f>
        <v>NonRes-sAll-mLtgCtrl-htr</v>
      </c>
      <c r="G1184" s="17" t="str" cm="1">
        <f t="array" aca="1" ref="G1184" ca="1">IF($F1184="","",IFERROR(INDEX(NTG_2020_Map,1,IF($D1184&lt;$B$4,$B$3,IF($D1184&lt;$B$5,$B$4,$B$5))),""))</f>
        <v>NTG_ID</v>
      </c>
      <c r="H1184" s="17" cm="1">
        <f t="array" aca="1" ref="H1184" ca="1">IF(F1184="","",IFERROR(INDEX(NTG_2020_Map,2,D1184),""))</f>
        <v>43466</v>
      </c>
      <c r="I1184" s="17" t="str" cm="1">
        <f t="array" aca="1" ref="I1184" ca="1">IFERROR(INDEX(NTG_2020_Map,$C1184+2,$I$7),"")</f>
        <v/>
      </c>
      <c r="J1184" s="17" t="str" cm="1">
        <f t="array" aca="1" ref="J1184" ca="1">IFERROR(IF(INDEX(NTG_2020_Map,$C1184+2,36)=0,"",INDEX(NTG_2020_Map,$C1184+2,$J$7)),"")</f>
        <v/>
      </c>
      <c r="K1184" s="17" t="str" cm="1">
        <f t="array" aca="1" ref="K1184" ca="1">IFERROR(INDEX(NTG_2020_Map,$C1184+2,K$7),"")</f>
        <v/>
      </c>
      <c r="L1184" s="17" t="str" cm="1">
        <f t="array" aca="1" ref="L1184" ca="1">IFERROR(INDEX(NTG_2020_Map,$C1184+2,L$7),"")</f>
        <v/>
      </c>
      <c r="M1184" s="17" t="str" cm="1">
        <f t="array" aca="1" ref="M1184" ca="1">IFERROR(INDEX(NTG_2020_Map,$C1184+2,M$7),"")</f>
        <v/>
      </c>
      <c r="N1184" s="18" t="str" cm="1">
        <f t="array" aca="1" ref="N1184" ca="1">IFERROR(INDEX(NTG_2020_Map,$C1184+2,N$7),"")</f>
        <v/>
      </c>
      <c r="O1184" s="18" t="str" cm="1">
        <f t="array" aca="1" ref="O1184" ca="1">IFERROR(IF(INDEX(NTG_2020_Map,$C1184+2,O$7)="","",INDEX(NTG_2020_Map,$C1184+2,O$7)),"")</f>
        <v/>
      </c>
    </row>
    <row r="1185" spans="3:15" ht="12.75" customHeight="1">
      <c r="C1185" s="16">
        <f t="shared" si="36"/>
        <v>52</v>
      </c>
      <c r="D1185" s="16">
        <f t="shared" si="37"/>
        <v>4</v>
      </c>
      <c r="E1185" s="16" cm="1">
        <f t="array" aca="1" ref="E1185" ca="1">IF(F1185="","",IF(INDEX(NTG_2020_Table,$C1185+1,$D1185)=1,1,0))</f>
        <v>0</v>
      </c>
      <c r="F1185" s="17" t="str" cm="1">
        <f t="array" aca="1" ref="F1185" ca="1">IFERROR(INDEX(NTG_2020_Table,$C1185+1,$F$7),"")</f>
        <v>NonRes-sAll-mLtgCtrl-htr</v>
      </c>
      <c r="G1185" s="17" t="str" cm="1">
        <f t="array" aca="1" ref="G1185" ca="1">IF($F1185="","",IFERROR(INDEX(NTG_2020_Map,1,IF($D1185&lt;$B$4,$B$3,IF($D1185&lt;$B$5,$B$4,$B$5))),""))</f>
        <v>NTG_ID</v>
      </c>
      <c r="H1185" s="17" cm="1">
        <f t="array" aca="1" ref="H1185" ca="1">IF(F1185="","",IFERROR(INDEX(NTG_2020_Map,2,D1185),""))</f>
        <v>46022</v>
      </c>
      <c r="I1185" s="17" t="str" cm="1">
        <f t="array" aca="1" ref="I1185" ca="1">IFERROR(INDEX(NTG_2020_Map,$C1185+2,$I$7),"")</f>
        <v/>
      </c>
      <c r="J1185" s="17" t="str" cm="1">
        <f t="array" aca="1" ref="J1185" ca="1">IFERROR(IF(INDEX(NTG_2020_Map,$C1185+2,36)=0,"",INDEX(NTG_2020_Map,$C1185+2,$J$7)),"")</f>
        <v/>
      </c>
      <c r="K1185" s="17" t="str" cm="1">
        <f t="array" aca="1" ref="K1185" ca="1">IFERROR(INDEX(NTG_2020_Map,$C1185+2,K$7),"")</f>
        <v/>
      </c>
      <c r="L1185" s="17" t="str" cm="1">
        <f t="array" aca="1" ref="L1185" ca="1">IFERROR(INDEX(NTG_2020_Map,$C1185+2,L$7),"")</f>
        <v/>
      </c>
      <c r="M1185" s="17" t="str" cm="1">
        <f t="array" aca="1" ref="M1185" ca="1">IFERROR(INDEX(NTG_2020_Map,$C1185+2,M$7),"")</f>
        <v/>
      </c>
      <c r="N1185" s="18" t="str" cm="1">
        <f t="array" aca="1" ref="N1185" ca="1">IFERROR(INDEX(NTG_2020_Map,$C1185+2,N$7),"")</f>
        <v/>
      </c>
      <c r="O1185" s="18" t="str" cm="1">
        <f t="array" aca="1" ref="O1185" ca="1">IFERROR(IF(INDEX(NTG_2020_Map,$C1185+2,O$7)="","",INDEX(NTG_2020_Map,$C1185+2,O$7)),"")</f>
        <v/>
      </c>
    </row>
    <row r="1186" spans="3:15" ht="12.75" customHeight="1">
      <c r="C1186" s="16">
        <f t="shared" si="36"/>
        <v>52</v>
      </c>
      <c r="D1186" s="16">
        <f t="shared" si="37"/>
        <v>5</v>
      </c>
      <c r="E1186" s="16" cm="1">
        <f t="array" aca="1" ref="E1186" ca="1">IF(F1186="","",IF(INDEX(NTG_2020_Table,$C1186+1,$D1186)=1,1,0))</f>
        <v>0</v>
      </c>
      <c r="F1186" s="17" t="str" cm="1">
        <f t="array" aca="1" ref="F1186" ca="1">IFERROR(INDEX(NTG_2020_Table,$C1186+1,$F$7),"")</f>
        <v>NonRes-sAll-mLtgCtrl-htr</v>
      </c>
      <c r="G1186" s="17" t="str" cm="1">
        <f t="array" aca="1" ref="G1186" ca="1">IF($F1186="","",IFERROR(INDEX(NTG_2020_Map,1,IF($D1186&lt;$B$4,$B$3,IF($D1186&lt;$B$5,$B$4,$B$5))),""))</f>
        <v>NTG_ID</v>
      </c>
      <c r="H1186" s="17" cm="1">
        <f t="array" aca="1" ref="H1186" ca="1">IF(F1186="","",IFERROR(INDEX(NTG_2020_Map,2,D1186),""))</f>
        <v>0.6</v>
      </c>
      <c r="I1186" s="17" t="str" cm="1">
        <f t="array" aca="1" ref="I1186" ca="1">IFERROR(INDEX(NTG_2020_Map,$C1186+2,$I$7),"")</f>
        <v/>
      </c>
      <c r="J1186" s="17" t="str" cm="1">
        <f t="array" aca="1" ref="J1186" ca="1">IFERROR(IF(INDEX(NTG_2020_Map,$C1186+2,36)=0,"",INDEX(NTG_2020_Map,$C1186+2,$J$7)),"")</f>
        <v/>
      </c>
      <c r="K1186" s="17" t="str" cm="1">
        <f t="array" aca="1" ref="K1186" ca="1">IFERROR(INDEX(NTG_2020_Map,$C1186+2,K$7),"")</f>
        <v/>
      </c>
      <c r="L1186" s="17" t="str" cm="1">
        <f t="array" aca="1" ref="L1186" ca="1">IFERROR(INDEX(NTG_2020_Map,$C1186+2,L$7),"")</f>
        <v/>
      </c>
      <c r="M1186" s="17" t="str" cm="1">
        <f t="array" aca="1" ref="M1186" ca="1">IFERROR(INDEX(NTG_2020_Map,$C1186+2,M$7),"")</f>
        <v/>
      </c>
      <c r="N1186" s="18" t="str" cm="1">
        <f t="array" aca="1" ref="N1186" ca="1">IFERROR(INDEX(NTG_2020_Map,$C1186+2,N$7),"")</f>
        <v/>
      </c>
      <c r="O1186" s="18" t="str" cm="1">
        <f t="array" aca="1" ref="O1186" ca="1">IFERROR(IF(INDEX(NTG_2020_Map,$C1186+2,O$7)="","",INDEX(NTG_2020_Map,$C1186+2,O$7)),"")</f>
        <v/>
      </c>
    </row>
    <row r="1187" spans="3:15" ht="12.75" customHeight="1">
      <c r="C1187" s="16">
        <f t="shared" si="36"/>
        <v>52</v>
      </c>
      <c r="D1187" s="16">
        <f t="shared" si="37"/>
        <v>6</v>
      </c>
      <c r="E1187" s="16" cm="1">
        <f t="array" aca="1" ref="E1187" ca="1">IF(F1187="","",IF(INDEX(NTG_2020_Table,$C1187+1,$D1187)=1,1,0))</f>
        <v>0</v>
      </c>
      <c r="F1187" s="17" t="str" cm="1">
        <f t="array" aca="1" ref="F1187" ca="1">IFERROR(INDEX(NTG_2020_Table,$C1187+1,$F$7),"")</f>
        <v>NonRes-sAll-mLtgCtrl-htr</v>
      </c>
      <c r="G1187" s="17" t="str" cm="1">
        <f t="array" aca="1" ref="G1187" ca="1">IF($F1187="","",IFERROR(INDEX(NTG_2020_Map,1,IF($D1187&lt;$B$4,$B$3,IF($D1187&lt;$B$5,$B$4,$B$5))),""))</f>
        <v>NTG_ID</v>
      </c>
      <c r="H1187" s="17" cm="1">
        <f t="array" aca="1" ref="H1187" ca="1">IF(F1187="","",IFERROR(INDEX(NTG_2020_Map,2,D1187),""))</f>
        <v>0.6</v>
      </c>
      <c r="I1187" s="17" t="str" cm="1">
        <f t="array" aca="1" ref="I1187" ca="1">IFERROR(INDEX(NTG_2020_Map,$C1187+2,$I$7),"")</f>
        <v/>
      </c>
      <c r="J1187" s="17" t="str" cm="1">
        <f t="array" aca="1" ref="J1187" ca="1">IFERROR(IF(INDEX(NTG_2020_Map,$C1187+2,36)=0,"",INDEX(NTG_2020_Map,$C1187+2,$J$7)),"")</f>
        <v/>
      </c>
      <c r="K1187" s="17" t="str" cm="1">
        <f t="array" aca="1" ref="K1187" ca="1">IFERROR(INDEX(NTG_2020_Map,$C1187+2,K$7),"")</f>
        <v/>
      </c>
      <c r="L1187" s="17" t="str" cm="1">
        <f t="array" aca="1" ref="L1187" ca="1">IFERROR(INDEX(NTG_2020_Map,$C1187+2,L$7),"")</f>
        <v/>
      </c>
      <c r="M1187" s="17" t="str" cm="1">
        <f t="array" aca="1" ref="M1187" ca="1">IFERROR(INDEX(NTG_2020_Map,$C1187+2,M$7),"")</f>
        <v/>
      </c>
      <c r="N1187" s="18" t="str" cm="1">
        <f t="array" aca="1" ref="N1187" ca="1">IFERROR(INDEX(NTG_2020_Map,$C1187+2,N$7),"")</f>
        <v/>
      </c>
      <c r="O1187" s="18" t="str" cm="1">
        <f t="array" aca="1" ref="O1187" ca="1">IFERROR(IF(INDEX(NTG_2020_Map,$C1187+2,O$7)="","",INDEX(NTG_2020_Map,$C1187+2,O$7)),"")</f>
        <v/>
      </c>
    </row>
    <row r="1188" spans="3:15" ht="12.75" customHeight="1">
      <c r="C1188" s="16">
        <f t="shared" si="36"/>
        <v>52</v>
      </c>
      <c r="D1188" s="16">
        <f t="shared" si="37"/>
        <v>7</v>
      </c>
      <c r="E1188" s="16" cm="1">
        <f t="array" aca="1" ref="E1188" ca="1">IF(F1188="","",IF(INDEX(NTG_2020_Table,$C1188+1,$D1188)=1,1,0))</f>
        <v>0</v>
      </c>
      <c r="F1188" s="17" t="str" cm="1">
        <f t="array" aca="1" ref="F1188" ca="1">IFERROR(INDEX(NTG_2020_Table,$C1188+1,$F$7),"")</f>
        <v>NonRes-sAll-mLtgCtrl-htr</v>
      </c>
      <c r="G1188" s="17" t="str" cm="1">
        <f t="array" aca="1" ref="G1188" ca="1">IF($F1188="","",IFERROR(INDEX(NTG_2020_Map,1,IF($D1188&lt;$B$4,$B$3,IF($D1188&lt;$B$5,$B$4,$B$5))),""))</f>
        <v>NTG_ID</v>
      </c>
      <c r="H1188" s="17" t="str" cm="1">
        <f t="array" aca="1" ref="H1188" ca="1">IF(F1188="","",IFERROR(INDEX(NTG_2020_Map,2,D1188),""))</f>
        <v>Measures not covered by other NTG values and measure technology type has been available in marketplace for more than 2 years</v>
      </c>
      <c r="I1188" s="17" t="str" cm="1">
        <f t="array" aca="1" ref="I1188" ca="1">IFERROR(INDEX(NTG_2020_Map,$C1188+2,$I$7),"")</f>
        <v/>
      </c>
      <c r="J1188" s="17" t="str" cm="1">
        <f t="array" aca="1" ref="J1188" ca="1">IFERROR(IF(INDEX(NTG_2020_Map,$C1188+2,36)=0,"",INDEX(NTG_2020_Map,$C1188+2,$J$7)),"")</f>
        <v/>
      </c>
      <c r="K1188" s="17" t="str" cm="1">
        <f t="array" aca="1" ref="K1188" ca="1">IFERROR(INDEX(NTG_2020_Map,$C1188+2,K$7),"")</f>
        <v/>
      </c>
      <c r="L1188" s="17" t="str" cm="1">
        <f t="array" aca="1" ref="L1188" ca="1">IFERROR(INDEX(NTG_2020_Map,$C1188+2,L$7),"")</f>
        <v/>
      </c>
      <c r="M1188" s="17" t="str" cm="1">
        <f t="array" aca="1" ref="M1188" ca="1">IFERROR(INDEX(NTG_2020_Map,$C1188+2,M$7),"")</f>
        <v/>
      </c>
      <c r="N1188" s="18" t="str" cm="1">
        <f t="array" aca="1" ref="N1188" ca="1">IFERROR(INDEX(NTG_2020_Map,$C1188+2,N$7),"")</f>
        <v/>
      </c>
      <c r="O1188" s="18" t="str" cm="1">
        <f t="array" aca="1" ref="O1188" ca="1">IFERROR(IF(INDEX(NTG_2020_Map,$C1188+2,O$7)="","",INDEX(NTG_2020_Map,$C1188+2,O$7)),"")</f>
        <v/>
      </c>
    </row>
    <row r="1189" spans="3:15" ht="12.75" customHeight="1">
      <c r="C1189" s="16">
        <f t="shared" si="36"/>
        <v>52</v>
      </c>
      <c r="D1189" s="16">
        <f t="shared" si="37"/>
        <v>8</v>
      </c>
      <c r="E1189" s="16" cm="1">
        <f t="array" aca="1" ref="E1189" ca="1">IF(F1189="","",IF(INDEX(NTG_2020_Table,$C1189+1,$D1189)=1,1,0))</f>
        <v>0</v>
      </c>
      <c r="F1189" s="17" t="str" cm="1">
        <f t="array" aca="1" ref="F1189" ca="1">IFERROR(INDEX(NTG_2020_Table,$C1189+1,$F$7),"")</f>
        <v>NonRes-sAll-mLtgCtrl-htr</v>
      </c>
      <c r="G1189" s="17" t="str" cm="1">
        <f t="array" aca="1" ref="G1189" ca="1">IF($F1189="","",IFERROR(INDEX(NTG_2020_Map,1,IF($D1189&lt;$B$4,$B$3,IF($D1189&lt;$B$5,$B$4,$B$5))),""))</f>
        <v>NTG_ID</v>
      </c>
      <c r="H1189" s="17" t="str" cm="1">
        <f t="array" aca="1" ref="H1189" ca="1">IF(F1189="","",IFERROR(INDEX(NTG_2020_Map,2,D1189),""))</f>
        <v>Deem-DEER|Deem-WP</v>
      </c>
      <c r="I1189" s="17" t="str" cm="1">
        <f t="array" aca="1" ref="I1189" ca="1">IFERROR(INDEX(NTG_2020_Map,$C1189+2,$I$7),"")</f>
        <v/>
      </c>
      <c r="J1189" s="17" t="str" cm="1">
        <f t="array" aca="1" ref="J1189" ca="1">IFERROR(IF(INDEX(NTG_2020_Map,$C1189+2,36)=0,"",INDEX(NTG_2020_Map,$C1189+2,$J$7)),"")</f>
        <v/>
      </c>
      <c r="K1189" s="17" t="str" cm="1">
        <f t="array" aca="1" ref="K1189" ca="1">IFERROR(INDEX(NTG_2020_Map,$C1189+2,K$7),"")</f>
        <v/>
      </c>
      <c r="L1189" s="17" t="str" cm="1">
        <f t="array" aca="1" ref="L1189" ca="1">IFERROR(INDEX(NTG_2020_Map,$C1189+2,L$7),"")</f>
        <v/>
      </c>
      <c r="M1189" s="17" t="str" cm="1">
        <f t="array" aca="1" ref="M1189" ca="1">IFERROR(INDEX(NTG_2020_Map,$C1189+2,M$7),"")</f>
        <v/>
      </c>
      <c r="N1189" s="18" t="str" cm="1">
        <f t="array" aca="1" ref="N1189" ca="1">IFERROR(INDEX(NTG_2020_Map,$C1189+2,N$7),"")</f>
        <v/>
      </c>
      <c r="O1189" s="18" t="str" cm="1">
        <f t="array" aca="1" ref="O1189" ca="1">IFERROR(IF(INDEX(NTG_2020_Map,$C1189+2,O$7)="","",INDEX(NTG_2020_Map,$C1189+2,O$7)),"")</f>
        <v/>
      </c>
    </row>
    <row r="1190" spans="3:15" ht="12.75" customHeight="1">
      <c r="C1190" s="16">
        <f t="shared" si="36"/>
        <v>52</v>
      </c>
      <c r="D1190" s="16">
        <f t="shared" si="37"/>
        <v>9</v>
      </c>
      <c r="E1190" s="16" cm="1">
        <f t="array" aca="1" ref="E1190" ca="1">IF(F1190="","",IF(INDEX(NTG_2020_Table,$C1190+1,$D1190)=1,1,0))</f>
        <v>0</v>
      </c>
      <c r="F1190" s="17" t="str" cm="1">
        <f t="array" aca="1" ref="F1190" ca="1">IFERROR(INDEX(NTG_2020_Table,$C1190+1,$F$7),"")</f>
        <v>NonRes-sAll-mLtgCtrl-htr</v>
      </c>
      <c r="G1190" s="17" t="str" cm="1">
        <f t="array" aca="1" ref="G1190" ca="1">IF($F1190="","",IFERROR(INDEX(NTG_2020_Map,1,IF($D1190&lt;$B$4,$B$3,IF($D1190&lt;$B$5,$B$4,$B$5))),""))</f>
        <v>NTG_ID</v>
      </c>
      <c r="H1190" s="17" t="str" cm="1">
        <f t="array" aca="1" ref="H1190" ca="1">IF(F1190="","",IFERROR(INDEX(NTG_2020_Map,2,D1190),""))</f>
        <v>AOE|AR|BRO-Bhv|BRO-Op|BRO-RCx|BW|NC|NR</v>
      </c>
      <c r="I1190" s="17" t="str" cm="1">
        <f t="array" aca="1" ref="I1190" ca="1">IFERROR(INDEX(NTG_2020_Map,$C1190+2,$I$7),"")</f>
        <v/>
      </c>
      <c r="J1190" s="17" t="str" cm="1">
        <f t="array" aca="1" ref="J1190" ca="1">IFERROR(IF(INDEX(NTG_2020_Map,$C1190+2,36)=0,"",INDEX(NTG_2020_Map,$C1190+2,$J$7)),"")</f>
        <v/>
      </c>
      <c r="K1190" s="17" t="str" cm="1">
        <f t="array" aca="1" ref="K1190" ca="1">IFERROR(INDEX(NTG_2020_Map,$C1190+2,K$7),"")</f>
        <v/>
      </c>
      <c r="L1190" s="17" t="str" cm="1">
        <f t="array" aca="1" ref="L1190" ca="1">IFERROR(INDEX(NTG_2020_Map,$C1190+2,L$7),"")</f>
        <v/>
      </c>
      <c r="M1190" s="17" t="str" cm="1">
        <f t="array" aca="1" ref="M1190" ca="1">IFERROR(INDEX(NTG_2020_Map,$C1190+2,M$7),"")</f>
        <v/>
      </c>
      <c r="N1190" s="18" t="str" cm="1">
        <f t="array" aca="1" ref="N1190" ca="1">IFERROR(INDEX(NTG_2020_Map,$C1190+2,N$7),"")</f>
        <v/>
      </c>
      <c r="O1190" s="18" t="str" cm="1">
        <f t="array" aca="1" ref="O1190" ca="1">IFERROR(IF(INDEX(NTG_2020_Map,$C1190+2,O$7)="","",INDEX(NTG_2020_Map,$C1190+2,O$7)),"")</f>
        <v/>
      </c>
    </row>
    <row r="1191" spans="3:15" ht="12.75" customHeight="1">
      <c r="C1191" s="16">
        <f t="shared" si="36"/>
        <v>52</v>
      </c>
      <c r="D1191" s="16">
        <f t="shared" si="37"/>
        <v>10</v>
      </c>
      <c r="E1191" s="16" cm="1">
        <f t="array" aca="1" ref="E1191" ca="1">IF(F1191="","",IF(INDEX(NTG_2020_Table,$C1191+1,$D1191)=1,1,0))</f>
        <v>0</v>
      </c>
      <c r="F1191" s="17" t="str" cm="1">
        <f t="array" aca="1" ref="F1191" ca="1">IFERROR(INDEX(NTG_2020_Table,$C1191+1,$F$7),"")</f>
        <v>NonRes-sAll-mLtgCtrl-htr</v>
      </c>
      <c r="G1191" s="17" t="str" cm="1">
        <f t="array" aca="1" ref="G1191" ca="1">IF($F1191="","",IFERROR(INDEX(NTG_2020_Map,1,IF($D1191&lt;$B$4,$B$3,IF($D1191&lt;$B$5,$B$4,$B$5))),""))</f>
        <v>NTG_ID</v>
      </c>
      <c r="H1191" s="17" t="str" cm="1">
        <f t="array" aca="1" ref="H1191" ca="1">IF(F1191="","",IFERROR(INDEX(NTG_2020_Map,2,D1191),""))</f>
        <v>UpDeemed|DnCust|DnDeemed|DnCustDI|DnDeemDI</v>
      </c>
      <c r="I1191" s="17" t="str" cm="1">
        <f t="array" aca="1" ref="I1191" ca="1">IFERROR(INDEX(NTG_2020_Map,$C1191+2,$I$7),"")</f>
        <v/>
      </c>
      <c r="J1191" s="17" t="str" cm="1">
        <f t="array" aca="1" ref="J1191" ca="1">IFERROR(IF(INDEX(NTG_2020_Map,$C1191+2,36)=0,"",INDEX(NTG_2020_Map,$C1191+2,$J$7)),"")</f>
        <v/>
      </c>
      <c r="K1191" s="17" t="str" cm="1">
        <f t="array" aca="1" ref="K1191" ca="1">IFERROR(INDEX(NTG_2020_Map,$C1191+2,K$7),"")</f>
        <v/>
      </c>
      <c r="L1191" s="17" t="str" cm="1">
        <f t="array" aca="1" ref="L1191" ca="1">IFERROR(INDEX(NTG_2020_Map,$C1191+2,L$7),"")</f>
        <v/>
      </c>
      <c r="M1191" s="17" t="str" cm="1">
        <f t="array" aca="1" ref="M1191" ca="1">IFERROR(INDEX(NTG_2020_Map,$C1191+2,M$7),"")</f>
        <v/>
      </c>
      <c r="N1191" s="18" t="str" cm="1">
        <f t="array" aca="1" ref="N1191" ca="1">IFERROR(INDEX(NTG_2020_Map,$C1191+2,N$7),"")</f>
        <v/>
      </c>
      <c r="O1191" s="18" t="str" cm="1">
        <f t="array" aca="1" ref="O1191" ca="1">IFERROR(IF(INDEX(NTG_2020_Map,$C1191+2,O$7)="","",INDEX(NTG_2020_Map,$C1191+2,O$7)),"")</f>
        <v/>
      </c>
    </row>
    <row r="1192" spans="3:15" ht="12.75" customHeight="1">
      <c r="C1192" s="16">
        <f t="shared" si="36"/>
        <v>52</v>
      </c>
      <c r="D1192" s="16">
        <f t="shared" si="37"/>
        <v>11</v>
      </c>
      <c r="E1192" s="16" cm="1">
        <f t="array" aca="1" ref="E1192" ca="1">IF(F1192="","",IF(INDEX(NTG_2020_Table,$C1192+1,$D1192)=1,1,0))</f>
        <v>0</v>
      </c>
      <c r="F1192" s="17" t="str" cm="1">
        <f t="array" aca="1" ref="F1192" ca="1">IFERROR(INDEX(NTG_2020_Table,$C1192+1,$F$7),"")</f>
        <v>NonRes-sAll-mLtgCtrl-htr</v>
      </c>
      <c r="G1192" s="17" t="str" cm="1">
        <f t="array" aca="1" ref="G1192" ca="1">IF($F1192="","",IFERROR(INDEX(NTG_2020_Map,1,IF($D1192&lt;$B$4,$B$3,IF($D1192&lt;$B$5,$B$4,$B$5))),""))</f>
        <v>VersionSource</v>
      </c>
      <c r="H1192" s="17" t="str" cm="1">
        <f t="array" aca="1" ref="H1192" ca="1">IF(F1192="","",IFERROR(INDEX(NTG_2020_Map,2,D1192),""))</f>
        <v/>
      </c>
      <c r="I1192" s="17" t="str" cm="1">
        <f t="array" aca="1" ref="I1192" ca="1">IFERROR(INDEX(NTG_2020_Map,$C1192+2,$I$7),"")</f>
        <v/>
      </c>
      <c r="J1192" s="17" t="str" cm="1">
        <f t="array" aca="1" ref="J1192" ca="1">IFERROR(IF(INDEX(NTG_2020_Map,$C1192+2,36)=0,"",INDEX(NTG_2020_Map,$C1192+2,$J$7)),"")</f>
        <v/>
      </c>
      <c r="K1192" s="17" t="str" cm="1">
        <f t="array" aca="1" ref="K1192" ca="1">IFERROR(INDEX(NTG_2020_Map,$C1192+2,K$7),"")</f>
        <v/>
      </c>
      <c r="L1192" s="17" t="str" cm="1">
        <f t="array" aca="1" ref="L1192" ca="1">IFERROR(INDEX(NTG_2020_Map,$C1192+2,L$7),"")</f>
        <v/>
      </c>
      <c r="M1192" s="17" t="str" cm="1">
        <f t="array" aca="1" ref="M1192" ca="1">IFERROR(INDEX(NTG_2020_Map,$C1192+2,M$7),"")</f>
        <v/>
      </c>
      <c r="N1192" s="18" t="str" cm="1">
        <f t="array" aca="1" ref="N1192" ca="1">IFERROR(INDEX(NTG_2020_Map,$C1192+2,N$7),"")</f>
        <v/>
      </c>
      <c r="O1192" s="18" t="str" cm="1">
        <f t="array" aca="1" ref="O1192" ca="1">IFERROR(IF(INDEX(NTG_2020_Map,$C1192+2,O$7)="","",INDEX(NTG_2020_Map,$C1192+2,O$7)),"")</f>
        <v/>
      </c>
    </row>
    <row r="1193" spans="3:15" ht="12.75" customHeight="1">
      <c r="C1193" s="16">
        <f t="shared" si="36"/>
        <v>52</v>
      </c>
      <c r="D1193" s="16">
        <f t="shared" si="37"/>
        <v>12</v>
      </c>
      <c r="E1193" s="16" cm="1">
        <f t="array" aca="1" ref="E1193" ca="1">IF(F1193="","",IF(INDEX(NTG_2020_Table,$C1193+1,$D1193)=1,1,0))</f>
        <v>1</v>
      </c>
      <c r="F1193" s="17" t="str" cm="1">
        <f t="array" aca="1" ref="F1193" ca="1">IFERROR(INDEX(NTG_2020_Table,$C1193+1,$F$7),"")</f>
        <v>NonRes-sAll-mLtgCtrl-htr</v>
      </c>
      <c r="G1193" s="17" t="str" cm="1">
        <f t="array" aca="1" ref="G1193" ca="1">IF($F1193="","",IFERROR(INDEX(NTG_2020_Map,1,IF($D1193&lt;$B$4,$B$3,IF($D1193&lt;$B$5,$B$4,$B$5))),""))</f>
        <v>VersionSource</v>
      </c>
      <c r="H1193" s="17" t="str" cm="1">
        <f t="array" aca="1" ref="H1193" ca="1">IF(F1193="","",IFERROR(INDEX(NTG_2020_Map,2,D1193),""))</f>
        <v>1</v>
      </c>
      <c r="I1193" s="17" t="str" cm="1">
        <f t="array" aca="1" ref="I1193" ca="1">IFERROR(INDEX(NTG_2020_Map,$C1193+2,$I$7),"")</f>
        <v/>
      </c>
      <c r="J1193" s="17" t="str" cm="1">
        <f t="array" aca="1" ref="J1193" ca="1">IFERROR(IF(INDEX(NTG_2020_Map,$C1193+2,36)=0,"",INDEX(NTG_2020_Map,$C1193+2,$J$7)),"")</f>
        <v/>
      </c>
      <c r="K1193" s="17" t="str" cm="1">
        <f t="array" aca="1" ref="K1193" ca="1">IFERROR(INDEX(NTG_2020_Map,$C1193+2,K$7),"")</f>
        <v/>
      </c>
      <c r="L1193" s="17" t="str" cm="1">
        <f t="array" aca="1" ref="L1193" ca="1">IFERROR(INDEX(NTG_2020_Map,$C1193+2,L$7),"")</f>
        <v/>
      </c>
      <c r="M1193" s="17" t="str" cm="1">
        <f t="array" aca="1" ref="M1193" ca="1">IFERROR(INDEX(NTG_2020_Map,$C1193+2,M$7),"")</f>
        <v/>
      </c>
      <c r="N1193" s="18" t="str" cm="1">
        <f t="array" aca="1" ref="N1193" ca="1">IFERROR(INDEX(NTG_2020_Map,$C1193+2,N$7),"")</f>
        <v/>
      </c>
      <c r="O1193" s="18" t="str" cm="1">
        <f t="array" aca="1" ref="O1193" ca="1">IFERROR(IF(INDEX(NTG_2020_Map,$C1193+2,O$7)="","",INDEX(NTG_2020_Map,$C1193+2,O$7)),"")</f>
        <v/>
      </c>
    </row>
    <row r="1194" spans="3:15" ht="12.75" customHeight="1">
      <c r="C1194" s="16">
        <f t="shared" si="36"/>
        <v>52</v>
      </c>
      <c r="D1194" s="16">
        <f t="shared" si="37"/>
        <v>13</v>
      </c>
      <c r="E1194" s="16" cm="1">
        <f t="array" aca="1" ref="E1194" ca="1">IF(F1194="","",IF(INDEX(NTG_2020_Table,$C1194+1,$D1194)=1,1,0))</f>
        <v>0</v>
      </c>
      <c r="F1194" s="17" t="str" cm="1">
        <f t="array" aca="1" ref="F1194" ca="1">IFERROR(INDEX(NTG_2020_Table,$C1194+1,$F$7),"")</f>
        <v>NonRes-sAll-mLtgCtrl-htr</v>
      </c>
      <c r="G1194" s="17" t="str" cm="1">
        <f t="array" aca="1" ref="G1194" ca="1">IF($F1194="","",IFERROR(INDEX(NTG_2020_Map,1,IF($D1194&lt;$B$4,$B$3,IF($D1194&lt;$B$5,$B$4,$B$5))),""))</f>
        <v>VersionSource</v>
      </c>
      <c r="H1194" s="17" t="str" cm="1">
        <f t="array" aca="1" ref="H1194" ca="1">IF(F1194="","",IFERROR(INDEX(NTG_2020_Map,2,D1194),""))</f>
        <v>1</v>
      </c>
      <c r="I1194" s="17" t="str" cm="1">
        <f t="array" aca="1" ref="I1194" ca="1">IFERROR(INDEX(NTG_2020_Map,$C1194+2,$I$7),"")</f>
        <v/>
      </c>
      <c r="J1194" s="17" t="str" cm="1">
        <f t="array" aca="1" ref="J1194" ca="1">IFERROR(IF(INDEX(NTG_2020_Map,$C1194+2,36)=0,"",INDEX(NTG_2020_Map,$C1194+2,$J$7)),"")</f>
        <v/>
      </c>
      <c r="K1194" s="17" t="str" cm="1">
        <f t="array" aca="1" ref="K1194" ca="1">IFERROR(INDEX(NTG_2020_Map,$C1194+2,K$7),"")</f>
        <v/>
      </c>
      <c r="L1194" s="17" t="str" cm="1">
        <f t="array" aca="1" ref="L1194" ca="1">IFERROR(INDEX(NTG_2020_Map,$C1194+2,L$7),"")</f>
        <v/>
      </c>
      <c r="M1194" s="17" t="str" cm="1">
        <f t="array" aca="1" ref="M1194" ca="1">IFERROR(INDEX(NTG_2020_Map,$C1194+2,M$7),"")</f>
        <v/>
      </c>
      <c r="N1194" s="18" t="str" cm="1">
        <f t="array" aca="1" ref="N1194" ca="1">IFERROR(INDEX(NTG_2020_Map,$C1194+2,N$7),"")</f>
        <v/>
      </c>
      <c r="O1194" s="18" t="str" cm="1">
        <f t="array" aca="1" ref="O1194" ca="1">IFERROR(IF(INDEX(NTG_2020_Map,$C1194+2,O$7)="","",INDEX(NTG_2020_Map,$C1194+2,O$7)),"")</f>
        <v/>
      </c>
    </row>
    <row r="1195" spans="3:15" ht="12.75" customHeight="1">
      <c r="C1195" s="16">
        <f t="shared" si="36"/>
        <v>52</v>
      </c>
      <c r="D1195" s="16">
        <f t="shared" si="37"/>
        <v>14</v>
      </c>
      <c r="E1195" s="16" cm="1">
        <f t="array" aca="1" ref="E1195" ca="1">IF(F1195="","",IF(INDEX(NTG_2020_Table,$C1195+1,$D1195)=1,1,0))</f>
        <v>0</v>
      </c>
      <c r="F1195" s="17" t="str" cm="1">
        <f t="array" aca="1" ref="F1195" ca="1">IFERROR(INDEX(NTG_2020_Table,$C1195+1,$F$7),"")</f>
        <v>NonRes-sAll-mLtgCtrl-htr</v>
      </c>
      <c r="G1195" s="17" t="str" cm="1">
        <f t="array" aca="1" ref="G1195" ca="1">IF($F1195="","",IFERROR(INDEX(NTG_2020_Map,1,IF($D1195&lt;$B$4,$B$3,IF($D1195&lt;$B$5,$B$4,$B$5))),""))</f>
        <v>VersionSource</v>
      </c>
      <c r="H1195" s="17" t="str" cm="1">
        <f t="array" aca="1" ref="H1195" ca="1">IF(F1195="","",IFERROR(INDEX(NTG_2020_Map,2,D1195),""))</f>
        <v>0</v>
      </c>
      <c r="I1195" s="17" t="str" cm="1">
        <f t="array" aca="1" ref="I1195" ca="1">IFERROR(INDEX(NTG_2020_Map,$C1195+2,$I$7),"")</f>
        <v/>
      </c>
      <c r="J1195" s="17" t="str" cm="1">
        <f t="array" aca="1" ref="J1195" ca="1">IFERROR(IF(INDEX(NTG_2020_Map,$C1195+2,36)=0,"",INDEX(NTG_2020_Map,$C1195+2,$J$7)),"")</f>
        <v/>
      </c>
      <c r="K1195" s="17" t="str" cm="1">
        <f t="array" aca="1" ref="K1195" ca="1">IFERROR(INDEX(NTG_2020_Map,$C1195+2,K$7),"")</f>
        <v/>
      </c>
      <c r="L1195" s="17" t="str" cm="1">
        <f t="array" aca="1" ref="L1195" ca="1">IFERROR(INDEX(NTG_2020_Map,$C1195+2,L$7),"")</f>
        <v/>
      </c>
      <c r="M1195" s="17" t="str" cm="1">
        <f t="array" aca="1" ref="M1195" ca="1">IFERROR(INDEX(NTG_2020_Map,$C1195+2,M$7),"")</f>
        <v/>
      </c>
      <c r="N1195" s="18" t="str" cm="1">
        <f t="array" aca="1" ref="N1195" ca="1">IFERROR(INDEX(NTG_2020_Map,$C1195+2,N$7),"")</f>
        <v/>
      </c>
      <c r="O1195" s="18" t="str" cm="1">
        <f t="array" aca="1" ref="O1195" ca="1">IFERROR(IF(INDEX(NTG_2020_Map,$C1195+2,O$7)="","",INDEX(NTG_2020_Map,$C1195+2,O$7)),"")</f>
        <v/>
      </c>
    </row>
    <row r="1196" spans="3:15" ht="12.75" customHeight="1">
      <c r="C1196" s="16">
        <f t="shared" si="36"/>
        <v>52</v>
      </c>
      <c r="D1196" s="16">
        <f t="shared" si="37"/>
        <v>15</v>
      </c>
      <c r="E1196" s="16" cm="1">
        <f t="array" aca="1" ref="E1196" ca="1">IF(F1196="","",IF(INDEX(NTG_2020_Table,$C1196+1,$D1196)=1,1,0))</f>
        <v>0</v>
      </c>
      <c r="F1196" s="17" t="str" cm="1">
        <f t="array" aca="1" ref="F1196" ca="1">IFERROR(INDEX(NTG_2020_Table,$C1196+1,$F$7),"")</f>
        <v>NonRes-sAll-mLtgCtrl-htr</v>
      </c>
      <c r="G1196" s="17" t="str" cm="1">
        <f t="array" aca="1" ref="G1196" ca="1">IF($F1196="","",IFERROR(INDEX(NTG_2020_Map,1,IF($D1196&lt;$B$4,$B$3,IF($D1196&lt;$B$5,$B$4,$B$5))),""))</f>
        <v>VersionSource</v>
      </c>
      <c r="H1196" s="17" cm="1">
        <f t="array" aca="1" ref="H1196" ca="1">IF(F1196="","",IFERROR(INDEX(NTG_2020_Map,2,D1196),""))</f>
        <v>45448.629734189817</v>
      </c>
      <c r="I1196" s="17" t="str" cm="1">
        <f t="array" aca="1" ref="I1196" ca="1">IFERROR(INDEX(NTG_2020_Map,$C1196+2,$I$7),"")</f>
        <v/>
      </c>
      <c r="J1196" s="17" t="str" cm="1">
        <f t="array" aca="1" ref="J1196" ca="1">IFERROR(IF(INDEX(NTG_2020_Map,$C1196+2,36)=0,"",INDEX(NTG_2020_Map,$C1196+2,$J$7)),"")</f>
        <v/>
      </c>
      <c r="K1196" s="17" t="str" cm="1">
        <f t="array" aca="1" ref="K1196" ca="1">IFERROR(INDEX(NTG_2020_Map,$C1196+2,K$7),"")</f>
        <v/>
      </c>
      <c r="L1196" s="17" t="str" cm="1">
        <f t="array" aca="1" ref="L1196" ca="1">IFERROR(INDEX(NTG_2020_Map,$C1196+2,L$7),"")</f>
        <v/>
      </c>
      <c r="M1196" s="17" t="str" cm="1">
        <f t="array" aca="1" ref="M1196" ca="1">IFERROR(INDEX(NTG_2020_Map,$C1196+2,M$7),"")</f>
        <v/>
      </c>
      <c r="N1196" s="18" t="str" cm="1">
        <f t="array" aca="1" ref="N1196" ca="1">IFERROR(INDEX(NTG_2020_Map,$C1196+2,N$7),"")</f>
        <v/>
      </c>
      <c r="O1196" s="18" t="str" cm="1">
        <f t="array" aca="1" ref="O1196" ca="1">IFERROR(IF(INDEX(NTG_2020_Map,$C1196+2,O$7)="","",INDEX(NTG_2020_Map,$C1196+2,O$7)),"")</f>
        <v/>
      </c>
    </row>
    <row r="1197" spans="3:15" ht="12.75" customHeight="1">
      <c r="C1197" s="16">
        <f t="shared" si="36"/>
        <v>52</v>
      </c>
      <c r="D1197" s="16">
        <f t="shared" si="37"/>
        <v>16</v>
      </c>
      <c r="E1197" s="16" cm="1">
        <f t="array" aca="1" ref="E1197" ca="1">IF(F1197="","",IF(INDEX(NTG_2020_Table,$C1197+1,$D1197)=1,1,0))</f>
        <v>1</v>
      </c>
      <c r="F1197" s="17" t="str" cm="1">
        <f t="array" aca="1" ref="F1197" ca="1">IFERROR(INDEX(NTG_2020_Table,$C1197+1,$F$7),"")</f>
        <v>NonRes-sAll-mLtgCtrl-htr</v>
      </c>
      <c r="G1197" s="17" t="str" cm="1">
        <f t="array" aca="1" ref="G1197" ca="1">IF($F1197="","",IFERROR(INDEX(NTG_2020_Map,1,IF($D1197&lt;$B$4,$B$3,IF($D1197&lt;$B$5,$B$4,$B$5))),""))</f>
        <v>VersionSource</v>
      </c>
      <c r="H1197" s="17" t="str" cm="1">
        <f t="array" aca="1" ref="H1197" ca="1">IF(F1197="","",IFERROR(INDEX(NTG_2020_Map,2,D1197),""))</f>
        <v>Expired this record since a new record was created that uses the updated Measure Impact Types and Delivery Types per DEER2026 Scoping Document.</v>
      </c>
      <c r="I1197" s="17" t="str" cm="1">
        <f t="array" aca="1" ref="I1197" ca="1">IFERROR(INDEX(NTG_2020_Map,$C1197+2,$I$7),"")</f>
        <v/>
      </c>
      <c r="J1197" s="17" t="str" cm="1">
        <f t="array" aca="1" ref="J1197" ca="1">IFERROR(IF(INDEX(NTG_2020_Map,$C1197+2,36)=0,"",INDEX(NTG_2020_Map,$C1197+2,$J$7)),"")</f>
        <v/>
      </c>
      <c r="K1197" s="17" t="str" cm="1">
        <f t="array" aca="1" ref="K1197" ca="1">IFERROR(INDEX(NTG_2020_Map,$C1197+2,K$7),"")</f>
        <v/>
      </c>
      <c r="L1197" s="17" t="str" cm="1">
        <f t="array" aca="1" ref="L1197" ca="1">IFERROR(INDEX(NTG_2020_Map,$C1197+2,L$7),"")</f>
        <v/>
      </c>
      <c r="M1197" s="17" t="str" cm="1">
        <f t="array" aca="1" ref="M1197" ca="1">IFERROR(INDEX(NTG_2020_Map,$C1197+2,M$7),"")</f>
        <v/>
      </c>
      <c r="N1197" s="18" t="str" cm="1">
        <f t="array" aca="1" ref="N1197" ca="1">IFERROR(INDEX(NTG_2020_Map,$C1197+2,N$7),"")</f>
        <v/>
      </c>
      <c r="O1197" s="18" t="str" cm="1">
        <f t="array" aca="1" ref="O1197" ca="1">IFERROR(IF(INDEX(NTG_2020_Map,$C1197+2,O$7)="","",INDEX(NTG_2020_Map,$C1197+2,O$7)),"")</f>
        <v/>
      </c>
    </row>
    <row r="1198" spans="3:15" ht="12.75" customHeight="1">
      <c r="C1198" s="16">
        <f t="shared" si="36"/>
        <v>52</v>
      </c>
      <c r="D1198" s="16">
        <f t="shared" si="37"/>
        <v>17</v>
      </c>
      <c r="E1198" s="16" cm="1">
        <f t="array" aca="1" ref="E1198" ca="1">IF(F1198="","",IF(INDEX(NTG_2020_Table,$C1198+1,$D1198)=1,1,0))</f>
        <v>0</v>
      </c>
      <c r="F1198" s="17" t="str" cm="1">
        <f t="array" aca="1" ref="F1198" ca="1">IFERROR(INDEX(NTG_2020_Table,$C1198+1,$F$7),"")</f>
        <v>NonRes-sAll-mLtgCtrl-htr</v>
      </c>
      <c r="G1198" s="17" t="str" cm="1">
        <f t="array" aca="1" ref="G1198" ca="1">IF($F1198="","",IFERROR(INDEX(NTG_2020_Map,1,IF($D1198&lt;$B$4,$B$3,IF($D1198&lt;$B$5,$B$4,$B$5))),""))</f>
        <v>VersionSource</v>
      </c>
      <c r="H1198" s="17" t="str" cm="1">
        <f t="array" aca="1" ref="H1198" ca="1">IF(F1198="","",IFERROR(INDEX(NTG_2020_Map,2,D1198),""))</f>
        <v>Deemed Ex Ante Team</v>
      </c>
      <c r="I1198" s="17" t="str" cm="1">
        <f t="array" aca="1" ref="I1198" ca="1">IFERROR(INDEX(NTG_2020_Map,$C1198+2,$I$7),"")</f>
        <v/>
      </c>
      <c r="J1198" s="17" t="str" cm="1">
        <f t="array" aca="1" ref="J1198" ca="1">IFERROR(IF(INDEX(NTG_2020_Map,$C1198+2,36)=0,"",INDEX(NTG_2020_Map,$C1198+2,$J$7)),"")</f>
        <v/>
      </c>
      <c r="K1198" s="17" t="str" cm="1">
        <f t="array" aca="1" ref="K1198" ca="1">IFERROR(INDEX(NTG_2020_Map,$C1198+2,K$7),"")</f>
        <v/>
      </c>
      <c r="L1198" s="17" t="str" cm="1">
        <f t="array" aca="1" ref="L1198" ca="1">IFERROR(INDEX(NTG_2020_Map,$C1198+2,L$7),"")</f>
        <v/>
      </c>
      <c r="M1198" s="17" t="str" cm="1">
        <f t="array" aca="1" ref="M1198" ca="1">IFERROR(INDEX(NTG_2020_Map,$C1198+2,M$7),"")</f>
        <v/>
      </c>
      <c r="N1198" s="18" t="str" cm="1">
        <f t="array" aca="1" ref="N1198" ca="1">IFERROR(INDEX(NTG_2020_Map,$C1198+2,N$7),"")</f>
        <v/>
      </c>
      <c r="O1198" s="18" t="str" cm="1">
        <f t="array" aca="1" ref="O1198" ca="1">IFERROR(IF(INDEX(NTG_2020_Map,$C1198+2,O$7)="","",INDEX(NTG_2020_Map,$C1198+2,O$7)),"")</f>
        <v/>
      </c>
    </row>
    <row r="1199" spans="3:15" ht="12.75" customHeight="1">
      <c r="C1199" s="16">
        <f t="shared" si="36"/>
        <v>52</v>
      </c>
      <c r="D1199" s="16">
        <f t="shared" si="37"/>
        <v>18</v>
      </c>
      <c r="E1199" s="16" cm="1">
        <f t="array" aca="1" ref="E1199" ca="1">IF(F1199="","",IF(INDEX(NTG_2020_Table,$C1199+1,$D1199)=1,1,0))</f>
        <v>1</v>
      </c>
      <c r="F1199" s="17" t="str" cm="1">
        <f t="array" aca="1" ref="F1199" ca="1">IFERROR(INDEX(NTG_2020_Table,$C1199+1,$F$7),"")</f>
        <v>NonRes-sAll-mLtgCtrl-htr</v>
      </c>
      <c r="G1199" s="17" t="str" cm="1">
        <f t="array" aca="1" ref="G1199" ca="1">IF($F1199="","",IFERROR(INDEX(NTG_2020_Map,1,IF($D1199&lt;$B$4,$B$3,IF($D1199&lt;$B$5,$B$4,$B$5))),""))</f>
        <v>VersionSource</v>
      </c>
      <c r="H1199" s="17" cm="1">
        <f t="array" aca="1" ref="H1199" ca="1">IF(F1199="","",IFERROR(INDEX(NTG_2020_Map,2,D1199),""))</f>
        <v>44566.539816770834</v>
      </c>
      <c r="I1199" s="17" t="str" cm="1">
        <f t="array" aca="1" ref="I1199" ca="1">IFERROR(INDEX(NTG_2020_Map,$C1199+2,$I$7),"")</f>
        <v/>
      </c>
      <c r="J1199" s="17" t="str" cm="1">
        <f t="array" aca="1" ref="J1199" ca="1">IFERROR(IF(INDEX(NTG_2020_Map,$C1199+2,36)=0,"",INDEX(NTG_2020_Map,$C1199+2,$J$7)),"")</f>
        <v/>
      </c>
      <c r="K1199" s="17" t="str" cm="1">
        <f t="array" aca="1" ref="K1199" ca="1">IFERROR(INDEX(NTG_2020_Map,$C1199+2,K$7),"")</f>
        <v/>
      </c>
      <c r="L1199" s="17" t="str" cm="1">
        <f t="array" aca="1" ref="L1199" ca="1">IFERROR(INDEX(NTG_2020_Map,$C1199+2,L$7),"")</f>
        <v/>
      </c>
      <c r="M1199" s="17" t="str" cm="1">
        <f t="array" aca="1" ref="M1199" ca="1">IFERROR(INDEX(NTG_2020_Map,$C1199+2,M$7),"")</f>
        <v/>
      </c>
      <c r="N1199" s="18" t="str" cm="1">
        <f t="array" aca="1" ref="N1199" ca="1">IFERROR(INDEX(NTG_2020_Map,$C1199+2,N$7),"")</f>
        <v/>
      </c>
      <c r="O1199" s="18" t="str" cm="1">
        <f t="array" aca="1" ref="O1199" ca="1">IFERROR(IF(INDEX(NTG_2020_Map,$C1199+2,O$7)="","",INDEX(NTG_2020_Map,$C1199+2,O$7)),"")</f>
        <v/>
      </c>
    </row>
    <row r="1200" spans="3:15" ht="12.75" customHeight="1">
      <c r="C1200" s="16">
        <f t="shared" si="36"/>
        <v>52</v>
      </c>
      <c r="D1200" s="16">
        <f t="shared" si="37"/>
        <v>19</v>
      </c>
      <c r="E1200" s="16" cm="1">
        <f t="array" aca="1" ref="E1200" ca="1">IF(F1200="","",IF(INDEX(NTG_2020_Table,$C1200+1,$D1200)=1,1,0))</f>
        <v>0</v>
      </c>
      <c r="F1200" s="17" t="str" cm="1">
        <f t="array" aca="1" ref="F1200" ca="1">IFERROR(INDEX(NTG_2020_Table,$C1200+1,$F$7),"")</f>
        <v>NonRes-sAll-mLtgCtrl-htr</v>
      </c>
      <c r="G1200" s="17" t="str" cm="1">
        <f t="array" aca="1" ref="G1200" ca="1">IF($F1200="","",IFERROR(INDEX(NTG_2020_Map,1,IF($D1200&lt;$B$4,$B$3,IF($D1200&lt;$B$5,$B$4,$B$5))),""))</f>
        <v>CreatedComment</v>
      </c>
      <c r="H1200" s="17" t="str" cm="1">
        <f t="array" aca="1" ref="H1200" ca="1">IF(F1200="","",IFERROR(INDEX(NTG_2020_Map,2,D1200),""))</f>
        <v/>
      </c>
      <c r="I1200" s="17" t="str" cm="1">
        <f t="array" aca="1" ref="I1200" ca="1">IFERROR(INDEX(NTG_2020_Map,$C1200+2,$I$7),"")</f>
        <v/>
      </c>
      <c r="J1200" s="17" t="str" cm="1">
        <f t="array" aca="1" ref="J1200" ca="1">IFERROR(IF(INDEX(NTG_2020_Map,$C1200+2,36)=0,"",INDEX(NTG_2020_Map,$C1200+2,$J$7)),"")</f>
        <v/>
      </c>
      <c r="K1200" s="17" t="str" cm="1">
        <f t="array" aca="1" ref="K1200" ca="1">IFERROR(INDEX(NTG_2020_Map,$C1200+2,K$7),"")</f>
        <v/>
      </c>
      <c r="L1200" s="17" t="str" cm="1">
        <f t="array" aca="1" ref="L1200" ca="1">IFERROR(INDEX(NTG_2020_Map,$C1200+2,L$7),"")</f>
        <v/>
      </c>
      <c r="M1200" s="17" t="str" cm="1">
        <f t="array" aca="1" ref="M1200" ca="1">IFERROR(INDEX(NTG_2020_Map,$C1200+2,M$7),"")</f>
        <v/>
      </c>
      <c r="N1200" s="18" t="str" cm="1">
        <f t="array" aca="1" ref="N1200" ca="1">IFERROR(INDEX(NTG_2020_Map,$C1200+2,N$7),"")</f>
        <v/>
      </c>
      <c r="O1200" s="18" t="str" cm="1">
        <f t="array" aca="1" ref="O1200" ca="1">IFERROR(IF(INDEX(NTG_2020_Map,$C1200+2,O$7)="","",INDEX(NTG_2020_Map,$C1200+2,O$7)),"")</f>
        <v/>
      </c>
    </row>
    <row r="1201" spans="3:15" ht="12.75" customHeight="1">
      <c r="C1201" s="16">
        <f t="shared" si="36"/>
        <v>52</v>
      </c>
      <c r="D1201" s="16">
        <f t="shared" si="37"/>
        <v>20</v>
      </c>
      <c r="E1201" s="16" cm="1">
        <f t="array" aca="1" ref="E1201" ca="1">IF(F1201="","",IF(INDEX(NTG_2020_Table,$C1201+1,$D1201)=1,1,0))</f>
        <v>0</v>
      </c>
      <c r="F1201" s="17" t="str" cm="1">
        <f t="array" aca="1" ref="F1201" ca="1">IFERROR(INDEX(NTG_2020_Table,$C1201+1,$F$7),"")</f>
        <v>NonRes-sAll-mLtgCtrl-htr</v>
      </c>
      <c r="G1201" s="17" t="str" cm="1">
        <f t="array" aca="1" ref="G1201" ca="1">IF($F1201="","",IFERROR(INDEX(NTG_2020_Map,1,IF($D1201&lt;$B$4,$B$3,IF($D1201&lt;$B$5,$B$4,$B$5))),""))</f>
        <v>CreatedComment</v>
      </c>
      <c r="H1201" s="17" t="str" cm="1">
        <f t="array" aca="1" ref="H1201" ca="1">IF(F1201="","",IFERROR(INDEX(NTG_2020_Map,2,D1201),""))</f>
        <v>Deemed Ex Ante Team</v>
      </c>
      <c r="I1201" s="17" t="str" cm="1">
        <f t="array" aca="1" ref="I1201" ca="1">IFERROR(INDEX(NTG_2020_Map,$C1201+2,$I$7),"")</f>
        <v/>
      </c>
      <c r="J1201" s="17" t="str" cm="1">
        <f t="array" aca="1" ref="J1201" ca="1">IFERROR(IF(INDEX(NTG_2020_Map,$C1201+2,36)=0,"",INDEX(NTG_2020_Map,$C1201+2,$J$7)),"")</f>
        <v/>
      </c>
      <c r="K1201" s="17" t="str" cm="1">
        <f t="array" aca="1" ref="K1201" ca="1">IFERROR(INDEX(NTG_2020_Map,$C1201+2,K$7),"")</f>
        <v/>
      </c>
      <c r="L1201" s="17" t="str" cm="1">
        <f t="array" aca="1" ref="L1201" ca="1">IFERROR(INDEX(NTG_2020_Map,$C1201+2,L$7),"")</f>
        <v/>
      </c>
      <c r="M1201" s="17" t="str" cm="1">
        <f t="array" aca="1" ref="M1201" ca="1">IFERROR(INDEX(NTG_2020_Map,$C1201+2,M$7),"")</f>
        <v/>
      </c>
      <c r="N1201" s="18" t="str" cm="1">
        <f t="array" aca="1" ref="N1201" ca="1">IFERROR(INDEX(NTG_2020_Map,$C1201+2,N$7),"")</f>
        <v/>
      </c>
      <c r="O1201" s="18" t="str" cm="1">
        <f t="array" aca="1" ref="O1201" ca="1">IFERROR(IF(INDEX(NTG_2020_Map,$C1201+2,O$7)="","",INDEX(NTG_2020_Map,$C1201+2,O$7)),"")</f>
        <v/>
      </c>
    </row>
    <row r="1202" spans="3:15" ht="12.75" customHeight="1">
      <c r="C1202" s="16">
        <f t="shared" si="36"/>
        <v>52</v>
      </c>
      <c r="D1202" s="16">
        <f t="shared" si="37"/>
        <v>21</v>
      </c>
      <c r="E1202" s="16" cm="1">
        <f t="array" aca="1" ref="E1202" ca="1">IF(F1202="","",IF(INDEX(NTG_2020_Table,$C1202+1,$D1202)=1,1,0))</f>
        <v>0</v>
      </c>
      <c r="F1202" s="17" t="str" cm="1">
        <f t="array" aca="1" ref="F1202" ca="1">IFERROR(INDEX(NTG_2020_Table,$C1202+1,$F$7),"")</f>
        <v>NonRes-sAll-mLtgCtrl-htr</v>
      </c>
      <c r="G1202" s="17" t="str" cm="1">
        <f t="array" aca="1" ref="G1202" ca="1">IF($F1202="","",IFERROR(INDEX(NTG_2020_Map,1,IF($D1202&lt;$B$4,$B$3,IF($D1202&lt;$B$5,$B$4,$B$5))),""))</f>
        <v>CreatedComment</v>
      </c>
      <c r="H1202" s="17" t="str" cm="1">
        <f t="array" aca="1" ref="H1202" ca="1">IF(F1202="","",IFERROR(INDEX(NTG_2020_Map,2,D1202),""))</f>
        <v/>
      </c>
      <c r="I1202" s="17" t="str" cm="1">
        <f t="array" aca="1" ref="I1202" ca="1">IFERROR(INDEX(NTG_2020_Map,$C1202+2,$I$7),"")</f>
        <v/>
      </c>
      <c r="J1202" s="17" t="str" cm="1">
        <f t="array" aca="1" ref="J1202" ca="1">IFERROR(IF(INDEX(NTG_2020_Map,$C1202+2,36)=0,"",INDEX(NTG_2020_Map,$C1202+2,$J$7)),"")</f>
        <v/>
      </c>
      <c r="K1202" s="17" t="str" cm="1">
        <f t="array" aca="1" ref="K1202" ca="1">IFERROR(INDEX(NTG_2020_Map,$C1202+2,K$7),"")</f>
        <v/>
      </c>
      <c r="L1202" s="17" t="str" cm="1">
        <f t="array" aca="1" ref="L1202" ca="1">IFERROR(INDEX(NTG_2020_Map,$C1202+2,L$7),"")</f>
        <v/>
      </c>
      <c r="M1202" s="17" t="str" cm="1">
        <f t="array" aca="1" ref="M1202" ca="1">IFERROR(INDEX(NTG_2020_Map,$C1202+2,M$7),"")</f>
        <v/>
      </c>
      <c r="N1202" s="18" t="str" cm="1">
        <f t="array" aca="1" ref="N1202" ca="1">IFERROR(INDEX(NTG_2020_Map,$C1202+2,N$7),"")</f>
        <v/>
      </c>
      <c r="O1202" s="18" t="str" cm="1">
        <f t="array" aca="1" ref="O1202" ca="1">IFERROR(IF(INDEX(NTG_2020_Map,$C1202+2,O$7)="","",INDEX(NTG_2020_Map,$C1202+2,O$7)),"")</f>
        <v/>
      </c>
    </row>
    <row r="1203" spans="3:15" ht="12.75" customHeight="1">
      <c r="C1203" s="16">
        <f t="shared" si="36"/>
        <v>52</v>
      </c>
      <c r="D1203" s="16">
        <f t="shared" si="37"/>
        <v>22</v>
      </c>
      <c r="E1203" s="16" cm="1">
        <f t="array" aca="1" ref="E1203" ca="1">IF(F1203="","",IF(INDEX(NTG_2020_Table,$C1203+1,$D1203)=1,1,0))</f>
        <v>0</v>
      </c>
      <c r="F1203" s="17" t="str" cm="1">
        <f t="array" aca="1" ref="F1203" ca="1">IFERROR(INDEX(NTG_2020_Table,$C1203+1,$F$7),"")</f>
        <v>NonRes-sAll-mLtgCtrl-htr</v>
      </c>
      <c r="G1203" s="17" t="str" cm="1">
        <f t="array" aca="1" ref="G1203" ca="1">IF($F1203="","",IFERROR(INDEX(NTG_2020_Map,1,IF($D1203&lt;$B$4,$B$3,IF($D1203&lt;$B$5,$B$4,$B$5))),""))</f>
        <v>CreatedComment</v>
      </c>
      <c r="H1203" s="17" t="str" cm="1">
        <f t="array" aca="1" ref="H1203" ca="1">IF(F1203="","",IFERROR(INDEX(NTG_2020_Map,2,D1203),""))</f>
        <v/>
      </c>
      <c r="I1203" s="17" t="str" cm="1">
        <f t="array" aca="1" ref="I1203" ca="1">IFERROR(INDEX(NTG_2020_Map,$C1203+2,$I$7),"")</f>
        <v/>
      </c>
      <c r="J1203" s="17" t="str" cm="1">
        <f t="array" aca="1" ref="J1203" ca="1">IFERROR(IF(INDEX(NTG_2020_Map,$C1203+2,36)=0,"",INDEX(NTG_2020_Map,$C1203+2,$J$7)),"")</f>
        <v/>
      </c>
      <c r="K1203" s="17" t="str" cm="1">
        <f t="array" aca="1" ref="K1203" ca="1">IFERROR(INDEX(NTG_2020_Map,$C1203+2,K$7),"")</f>
        <v/>
      </c>
      <c r="L1203" s="17" t="str" cm="1">
        <f t="array" aca="1" ref="L1203" ca="1">IFERROR(INDEX(NTG_2020_Map,$C1203+2,L$7),"")</f>
        <v/>
      </c>
      <c r="M1203" s="17" t="str" cm="1">
        <f t="array" aca="1" ref="M1203" ca="1">IFERROR(INDEX(NTG_2020_Map,$C1203+2,M$7),"")</f>
        <v/>
      </c>
      <c r="N1203" s="18" t="str" cm="1">
        <f t="array" aca="1" ref="N1203" ca="1">IFERROR(INDEX(NTG_2020_Map,$C1203+2,N$7),"")</f>
        <v/>
      </c>
      <c r="O1203" s="18" t="str" cm="1">
        <f t="array" aca="1" ref="O1203" ca="1">IFERROR(IF(INDEX(NTG_2020_Map,$C1203+2,O$7)="","",INDEX(NTG_2020_Map,$C1203+2,O$7)),"")</f>
        <v/>
      </c>
    </row>
    <row r="1204" spans="3:15" ht="12.75" customHeight="1">
      <c r="C1204" s="16">
        <f t="shared" si="36"/>
        <v>52</v>
      </c>
      <c r="D1204" s="16">
        <f t="shared" si="37"/>
        <v>23</v>
      </c>
      <c r="E1204" s="16" cm="1">
        <f t="array" aca="1" ref="E1204" ca="1">IF(F1204="","",IF(INDEX(NTG_2020_Table,$C1204+1,$D1204)=1,1,0))</f>
        <v>0</v>
      </c>
      <c r="F1204" s="17" t="str" cm="1">
        <f t="array" aca="1" ref="F1204" ca="1">IFERROR(INDEX(NTG_2020_Table,$C1204+1,$F$7),"")</f>
        <v>NonRes-sAll-mLtgCtrl-htr</v>
      </c>
      <c r="G1204" s="17" t="str" cm="1">
        <f t="array" aca="1" ref="G1204" ca="1">IF($F1204="","",IFERROR(INDEX(NTG_2020_Map,1,IF($D1204&lt;$B$4,$B$3,IF($D1204&lt;$B$5,$B$4,$B$5))),""))</f>
        <v>CreatedComment</v>
      </c>
      <c r="H1204" s="17" t="str" cm="1">
        <f t="array" aca="1" ref="H1204" ca="1">IF(F1204="","",IFERROR(INDEX(NTG_2020_Map,2,D1204),""))</f>
        <v/>
      </c>
      <c r="I1204" s="17" t="str" cm="1">
        <f t="array" aca="1" ref="I1204" ca="1">IFERROR(INDEX(NTG_2020_Map,$C1204+2,$I$7),"")</f>
        <v/>
      </c>
      <c r="J1204" s="17" t="str" cm="1">
        <f t="array" aca="1" ref="J1204" ca="1">IFERROR(IF(INDEX(NTG_2020_Map,$C1204+2,36)=0,"",INDEX(NTG_2020_Map,$C1204+2,$J$7)),"")</f>
        <v/>
      </c>
      <c r="K1204" s="17" t="str" cm="1">
        <f t="array" aca="1" ref="K1204" ca="1">IFERROR(INDEX(NTG_2020_Map,$C1204+2,K$7),"")</f>
        <v/>
      </c>
      <c r="L1204" s="17" t="str" cm="1">
        <f t="array" aca="1" ref="L1204" ca="1">IFERROR(INDEX(NTG_2020_Map,$C1204+2,L$7),"")</f>
        <v/>
      </c>
      <c r="M1204" s="17" t="str" cm="1">
        <f t="array" aca="1" ref="M1204" ca="1">IFERROR(INDEX(NTG_2020_Map,$C1204+2,M$7),"")</f>
        <v/>
      </c>
      <c r="N1204" s="18" t="str" cm="1">
        <f t="array" aca="1" ref="N1204" ca="1">IFERROR(INDEX(NTG_2020_Map,$C1204+2,N$7),"")</f>
        <v/>
      </c>
      <c r="O1204" s="18" t="str" cm="1">
        <f t="array" aca="1" ref="O1204" ca="1">IFERROR(IF(INDEX(NTG_2020_Map,$C1204+2,O$7)="","",INDEX(NTG_2020_Map,$C1204+2,O$7)),"")</f>
        <v/>
      </c>
    </row>
    <row r="1205" spans="3:15" ht="12.75" customHeight="1">
      <c r="C1205" s="16">
        <f t="shared" si="36"/>
        <v>53</v>
      </c>
      <c r="D1205" s="16">
        <f t="shared" si="37"/>
        <v>1</v>
      </c>
      <c r="E1205" s="16" cm="1">
        <f t="array" aca="1" ref="E1205" ca="1">IF(F1205="","",IF(INDEX(NTG_2020_Table,$C1205+1,$D1205)=1,1,0))</f>
        <v>0</v>
      </c>
      <c r="F1205" s="17" t="str" cm="1">
        <f t="array" aca="1" ref="F1205" ca="1">IFERROR(INDEX(NTG_2020_Table,$C1205+1,$F$7),"")</f>
        <v>NonRes-sAll-mLtg-TLEDLamp</v>
      </c>
      <c r="G1205" s="17" t="str" cm="1">
        <f t="array" aca="1" ref="G1205" ca="1">IF($F1205="","",IFERROR(INDEX(NTG_2020_Map,1,IF($D1205&lt;$B$4,$B$3,IF($D1205&lt;$B$5,$B$4,$B$5))),""))</f>
        <v>NTG_ID</v>
      </c>
      <c r="H1205" s="17" t="str" cm="1">
        <f t="array" aca="1" ref="H1205" ca="1">IF(F1205="","",IFERROR(INDEX(NTG_2020_Map,2,D1205),""))</f>
        <v>Agric-Default&gt;2yrs</v>
      </c>
      <c r="I1205" s="17" t="str" cm="1">
        <f t="array" aca="1" ref="I1205" ca="1">IFERROR(INDEX(NTG_2020_Map,$C1205+2,$I$7),"")</f>
        <v/>
      </c>
      <c r="J1205" s="17" t="str" cm="1">
        <f t="array" aca="1" ref="J1205" ca="1">IFERROR(IF(INDEX(NTG_2020_Map,$C1205+2,36)=0,"",INDEX(NTG_2020_Map,$C1205+2,$J$7)),"")</f>
        <v/>
      </c>
      <c r="K1205" s="17" t="str" cm="1">
        <f t="array" aca="1" ref="K1205" ca="1">IFERROR(INDEX(NTG_2020_Map,$C1205+2,K$7),"")</f>
        <v/>
      </c>
      <c r="L1205" s="17" t="str" cm="1">
        <f t="array" aca="1" ref="L1205" ca="1">IFERROR(INDEX(NTG_2020_Map,$C1205+2,L$7),"")</f>
        <v/>
      </c>
      <c r="M1205" s="17" t="str" cm="1">
        <f t="array" aca="1" ref="M1205" ca="1">IFERROR(INDEX(NTG_2020_Map,$C1205+2,M$7),"")</f>
        <v/>
      </c>
      <c r="N1205" s="18" t="str" cm="1">
        <f t="array" aca="1" ref="N1205" ca="1">IFERROR(INDEX(NTG_2020_Map,$C1205+2,N$7),"")</f>
        <v/>
      </c>
      <c r="O1205" s="18" t="str" cm="1">
        <f t="array" aca="1" ref="O1205" ca="1">IFERROR(IF(INDEX(NTG_2020_Map,$C1205+2,O$7)="","",INDEX(NTG_2020_Map,$C1205+2,O$7)),"")</f>
        <v/>
      </c>
    </row>
    <row r="1206" spans="3:15" ht="12.75" customHeight="1">
      <c r="C1206" s="16">
        <f t="shared" si="36"/>
        <v>53</v>
      </c>
      <c r="D1206" s="16">
        <f t="shared" si="37"/>
        <v>2</v>
      </c>
      <c r="E1206" s="16" cm="1">
        <f t="array" aca="1" ref="E1206" ca="1">IF(F1206="","",IF(INDEX(NTG_2020_Table,$C1206+1,$D1206)=1,1,0))</f>
        <v>0</v>
      </c>
      <c r="F1206" s="17" t="str" cm="1">
        <f t="array" aca="1" ref="F1206" ca="1">IFERROR(INDEX(NTG_2020_Table,$C1206+1,$F$7),"")</f>
        <v>NonRes-sAll-mLtg-TLEDLamp</v>
      </c>
      <c r="G1206" s="17" t="str" cm="1">
        <f t="array" aca="1" ref="G1206" ca="1">IF($F1206="","",IFERROR(INDEX(NTG_2020_Map,1,IF($D1206&lt;$B$4,$B$3,IF($D1206&lt;$B$5,$B$4,$B$5))),""))</f>
        <v>NTG_ID</v>
      </c>
      <c r="H1206" s="17" t="str" cm="1">
        <f t="array" aca="1" ref="H1206" ca="1">IF(F1206="","",IFERROR(INDEX(NTG_2020_Map,2,D1206),""))</f>
        <v>DEER2019</v>
      </c>
      <c r="I1206" s="17" t="str" cm="1">
        <f t="array" aca="1" ref="I1206" ca="1">IFERROR(INDEX(NTG_2020_Map,$C1206+2,$I$7),"")</f>
        <v/>
      </c>
      <c r="J1206" s="17" t="str" cm="1">
        <f t="array" aca="1" ref="J1206" ca="1">IFERROR(IF(INDEX(NTG_2020_Map,$C1206+2,36)=0,"",INDEX(NTG_2020_Map,$C1206+2,$J$7)),"")</f>
        <v/>
      </c>
      <c r="K1206" s="17" t="str" cm="1">
        <f t="array" aca="1" ref="K1206" ca="1">IFERROR(INDEX(NTG_2020_Map,$C1206+2,K$7),"")</f>
        <v/>
      </c>
      <c r="L1206" s="17" t="str" cm="1">
        <f t="array" aca="1" ref="L1206" ca="1">IFERROR(INDEX(NTG_2020_Map,$C1206+2,L$7),"")</f>
        <v/>
      </c>
      <c r="M1206" s="17" t="str" cm="1">
        <f t="array" aca="1" ref="M1206" ca="1">IFERROR(INDEX(NTG_2020_Map,$C1206+2,M$7),"")</f>
        <v/>
      </c>
      <c r="N1206" s="18" t="str" cm="1">
        <f t="array" aca="1" ref="N1206" ca="1">IFERROR(INDEX(NTG_2020_Map,$C1206+2,N$7),"")</f>
        <v/>
      </c>
      <c r="O1206" s="18" t="str" cm="1">
        <f t="array" aca="1" ref="O1206" ca="1">IFERROR(IF(INDEX(NTG_2020_Map,$C1206+2,O$7)="","",INDEX(NTG_2020_Map,$C1206+2,O$7)),"")</f>
        <v/>
      </c>
    </row>
    <row r="1207" spans="3:15" ht="12.75" customHeight="1">
      <c r="C1207" s="16">
        <f t="shared" si="36"/>
        <v>53</v>
      </c>
      <c r="D1207" s="16">
        <f t="shared" si="37"/>
        <v>3</v>
      </c>
      <c r="E1207" s="16" cm="1">
        <f t="array" aca="1" ref="E1207" ca="1">IF(F1207="","",IF(INDEX(NTG_2020_Table,$C1207+1,$D1207)=1,1,0))</f>
        <v>0</v>
      </c>
      <c r="F1207" s="17" t="str" cm="1">
        <f t="array" aca="1" ref="F1207" ca="1">IFERROR(INDEX(NTG_2020_Table,$C1207+1,$F$7),"")</f>
        <v>NonRes-sAll-mLtg-TLEDLamp</v>
      </c>
      <c r="G1207" s="17" t="str" cm="1">
        <f t="array" aca="1" ref="G1207" ca="1">IF($F1207="","",IFERROR(INDEX(NTG_2020_Map,1,IF($D1207&lt;$B$4,$B$3,IF($D1207&lt;$B$5,$B$4,$B$5))),""))</f>
        <v>NTG_ID</v>
      </c>
      <c r="H1207" s="17" cm="1">
        <f t="array" aca="1" ref="H1207" ca="1">IF(F1207="","",IFERROR(INDEX(NTG_2020_Map,2,D1207),""))</f>
        <v>43466</v>
      </c>
      <c r="I1207" s="17" t="str" cm="1">
        <f t="array" aca="1" ref="I1207" ca="1">IFERROR(INDEX(NTG_2020_Map,$C1207+2,$I$7),"")</f>
        <v/>
      </c>
      <c r="J1207" s="17" t="str" cm="1">
        <f t="array" aca="1" ref="J1207" ca="1">IFERROR(IF(INDEX(NTG_2020_Map,$C1207+2,36)=0,"",INDEX(NTG_2020_Map,$C1207+2,$J$7)),"")</f>
        <v/>
      </c>
      <c r="K1207" s="17" t="str" cm="1">
        <f t="array" aca="1" ref="K1207" ca="1">IFERROR(INDEX(NTG_2020_Map,$C1207+2,K$7),"")</f>
        <v/>
      </c>
      <c r="L1207" s="17" t="str" cm="1">
        <f t="array" aca="1" ref="L1207" ca="1">IFERROR(INDEX(NTG_2020_Map,$C1207+2,L$7),"")</f>
        <v/>
      </c>
      <c r="M1207" s="17" t="str" cm="1">
        <f t="array" aca="1" ref="M1207" ca="1">IFERROR(INDEX(NTG_2020_Map,$C1207+2,M$7),"")</f>
        <v/>
      </c>
      <c r="N1207" s="18" t="str" cm="1">
        <f t="array" aca="1" ref="N1207" ca="1">IFERROR(INDEX(NTG_2020_Map,$C1207+2,N$7),"")</f>
        <v/>
      </c>
      <c r="O1207" s="18" t="str" cm="1">
        <f t="array" aca="1" ref="O1207" ca="1">IFERROR(IF(INDEX(NTG_2020_Map,$C1207+2,O$7)="","",INDEX(NTG_2020_Map,$C1207+2,O$7)),"")</f>
        <v/>
      </c>
    </row>
    <row r="1208" spans="3:15" ht="12.75" customHeight="1">
      <c r="C1208" s="16">
        <f t="shared" si="36"/>
        <v>53</v>
      </c>
      <c r="D1208" s="16">
        <f t="shared" si="37"/>
        <v>4</v>
      </c>
      <c r="E1208" s="16" cm="1">
        <f t="array" aca="1" ref="E1208" ca="1">IF(F1208="","",IF(INDEX(NTG_2020_Table,$C1208+1,$D1208)=1,1,0))</f>
        <v>0</v>
      </c>
      <c r="F1208" s="17" t="str" cm="1">
        <f t="array" aca="1" ref="F1208" ca="1">IFERROR(INDEX(NTG_2020_Table,$C1208+1,$F$7),"")</f>
        <v>NonRes-sAll-mLtg-TLEDLamp</v>
      </c>
      <c r="G1208" s="17" t="str" cm="1">
        <f t="array" aca="1" ref="G1208" ca="1">IF($F1208="","",IFERROR(INDEX(NTG_2020_Map,1,IF($D1208&lt;$B$4,$B$3,IF($D1208&lt;$B$5,$B$4,$B$5))),""))</f>
        <v>NTG_ID</v>
      </c>
      <c r="H1208" s="17" cm="1">
        <f t="array" aca="1" ref="H1208" ca="1">IF(F1208="","",IFERROR(INDEX(NTG_2020_Map,2,D1208),""))</f>
        <v>46022</v>
      </c>
      <c r="I1208" s="17" t="str" cm="1">
        <f t="array" aca="1" ref="I1208" ca="1">IFERROR(INDEX(NTG_2020_Map,$C1208+2,$I$7),"")</f>
        <v/>
      </c>
      <c r="J1208" s="17" t="str" cm="1">
        <f t="array" aca="1" ref="J1208" ca="1">IFERROR(IF(INDEX(NTG_2020_Map,$C1208+2,36)=0,"",INDEX(NTG_2020_Map,$C1208+2,$J$7)),"")</f>
        <v/>
      </c>
      <c r="K1208" s="17" t="str" cm="1">
        <f t="array" aca="1" ref="K1208" ca="1">IFERROR(INDEX(NTG_2020_Map,$C1208+2,K$7),"")</f>
        <v/>
      </c>
      <c r="L1208" s="17" t="str" cm="1">
        <f t="array" aca="1" ref="L1208" ca="1">IFERROR(INDEX(NTG_2020_Map,$C1208+2,L$7),"")</f>
        <v/>
      </c>
      <c r="M1208" s="17" t="str" cm="1">
        <f t="array" aca="1" ref="M1208" ca="1">IFERROR(INDEX(NTG_2020_Map,$C1208+2,M$7),"")</f>
        <v/>
      </c>
      <c r="N1208" s="18" t="str" cm="1">
        <f t="array" aca="1" ref="N1208" ca="1">IFERROR(INDEX(NTG_2020_Map,$C1208+2,N$7),"")</f>
        <v/>
      </c>
      <c r="O1208" s="18" t="str" cm="1">
        <f t="array" aca="1" ref="O1208" ca="1">IFERROR(IF(INDEX(NTG_2020_Map,$C1208+2,O$7)="","",INDEX(NTG_2020_Map,$C1208+2,O$7)),"")</f>
        <v/>
      </c>
    </row>
    <row r="1209" spans="3:15" ht="12.75" customHeight="1">
      <c r="C1209" s="16">
        <f t="shared" si="36"/>
        <v>53</v>
      </c>
      <c r="D1209" s="16">
        <f t="shared" si="37"/>
        <v>5</v>
      </c>
      <c r="E1209" s="16" cm="1">
        <f t="array" aca="1" ref="E1209" ca="1">IF(F1209="","",IF(INDEX(NTG_2020_Table,$C1209+1,$D1209)=1,1,0))</f>
        <v>0</v>
      </c>
      <c r="F1209" s="17" t="str" cm="1">
        <f t="array" aca="1" ref="F1209" ca="1">IFERROR(INDEX(NTG_2020_Table,$C1209+1,$F$7),"")</f>
        <v>NonRes-sAll-mLtg-TLEDLamp</v>
      </c>
      <c r="G1209" s="17" t="str" cm="1">
        <f t="array" aca="1" ref="G1209" ca="1">IF($F1209="","",IFERROR(INDEX(NTG_2020_Map,1,IF($D1209&lt;$B$4,$B$3,IF($D1209&lt;$B$5,$B$4,$B$5))),""))</f>
        <v>NTG_ID</v>
      </c>
      <c r="H1209" s="17" cm="1">
        <f t="array" aca="1" ref="H1209" ca="1">IF(F1209="","",IFERROR(INDEX(NTG_2020_Map,2,D1209),""))</f>
        <v>0.6</v>
      </c>
      <c r="I1209" s="17" t="str" cm="1">
        <f t="array" aca="1" ref="I1209" ca="1">IFERROR(INDEX(NTG_2020_Map,$C1209+2,$I$7),"")</f>
        <v/>
      </c>
      <c r="J1209" s="17" t="str" cm="1">
        <f t="array" aca="1" ref="J1209" ca="1">IFERROR(IF(INDEX(NTG_2020_Map,$C1209+2,36)=0,"",INDEX(NTG_2020_Map,$C1209+2,$J$7)),"")</f>
        <v/>
      </c>
      <c r="K1209" s="17" t="str" cm="1">
        <f t="array" aca="1" ref="K1209" ca="1">IFERROR(INDEX(NTG_2020_Map,$C1209+2,K$7),"")</f>
        <v/>
      </c>
      <c r="L1209" s="17" t="str" cm="1">
        <f t="array" aca="1" ref="L1209" ca="1">IFERROR(INDEX(NTG_2020_Map,$C1209+2,L$7),"")</f>
        <v/>
      </c>
      <c r="M1209" s="17" t="str" cm="1">
        <f t="array" aca="1" ref="M1209" ca="1">IFERROR(INDEX(NTG_2020_Map,$C1209+2,M$7),"")</f>
        <v/>
      </c>
      <c r="N1209" s="18" t="str" cm="1">
        <f t="array" aca="1" ref="N1209" ca="1">IFERROR(INDEX(NTG_2020_Map,$C1209+2,N$7),"")</f>
        <v/>
      </c>
      <c r="O1209" s="18" t="str" cm="1">
        <f t="array" aca="1" ref="O1209" ca="1">IFERROR(IF(INDEX(NTG_2020_Map,$C1209+2,O$7)="","",INDEX(NTG_2020_Map,$C1209+2,O$7)),"")</f>
        <v/>
      </c>
    </row>
    <row r="1210" spans="3:15" ht="12.75" customHeight="1">
      <c r="C1210" s="16">
        <f t="shared" si="36"/>
        <v>53</v>
      </c>
      <c r="D1210" s="16">
        <f t="shared" si="37"/>
        <v>6</v>
      </c>
      <c r="E1210" s="16" cm="1">
        <f t="array" aca="1" ref="E1210" ca="1">IF(F1210="","",IF(INDEX(NTG_2020_Table,$C1210+1,$D1210)=1,1,0))</f>
        <v>0</v>
      </c>
      <c r="F1210" s="17" t="str" cm="1">
        <f t="array" aca="1" ref="F1210" ca="1">IFERROR(INDEX(NTG_2020_Table,$C1210+1,$F$7),"")</f>
        <v>NonRes-sAll-mLtg-TLEDLamp</v>
      </c>
      <c r="G1210" s="17" t="str" cm="1">
        <f t="array" aca="1" ref="G1210" ca="1">IF($F1210="","",IFERROR(INDEX(NTG_2020_Map,1,IF($D1210&lt;$B$4,$B$3,IF($D1210&lt;$B$5,$B$4,$B$5))),""))</f>
        <v>NTG_ID</v>
      </c>
      <c r="H1210" s="17" cm="1">
        <f t="array" aca="1" ref="H1210" ca="1">IF(F1210="","",IFERROR(INDEX(NTG_2020_Map,2,D1210),""))</f>
        <v>0.6</v>
      </c>
      <c r="I1210" s="17" t="str" cm="1">
        <f t="array" aca="1" ref="I1210" ca="1">IFERROR(INDEX(NTG_2020_Map,$C1210+2,$I$7),"")</f>
        <v/>
      </c>
      <c r="J1210" s="17" t="str" cm="1">
        <f t="array" aca="1" ref="J1210" ca="1">IFERROR(IF(INDEX(NTG_2020_Map,$C1210+2,36)=0,"",INDEX(NTG_2020_Map,$C1210+2,$J$7)),"")</f>
        <v/>
      </c>
      <c r="K1210" s="17" t="str" cm="1">
        <f t="array" aca="1" ref="K1210" ca="1">IFERROR(INDEX(NTG_2020_Map,$C1210+2,K$7),"")</f>
        <v/>
      </c>
      <c r="L1210" s="17" t="str" cm="1">
        <f t="array" aca="1" ref="L1210" ca="1">IFERROR(INDEX(NTG_2020_Map,$C1210+2,L$7),"")</f>
        <v/>
      </c>
      <c r="M1210" s="17" t="str" cm="1">
        <f t="array" aca="1" ref="M1210" ca="1">IFERROR(INDEX(NTG_2020_Map,$C1210+2,M$7),"")</f>
        <v/>
      </c>
      <c r="N1210" s="18" t="str" cm="1">
        <f t="array" aca="1" ref="N1210" ca="1">IFERROR(INDEX(NTG_2020_Map,$C1210+2,N$7),"")</f>
        <v/>
      </c>
      <c r="O1210" s="18" t="str" cm="1">
        <f t="array" aca="1" ref="O1210" ca="1">IFERROR(IF(INDEX(NTG_2020_Map,$C1210+2,O$7)="","",INDEX(NTG_2020_Map,$C1210+2,O$7)),"")</f>
        <v/>
      </c>
    </row>
    <row r="1211" spans="3:15" ht="12.75" customHeight="1">
      <c r="C1211" s="16">
        <f t="shared" si="36"/>
        <v>53</v>
      </c>
      <c r="D1211" s="16">
        <f t="shared" si="37"/>
        <v>7</v>
      </c>
      <c r="E1211" s="16" cm="1">
        <f t="array" aca="1" ref="E1211" ca="1">IF(F1211="","",IF(INDEX(NTG_2020_Table,$C1211+1,$D1211)=1,1,0))</f>
        <v>0</v>
      </c>
      <c r="F1211" s="17" t="str" cm="1">
        <f t="array" aca="1" ref="F1211" ca="1">IFERROR(INDEX(NTG_2020_Table,$C1211+1,$F$7),"")</f>
        <v>NonRes-sAll-mLtg-TLEDLamp</v>
      </c>
      <c r="G1211" s="17" t="str" cm="1">
        <f t="array" aca="1" ref="G1211" ca="1">IF($F1211="","",IFERROR(INDEX(NTG_2020_Map,1,IF($D1211&lt;$B$4,$B$3,IF($D1211&lt;$B$5,$B$4,$B$5))),""))</f>
        <v>NTG_ID</v>
      </c>
      <c r="H1211" s="17" t="str" cm="1">
        <f t="array" aca="1" ref="H1211" ca="1">IF(F1211="","",IFERROR(INDEX(NTG_2020_Map,2,D1211),""))</f>
        <v>Measures not covered by other NTG values and measure technology type has been available in marketplace for more than 2 years</v>
      </c>
      <c r="I1211" s="17" t="str" cm="1">
        <f t="array" aca="1" ref="I1211" ca="1">IFERROR(INDEX(NTG_2020_Map,$C1211+2,$I$7),"")</f>
        <v/>
      </c>
      <c r="J1211" s="17" t="str" cm="1">
        <f t="array" aca="1" ref="J1211" ca="1">IFERROR(IF(INDEX(NTG_2020_Map,$C1211+2,36)=0,"",INDEX(NTG_2020_Map,$C1211+2,$J$7)),"")</f>
        <v/>
      </c>
      <c r="K1211" s="17" t="str" cm="1">
        <f t="array" aca="1" ref="K1211" ca="1">IFERROR(INDEX(NTG_2020_Map,$C1211+2,K$7),"")</f>
        <v/>
      </c>
      <c r="L1211" s="17" t="str" cm="1">
        <f t="array" aca="1" ref="L1211" ca="1">IFERROR(INDEX(NTG_2020_Map,$C1211+2,L$7),"")</f>
        <v/>
      </c>
      <c r="M1211" s="17" t="str" cm="1">
        <f t="array" aca="1" ref="M1211" ca="1">IFERROR(INDEX(NTG_2020_Map,$C1211+2,M$7),"")</f>
        <v/>
      </c>
      <c r="N1211" s="18" t="str" cm="1">
        <f t="array" aca="1" ref="N1211" ca="1">IFERROR(INDEX(NTG_2020_Map,$C1211+2,N$7),"")</f>
        <v/>
      </c>
      <c r="O1211" s="18" t="str" cm="1">
        <f t="array" aca="1" ref="O1211" ca="1">IFERROR(IF(INDEX(NTG_2020_Map,$C1211+2,O$7)="","",INDEX(NTG_2020_Map,$C1211+2,O$7)),"")</f>
        <v/>
      </c>
    </row>
    <row r="1212" spans="3:15" ht="12.75" customHeight="1">
      <c r="C1212" s="16">
        <f t="shared" si="36"/>
        <v>53</v>
      </c>
      <c r="D1212" s="16">
        <f t="shared" si="37"/>
        <v>8</v>
      </c>
      <c r="E1212" s="16" cm="1">
        <f t="array" aca="1" ref="E1212" ca="1">IF(F1212="","",IF(INDEX(NTG_2020_Table,$C1212+1,$D1212)=1,1,0))</f>
        <v>0</v>
      </c>
      <c r="F1212" s="17" t="str" cm="1">
        <f t="array" aca="1" ref="F1212" ca="1">IFERROR(INDEX(NTG_2020_Table,$C1212+1,$F$7),"")</f>
        <v>NonRes-sAll-mLtg-TLEDLamp</v>
      </c>
      <c r="G1212" s="17" t="str" cm="1">
        <f t="array" aca="1" ref="G1212" ca="1">IF($F1212="","",IFERROR(INDEX(NTG_2020_Map,1,IF($D1212&lt;$B$4,$B$3,IF($D1212&lt;$B$5,$B$4,$B$5))),""))</f>
        <v>NTG_ID</v>
      </c>
      <c r="H1212" s="17" t="str" cm="1">
        <f t="array" aca="1" ref="H1212" ca="1">IF(F1212="","",IFERROR(INDEX(NTG_2020_Map,2,D1212),""))</f>
        <v>Deem-DEER|Deem-WP</v>
      </c>
      <c r="I1212" s="17" t="str" cm="1">
        <f t="array" aca="1" ref="I1212" ca="1">IFERROR(INDEX(NTG_2020_Map,$C1212+2,$I$7),"")</f>
        <v/>
      </c>
      <c r="J1212" s="17" t="str" cm="1">
        <f t="array" aca="1" ref="J1212" ca="1">IFERROR(IF(INDEX(NTG_2020_Map,$C1212+2,36)=0,"",INDEX(NTG_2020_Map,$C1212+2,$J$7)),"")</f>
        <v/>
      </c>
      <c r="K1212" s="17" t="str" cm="1">
        <f t="array" aca="1" ref="K1212" ca="1">IFERROR(INDEX(NTG_2020_Map,$C1212+2,K$7),"")</f>
        <v/>
      </c>
      <c r="L1212" s="17" t="str" cm="1">
        <f t="array" aca="1" ref="L1212" ca="1">IFERROR(INDEX(NTG_2020_Map,$C1212+2,L$7),"")</f>
        <v/>
      </c>
      <c r="M1212" s="17" t="str" cm="1">
        <f t="array" aca="1" ref="M1212" ca="1">IFERROR(INDEX(NTG_2020_Map,$C1212+2,M$7),"")</f>
        <v/>
      </c>
      <c r="N1212" s="18" t="str" cm="1">
        <f t="array" aca="1" ref="N1212" ca="1">IFERROR(INDEX(NTG_2020_Map,$C1212+2,N$7),"")</f>
        <v/>
      </c>
      <c r="O1212" s="18" t="str" cm="1">
        <f t="array" aca="1" ref="O1212" ca="1">IFERROR(IF(INDEX(NTG_2020_Map,$C1212+2,O$7)="","",INDEX(NTG_2020_Map,$C1212+2,O$7)),"")</f>
        <v/>
      </c>
    </row>
    <row r="1213" spans="3:15" ht="12.75" customHeight="1">
      <c r="C1213" s="16">
        <f t="shared" si="36"/>
        <v>53</v>
      </c>
      <c r="D1213" s="16">
        <f t="shared" si="37"/>
        <v>9</v>
      </c>
      <c r="E1213" s="16" cm="1">
        <f t="array" aca="1" ref="E1213" ca="1">IF(F1213="","",IF(INDEX(NTG_2020_Table,$C1213+1,$D1213)=1,1,0))</f>
        <v>0</v>
      </c>
      <c r="F1213" s="17" t="str" cm="1">
        <f t="array" aca="1" ref="F1213" ca="1">IFERROR(INDEX(NTG_2020_Table,$C1213+1,$F$7),"")</f>
        <v>NonRes-sAll-mLtg-TLEDLamp</v>
      </c>
      <c r="G1213" s="17" t="str" cm="1">
        <f t="array" aca="1" ref="G1213" ca="1">IF($F1213="","",IFERROR(INDEX(NTG_2020_Map,1,IF($D1213&lt;$B$4,$B$3,IF($D1213&lt;$B$5,$B$4,$B$5))),""))</f>
        <v>NTG_ID</v>
      </c>
      <c r="H1213" s="17" t="str" cm="1">
        <f t="array" aca="1" ref="H1213" ca="1">IF(F1213="","",IFERROR(INDEX(NTG_2020_Map,2,D1213),""))</f>
        <v>AOE|AR|BRO-Bhv|BRO-Op|BRO-RCx|BW|NC|NR</v>
      </c>
      <c r="I1213" s="17" t="str" cm="1">
        <f t="array" aca="1" ref="I1213" ca="1">IFERROR(INDEX(NTG_2020_Map,$C1213+2,$I$7),"")</f>
        <v/>
      </c>
      <c r="J1213" s="17" t="str" cm="1">
        <f t="array" aca="1" ref="J1213" ca="1">IFERROR(IF(INDEX(NTG_2020_Map,$C1213+2,36)=0,"",INDEX(NTG_2020_Map,$C1213+2,$J$7)),"")</f>
        <v/>
      </c>
      <c r="K1213" s="17" t="str" cm="1">
        <f t="array" aca="1" ref="K1213" ca="1">IFERROR(INDEX(NTG_2020_Map,$C1213+2,K$7),"")</f>
        <v/>
      </c>
      <c r="L1213" s="17" t="str" cm="1">
        <f t="array" aca="1" ref="L1213" ca="1">IFERROR(INDEX(NTG_2020_Map,$C1213+2,L$7),"")</f>
        <v/>
      </c>
      <c r="M1213" s="17" t="str" cm="1">
        <f t="array" aca="1" ref="M1213" ca="1">IFERROR(INDEX(NTG_2020_Map,$C1213+2,M$7),"")</f>
        <v/>
      </c>
      <c r="N1213" s="18" t="str" cm="1">
        <f t="array" aca="1" ref="N1213" ca="1">IFERROR(INDEX(NTG_2020_Map,$C1213+2,N$7),"")</f>
        <v/>
      </c>
      <c r="O1213" s="18" t="str" cm="1">
        <f t="array" aca="1" ref="O1213" ca="1">IFERROR(IF(INDEX(NTG_2020_Map,$C1213+2,O$7)="","",INDEX(NTG_2020_Map,$C1213+2,O$7)),"")</f>
        <v/>
      </c>
    </row>
    <row r="1214" spans="3:15" ht="12.75" customHeight="1">
      <c r="C1214" s="16">
        <f t="shared" si="36"/>
        <v>53</v>
      </c>
      <c r="D1214" s="16">
        <f t="shared" si="37"/>
        <v>10</v>
      </c>
      <c r="E1214" s="16" cm="1">
        <f t="array" aca="1" ref="E1214" ca="1">IF(F1214="","",IF(INDEX(NTG_2020_Table,$C1214+1,$D1214)=1,1,0))</f>
        <v>0</v>
      </c>
      <c r="F1214" s="17" t="str" cm="1">
        <f t="array" aca="1" ref="F1214" ca="1">IFERROR(INDEX(NTG_2020_Table,$C1214+1,$F$7),"")</f>
        <v>NonRes-sAll-mLtg-TLEDLamp</v>
      </c>
      <c r="G1214" s="17" t="str" cm="1">
        <f t="array" aca="1" ref="G1214" ca="1">IF($F1214="","",IFERROR(INDEX(NTG_2020_Map,1,IF($D1214&lt;$B$4,$B$3,IF($D1214&lt;$B$5,$B$4,$B$5))),""))</f>
        <v>NTG_ID</v>
      </c>
      <c r="H1214" s="17" t="str" cm="1">
        <f t="array" aca="1" ref="H1214" ca="1">IF(F1214="","",IFERROR(INDEX(NTG_2020_Map,2,D1214),""))</f>
        <v>UpDeemed|DnCust|DnDeemed|DnCustDI|DnDeemDI</v>
      </c>
      <c r="I1214" s="17" t="str" cm="1">
        <f t="array" aca="1" ref="I1214" ca="1">IFERROR(INDEX(NTG_2020_Map,$C1214+2,$I$7),"")</f>
        <v/>
      </c>
      <c r="J1214" s="17" t="str" cm="1">
        <f t="array" aca="1" ref="J1214" ca="1">IFERROR(IF(INDEX(NTG_2020_Map,$C1214+2,36)=0,"",INDEX(NTG_2020_Map,$C1214+2,$J$7)),"")</f>
        <v/>
      </c>
      <c r="K1214" s="17" t="str" cm="1">
        <f t="array" aca="1" ref="K1214" ca="1">IFERROR(INDEX(NTG_2020_Map,$C1214+2,K$7),"")</f>
        <v/>
      </c>
      <c r="L1214" s="17" t="str" cm="1">
        <f t="array" aca="1" ref="L1214" ca="1">IFERROR(INDEX(NTG_2020_Map,$C1214+2,L$7),"")</f>
        <v/>
      </c>
      <c r="M1214" s="17" t="str" cm="1">
        <f t="array" aca="1" ref="M1214" ca="1">IFERROR(INDEX(NTG_2020_Map,$C1214+2,M$7),"")</f>
        <v/>
      </c>
      <c r="N1214" s="18" t="str" cm="1">
        <f t="array" aca="1" ref="N1214" ca="1">IFERROR(INDEX(NTG_2020_Map,$C1214+2,N$7),"")</f>
        <v/>
      </c>
      <c r="O1214" s="18" t="str" cm="1">
        <f t="array" aca="1" ref="O1214" ca="1">IFERROR(IF(INDEX(NTG_2020_Map,$C1214+2,O$7)="","",INDEX(NTG_2020_Map,$C1214+2,O$7)),"")</f>
        <v/>
      </c>
    </row>
    <row r="1215" spans="3:15" ht="12.75" customHeight="1">
      <c r="C1215" s="16">
        <f t="shared" si="36"/>
        <v>53</v>
      </c>
      <c r="D1215" s="16">
        <f t="shared" si="37"/>
        <v>11</v>
      </c>
      <c r="E1215" s="16" cm="1">
        <f t="array" aca="1" ref="E1215" ca="1">IF(F1215="","",IF(INDEX(NTG_2020_Table,$C1215+1,$D1215)=1,1,0))</f>
        <v>0</v>
      </c>
      <c r="F1215" s="17" t="str" cm="1">
        <f t="array" aca="1" ref="F1215" ca="1">IFERROR(INDEX(NTG_2020_Table,$C1215+1,$F$7),"")</f>
        <v>NonRes-sAll-mLtg-TLEDLamp</v>
      </c>
      <c r="G1215" s="17" t="str" cm="1">
        <f t="array" aca="1" ref="G1215" ca="1">IF($F1215="","",IFERROR(INDEX(NTG_2020_Map,1,IF($D1215&lt;$B$4,$B$3,IF($D1215&lt;$B$5,$B$4,$B$5))),""))</f>
        <v>VersionSource</v>
      </c>
      <c r="H1215" s="17" t="str" cm="1">
        <f t="array" aca="1" ref="H1215" ca="1">IF(F1215="","",IFERROR(INDEX(NTG_2020_Map,2,D1215),""))</f>
        <v/>
      </c>
      <c r="I1215" s="17" t="str" cm="1">
        <f t="array" aca="1" ref="I1215" ca="1">IFERROR(INDEX(NTG_2020_Map,$C1215+2,$I$7),"")</f>
        <v/>
      </c>
      <c r="J1215" s="17" t="str" cm="1">
        <f t="array" aca="1" ref="J1215" ca="1">IFERROR(IF(INDEX(NTG_2020_Map,$C1215+2,36)=0,"",INDEX(NTG_2020_Map,$C1215+2,$J$7)),"")</f>
        <v/>
      </c>
      <c r="K1215" s="17" t="str" cm="1">
        <f t="array" aca="1" ref="K1215" ca="1">IFERROR(INDEX(NTG_2020_Map,$C1215+2,K$7),"")</f>
        <v/>
      </c>
      <c r="L1215" s="17" t="str" cm="1">
        <f t="array" aca="1" ref="L1215" ca="1">IFERROR(INDEX(NTG_2020_Map,$C1215+2,L$7),"")</f>
        <v/>
      </c>
      <c r="M1215" s="17" t="str" cm="1">
        <f t="array" aca="1" ref="M1215" ca="1">IFERROR(INDEX(NTG_2020_Map,$C1215+2,M$7),"")</f>
        <v/>
      </c>
      <c r="N1215" s="18" t="str" cm="1">
        <f t="array" aca="1" ref="N1215" ca="1">IFERROR(INDEX(NTG_2020_Map,$C1215+2,N$7),"")</f>
        <v/>
      </c>
      <c r="O1215" s="18" t="str" cm="1">
        <f t="array" aca="1" ref="O1215" ca="1">IFERROR(IF(INDEX(NTG_2020_Map,$C1215+2,O$7)="","",INDEX(NTG_2020_Map,$C1215+2,O$7)),"")</f>
        <v/>
      </c>
    </row>
    <row r="1216" spans="3:15" ht="12.75" customHeight="1">
      <c r="C1216" s="16">
        <f t="shared" si="36"/>
        <v>53</v>
      </c>
      <c r="D1216" s="16">
        <f t="shared" si="37"/>
        <v>12</v>
      </c>
      <c r="E1216" s="16" cm="1">
        <f t="array" aca="1" ref="E1216" ca="1">IF(F1216="","",IF(INDEX(NTG_2020_Table,$C1216+1,$D1216)=1,1,0))</f>
        <v>1</v>
      </c>
      <c r="F1216" s="17" t="str" cm="1">
        <f t="array" aca="1" ref="F1216" ca="1">IFERROR(INDEX(NTG_2020_Table,$C1216+1,$F$7),"")</f>
        <v>NonRes-sAll-mLtg-TLEDLamp</v>
      </c>
      <c r="G1216" s="17" t="str" cm="1">
        <f t="array" aca="1" ref="G1216" ca="1">IF($F1216="","",IFERROR(INDEX(NTG_2020_Map,1,IF($D1216&lt;$B$4,$B$3,IF($D1216&lt;$B$5,$B$4,$B$5))),""))</f>
        <v>VersionSource</v>
      </c>
      <c r="H1216" s="17" t="str" cm="1">
        <f t="array" aca="1" ref="H1216" ca="1">IF(F1216="","",IFERROR(INDEX(NTG_2020_Map,2,D1216),""))</f>
        <v>1</v>
      </c>
      <c r="I1216" s="17" t="str" cm="1">
        <f t="array" aca="1" ref="I1216" ca="1">IFERROR(INDEX(NTG_2020_Map,$C1216+2,$I$7),"")</f>
        <v/>
      </c>
      <c r="J1216" s="17" t="str" cm="1">
        <f t="array" aca="1" ref="J1216" ca="1">IFERROR(IF(INDEX(NTG_2020_Map,$C1216+2,36)=0,"",INDEX(NTG_2020_Map,$C1216+2,$J$7)),"")</f>
        <v/>
      </c>
      <c r="K1216" s="17" t="str" cm="1">
        <f t="array" aca="1" ref="K1216" ca="1">IFERROR(INDEX(NTG_2020_Map,$C1216+2,K$7),"")</f>
        <v/>
      </c>
      <c r="L1216" s="17" t="str" cm="1">
        <f t="array" aca="1" ref="L1216" ca="1">IFERROR(INDEX(NTG_2020_Map,$C1216+2,L$7),"")</f>
        <v/>
      </c>
      <c r="M1216" s="17" t="str" cm="1">
        <f t="array" aca="1" ref="M1216" ca="1">IFERROR(INDEX(NTG_2020_Map,$C1216+2,M$7),"")</f>
        <v/>
      </c>
      <c r="N1216" s="18" t="str" cm="1">
        <f t="array" aca="1" ref="N1216" ca="1">IFERROR(INDEX(NTG_2020_Map,$C1216+2,N$7),"")</f>
        <v/>
      </c>
      <c r="O1216" s="18" t="str" cm="1">
        <f t="array" aca="1" ref="O1216" ca="1">IFERROR(IF(INDEX(NTG_2020_Map,$C1216+2,O$7)="","",INDEX(NTG_2020_Map,$C1216+2,O$7)),"")</f>
        <v/>
      </c>
    </row>
    <row r="1217" spans="3:15" ht="12.75" customHeight="1">
      <c r="C1217" s="16">
        <f t="shared" si="36"/>
        <v>53</v>
      </c>
      <c r="D1217" s="16">
        <f t="shared" si="37"/>
        <v>13</v>
      </c>
      <c r="E1217" s="16" cm="1">
        <f t="array" aca="1" ref="E1217" ca="1">IF(F1217="","",IF(INDEX(NTG_2020_Table,$C1217+1,$D1217)=1,1,0))</f>
        <v>0</v>
      </c>
      <c r="F1217" s="17" t="str" cm="1">
        <f t="array" aca="1" ref="F1217" ca="1">IFERROR(INDEX(NTG_2020_Table,$C1217+1,$F$7),"")</f>
        <v>NonRes-sAll-mLtg-TLEDLamp</v>
      </c>
      <c r="G1217" s="17" t="str" cm="1">
        <f t="array" aca="1" ref="G1217" ca="1">IF($F1217="","",IFERROR(INDEX(NTG_2020_Map,1,IF($D1217&lt;$B$4,$B$3,IF($D1217&lt;$B$5,$B$4,$B$5))),""))</f>
        <v>VersionSource</v>
      </c>
      <c r="H1217" s="17" t="str" cm="1">
        <f t="array" aca="1" ref="H1217" ca="1">IF(F1217="","",IFERROR(INDEX(NTG_2020_Map,2,D1217),""))</f>
        <v>1</v>
      </c>
      <c r="I1217" s="17" t="str" cm="1">
        <f t="array" aca="1" ref="I1217" ca="1">IFERROR(INDEX(NTG_2020_Map,$C1217+2,$I$7),"")</f>
        <v/>
      </c>
      <c r="J1217" s="17" t="str" cm="1">
        <f t="array" aca="1" ref="J1217" ca="1">IFERROR(IF(INDEX(NTG_2020_Map,$C1217+2,36)=0,"",INDEX(NTG_2020_Map,$C1217+2,$J$7)),"")</f>
        <v/>
      </c>
      <c r="K1217" s="17" t="str" cm="1">
        <f t="array" aca="1" ref="K1217" ca="1">IFERROR(INDEX(NTG_2020_Map,$C1217+2,K$7),"")</f>
        <v/>
      </c>
      <c r="L1217" s="17" t="str" cm="1">
        <f t="array" aca="1" ref="L1217" ca="1">IFERROR(INDEX(NTG_2020_Map,$C1217+2,L$7),"")</f>
        <v/>
      </c>
      <c r="M1217" s="17" t="str" cm="1">
        <f t="array" aca="1" ref="M1217" ca="1">IFERROR(INDEX(NTG_2020_Map,$C1217+2,M$7),"")</f>
        <v/>
      </c>
      <c r="N1217" s="18" t="str" cm="1">
        <f t="array" aca="1" ref="N1217" ca="1">IFERROR(INDEX(NTG_2020_Map,$C1217+2,N$7),"")</f>
        <v/>
      </c>
      <c r="O1217" s="18" t="str" cm="1">
        <f t="array" aca="1" ref="O1217" ca="1">IFERROR(IF(INDEX(NTG_2020_Map,$C1217+2,O$7)="","",INDEX(NTG_2020_Map,$C1217+2,O$7)),"")</f>
        <v/>
      </c>
    </row>
    <row r="1218" spans="3:15" ht="12.75" customHeight="1">
      <c r="C1218" s="16">
        <f t="shared" si="36"/>
        <v>53</v>
      </c>
      <c r="D1218" s="16">
        <f t="shared" si="37"/>
        <v>14</v>
      </c>
      <c r="E1218" s="16" cm="1">
        <f t="array" aca="1" ref="E1218" ca="1">IF(F1218="","",IF(INDEX(NTG_2020_Table,$C1218+1,$D1218)=1,1,0))</f>
        <v>0</v>
      </c>
      <c r="F1218" s="17" t="str" cm="1">
        <f t="array" aca="1" ref="F1218" ca="1">IFERROR(INDEX(NTG_2020_Table,$C1218+1,$F$7),"")</f>
        <v>NonRes-sAll-mLtg-TLEDLamp</v>
      </c>
      <c r="G1218" s="17" t="str" cm="1">
        <f t="array" aca="1" ref="G1218" ca="1">IF($F1218="","",IFERROR(INDEX(NTG_2020_Map,1,IF($D1218&lt;$B$4,$B$3,IF($D1218&lt;$B$5,$B$4,$B$5))),""))</f>
        <v>VersionSource</v>
      </c>
      <c r="H1218" s="17" t="str" cm="1">
        <f t="array" aca="1" ref="H1218" ca="1">IF(F1218="","",IFERROR(INDEX(NTG_2020_Map,2,D1218),""))</f>
        <v>0</v>
      </c>
      <c r="I1218" s="17" t="str" cm="1">
        <f t="array" aca="1" ref="I1218" ca="1">IFERROR(INDEX(NTG_2020_Map,$C1218+2,$I$7),"")</f>
        <v/>
      </c>
      <c r="J1218" s="17" t="str" cm="1">
        <f t="array" aca="1" ref="J1218" ca="1">IFERROR(IF(INDEX(NTG_2020_Map,$C1218+2,36)=0,"",INDEX(NTG_2020_Map,$C1218+2,$J$7)),"")</f>
        <v/>
      </c>
      <c r="K1218" s="17" t="str" cm="1">
        <f t="array" aca="1" ref="K1218" ca="1">IFERROR(INDEX(NTG_2020_Map,$C1218+2,K$7),"")</f>
        <v/>
      </c>
      <c r="L1218" s="17" t="str" cm="1">
        <f t="array" aca="1" ref="L1218" ca="1">IFERROR(INDEX(NTG_2020_Map,$C1218+2,L$7),"")</f>
        <v/>
      </c>
      <c r="M1218" s="17" t="str" cm="1">
        <f t="array" aca="1" ref="M1218" ca="1">IFERROR(INDEX(NTG_2020_Map,$C1218+2,M$7),"")</f>
        <v/>
      </c>
      <c r="N1218" s="18" t="str" cm="1">
        <f t="array" aca="1" ref="N1218" ca="1">IFERROR(INDEX(NTG_2020_Map,$C1218+2,N$7),"")</f>
        <v/>
      </c>
      <c r="O1218" s="18" t="str" cm="1">
        <f t="array" aca="1" ref="O1218" ca="1">IFERROR(IF(INDEX(NTG_2020_Map,$C1218+2,O$7)="","",INDEX(NTG_2020_Map,$C1218+2,O$7)),"")</f>
        <v/>
      </c>
    </row>
    <row r="1219" spans="3:15" ht="12.75" customHeight="1">
      <c r="C1219" s="16">
        <f t="shared" si="36"/>
        <v>53</v>
      </c>
      <c r="D1219" s="16">
        <f t="shared" si="37"/>
        <v>15</v>
      </c>
      <c r="E1219" s="16" cm="1">
        <f t="array" aca="1" ref="E1219" ca="1">IF(F1219="","",IF(INDEX(NTG_2020_Table,$C1219+1,$D1219)=1,1,0))</f>
        <v>0</v>
      </c>
      <c r="F1219" s="17" t="str" cm="1">
        <f t="array" aca="1" ref="F1219" ca="1">IFERROR(INDEX(NTG_2020_Table,$C1219+1,$F$7),"")</f>
        <v>NonRes-sAll-mLtg-TLEDLamp</v>
      </c>
      <c r="G1219" s="17" t="str" cm="1">
        <f t="array" aca="1" ref="G1219" ca="1">IF($F1219="","",IFERROR(INDEX(NTG_2020_Map,1,IF($D1219&lt;$B$4,$B$3,IF($D1219&lt;$B$5,$B$4,$B$5))),""))</f>
        <v>VersionSource</v>
      </c>
      <c r="H1219" s="17" cm="1">
        <f t="array" aca="1" ref="H1219" ca="1">IF(F1219="","",IFERROR(INDEX(NTG_2020_Map,2,D1219),""))</f>
        <v>45448.629734189817</v>
      </c>
      <c r="I1219" s="17" t="str" cm="1">
        <f t="array" aca="1" ref="I1219" ca="1">IFERROR(INDEX(NTG_2020_Map,$C1219+2,$I$7),"")</f>
        <v/>
      </c>
      <c r="J1219" s="17" t="str" cm="1">
        <f t="array" aca="1" ref="J1219" ca="1">IFERROR(IF(INDEX(NTG_2020_Map,$C1219+2,36)=0,"",INDEX(NTG_2020_Map,$C1219+2,$J$7)),"")</f>
        <v/>
      </c>
      <c r="K1219" s="17" t="str" cm="1">
        <f t="array" aca="1" ref="K1219" ca="1">IFERROR(INDEX(NTG_2020_Map,$C1219+2,K$7),"")</f>
        <v/>
      </c>
      <c r="L1219" s="17" t="str" cm="1">
        <f t="array" aca="1" ref="L1219" ca="1">IFERROR(INDEX(NTG_2020_Map,$C1219+2,L$7),"")</f>
        <v/>
      </c>
      <c r="M1219" s="17" t="str" cm="1">
        <f t="array" aca="1" ref="M1219" ca="1">IFERROR(INDEX(NTG_2020_Map,$C1219+2,M$7),"")</f>
        <v/>
      </c>
      <c r="N1219" s="18" t="str" cm="1">
        <f t="array" aca="1" ref="N1219" ca="1">IFERROR(INDEX(NTG_2020_Map,$C1219+2,N$7),"")</f>
        <v/>
      </c>
      <c r="O1219" s="18" t="str" cm="1">
        <f t="array" aca="1" ref="O1219" ca="1">IFERROR(IF(INDEX(NTG_2020_Map,$C1219+2,O$7)="","",INDEX(NTG_2020_Map,$C1219+2,O$7)),"")</f>
        <v/>
      </c>
    </row>
    <row r="1220" spans="3:15" ht="12.75" customHeight="1">
      <c r="C1220" s="16">
        <f t="shared" si="36"/>
        <v>53</v>
      </c>
      <c r="D1220" s="16">
        <f t="shared" si="37"/>
        <v>16</v>
      </c>
      <c r="E1220" s="16" cm="1">
        <f t="array" aca="1" ref="E1220" ca="1">IF(F1220="","",IF(INDEX(NTG_2020_Table,$C1220+1,$D1220)=1,1,0))</f>
        <v>1</v>
      </c>
      <c r="F1220" s="17" t="str" cm="1">
        <f t="array" aca="1" ref="F1220" ca="1">IFERROR(INDEX(NTG_2020_Table,$C1220+1,$F$7),"")</f>
        <v>NonRes-sAll-mLtg-TLEDLamp</v>
      </c>
      <c r="G1220" s="17" t="str" cm="1">
        <f t="array" aca="1" ref="G1220" ca="1">IF($F1220="","",IFERROR(INDEX(NTG_2020_Map,1,IF($D1220&lt;$B$4,$B$3,IF($D1220&lt;$B$5,$B$4,$B$5))),""))</f>
        <v>VersionSource</v>
      </c>
      <c r="H1220" s="17" t="str" cm="1">
        <f t="array" aca="1" ref="H1220" ca="1">IF(F1220="","",IFERROR(INDEX(NTG_2020_Map,2,D1220),""))</f>
        <v>Expired this record since a new record was created that uses the updated Measure Impact Types and Delivery Types per DEER2026 Scoping Document.</v>
      </c>
      <c r="I1220" s="17" t="str" cm="1">
        <f t="array" aca="1" ref="I1220" ca="1">IFERROR(INDEX(NTG_2020_Map,$C1220+2,$I$7),"")</f>
        <v/>
      </c>
      <c r="J1220" s="17" t="str" cm="1">
        <f t="array" aca="1" ref="J1220" ca="1">IFERROR(IF(INDEX(NTG_2020_Map,$C1220+2,36)=0,"",INDEX(NTG_2020_Map,$C1220+2,$J$7)),"")</f>
        <v/>
      </c>
      <c r="K1220" s="17" t="str" cm="1">
        <f t="array" aca="1" ref="K1220" ca="1">IFERROR(INDEX(NTG_2020_Map,$C1220+2,K$7),"")</f>
        <v/>
      </c>
      <c r="L1220" s="17" t="str" cm="1">
        <f t="array" aca="1" ref="L1220" ca="1">IFERROR(INDEX(NTG_2020_Map,$C1220+2,L$7),"")</f>
        <v/>
      </c>
      <c r="M1220" s="17" t="str" cm="1">
        <f t="array" aca="1" ref="M1220" ca="1">IFERROR(INDEX(NTG_2020_Map,$C1220+2,M$7),"")</f>
        <v/>
      </c>
      <c r="N1220" s="18" t="str" cm="1">
        <f t="array" aca="1" ref="N1220" ca="1">IFERROR(INDEX(NTG_2020_Map,$C1220+2,N$7),"")</f>
        <v/>
      </c>
      <c r="O1220" s="18" t="str" cm="1">
        <f t="array" aca="1" ref="O1220" ca="1">IFERROR(IF(INDEX(NTG_2020_Map,$C1220+2,O$7)="","",INDEX(NTG_2020_Map,$C1220+2,O$7)),"")</f>
        <v/>
      </c>
    </row>
    <row r="1221" spans="3:15" ht="12.75" customHeight="1">
      <c r="C1221" s="16">
        <f t="shared" si="36"/>
        <v>53</v>
      </c>
      <c r="D1221" s="16">
        <f t="shared" si="37"/>
        <v>17</v>
      </c>
      <c r="E1221" s="16" cm="1">
        <f t="array" aca="1" ref="E1221" ca="1">IF(F1221="","",IF(INDEX(NTG_2020_Table,$C1221+1,$D1221)=1,1,0))</f>
        <v>0</v>
      </c>
      <c r="F1221" s="17" t="str" cm="1">
        <f t="array" aca="1" ref="F1221" ca="1">IFERROR(INDEX(NTG_2020_Table,$C1221+1,$F$7),"")</f>
        <v>NonRes-sAll-mLtg-TLEDLamp</v>
      </c>
      <c r="G1221" s="17" t="str" cm="1">
        <f t="array" aca="1" ref="G1221" ca="1">IF($F1221="","",IFERROR(INDEX(NTG_2020_Map,1,IF($D1221&lt;$B$4,$B$3,IF($D1221&lt;$B$5,$B$4,$B$5))),""))</f>
        <v>VersionSource</v>
      </c>
      <c r="H1221" s="17" t="str" cm="1">
        <f t="array" aca="1" ref="H1221" ca="1">IF(F1221="","",IFERROR(INDEX(NTG_2020_Map,2,D1221),""))</f>
        <v>Deemed Ex Ante Team</v>
      </c>
      <c r="I1221" s="17" t="str" cm="1">
        <f t="array" aca="1" ref="I1221" ca="1">IFERROR(INDEX(NTG_2020_Map,$C1221+2,$I$7),"")</f>
        <v/>
      </c>
      <c r="J1221" s="17" t="str" cm="1">
        <f t="array" aca="1" ref="J1221" ca="1">IFERROR(IF(INDEX(NTG_2020_Map,$C1221+2,36)=0,"",INDEX(NTG_2020_Map,$C1221+2,$J$7)),"")</f>
        <v/>
      </c>
      <c r="K1221" s="17" t="str" cm="1">
        <f t="array" aca="1" ref="K1221" ca="1">IFERROR(INDEX(NTG_2020_Map,$C1221+2,K$7),"")</f>
        <v/>
      </c>
      <c r="L1221" s="17" t="str" cm="1">
        <f t="array" aca="1" ref="L1221" ca="1">IFERROR(INDEX(NTG_2020_Map,$C1221+2,L$7),"")</f>
        <v/>
      </c>
      <c r="M1221" s="17" t="str" cm="1">
        <f t="array" aca="1" ref="M1221" ca="1">IFERROR(INDEX(NTG_2020_Map,$C1221+2,M$7),"")</f>
        <v/>
      </c>
      <c r="N1221" s="18" t="str" cm="1">
        <f t="array" aca="1" ref="N1221" ca="1">IFERROR(INDEX(NTG_2020_Map,$C1221+2,N$7),"")</f>
        <v/>
      </c>
      <c r="O1221" s="18" t="str" cm="1">
        <f t="array" aca="1" ref="O1221" ca="1">IFERROR(IF(INDEX(NTG_2020_Map,$C1221+2,O$7)="","",INDEX(NTG_2020_Map,$C1221+2,O$7)),"")</f>
        <v/>
      </c>
    </row>
    <row r="1222" spans="3:15" ht="12.75" customHeight="1">
      <c r="C1222" s="16">
        <f t="shared" si="36"/>
        <v>53</v>
      </c>
      <c r="D1222" s="16">
        <f t="shared" si="37"/>
        <v>18</v>
      </c>
      <c r="E1222" s="16" cm="1">
        <f t="array" aca="1" ref="E1222" ca="1">IF(F1222="","",IF(INDEX(NTG_2020_Table,$C1222+1,$D1222)=1,1,0))</f>
        <v>1</v>
      </c>
      <c r="F1222" s="17" t="str" cm="1">
        <f t="array" aca="1" ref="F1222" ca="1">IFERROR(INDEX(NTG_2020_Table,$C1222+1,$F$7),"")</f>
        <v>NonRes-sAll-mLtg-TLEDLamp</v>
      </c>
      <c r="G1222" s="17" t="str" cm="1">
        <f t="array" aca="1" ref="G1222" ca="1">IF($F1222="","",IFERROR(INDEX(NTG_2020_Map,1,IF($D1222&lt;$B$4,$B$3,IF($D1222&lt;$B$5,$B$4,$B$5))),""))</f>
        <v>VersionSource</v>
      </c>
      <c r="H1222" s="17" cm="1">
        <f t="array" aca="1" ref="H1222" ca="1">IF(F1222="","",IFERROR(INDEX(NTG_2020_Map,2,D1222),""))</f>
        <v>44566.539816770834</v>
      </c>
      <c r="I1222" s="17" t="str" cm="1">
        <f t="array" aca="1" ref="I1222" ca="1">IFERROR(INDEX(NTG_2020_Map,$C1222+2,$I$7),"")</f>
        <v/>
      </c>
      <c r="J1222" s="17" t="str" cm="1">
        <f t="array" aca="1" ref="J1222" ca="1">IFERROR(IF(INDEX(NTG_2020_Map,$C1222+2,36)=0,"",INDEX(NTG_2020_Map,$C1222+2,$J$7)),"")</f>
        <v/>
      </c>
      <c r="K1222" s="17" t="str" cm="1">
        <f t="array" aca="1" ref="K1222" ca="1">IFERROR(INDEX(NTG_2020_Map,$C1222+2,K$7),"")</f>
        <v/>
      </c>
      <c r="L1222" s="17" t="str" cm="1">
        <f t="array" aca="1" ref="L1222" ca="1">IFERROR(INDEX(NTG_2020_Map,$C1222+2,L$7),"")</f>
        <v/>
      </c>
      <c r="M1222" s="17" t="str" cm="1">
        <f t="array" aca="1" ref="M1222" ca="1">IFERROR(INDEX(NTG_2020_Map,$C1222+2,M$7),"")</f>
        <v/>
      </c>
      <c r="N1222" s="18" t="str" cm="1">
        <f t="array" aca="1" ref="N1222" ca="1">IFERROR(INDEX(NTG_2020_Map,$C1222+2,N$7),"")</f>
        <v/>
      </c>
      <c r="O1222" s="18" t="str" cm="1">
        <f t="array" aca="1" ref="O1222" ca="1">IFERROR(IF(INDEX(NTG_2020_Map,$C1222+2,O$7)="","",INDEX(NTG_2020_Map,$C1222+2,O$7)),"")</f>
        <v/>
      </c>
    </row>
    <row r="1223" spans="3:15" ht="12.75" customHeight="1">
      <c r="C1223" s="16">
        <f t="shared" si="36"/>
        <v>53</v>
      </c>
      <c r="D1223" s="16">
        <f t="shared" si="37"/>
        <v>19</v>
      </c>
      <c r="E1223" s="16" cm="1">
        <f t="array" aca="1" ref="E1223" ca="1">IF(F1223="","",IF(INDEX(NTG_2020_Table,$C1223+1,$D1223)=1,1,0))</f>
        <v>0</v>
      </c>
      <c r="F1223" s="17" t="str" cm="1">
        <f t="array" aca="1" ref="F1223" ca="1">IFERROR(INDEX(NTG_2020_Table,$C1223+1,$F$7),"")</f>
        <v>NonRes-sAll-mLtg-TLEDLamp</v>
      </c>
      <c r="G1223" s="17" t="str" cm="1">
        <f t="array" aca="1" ref="G1223" ca="1">IF($F1223="","",IFERROR(INDEX(NTG_2020_Map,1,IF($D1223&lt;$B$4,$B$3,IF($D1223&lt;$B$5,$B$4,$B$5))),""))</f>
        <v>CreatedComment</v>
      </c>
      <c r="H1223" s="17" t="str" cm="1">
        <f t="array" aca="1" ref="H1223" ca="1">IF(F1223="","",IFERROR(INDEX(NTG_2020_Map,2,D1223),""))</f>
        <v/>
      </c>
      <c r="I1223" s="17" t="str" cm="1">
        <f t="array" aca="1" ref="I1223" ca="1">IFERROR(INDEX(NTG_2020_Map,$C1223+2,$I$7),"")</f>
        <v/>
      </c>
      <c r="J1223" s="17" t="str" cm="1">
        <f t="array" aca="1" ref="J1223" ca="1">IFERROR(IF(INDEX(NTG_2020_Map,$C1223+2,36)=0,"",INDEX(NTG_2020_Map,$C1223+2,$J$7)),"")</f>
        <v/>
      </c>
      <c r="K1223" s="17" t="str" cm="1">
        <f t="array" aca="1" ref="K1223" ca="1">IFERROR(INDEX(NTG_2020_Map,$C1223+2,K$7),"")</f>
        <v/>
      </c>
      <c r="L1223" s="17" t="str" cm="1">
        <f t="array" aca="1" ref="L1223" ca="1">IFERROR(INDEX(NTG_2020_Map,$C1223+2,L$7),"")</f>
        <v/>
      </c>
      <c r="M1223" s="17" t="str" cm="1">
        <f t="array" aca="1" ref="M1223" ca="1">IFERROR(INDEX(NTG_2020_Map,$C1223+2,M$7),"")</f>
        <v/>
      </c>
      <c r="N1223" s="18" t="str" cm="1">
        <f t="array" aca="1" ref="N1223" ca="1">IFERROR(INDEX(NTG_2020_Map,$C1223+2,N$7),"")</f>
        <v/>
      </c>
      <c r="O1223" s="18" t="str" cm="1">
        <f t="array" aca="1" ref="O1223" ca="1">IFERROR(IF(INDEX(NTG_2020_Map,$C1223+2,O$7)="","",INDEX(NTG_2020_Map,$C1223+2,O$7)),"")</f>
        <v/>
      </c>
    </row>
    <row r="1224" spans="3:15" ht="12.75" customHeight="1">
      <c r="C1224" s="16">
        <f t="shared" si="36"/>
        <v>53</v>
      </c>
      <c r="D1224" s="16">
        <f t="shared" si="37"/>
        <v>20</v>
      </c>
      <c r="E1224" s="16" cm="1">
        <f t="array" aca="1" ref="E1224" ca="1">IF(F1224="","",IF(INDEX(NTG_2020_Table,$C1224+1,$D1224)=1,1,0))</f>
        <v>0</v>
      </c>
      <c r="F1224" s="17" t="str" cm="1">
        <f t="array" aca="1" ref="F1224" ca="1">IFERROR(INDEX(NTG_2020_Table,$C1224+1,$F$7),"")</f>
        <v>NonRes-sAll-mLtg-TLEDLamp</v>
      </c>
      <c r="G1224" s="17" t="str" cm="1">
        <f t="array" aca="1" ref="G1224" ca="1">IF($F1224="","",IFERROR(INDEX(NTG_2020_Map,1,IF($D1224&lt;$B$4,$B$3,IF($D1224&lt;$B$5,$B$4,$B$5))),""))</f>
        <v>CreatedComment</v>
      </c>
      <c r="H1224" s="17" t="str" cm="1">
        <f t="array" aca="1" ref="H1224" ca="1">IF(F1224="","",IFERROR(INDEX(NTG_2020_Map,2,D1224),""))</f>
        <v>Deemed Ex Ante Team</v>
      </c>
      <c r="I1224" s="17" t="str" cm="1">
        <f t="array" aca="1" ref="I1224" ca="1">IFERROR(INDEX(NTG_2020_Map,$C1224+2,$I$7),"")</f>
        <v/>
      </c>
      <c r="J1224" s="17" t="str" cm="1">
        <f t="array" aca="1" ref="J1224" ca="1">IFERROR(IF(INDEX(NTG_2020_Map,$C1224+2,36)=0,"",INDEX(NTG_2020_Map,$C1224+2,$J$7)),"")</f>
        <v/>
      </c>
      <c r="K1224" s="17" t="str" cm="1">
        <f t="array" aca="1" ref="K1224" ca="1">IFERROR(INDEX(NTG_2020_Map,$C1224+2,K$7),"")</f>
        <v/>
      </c>
      <c r="L1224" s="17" t="str" cm="1">
        <f t="array" aca="1" ref="L1224" ca="1">IFERROR(INDEX(NTG_2020_Map,$C1224+2,L$7),"")</f>
        <v/>
      </c>
      <c r="M1224" s="17" t="str" cm="1">
        <f t="array" aca="1" ref="M1224" ca="1">IFERROR(INDEX(NTG_2020_Map,$C1224+2,M$7),"")</f>
        <v/>
      </c>
      <c r="N1224" s="18" t="str" cm="1">
        <f t="array" aca="1" ref="N1224" ca="1">IFERROR(INDEX(NTG_2020_Map,$C1224+2,N$7),"")</f>
        <v/>
      </c>
      <c r="O1224" s="18" t="str" cm="1">
        <f t="array" aca="1" ref="O1224" ca="1">IFERROR(IF(INDEX(NTG_2020_Map,$C1224+2,O$7)="","",INDEX(NTG_2020_Map,$C1224+2,O$7)),"")</f>
        <v/>
      </c>
    </row>
    <row r="1225" spans="3:15" ht="12.75" customHeight="1">
      <c r="C1225" s="16">
        <f t="shared" si="36"/>
        <v>53</v>
      </c>
      <c r="D1225" s="16">
        <f t="shared" si="37"/>
        <v>21</v>
      </c>
      <c r="E1225" s="16" cm="1">
        <f t="array" aca="1" ref="E1225" ca="1">IF(F1225="","",IF(INDEX(NTG_2020_Table,$C1225+1,$D1225)=1,1,0))</f>
        <v>0</v>
      </c>
      <c r="F1225" s="17" t="str" cm="1">
        <f t="array" aca="1" ref="F1225" ca="1">IFERROR(INDEX(NTG_2020_Table,$C1225+1,$F$7),"")</f>
        <v>NonRes-sAll-mLtg-TLEDLamp</v>
      </c>
      <c r="G1225" s="17" t="str" cm="1">
        <f t="array" aca="1" ref="G1225" ca="1">IF($F1225="","",IFERROR(INDEX(NTG_2020_Map,1,IF($D1225&lt;$B$4,$B$3,IF($D1225&lt;$B$5,$B$4,$B$5))),""))</f>
        <v>CreatedComment</v>
      </c>
      <c r="H1225" s="17" t="str" cm="1">
        <f t="array" aca="1" ref="H1225" ca="1">IF(F1225="","",IFERROR(INDEX(NTG_2020_Map,2,D1225),""))</f>
        <v/>
      </c>
      <c r="I1225" s="17" t="str" cm="1">
        <f t="array" aca="1" ref="I1225" ca="1">IFERROR(INDEX(NTG_2020_Map,$C1225+2,$I$7),"")</f>
        <v/>
      </c>
      <c r="J1225" s="17" t="str" cm="1">
        <f t="array" aca="1" ref="J1225" ca="1">IFERROR(IF(INDEX(NTG_2020_Map,$C1225+2,36)=0,"",INDEX(NTG_2020_Map,$C1225+2,$J$7)),"")</f>
        <v/>
      </c>
      <c r="K1225" s="17" t="str" cm="1">
        <f t="array" aca="1" ref="K1225" ca="1">IFERROR(INDEX(NTG_2020_Map,$C1225+2,K$7),"")</f>
        <v/>
      </c>
      <c r="L1225" s="17" t="str" cm="1">
        <f t="array" aca="1" ref="L1225" ca="1">IFERROR(INDEX(NTG_2020_Map,$C1225+2,L$7),"")</f>
        <v/>
      </c>
      <c r="M1225" s="17" t="str" cm="1">
        <f t="array" aca="1" ref="M1225" ca="1">IFERROR(INDEX(NTG_2020_Map,$C1225+2,M$7),"")</f>
        <v/>
      </c>
      <c r="N1225" s="18" t="str" cm="1">
        <f t="array" aca="1" ref="N1225" ca="1">IFERROR(INDEX(NTG_2020_Map,$C1225+2,N$7),"")</f>
        <v/>
      </c>
      <c r="O1225" s="18" t="str" cm="1">
        <f t="array" aca="1" ref="O1225" ca="1">IFERROR(IF(INDEX(NTG_2020_Map,$C1225+2,O$7)="","",INDEX(NTG_2020_Map,$C1225+2,O$7)),"")</f>
        <v/>
      </c>
    </row>
    <row r="1226" spans="3:15" ht="12.75" customHeight="1">
      <c r="C1226" s="16">
        <f t="shared" ref="C1226:C1289" si="38">IF($D1226=1,IF($C1225&lt;$B$1,$C1225+1,""),$C1225)</f>
        <v>53</v>
      </c>
      <c r="D1226" s="16">
        <f t="shared" ref="D1226:D1289" si="39">IF(D1225&lt;$B$2,D1225+1,1)</f>
        <v>22</v>
      </c>
      <c r="E1226" s="16" cm="1">
        <f t="array" aca="1" ref="E1226" ca="1">IF(F1226="","",IF(INDEX(NTG_2020_Table,$C1226+1,$D1226)=1,1,0))</f>
        <v>0</v>
      </c>
      <c r="F1226" s="17" t="str" cm="1">
        <f t="array" aca="1" ref="F1226" ca="1">IFERROR(INDEX(NTG_2020_Table,$C1226+1,$F$7),"")</f>
        <v>NonRes-sAll-mLtg-TLEDLamp</v>
      </c>
      <c r="G1226" s="17" t="str" cm="1">
        <f t="array" aca="1" ref="G1226" ca="1">IF($F1226="","",IFERROR(INDEX(NTG_2020_Map,1,IF($D1226&lt;$B$4,$B$3,IF($D1226&lt;$B$5,$B$4,$B$5))),""))</f>
        <v>CreatedComment</v>
      </c>
      <c r="H1226" s="17" t="str" cm="1">
        <f t="array" aca="1" ref="H1226" ca="1">IF(F1226="","",IFERROR(INDEX(NTG_2020_Map,2,D1226),""))</f>
        <v/>
      </c>
      <c r="I1226" s="17" t="str" cm="1">
        <f t="array" aca="1" ref="I1226" ca="1">IFERROR(INDEX(NTG_2020_Map,$C1226+2,$I$7),"")</f>
        <v/>
      </c>
      <c r="J1226" s="17" t="str" cm="1">
        <f t="array" aca="1" ref="J1226" ca="1">IFERROR(IF(INDEX(NTG_2020_Map,$C1226+2,36)=0,"",INDEX(NTG_2020_Map,$C1226+2,$J$7)),"")</f>
        <v/>
      </c>
      <c r="K1226" s="17" t="str" cm="1">
        <f t="array" aca="1" ref="K1226" ca="1">IFERROR(INDEX(NTG_2020_Map,$C1226+2,K$7),"")</f>
        <v/>
      </c>
      <c r="L1226" s="17" t="str" cm="1">
        <f t="array" aca="1" ref="L1226" ca="1">IFERROR(INDEX(NTG_2020_Map,$C1226+2,L$7),"")</f>
        <v/>
      </c>
      <c r="M1226" s="17" t="str" cm="1">
        <f t="array" aca="1" ref="M1226" ca="1">IFERROR(INDEX(NTG_2020_Map,$C1226+2,M$7),"")</f>
        <v/>
      </c>
      <c r="N1226" s="18" t="str" cm="1">
        <f t="array" aca="1" ref="N1226" ca="1">IFERROR(INDEX(NTG_2020_Map,$C1226+2,N$7),"")</f>
        <v/>
      </c>
      <c r="O1226" s="18" t="str" cm="1">
        <f t="array" aca="1" ref="O1226" ca="1">IFERROR(IF(INDEX(NTG_2020_Map,$C1226+2,O$7)="","",INDEX(NTG_2020_Map,$C1226+2,O$7)),"")</f>
        <v/>
      </c>
    </row>
    <row r="1227" spans="3:15" ht="12.75" customHeight="1">
      <c r="C1227" s="16">
        <f t="shared" si="38"/>
        <v>53</v>
      </c>
      <c r="D1227" s="16">
        <f t="shared" si="39"/>
        <v>23</v>
      </c>
      <c r="E1227" s="16" cm="1">
        <f t="array" aca="1" ref="E1227" ca="1">IF(F1227="","",IF(INDEX(NTG_2020_Table,$C1227+1,$D1227)=1,1,0))</f>
        <v>1</v>
      </c>
      <c r="F1227" s="17" t="str" cm="1">
        <f t="array" aca="1" ref="F1227" ca="1">IFERROR(INDEX(NTG_2020_Table,$C1227+1,$F$7),"")</f>
        <v>NonRes-sAll-mLtg-TLEDLamp</v>
      </c>
      <c r="G1227" s="17" t="str" cm="1">
        <f t="array" aca="1" ref="G1227" ca="1">IF($F1227="","",IFERROR(INDEX(NTG_2020_Map,1,IF($D1227&lt;$B$4,$B$3,IF($D1227&lt;$B$5,$B$4,$B$5))),""))</f>
        <v>CreatedComment</v>
      </c>
      <c r="H1227" s="17" t="str" cm="1">
        <f t="array" aca="1" ref="H1227" ca="1">IF(F1227="","",IFERROR(INDEX(NTG_2020_Map,2,D1227),""))</f>
        <v/>
      </c>
      <c r="I1227" s="17" t="str" cm="1">
        <f t="array" aca="1" ref="I1227" ca="1">IFERROR(INDEX(NTG_2020_Map,$C1227+2,$I$7),"")</f>
        <v/>
      </c>
      <c r="J1227" s="17" t="str" cm="1">
        <f t="array" aca="1" ref="J1227" ca="1">IFERROR(IF(INDEX(NTG_2020_Map,$C1227+2,36)=0,"",INDEX(NTG_2020_Map,$C1227+2,$J$7)),"")</f>
        <v/>
      </c>
      <c r="K1227" s="17" t="str" cm="1">
        <f t="array" aca="1" ref="K1227" ca="1">IFERROR(INDEX(NTG_2020_Map,$C1227+2,K$7),"")</f>
        <v/>
      </c>
      <c r="L1227" s="17" t="str" cm="1">
        <f t="array" aca="1" ref="L1227" ca="1">IFERROR(INDEX(NTG_2020_Map,$C1227+2,L$7),"")</f>
        <v/>
      </c>
      <c r="M1227" s="17" t="str" cm="1">
        <f t="array" aca="1" ref="M1227" ca="1">IFERROR(INDEX(NTG_2020_Map,$C1227+2,M$7),"")</f>
        <v/>
      </c>
      <c r="N1227" s="18" t="str" cm="1">
        <f t="array" aca="1" ref="N1227" ca="1">IFERROR(INDEX(NTG_2020_Map,$C1227+2,N$7),"")</f>
        <v/>
      </c>
      <c r="O1227" s="18" t="str" cm="1">
        <f t="array" aca="1" ref="O1227" ca="1">IFERROR(IF(INDEX(NTG_2020_Map,$C1227+2,O$7)="","",INDEX(NTG_2020_Map,$C1227+2,O$7)),"")</f>
        <v/>
      </c>
    </row>
    <row r="1228" spans="3:15" ht="12.75" customHeight="1">
      <c r="C1228" s="16">
        <f t="shared" si="38"/>
        <v>54</v>
      </c>
      <c r="D1228" s="16">
        <f t="shared" si="39"/>
        <v>1</v>
      </c>
      <c r="E1228" s="16" cm="1">
        <f t="array" aca="1" ref="E1228" ca="1">IF(F1228="","",IF(INDEX(NTG_2020_Table,$C1228+1,$D1228)=1,1,0))</f>
        <v>0</v>
      </c>
      <c r="F1228" s="17" t="str" cm="1">
        <f t="array" aca="1" ref="F1228" ca="1">IFERROR(INDEX(NTG_2020_Table,$C1228+1,$F$7),"")</f>
        <v>NonRes-sAll-mLtg-TLEDLamp-dn</v>
      </c>
      <c r="G1228" s="17" t="str" cm="1">
        <f t="array" aca="1" ref="G1228" ca="1">IF($F1228="","",IFERROR(INDEX(NTG_2020_Map,1,IF($D1228&lt;$B$4,$B$3,IF($D1228&lt;$B$5,$B$4,$B$5))),""))</f>
        <v>NTG_ID</v>
      </c>
      <c r="H1228" s="17" t="str" cm="1">
        <f t="array" aca="1" ref="H1228" ca="1">IF(F1228="","",IFERROR(INDEX(NTG_2020_Map,2,D1228),""))</f>
        <v>Agric-Default&gt;2yrs</v>
      </c>
      <c r="I1228" s="17" t="str" cm="1">
        <f t="array" aca="1" ref="I1228" ca="1">IFERROR(INDEX(NTG_2020_Map,$C1228+2,$I$7),"")</f>
        <v/>
      </c>
      <c r="J1228" s="17" t="str" cm="1">
        <f t="array" aca="1" ref="J1228" ca="1">IFERROR(IF(INDEX(NTG_2020_Map,$C1228+2,36)=0,"",INDEX(NTG_2020_Map,$C1228+2,$J$7)),"")</f>
        <v/>
      </c>
      <c r="K1228" s="17" t="str" cm="1">
        <f t="array" aca="1" ref="K1228" ca="1">IFERROR(INDEX(NTG_2020_Map,$C1228+2,K$7),"")</f>
        <v/>
      </c>
      <c r="L1228" s="17" t="str" cm="1">
        <f t="array" aca="1" ref="L1228" ca="1">IFERROR(INDEX(NTG_2020_Map,$C1228+2,L$7),"")</f>
        <v/>
      </c>
      <c r="M1228" s="17" t="str" cm="1">
        <f t="array" aca="1" ref="M1228" ca="1">IFERROR(INDEX(NTG_2020_Map,$C1228+2,M$7),"")</f>
        <v/>
      </c>
      <c r="N1228" s="18" t="str" cm="1">
        <f t="array" aca="1" ref="N1228" ca="1">IFERROR(INDEX(NTG_2020_Map,$C1228+2,N$7),"")</f>
        <v/>
      </c>
      <c r="O1228" s="18" t="str" cm="1">
        <f t="array" aca="1" ref="O1228" ca="1">IFERROR(IF(INDEX(NTG_2020_Map,$C1228+2,O$7)="","",INDEX(NTG_2020_Map,$C1228+2,O$7)),"")</f>
        <v/>
      </c>
    </row>
    <row r="1229" spans="3:15" ht="12.75" customHeight="1">
      <c r="C1229" s="16">
        <f t="shared" si="38"/>
        <v>54</v>
      </c>
      <c r="D1229" s="16">
        <f t="shared" si="39"/>
        <v>2</v>
      </c>
      <c r="E1229" s="16" cm="1">
        <f t="array" aca="1" ref="E1229" ca="1">IF(F1229="","",IF(INDEX(NTG_2020_Table,$C1229+1,$D1229)=1,1,0))</f>
        <v>0</v>
      </c>
      <c r="F1229" s="17" t="str" cm="1">
        <f t="array" aca="1" ref="F1229" ca="1">IFERROR(INDEX(NTG_2020_Table,$C1229+1,$F$7),"")</f>
        <v>NonRes-sAll-mLtg-TLEDLamp-dn</v>
      </c>
      <c r="G1229" s="17" t="str" cm="1">
        <f t="array" aca="1" ref="G1229" ca="1">IF($F1229="","",IFERROR(INDEX(NTG_2020_Map,1,IF($D1229&lt;$B$4,$B$3,IF($D1229&lt;$B$5,$B$4,$B$5))),""))</f>
        <v>NTG_ID</v>
      </c>
      <c r="H1229" s="17" t="str" cm="1">
        <f t="array" aca="1" ref="H1229" ca="1">IF(F1229="","",IFERROR(INDEX(NTG_2020_Map,2,D1229),""))</f>
        <v>DEER2019</v>
      </c>
      <c r="I1229" s="17" t="str" cm="1">
        <f t="array" aca="1" ref="I1229" ca="1">IFERROR(INDEX(NTG_2020_Map,$C1229+2,$I$7),"")</f>
        <v/>
      </c>
      <c r="J1229" s="17" t="str" cm="1">
        <f t="array" aca="1" ref="J1229" ca="1">IFERROR(IF(INDEX(NTG_2020_Map,$C1229+2,36)=0,"",INDEX(NTG_2020_Map,$C1229+2,$J$7)),"")</f>
        <v/>
      </c>
      <c r="K1229" s="17" t="str" cm="1">
        <f t="array" aca="1" ref="K1229" ca="1">IFERROR(INDEX(NTG_2020_Map,$C1229+2,K$7),"")</f>
        <v/>
      </c>
      <c r="L1229" s="17" t="str" cm="1">
        <f t="array" aca="1" ref="L1229" ca="1">IFERROR(INDEX(NTG_2020_Map,$C1229+2,L$7),"")</f>
        <v/>
      </c>
      <c r="M1229" s="17" t="str" cm="1">
        <f t="array" aca="1" ref="M1229" ca="1">IFERROR(INDEX(NTG_2020_Map,$C1229+2,M$7),"")</f>
        <v/>
      </c>
      <c r="N1229" s="18" t="str" cm="1">
        <f t="array" aca="1" ref="N1229" ca="1">IFERROR(INDEX(NTG_2020_Map,$C1229+2,N$7),"")</f>
        <v/>
      </c>
      <c r="O1229" s="18" t="str" cm="1">
        <f t="array" aca="1" ref="O1229" ca="1">IFERROR(IF(INDEX(NTG_2020_Map,$C1229+2,O$7)="","",INDEX(NTG_2020_Map,$C1229+2,O$7)),"")</f>
        <v/>
      </c>
    </row>
    <row r="1230" spans="3:15" ht="12.75" customHeight="1">
      <c r="C1230" s="16">
        <f t="shared" si="38"/>
        <v>54</v>
      </c>
      <c r="D1230" s="16">
        <f t="shared" si="39"/>
        <v>3</v>
      </c>
      <c r="E1230" s="16" cm="1">
        <f t="array" aca="1" ref="E1230" ca="1">IF(F1230="","",IF(INDEX(NTG_2020_Table,$C1230+1,$D1230)=1,1,0))</f>
        <v>0</v>
      </c>
      <c r="F1230" s="17" t="str" cm="1">
        <f t="array" aca="1" ref="F1230" ca="1">IFERROR(INDEX(NTG_2020_Table,$C1230+1,$F$7),"")</f>
        <v>NonRes-sAll-mLtg-TLEDLamp-dn</v>
      </c>
      <c r="G1230" s="17" t="str" cm="1">
        <f t="array" aca="1" ref="G1230" ca="1">IF($F1230="","",IFERROR(INDEX(NTG_2020_Map,1,IF($D1230&lt;$B$4,$B$3,IF($D1230&lt;$B$5,$B$4,$B$5))),""))</f>
        <v>NTG_ID</v>
      </c>
      <c r="H1230" s="17" cm="1">
        <f t="array" aca="1" ref="H1230" ca="1">IF(F1230="","",IFERROR(INDEX(NTG_2020_Map,2,D1230),""))</f>
        <v>43466</v>
      </c>
      <c r="I1230" s="17" t="str" cm="1">
        <f t="array" aca="1" ref="I1230" ca="1">IFERROR(INDEX(NTG_2020_Map,$C1230+2,$I$7),"")</f>
        <v/>
      </c>
      <c r="J1230" s="17" t="str" cm="1">
        <f t="array" aca="1" ref="J1230" ca="1">IFERROR(IF(INDEX(NTG_2020_Map,$C1230+2,36)=0,"",INDEX(NTG_2020_Map,$C1230+2,$J$7)),"")</f>
        <v/>
      </c>
      <c r="K1230" s="17" t="str" cm="1">
        <f t="array" aca="1" ref="K1230" ca="1">IFERROR(INDEX(NTG_2020_Map,$C1230+2,K$7),"")</f>
        <v/>
      </c>
      <c r="L1230" s="17" t="str" cm="1">
        <f t="array" aca="1" ref="L1230" ca="1">IFERROR(INDEX(NTG_2020_Map,$C1230+2,L$7),"")</f>
        <v/>
      </c>
      <c r="M1230" s="17" t="str" cm="1">
        <f t="array" aca="1" ref="M1230" ca="1">IFERROR(INDEX(NTG_2020_Map,$C1230+2,M$7),"")</f>
        <v/>
      </c>
      <c r="N1230" s="18" t="str" cm="1">
        <f t="array" aca="1" ref="N1230" ca="1">IFERROR(INDEX(NTG_2020_Map,$C1230+2,N$7),"")</f>
        <v/>
      </c>
      <c r="O1230" s="18" t="str" cm="1">
        <f t="array" aca="1" ref="O1230" ca="1">IFERROR(IF(INDEX(NTG_2020_Map,$C1230+2,O$7)="","",INDEX(NTG_2020_Map,$C1230+2,O$7)),"")</f>
        <v/>
      </c>
    </row>
    <row r="1231" spans="3:15" ht="12.75" customHeight="1">
      <c r="C1231" s="16">
        <f t="shared" si="38"/>
        <v>54</v>
      </c>
      <c r="D1231" s="16">
        <f t="shared" si="39"/>
        <v>4</v>
      </c>
      <c r="E1231" s="16" cm="1">
        <f t="array" aca="1" ref="E1231" ca="1">IF(F1231="","",IF(INDEX(NTG_2020_Table,$C1231+1,$D1231)=1,1,0))</f>
        <v>0</v>
      </c>
      <c r="F1231" s="17" t="str" cm="1">
        <f t="array" aca="1" ref="F1231" ca="1">IFERROR(INDEX(NTG_2020_Table,$C1231+1,$F$7),"")</f>
        <v>NonRes-sAll-mLtg-TLEDLamp-dn</v>
      </c>
      <c r="G1231" s="17" t="str" cm="1">
        <f t="array" aca="1" ref="G1231" ca="1">IF($F1231="","",IFERROR(INDEX(NTG_2020_Map,1,IF($D1231&lt;$B$4,$B$3,IF($D1231&lt;$B$5,$B$4,$B$5))),""))</f>
        <v>NTG_ID</v>
      </c>
      <c r="H1231" s="17" cm="1">
        <f t="array" aca="1" ref="H1231" ca="1">IF(F1231="","",IFERROR(INDEX(NTG_2020_Map,2,D1231),""))</f>
        <v>46022</v>
      </c>
      <c r="I1231" s="17" t="str" cm="1">
        <f t="array" aca="1" ref="I1231" ca="1">IFERROR(INDEX(NTG_2020_Map,$C1231+2,$I$7),"")</f>
        <v/>
      </c>
      <c r="J1231" s="17" t="str" cm="1">
        <f t="array" aca="1" ref="J1231" ca="1">IFERROR(IF(INDEX(NTG_2020_Map,$C1231+2,36)=0,"",INDEX(NTG_2020_Map,$C1231+2,$J$7)),"")</f>
        <v/>
      </c>
      <c r="K1231" s="17" t="str" cm="1">
        <f t="array" aca="1" ref="K1231" ca="1">IFERROR(INDEX(NTG_2020_Map,$C1231+2,K$7),"")</f>
        <v/>
      </c>
      <c r="L1231" s="17" t="str" cm="1">
        <f t="array" aca="1" ref="L1231" ca="1">IFERROR(INDEX(NTG_2020_Map,$C1231+2,L$7),"")</f>
        <v/>
      </c>
      <c r="M1231" s="17" t="str" cm="1">
        <f t="array" aca="1" ref="M1231" ca="1">IFERROR(INDEX(NTG_2020_Map,$C1231+2,M$7),"")</f>
        <v/>
      </c>
      <c r="N1231" s="18" t="str" cm="1">
        <f t="array" aca="1" ref="N1231" ca="1">IFERROR(INDEX(NTG_2020_Map,$C1231+2,N$7),"")</f>
        <v/>
      </c>
      <c r="O1231" s="18" t="str" cm="1">
        <f t="array" aca="1" ref="O1231" ca="1">IFERROR(IF(INDEX(NTG_2020_Map,$C1231+2,O$7)="","",INDEX(NTG_2020_Map,$C1231+2,O$7)),"")</f>
        <v/>
      </c>
    </row>
    <row r="1232" spans="3:15" ht="12.75" customHeight="1">
      <c r="C1232" s="16">
        <f t="shared" si="38"/>
        <v>54</v>
      </c>
      <c r="D1232" s="16">
        <f t="shared" si="39"/>
        <v>5</v>
      </c>
      <c r="E1232" s="16" cm="1">
        <f t="array" aca="1" ref="E1232" ca="1">IF(F1232="","",IF(INDEX(NTG_2020_Table,$C1232+1,$D1232)=1,1,0))</f>
        <v>0</v>
      </c>
      <c r="F1232" s="17" t="str" cm="1">
        <f t="array" aca="1" ref="F1232" ca="1">IFERROR(INDEX(NTG_2020_Table,$C1232+1,$F$7),"")</f>
        <v>NonRes-sAll-mLtg-TLEDLamp-dn</v>
      </c>
      <c r="G1232" s="17" t="str" cm="1">
        <f t="array" aca="1" ref="G1232" ca="1">IF($F1232="","",IFERROR(INDEX(NTG_2020_Map,1,IF($D1232&lt;$B$4,$B$3,IF($D1232&lt;$B$5,$B$4,$B$5))),""))</f>
        <v>NTG_ID</v>
      </c>
      <c r="H1232" s="17" cm="1">
        <f t="array" aca="1" ref="H1232" ca="1">IF(F1232="","",IFERROR(INDEX(NTG_2020_Map,2,D1232),""))</f>
        <v>0.6</v>
      </c>
      <c r="I1232" s="17" t="str" cm="1">
        <f t="array" aca="1" ref="I1232" ca="1">IFERROR(INDEX(NTG_2020_Map,$C1232+2,$I$7),"")</f>
        <v/>
      </c>
      <c r="J1232" s="17" t="str" cm="1">
        <f t="array" aca="1" ref="J1232" ca="1">IFERROR(IF(INDEX(NTG_2020_Map,$C1232+2,36)=0,"",INDEX(NTG_2020_Map,$C1232+2,$J$7)),"")</f>
        <v/>
      </c>
      <c r="K1232" s="17" t="str" cm="1">
        <f t="array" aca="1" ref="K1232" ca="1">IFERROR(INDEX(NTG_2020_Map,$C1232+2,K$7),"")</f>
        <v/>
      </c>
      <c r="L1232" s="17" t="str" cm="1">
        <f t="array" aca="1" ref="L1232" ca="1">IFERROR(INDEX(NTG_2020_Map,$C1232+2,L$7),"")</f>
        <v/>
      </c>
      <c r="M1232" s="17" t="str" cm="1">
        <f t="array" aca="1" ref="M1232" ca="1">IFERROR(INDEX(NTG_2020_Map,$C1232+2,M$7),"")</f>
        <v/>
      </c>
      <c r="N1232" s="18" t="str" cm="1">
        <f t="array" aca="1" ref="N1232" ca="1">IFERROR(INDEX(NTG_2020_Map,$C1232+2,N$7),"")</f>
        <v/>
      </c>
      <c r="O1232" s="18" t="str" cm="1">
        <f t="array" aca="1" ref="O1232" ca="1">IFERROR(IF(INDEX(NTG_2020_Map,$C1232+2,O$7)="","",INDEX(NTG_2020_Map,$C1232+2,O$7)),"")</f>
        <v/>
      </c>
    </row>
    <row r="1233" spans="3:15" ht="12.75" customHeight="1">
      <c r="C1233" s="16">
        <f t="shared" si="38"/>
        <v>54</v>
      </c>
      <c r="D1233" s="16">
        <f t="shared" si="39"/>
        <v>6</v>
      </c>
      <c r="E1233" s="16" cm="1">
        <f t="array" aca="1" ref="E1233" ca="1">IF(F1233="","",IF(INDEX(NTG_2020_Table,$C1233+1,$D1233)=1,1,0))</f>
        <v>0</v>
      </c>
      <c r="F1233" s="17" t="str" cm="1">
        <f t="array" aca="1" ref="F1233" ca="1">IFERROR(INDEX(NTG_2020_Table,$C1233+1,$F$7),"")</f>
        <v>NonRes-sAll-mLtg-TLEDLamp-dn</v>
      </c>
      <c r="G1233" s="17" t="str" cm="1">
        <f t="array" aca="1" ref="G1233" ca="1">IF($F1233="","",IFERROR(INDEX(NTG_2020_Map,1,IF($D1233&lt;$B$4,$B$3,IF($D1233&lt;$B$5,$B$4,$B$5))),""))</f>
        <v>NTG_ID</v>
      </c>
      <c r="H1233" s="17" cm="1">
        <f t="array" aca="1" ref="H1233" ca="1">IF(F1233="","",IFERROR(INDEX(NTG_2020_Map,2,D1233),""))</f>
        <v>0.6</v>
      </c>
      <c r="I1233" s="17" t="str" cm="1">
        <f t="array" aca="1" ref="I1233" ca="1">IFERROR(INDEX(NTG_2020_Map,$C1233+2,$I$7),"")</f>
        <v/>
      </c>
      <c r="J1233" s="17" t="str" cm="1">
        <f t="array" aca="1" ref="J1233" ca="1">IFERROR(IF(INDEX(NTG_2020_Map,$C1233+2,36)=0,"",INDEX(NTG_2020_Map,$C1233+2,$J$7)),"")</f>
        <v/>
      </c>
      <c r="K1233" s="17" t="str" cm="1">
        <f t="array" aca="1" ref="K1233" ca="1">IFERROR(INDEX(NTG_2020_Map,$C1233+2,K$7),"")</f>
        <v/>
      </c>
      <c r="L1233" s="17" t="str" cm="1">
        <f t="array" aca="1" ref="L1233" ca="1">IFERROR(INDEX(NTG_2020_Map,$C1233+2,L$7),"")</f>
        <v/>
      </c>
      <c r="M1233" s="17" t="str" cm="1">
        <f t="array" aca="1" ref="M1233" ca="1">IFERROR(INDEX(NTG_2020_Map,$C1233+2,M$7),"")</f>
        <v/>
      </c>
      <c r="N1233" s="18" t="str" cm="1">
        <f t="array" aca="1" ref="N1233" ca="1">IFERROR(INDEX(NTG_2020_Map,$C1233+2,N$7),"")</f>
        <v/>
      </c>
      <c r="O1233" s="18" t="str" cm="1">
        <f t="array" aca="1" ref="O1233" ca="1">IFERROR(IF(INDEX(NTG_2020_Map,$C1233+2,O$7)="","",INDEX(NTG_2020_Map,$C1233+2,O$7)),"")</f>
        <v/>
      </c>
    </row>
    <row r="1234" spans="3:15" ht="12.75" customHeight="1">
      <c r="C1234" s="16">
        <f t="shared" si="38"/>
        <v>54</v>
      </c>
      <c r="D1234" s="16">
        <f t="shared" si="39"/>
        <v>7</v>
      </c>
      <c r="E1234" s="16" cm="1">
        <f t="array" aca="1" ref="E1234" ca="1">IF(F1234="","",IF(INDEX(NTG_2020_Table,$C1234+1,$D1234)=1,1,0))</f>
        <v>0</v>
      </c>
      <c r="F1234" s="17" t="str" cm="1">
        <f t="array" aca="1" ref="F1234" ca="1">IFERROR(INDEX(NTG_2020_Table,$C1234+1,$F$7),"")</f>
        <v>NonRes-sAll-mLtg-TLEDLamp-dn</v>
      </c>
      <c r="G1234" s="17" t="str" cm="1">
        <f t="array" aca="1" ref="G1234" ca="1">IF($F1234="","",IFERROR(INDEX(NTG_2020_Map,1,IF($D1234&lt;$B$4,$B$3,IF($D1234&lt;$B$5,$B$4,$B$5))),""))</f>
        <v>NTG_ID</v>
      </c>
      <c r="H1234" s="17" t="str" cm="1">
        <f t="array" aca="1" ref="H1234" ca="1">IF(F1234="","",IFERROR(INDEX(NTG_2020_Map,2,D1234),""))</f>
        <v>Measures not covered by other NTG values and measure technology type has been available in marketplace for more than 2 years</v>
      </c>
      <c r="I1234" s="17" t="str" cm="1">
        <f t="array" aca="1" ref="I1234" ca="1">IFERROR(INDEX(NTG_2020_Map,$C1234+2,$I$7),"")</f>
        <v/>
      </c>
      <c r="J1234" s="17" t="str" cm="1">
        <f t="array" aca="1" ref="J1234" ca="1">IFERROR(IF(INDEX(NTG_2020_Map,$C1234+2,36)=0,"",INDEX(NTG_2020_Map,$C1234+2,$J$7)),"")</f>
        <v/>
      </c>
      <c r="K1234" s="17" t="str" cm="1">
        <f t="array" aca="1" ref="K1234" ca="1">IFERROR(INDEX(NTG_2020_Map,$C1234+2,K$7),"")</f>
        <v/>
      </c>
      <c r="L1234" s="17" t="str" cm="1">
        <f t="array" aca="1" ref="L1234" ca="1">IFERROR(INDEX(NTG_2020_Map,$C1234+2,L$7),"")</f>
        <v/>
      </c>
      <c r="M1234" s="17" t="str" cm="1">
        <f t="array" aca="1" ref="M1234" ca="1">IFERROR(INDEX(NTG_2020_Map,$C1234+2,M$7),"")</f>
        <v/>
      </c>
      <c r="N1234" s="18" t="str" cm="1">
        <f t="array" aca="1" ref="N1234" ca="1">IFERROR(INDEX(NTG_2020_Map,$C1234+2,N$7),"")</f>
        <v/>
      </c>
      <c r="O1234" s="18" t="str" cm="1">
        <f t="array" aca="1" ref="O1234" ca="1">IFERROR(IF(INDEX(NTG_2020_Map,$C1234+2,O$7)="","",INDEX(NTG_2020_Map,$C1234+2,O$7)),"")</f>
        <v/>
      </c>
    </row>
    <row r="1235" spans="3:15" ht="12.75" customHeight="1">
      <c r="C1235" s="16">
        <f t="shared" si="38"/>
        <v>54</v>
      </c>
      <c r="D1235" s="16">
        <f t="shared" si="39"/>
        <v>8</v>
      </c>
      <c r="E1235" s="16" cm="1">
        <f t="array" aca="1" ref="E1235" ca="1">IF(F1235="","",IF(INDEX(NTG_2020_Table,$C1235+1,$D1235)=1,1,0))</f>
        <v>0</v>
      </c>
      <c r="F1235" s="17" t="str" cm="1">
        <f t="array" aca="1" ref="F1235" ca="1">IFERROR(INDEX(NTG_2020_Table,$C1235+1,$F$7),"")</f>
        <v>NonRes-sAll-mLtg-TLEDLamp-dn</v>
      </c>
      <c r="G1235" s="17" t="str" cm="1">
        <f t="array" aca="1" ref="G1235" ca="1">IF($F1235="","",IFERROR(INDEX(NTG_2020_Map,1,IF($D1235&lt;$B$4,$B$3,IF($D1235&lt;$B$5,$B$4,$B$5))),""))</f>
        <v>NTG_ID</v>
      </c>
      <c r="H1235" s="17" t="str" cm="1">
        <f t="array" aca="1" ref="H1235" ca="1">IF(F1235="","",IFERROR(INDEX(NTG_2020_Map,2,D1235),""))</f>
        <v>Deem-DEER|Deem-WP</v>
      </c>
      <c r="I1235" s="17" t="str" cm="1">
        <f t="array" aca="1" ref="I1235" ca="1">IFERROR(INDEX(NTG_2020_Map,$C1235+2,$I$7),"")</f>
        <v/>
      </c>
      <c r="J1235" s="17" t="str" cm="1">
        <f t="array" aca="1" ref="J1235" ca="1">IFERROR(IF(INDEX(NTG_2020_Map,$C1235+2,36)=0,"",INDEX(NTG_2020_Map,$C1235+2,$J$7)),"")</f>
        <v/>
      </c>
      <c r="K1235" s="17" t="str" cm="1">
        <f t="array" aca="1" ref="K1235" ca="1">IFERROR(INDEX(NTG_2020_Map,$C1235+2,K$7),"")</f>
        <v/>
      </c>
      <c r="L1235" s="17" t="str" cm="1">
        <f t="array" aca="1" ref="L1235" ca="1">IFERROR(INDEX(NTG_2020_Map,$C1235+2,L$7),"")</f>
        <v/>
      </c>
      <c r="M1235" s="17" t="str" cm="1">
        <f t="array" aca="1" ref="M1235" ca="1">IFERROR(INDEX(NTG_2020_Map,$C1235+2,M$7),"")</f>
        <v/>
      </c>
      <c r="N1235" s="18" t="str" cm="1">
        <f t="array" aca="1" ref="N1235" ca="1">IFERROR(INDEX(NTG_2020_Map,$C1235+2,N$7),"")</f>
        <v/>
      </c>
      <c r="O1235" s="18" t="str" cm="1">
        <f t="array" aca="1" ref="O1235" ca="1">IFERROR(IF(INDEX(NTG_2020_Map,$C1235+2,O$7)="","",INDEX(NTG_2020_Map,$C1235+2,O$7)),"")</f>
        <v/>
      </c>
    </row>
    <row r="1236" spans="3:15" ht="12.75" customHeight="1">
      <c r="C1236" s="16">
        <f t="shared" si="38"/>
        <v>54</v>
      </c>
      <c r="D1236" s="16">
        <f t="shared" si="39"/>
        <v>9</v>
      </c>
      <c r="E1236" s="16" cm="1">
        <f t="array" aca="1" ref="E1236" ca="1">IF(F1236="","",IF(INDEX(NTG_2020_Table,$C1236+1,$D1236)=1,1,0))</f>
        <v>0</v>
      </c>
      <c r="F1236" s="17" t="str" cm="1">
        <f t="array" aca="1" ref="F1236" ca="1">IFERROR(INDEX(NTG_2020_Table,$C1236+1,$F$7),"")</f>
        <v>NonRes-sAll-mLtg-TLEDLamp-dn</v>
      </c>
      <c r="G1236" s="17" t="str" cm="1">
        <f t="array" aca="1" ref="G1236" ca="1">IF($F1236="","",IFERROR(INDEX(NTG_2020_Map,1,IF($D1236&lt;$B$4,$B$3,IF($D1236&lt;$B$5,$B$4,$B$5))),""))</f>
        <v>NTG_ID</v>
      </c>
      <c r="H1236" s="17" t="str" cm="1">
        <f t="array" aca="1" ref="H1236" ca="1">IF(F1236="","",IFERROR(INDEX(NTG_2020_Map,2,D1236),""))</f>
        <v>AOE|AR|BRO-Bhv|BRO-Op|BRO-RCx|BW|NC|NR</v>
      </c>
      <c r="I1236" s="17" t="str" cm="1">
        <f t="array" aca="1" ref="I1236" ca="1">IFERROR(INDEX(NTG_2020_Map,$C1236+2,$I$7),"")</f>
        <v/>
      </c>
      <c r="J1236" s="17" t="str" cm="1">
        <f t="array" aca="1" ref="J1236" ca="1">IFERROR(IF(INDEX(NTG_2020_Map,$C1236+2,36)=0,"",INDEX(NTG_2020_Map,$C1236+2,$J$7)),"")</f>
        <v/>
      </c>
      <c r="K1236" s="17" t="str" cm="1">
        <f t="array" aca="1" ref="K1236" ca="1">IFERROR(INDEX(NTG_2020_Map,$C1236+2,K$7),"")</f>
        <v/>
      </c>
      <c r="L1236" s="17" t="str" cm="1">
        <f t="array" aca="1" ref="L1236" ca="1">IFERROR(INDEX(NTG_2020_Map,$C1236+2,L$7),"")</f>
        <v/>
      </c>
      <c r="M1236" s="17" t="str" cm="1">
        <f t="array" aca="1" ref="M1236" ca="1">IFERROR(INDEX(NTG_2020_Map,$C1236+2,M$7),"")</f>
        <v/>
      </c>
      <c r="N1236" s="18" t="str" cm="1">
        <f t="array" aca="1" ref="N1236" ca="1">IFERROR(INDEX(NTG_2020_Map,$C1236+2,N$7),"")</f>
        <v/>
      </c>
      <c r="O1236" s="18" t="str" cm="1">
        <f t="array" aca="1" ref="O1236" ca="1">IFERROR(IF(INDEX(NTG_2020_Map,$C1236+2,O$7)="","",INDEX(NTG_2020_Map,$C1236+2,O$7)),"")</f>
        <v/>
      </c>
    </row>
    <row r="1237" spans="3:15" ht="12.75" customHeight="1">
      <c r="C1237" s="16">
        <f t="shared" si="38"/>
        <v>54</v>
      </c>
      <c r="D1237" s="16">
        <f t="shared" si="39"/>
        <v>10</v>
      </c>
      <c r="E1237" s="16" cm="1">
        <f t="array" aca="1" ref="E1237" ca="1">IF(F1237="","",IF(INDEX(NTG_2020_Table,$C1237+1,$D1237)=1,1,0))</f>
        <v>0</v>
      </c>
      <c r="F1237" s="17" t="str" cm="1">
        <f t="array" aca="1" ref="F1237" ca="1">IFERROR(INDEX(NTG_2020_Table,$C1237+1,$F$7),"")</f>
        <v>NonRes-sAll-mLtg-TLEDLamp-dn</v>
      </c>
      <c r="G1237" s="17" t="str" cm="1">
        <f t="array" aca="1" ref="G1237" ca="1">IF($F1237="","",IFERROR(INDEX(NTG_2020_Map,1,IF($D1237&lt;$B$4,$B$3,IF($D1237&lt;$B$5,$B$4,$B$5))),""))</f>
        <v>NTG_ID</v>
      </c>
      <c r="H1237" s="17" t="str" cm="1">
        <f t="array" aca="1" ref="H1237" ca="1">IF(F1237="","",IFERROR(INDEX(NTG_2020_Map,2,D1237),""))</f>
        <v>UpDeemed|DnCust|DnDeemed|DnCustDI|DnDeemDI</v>
      </c>
      <c r="I1237" s="17" t="str" cm="1">
        <f t="array" aca="1" ref="I1237" ca="1">IFERROR(INDEX(NTG_2020_Map,$C1237+2,$I$7),"")</f>
        <v/>
      </c>
      <c r="J1237" s="17" t="str" cm="1">
        <f t="array" aca="1" ref="J1237" ca="1">IFERROR(IF(INDEX(NTG_2020_Map,$C1237+2,36)=0,"",INDEX(NTG_2020_Map,$C1237+2,$J$7)),"")</f>
        <v/>
      </c>
      <c r="K1237" s="17" t="str" cm="1">
        <f t="array" aca="1" ref="K1237" ca="1">IFERROR(INDEX(NTG_2020_Map,$C1237+2,K$7),"")</f>
        <v/>
      </c>
      <c r="L1237" s="17" t="str" cm="1">
        <f t="array" aca="1" ref="L1237" ca="1">IFERROR(INDEX(NTG_2020_Map,$C1237+2,L$7),"")</f>
        <v/>
      </c>
      <c r="M1237" s="17" t="str" cm="1">
        <f t="array" aca="1" ref="M1237" ca="1">IFERROR(INDEX(NTG_2020_Map,$C1237+2,M$7),"")</f>
        <v/>
      </c>
      <c r="N1237" s="18" t="str" cm="1">
        <f t="array" aca="1" ref="N1237" ca="1">IFERROR(INDEX(NTG_2020_Map,$C1237+2,N$7),"")</f>
        <v/>
      </c>
      <c r="O1237" s="18" t="str" cm="1">
        <f t="array" aca="1" ref="O1237" ca="1">IFERROR(IF(INDEX(NTG_2020_Map,$C1237+2,O$7)="","",INDEX(NTG_2020_Map,$C1237+2,O$7)),"")</f>
        <v/>
      </c>
    </row>
    <row r="1238" spans="3:15" ht="12.75" customHeight="1">
      <c r="C1238" s="16">
        <f t="shared" si="38"/>
        <v>54</v>
      </c>
      <c r="D1238" s="16">
        <f t="shared" si="39"/>
        <v>11</v>
      </c>
      <c r="E1238" s="16" cm="1">
        <f t="array" aca="1" ref="E1238" ca="1">IF(F1238="","",IF(INDEX(NTG_2020_Table,$C1238+1,$D1238)=1,1,0))</f>
        <v>0</v>
      </c>
      <c r="F1238" s="17" t="str" cm="1">
        <f t="array" aca="1" ref="F1238" ca="1">IFERROR(INDEX(NTG_2020_Table,$C1238+1,$F$7),"")</f>
        <v>NonRes-sAll-mLtg-TLEDLamp-dn</v>
      </c>
      <c r="G1238" s="17" t="str" cm="1">
        <f t="array" aca="1" ref="G1238" ca="1">IF($F1238="","",IFERROR(INDEX(NTG_2020_Map,1,IF($D1238&lt;$B$4,$B$3,IF($D1238&lt;$B$5,$B$4,$B$5))),""))</f>
        <v>VersionSource</v>
      </c>
      <c r="H1238" s="17" t="str" cm="1">
        <f t="array" aca="1" ref="H1238" ca="1">IF(F1238="","",IFERROR(INDEX(NTG_2020_Map,2,D1238),""))</f>
        <v/>
      </c>
      <c r="I1238" s="17" t="str" cm="1">
        <f t="array" aca="1" ref="I1238" ca="1">IFERROR(INDEX(NTG_2020_Map,$C1238+2,$I$7),"")</f>
        <v/>
      </c>
      <c r="J1238" s="17" t="str" cm="1">
        <f t="array" aca="1" ref="J1238" ca="1">IFERROR(IF(INDEX(NTG_2020_Map,$C1238+2,36)=0,"",INDEX(NTG_2020_Map,$C1238+2,$J$7)),"")</f>
        <v/>
      </c>
      <c r="K1238" s="17" t="str" cm="1">
        <f t="array" aca="1" ref="K1238" ca="1">IFERROR(INDEX(NTG_2020_Map,$C1238+2,K$7),"")</f>
        <v/>
      </c>
      <c r="L1238" s="17" t="str" cm="1">
        <f t="array" aca="1" ref="L1238" ca="1">IFERROR(INDEX(NTG_2020_Map,$C1238+2,L$7),"")</f>
        <v/>
      </c>
      <c r="M1238" s="17" t="str" cm="1">
        <f t="array" aca="1" ref="M1238" ca="1">IFERROR(INDEX(NTG_2020_Map,$C1238+2,M$7),"")</f>
        <v/>
      </c>
      <c r="N1238" s="18" t="str" cm="1">
        <f t="array" aca="1" ref="N1238" ca="1">IFERROR(INDEX(NTG_2020_Map,$C1238+2,N$7),"")</f>
        <v/>
      </c>
      <c r="O1238" s="18" t="str" cm="1">
        <f t="array" aca="1" ref="O1238" ca="1">IFERROR(IF(INDEX(NTG_2020_Map,$C1238+2,O$7)="","",INDEX(NTG_2020_Map,$C1238+2,O$7)),"")</f>
        <v/>
      </c>
    </row>
    <row r="1239" spans="3:15" ht="12.75" customHeight="1">
      <c r="C1239" s="16">
        <f t="shared" si="38"/>
        <v>54</v>
      </c>
      <c r="D1239" s="16">
        <f t="shared" si="39"/>
        <v>12</v>
      </c>
      <c r="E1239" s="16" cm="1">
        <f t="array" aca="1" ref="E1239" ca="1">IF(F1239="","",IF(INDEX(NTG_2020_Table,$C1239+1,$D1239)=1,1,0))</f>
        <v>1</v>
      </c>
      <c r="F1239" s="17" t="str" cm="1">
        <f t="array" aca="1" ref="F1239" ca="1">IFERROR(INDEX(NTG_2020_Table,$C1239+1,$F$7),"")</f>
        <v>NonRes-sAll-mLtg-TLEDLamp-dn</v>
      </c>
      <c r="G1239" s="17" t="str" cm="1">
        <f t="array" aca="1" ref="G1239" ca="1">IF($F1239="","",IFERROR(INDEX(NTG_2020_Map,1,IF($D1239&lt;$B$4,$B$3,IF($D1239&lt;$B$5,$B$4,$B$5))),""))</f>
        <v>VersionSource</v>
      </c>
      <c r="H1239" s="17" t="str" cm="1">
        <f t="array" aca="1" ref="H1239" ca="1">IF(F1239="","",IFERROR(INDEX(NTG_2020_Map,2,D1239),""))</f>
        <v>1</v>
      </c>
      <c r="I1239" s="17" t="str" cm="1">
        <f t="array" aca="1" ref="I1239" ca="1">IFERROR(INDEX(NTG_2020_Map,$C1239+2,$I$7),"")</f>
        <v/>
      </c>
      <c r="J1239" s="17" t="str" cm="1">
        <f t="array" aca="1" ref="J1239" ca="1">IFERROR(IF(INDEX(NTG_2020_Map,$C1239+2,36)=0,"",INDEX(NTG_2020_Map,$C1239+2,$J$7)),"")</f>
        <v/>
      </c>
      <c r="K1239" s="17" t="str" cm="1">
        <f t="array" aca="1" ref="K1239" ca="1">IFERROR(INDEX(NTG_2020_Map,$C1239+2,K$7),"")</f>
        <v/>
      </c>
      <c r="L1239" s="17" t="str" cm="1">
        <f t="array" aca="1" ref="L1239" ca="1">IFERROR(INDEX(NTG_2020_Map,$C1239+2,L$7),"")</f>
        <v/>
      </c>
      <c r="M1239" s="17" t="str" cm="1">
        <f t="array" aca="1" ref="M1239" ca="1">IFERROR(INDEX(NTG_2020_Map,$C1239+2,M$7),"")</f>
        <v/>
      </c>
      <c r="N1239" s="18" t="str" cm="1">
        <f t="array" aca="1" ref="N1239" ca="1">IFERROR(INDEX(NTG_2020_Map,$C1239+2,N$7),"")</f>
        <v/>
      </c>
      <c r="O1239" s="18" t="str" cm="1">
        <f t="array" aca="1" ref="O1239" ca="1">IFERROR(IF(INDEX(NTG_2020_Map,$C1239+2,O$7)="","",INDEX(NTG_2020_Map,$C1239+2,O$7)),"")</f>
        <v/>
      </c>
    </row>
    <row r="1240" spans="3:15" ht="12.75" customHeight="1">
      <c r="C1240" s="16">
        <f t="shared" si="38"/>
        <v>54</v>
      </c>
      <c r="D1240" s="16">
        <f t="shared" si="39"/>
        <v>13</v>
      </c>
      <c r="E1240" s="16" cm="1">
        <f t="array" aca="1" ref="E1240" ca="1">IF(F1240="","",IF(INDEX(NTG_2020_Table,$C1240+1,$D1240)=1,1,0))</f>
        <v>0</v>
      </c>
      <c r="F1240" s="17" t="str" cm="1">
        <f t="array" aca="1" ref="F1240" ca="1">IFERROR(INDEX(NTG_2020_Table,$C1240+1,$F$7),"")</f>
        <v>NonRes-sAll-mLtg-TLEDLamp-dn</v>
      </c>
      <c r="G1240" s="17" t="str" cm="1">
        <f t="array" aca="1" ref="G1240" ca="1">IF($F1240="","",IFERROR(INDEX(NTG_2020_Map,1,IF($D1240&lt;$B$4,$B$3,IF($D1240&lt;$B$5,$B$4,$B$5))),""))</f>
        <v>VersionSource</v>
      </c>
      <c r="H1240" s="17" t="str" cm="1">
        <f t="array" aca="1" ref="H1240" ca="1">IF(F1240="","",IFERROR(INDEX(NTG_2020_Map,2,D1240),""))</f>
        <v>1</v>
      </c>
      <c r="I1240" s="17" t="str" cm="1">
        <f t="array" aca="1" ref="I1240" ca="1">IFERROR(INDEX(NTG_2020_Map,$C1240+2,$I$7),"")</f>
        <v/>
      </c>
      <c r="J1240" s="17" t="str" cm="1">
        <f t="array" aca="1" ref="J1240" ca="1">IFERROR(IF(INDEX(NTG_2020_Map,$C1240+2,36)=0,"",INDEX(NTG_2020_Map,$C1240+2,$J$7)),"")</f>
        <v/>
      </c>
      <c r="K1240" s="17" t="str" cm="1">
        <f t="array" aca="1" ref="K1240" ca="1">IFERROR(INDEX(NTG_2020_Map,$C1240+2,K$7),"")</f>
        <v/>
      </c>
      <c r="L1240" s="17" t="str" cm="1">
        <f t="array" aca="1" ref="L1240" ca="1">IFERROR(INDEX(NTG_2020_Map,$C1240+2,L$7),"")</f>
        <v/>
      </c>
      <c r="M1240" s="17" t="str" cm="1">
        <f t="array" aca="1" ref="M1240" ca="1">IFERROR(INDEX(NTG_2020_Map,$C1240+2,M$7),"")</f>
        <v/>
      </c>
      <c r="N1240" s="18" t="str" cm="1">
        <f t="array" aca="1" ref="N1240" ca="1">IFERROR(INDEX(NTG_2020_Map,$C1240+2,N$7),"")</f>
        <v/>
      </c>
      <c r="O1240" s="18" t="str" cm="1">
        <f t="array" aca="1" ref="O1240" ca="1">IFERROR(IF(INDEX(NTG_2020_Map,$C1240+2,O$7)="","",INDEX(NTG_2020_Map,$C1240+2,O$7)),"")</f>
        <v/>
      </c>
    </row>
    <row r="1241" spans="3:15" ht="12.75" customHeight="1">
      <c r="C1241" s="16">
        <f t="shared" si="38"/>
        <v>54</v>
      </c>
      <c r="D1241" s="16">
        <f t="shared" si="39"/>
        <v>14</v>
      </c>
      <c r="E1241" s="16" cm="1">
        <f t="array" aca="1" ref="E1241" ca="1">IF(F1241="","",IF(INDEX(NTG_2020_Table,$C1241+1,$D1241)=1,1,0))</f>
        <v>0</v>
      </c>
      <c r="F1241" s="17" t="str" cm="1">
        <f t="array" aca="1" ref="F1241" ca="1">IFERROR(INDEX(NTG_2020_Table,$C1241+1,$F$7),"")</f>
        <v>NonRes-sAll-mLtg-TLEDLamp-dn</v>
      </c>
      <c r="G1241" s="17" t="str" cm="1">
        <f t="array" aca="1" ref="G1241" ca="1">IF($F1241="","",IFERROR(INDEX(NTG_2020_Map,1,IF($D1241&lt;$B$4,$B$3,IF($D1241&lt;$B$5,$B$4,$B$5))),""))</f>
        <v>VersionSource</v>
      </c>
      <c r="H1241" s="17" t="str" cm="1">
        <f t="array" aca="1" ref="H1241" ca="1">IF(F1241="","",IFERROR(INDEX(NTG_2020_Map,2,D1241),""))</f>
        <v>0</v>
      </c>
      <c r="I1241" s="17" t="str" cm="1">
        <f t="array" aca="1" ref="I1241" ca="1">IFERROR(INDEX(NTG_2020_Map,$C1241+2,$I$7),"")</f>
        <v/>
      </c>
      <c r="J1241" s="17" t="str" cm="1">
        <f t="array" aca="1" ref="J1241" ca="1">IFERROR(IF(INDEX(NTG_2020_Map,$C1241+2,36)=0,"",INDEX(NTG_2020_Map,$C1241+2,$J$7)),"")</f>
        <v/>
      </c>
      <c r="K1241" s="17" t="str" cm="1">
        <f t="array" aca="1" ref="K1241" ca="1">IFERROR(INDEX(NTG_2020_Map,$C1241+2,K$7),"")</f>
        <v/>
      </c>
      <c r="L1241" s="17" t="str" cm="1">
        <f t="array" aca="1" ref="L1241" ca="1">IFERROR(INDEX(NTG_2020_Map,$C1241+2,L$7),"")</f>
        <v/>
      </c>
      <c r="M1241" s="17" t="str" cm="1">
        <f t="array" aca="1" ref="M1241" ca="1">IFERROR(INDEX(NTG_2020_Map,$C1241+2,M$7),"")</f>
        <v/>
      </c>
      <c r="N1241" s="18" t="str" cm="1">
        <f t="array" aca="1" ref="N1241" ca="1">IFERROR(INDEX(NTG_2020_Map,$C1241+2,N$7),"")</f>
        <v/>
      </c>
      <c r="O1241" s="18" t="str" cm="1">
        <f t="array" aca="1" ref="O1241" ca="1">IFERROR(IF(INDEX(NTG_2020_Map,$C1241+2,O$7)="","",INDEX(NTG_2020_Map,$C1241+2,O$7)),"")</f>
        <v/>
      </c>
    </row>
    <row r="1242" spans="3:15" ht="12.75" customHeight="1">
      <c r="C1242" s="16">
        <f t="shared" si="38"/>
        <v>54</v>
      </c>
      <c r="D1242" s="16">
        <f t="shared" si="39"/>
        <v>15</v>
      </c>
      <c r="E1242" s="16" cm="1">
        <f t="array" aca="1" ref="E1242" ca="1">IF(F1242="","",IF(INDEX(NTG_2020_Table,$C1242+1,$D1242)=1,1,0))</f>
        <v>0</v>
      </c>
      <c r="F1242" s="17" t="str" cm="1">
        <f t="array" aca="1" ref="F1242" ca="1">IFERROR(INDEX(NTG_2020_Table,$C1242+1,$F$7),"")</f>
        <v>NonRes-sAll-mLtg-TLEDLamp-dn</v>
      </c>
      <c r="G1242" s="17" t="str" cm="1">
        <f t="array" aca="1" ref="G1242" ca="1">IF($F1242="","",IFERROR(INDEX(NTG_2020_Map,1,IF($D1242&lt;$B$4,$B$3,IF($D1242&lt;$B$5,$B$4,$B$5))),""))</f>
        <v>VersionSource</v>
      </c>
      <c r="H1242" s="17" cm="1">
        <f t="array" aca="1" ref="H1242" ca="1">IF(F1242="","",IFERROR(INDEX(NTG_2020_Map,2,D1242),""))</f>
        <v>45448.629734189817</v>
      </c>
      <c r="I1242" s="17" t="str" cm="1">
        <f t="array" aca="1" ref="I1242" ca="1">IFERROR(INDEX(NTG_2020_Map,$C1242+2,$I$7),"")</f>
        <v/>
      </c>
      <c r="J1242" s="17" t="str" cm="1">
        <f t="array" aca="1" ref="J1242" ca="1">IFERROR(IF(INDEX(NTG_2020_Map,$C1242+2,36)=0,"",INDEX(NTG_2020_Map,$C1242+2,$J$7)),"")</f>
        <v/>
      </c>
      <c r="K1242" s="17" t="str" cm="1">
        <f t="array" aca="1" ref="K1242" ca="1">IFERROR(INDEX(NTG_2020_Map,$C1242+2,K$7),"")</f>
        <v/>
      </c>
      <c r="L1242" s="17" t="str" cm="1">
        <f t="array" aca="1" ref="L1242" ca="1">IFERROR(INDEX(NTG_2020_Map,$C1242+2,L$7),"")</f>
        <v/>
      </c>
      <c r="M1242" s="17" t="str" cm="1">
        <f t="array" aca="1" ref="M1242" ca="1">IFERROR(INDEX(NTG_2020_Map,$C1242+2,M$7),"")</f>
        <v/>
      </c>
      <c r="N1242" s="18" t="str" cm="1">
        <f t="array" aca="1" ref="N1242" ca="1">IFERROR(INDEX(NTG_2020_Map,$C1242+2,N$7),"")</f>
        <v/>
      </c>
      <c r="O1242" s="18" t="str" cm="1">
        <f t="array" aca="1" ref="O1242" ca="1">IFERROR(IF(INDEX(NTG_2020_Map,$C1242+2,O$7)="","",INDEX(NTG_2020_Map,$C1242+2,O$7)),"")</f>
        <v/>
      </c>
    </row>
    <row r="1243" spans="3:15" ht="12.75" customHeight="1">
      <c r="C1243" s="16">
        <f t="shared" si="38"/>
        <v>54</v>
      </c>
      <c r="D1243" s="16">
        <f t="shared" si="39"/>
        <v>16</v>
      </c>
      <c r="E1243" s="16" cm="1">
        <f t="array" aca="1" ref="E1243" ca="1">IF(F1243="","",IF(INDEX(NTG_2020_Table,$C1243+1,$D1243)=1,1,0))</f>
        <v>1</v>
      </c>
      <c r="F1243" s="17" t="str" cm="1">
        <f t="array" aca="1" ref="F1243" ca="1">IFERROR(INDEX(NTG_2020_Table,$C1243+1,$F$7),"")</f>
        <v>NonRes-sAll-mLtg-TLEDLamp-dn</v>
      </c>
      <c r="G1243" s="17" t="str" cm="1">
        <f t="array" aca="1" ref="G1243" ca="1">IF($F1243="","",IFERROR(INDEX(NTG_2020_Map,1,IF($D1243&lt;$B$4,$B$3,IF($D1243&lt;$B$5,$B$4,$B$5))),""))</f>
        <v>VersionSource</v>
      </c>
      <c r="H1243" s="17" t="str" cm="1">
        <f t="array" aca="1" ref="H1243" ca="1">IF(F1243="","",IFERROR(INDEX(NTG_2020_Map,2,D1243),""))</f>
        <v>Expired this record since a new record was created that uses the updated Measure Impact Types and Delivery Types per DEER2026 Scoping Document.</v>
      </c>
      <c r="I1243" s="17" t="str" cm="1">
        <f t="array" aca="1" ref="I1243" ca="1">IFERROR(INDEX(NTG_2020_Map,$C1243+2,$I$7),"")</f>
        <v/>
      </c>
      <c r="J1243" s="17" t="str" cm="1">
        <f t="array" aca="1" ref="J1243" ca="1">IFERROR(IF(INDEX(NTG_2020_Map,$C1243+2,36)=0,"",INDEX(NTG_2020_Map,$C1243+2,$J$7)),"")</f>
        <v/>
      </c>
      <c r="K1243" s="17" t="str" cm="1">
        <f t="array" aca="1" ref="K1243" ca="1">IFERROR(INDEX(NTG_2020_Map,$C1243+2,K$7),"")</f>
        <v/>
      </c>
      <c r="L1243" s="17" t="str" cm="1">
        <f t="array" aca="1" ref="L1243" ca="1">IFERROR(INDEX(NTG_2020_Map,$C1243+2,L$7),"")</f>
        <v/>
      </c>
      <c r="M1243" s="17" t="str" cm="1">
        <f t="array" aca="1" ref="M1243" ca="1">IFERROR(INDEX(NTG_2020_Map,$C1243+2,M$7),"")</f>
        <v/>
      </c>
      <c r="N1243" s="18" t="str" cm="1">
        <f t="array" aca="1" ref="N1243" ca="1">IFERROR(INDEX(NTG_2020_Map,$C1243+2,N$7),"")</f>
        <v/>
      </c>
      <c r="O1243" s="18" t="str" cm="1">
        <f t="array" aca="1" ref="O1243" ca="1">IFERROR(IF(INDEX(NTG_2020_Map,$C1243+2,O$7)="","",INDEX(NTG_2020_Map,$C1243+2,O$7)),"")</f>
        <v/>
      </c>
    </row>
    <row r="1244" spans="3:15" ht="12.75" customHeight="1">
      <c r="C1244" s="16">
        <f t="shared" si="38"/>
        <v>54</v>
      </c>
      <c r="D1244" s="16">
        <f t="shared" si="39"/>
        <v>17</v>
      </c>
      <c r="E1244" s="16" cm="1">
        <f t="array" aca="1" ref="E1244" ca="1">IF(F1244="","",IF(INDEX(NTG_2020_Table,$C1244+1,$D1244)=1,1,0))</f>
        <v>0</v>
      </c>
      <c r="F1244" s="17" t="str" cm="1">
        <f t="array" aca="1" ref="F1244" ca="1">IFERROR(INDEX(NTG_2020_Table,$C1244+1,$F$7),"")</f>
        <v>NonRes-sAll-mLtg-TLEDLamp-dn</v>
      </c>
      <c r="G1244" s="17" t="str" cm="1">
        <f t="array" aca="1" ref="G1244" ca="1">IF($F1244="","",IFERROR(INDEX(NTG_2020_Map,1,IF($D1244&lt;$B$4,$B$3,IF($D1244&lt;$B$5,$B$4,$B$5))),""))</f>
        <v>VersionSource</v>
      </c>
      <c r="H1244" s="17" t="str" cm="1">
        <f t="array" aca="1" ref="H1244" ca="1">IF(F1244="","",IFERROR(INDEX(NTG_2020_Map,2,D1244),""))</f>
        <v>Deemed Ex Ante Team</v>
      </c>
      <c r="I1244" s="17" t="str" cm="1">
        <f t="array" aca="1" ref="I1244" ca="1">IFERROR(INDEX(NTG_2020_Map,$C1244+2,$I$7),"")</f>
        <v/>
      </c>
      <c r="J1244" s="17" t="str" cm="1">
        <f t="array" aca="1" ref="J1244" ca="1">IFERROR(IF(INDEX(NTG_2020_Map,$C1244+2,36)=0,"",INDEX(NTG_2020_Map,$C1244+2,$J$7)),"")</f>
        <v/>
      </c>
      <c r="K1244" s="17" t="str" cm="1">
        <f t="array" aca="1" ref="K1244" ca="1">IFERROR(INDEX(NTG_2020_Map,$C1244+2,K$7),"")</f>
        <v/>
      </c>
      <c r="L1244" s="17" t="str" cm="1">
        <f t="array" aca="1" ref="L1244" ca="1">IFERROR(INDEX(NTG_2020_Map,$C1244+2,L$7),"")</f>
        <v/>
      </c>
      <c r="M1244" s="17" t="str" cm="1">
        <f t="array" aca="1" ref="M1244" ca="1">IFERROR(INDEX(NTG_2020_Map,$C1244+2,M$7),"")</f>
        <v/>
      </c>
      <c r="N1244" s="18" t="str" cm="1">
        <f t="array" aca="1" ref="N1244" ca="1">IFERROR(INDEX(NTG_2020_Map,$C1244+2,N$7),"")</f>
        <v/>
      </c>
      <c r="O1244" s="18" t="str" cm="1">
        <f t="array" aca="1" ref="O1244" ca="1">IFERROR(IF(INDEX(NTG_2020_Map,$C1244+2,O$7)="","",INDEX(NTG_2020_Map,$C1244+2,O$7)),"")</f>
        <v/>
      </c>
    </row>
    <row r="1245" spans="3:15" ht="12.75" customHeight="1">
      <c r="C1245" s="16">
        <f t="shared" si="38"/>
        <v>54</v>
      </c>
      <c r="D1245" s="16">
        <f t="shared" si="39"/>
        <v>18</v>
      </c>
      <c r="E1245" s="16" cm="1">
        <f t="array" aca="1" ref="E1245" ca="1">IF(F1245="","",IF(INDEX(NTG_2020_Table,$C1245+1,$D1245)=1,1,0))</f>
        <v>1</v>
      </c>
      <c r="F1245" s="17" t="str" cm="1">
        <f t="array" aca="1" ref="F1245" ca="1">IFERROR(INDEX(NTG_2020_Table,$C1245+1,$F$7),"")</f>
        <v>NonRes-sAll-mLtg-TLEDLamp-dn</v>
      </c>
      <c r="G1245" s="17" t="str" cm="1">
        <f t="array" aca="1" ref="G1245" ca="1">IF($F1245="","",IFERROR(INDEX(NTG_2020_Map,1,IF($D1245&lt;$B$4,$B$3,IF($D1245&lt;$B$5,$B$4,$B$5))),""))</f>
        <v>VersionSource</v>
      </c>
      <c r="H1245" s="17" cm="1">
        <f t="array" aca="1" ref="H1245" ca="1">IF(F1245="","",IFERROR(INDEX(NTG_2020_Map,2,D1245),""))</f>
        <v>44566.539816770834</v>
      </c>
      <c r="I1245" s="17" t="str" cm="1">
        <f t="array" aca="1" ref="I1245" ca="1">IFERROR(INDEX(NTG_2020_Map,$C1245+2,$I$7),"")</f>
        <v/>
      </c>
      <c r="J1245" s="17" t="str" cm="1">
        <f t="array" aca="1" ref="J1245" ca="1">IFERROR(IF(INDEX(NTG_2020_Map,$C1245+2,36)=0,"",INDEX(NTG_2020_Map,$C1245+2,$J$7)),"")</f>
        <v/>
      </c>
      <c r="K1245" s="17" t="str" cm="1">
        <f t="array" aca="1" ref="K1245" ca="1">IFERROR(INDEX(NTG_2020_Map,$C1245+2,K$7),"")</f>
        <v/>
      </c>
      <c r="L1245" s="17" t="str" cm="1">
        <f t="array" aca="1" ref="L1245" ca="1">IFERROR(INDEX(NTG_2020_Map,$C1245+2,L$7),"")</f>
        <v/>
      </c>
      <c r="M1245" s="17" t="str" cm="1">
        <f t="array" aca="1" ref="M1245" ca="1">IFERROR(INDEX(NTG_2020_Map,$C1245+2,M$7),"")</f>
        <v/>
      </c>
      <c r="N1245" s="18" t="str" cm="1">
        <f t="array" aca="1" ref="N1245" ca="1">IFERROR(INDEX(NTG_2020_Map,$C1245+2,N$7),"")</f>
        <v/>
      </c>
      <c r="O1245" s="18" t="str" cm="1">
        <f t="array" aca="1" ref="O1245" ca="1">IFERROR(IF(INDEX(NTG_2020_Map,$C1245+2,O$7)="","",INDEX(NTG_2020_Map,$C1245+2,O$7)),"")</f>
        <v/>
      </c>
    </row>
    <row r="1246" spans="3:15" ht="12.75" customHeight="1">
      <c r="C1246" s="16">
        <f t="shared" si="38"/>
        <v>54</v>
      </c>
      <c r="D1246" s="16">
        <f t="shared" si="39"/>
        <v>19</v>
      </c>
      <c r="E1246" s="16" cm="1">
        <f t="array" aca="1" ref="E1246" ca="1">IF(F1246="","",IF(INDEX(NTG_2020_Table,$C1246+1,$D1246)=1,1,0))</f>
        <v>0</v>
      </c>
      <c r="F1246" s="17" t="str" cm="1">
        <f t="array" aca="1" ref="F1246" ca="1">IFERROR(INDEX(NTG_2020_Table,$C1246+1,$F$7),"")</f>
        <v>NonRes-sAll-mLtg-TLEDLamp-dn</v>
      </c>
      <c r="G1246" s="17" t="str" cm="1">
        <f t="array" aca="1" ref="G1246" ca="1">IF($F1246="","",IFERROR(INDEX(NTG_2020_Map,1,IF($D1246&lt;$B$4,$B$3,IF($D1246&lt;$B$5,$B$4,$B$5))),""))</f>
        <v>CreatedComment</v>
      </c>
      <c r="H1246" s="17" t="str" cm="1">
        <f t="array" aca="1" ref="H1246" ca="1">IF(F1246="","",IFERROR(INDEX(NTG_2020_Map,2,D1246),""))</f>
        <v/>
      </c>
      <c r="I1246" s="17" t="str" cm="1">
        <f t="array" aca="1" ref="I1246" ca="1">IFERROR(INDEX(NTG_2020_Map,$C1246+2,$I$7),"")</f>
        <v/>
      </c>
      <c r="J1246" s="17" t="str" cm="1">
        <f t="array" aca="1" ref="J1246" ca="1">IFERROR(IF(INDEX(NTG_2020_Map,$C1246+2,36)=0,"",INDEX(NTG_2020_Map,$C1246+2,$J$7)),"")</f>
        <v/>
      </c>
      <c r="K1246" s="17" t="str" cm="1">
        <f t="array" aca="1" ref="K1246" ca="1">IFERROR(INDEX(NTG_2020_Map,$C1246+2,K$7),"")</f>
        <v/>
      </c>
      <c r="L1246" s="17" t="str" cm="1">
        <f t="array" aca="1" ref="L1246" ca="1">IFERROR(INDEX(NTG_2020_Map,$C1246+2,L$7),"")</f>
        <v/>
      </c>
      <c r="M1246" s="17" t="str" cm="1">
        <f t="array" aca="1" ref="M1246" ca="1">IFERROR(INDEX(NTG_2020_Map,$C1246+2,M$7),"")</f>
        <v/>
      </c>
      <c r="N1246" s="18" t="str" cm="1">
        <f t="array" aca="1" ref="N1246" ca="1">IFERROR(INDEX(NTG_2020_Map,$C1246+2,N$7),"")</f>
        <v/>
      </c>
      <c r="O1246" s="18" t="str" cm="1">
        <f t="array" aca="1" ref="O1246" ca="1">IFERROR(IF(INDEX(NTG_2020_Map,$C1246+2,O$7)="","",INDEX(NTG_2020_Map,$C1246+2,O$7)),"")</f>
        <v/>
      </c>
    </row>
    <row r="1247" spans="3:15" ht="12.75" customHeight="1">
      <c r="C1247" s="16">
        <f t="shared" si="38"/>
        <v>54</v>
      </c>
      <c r="D1247" s="16">
        <f t="shared" si="39"/>
        <v>20</v>
      </c>
      <c r="E1247" s="16" cm="1">
        <f t="array" aca="1" ref="E1247" ca="1">IF(F1247="","",IF(INDEX(NTG_2020_Table,$C1247+1,$D1247)=1,1,0))</f>
        <v>0</v>
      </c>
      <c r="F1247" s="17" t="str" cm="1">
        <f t="array" aca="1" ref="F1247" ca="1">IFERROR(INDEX(NTG_2020_Table,$C1247+1,$F$7),"")</f>
        <v>NonRes-sAll-mLtg-TLEDLamp-dn</v>
      </c>
      <c r="G1247" s="17" t="str" cm="1">
        <f t="array" aca="1" ref="G1247" ca="1">IF($F1247="","",IFERROR(INDEX(NTG_2020_Map,1,IF($D1247&lt;$B$4,$B$3,IF($D1247&lt;$B$5,$B$4,$B$5))),""))</f>
        <v>CreatedComment</v>
      </c>
      <c r="H1247" s="17" t="str" cm="1">
        <f t="array" aca="1" ref="H1247" ca="1">IF(F1247="","",IFERROR(INDEX(NTG_2020_Map,2,D1247),""))</f>
        <v>Deemed Ex Ante Team</v>
      </c>
      <c r="I1247" s="17" t="str" cm="1">
        <f t="array" aca="1" ref="I1247" ca="1">IFERROR(INDEX(NTG_2020_Map,$C1247+2,$I$7),"")</f>
        <v/>
      </c>
      <c r="J1247" s="17" t="str" cm="1">
        <f t="array" aca="1" ref="J1247" ca="1">IFERROR(IF(INDEX(NTG_2020_Map,$C1247+2,36)=0,"",INDEX(NTG_2020_Map,$C1247+2,$J$7)),"")</f>
        <v/>
      </c>
      <c r="K1247" s="17" t="str" cm="1">
        <f t="array" aca="1" ref="K1247" ca="1">IFERROR(INDEX(NTG_2020_Map,$C1247+2,K$7),"")</f>
        <v/>
      </c>
      <c r="L1247" s="17" t="str" cm="1">
        <f t="array" aca="1" ref="L1247" ca="1">IFERROR(INDEX(NTG_2020_Map,$C1247+2,L$7),"")</f>
        <v/>
      </c>
      <c r="M1247" s="17" t="str" cm="1">
        <f t="array" aca="1" ref="M1247" ca="1">IFERROR(INDEX(NTG_2020_Map,$C1247+2,M$7),"")</f>
        <v/>
      </c>
      <c r="N1247" s="18" t="str" cm="1">
        <f t="array" aca="1" ref="N1247" ca="1">IFERROR(INDEX(NTG_2020_Map,$C1247+2,N$7),"")</f>
        <v/>
      </c>
      <c r="O1247" s="18" t="str" cm="1">
        <f t="array" aca="1" ref="O1247" ca="1">IFERROR(IF(INDEX(NTG_2020_Map,$C1247+2,O$7)="","",INDEX(NTG_2020_Map,$C1247+2,O$7)),"")</f>
        <v/>
      </c>
    </row>
    <row r="1248" spans="3:15" ht="12.75" customHeight="1">
      <c r="C1248" s="16">
        <f t="shared" si="38"/>
        <v>54</v>
      </c>
      <c r="D1248" s="16">
        <f t="shared" si="39"/>
        <v>21</v>
      </c>
      <c r="E1248" s="16" cm="1">
        <f t="array" aca="1" ref="E1248" ca="1">IF(F1248="","",IF(INDEX(NTG_2020_Table,$C1248+1,$D1248)=1,1,0))</f>
        <v>0</v>
      </c>
      <c r="F1248" s="17" t="str" cm="1">
        <f t="array" aca="1" ref="F1248" ca="1">IFERROR(INDEX(NTG_2020_Table,$C1248+1,$F$7),"")</f>
        <v>NonRes-sAll-mLtg-TLEDLamp-dn</v>
      </c>
      <c r="G1248" s="17" t="str" cm="1">
        <f t="array" aca="1" ref="G1248" ca="1">IF($F1248="","",IFERROR(INDEX(NTG_2020_Map,1,IF($D1248&lt;$B$4,$B$3,IF($D1248&lt;$B$5,$B$4,$B$5))),""))</f>
        <v>CreatedComment</v>
      </c>
      <c r="H1248" s="17" t="str" cm="1">
        <f t="array" aca="1" ref="H1248" ca="1">IF(F1248="","",IFERROR(INDEX(NTG_2020_Map,2,D1248),""))</f>
        <v/>
      </c>
      <c r="I1248" s="17" t="str" cm="1">
        <f t="array" aca="1" ref="I1248" ca="1">IFERROR(INDEX(NTG_2020_Map,$C1248+2,$I$7),"")</f>
        <v/>
      </c>
      <c r="J1248" s="17" t="str" cm="1">
        <f t="array" aca="1" ref="J1248" ca="1">IFERROR(IF(INDEX(NTG_2020_Map,$C1248+2,36)=0,"",INDEX(NTG_2020_Map,$C1248+2,$J$7)),"")</f>
        <v/>
      </c>
      <c r="K1248" s="17" t="str" cm="1">
        <f t="array" aca="1" ref="K1248" ca="1">IFERROR(INDEX(NTG_2020_Map,$C1248+2,K$7),"")</f>
        <v/>
      </c>
      <c r="L1248" s="17" t="str" cm="1">
        <f t="array" aca="1" ref="L1248" ca="1">IFERROR(INDEX(NTG_2020_Map,$C1248+2,L$7),"")</f>
        <v/>
      </c>
      <c r="M1248" s="17" t="str" cm="1">
        <f t="array" aca="1" ref="M1248" ca="1">IFERROR(INDEX(NTG_2020_Map,$C1248+2,M$7),"")</f>
        <v/>
      </c>
      <c r="N1248" s="18" t="str" cm="1">
        <f t="array" aca="1" ref="N1248" ca="1">IFERROR(INDEX(NTG_2020_Map,$C1248+2,N$7),"")</f>
        <v/>
      </c>
      <c r="O1248" s="18" t="str" cm="1">
        <f t="array" aca="1" ref="O1248" ca="1">IFERROR(IF(INDEX(NTG_2020_Map,$C1248+2,O$7)="","",INDEX(NTG_2020_Map,$C1248+2,O$7)),"")</f>
        <v/>
      </c>
    </row>
    <row r="1249" spans="3:15" ht="12.75" customHeight="1">
      <c r="C1249" s="16">
        <f t="shared" si="38"/>
        <v>54</v>
      </c>
      <c r="D1249" s="16">
        <f t="shared" si="39"/>
        <v>22</v>
      </c>
      <c r="E1249" s="16" cm="1">
        <f t="array" aca="1" ref="E1249" ca="1">IF(F1249="","",IF(INDEX(NTG_2020_Table,$C1249+1,$D1249)=1,1,0))</f>
        <v>0</v>
      </c>
      <c r="F1249" s="17" t="str" cm="1">
        <f t="array" aca="1" ref="F1249" ca="1">IFERROR(INDEX(NTG_2020_Table,$C1249+1,$F$7),"")</f>
        <v>NonRes-sAll-mLtg-TLEDLamp-dn</v>
      </c>
      <c r="G1249" s="17" t="str" cm="1">
        <f t="array" aca="1" ref="G1249" ca="1">IF($F1249="","",IFERROR(INDEX(NTG_2020_Map,1,IF($D1249&lt;$B$4,$B$3,IF($D1249&lt;$B$5,$B$4,$B$5))),""))</f>
        <v>CreatedComment</v>
      </c>
      <c r="H1249" s="17" t="str" cm="1">
        <f t="array" aca="1" ref="H1249" ca="1">IF(F1249="","",IFERROR(INDEX(NTG_2020_Map,2,D1249),""))</f>
        <v/>
      </c>
      <c r="I1249" s="17" t="str" cm="1">
        <f t="array" aca="1" ref="I1249" ca="1">IFERROR(INDEX(NTG_2020_Map,$C1249+2,$I$7),"")</f>
        <v/>
      </c>
      <c r="J1249" s="17" t="str" cm="1">
        <f t="array" aca="1" ref="J1249" ca="1">IFERROR(IF(INDEX(NTG_2020_Map,$C1249+2,36)=0,"",INDEX(NTG_2020_Map,$C1249+2,$J$7)),"")</f>
        <v/>
      </c>
      <c r="K1249" s="17" t="str" cm="1">
        <f t="array" aca="1" ref="K1249" ca="1">IFERROR(INDEX(NTG_2020_Map,$C1249+2,K$7),"")</f>
        <v/>
      </c>
      <c r="L1249" s="17" t="str" cm="1">
        <f t="array" aca="1" ref="L1249" ca="1">IFERROR(INDEX(NTG_2020_Map,$C1249+2,L$7),"")</f>
        <v/>
      </c>
      <c r="M1249" s="17" t="str" cm="1">
        <f t="array" aca="1" ref="M1249" ca="1">IFERROR(INDEX(NTG_2020_Map,$C1249+2,M$7),"")</f>
        <v/>
      </c>
      <c r="N1249" s="18" t="str" cm="1">
        <f t="array" aca="1" ref="N1249" ca="1">IFERROR(INDEX(NTG_2020_Map,$C1249+2,N$7),"")</f>
        <v/>
      </c>
      <c r="O1249" s="18" t="str" cm="1">
        <f t="array" aca="1" ref="O1249" ca="1">IFERROR(IF(INDEX(NTG_2020_Map,$C1249+2,O$7)="","",INDEX(NTG_2020_Map,$C1249+2,O$7)),"")</f>
        <v/>
      </c>
    </row>
    <row r="1250" spans="3:15" ht="12.75" customHeight="1">
      <c r="C1250" s="16">
        <f t="shared" si="38"/>
        <v>54</v>
      </c>
      <c r="D1250" s="16">
        <f t="shared" si="39"/>
        <v>23</v>
      </c>
      <c r="E1250" s="16" cm="1">
        <f t="array" aca="1" ref="E1250" ca="1">IF(F1250="","",IF(INDEX(NTG_2020_Table,$C1250+1,$D1250)=1,1,0))</f>
        <v>1</v>
      </c>
      <c r="F1250" s="17" t="str" cm="1">
        <f t="array" aca="1" ref="F1250" ca="1">IFERROR(INDEX(NTG_2020_Table,$C1250+1,$F$7),"")</f>
        <v>NonRes-sAll-mLtg-TLEDLamp-dn</v>
      </c>
      <c r="G1250" s="17" t="str" cm="1">
        <f t="array" aca="1" ref="G1250" ca="1">IF($F1250="","",IFERROR(INDEX(NTG_2020_Map,1,IF($D1250&lt;$B$4,$B$3,IF($D1250&lt;$B$5,$B$4,$B$5))),""))</f>
        <v>CreatedComment</v>
      </c>
      <c r="H1250" s="17" t="str" cm="1">
        <f t="array" aca="1" ref="H1250" ca="1">IF(F1250="","",IFERROR(INDEX(NTG_2020_Map,2,D1250),""))</f>
        <v/>
      </c>
      <c r="I1250" s="17" t="str" cm="1">
        <f t="array" aca="1" ref="I1250" ca="1">IFERROR(INDEX(NTG_2020_Map,$C1250+2,$I$7),"")</f>
        <v/>
      </c>
      <c r="J1250" s="17" t="str" cm="1">
        <f t="array" aca="1" ref="J1250" ca="1">IFERROR(IF(INDEX(NTG_2020_Map,$C1250+2,36)=0,"",INDEX(NTG_2020_Map,$C1250+2,$J$7)),"")</f>
        <v/>
      </c>
      <c r="K1250" s="17" t="str" cm="1">
        <f t="array" aca="1" ref="K1250" ca="1">IFERROR(INDEX(NTG_2020_Map,$C1250+2,K$7),"")</f>
        <v/>
      </c>
      <c r="L1250" s="17" t="str" cm="1">
        <f t="array" aca="1" ref="L1250" ca="1">IFERROR(INDEX(NTG_2020_Map,$C1250+2,L$7),"")</f>
        <v/>
      </c>
      <c r="M1250" s="17" t="str" cm="1">
        <f t="array" aca="1" ref="M1250" ca="1">IFERROR(INDEX(NTG_2020_Map,$C1250+2,M$7),"")</f>
        <v/>
      </c>
      <c r="N1250" s="18" t="str" cm="1">
        <f t="array" aca="1" ref="N1250" ca="1">IFERROR(INDEX(NTG_2020_Map,$C1250+2,N$7),"")</f>
        <v/>
      </c>
      <c r="O1250" s="18" t="str" cm="1">
        <f t="array" aca="1" ref="O1250" ca="1">IFERROR(IF(INDEX(NTG_2020_Map,$C1250+2,O$7)="","",INDEX(NTG_2020_Map,$C1250+2,O$7)),"")</f>
        <v/>
      </c>
    </row>
    <row r="1251" spans="3:15" ht="12.75" customHeight="1">
      <c r="C1251" s="16">
        <f t="shared" si="38"/>
        <v>55</v>
      </c>
      <c r="D1251" s="16">
        <f t="shared" si="39"/>
        <v>1</v>
      </c>
      <c r="E1251" s="16" cm="1">
        <f t="array" aca="1" ref="E1251" ca="1">IF(F1251="","",IF(INDEX(NTG_2020_Table,$C1251+1,$D1251)=1,1,0))</f>
        <v>0</v>
      </c>
      <c r="F1251" s="17" t="str" cm="1">
        <f t="array" aca="1" ref="F1251" ca="1">IFERROR(INDEX(NTG_2020_Table,$C1251+1,$F$7),"")</f>
        <v>NonRes-sAll-mLtg-TLEDLamp-up</v>
      </c>
      <c r="G1251" s="17" t="str" cm="1">
        <f t="array" aca="1" ref="G1251" ca="1">IF($F1251="","",IFERROR(INDEX(NTG_2020_Map,1,IF($D1251&lt;$B$4,$B$3,IF($D1251&lt;$B$5,$B$4,$B$5))),""))</f>
        <v>NTG_ID</v>
      </c>
      <c r="H1251" s="17" t="str" cm="1">
        <f t="array" aca="1" ref="H1251" ca="1">IF(F1251="","",IFERROR(INDEX(NTG_2020_Map,2,D1251),""))</f>
        <v>Agric-Default&gt;2yrs</v>
      </c>
      <c r="I1251" s="17" t="str" cm="1">
        <f t="array" aca="1" ref="I1251" ca="1">IFERROR(INDEX(NTG_2020_Map,$C1251+2,$I$7),"")</f>
        <v/>
      </c>
      <c r="J1251" s="17" t="str" cm="1">
        <f t="array" aca="1" ref="J1251" ca="1">IFERROR(IF(INDEX(NTG_2020_Map,$C1251+2,36)=0,"",INDEX(NTG_2020_Map,$C1251+2,$J$7)),"")</f>
        <v/>
      </c>
      <c r="K1251" s="17" t="str" cm="1">
        <f t="array" aca="1" ref="K1251" ca="1">IFERROR(INDEX(NTG_2020_Map,$C1251+2,K$7),"")</f>
        <v/>
      </c>
      <c r="L1251" s="17" t="str" cm="1">
        <f t="array" aca="1" ref="L1251" ca="1">IFERROR(INDEX(NTG_2020_Map,$C1251+2,L$7),"")</f>
        <v/>
      </c>
      <c r="M1251" s="17" t="str" cm="1">
        <f t="array" aca="1" ref="M1251" ca="1">IFERROR(INDEX(NTG_2020_Map,$C1251+2,M$7),"")</f>
        <v/>
      </c>
      <c r="N1251" s="18" t="str" cm="1">
        <f t="array" aca="1" ref="N1251" ca="1">IFERROR(INDEX(NTG_2020_Map,$C1251+2,N$7),"")</f>
        <v/>
      </c>
      <c r="O1251" s="18" t="str" cm="1">
        <f t="array" aca="1" ref="O1251" ca="1">IFERROR(IF(INDEX(NTG_2020_Map,$C1251+2,O$7)="","",INDEX(NTG_2020_Map,$C1251+2,O$7)),"")</f>
        <v/>
      </c>
    </row>
    <row r="1252" spans="3:15" ht="12.75" customHeight="1">
      <c r="C1252" s="16">
        <f t="shared" si="38"/>
        <v>55</v>
      </c>
      <c r="D1252" s="16">
        <f t="shared" si="39"/>
        <v>2</v>
      </c>
      <c r="E1252" s="16" cm="1">
        <f t="array" aca="1" ref="E1252" ca="1">IF(F1252="","",IF(INDEX(NTG_2020_Table,$C1252+1,$D1252)=1,1,0))</f>
        <v>0</v>
      </c>
      <c r="F1252" s="17" t="str" cm="1">
        <f t="array" aca="1" ref="F1252" ca="1">IFERROR(INDEX(NTG_2020_Table,$C1252+1,$F$7),"")</f>
        <v>NonRes-sAll-mLtg-TLEDLamp-up</v>
      </c>
      <c r="G1252" s="17" t="str" cm="1">
        <f t="array" aca="1" ref="G1252" ca="1">IF($F1252="","",IFERROR(INDEX(NTG_2020_Map,1,IF($D1252&lt;$B$4,$B$3,IF($D1252&lt;$B$5,$B$4,$B$5))),""))</f>
        <v>NTG_ID</v>
      </c>
      <c r="H1252" s="17" t="str" cm="1">
        <f t="array" aca="1" ref="H1252" ca="1">IF(F1252="","",IFERROR(INDEX(NTG_2020_Map,2,D1252),""))</f>
        <v>DEER2019</v>
      </c>
      <c r="I1252" s="17" t="str" cm="1">
        <f t="array" aca="1" ref="I1252" ca="1">IFERROR(INDEX(NTG_2020_Map,$C1252+2,$I$7),"")</f>
        <v/>
      </c>
      <c r="J1252" s="17" t="str" cm="1">
        <f t="array" aca="1" ref="J1252" ca="1">IFERROR(IF(INDEX(NTG_2020_Map,$C1252+2,36)=0,"",INDEX(NTG_2020_Map,$C1252+2,$J$7)),"")</f>
        <v/>
      </c>
      <c r="K1252" s="17" t="str" cm="1">
        <f t="array" aca="1" ref="K1252" ca="1">IFERROR(INDEX(NTG_2020_Map,$C1252+2,K$7),"")</f>
        <v/>
      </c>
      <c r="L1252" s="17" t="str" cm="1">
        <f t="array" aca="1" ref="L1252" ca="1">IFERROR(INDEX(NTG_2020_Map,$C1252+2,L$7),"")</f>
        <v/>
      </c>
      <c r="M1252" s="17" t="str" cm="1">
        <f t="array" aca="1" ref="M1252" ca="1">IFERROR(INDEX(NTG_2020_Map,$C1252+2,M$7),"")</f>
        <v/>
      </c>
      <c r="N1252" s="18" t="str" cm="1">
        <f t="array" aca="1" ref="N1252" ca="1">IFERROR(INDEX(NTG_2020_Map,$C1252+2,N$7),"")</f>
        <v/>
      </c>
      <c r="O1252" s="18" t="str" cm="1">
        <f t="array" aca="1" ref="O1252" ca="1">IFERROR(IF(INDEX(NTG_2020_Map,$C1252+2,O$7)="","",INDEX(NTG_2020_Map,$C1252+2,O$7)),"")</f>
        <v/>
      </c>
    </row>
    <row r="1253" spans="3:15" ht="12.75" customHeight="1">
      <c r="C1253" s="16">
        <f t="shared" si="38"/>
        <v>55</v>
      </c>
      <c r="D1253" s="16">
        <f t="shared" si="39"/>
        <v>3</v>
      </c>
      <c r="E1253" s="16" cm="1">
        <f t="array" aca="1" ref="E1253" ca="1">IF(F1253="","",IF(INDEX(NTG_2020_Table,$C1253+1,$D1253)=1,1,0))</f>
        <v>0</v>
      </c>
      <c r="F1253" s="17" t="str" cm="1">
        <f t="array" aca="1" ref="F1253" ca="1">IFERROR(INDEX(NTG_2020_Table,$C1253+1,$F$7),"")</f>
        <v>NonRes-sAll-mLtg-TLEDLamp-up</v>
      </c>
      <c r="G1253" s="17" t="str" cm="1">
        <f t="array" aca="1" ref="G1253" ca="1">IF($F1253="","",IFERROR(INDEX(NTG_2020_Map,1,IF($D1253&lt;$B$4,$B$3,IF($D1253&lt;$B$5,$B$4,$B$5))),""))</f>
        <v>NTG_ID</v>
      </c>
      <c r="H1253" s="17" cm="1">
        <f t="array" aca="1" ref="H1253" ca="1">IF(F1253="","",IFERROR(INDEX(NTG_2020_Map,2,D1253),""))</f>
        <v>43466</v>
      </c>
      <c r="I1253" s="17" t="str" cm="1">
        <f t="array" aca="1" ref="I1253" ca="1">IFERROR(INDEX(NTG_2020_Map,$C1253+2,$I$7),"")</f>
        <v/>
      </c>
      <c r="J1253" s="17" t="str" cm="1">
        <f t="array" aca="1" ref="J1253" ca="1">IFERROR(IF(INDEX(NTG_2020_Map,$C1253+2,36)=0,"",INDEX(NTG_2020_Map,$C1253+2,$J$7)),"")</f>
        <v/>
      </c>
      <c r="K1253" s="17" t="str" cm="1">
        <f t="array" aca="1" ref="K1253" ca="1">IFERROR(INDEX(NTG_2020_Map,$C1253+2,K$7),"")</f>
        <v/>
      </c>
      <c r="L1253" s="17" t="str" cm="1">
        <f t="array" aca="1" ref="L1253" ca="1">IFERROR(INDEX(NTG_2020_Map,$C1253+2,L$7),"")</f>
        <v/>
      </c>
      <c r="M1253" s="17" t="str" cm="1">
        <f t="array" aca="1" ref="M1253" ca="1">IFERROR(INDEX(NTG_2020_Map,$C1253+2,M$7),"")</f>
        <v/>
      </c>
      <c r="N1253" s="18" t="str" cm="1">
        <f t="array" aca="1" ref="N1253" ca="1">IFERROR(INDEX(NTG_2020_Map,$C1253+2,N$7),"")</f>
        <v/>
      </c>
      <c r="O1253" s="18" t="str" cm="1">
        <f t="array" aca="1" ref="O1253" ca="1">IFERROR(IF(INDEX(NTG_2020_Map,$C1253+2,O$7)="","",INDEX(NTG_2020_Map,$C1253+2,O$7)),"")</f>
        <v/>
      </c>
    </row>
    <row r="1254" spans="3:15" ht="12.75" customHeight="1">
      <c r="C1254" s="16">
        <f t="shared" si="38"/>
        <v>55</v>
      </c>
      <c r="D1254" s="16">
        <f t="shared" si="39"/>
        <v>4</v>
      </c>
      <c r="E1254" s="16" cm="1">
        <f t="array" aca="1" ref="E1254" ca="1">IF(F1254="","",IF(INDEX(NTG_2020_Table,$C1254+1,$D1254)=1,1,0))</f>
        <v>0</v>
      </c>
      <c r="F1254" s="17" t="str" cm="1">
        <f t="array" aca="1" ref="F1254" ca="1">IFERROR(INDEX(NTG_2020_Table,$C1254+1,$F$7),"")</f>
        <v>NonRes-sAll-mLtg-TLEDLamp-up</v>
      </c>
      <c r="G1254" s="17" t="str" cm="1">
        <f t="array" aca="1" ref="G1254" ca="1">IF($F1254="","",IFERROR(INDEX(NTG_2020_Map,1,IF($D1254&lt;$B$4,$B$3,IF($D1254&lt;$B$5,$B$4,$B$5))),""))</f>
        <v>NTG_ID</v>
      </c>
      <c r="H1254" s="17" cm="1">
        <f t="array" aca="1" ref="H1254" ca="1">IF(F1254="","",IFERROR(INDEX(NTG_2020_Map,2,D1254),""))</f>
        <v>46022</v>
      </c>
      <c r="I1254" s="17" t="str" cm="1">
        <f t="array" aca="1" ref="I1254" ca="1">IFERROR(INDEX(NTG_2020_Map,$C1254+2,$I$7),"")</f>
        <v/>
      </c>
      <c r="J1254" s="17" t="str" cm="1">
        <f t="array" aca="1" ref="J1254" ca="1">IFERROR(IF(INDEX(NTG_2020_Map,$C1254+2,36)=0,"",INDEX(NTG_2020_Map,$C1254+2,$J$7)),"")</f>
        <v/>
      </c>
      <c r="K1254" s="17" t="str" cm="1">
        <f t="array" aca="1" ref="K1254" ca="1">IFERROR(INDEX(NTG_2020_Map,$C1254+2,K$7),"")</f>
        <v/>
      </c>
      <c r="L1254" s="17" t="str" cm="1">
        <f t="array" aca="1" ref="L1254" ca="1">IFERROR(INDEX(NTG_2020_Map,$C1254+2,L$7),"")</f>
        <v/>
      </c>
      <c r="M1254" s="17" t="str" cm="1">
        <f t="array" aca="1" ref="M1254" ca="1">IFERROR(INDEX(NTG_2020_Map,$C1254+2,M$7),"")</f>
        <v/>
      </c>
      <c r="N1254" s="18" t="str" cm="1">
        <f t="array" aca="1" ref="N1254" ca="1">IFERROR(INDEX(NTG_2020_Map,$C1254+2,N$7),"")</f>
        <v/>
      </c>
      <c r="O1254" s="18" t="str" cm="1">
        <f t="array" aca="1" ref="O1254" ca="1">IFERROR(IF(INDEX(NTG_2020_Map,$C1254+2,O$7)="","",INDEX(NTG_2020_Map,$C1254+2,O$7)),"")</f>
        <v/>
      </c>
    </row>
    <row r="1255" spans="3:15" ht="12.75" customHeight="1">
      <c r="C1255" s="16">
        <f t="shared" si="38"/>
        <v>55</v>
      </c>
      <c r="D1255" s="16">
        <f t="shared" si="39"/>
        <v>5</v>
      </c>
      <c r="E1255" s="16" cm="1">
        <f t="array" aca="1" ref="E1255" ca="1">IF(F1255="","",IF(INDEX(NTG_2020_Table,$C1255+1,$D1255)=1,1,0))</f>
        <v>0</v>
      </c>
      <c r="F1255" s="17" t="str" cm="1">
        <f t="array" aca="1" ref="F1255" ca="1">IFERROR(INDEX(NTG_2020_Table,$C1255+1,$F$7),"")</f>
        <v>NonRes-sAll-mLtg-TLEDLamp-up</v>
      </c>
      <c r="G1255" s="17" t="str" cm="1">
        <f t="array" aca="1" ref="G1255" ca="1">IF($F1255="","",IFERROR(INDEX(NTG_2020_Map,1,IF($D1255&lt;$B$4,$B$3,IF($D1255&lt;$B$5,$B$4,$B$5))),""))</f>
        <v>NTG_ID</v>
      </c>
      <c r="H1255" s="17" cm="1">
        <f t="array" aca="1" ref="H1255" ca="1">IF(F1255="","",IFERROR(INDEX(NTG_2020_Map,2,D1255),""))</f>
        <v>0.6</v>
      </c>
      <c r="I1255" s="17" t="str" cm="1">
        <f t="array" aca="1" ref="I1255" ca="1">IFERROR(INDEX(NTG_2020_Map,$C1255+2,$I$7),"")</f>
        <v/>
      </c>
      <c r="J1255" s="17" t="str" cm="1">
        <f t="array" aca="1" ref="J1255" ca="1">IFERROR(IF(INDEX(NTG_2020_Map,$C1255+2,36)=0,"",INDEX(NTG_2020_Map,$C1255+2,$J$7)),"")</f>
        <v/>
      </c>
      <c r="K1255" s="17" t="str" cm="1">
        <f t="array" aca="1" ref="K1255" ca="1">IFERROR(INDEX(NTG_2020_Map,$C1255+2,K$7),"")</f>
        <v/>
      </c>
      <c r="L1255" s="17" t="str" cm="1">
        <f t="array" aca="1" ref="L1255" ca="1">IFERROR(INDEX(NTG_2020_Map,$C1255+2,L$7),"")</f>
        <v/>
      </c>
      <c r="M1255" s="17" t="str" cm="1">
        <f t="array" aca="1" ref="M1255" ca="1">IFERROR(INDEX(NTG_2020_Map,$C1255+2,M$7),"")</f>
        <v/>
      </c>
      <c r="N1255" s="18" t="str" cm="1">
        <f t="array" aca="1" ref="N1255" ca="1">IFERROR(INDEX(NTG_2020_Map,$C1255+2,N$7),"")</f>
        <v/>
      </c>
      <c r="O1255" s="18" t="str" cm="1">
        <f t="array" aca="1" ref="O1255" ca="1">IFERROR(IF(INDEX(NTG_2020_Map,$C1255+2,O$7)="","",INDEX(NTG_2020_Map,$C1255+2,O$7)),"")</f>
        <v/>
      </c>
    </row>
    <row r="1256" spans="3:15" ht="12.75" customHeight="1">
      <c r="C1256" s="16">
        <f t="shared" si="38"/>
        <v>55</v>
      </c>
      <c r="D1256" s="16">
        <f t="shared" si="39"/>
        <v>6</v>
      </c>
      <c r="E1256" s="16" cm="1">
        <f t="array" aca="1" ref="E1256" ca="1">IF(F1256="","",IF(INDEX(NTG_2020_Table,$C1256+1,$D1256)=1,1,0))</f>
        <v>0</v>
      </c>
      <c r="F1256" s="17" t="str" cm="1">
        <f t="array" aca="1" ref="F1256" ca="1">IFERROR(INDEX(NTG_2020_Table,$C1256+1,$F$7),"")</f>
        <v>NonRes-sAll-mLtg-TLEDLamp-up</v>
      </c>
      <c r="G1256" s="17" t="str" cm="1">
        <f t="array" aca="1" ref="G1256" ca="1">IF($F1256="","",IFERROR(INDEX(NTG_2020_Map,1,IF($D1256&lt;$B$4,$B$3,IF($D1256&lt;$B$5,$B$4,$B$5))),""))</f>
        <v>NTG_ID</v>
      </c>
      <c r="H1256" s="17" cm="1">
        <f t="array" aca="1" ref="H1256" ca="1">IF(F1256="","",IFERROR(INDEX(NTG_2020_Map,2,D1256),""))</f>
        <v>0.6</v>
      </c>
      <c r="I1256" s="17" t="str" cm="1">
        <f t="array" aca="1" ref="I1256" ca="1">IFERROR(INDEX(NTG_2020_Map,$C1256+2,$I$7),"")</f>
        <v/>
      </c>
      <c r="J1256" s="17" t="str" cm="1">
        <f t="array" aca="1" ref="J1256" ca="1">IFERROR(IF(INDEX(NTG_2020_Map,$C1256+2,36)=0,"",INDEX(NTG_2020_Map,$C1256+2,$J$7)),"")</f>
        <v/>
      </c>
      <c r="K1256" s="17" t="str" cm="1">
        <f t="array" aca="1" ref="K1256" ca="1">IFERROR(INDEX(NTG_2020_Map,$C1256+2,K$7),"")</f>
        <v/>
      </c>
      <c r="L1256" s="17" t="str" cm="1">
        <f t="array" aca="1" ref="L1256" ca="1">IFERROR(INDEX(NTG_2020_Map,$C1256+2,L$7),"")</f>
        <v/>
      </c>
      <c r="M1256" s="17" t="str" cm="1">
        <f t="array" aca="1" ref="M1256" ca="1">IFERROR(INDEX(NTG_2020_Map,$C1256+2,M$7),"")</f>
        <v/>
      </c>
      <c r="N1256" s="18" t="str" cm="1">
        <f t="array" aca="1" ref="N1256" ca="1">IFERROR(INDEX(NTG_2020_Map,$C1256+2,N$7),"")</f>
        <v/>
      </c>
      <c r="O1256" s="18" t="str" cm="1">
        <f t="array" aca="1" ref="O1256" ca="1">IFERROR(IF(INDEX(NTG_2020_Map,$C1256+2,O$7)="","",INDEX(NTG_2020_Map,$C1256+2,O$7)),"")</f>
        <v/>
      </c>
    </row>
    <row r="1257" spans="3:15" ht="12.75" customHeight="1">
      <c r="C1257" s="16">
        <f t="shared" si="38"/>
        <v>55</v>
      </c>
      <c r="D1257" s="16">
        <f t="shared" si="39"/>
        <v>7</v>
      </c>
      <c r="E1257" s="16" cm="1">
        <f t="array" aca="1" ref="E1257" ca="1">IF(F1257="","",IF(INDEX(NTG_2020_Table,$C1257+1,$D1257)=1,1,0))</f>
        <v>0</v>
      </c>
      <c r="F1257" s="17" t="str" cm="1">
        <f t="array" aca="1" ref="F1257" ca="1">IFERROR(INDEX(NTG_2020_Table,$C1257+1,$F$7),"")</f>
        <v>NonRes-sAll-mLtg-TLEDLamp-up</v>
      </c>
      <c r="G1257" s="17" t="str" cm="1">
        <f t="array" aca="1" ref="G1257" ca="1">IF($F1257="","",IFERROR(INDEX(NTG_2020_Map,1,IF($D1257&lt;$B$4,$B$3,IF($D1257&lt;$B$5,$B$4,$B$5))),""))</f>
        <v>NTG_ID</v>
      </c>
      <c r="H1257" s="17" t="str" cm="1">
        <f t="array" aca="1" ref="H1257" ca="1">IF(F1257="","",IFERROR(INDEX(NTG_2020_Map,2,D1257),""))</f>
        <v>Measures not covered by other NTG values and measure technology type has been available in marketplace for more than 2 years</v>
      </c>
      <c r="I1257" s="17" t="str" cm="1">
        <f t="array" aca="1" ref="I1257" ca="1">IFERROR(INDEX(NTG_2020_Map,$C1257+2,$I$7),"")</f>
        <v/>
      </c>
      <c r="J1257" s="17" t="str" cm="1">
        <f t="array" aca="1" ref="J1257" ca="1">IFERROR(IF(INDEX(NTG_2020_Map,$C1257+2,36)=0,"",INDEX(NTG_2020_Map,$C1257+2,$J$7)),"")</f>
        <v/>
      </c>
      <c r="K1257" s="17" t="str" cm="1">
        <f t="array" aca="1" ref="K1257" ca="1">IFERROR(INDEX(NTG_2020_Map,$C1257+2,K$7),"")</f>
        <v/>
      </c>
      <c r="L1257" s="17" t="str" cm="1">
        <f t="array" aca="1" ref="L1257" ca="1">IFERROR(INDEX(NTG_2020_Map,$C1257+2,L$7),"")</f>
        <v/>
      </c>
      <c r="M1257" s="17" t="str" cm="1">
        <f t="array" aca="1" ref="M1257" ca="1">IFERROR(INDEX(NTG_2020_Map,$C1257+2,M$7),"")</f>
        <v/>
      </c>
      <c r="N1257" s="18" t="str" cm="1">
        <f t="array" aca="1" ref="N1257" ca="1">IFERROR(INDEX(NTG_2020_Map,$C1257+2,N$7),"")</f>
        <v/>
      </c>
      <c r="O1257" s="18" t="str" cm="1">
        <f t="array" aca="1" ref="O1257" ca="1">IFERROR(IF(INDEX(NTG_2020_Map,$C1257+2,O$7)="","",INDEX(NTG_2020_Map,$C1257+2,O$7)),"")</f>
        <v/>
      </c>
    </row>
    <row r="1258" spans="3:15" ht="12.75" customHeight="1">
      <c r="C1258" s="16">
        <f t="shared" si="38"/>
        <v>55</v>
      </c>
      <c r="D1258" s="16">
        <f t="shared" si="39"/>
        <v>8</v>
      </c>
      <c r="E1258" s="16" cm="1">
        <f t="array" aca="1" ref="E1258" ca="1">IF(F1258="","",IF(INDEX(NTG_2020_Table,$C1258+1,$D1258)=1,1,0))</f>
        <v>0</v>
      </c>
      <c r="F1258" s="17" t="str" cm="1">
        <f t="array" aca="1" ref="F1258" ca="1">IFERROR(INDEX(NTG_2020_Table,$C1258+1,$F$7),"")</f>
        <v>NonRes-sAll-mLtg-TLEDLamp-up</v>
      </c>
      <c r="G1258" s="17" t="str" cm="1">
        <f t="array" aca="1" ref="G1258" ca="1">IF($F1258="","",IFERROR(INDEX(NTG_2020_Map,1,IF($D1258&lt;$B$4,$B$3,IF($D1258&lt;$B$5,$B$4,$B$5))),""))</f>
        <v>NTG_ID</v>
      </c>
      <c r="H1258" s="17" t="str" cm="1">
        <f t="array" aca="1" ref="H1258" ca="1">IF(F1258="","",IFERROR(INDEX(NTG_2020_Map,2,D1258),""))</f>
        <v>Deem-DEER|Deem-WP</v>
      </c>
      <c r="I1258" s="17" t="str" cm="1">
        <f t="array" aca="1" ref="I1258" ca="1">IFERROR(INDEX(NTG_2020_Map,$C1258+2,$I$7),"")</f>
        <v/>
      </c>
      <c r="J1258" s="17" t="str" cm="1">
        <f t="array" aca="1" ref="J1258" ca="1">IFERROR(IF(INDEX(NTG_2020_Map,$C1258+2,36)=0,"",INDEX(NTG_2020_Map,$C1258+2,$J$7)),"")</f>
        <v/>
      </c>
      <c r="K1258" s="17" t="str" cm="1">
        <f t="array" aca="1" ref="K1258" ca="1">IFERROR(INDEX(NTG_2020_Map,$C1258+2,K$7),"")</f>
        <v/>
      </c>
      <c r="L1258" s="17" t="str" cm="1">
        <f t="array" aca="1" ref="L1258" ca="1">IFERROR(INDEX(NTG_2020_Map,$C1258+2,L$7),"")</f>
        <v/>
      </c>
      <c r="M1258" s="17" t="str" cm="1">
        <f t="array" aca="1" ref="M1258" ca="1">IFERROR(INDEX(NTG_2020_Map,$C1258+2,M$7),"")</f>
        <v/>
      </c>
      <c r="N1258" s="18" t="str" cm="1">
        <f t="array" aca="1" ref="N1258" ca="1">IFERROR(INDEX(NTG_2020_Map,$C1258+2,N$7),"")</f>
        <v/>
      </c>
      <c r="O1258" s="18" t="str" cm="1">
        <f t="array" aca="1" ref="O1258" ca="1">IFERROR(IF(INDEX(NTG_2020_Map,$C1258+2,O$7)="","",INDEX(NTG_2020_Map,$C1258+2,O$7)),"")</f>
        <v/>
      </c>
    </row>
    <row r="1259" spans="3:15" ht="12.75" customHeight="1">
      <c r="C1259" s="16">
        <f t="shared" si="38"/>
        <v>55</v>
      </c>
      <c r="D1259" s="16">
        <f t="shared" si="39"/>
        <v>9</v>
      </c>
      <c r="E1259" s="16" cm="1">
        <f t="array" aca="1" ref="E1259" ca="1">IF(F1259="","",IF(INDEX(NTG_2020_Table,$C1259+1,$D1259)=1,1,0))</f>
        <v>0</v>
      </c>
      <c r="F1259" s="17" t="str" cm="1">
        <f t="array" aca="1" ref="F1259" ca="1">IFERROR(INDEX(NTG_2020_Table,$C1259+1,$F$7),"")</f>
        <v>NonRes-sAll-mLtg-TLEDLamp-up</v>
      </c>
      <c r="G1259" s="17" t="str" cm="1">
        <f t="array" aca="1" ref="G1259" ca="1">IF($F1259="","",IFERROR(INDEX(NTG_2020_Map,1,IF($D1259&lt;$B$4,$B$3,IF($D1259&lt;$B$5,$B$4,$B$5))),""))</f>
        <v>NTG_ID</v>
      </c>
      <c r="H1259" s="17" t="str" cm="1">
        <f t="array" aca="1" ref="H1259" ca="1">IF(F1259="","",IFERROR(INDEX(NTG_2020_Map,2,D1259),""))</f>
        <v>AOE|AR|BRO-Bhv|BRO-Op|BRO-RCx|BW|NC|NR</v>
      </c>
      <c r="I1259" s="17" t="str" cm="1">
        <f t="array" aca="1" ref="I1259" ca="1">IFERROR(INDEX(NTG_2020_Map,$C1259+2,$I$7),"")</f>
        <v/>
      </c>
      <c r="J1259" s="17" t="str" cm="1">
        <f t="array" aca="1" ref="J1259" ca="1">IFERROR(IF(INDEX(NTG_2020_Map,$C1259+2,36)=0,"",INDEX(NTG_2020_Map,$C1259+2,$J$7)),"")</f>
        <v/>
      </c>
      <c r="K1259" s="17" t="str" cm="1">
        <f t="array" aca="1" ref="K1259" ca="1">IFERROR(INDEX(NTG_2020_Map,$C1259+2,K$7),"")</f>
        <v/>
      </c>
      <c r="L1259" s="17" t="str" cm="1">
        <f t="array" aca="1" ref="L1259" ca="1">IFERROR(INDEX(NTG_2020_Map,$C1259+2,L$7),"")</f>
        <v/>
      </c>
      <c r="M1259" s="17" t="str" cm="1">
        <f t="array" aca="1" ref="M1259" ca="1">IFERROR(INDEX(NTG_2020_Map,$C1259+2,M$7),"")</f>
        <v/>
      </c>
      <c r="N1259" s="18" t="str" cm="1">
        <f t="array" aca="1" ref="N1259" ca="1">IFERROR(INDEX(NTG_2020_Map,$C1259+2,N$7),"")</f>
        <v/>
      </c>
      <c r="O1259" s="18" t="str" cm="1">
        <f t="array" aca="1" ref="O1259" ca="1">IFERROR(IF(INDEX(NTG_2020_Map,$C1259+2,O$7)="","",INDEX(NTG_2020_Map,$C1259+2,O$7)),"")</f>
        <v/>
      </c>
    </row>
    <row r="1260" spans="3:15" ht="12.75" customHeight="1">
      <c r="C1260" s="16">
        <f t="shared" si="38"/>
        <v>55</v>
      </c>
      <c r="D1260" s="16">
        <f t="shared" si="39"/>
        <v>10</v>
      </c>
      <c r="E1260" s="16" cm="1">
        <f t="array" aca="1" ref="E1260" ca="1">IF(F1260="","",IF(INDEX(NTG_2020_Table,$C1260+1,$D1260)=1,1,0))</f>
        <v>0</v>
      </c>
      <c r="F1260" s="17" t="str" cm="1">
        <f t="array" aca="1" ref="F1260" ca="1">IFERROR(INDEX(NTG_2020_Table,$C1260+1,$F$7),"")</f>
        <v>NonRes-sAll-mLtg-TLEDLamp-up</v>
      </c>
      <c r="G1260" s="17" t="str" cm="1">
        <f t="array" aca="1" ref="G1260" ca="1">IF($F1260="","",IFERROR(INDEX(NTG_2020_Map,1,IF($D1260&lt;$B$4,$B$3,IF($D1260&lt;$B$5,$B$4,$B$5))),""))</f>
        <v>NTG_ID</v>
      </c>
      <c r="H1260" s="17" t="str" cm="1">
        <f t="array" aca="1" ref="H1260" ca="1">IF(F1260="","",IFERROR(INDEX(NTG_2020_Map,2,D1260),""))</f>
        <v>UpDeemed|DnCust|DnDeemed|DnCustDI|DnDeemDI</v>
      </c>
      <c r="I1260" s="17" t="str" cm="1">
        <f t="array" aca="1" ref="I1260" ca="1">IFERROR(INDEX(NTG_2020_Map,$C1260+2,$I$7),"")</f>
        <v/>
      </c>
      <c r="J1260" s="17" t="str" cm="1">
        <f t="array" aca="1" ref="J1260" ca="1">IFERROR(IF(INDEX(NTG_2020_Map,$C1260+2,36)=0,"",INDEX(NTG_2020_Map,$C1260+2,$J$7)),"")</f>
        <v/>
      </c>
      <c r="K1260" s="17" t="str" cm="1">
        <f t="array" aca="1" ref="K1260" ca="1">IFERROR(INDEX(NTG_2020_Map,$C1260+2,K$7),"")</f>
        <v/>
      </c>
      <c r="L1260" s="17" t="str" cm="1">
        <f t="array" aca="1" ref="L1260" ca="1">IFERROR(INDEX(NTG_2020_Map,$C1260+2,L$7),"")</f>
        <v/>
      </c>
      <c r="M1260" s="17" t="str" cm="1">
        <f t="array" aca="1" ref="M1260" ca="1">IFERROR(INDEX(NTG_2020_Map,$C1260+2,M$7),"")</f>
        <v/>
      </c>
      <c r="N1260" s="18" t="str" cm="1">
        <f t="array" aca="1" ref="N1260" ca="1">IFERROR(INDEX(NTG_2020_Map,$C1260+2,N$7),"")</f>
        <v/>
      </c>
      <c r="O1260" s="18" t="str" cm="1">
        <f t="array" aca="1" ref="O1260" ca="1">IFERROR(IF(INDEX(NTG_2020_Map,$C1260+2,O$7)="","",INDEX(NTG_2020_Map,$C1260+2,O$7)),"")</f>
        <v/>
      </c>
    </row>
    <row r="1261" spans="3:15" ht="12.75" customHeight="1">
      <c r="C1261" s="16">
        <f t="shared" si="38"/>
        <v>55</v>
      </c>
      <c r="D1261" s="16">
        <f t="shared" si="39"/>
        <v>11</v>
      </c>
      <c r="E1261" s="16" cm="1">
        <f t="array" aca="1" ref="E1261" ca="1">IF(F1261="","",IF(INDEX(NTG_2020_Table,$C1261+1,$D1261)=1,1,0))</f>
        <v>0</v>
      </c>
      <c r="F1261" s="17" t="str" cm="1">
        <f t="array" aca="1" ref="F1261" ca="1">IFERROR(INDEX(NTG_2020_Table,$C1261+1,$F$7),"")</f>
        <v>NonRes-sAll-mLtg-TLEDLamp-up</v>
      </c>
      <c r="G1261" s="17" t="str" cm="1">
        <f t="array" aca="1" ref="G1261" ca="1">IF($F1261="","",IFERROR(INDEX(NTG_2020_Map,1,IF($D1261&lt;$B$4,$B$3,IF($D1261&lt;$B$5,$B$4,$B$5))),""))</f>
        <v>VersionSource</v>
      </c>
      <c r="H1261" s="17" t="str" cm="1">
        <f t="array" aca="1" ref="H1261" ca="1">IF(F1261="","",IFERROR(INDEX(NTG_2020_Map,2,D1261),""))</f>
        <v/>
      </c>
      <c r="I1261" s="17" t="str" cm="1">
        <f t="array" aca="1" ref="I1261" ca="1">IFERROR(INDEX(NTG_2020_Map,$C1261+2,$I$7),"")</f>
        <v/>
      </c>
      <c r="J1261" s="17" t="str" cm="1">
        <f t="array" aca="1" ref="J1261" ca="1">IFERROR(IF(INDEX(NTG_2020_Map,$C1261+2,36)=0,"",INDEX(NTG_2020_Map,$C1261+2,$J$7)),"")</f>
        <v/>
      </c>
      <c r="K1261" s="17" t="str" cm="1">
        <f t="array" aca="1" ref="K1261" ca="1">IFERROR(INDEX(NTG_2020_Map,$C1261+2,K$7),"")</f>
        <v/>
      </c>
      <c r="L1261" s="17" t="str" cm="1">
        <f t="array" aca="1" ref="L1261" ca="1">IFERROR(INDEX(NTG_2020_Map,$C1261+2,L$7),"")</f>
        <v/>
      </c>
      <c r="M1261" s="17" t="str" cm="1">
        <f t="array" aca="1" ref="M1261" ca="1">IFERROR(INDEX(NTG_2020_Map,$C1261+2,M$7),"")</f>
        <v/>
      </c>
      <c r="N1261" s="18" t="str" cm="1">
        <f t="array" aca="1" ref="N1261" ca="1">IFERROR(INDEX(NTG_2020_Map,$C1261+2,N$7),"")</f>
        <v/>
      </c>
      <c r="O1261" s="18" t="str" cm="1">
        <f t="array" aca="1" ref="O1261" ca="1">IFERROR(IF(INDEX(NTG_2020_Map,$C1261+2,O$7)="","",INDEX(NTG_2020_Map,$C1261+2,O$7)),"")</f>
        <v/>
      </c>
    </row>
    <row r="1262" spans="3:15" ht="12.75" customHeight="1">
      <c r="C1262" s="16">
        <f t="shared" si="38"/>
        <v>55</v>
      </c>
      <c r="D1262" s="16">
        <f t="shared" si="39"/>
        <v>12</v>
      </c>
      <c r="E1262" s="16" cm="1">
        <f t="array" aca="1" ref="E1262" ca="1">IF(F1262="","",IF(INDEX(NTG_2020_Table,$C1262+1,$D1262)=1,1,0))</f>
        <v>1</v>
      </c>
      <c r="F1262" s="17" t="str" cm="1">
        <f t="array" aca="1" ref="F1262" ca="1">IFERROR(INDEX(NTG_2020_Table,$C1262+1,$F$7),"")</f>
        <v>NonRes-sAll-mLtg-TLEDLamp-up</v>
      </c>
      <c r="G1262" s="17" t="str" cm="1">
        <f t="array" aca="1" ref="G1262" ca="1">IF($F1262="","",IFERROR(INDEX(NTG_2020_Map,1,IF($D1262&lt;$B$4,$B$3,IF($D1262&lt;$B$5,$B$4,$B$5))),""))</f>
        <v>VersionSource</v>
      </c>
      <c r="H1262" s="17" t="str" cm="1">
        <f t="array" aca="1" ref="H1262" ca="1">IF(F1262="","",IFERROR(INDEX(NTG_2020_Map,2,D1262),""))</f>
        <v>1</v>
      </c>
      <c r="I1262" s="17" t="str" cm="1">
        <f t="array" aca="1" ref="I1262" ca="1">IFERROR(INDEX(NTG_2020_Map,$C1262+2,$I$7),"")</f>
        <v/>
      </c>
      <c r="J1262" s="17" t="str" cm="1">
        <f t="array" aca="1" ref="J1262" ca="1">IFERROR(IF(INDEX(NTG_2020_Map,$C1262+2,36)=0,"",INDEX(NTG_2020_Map,$C1262+2,$J$7)),"")</f>
        <v/>
      </c>
      <c r="K1262" s="17" t="str" cm="1">
        <f t="array" aca="1" ref="K1262" ca="1">IFERROR(INDEX(NTG_2020_Map,$C1262+2,K$7),"")</f>
        <v/>
      </c>
      <c r="L1262" s="17" t="str" cm="1">
        <f t="array" aca="1" ref="L1262" ca="1">IFERROR(INDEX(NTG_2020_Map,$C1262+2,L$7),"")</f>
        <v/>
      </c>
      <c r="M1262" s="17" t="str" cm="1">
        <f t="array" aca="1" ref="M1262" ca="1">IFERROR(INDEX(NTG_2020_Map,$C1262+2,M$7),"")</f>
        <v/>
      </c>
      <c r="N1262" s="18" t="str" cm="1">
        <f t="array" aca="1" ref="N1262" ca="1">IFERROR(INDEX(NTG_2020_Map,$C1262+2,N$7),"")</f>
        <v/>
      </c>
      <c r="O1262" s="18" t="str" cm="1">
        <f t="array" aca="1" ref="O1262" ca="1">IFERROR(IF(INDEX(NTG_2020_Map,$C1262+2,O$7)="","",INDEX(NTG_2020_Map,$C1262+2,O$7)),"")</f>
        <v/>
      </c>
    </row>
    <row r="1263" spans="3:15" ht="12.75" customHeight="1">
      <c r="C1263" s="16">
        <f t="shared" si="38"/>
        <v>55</v>
      </c>
      <c r="D1263" s="16">
        <f t="shared" si="39"/>
        <v>13</v>
      </c>
      <c r="E1263" s="16" cm="1">
        <f t="array" aca="1" ref="E1263" ca="1">IF(F1263="","",IF(INDEX(NTG_2020_Table,$C1263+1,$D1263)=1,1,0))</f>
        <v>0</v>
      </c>
      <c r="F1263" s="17" t="str" cm="1">
        <f t="array" aca="1" ref="F1263" ca="1">IFERROR(INDEX(NTG_2020_Table,$C1263+1,$F$7),"")</f>
        <v>NonRes-sAll-mLtg-TLEDLamp-up</v>
      </c>
      <c r="G1263" s="17" t="str" cm="1">
        <f t="array" aca="1" ref="G1263" ca="1">IF($F1263="","",IFERROR(INDEX(NTG_2020_Map,1,IF($D1263&lt;$B$4,$B$3,IF($D1263&lt;$B$5,$B$4,$B$5))),""))</f>
        <v>VersionSource</v>
      </c>
      <c r="H1263" s="17" t="str" cm="1">
        <f t="array" aca="1" ref="H1263" ca="1">IF(F1263="","",IFERROR(INDEX(NTG_2020_Map,2,D1263),""))</f>
        <v>1</v>
      </c>
      <c r="I1263" s="17" t="str" cm="1">
        <f t="array" aca="1" ref="I1263" ca="1">IFERROR(INDEX(NTG_2020_Map,$C1263+2,$I$7),"")</f>
        <v/>
      </c>
      <c r="J1263" s="17" t="str" cm="1">
        <f t="array" aca="1" ref="J1263" ca="1">IFERROR(IF(INDEX(NTG_2020_Map,$C1263+2,36)=0,"",INDEX(NTG_2020_Map,$C1263+2,$J$7)),"")</f>
        <v/>
      </c>
      <c r="K1263" s="17" t="str" cm="1">
        <f t="array" aca="1" ref="K1263" ca="1">IFERROR(INDEX(NTG_2020_Map,$C1263+2,K$7),"")</f>
        <v/>
      </c>
      <c r="L1263" s="17" t="str" cm="1">
        <f t="array" aca="1" ref="L1263" ca="1">IFERROR(INDEX(NTG_2020_Map,$C1263+2,L$7),"")</f>
        <v/>
      </c>
      <c r="M1263" s="17" t="str" cm="1">
        <f t="array" aca="1" ref="M1263" ca="1">IFERROR(INDEX(NTG_2020_Map,$C1263+2,M$7),"")</f>
        <v/>
      </c>
      <c r="N1263" s="18" t="str" cm="1">
        <f t="array" aca="1" ref="N1263" ca="1">IFERROR(INDEX(NTG_2020_Map,$C1263+2,N$7),"")</f>
        <v/>
      </c>
      <c r="O1263" s="18" t="str" cm="1">
        <f t="array" aca="1" ref="O1263" ca="1">IFERROR(IF(INDEX(NTG_2020_Map,$C1263+2,O$7)="","",INDEX(NTG_2020_Map,$C1263+2,O$7)),"")</f>
        <v/>
      </c>
    </row>
    <row r="1264" spans="3:15" ht="12.75" customHeight="1">
      <c r="C1264" s="16">
        <f t="shared" si="38"/>
        <v>55</v>
      </c>
      <c r="D1264" s="16">
        <f t="shared" si="39"/>
        <v>14</v>
      </c>
      <c r="E1264" s="16" cm="1">
        <f t="array" aca="1" ref="E1264" ca="1">IF(F1264="","",IF(INDEX(NTG_2020_Table,$C1264+1,$D1264)=1,1,0))</f>
        <v>0</v>
      </c>
      <c r="F1264" s="17" t="str" cm="1">
        <f t="array" aca="1" ref="F1264" ca="1">IFERROR(INDEX(NTG_2020_Table,$C1264+1,$F$7),"")</f>
        <v>NonRes-sAll-mLtg-TLEDLamp-up</v>
      </c>
      <c r="G1264" s="17" t="str" cm="1">
        <f t="array" aca="1" ref="G1264" ca="1">IF($F1264="","",IFERROR(INDEX(NTG_2020_Map,1,IF($D1264&lt;$B$4,$B$3,IF($D1264&lt;$B$5,$B$4,$B$5))),""))</f>
        <v>VersionSource</v>
      </c>
      <c r="H1264" s="17" t="str" cm="1">
        <f t="array" aca="1" ref="H1264" ca="1">IF(F1264="","",IFERROR(INDEX(NTG_2020_Map,2,D1264),""))</f>
        <v>0</v>
      </c>
      <c r="I1264" s="17" t="str" cm="1">
        <f t="array" aca="1" ref="I1264" ca="1">IFERROR(INDEX(NTG_2020_Map,$C1264+2,$I$7),"")</f>
        <v/>
      </c>
      <c r="J1264" s="17" t="str" cm="1">
        <f t="array" aca="1" ref="J1264" ca="1">IFERROR(IF(INDEX(NTG_2020_Map,$C1264+2,36)=0,"",INDEX(NTG_2020_Map,$C1264+2,$J$7)),"")</f>
        <v/>
      </c>
      <c r="K1264" s="17" t="str" cm="1">
        <f t="array" aca="1" ref="K1264" ca="1">IFERROR(INDEX(NTG_2020_Map,$C1264+2,K$7),"")</f>
        <v/>
      </c>
      <c r="L1264" s="17" t="str" cm="1">
        <f t="array" aca="1" ref="L1264" ca="1">IFERROR(INDEX(NTG_2020_Map,$C1264+2,L$7),"")</f>
        <v/>
      </c>
      <c r="M1264" s="17" t="str" cm="1">
        <f t="array" aca="1" ref="M1264" ca="1">IFERROR(INDEX(NTG_2020_Map,$C1264+2,M$7),"")</f>
        <v/>
      </c>
      <c r="N1264" s="18" t="str" cm="1">
        <f t="array" aca="1" ref="N1264" ca="1">IFERROR(INDEX(NTG_2020_Map,$C1264+2,N$7),"")</f>
        <v/>
      </c>
      <c r="O1264" s="18" t="str" cm="1">
        <f t="array" aca="1" ref="O1264" ca="1">IFERROR(IF(INDEX(NTG_2020_Map,$C1264+2,O$7)="","",INDEX(NTG_2020_Map,$C1264+2,O$7)),"")</f>
        <v/>
      </c>
    </row>
    <row r="1265" spans="3:15" ht="12.75" customHeight="1">
      <c r="C1265" s="16">
        <f t="shared" si="38"/>
        <v>55</v>
      </c>
      <c r="D1265" s="16">
        <f t="shared" si="39"/>
        <v>15</v>
      </c>
      <c r="E1265" s="16" cm="1">
        <f t="array" aca="1" ref="E1265" ca="1">IF(F1265="","",IF(INDEX(NTG_2020_Table,$C1265+1,$D1265)=1,1,0))</f>
        <v>0</v>
      </c>
      <c r="F1265" s="17" t="str" cm="1">
        <f t="array" aca="1" ref="F1265" ca="1">IFERROR(INDEX(NTG_2020_Table,$C1265+1,$F$7),"")</f>
        <v>NonRes-sAll-mLtg-TLEDLamp-up</v>
      </c>
      <c r="G1265" s="17" t="str" cm="1">
        <f t="array" aca="1" ref="G1265" ca="1">IF($F1265="","",IFERROR(INDEX(NTG_2020_Map,1,IF($D1265&lt;$B$4,$B$3,IF($D1265&lt;$B$5,$B$4,$B$5))),""))</f>
        <v>VersionSource</v>
      </c>
      <c r="H1265" s="17" cm="1">
        <f t="array" aca="1" ref="H1265" ca="1">IF(F1265="","",IFERROR(INDEX(NTG_2020_Map,2,D1265),""))</f>
        <v>45448.629734189817</v>
      </c>
      <c r="I1265" s="17" t="str" cm="1">
        <f t="array" aca="1" ref="I1265" ca="1">IFERROR(INDEX(NTG_2020_Map,$C1265+2,$I$7),"")</f>
        <v/>
      </c>
      <c r="J1265" s="17" t="str" cm="1">
        <f t="array" aca="1" ref="J1265" ca="1">IFERROR(IF(INDEX(NTG_2020_Map,$C1265+2,36)=0,"",INDEX(NTG_2020_Map,$C1265+2,$J$7)),"")</f>
        <v/>
      </c>
      <c r="K1265" s="17" t="str" cm="1">
        <f t="array" aca="1" ref="K1265" ca="1">IFERROR(INDEX(NTG_2020_Map,$C1265+2,K$7),"")</f>
        <v/>
      </c>
      <c r="L1265" s="17" t="str" cm="1">
        <f t="array" aca="1" ref="L1265" ca="1">IFERROR(INDEX(NTG_2020_Map,$C1265+2,L$7),"")</f>
        <v/>
      </c>
      <c r="M1265" s="17" t="str" cm="1">
        <f t="array" aca="1" ref="M1265" ca="1">IFERROR(INDEX(NTG_2020_Map,$C1265+2,M$7),"")</f>
        <v/>
      </c>
      <c r="N1265" s="18" t="str" cm="1">
        <f t="array" aca="1" ref="N1265" ca="1">IFERROR(INDEX(NTG_2020_Map,$C1265+2,N$7),"")</f>
        <v/>
      </c>
      <c r="O1265" s="18" t="str" cm="1">
        <f t="array" aca="1" ref="O1265" ca="1">IFERROR(IF(INDEX(NTG_2020_Map,$C1265+2,O$7)="","",INDEX(NTG_2020_Map,$C1265+2,O$7)),"")</f>
        <v/>
      </c>
    </row>
    <row r="1266" spans="3:15" ht="12.75" customHeight="1">
      <c r="C1266" s="16">
        <f t="shared" si="38"/>
        <v>55</v>
      </c>
      <c r="D1266" s="16">
        <f t="shared" si="39"/>
        <v>16</v>
      </c>
      <c r="E1266" s="16" cm="1">
        <f t="array" aca="1" ref="E1266" ca="1">IF(F1266="","",IF(INDEX(NTG_2020_Table,$C1266+1,$D1266)=1,1,0))</f>
        <v>1</v>
      </c>
      <c r="F1266" s="17" t="str" cm="1">
        <f t="array" aca="1" ref="F1266" ca="1">IFERROR(INDEX(NTG_2020_Table,$C1266+1,$F$7),"")</f>
        <v>NonRes-sAll-mLtg-TLEDLamp-up</v>
      </c>
      <c r="G1266" s="17" t="str" cm="1">
        <f t="array" aca="1" ref="G1266" ca="1">IF($F1266="","",IFERROR(INDEX(NTG_2020_Map,1,IF($D1266&lt;$B$4,$B$3,IF($D1266&lt;$B$5,$B$4,$B$5))),""))</f>
        <v>VersionSource</v>
      </c>
      <c r="H1266" s="17" t="str" cm="1">
        <f t="array" aca="1" ref="H1266" ca="1">IF(F1266="","",IFERROR(INDEX(NTG_2020_Map,2,D1266),""))</f>
        <v>Expired this record since a new record was created that uses the updated Measure Impact Types and Delivery Types per DEER2026 Scoping Document.</v>
      </c>
      <c r="I1266" s="17" t="str" cm="1">
        <f t="array" aca="1" ref="I1266" ca="1">IFERROR(INDEX(NTG_2020_Map,$C1266+2,$I$7),"")</f>
        <v/>
      </c>
      <c r="J1266" s="17" t="str" cm="1">
        <f t="array" aca="1" ref="J1266" ca="1">IFERROR(IF(INDEX(NTG_2020_Map,$C1266+2,36)=0,"",INDEX(NTG_2020_Map,$C1266+2,$J$7)),"")</f>
        <v/>
      </c>
      <c r="K1266" s="17" t="str" cm="1">
        <f t="array" aca="1" ref="K1266" ca="1">IFERROR(INDEX(NTG_2020_Map,$C1266+2,K$7),"")</f>
        <v/>
      </c>
      <c r="L1266" s="17" t="str" cm="1">
        <f t="array" aca="1" ref="L1266" ca="1">IFERROR(INDEX(NTG_2020_Map,$C1266+2,L$7),"")</f>
        <v/>
      </c>
      <c r="M1266" s="17" t="str" cm="1">
        <f t="array" aca="1" ref="M1266" ca="1">IFERROR(INDEX(NTG_2020_Map,$C1266+2,M$7),"")</f>
        <v/>
      </c>
      <c r="N1266" s="18" t="str" cm="1">
        <f t="array" aca="1" ref="N1266" ca="1">IFERROR(INDEX(NTG_2020_Map,$C1266+2,N$7),"")</f>
        <v/>
      </c>
      <c r="O1266" s="18" t="str" cm="1">
        <f t="array" aca="1" ref="O1266" ca="1">IFERROR(IF(INDEX(NTG_2020_Map,$C1266+2,O$7)="","",INDEX(NTG_2020_Map,$C1266+2,O$7)),"")</f>
        <v/>
      </c>
    </row>
    <row r="1267" spans="3:15" ht="12.75" customHeight="1">
      <c r="C1267" s="16">
        <f t="shared" si="38"/>
        <v>55</v>
      </c>
      <c r="D1267" s="16">
        <f t="shared" si="39"/>
        <v>17</v>
      </c>
      <c r="E1267" s="16" cm="1">
        <f t="array" aca="1" ref="E1267" ca="1">IF(F1267="","",IF(INDEX(NTG_2020_Table,$C1267+1,$D1267)=1,1,0))</f>
        <v>0</v>
      </c>
      <c r="F1267" s="17" t="str" cm="1">
        <f t="array" aca="1" ref="F1267" ca="1">IFERROR(INDEX(NTG_2020_Table,$C1267+1,$F$7),"")</f>
        <v>NonRes-sAll-mLtg-TLEDLamp-up</v>
      </c>
      <c r="G1267" s="17" t="str" cm="1">
        <f t="array" aca="1" ref="G1267" ca="1">IF($F1267="","",IFERROR(INDEX(NTG_2020_Map,1,IF($D1267&lt;$B$4,$B$3,IF($D1267&lt;$B$5,$B$4,$B$5))),""))</f>
        <v>VersionSource</v>
      </c>
      <c r="H1267" s="17" t="str" cm="1">
        <f t="array" aca="1" ref="H1267" ca="1">IF(F1267="","",IFERROR(INDEX(NTG_2020_Map,2,D1267),""))</f>
        <v>Deemed Ex Ante Team</v>
      </c>
      <c r="I1267" s="17" t="str" cm="1">
        <f t="array" aca="1" ref="I1267" ca="1">IFERROR(INDEX(NTG_2020_Map,$C1267+2,$I$7),"")</f>
        <v/>
      </c>
      <c r="J1267" s="17" t="str" cm="1">
        <f t="array" aca="1" ref="J1267" ca="1">IFERROR(IF(INDEX(NTG_2020_Map,$C1267+2,36)=0,"",INDEX(NTG_2020_Map,$C1267+2,$J$7)),"")</f>
        <v/>
      </c>
      <c r="K1267" s="17" t="str" cm="1">
        <f t="array" aca="1" ref="K1267" ca="1">IFERROR(INDEX(NTG_2020_Map,$C1267+2,K$7),"")</f>
        <v/>
      </c>
      <c r="L1267" s="17" t="str" cm="1">
        <f t="array" aca="1" ref="L1267" ca="1">IFERROR(INDEX(NTG_2020_Map,$C1267+2,L$7),"")</f>
        <v/>
      </c>
      <c r="M1267" s="17" t="str" cm="1">
        <f t="array" aca="1" ref="M1267" ca="1">IFERROR(INDEX(NTG_2020_Map,$C1267+2,M$7),"")</f>
        <v/>
      </c>
      <c r="N1267" s="18" t="str" cm="1">
        <f t="array" aca="1" ref="N1267" ca="1">IFERROR(INDEX(NTG_2020_Map,$C1267+2,N$7),"")</f>
        <v/>
      </c>
      <c r="O1267" s="18" t="str" cm="1">
        <f t="array" aca="1" ref="O1267" ca="1">IFERROR(IF(INDEX(NTG_2020_Map,$C1267+2,O$7)="","",INDEX(NTG_2020_Map,$C1267+2,O$7)),"")</f>
        <v/>
      </c>
    </row>
    <row r="1268" spans="3:15" ht="12.75" customHeight="1">
      <c r="C1268" s="16">
        <f t="shared" si="38"/>
        <v>55</v>
      </c>
      <c r="D1268" s="16">
        <f t="shared" si="39"/>
        <v>18</v>
      </c>
      <c r="E1268" s="16" cm="1">
        <f t="array" aca="1" ref="E1268" ca="1">IF(F1268="","",IF(INDEX(NTG_2020_Table,$C1268+1,$D1268)=1,1,0))</f>
        <v>1</v>
      </c>
      <c r="F1268" s="17" t="str" cm="1">
        <f t="array" aca="1" ref="F1268" ca="1">IFERROR(INDEX(NTG_2020_Table,$C1268+1,$F$7),"")</f>
        <v>NonRes-sAll-mLtg-TLEDLamp-up</v>
      </c>
      <c r="G1268" s="17" t="str" cm="1">
        <f t="array" aca="1" ref="G1268" ca="1">IF($F1268="","",IFERROR(INDEX(NTG_2020_Map,1,IF($D1268&lt;$B$4,$B$3,IF($D1268&lt;$B$5,$B$4,$B$5))),""))</f>
        <v>VersionSource</v>
      </c>
      <c r="H1268" s="17" cm="1">
        <f t="array" aca="1" ref="H1268" ca="1">IF(F1268="","",IFERROR(INDEX(NTG_2020_Map,2,D1268),""))</f>
        <v>44566.539816770834</v>
      </c>
      <c r="I1268" s="17" t="str" cm="1">
        <f t="array" aca="1" ref="I1268" ca="1">IFERROR(INDEX(NTG_2020_Map,$C1268+2,$I$7),"")</f>
        <v/>
      </c>
      <c r="J1268" s="17" t="str" cm="1">
        <f t="array" aca="1" ref="J1268" ca="1">IFERROR(IF(INDEX(NTG_2020_Map,$C1268+2,36)=0,"",INDEX(NTG_2020_Map,$C1268+2,$J$7)),"")</f>
        <v/>
      </c>
      <c r="K1268" s="17" t="str" cm="1">
        <f t="array" aca="1" ref="K1268" ca="1">IFERROR(INDEX(NTG_2020_Map,$C1268+2,K$7),"")</f>
        <v/>
      </c>
      <c r="L1268" s="17" t="str" cm="1">
        <f t="array" aca="1" ref="L1268" ca="1">IFERROR(INDEX(NTG_2020_Map,$C1268+2,L$7),"")</f>
        <v/>
      </c>
      <c r="M1268" s="17" t="str" cm="1">
        <f t="array" aca="1" ref="M1268" ca="1">IFERROR(INDEX(NTG_2020_Map,$C1268+2,M$7),"")</f>
        <v/>
      </c>
      <c r="N1268" s="18" t="str" cm="1">
        <f t="array" aca="1" ref="N1268" ca="1">IFERROR(INDEX(NTG_2020_Map,$C1268+2,N$7),"")</f>
        <v/>
      </c>
      <c r="O1268" s="18" t="str" cm="1">
        <f t="array" aca="1" ref="O1268" ca="1">IFERROR(IF(INDEX(NTG_2020_Map,$C1268+2,O$7)="","",INDEX(NTG_2020_Map,$C1268+2,O$7)),"")</f>
        <v/>
      </c>
    </row>
    <row r="1269" spans="3:15" ht="12.75" customHeight="1">
      <c r="C1269" s="16">
        <f t="shared" si="38"/>
        <v>55</v>
      </c>
      <c r="D1269" s="16">
        <f t="shared" si="39"/>
        <v>19</v>
      </c>
      <c r="E1269" s="16" cm="1">
        <f t="array" aca="1" ref="E1269" ca="1">IF(F1269="","",IF(INDEX(NTG_2020_Table,$C1269+1,$D1269)=1,1,0))</f>
        <v>0</v>
      </c>
      <c r="F1269" s="17" t="str" cm="1">
        <f t="array" aca="1" ref="F1269" ca="1">IFERROR(INDEX(NTG_2020_Table,$C1269+1,$F$7),"")</f>
        <v>NonRes-sAll-mLtg-TLEDLamp-up</v>
      </c>
      <c r="G1269" s="17" t="str" cm="1">
        <f t="array" aca="1" ref="G1269" ca="1">IF($F1269="","",IFERROR(INDEX(NTG_2020_Map,1,IF($D1269&lt;$B$4,$B$3,IF($D1269&lt;$B$5,$B$4,$B$5))),""))</f>
        <v>CreatedComment</v>
      </c>
      <c r="H1269" s="17" t="str" cm="1">
        <f t="array" aca="1" ref="H1269" ca="1">IF(F1269="","",IFERROR(INDEX(NTG_2020_Map,2,D1269),""))</f>
        <v/>
      </c>
      <c r="I1269" s="17" t="str" cm="1">
        <f t="array" aca="1" ref="I1269" ca="1">IFERROR(INDEX(NTG_2020_Map,$C1269+2,$I$7),"")</f>
        <v/>
      </c>
      <c r="J1269" s="17" t="str" cm="1">
        <f t="array" aca="1" ref="J1269" ca="1">IFERROR(IF(INDEX(NTG_2020_Map,$C1269+2,36)=0,"",INDEX(NTG_2020_Map,$C1269+2,$J$7)),"")</f>
        <v/>
      </c>
      <c r="K1269" s="17" t="str" cm="1">
        <f t="array" aca="1" ref="K1269" ca="1">IFERROR(INDEX(NTG_2020_Map,$C1269+2,K$7),"")</f>
        <v/>
      </c>
      <c r="L1269" s="17" t="str" cm="1">
        <f t="array" aca="1" ref="L1269" ca="1">IFERROR(INDEX(NTG_2020_Map,$C1269+2,L$7),"")</f>
        <v/>
      </c>
      <c r="M1269" s="17" t="str" cm="1">
        <f t="array" aca="1" ref="M1269" ca="1">IFERROR(INDEX(NTG_2020_Map,$C1269+2,M$7),"")</f>
        <v/>
      </c>
      <c r="N1269" s="18" t="str" cm="1">
        <f t="array" aca="1" ref="N1269" ca="1">IFERROR(INDEX(NTG_2020_Map,$C1269+2,N$7),"")</f>
        <v/>
      </c>
      <c r="O1269" s="18" t="str" cm="1">
        <f t="array" aca="1" ref="O1269" ca="1">IFERROR(IF(INDEX(NTG_2020_Map,$C1269+2,O$7)="","",INDEX(NTG_2020_Map,$C1269+2,O$7)),"")</f>
        <v/>
      </c>
    </row>
    <row r="1270" spans="3:15" ht="12.75" customHeight="1">
      <c r="C1270" s="16">
        <f t="shared" si="38"/>
        <v>55</v>
      </c>
      <c r="D1270" s="16">
        <f t="shared" si="39"/>
        <v>20</v>
      </c>
      <c r="E1270" s="16" cm="1">
        <f t="array" aca="1" ref="E1270" ca="1">IF(F1270="","",IF(INDEX(NTG_2020_Table,$C1270+1,$D1270)=1,1,0))</f>
        <v>0</v>
      </c>
      <c r="F1270" s="17" t="str" cm="1">
        <f t="array" aca="1" ref="F1270" ca="1">IFERROR(INDEX(NTG_2020_Table,$C1270+1,$F$7),"")</f>
        <v>NonRes-sAll-mLtg-TLEDLamp-up</v>
      </c>
      <c r="G1270" s="17" t="str" cm="1">
        <f t="array" aca="1" ref="G1270" ca="1">IF($F1270="","",IFERROR(INDEX(NTG_2020_Map,1,IF($D1270&lt;$B$4,$B$3,IF($D1270&lt;$B$5,$B$4,$B$5))),""))</f>
        <v>CreatedComment</v>
      </c>
      <c r="H1270" s="17" t="str" cm="1">
        <f t="array" aca="1" ref="H1270" ca="1">IF(F1270="","",IFERROR(INDEX(NTG_2020_Map,2,D1270),""))</f>
        <v>Deemed Ex Ante Team</v>
      </c>
      <c r="I1270" s="17" t="str" cm="1">
        <f t="array" aca="1" ref="I1270" ca="1">IFERROR(INDEX(NTG_2020_Map,$C1270+2,$I$7),"")</f>
        <v/>
      </c>
      <c r="J1270" s="17" t="str" cm="1">
        <f t="array" aca="1" ref="J1270" ca="1">IFERROR(IF(INDEX(NTG_2020_Map,$C1270+2,36)=0,"",INDEX(NTG_2020_Map,$C1270+2,$J$7)),"")</f>
        <v/>
      </c>
      <c r="K1270" s="17" t="str" cm="1">
        <f t="array" aca="1" ref="K1270" ca="1">IFERROR(INDEX(NTG_2020_Map,$C1270+2,K$7),"")</f>
        <v/>
      </c>
      <c r="L1270" s="17" t="str" cm="1">
        <f t="array" aca="1" ref="L1270" ca="1">IFERROR(INDEX(NTG_2020_Map,$C1270+2,L$7),"")</f>
        <v/>
      </c>
      <c r="M1270" s="17" t="str" cm="1">
        <f t="array" aca="1" ref="M1270" ca="1">IFERROR(INDEX(NTG_2020_Map,$C1270+2,M$7),"")</f>
        <v/>
      </c>
      <c r="N1270" s="18" t="str" cm="1">
        <f t="array" aca="1" ref="N1270" ca="1">IFERROR(INDEX(NTG_2020_Map,$C1270+2,N$7),"")</f>
        <v/>
      </c>
      <c r="O1270" s="18" t="str" cm="1">
        <f t="array" aca="1" ref="O1270" ca="1">IFERROR(IF(INDEX(NTG_2020_Map,$C1270+2,O$7)="","",INDEX(NTG_2020_Map,$C1270+2,O$7)),"")</f>
        <v/>
      </c>
    </row>
    <row r="1271" spans="3:15" ht="12.75" customHeight="1">
      <c r="C1271" s="16">
        <f t="shared" si="38"/>
        <v>55</v>
      </c>
      <c r="D1271" s="16">
        <f t="shared" si="39"/>
        <v>21</v>
      </c>
      <c r="E1271" s="16" cm="1">
        <f t="array" aca="1" ref="E1271" ca="1">IF(F1271="","",IF(INDEX(NTG_2020_Table,$C1271+1,$D1271)=1,1,0))</f>
        <v>0</v>
      </c>
      <c r="F1271" s="17" t="str" cm="1">
        <f t="array" aca="1" ref="F1271" ca="1">IFERROR(INDEX(NTG_2020_Table,$C1271+1,$F$7),"")</f>
        <v>NonRes-sAll-mLtg-TLEDLamp-up</v>
      </c>
      <c r="G1271" s="17" t="str" cm="1">
        <f t="array" aca="1" ref="G1271" ca="1">IF($F1271="","",IFERROR(INDEX(NTG_2020_Map,1,IF($D1271&lt;$B$4,$B$3,IF($D1271&lt;$B$5,$B$4,$B$5))),""))</f>
        <v>CreatedComment</v>
      </c>
      <c r="H1271" s="17" t="str" cm="1">
        <f t="array" aca="1" ref="H1271" ca="1">IF(F1271="","",IFERROR(INDEX(NTG_2020_Map,2,D1271),""))</f>
        <v/>
      </c>
      <c r="I1271" s="17" t="str" cm="1">
        <f t="array" aca="1" ref="I1271" ca="1">IFERROR(INDEX(NTG_2020_Map,$C1271+2,$I$7),"")</f>
        <v/>
      </c>
      <c r="J1271" s="17" t="str" cm="1">
        <f t="array" aca="1" ref="J1271" ca="1">IFERROR(IF(INDEX(NTG_2020_Map,$C1271+2,36)=0,"",INDEX(NTG_2020_Map,$C1271+2,$J$7)),"")</f>
        <v/>
      </c>
      <c r="K1271" s="17" t="str" cm="1">
        <f t="array" aca="1" ref="K1271" ca="1">IFERROR(INDEX(NTG_2020_Map,$C1271+2,K$7),"")</f>
        <v/>
      </c>
      <c r="L1271" s="17" t="str" cm="1">
        <f t="array" aca="1" ref="L1271" ca="1">IFERROR(INDEX(NTG_2020_Map,$C1271+2,L$7),"")</f>
        <v/>
      </c>
      <c r="M1271" s="17" t="str" cm="1">
        <f t="array" aca="1" ref="M1271" ca="1">IFERROR(INDEX(NTG_2020_Map,$C1271+2,M$7),"")</f>
        <v/>
      </c>
      <c r="N1271" s="18" t="str" cm="1">
        <f t="array" aca="1" ref="N1271" ca="1">IFERROR(INDEX(NTG_2020_Map,$C1271+2,N$7),"")</f>
        <v/>
      </c>
      <c r="O1271" s="18" t="str" cm="1">
        <f t="array" aca="1" ref="O1271" ca="1">IFERROR(IF(INDEX(NTG_2020_Map,$C1271+2,O$7)="","",INDEX(NTG_2020_Map,$C1271+2,O$7)),"")</f>
        <v/>
      </c>
    </row>
    <row r="1272" spans="3:15" ht="12.75" customHeight="1">
      <c r="C1272" s="16">
        <f t="shared" si="38"/>
        <v>55</v>
      </c>
      <c r="D1272" s="16">
        <f t="shared" si="39"/>
        <v>22</v>
      </c>
      <c r="E1272" s="16" cm="1">
        <f t="array" aca="1" ref="E1272" ca="1">IF(F1272="","",IF(INDEX(NTG_2020_Table,$C1272+1,$D1272)=1,1,0))</f>
        <v>0</v>
      </c>
      <c r="F1272" s="17" t="str" cm="1">
        <f t="array" aca="1" ref="F1272" ca="1">IFERROR(INDEX(NTG_2020_Table,$C1272+1,$F$7),"")</f>
        <v>NonRes-sAll-mLtg-TLEDLamp-up</v>
      </c>
      <c r="G1272" s="17" t="str" cm="1">
        <f t="array" aca="1" ref="G1272" ca="1">IF($F1272="","",IFERROR(INDEX(NTG_2020_Map,1,IF($D1272&lt;$B$4,$B$3,IF($D1272&lt;$B$5,$B$4,$B$5))),""))</f>
        <v>CreatedComment</v>
      </c>
      <c r="H1272" s="17" t="str" cm="1">
        <f t="array" aca="1" ref="H1272" ca="1">IF(F1272="","",IFERROR(INDEX(NTG_2020_Map,2,D1272),""))</f>
        <v/>
      </c>
      <c r="I1272" s="17" t="str" cm="1">
        <f t="array" aca="1" ref="I1272" ca="1">IFERROR(INDEX(NTG_2020_Map,$C1272+2,$I$7),"")</f>
        <v/>
      </c>
      <c r="J1272" s="17" t="str" cm="1">
        <f t="array" aca="1" ref="J1272" ca="1">IFERROR(IF(INDEX(NTG_2020_Map,$C1272+2,36)=0,"",INDEX(NTG_2020_Map,$C1272+2,$J$7)),"")</f>
        <v/>
      </c>
      <c r="K1272" s="17" t="str" cm="1">
        <f t="array" aca="1" ref="K1272" ca="1">IFERROR(INDEX(NTG_2020_Map,$C1272+2,K$7),"")</f>
        <v/>
      </c>
      <c r="L1272" s="17" t="str" cm="1">
        <f t="array" aca="1" ref="L1272" ca="1">IFERROR(INDEX(NTG_2020_Map,$C1272+2,L$7),"")</f>
        <v/>
      </c>
      <c r="M1272" s="17" t="str" cm="1">
        <f t="array" aca="1" ref="M1272" ca="1">IFERROR(INDEX(NTG_2020_Map,$C1272+2,M$7),"")</f>
        <v/>
      </c>
      <c r="N1272" s="18" t="str" cm="1">
        <f t="array" aca="1" ref="N1272" ca="1">IFERROR(INDEX(NTG_2020_Map,$C1272+2,N$7),"")</f>
        <v/>
      </c>
      <c r="O1272" s="18" t="str" cm="1">
        <f t="array" aca="1" ref="O1272" ca="1">IFERROR(IF(INDEX(NTG_2020_Map,$C1272+2,O$7)="","",INDEX(NTG_2020_Map,$C1272+2,O$7)),"")</f>
        <v/>
      </c>
    </row>
    <row r="1273" spans="3:15" ht="12.75" customHeight="1">
      <c r="C1273" s="16">
        <f t="shared" si="38"/>
        <v>55</v>
      </c>
      <c r="D1273" s="16">
        <f t="shared" si="39"/>
        <v>23</v>
      </c>
      <c r="E1273" s="16" cm="1">
        <f t="array" aca="1" ref="E1273" ca="1">IF(F1273="","",IF(INDEX(NTG_2020_Table,$C1273+1,$D1273)=1,1,0))</f>
        <v>1</v>
      </c>
      <c r="F1273" s="17" t="str" cm="1">
        <f t="array" aca="1" ref="F1273" ca="1">IFERROR(INDEX(NTG_2020_Table,$C1273+1,$F$7),"")</f>
        <v>NonRes-sAll-mLtg-TLEDLamp-up</v>
      </c>
      <c r="G1273" s="17" t="str" cm="1">
        <f t="array" aca="1" ref="G1273" ca="1">IF($F1273="","",IFERROR(INDEX(NTG_2020_Map,1,IF($D1273&lt;$B$4,$B$3,IF($D1273&lt;$B$5,$B$4,$B$5))),""))</f>
        <v>CreatedComment</v>
      </c>
      <c r="H1273" s="17" t="str" cm="1">
        <f t="array" aca="1" ref="H1273" ca="1">IF(F1273="","",IFERROR(INDEX(NTG_2020_Map,2,D1273),""))</f>
        <v/>
      </c>
      <c r="I1273" s="17" t="str" cm="1">
        <f t="array" aca="1" ref="I1273" ca="1">IFERROR(INDEX(NTG_2020_Map,$C1273+2,$I$7),"")</f>
        <v/>
      </c>
      <c r="J1273" s="17" t="str" cm="1">
        <f t="array" aca="1" ref="J1273" ca="1">IFERROR(IF(INDEX(NTG_2020_Map,$C1273+2,36)=0,"",INDEX(NTG_2020_Map,$C1273+2,$J$7)),"")</f>
        <v/>
      </c>
      <c r="K1273" s="17" t="str" cm="1">
        <f t="array" aca="1" ref="K1273" ca="1">IFERROR(INDEX(NTG_2020_Map,$C1273+2,K$7),"")</f>
        <v/>
      </c>
      <c r="L1273" s="17" t="str" cm="1">
        <f t="array" aca="1" ref="L1273" ca="1">IFERROR(INDEX(NTG_2020_Map,$C1273+2,L$7),"")</f>
        <v/>
      </c>
      <c r="M1273" s="17" t="str" cm="1">
        <f t="array" aca="1" ref="M1273" ca="1">IFERROR(INDEX(NTG_2020_Map,$C1273+2,M$7),"")</f>
        <v/>
      </c>
      <c r="N1273" s="18" t="str" cm="1">
        <f t="array" aca="1" ref="N1273" ca="1">IFERROR(INDEX(NTG_2020_Map,$C1273+2,N$7),"")</f>
        <v/>
      </c>
      <c r="O1273" s="18" t="str" cm="1">
        <f t="array" aca="1" ref="O1273" ca="1">IFERROR(IF(INDEX(NTG_2020_Map,$C1273+2,O$7)="","",INDEX(NTG_2020_Map,$C1273+2,O$7)),"")</f>
        <v/>
      </c>
    </row>
    <row r="1274" spans="3:15" ht="12.75" customHeight="1">
      <c r="C1274" s="16">
        <f t="shared" si="38"/>
        <v>56</v>
      </c>
      <c r="D1274" s="16">
        <f t="shared" si="39"/>
        <v>1</v>
      </c>
      <c r="E1274" s="16" cm="1">
        <f t="array" aca="1" ref="E1274" ca="1">IF(F1274="","",IF(INDEX(NTG_2020_Table,$C1274+1,$D1274)=1,1,0))</f>
        <v>0</v>
      </c>
      <c r="F1274" s="17" t="str" cm="1">
        <f t="array" aca="1" ref="F1274" ca="1">IFERROR(INDEX(NTG_2020_Table,$C1274+1,$F$7),"")</f>
        <v>NonRes-sAll-mOccSens</v>
      </c>
      <c r="G1274" s="17" t="str" cm="1">
        <f t="array" aca="1" ref="G1274" ca="1">IF($F1274="","",IFERROR(INDEX(NTG_2020_Map,1,IF($D1274&lt;$B$4,$B$3,IF($D1274&lt;$B$5,$B$4,$B$5))),""))</f>
        <v>NTG_ID</v>
      </c>
      <c r="H1274" s="17" t="str" cm="1">
        <f t="array" aca="1" ref="H1274" ca="1">IF(F1274="","",IFERROR(INDEX(NTG_2020_Map,2,D1274),""))</f>
        <v>Agric-Default&gt;2yrs</v>
      </c>
      <c r="I1274" s="17" t="str" cm="1">
        <f t="array" aca="1" ref="I1274" ca="1">IFERROR(INDEX(NTG_2020_Map,$C1274+2,$I$7),"")</f>
        <v/>
      </c>
      <c r="J1274" s="17" t="str" cm="1">
        <f t="array" aca="1" ref="J1274" ca="1">IFERROR(IF(INDEX(NTG_2020_Map,$C1274+2,36)=0,"",INDEX(NTG_2020_Map,$C1274+2,$J$7)),"")</f>
        <v/>
      </c>
      <c r="K1274" s="17" t="str" cm="1">
        <f t="array" aca="1" ref="K1274" ca="1">IFERROR(INDEX(NTG_2020_Map,$C1274+2,K$7),"")</f>
        <v/>
      </c>
      <c r="L1274" s="17" t="str" cm="1">
        <f t="array" aca="1" ref="L1274" ca="1">IFERROR(INDEX(NTG_2020_Map,$C1274+2,L$7),"")</f>
        <v/>
      </c>
      <c r="M1274" s="17" t="str" cm="1">
        <f t="array" aca="1" ref="M1274" ca="1">IFERROR(INDEX(NTG_2020_Map,$C1274+2,M$7),"")</f>
        <v/>
      </c>
      <c r="N1274" s="18" t="str" cm="1">
        <f t="array" aca="1" ref="N1274" ca="1">IFERROR(INDEX(NTG_2020_Map,$C1274+2,N$7),"")</f>
        <v/>
      </c>
      <c r="O1274" s="18" t="str" cm="1">
        <f t="array" aca="1" ref="O1274" ca="1">IFERROR(IF(INDEX(NTG_2020_Map,$C1274+2,O$7)="","",INDEX(NTG_2020_Map,$C1274+2,O$7)),"")</f>
        <v/>
      </c>
    </row>
    <row r="1275" spans="3:15" ht="12.75" customHeight="1">
      <c r="C1275" s="16">
        <f t="shared" si="38"/>
        <v>56</v>
      </c>
      <c r="D1275" s="16">
        <f t="shared" si="39"/>
        <v>2</v>
      </c>
      <c r="E1275" s="16" cm="1">
        <f t="array" aca="1" ref="E1275" ca="1">IF(F1275="","",IF(INDEX(NTG_2020_Table,$C1275+1,$D1275)=1,1,0))</f>
        <v>0</v>
      </c>
      <c r="F1275" s="17" t="str" cm="1">
        <f t="array" aca="1" ref="F1275" ca="1">IFERROR(INDEX(NTG_2020_Table,$C1275+1,$F$7),"")</f>
        <v>NonRes-sAll-mOccSens</v>
      </c>
      <c r="G1275" s="17" t="str" cm="1">
        <f t="array" aca="1" ref="G1275" ca="1">IF($F1275="","",IFERROR(INDEX(NTG_2020_Map,1,IF($D1275&lt;$B$4,$B$3,IF($D1275&lt;$B$5,$B$4,$B$5))),""))</f>
        <v>NTG_ID</v>
      </c>
      <c r="H1275" s="17" t="str" cm="1">
        <f t="array" aca="1" ref="H1275" ca="1">IF(F1275="","",IFERROR(INDEX(NTG_2020_Map,2,D1275),""))</f>
        <v>DEER2019</v>
      </c>
      <c r="I1275" s="17" t="str" cm="1">
        <f t="array" aca="1" ref="I1275" ca="1">IFERROR(INDEX(NTG_2020_Map,$C1275+2,$I$7),"")</f>
        <v/>
      </c>
      <c r="J1275" s="17" t="str" cm="1">
        <f t="array" aca="1" ref="J1275" ca="1">IFERROR(IF(INDEX(NTG_2020_Map,$C1275+2,36)=0,"",INDEX(NTG_2020_Map,$C1275+2,$J$7)),"")</f>
        <v/>
      </c>
      <c r="K1275" s="17" t="str" cm="1">
        <f t="array" aca="1" ref="K1275" ca="1">IFERROR(INDEX(NTG_2020_Map,$C1275+2,K$7),"")</f>
        <v/>
      </c>
      <c r="L1275" s="17" t="str" cm="1">
        <f t="array" aca="1" ref="L1275" ca="1">IFERROR(INDEX(NTG_2020_Map,$C1275+2,L$7),"")</f>
        <v/>
      </c>
      <c r="M1275" s="17" t="str" cm="1">
        <f t="array" aca="1" ref="M1275" ca="1">IFERROR(INDEX(NTG_2020_Map,$C1275+2,M$7),"")</f>
        <v/>
      </c>
      <c r="N1275" s="18" t="str" cm="1">
        <f t="array" aca="1" ref="N1275" ca="1">IFERROR(INDEX(NTG_2020_Map,$C1275+2,N$7),"")</f>
        <v/>
      </c>
      <c r="O1275" s="18" t="str" cm="1">
        <f t="array" aca="1" ref="O1275" ca="1">IFERROR(IF(INDEX(NTG_2020_Map,$C1275+2,O$7)="","",INDEX(NTG_2020_Map,$C1275+2,O$7)),"")</f>
        <v/>
      </c>
    </row>
    <row r="1276" spans="3:15" ht="12.75" customHeight="1">
      <c r="C1276" s="16">
        <f t="shared" si="38"/>
        <v>56</v>
      </c>
      <c r="D1276" s="16">
        <f t="shared" si="39"/>
        <v>3</v>
      </c>
      <c r="E1276" s="16" cm="1">
        <f t="array" aca="1" ref="E1276" ca="1">IF(F1276="","",IF(INDEX(NTG_2020_Table,$C1276+1,$D1276)=1,1,0))</f>
        <v>0</v>
      </c>
      <c r="F1276" s="17" t="str" cm="1">
        <f t="array" aca="1" ref="F1276" ca="1">IFERROR(INDEX(NTG_2020_Table,$C1276+1,$F$7),"")</f>
        <v>NonRes-sAll-mOccSens</v>
      </c>
      <c r="G1276" s="17" t="str" cm="1">
        <f t="array" aca="1" ref="G1276" ca="1">IF($F1276="","",IFERROR(INDEX(NTG_2020_Map,1,IF($D1276&lt;$B$4,$B$3,IF($D1276&lt;$B$5,$B$4,$B$5))),""))</f>
        <v>NTG_ID</v>
      </c>
      <c r="H1276" s="17" cm="1">
        <f t="array" aca="1" ref="H1276" ca="1">IF(F1276="","",IFERROR(INDEX(NTG_2020_Map,2,D1276),""))</f>
        <v>43466</v>
      </c>
      <c r="I1276" s="17" t="str" cm="1">
        <f t="array" aca="1" ref="I1276" ca="1">IFERROR(INDEX(NTG_2020_Map,$C1276+2,$I$7),"")</f>
        <v/>
      </c>
      <c r="J1276" s="17" t="str" cm="1">
        <f t="array" aca="1" ref="J1276" ca="1">IFERROR(IF(INDEX(NTG_2020_Map,$C1276+2,36)=0,"",INDEX(NTG_2020_Map,$C1276+2,$J$7)),"")</f>
        <v/>
      </c>
      <c r="K1276" s="17" t="str" cm="1">
        <f t="array" aca="1" ref="K1276" ca="1">IFERROR(INDEX(NTG_2020_Map,$C1276+2,K$7),"")</f>
        <v/>
      </c>
      <c r="L1276" s="17" t="str" cm="1">
        <f t="array" aca="1" ref="L1276" ca="1">IFERROR(INDEX(NTG_2020_Map,$C1276+2,L$7),"")</f>
        <v/>
      </c>
      <c r="M1276" s="17" t="str" cm="1">
        <f t="array" aca="1" ref="M1276" ca="1">IFERROR(INDEX(NTG_2020_Map,$C1276+2,M$7),"")</f>
        <v/>
      </c>
      <c r="N1276" s="18" t="str" cm="1">
        <f t="array" aca="1" ref="N1276" ca="1">IFERROR(INDEX(NTG_2020_Map,$C1276+2,N$7),"")</f>
        <v/>
      </c>
      <c r="O1276" s="18" t="str" cm="1">
        <f t="array" aca="1" ref="O1276" ca="1">IFERROR(IF(INDEX(NTG_2020_Map,$C1276+2,O$7)="","",INDEX(NTG_2020_Map,$C1276+2,O$7)),"")</f>
        <v/>
      </c>
    </row>
    <row r="1277" spans="3:15" ht="12.75" customHeight="1">
      <c r="C1277" s="16">
        <f t="shared" si="38"/>
        <v>56</v>
      </c>
      <c r="D1277" s="16">
        <f t="shared" si="39"/>
        <v>4</v>
      </c>
      <c r="E1277" s="16" cm="1">
        <f t="array" aca="1" ref="E1277" ca="1">IF(F1277="","",IF(INDEX(NTG_2020_Table,$C1277+1,$D1277)=1,1,0))</f>
        <v>0</v>
      </c>
      <c r="F1277" s="17" t="str" cm="1">
        <f t="array" aca="1" ref="F1277" ca="1">IFERROR(INDEX(NTG_2020_Table,$C1277+1,$F$7),"")</f>
        <v>NonRes-sAll-mOccSens</v>
      </c>
      <c r="G1277" s="17" t="str" cm="1">
        <f t="array" aca="1" ref="G1277" ca="1">IF($F1277="","",IFERROR(INDEX(NTG_2020_Map,1,IF($D1277&lt;$B$4,$B$3,IF($D1277&lt;$B$5,$B$4,$B$5))),""))</f>
        <v>NTG_ID</v>
      </c>
      <c r="H1277" s="17" cm="1">
        <f t="array" aca="1" ref="H1277" ca="1">IF(F1277="","",IFERROR(INDEX(NTG_2020_Map,2,D1277),""))</f>
        <v>46022</v>
      </c>
      <c r="I1277" s="17" t="str" cm="1">
        <f t="array" aca="1" ref="I1277" ca="1">IFERROR(INDEX(NTG_2020_Map,$C1277+2,$I$7),"")</f>
        <v/>
      </c>
      <c r="J1277" s="17" t="str" cm="1">
        <f t="array" aca="1" ref="J1277" ca="1">IFERROR(IF(INDEX(NTG_2020_Map,$C1277+2,36)=0,"",INDEX(NTG_2020_Map,$C1277+2,$J$7)),"")</f>
        <v/>
      </c>
      <c r="K1277" s="17" t="str" cm="1">
        <f t="array" aca="1" ref="K1277" ca="1">IFERROR(INDEX(NTG_2020_Map,$C1277+2,K$7),"")</f>
        <v/>
      </c>
      <c r="L1277" s="17" t="str" cm="1">
        <f t="array" aca="1" ref="L1277" ca="1">IFERROR(INDEX(NTG_2020_Map,$C1277+2,L$7),"")</f>
        <v/>
      </c>
      <c r="M1277" s="17" t="str" cm="1">
        <f t="array" aca="1" ref="M1277" ca="1">IFERROR(INDEX(NTG_2020_Map,$C1277+2,M$7),"")</f>
        <v/>
      </c>
      <c r="N1277" s="18" t="str" cm="1">
        <f t="array" aca="1" ref="N1277" ca="1">IFERROR(INDEX(NTG_2020_Map,$C1277+2,N$7),"")</f>
        <v/>
      </c>
      <c r="O1277" s="18" t="str" cm="1">
        <f t="array" aca="1" ref="O1277" ca="1">IFERROR(IF(INDEX(NTG_2020_Map,$C1277+2,O$7)="","",INDEX(NTG_2020_Map,$C1277+2,O$7)),"")</f>
        <v/>
      </c>
    </row>
    <row r="1278" spans="3:15" ht="12.75" customHeight="1">
      <c r="C1278" s="16">
        <f t="shared" si="38"/>
        <v>56</v>
      </c>
      <c r="D1278" s="16">
        <f t="shared" si="39"/>
        <v>5</v>
      </c>
      <c r="E1278" s="16" cm="1">
        <f t="array" aca="1" ref="E1278" ca="1">IF(F1278="","",IF(INDEX(NTG_2020_Table,$C1278+1,$D1278)=1,1,0))</f>
        <v>0</v>
      </c>
      <c r="F1278" s="17" t="str" cm="1">
        <f t="array" aca="1" ref="F1278" ca="1">IFERROR(INDEX(NTG_2020_Table,$C1278+1,$F$7),"")</f>
        <v>NonRes-sAll-mOccSens</v>
      </c>
      <c r="G1278" s="17" t="str" cm="1">
        <f t="array" aca="1" ref="G1278" ca="1">IF($F1278="","",IFERROR(INDEX(NTG_2020_Map,1,IF($D1278&lt;$B$4,$B$3,IF($D1278&lt;$B$5,$B$4,$B$5))),""))</f>
        <v>NTG_ID</v>
      </c>
      <c r="H1278" s="17" cm="1">
        <f t="array" aca="1" ref="H1278" ca="1">IF(F1278="","",IFERROR(INDEX(NTG_2020_Map,2,D1278),""))</f>
        <v>0.6</v>
      </c>
      <c r="I1278" s="17" t="str" cm="1">
        <f t="array" aca="1" ref="I1278" ca="1">IFERROR(INDEX(NTG_2020_Map,$C1278+2,$I$7),"")</f>
        <v/>
      </c>
      <c r="J1278" s="17" t="str" cm="1">
        <f t="array" aca="1" ref="J1278" ca="1">IFERROR(IF(INDEX(NTG_2020_Map,$C1278+2,36)=0,"",INDEX(NTG_2020_Map,$C1278+2,$J$7)),"")</f>
        <v/>
      </c>
      <c r="K1278" s="17" t="str" cm="1">
        <f t="array" aca="1" ref="K1278" ca="1">IFERROR(INDEX(NTG_2020_Map,$C1278+2,K$7),"")</f>
        <v/>
      </c>
      <c r="L1278" s="17" t="str" cm="1">
        <f t="array" aca="1" ref="L1278" ca="1">IFERROR(INDEX(NTG_2020_Map,$C1278+2,L$7),"")</f>
        <v/>
      </c>
      <c r="M1278" s="17" t="str" cm="1">
        <f t="array" aca="1" ref="M1278" ca="1">IFERROR(INDEX(NTG_2020_Map,$C1278+2,M$7),"")</f>
        <v/>
      </c>
      <c r="N1278" s="18" t="str" cm="1">
        <f t="array" aca="1" ref="N1278" ca="1">IFERROR(INDEX(NTG_2020_Map,$C1278+2,N$7),"")</f>
        <v/>
      </c>
      <c r="O1278" s="18" t="str" cm="1">
        <f t="array" aca="1" ref="O1278" ca="1">IFERROR(IF(INDEX(NTG_2020_Map,$C1278+2,O$7)="","",INDEX(NTG_2020_Map,$C1278+2,O$7)),"")</f>
        <v/>
      </c>
    </row>
    <row r="1279" spans="3:15" ht="12.75" customHeight="1">
      <c r="C1279" s="16">
        <f t="shared" si="38"/>
        <v>56</v>
      </c>
      <c r="D1279" s="16">
        <f t="shared" si="39"/>
        <v>6</v>
      </c>
      <c r="E1279" s="16" cm="1">
        <f t="array" aca="1" ref="E1279" ca="1">IF(F1279="","",IF(INDEX(NTG_2020_Table,$C1279+1,$D1279)=1,1,0))</f>
        <v>0</v>
      </c>
      <c r="F1279" s="17" t="str" cm="1">
        <f t="array" aca="1" ref="F1279" ca="1">IFERROR(INDEX(NTG_2020_Table,$C1279+1,$F$7),"")</f>
        <v>NonRes-sAll-mOccSens</v>
      </c>
      <c r="G1279" s="17" t="str" cm="1">
        <f t="array" aca="1" ref="G1279" ca="1">IF($F1279="","",IFERROR(INDEX(NTG_2020_Map,1,IF($D1279&lt;$B$4,$B$3,IF($D1279&lt;$B$5,$B$4,$B$5))),""))</f>
        <v>NTG_ID</v>
      </c>
      <c r="H1279" s="17" cm="1">
        <f t="array" aca="1" ref="H1279" ca="1">IF(F1279="","",IFERROR(INDEX(NTG_2020_Map,2,D1279),""))</f>
        <v>0.6</v>
      </c>
      <c r="I1279" s="17" t="str" cm="1">
        <f t="array" aca="1" ref="I1279" ca="1">IFERROR(INDEX(NTG_2020_Map,$C1279+2,$I$7),"")</f>
        <v/>
      </c>
      <c r="J1279" s="17" t="str" cm="1">
        <f t="array" aca="1" ref="J1279" ca="1">IFERROR(IF(INDEX(NTG_2020_Map,$C1279+2,36)=0,"",INDEX(NTG_2020_Map,$C1279+2,$J$7)),"")</f>
        <v/>
      </c>
      <c r="K1279" s="17" t="str" cm="1">
        <f t="array" aca="1" ref="K1279" ca="1">IFERROR(INDEX(NTG_2020_Map,$C1279+2,K$7),"")</f>
        <v/>
      </c>
      <c r="L1279" s="17" t="str" cm="1">
        <f t="array" aca="1" ref="L1279" ca="1">IFERROR(INDEX(NTG_2020_Map,$C1279+2,L$7),"")</f>
        <v/>
      </c>
      <c r="M1279" s="17" t="str" cm="1">
        <f t="array" aca="1" ref="M1279" ca="1">IFERROR(INDEX(NTG_2020_Map,$C1279+2,M$7),"")</f>
        <v/>
      </c>
      <c r="N1279" s="18" t="str" cm="1">
        <f t="array" aca="1" ref="N1279" ca="1">IFERROR(INDEX(NTG_2020_Map,$C1279+2,N$7),"")</f>
        <v/>
      </c>
      <c r="O1279" s="18" t="str" cm="1">
        <f t="array" aca="1" ref="O1279" ca="1">IFERROR(IF(INDEX(NTG_2020_Map,$C1279+2,O$7)="","",INDEX(NTG_2020_Map,$C1279+2,O$7)),"")</f>
        <v/>
      </c>
    </row>
    <row r="1280" spans="3:15" ht="12.75" customHeight="1">
      <c r="C1280" s="16">
        <f t="shared" si="38"/>
        <v>56</v>
      </c>
      <c r="D1280" s="16">
        <f t="shared" si="39"/>
        <v>7</v>
      </c>
      <c r="E1280" s="16" cm="1">
        <f t="array" aca="1" ref="E1280" ca="1">IF(F1280="","",IF(INDEX(NTG_2020_Table,$C1280+1,$D1280)=1,1,0))</f>
        <v>0</v>
      </c>
      <c r="F1280" s="17" t="str" cm="1">
        <f t="array" aca="1" ref="F1280" ca="1">IFERROR(INDEX(NTG_2020_Table,$C1280+1,$F$7),"")</f>
        <v>NonRes-sAll-mOccSens</v>
      </c>
      <c r="G1280" s="17" t="str" cm="1">
        <f t="array" aca="1" ref="G1280" ca="1">IF($F1280="","",IFERROR(INDEX(NTG_2020_Map,1,IF($D1280&lt;$B$4,$B$3,IF($D1280&lt;$B$5,$B$4,$B$5))),""))</f>
        <v>NTG_ID</v>
      </c>
      <c r="H1280" s="17" t="str" cm="1">
        <f t="array" aca="1" ref="H1280" ca="1">IF(F1280="","",IFERROR(INDEX(NTG_2020_Map,2,D1280),""))</f>
        <v>Measures not covered by other NTG values and measure technology type has been available in marketplace for more than 2 years</v>
      </c>
      <c r="I1280" s="17" t="str" cm="1">
        <f t="array" aca="1" ref="I1280" ca="1">IFERROR(INDEX(NTG_2020_Map,$C1280+2,$I$7),"")</f>
        <v/>
      </c>
      <c r="J1280" s="17" t="str" cm="1">
        <f t="array" aca="1" ref="J1280" ca="1">IFERROR(IF(INDEX(NTG_2020_Map,$C1280+2,36)=0,"",INDEX(NTG_2020_Map,$C1280+2,$J$7)),"")</f>
        <v/>
      </c>
      <c r="K1280" s="17" t="str" cm="1">
        <f t="array" aca="1" ref="K1280" ca="1">IFERROR(INDEX(NTG_2020_Map,$C1280+2,K$7),"")</f>
        <v/>
      </c>
      <c r="L1280" s="17" t="str" cm="1">
        <f t="array" aca="1" ref="L1280" ca="1">IFERROR(INDEX(NTG_2020_Map,$C1280+2,L$7),"")</f>
        <v/>
      </c>
      <c r="M1280" s="17" t="str" cm="1">
        <f t="array" aca="1" ref="M1280" ca="1">IFERROR(INDEX(NTG_2020_Map,$C1280+2,M$7),"")</f>
        <v/>
      </c>
      <c r="N1280" s="18" t="str" cm="1">
        <f t="array" aca="1" ref="N1280" ca="1">IFERROR(INDEX(NTG_2020_Map,$C1280+2,N$7),"")</f>
        <v/>
      </c>
      <c r="O1280" s="18" t="str" cm="1">
        <f t="array" aca="1" ref="O1280" ca="1">IFERROR(IF(INDEX(NTG_2020_Map,$C1280+2,O$7)="","",INDEX(NTG_2020_Map,$C1280+2,O$7)),"")</f>
        <v/>
      </c>
    </row>
    <row r="1281" spans="3:15" ht="12.75" customHeight="1">
      <c r="C1281" s="16">
        <f t="shared" si="38"/>
        <v>56</v>
      </c>
      <c r="D1281" s="16">
        <f t="shared" si="39"/>
        <v>8</v>
      </c>
      <c r="E1281" s="16" cm="1">
        <f t="array" aca="1" ref="E1281" ca="1">IF(F1281="","",IF(INDEX(NTG_2020_Table,$C1281+1,$D1281)=1,1,0))</f>
        <v>0</v>
      </c>
      <c r="F1281" s="17" t="str" cm="1">
        <f t="array" aca="1" ref="F1281" ca="1">IFERROR(INDEX(NTG_2020_Table,$C1281+1,$F$7),"")</f>
        <v>NonRes-sAll-mOccSens</v>
      </c>
      <c r="G1281" s="17" t="str" cm="1">
        <f t="array" aca="1" ref="G1281" ca="1">IF($F1281="","",IFERROR(INDEX(NTG_2020_Map,1,IF($D1281&lt;$B$4,$B$3,IF($D1281&lt;$B$5,$B$4,$B$5))),""))</f>
        <v>NTG_ID</v>
      </c>
      <c r="H1281" s="17" t="str" cm="1">
        <f t="array" aca="1" ref="H1281" ca="1">IF(F1281="","",IFERROR(INDEX(NTG_2020_Map,2,D1281),""))</f>
        <v>Deem-DEER|Deem-WP</v>
      </c>
      <c r="I1281" s="17" t="str" cm="1">
        <f t="array" aca="1" ref="I1281" ca="1">IFERROR(INDEX(NTG_2020_Map,$C1281+2,$I$7),"")</f>
        <v/>
      </c>
      <c r="J1281" s="17" t="str" cm="1">
        <f t="array" aca="1" ref="J1281" ca="1">IFERROR(IF(INDEX(NTG_2020_Map,$C1281+2,36)=0,"",INDEX(NTG_2020_Map,$C1281+2,$J$7)),"")</f>
        <v/>
      </c>
      <c r="K1281" s="17" t="str" cm="1">
        <f t="array" aca="1" ref="K1281" ca="1">IFERROR(INDEX(NTG_2020_Map,$C1281+2,K$7),"")</f>
        <v/>
      </c>
      <c r="L1281" s="17" t="str" cm="1">
        <f t="array" aca="1" ref="L1281" ca="1">IFERROR(INDEX(NTG_2020_Map,$C1281+2,L$7),"")</f>
        <v/>
      </c>
      <c r="M1281" s="17" t="str" cm="1">
        <f t="array" aca="1" ref="M1281" ca="1">IFERROR(INDEX(NTG_2020_Map,$C1281+2,M$7),"")</f>
        <v/>
      </c>
      <c r="N1281" s="18" t="str" cm="1">
        <f t="array" aca="1" ref="N1281" ca="1">IFERROR(INDEX(NTG_2020_Map,$C1281+2,N$7),"")</f>
        <v/>
      </c>
      <c r="O1281" s="18" t="str" cm="1">
        <f t="array" aca="1" ref="O1281" ca="1">IFERROR(IF(INDEX(NTG_2020_Map,$C1281+2,O$7)="","",INDEX(NTG_2020_Map,$C1281+2,O$7)),"")</f>
        <v/>
      </c>
    </row>
    <row r="1282" spans="3:15" ht="12.75" customHeight="1">
      <c r="C1282" s="16">
        <f t="shared" si="38"/>
        <v>56</v>
      </c>
      <c r="D1282" s="16">
        <f t="shared" si="39"/>
        <v>9</v>
      </c>
      <c r="E1282" s="16" cm="1">
        <f t="array" aca="1" ref="E1282" ca="1">IF(F1282="","",IF(INDEX(NTG_2020_Table,$C1282+1,$D1282)=1,1,0))</f>
        <v>0</v>
      </c>
      <c r="F1282" s="17" t="str" cm="1">
        <f t="array" aca="1" ref="F1282" ca="1">IFERROR(INDEX(NTG_2020_Table,$C1282+1,$F$7),"")</f>
        <v>NonRes-sAll-mOccSens</v>
      </c>
      <c r="G1282" s="17" t="str" cm="1">
        <f t="array" aca="1" ref="G1282" ca="1">IF($F1282="","",IFERROR(INDEX(NTG_2020_Map,1,IF($D1282&lt;$B$4,$B$3,IF($D1282&lt;$B$5,$B$4,$B$5))),""))</f>
        <v>NTG_ID</v>
      </c>
      <c r="H1282" s="17" t="str" cm="1">
        <f t="array" aca="1" ref="H1282" ca="1">IF(F1282="","",IFERROR(INDEX(NTG_2020_Map,2,D1282),""))</f>
        <v>AOE|AR|BRO-Bhv|BRO-Op|BRO-RCx|BW|NC|NR</v>
      </c>
      <c r="I1282" s="17" t="str" cm="1">
        <f t="array" aca="1" ref="I1282" ca="1">IFERROR(INDEX(NTG_2020_Map,$C1282+2,$I$7),"")</f>
        <v/>
      </c>
      <c r="J1282" s="17" t="str" cm="1">
        <f t="array" aca="1" ref="J1282" ca="1">IFERROR(IF(INDEX(NTG_2020_Map,$C1282+2,36)=0,"",INDEX(NTG_2020_Map,$C1282+2,$J$7)),"")</f>
        <v/>
      </c>
      <c r="K1282" s="17" t="str" cm="1">
        <f t="array" aca="1" ref="K1282" ca="1">IFERROR(INDEX(NTG_2020_Map,$C1282+2,K$7),"")</f>
        <v/>
      </c>
      <c r="L1282" s="17" t="str" cm="1">
        <f t="array" aca="1" ref="L1282" ca="1">IFERROR(INDEX(NTG_2020_Map,$C1282+2,L$7),"")</f>
        <v/>
      </c>
      <c r="M1282" s="17" t="str" cm="1">
        <f t="array" aca="1" ref="M1282" ca="1">IFERROR(INDEX(NTG_2020_Map,$C1282+2,M$7),"")</f>
        <v/>
      </c>
      <c r="N1282" s="18" t="str" cm="1">
        <f t="array" aca="1" ref="N1282" ca="1">IFERROR(INDEX(NTG_2020_Map,$C1282+2,N$7),"")</f>
        <v/>
      </c>
      <c r="O1282" s="18" t="str" cm="1">
        <f t="array" aca="1" ref="O1282" ca="1">IFERROR(IF(INDEX(NTG_2020_Map,$C1282+2,O$7)="","",INDEX(NTG_2020_Map,$C1282+2,O$7)),"")</f>
        <v/>
      </c>
    </row>
    <row r="1283" spans="3:15" ht="12.75" customHeight="1">
      <c r="C1283" s="16">
        <f t="shared" si="38"/>
        <v>56</v>
      </c>
      <c r="D1283" s="16">
        <f t="shared" si="39"/>
        <v>10</v>
      </c>
      <c r="E1283" s="16" cm="1">
        <f t="array" aca="1" ref="E1283" ca="1">IF(F1283="","",IF(INDEX(NTG_2020_Table,$C1283+1,$D1283)=1,1,0))</f>
        <v>0</v>
      </c>
      <c r="F1283" s="17" t="str" cm="1">
        <f t="array" aca="1" ref="F1283" ca="1">IFERROR(INDEX(NTG_2020_Table,$C1283+1,$F$7),"")</f>
        <v>NonRes-sAll-mOccSens</v>
      </c>
      <c r="G1283" s="17" t="str" cm="1">
        <f t="array" aca="1" ref="G1283" ca="1">IF($F1283="","",IFERROR(INDEX(NTG_2020_Map,1,IF($D1283&lt;$B$4,$B$3,IF($D1283&lt;$B$5,$B$4,$B$5))),""))</f>
        <v>NTG_ID</v>
      </c>
      <c r="H1283" s="17" t="str" cm="1">
        <f t="array" aca="1" ref="H1283" ca="1">IF(F1283="","",IFERROR(INDEX(NTG_2020_Map,2,D1283),""))</f>
        <v>UpDeemed|DnCust|DnDeemed|DnCustDI|DnDeemDI</v>
      </c>
      <c r="I1283" s="17" t="str" cm="1">
        <f t="array" aca="1" ref="I1283" ca="1">IFERROR(INDEX(NTG_2020_Map,$C1283+2,$I$7),"")</f>
        <v/>
      </c>
      <c r="J1283" s="17" t="str" cm="1">
        <f t="array" aca="1" ref="J1283" ca="1">IFERROR(IF(INDEX(NTG_2020_Map,$C1283+2,36)=0,"",INDEX(NTG_2020_Map,$C1283+2,$J$7)),"")</f>
        <v/>
      </c>
      <c r="K1283" s="17" t="str" cm="1">
        <f t="array" aca="1" ref="K1283" ca="1">IFERROR(INDEX(NTG_2020_Map,$C1283+2,K$7),"")</f>
        <v/>
      </c>
      <c r="L1283" s="17" t="str" cm="1">
        <f t="array" aca="1" ref="L1283" ca="1">IFERROR(INDEX(NTG_2020_Map,$C1283+2,L$7),"")</f>
        <v/>
      </c>
      <c r="M1283" s="17" t="str" cm="1">
        <f t="array" aca="1" ref="M1283" ca="1">IFERROR(INDEX(NTG_2020_Map,$C1283+2,M$7),"")</f>
        <v/>
      </c>
      <c r="N1283" s="18" t="str" cm="1">
        <f t="array" aca="1" ref="N1283" ca="1">IFERROR(INDEX(NTG_2020_Map,$C1283+2,N$7),"")</f>
        <v/>
      </c>
      <c r="O1283" s="18" t="str" cm="1">
        <f t="array" aca="1" ref="O1283" ca="1">IFERROR(IF(INDEX(NTG_2020_Map,$C1283+2,O$7)="","",INDEX(NTG_2020_Map,$C1283+2,O$7)),"")</f>
        <v/>
      </c>
    </row>
    <row r="1284" spans="3:15" ht="12.75" customHeight="1">
      <c r="C1284" s="16">
        <f t="shared" si="38"/>
        <v>56</v>
      </c>
      <c r="D1284" s="16">
        <f t="shared" si="39"/>
        <v>11</v>
      </c>
      <c r="E1284" s="16" cm="1">
        <f t="array" aca="1" ref="E1284" ca="1">IF(F1284="","",IF(INDEX(NTG_2020_Table,$C1284+1,$D1284)=1,1,0))</f>
        <v>0</v>
      </c>
      <c r="F1284" s="17" t="str" cm="1">
        <f t="array" aca="1" ref="F1284" ca="1">IFERROR(INDEX(NTG_2020_Table,$C1284+1,$F$7),"")</f>
        <v>NonRes-sAll-mOccSens</v>
      </c>
      <c r="G1284" s="17" t="str" cm="1">
        <f t="array" aca="1" ref="G1284" ca="1">IF($F1284="","",IFERROR(INDEX(NTG_2020_Map,1,IF($D1284&lt;$B$4,$B$3,IF($D1284&lt;$B$5,$B$4,$B$5))),""))</f>
        <v>VersionSource</v>
      </c>
      <c r="H1284" s="17" t="str" cm="1">
        <f t="array" aca="1" ref="H1284" ca="1">IF(F1284="","",IFERROR(INDEX(NTG_2020_Map,2,D1284),""))</f>
        <v/>
      </c>
      <c r="I1284" s="17" t="str" cm="1">
        <f t="array" aca="1" ref="I1284" ca="1">IFERROR(INDEX(NTG_2020_Map,$C1284+2,$I$7),"")</f>
        <v/>
      </c>
      <c r="J1284" s="17" t="str" cm="1">
        <f t="array" aca="1" ref="J1284" ca="1">IFERROR(IF(INDEX(NTG_2020_Map,$C1284+2,36)=0,"",INDEX(NTG_2020_Map,$C1284+2,$J$7)),"")</f>
        <v/>
      </c>
      <c r="K1284" s="17" t="str" cm="1">
        <f t="array" aca="1" ref="K1284" ca="1">IFERROR(INDEX(NTG_2020_Map,$C1284+2,K$7),"")</f>
        <v/>
      </c>
      <c r="L1284" s="17" t="str" cm="1">
        <f t="array" aca="1" ref="L1284" ca="1">IFERROR(INDEX(NTG_2020_Map,$C1284+2,L$7),"")</f>
        <v/>
      </c>
      <c r="M1284" s="17" t="str" cm="1">
        <f t="array" aca="1" ref="M1284" ca="1">IFERROR(INDEX(NTG_2020_Map,$C1284+2,M$7),"")</f>
        <v/>
      </c>
      <c r="N1284" s="18" t="str" cm="1">
        <f t="array" aca="1" ref="N1284" ca="1">IFERROR(INDEX(NTG_2020_Map,$C1284+2,N$7),"")</f>
        <v/>
      </c>
      <c r="O1284" s="18" t="str" cm="1">
        <f t="array" aca="1" ref="O1284" ca="1">IFERROR(IF(INDEX(NTG_2020_Map,$C1284+2,O$7)="","",INDEX(NTG_2020_Map,$C1284+2,O$7)),"")</f>
        <v/>
      </c>
    </row>
    <row r="1285" spans="3:15" ht="12.75" customHeight="1">
      <c r="C1285" s="16">
        <f t="shared" si="38"/>
        <v>56</v>
      </c>
      <c r="D1285" s="16">
        <f t="shared" si="39"/>
        <v>12</v>
      </c>
      <c r="E1285" s="16" cm="1">
        <f t="array" aca="1" ref="E1285" ca="1">IF(F1285="","",IF(INDEX(NTG_2020_Table,$C1285+1,$D1285)=1,1,0))</f>
        <v>1</v>
      </c>
      <c r="F1285" s="17" t="str" cm="1">
        <f t="array" aca="1" ref="F1285" ca="1">IFERROR(INDEX(NTG_2020_Table,$C1285+1,$F$7),"")</f>
        <v>NonRes-sAll-mOccSens</v>
      </c>
      <c r="G1285" s="17" t="str" cm="1">
        <f t="array" aca="1" ref="G1285" ca="1">IF($F1285="","",IFERROR(INDEX(NTG_2020_Map,1,IF($D1285&lt;$B$4,$B$3,IF($D1285&lt;$B$5,$B$4,$B$5))),""))</f>
        <v>VersionSource</v>
      </c>
      <c r="H1285" s="17" t="str" cm="1">
        <f t="array" aca="1" ref="H1285" ca="1">IF(F1285="","",IFERROR(INDEX(NTG_2020_Map,2,D1285),""))</f>
        <v>1</v>
      </c>
      <c r="I1285" s="17" t="str" cm="1">
        <f t="array" aca="1" ref="I1285" ca="1">IFERROR(INDEX(NTG_2020_Map,$C1285+2,$I$7),"")</f>
        <v/>
      </c>
      <c r="J1285" s="17" t="str" cm="1">
        <f t="array" aca="1" ref="J1285" ca="1">IFERROR(IF(INDEX(NTG_2020_Map,$C1285+2,36)=0,"",INDEX(NTG_2020_Map,$C1285+2,$J$7)),"")</f>
        <v/>
      </c>
      <c r="K1285" s="17" t="str" cm="1">
        <f t="array" aca="1" ref="K1285" ca="1">IFERROR(INDEX(NTG_2020_Map,$C1285+2,K$7),"")</f>
        <v/>
      </c>
      <c r="L1285" s="17" t="str" cm="1">
        <f t="array" aca="1" ref="L1285" ca="1">IFERROR(INDEX(NTG_2020_Map,$C1285+2,L$7),"")</f>
        <v/>
      </c>
      <c r="M1285" s="17" t="str" cm="1">
        <f t="array" aca="1" ref="M1285" ca="1">IFERROR(INDEX(NTG_2020_Map,$C1285+2,M$7),"")</f>
        <v/>
      </c>
      <c r="N1285" s="18" t="str" cm="1">
        <f t="array" aca="1" ref="N1285" ca="1">IFERROR(INDEX(NTG_2020_Map,$C1285+2,N$7),"")</f>
        <v/>
      </c>
      <c r="O1285" s="18" t="str" cm="1">
        <f t="array" aca="1" ref="O1285" ca="1">IFERROR(IF(INDEX(NTG_2020_Map,$C1285+2,O$7)="","",INDEX(NTG_2020_Map,$C1285+2,O$7)),"")</f>
        <v/>
      </c>
    </row>
    <row r="1286" spans="3:15" ht="12.75" customHeight="1">
      <c r="C1286" s="16">
        <f t="shared" si="38"/>
        <v>56</v>
      </c>
      <c r="D1286" s="16">
        <f t="shared" si="39"/>
        <v>13</v>
      </c>
      <c r="E1286" s="16" cm="1">
        <f t="array" aca="1" ref="E1286" ca="1">IF(F1286="","",IF(INDEX(NTG_2020_Table,$C1286+1,$D1286)=1,1,0))</f>
        <v>0</v>
      </c>
      <c r="F1286" s="17" t="str" cm="1">
        <f t="array" aca="1" ref="F1286" ca="1">IFERROR(INDEX(NTG_2020_Table,$C1286+1,$F$7),"")</f>
        <v>NonRes-sAll-mOccSens</v>
      </c>
      <c r="G1286" s="17" t="str" cm="1">
        <f t="array" aca="1" ref="G1286" ca="1">IF($F1286="","",IFERROR(INDEX(NTG_2020_Map,1,IF($D1286&lt;$B$4,$B$3,IF($D1286&lt;$B$5,$B$4,$B$5))),""))</f>
        <v>VersionSource</v>
      </c>
      <c r="H1286" s="17" t="str" cm="1">
        <f t="array" aca="1" ref="H1286" ca="1">IF(F1286="","",IFERROR(INDEX(NTG_2020_Map,2,D1286),""))</f>
        <v>1</v>
      </c>
      <c r="I1286" s="17" t="str" cm="1">
        <f t="array" aca="1" ref="I1286" ca="1">IFERROR(INDEX(NTG_2020_Map,$C1286+2,$I$7),"")</f>
        <v/>
      </c>
      <c r="J1286" s="17" t="str" cm="1">
        <f t="array" aca="1" ref="J1286" ca="1">IFERROR(IF(INDEX(NTG_2020_Map,$C1286+2,36)=0,"",INDEX(NTG_2020_Map,$C1286+2,$J$7)),"")</f>
        <v/>
      </c>
      <c r="K1286" s="17" t="str" cm="1">
        <f t="array" aca="1" ref="K1286" ca="1">IFERROR(INDEX(NTG_2020_Map,$C1286+2,K$7),"")</f>
        <v/>
      </c>
      <c r="L1286" s="17" t="str" cm="1">
        <f t="array" aca="1" ref="L1286" ca="1">IFERROR(INDEX(NTG_2020_Map,$C1286+2,L$7),"")</f>
        <v/>
      </c>
      <c r="M1286" s="17" t="str" cm="1">
        <f t="array" aca="1" ref="M1286" ca="1">IFERROR(INDEX(NTG_2020_Map,$C1286+2,M$7),"")</f>
        <v/>
      </c>
      <c r="N1286" s="18" t="str" cm="1">
        <f t="array" aca="1" ref="N1286" ca="1">IFERROR(INDEX(NTG_2020_Map,$C1286+2,N$7),"")</f>
        <v/>
      </c>
      <c r="O1286" s="18" t="str" cm="1">
        <f t="array" aca="1" ref="O1286" ca="1">IFERROR(IF(INDEX(NTG_2020_Map,$C1286+2,O$7)="","",INDEX(NTG_2020_Map,$C1286+2,O$7)),"")</f>
        <v/>
      </c>
    </row>
    <row r="1287" spans="3:15" ht="12.75" customHeight="1">
      <c r="C1287" s="16">
        <f t="shared" si="38"/>
        <v>56</v>
      </c>
      <c r="D1287" s="16">
        <f t="shared" si="39"/>
        <v>14</v>
      </c>
      <c r="E1287" s="16" cm="1">
        <f t="array" aca="1" ref="E1287" ca="1">IF(F1287="","",IF(INDEX(NTG_2020_Table,$C1287+1,$D1287)=1,1,0))</f>
        <v>0</v>
      </c>
      <c r="F1287" s="17" t="str" cm="1">
        <f t="array" aca="1" ref="F1287" ca="1">IFERROR(INDEX(NTG_2020_Table,$C1287+1,$F$7),"")</f>
        <v>NonRes-sAll-mOccSens</v>
      </c>
      <c r="G1287" s="17" t="str" cm="1">
        <f t="array" aca="1" ref="G1287" ca="1">IF($F1287="","",IFERROR(INDEX(NTG_2020_Map,1,IF($D1287&lt;$B$4,$B$3,IF($D1287&lt;$B$5,$B$4,$B$5))),""))</f>
        <v>VersionSource</v>
      </c>
      <c r="H1287" s="17" t="str" cm="1">
        <f t="array" aca="1" ref="H1287" ca="1">IF(F1287="","",IFERROR(INDEX(NTG_2020_Map,2,D1287),""))</f>
        <v>0</v>
      </c>
      <c r="I1287" s="17" t="str" cm="1">
        <f t="array" aca="1" ref="I1287" ca="1">IFERROR(INDEX(NTG_2020_Map,$C1287+2,$I$7),"")</f>
        <v/>
      </c>
      <c r="J1287" s="17" t="str" cm="1">
        <f t="array" aca="1" ref="J1287" ca="1">IFERROR(IF(INDEX(NTG_2020_Map,$C1287+2,36)=0,"",INDEX(NTG_2020_Map,$C1287+2,$J$7)),"")</f>
        <v/>
      </c>
      <c r="K1287" s="17" t="str" cm="1">
        <f t="array" aca="1" ref="K1287" ca="1">IFERROR(INDEX(NTG_2020_Map,$C1287+2,K$7),"")</f>
        <v/>
      </c>
      <c r="L1287" s="17" t="str" cm="1">
        <f t="array" aca="1" ref="L1287" ca="1">IFERROR(INDEX(NTG_2020_Map,$C1287+2,L$7),"")</f>
        <v/>
      </c>
      <c r="M1287" s="17" t="str" cm="1">
        <f t="array" aca="1" ref="M1287" ca="1">IFERROR(INDEX(NTG_2020_Map,$C1287+2,M$7),"")</f>
        <v/>
      </c>
      <c r="N1287" s="18" t="str" cm="1">
        <f t="array" aca="1" ref="N1287" ca="1">IFERROR(INDEX(NTG_2020_Map,$C1287+2,N$7),"")</f>
        <v/>
      </c>
      <c r="O1287" s="18" t="str" cm="1">
        <f t="array" aca="1" ref="O1287" ca="1">IFERROR(IF(INDEX(NTG_2020_Map,$C1287+2,O$7)="","",INDEX(NTG_2020_Map,$C1287+2,O$7)),"")</f>
        <v/>
      </c>
    </row>
    <row r="1288" spans="3:15" ht="12.75" customHeight="1">
      <c r="C1288" s="16">
        <f t="shared" si="38"/>
        <v>56</v>
      </c>
      <c r="D1288" s="16">
        <f t="shared" si="39"/>
        <v>15</v>
      </c>
      <c r="E1288" s="16" cm="1">
        <f t="array" aca="1" ref="E1288" ca="1">IF(F1288="","",IF(INDEX(NTG_2020_Table,$C1288+1,$D1288)=1,1,0))</f>
        <v>0</v>
      </c>
      <c r="F1288" s="17" t="str" cm="1">
        <f t="array" aca="1" ref="F1288" ca="1">IFERROR(INDEX(NTG_2020_Table,$C1288+1,$F$7),"")</f>
        <v>NonRes-sAll-mOccSens</v>
      </c>
      <c r="G1288" s="17" t="str" cm="1">
        <f t="array" aca="1" ref="G1288" ca="1">IF($F1288="","",IFERROR(INDEX(NTG_2020_Map,1,IF($D1288&lt;$B$4,$B$3,IF($D1288&lt;$B$5,$B$4,$B$5))),""))</f>
        <v>VersionSource</v>
      </c>
      <c r="H1288" s="17" cm="1">
        <f t="array" aca="1" ref="H1288" ca="1">IF(F1288="","",IFERROR(INDEX(NTG_2020_Map,2,D1288),""))</f>
        <v>45448.629734189817</v>
      </c>
      <c r="I1288" s="17" t="str" cm="1">
        <f t="array" aca="1" ref="I1288" ca="1">IFERROR(INDEX(NTG_2020_Map,$C1288+2,$I$7),"")</f>
        <v/>
      </c>
      <c r="J1288" s="17" t="str" cm="1">
        <f t="array" aca="1" ref="J1288" ca="1">IFERROR(IF(INDEX(NTG_2020_Map,$C1288+2,36)=0,"",INDEX(NTG_2020_Map,$C1288+2,$J$7)),"")</f>
        <v/>
      </c>
      <c r="K1288" s="17" t="str" cm="1">
        <f t="array" aca="1" ref="K1288" ca="1">IFERROR(INDEX(NTG_2020_Map,$C1288+2,K$7),"")</f>
        <v/>
      </c>
      <c r="L1288" s="17" t="str" cm="1">
        <f t="array" aca="1" ref="L1288" ca="1">IFERROR(INDEX(NTG_2020_Map,$C1288+2,L$7),"")</f>
        <v/>
      </c>
      <c r="M1288" s="17" t="str" cm="1">
        <f t="array" aca="1" ref="M1288" ca="1">IFERROR(INDEX(NTG_2020_Map,$C1288+2,M$7),"")</f>
        <v/>
      </c>
      <c r="N1288" s="18" t="str" cm="1">
        <f t="array" aca="1" ref="N1288" ca="1">IFERROR(INDEX(NTG_2020_Map,$C1288+2,N$7),"")</f>
        <v/>
      </c>
      <c r="O1288" s="18" t="str" cm="1">
        <f t="array" aca="1" ref="O1288" ca="1">IFERROR(IF(INDEX(NTG_2020_Map,$C1288+2,O$7)="","",INDEX(NTG_2020_Map,$C1288+2,O$7)),"")</f>
        <v/>
      </c>
    </row>
    <row r="1289" spans="3:15" ht="12.75" customHeight="1">
      <c r="C1289" s="16">
        <f t="shared" si="38"/>
        <v>56</v>
      </c>
      <c r="D1289" s="16">
        <f t="shared" si="39"/>
        <v>16</v>
      </c>
      <c r="E1289" s="16" cm="1">
        <f t="array" aca="1" ref="E1289" ca="1">IF(F1289="","",IF(INDEX(NTG_2020_Table,$C1289+1,$D1289)=1,1,0))</f>
        <v>1</v>
      </c>
      <c r="F1289" s="17" t="str" cm="1">
        <f t="array" aca="1" ref="F1289" ca="1">IFERROR(INDEX(NTG_2020_Table,$C1289+1,$F$7),"")</f>
        <v>NonRes-sAll-mOccSens</v>
      </c>
      <c r="G1289" s="17" t="str" cm="1">
        <f t="array" aca="1" ref="G1289" ca="1">IF($F1289="","",IFERROR(INDEX(NTG_2020_Map,1,IF($D1289&lt;$B$4,$B$3,IF($D1289&lt;$B$5,$B$4,$B$5))),""))</f>
        <v>VersionSource</v>
      </c>
      <c r="H1289" s="17" t="str" cm="1">
        <f t="array" aca="1" ref="H1289" ca="1">IF(F1289="","",IFERROR(INDEX(NTG_2020_Map,2,D1289),""))</f>
        <v>Expired this record since a new record was created that uses the updated Measure Impact Types and Delivery Types per DEER2026 Scoping Document.</v>
      </c>
      <c r="I1289" s="17" t="str" cm="1">
        <f t="array" aca="1" ref="I1289" ca="1">IFERROR(INDEX(NTG_2020_Map,$C1289+2,$I$7),"")</f>
        <v/>
      </c>
      <c r="J1289" s="17" t="str" cm="1">
        <f t="array" aca="1" ref="J1289" ca="1">IFERROR(IF(INDEX(NTG_2020_Map,$C1289+2,36)=0,"",INDEX(NTG_2020_Map,$C1289+2,$J$7)),"")</f>
        <v/>
      </c>
      <c r="K1289" s="17" t="str" cm="1">
        <f t="array" aca="1" ref="K1289" ca="1">IFERROR(INDEX(NTG_2020_Map,$C1289+2,K$7),"")</f>
        <v/>
      </c>
      <c r="L1289" s="17" t="str" cm="1">
        <f t="array" aca="1" ref="L1289" ca="1">IFERROR(INDEX(NTG_2020_Map,$C1289+2,L$7),"")</f>
        <v/>
      </c>
      <c r="M1289" s="17" t="str" cm="1">
        <f t="array" aca="1" ref="M1289" ca="1">IFERROR(INDEX(NTG_2020_Map,$C1289+2,M$7),"")</f>
        <v/>
      </c>
      <c r="N1289" s="18" t="str" cm="1">
        <f t="array" aca="1" ref="N1289" ca="1">IFERROR(INDEX(NTG_2020_Map,$C1289+2,N$7),"")</f>
        <v/>
      </c>
      <c r="O1289" s="18" t="str" cm="1">
        <f t="array" aca="1" ref="O1289" ca="1">IFERROR(IF(INDEX(NTG_2020_Map,$C1289+2,O$7)="","",INDEX(NTG_2020_Map,$C1289+2,O$7)),"")</f>
        <v/>
      </c>
    </row>
    <row r="1290" spans="3:15" ht="12.75" customHeight="1">
      <c r="C1290" s="16">
        <f t="shared" ref="C1290:C1353" si="40">IF($D1290=1,IF($C1289&lt;$B$1,$C1289+1,""),$C1289)</f>
        <v>56</v>
      </c>
      <c r="D1290" s="16">
        <f t="shared" ref="D1290:D1353" si="41">IF(D1289&lt;$B$2,D1289+1,1)</f>
        <v>17</v>
      </c>
      <c r="E1290" s="16" cm="1">
        <f t="array" aca="1" ref="E1290" ca="1">IF(F1290="","",IF(INDEX(NTG_2020_Table,$C1290+1,$D1290)=1,1,0))</f>
        <v>1</v>
      </c>
      <c r="F1290" s="17" t="str" cm="1">
        <f t="array" aca="1" ref="F1290" ca="1">IFERROR(INDEX(NTG_2020_Table,$C1290+1,$F$7),"")</f>
        <v>NonRes-sAll-mOccSens</v>
      </c>
      <c r="G1290" s="17" t="str" cm="1">
        <f t="array" aca="1" ref="G1290" ca="1">IF($F1290="","",IFERROR(INDEX(NTG_2020_Map,1,IF($D1290&lt;$B$4,$B$3,IF($D1290&lt;$B$5,$B$4,$B$5))),""))</f>
        <v>VersionSource</v>
      </c>
      <c r="H1290" s="17" t="str" cm="1">
        <f t="array" aca="1" ref="H1290" ca="1">IF(F1290="","",IFERROR(INDEX(NTG_2020_Map,2,D1290),""))</f>
        <v>Deemed Ex Ante Team</v>
      </c>
      <c r="I1290" s="17" t="str" cm="1">
        <f t="array" aca="1" ref="I1290" ca="1">IFERROR(INDEX(NTG_2020_Map,$C1290+2,$I$7),"")</f>
        <v/>
      </c>
      <c r="J1290" s="17" t="str" cm="1">
        <f t="array" aca="1" ref="J1290" ca="1">IFERROR(IF(INDEX(NTG_2020_Map,$C1290+2,36)=0,"",INDEX(NTG_2020_Map,$C1290+2,$J$7)),"")</f>
        <v/>
      </c>
      <c r="K1290" s="17" t="str" cm="1">
        <f t="array" aca="1" ref="K1290" ca="1">IFERROR(INDEX(NTG_2020_Map,$C1290+2,K$7),"")</f>
        <v/>
      </c>
      <c r="L1290" s="17" t="str" cm="1">
        <f t="array" aca="1" ref="L1290" ca="1">IFERROR(INDEX(NTG_2020_Map,$C1290+2,L$7),"")</f>
        <v/>
      </c>
      <c r="M1290" s="17" t="str" cm="1">
        <f t="array" aca="1" ref="M1290" ca="1">IFERROR(INDEX(NTG_2020_Map,$C1290+2,M$7),"")</f>
        <v/>
      </c>
      <c r="N1290" s="18" t="str" cm="1">
        <f t="array" aca="1" ref="N1290" ca="1">IFERROR(INDEX(NTG_2020_Map,$C1290+2,N$7),"")</f>
        <v/>
      </c>
      <c r="O1290" s="18" t="str" cm="1">
        <f t="array" aca="1" ref="O1290" ca="1">IFERROR(IF(INDEX(NTG_2020_Map,$C1290+2,O$7)="","",INDEX(NTG_2020_Map,$C1290+2,O$7)),"")</f>
        <v/>
      </c>
    </row>
    <row r="1291" spans="3:15" ht="12.75" customHeight="1">
      <c r="C1291" s="16">
        <f t="shared" si="40"/>
        <v>56</v>
      </c>
      <c r="D1291" s="16">
        <f t="shared" si="41"/>
        <v>18</v>
      </c>
      <c r="E1291" s="16" cm="1">
        <f t="array" aca="1" ref="E1291" ca="1">IF(F1291="","",IF(INDEX(NTG_2020_Table,$C1291+1,$D1291)=1,1,0))</f>
        <v>1</v>
      </c>
      <c r="F1291" s="17" t="str" cm="1">
        <f t="array" aca="1" ref="F1291" ca="1">IFERROR(INDEX(NTG_2020_Table,$C1291+1,$F$7),"")</f>
        <v>NonRes-sAll-mOccSens</v>
      </c>
      <c r="G1291" s="17" t="str" cm="1">
        <f t="array" aca="1" ref="G1291" ca="1">IF($F1291="","",IFERROR(INDEX(NTG_2020_Map,1,IF($D1291&lt;$B$4,$B$3,IF($D1291&lt;$B$5,$B$4,$B$5))),""))</f>
        <v>VersionSource</v>
      </c>
      <c r="H1291" s="17" cm="1">
        <f t="array" aca="1" ref="H1291" ca="1">IF(F1291="","",IFERROR(INDEX(NTG_2020_Map,2,D1291),""))</f>
        <v>44566.539816770834</v>
      </c>
      <c r="I1291" s="17" t="str" cm="1">
        <f t="array" aca="1" ref="I1291" ca="1">IFERROR(INDEX(NTG_2020_Map,$C1291+2,$I$7),"")</f>
        <v/>
      </c>
      <c r="J1291" s="17" t="str" cm="1">
        <f t="array" aca="1" ref="J1291" ca="1">IFERROR(IF(INDEX(NTG_2020_Map,$C1291+2,36)=0,"",INDEX(NTG_2020_Map,$C1291+2,$J$7)),"")</f>
        <v/>
      </c>
      <c r="K1291" s="17" t="str" cm="1">
        <f t="array" aca="1" ref="K1291" ca="1">IFERROR(INDEX(NTG_2020_Map,$C1291+2,K$7),"")</f>
        <v/>
      </c>
      <c r="L1291" s="17" t="str" cm="1">
        <f t="array" aca="1" ref="L1291" ca="1">IFERROR(INDEX(NTG_2020_Map,$C1291+2,L$7),"")</f>
        <v/>
      </c>
      <c r="M1291" s="17" t="str" cm="1">
        <f t="array" aca="1" ref="M1291" ca="1">IFERROR(INDEX(NTG_2020_Map,$C1291+2,M$7),"")</f>
        <v/>
      </c>
      <c r="N1291" s="18" t="str" cm="1">
        <f t="array" aca="1" ref="N1291" ca="1">IFERROR(INDEX(NTG_2020_Map,$C1291+2,N$7),"")</f>
        <v/>
      </c>
      <c r="O1291" s="18" t="str" cm="1">
        <f t="array" aca="1" ref="O1291" ca="1">IFERROR(IF(INDEX(NTG_2020_Map,$C1291+2,O$7)="","",INDEX(NTG_2020_Map,$C1291+2,O$7)),"")</f>
        <v/>
      </c>
    </row>
    <row r="1292" spans="3:15" ht="12.75" customHeight="1">
      <c r="C1292" s="16">
        <f t="shared" si="40"/>
        <v>56</v>
      </c>
      <c r="D1292" s="16">
        <f t="shared" si="41"/>
        <v>19</v>
      </c>
      <c r="E1292" s="16" cm="1">
        <f t="array" aca="1" ref="E1292" ca="1">IF(F1292="","",IF(INDEX(NTG_2020_Table,$C1292+1,$D1292)=1,1,0))</f>
        <v>1</v>
      </c>
      <c r="F1292" s="17" t="str" cm="1">
        <f t="array" aca="1" ref="F1292" ca="1">IFERROR(INDEX(NTG_2020_Table,$C1292+1,$F$7),"")</f>
        <v>NonRes-sAll-mOccSens</v>
      </c>
      <c r="G1292" s="17" t="str" cm="1">
        <f t="array" aca="1" ref="G1292" ca="1">IF($F1292="","",IFERROR(INDEX(NTG_2020_Map,1,IF($D1292&lt;$B$4,$B$3,IF($D1292&lt;$B$5,$B$4,$B$5))),""))</f>
        <v>CreatedComment</v>
      </c>
      <c r="H1292" s="17" t="str" cm="1">
        <f t="array" aca="1" ref="H1292" ca="1">IF(F1292="","",IFERROR(INDEX(NTG_2020_Map,2,D1292),""))</f>
        <v/>
      </c>
      <c r="I1292" s="17" t="str" cm="1">
        <f t="array" aca="1" ref="I1292" ca="1">IFERROR(INDEX(NTG_2020_Map,$C1292+2,$I$7),"")</f>
        <v/>
      </c>
      <c r="J1292" s="17" t="str" cm="1">
        <f t="array" aca="1" ref="J1292" ca="1">IFERROR(IF(INDEX(NTG_2020_Map,$C1292+2,36)=0,"",INDEX(NTG_2020_Map,$C1292+2,$J$7)),"")</f>
        <v/>
      </c>
      <c r="K1292" s="17" t="str" cm="1">
        <f t="array" aca="1" ref="K1292" ca="1">IFERROR(INDEX(NTG_2020_Map,$C1292+2,K$7),"")</f>
        <v/>
      </c>
      <c r="L1292" s="17" t="str" cm="1">
        <f t="array" aca="1" ref="L1292" ca="1">IFERROR(INDEX(NTG_2020_Map,$C1292+2,L$7),"")</f>
        <v/>
      </c>
      <c r="M1292" s="17" t="str" cm="1">
        <f t="array" aca="1" ref="M1292" ca="1">IFERROR(INDEX(NTG_2020_Map,$C1292+2,M$7),"")</f>
        <v/>
      </c>
      <c r="N1292" s="18" t="str" cm="1">
        <f t="array" aca="1" ref="N1292" ca="1">IFERROR(INDEX(NTG_2020_Map,$C1292+2,N$7),"")</f>
        <v/>
      </c>
      <c r="O1292" s="18" t="str" cm="1">
        <f t="array" aca="1" ref="O1292" ca="1">IFERROR(IF(INDEX(NTG_2020_Map,$C1292+2,O$7)="","",INDEX(NTG_2020_Map,$C1292+2,O$7)),"")</f>
        <v/>
      </c>
    </row>
    <row r="1293" spans="3:15" ht="12.75" customHeight="1">
      <c r="C1293" s="16">
        <f t="shared" si="40"/>
        <v>56</v>
      </c>
      <c r="D1293" s="16">
        <f t="shared" si="41"/>
        <v>20</v>
      </c>
      <c r="E1293" s="16" cm="1">
        <f t="array" aca="1" ref="E1293" ca="1">IF(F1293="","",IF(INDEX(NTG_2020_Table,$C1293+1,$D1293)=1,1,0))</f>
        <v>1</v>
      </c>
      <c r="F1293" s="17" t="str" cm="1">
        <f t="array" aca="1" ref="F1293" ca="1">IFERROR(INDEX(NTG_2020_Table,$C1293+1,$F$7),"")</f>
        <v>NonRes-sAll-mOccSens</v>
      </c>
      <c r="G1293" s="17" t="str" cm="1">
        <f t="array" aca="1" ref="G1293" ca="1">IF($F1293="","",IFERROR(INDEX(NTG_2020_Map,1,IF($D1293&lt;$B$4,$B$3,IF($D1293&lt;$B$5,$B$4,$B$5))),""))</f>
        <v>CreatedComment</v>
      </c>
      <c r="H1293" s="17" t="str" cm="1">
        <f t="array" aca="1" ref="H1293" ca="1">IF(F1293="","",IFERROR(INDEX(NTG_2020_Map,2,D1293),""))</f>
        <v>Deemed Ex Ante Team</v>
      </c>
      <c r="I1293" s="17" t="str" cm="1">
        <f t="array" aca="1" ref="I1293" ca="1">IFERROR(INDEX(NTG_2020_Map,$C1293+2,$I$7),"")</f>
        <v/>
      </c>
      <c r="J1293" s="17" t="str" cm="1">
        <f t="array" aca="1" ref="J1293" ca="1">IFERROR(IF(INDEX(NTG_2020_Map,$C1293+2,36)=0,"",INDEX(NTG_2020_Map,$C1293+2,$J$7)),"")</f>
        <v/>
      </c>
      <c r="K1293" s="17" t="str" cm="1">
        <f t="array" aca="1" ref="K1293" ca="1">IFERROR(INDEX(NTG_2020_Map,$C1293+2,K$7),"")</f>
        <v/>
      </c>
      <c r="L1293" s="17" t="str" cm="1">
        <f t="array" aca="1" ref="L1293" ca="1">IFERROR(INDEX(NTG_2020_Map,$C1293+2,L$7),"")</f>
        <v/>
      </c>
      <c r="M1293" s="17" t="str" cm="1">
        <f t="array" aca="1" ref="M1293" ca="1">IFERROR(INDEX(NTG_2020_Map,$C1293+2,M$7),"")</f>
        <v/>
      </c>
      <c r="N1293" s="18" t="str" cm="1">
        <f t="array" aca="1" ref="N1293" ca="1">IFERROR(INDEX(NTG_2020_Map,$C1293+2,N$7),"")</f>
        <v/>
      </c>
      <c r="O1293" s="18" t="str" cm="1">
        <f t="array" aca="1" ref="O1293" ca="1">IFERROR(IF(INDEX(NTG_2020_Map,$C1293+2,O$7)="","",INDEX(NTG_2020_Map,$C1293+2,O$7)),"")</f>
        <v/>
      </c>
    </row>
    <row r="1294" spans="3:15" ht="12.75" customHeight="1">
      <c r="C1294" s="16">
        <f t="shared" si="40"/>
        <v>56</v>
      </c>
      <c r="D1294" s="16">
        <f t="shared" si="41"/>
        <v>21</v>
      </c>
      <c r="E1294" s="16" cm="1">
        <f t="array" aca="1" ref="E1294" ca="1">IF(F1294="","",IF(INDEX(NTG_2020_Table,$C1294+1,$D1294)=1,1,0))</f>
        <v>1</v>
      </c>
      <c r="F1294" s="17" t="str" cm="1">
        <f t="array" aca="1" ref="F1294" ca="1">IFERROR(INDEX(NTG_2020_Table,$C1294+1,$F$7),"")</f>
        <v>NonRes-sAll-mOccSens</v>
      </c>
      <c r="G1294" s="17" t="str" cm="1">
        <f t="array" aca="1" ref="G1294" ca="1">IF($F1294="","",IFERROR(INDEX(NTG_2020_Map,1,IF($D1294&lt;$B$4,$B$3,IF($D1294&lt;$B$5,$B$4,$B$5))),""))</f>
        <v>CreatedComment</v>
      </c>
      <c r="H1294" s="17" t="str" cm="1">
        <f t="array" aca="1" ref="H1294" ca="1">IF(F1294="","",IFERROR(INDEX(NTG_2020_Map,2,D1294),""))</f>
        <v/>
      </c>
      <c r="I1294" s="17" t="str" cm="1">
        <f t="array" aca="1" ref="I1294" ca="1">IFERROR(INDEX(NTG_2020_Map,$C1294+2,$I$7),"")</f>
        <v/>
      </c>
      <c r="J1294" s="17" t="str" cm="1">
        <f t="array" aca="1" ref="J1294" ca="1">IFERROR(IF(INDEX(NTG_2020_Map,$C1294+2,36)=0,"",INDEX(NTG_2020_Map,$C1294+2,$J$7)),"")</f>
        <v/>
      </c>
      <c r="K1294" s="17" t="str" cm="1">
        <f t="array" aca="1" ref="K1294" ca="1">IFERROR(INDEX(NTG_2020_Map,$C1294+2,K$7),"")</f>
        <v/>
      </c>
      <c r="L1294" s="17" t="str" cm="1">
        <f t="array" aca="1" ref="L1294" ca="1">IFERROR(INDEX(NTG_2020_Map,$C1294+2,L$7),"")</f>
        <v/>
      </c>
      <c r="M1294" s="17" t="str" cm="1">
        <f t="array" aca="1" ref="M1294" ca="1">IFERROR(INDEX(NTG_2020_Map,$C1294+2,M$7),"")</f>
        <v/>
      </c>
      <c r="N1294" s="18" t="str" cm="1">
        <f t="array" aca="1" ref="N1294" ca="1">IFERROR(INDEX(NTG_2020_Map,$C1294+2,N$7),"")</f>
        <v/>
      </c>
      <c r="O1294" s="18" t="str" cm="1">
        <f t="array" aca="1" ref="O1294" ca="1">IFERROR(IF(INDEX(NTG_2020_Map,$C1294+2,O$7)="","",INDEX(NTG_2020_Map,$C1294+2,O$7)),"")</f>
        <v/>
      </c>
    </row>
    <row r="1295" spans="3:15" ht="12.75" customHeight="1">
      <c r="C1295" s="16">
        <f t="shared" si="40"/>
        <v>56</v>
      </c>
      <c r="D1295" s="16">
        <f t="shared" si="41"/>
        <v>22</v>
      </c>
      <c r="E1295" s="16" cm="1">
        <f t="array" aca="1" ref="E1295" ca="1">IF(F1295="","",IF(INDEX(NTG_2020_Table,$C1295+1,$D1295)=1,1,0))</f>
        <v>1</v>
      </c>
      <c r="F1295" s="17" t="str" cm="1">
        <f t="array" aca="1" ref="F1295" ca="1">IFERROR(INDEX(NTG_2020_Table,$C1295+1,$F$7),"")</f>
        <v>NonRes-sAll-mOccSens</v>
      </c>
      <c r="G1295" s="17" t="str" cm="1">
        <f t="array" aca="1" ref="G1295" ca="1">IF($F1295="","",IFERROR(INDEX(NTG_2020_Map,1,IF($D1295&lt;$B$4,$B$3,IF($D1295&lt;$B$5,$B$4,$B$5))),""))</f>
        <v>CreatedComment</v>
      </c>
      <c r="H1295" s="17" t="str" cm="1">
        <f t="array" aca="1" ref="H1295" ca="1">IF(F1295="","",IFERROR(INDEX(NTG_2020_Map,2,D1295),""))</f>
        <v/>
      </c>
      <c r="I1295" s="17" t="str" cm="1">
        <f t="array" aca="1" ref="I1295" ca="1">IFERROR(INDEX(NTG_2020_Map,$C1295+2,$I$7),"")</f>
        <v/>
      </c>
      <c r="J1295" s="17" t="str" cm="1">
        <f t="array" aca="1" ref="J1295" ca="1">IFERROR(IF(INDEX(NTG_2020_Map,$C1295+2,36)=0,"",INDEX(NTG_2020_Map,$C1295+2,$J$7)),"")</f>
        <v/>
      </c>
      <c r="K1295" s="17" t="str" cm="1">
        <f t="array" aca="1" ref="K1295" ca="1">IFERROR(INDEX(NTG_2020_Map,$C1295+2,K$7),"")</f>
        <v/>
      </c>
      <c r="L1295" s="17" t="str" cm="1">
        <f t="array" aca="1" ref="L1295" ca="1">IFERROR(INDEX(NTG_2020_Map,$C1295+2,L$7),"")</f>
        <v/>
      </c>
      <c r="M1295" s="17" t="str" cm="1">
        <f t="array" aca="1" ref="M1295" ca="1">IFERROR(INDEX(NTG_2020_Map,$C1295+2,M$7),"")</f>
        <v/>
      </c>
      <c r="N1295" s="18" t="str" cm="1">
        <f t="array" aca="1" ref="N1295" ca="1">IFERROR(INDEX(NTG_2020_Map,$C1295+2,N$7),"")</f>
        <v/>
      </c>
      <c r="O1295" s="18" t="str" cm="1">
        <f t="array" aca="1" ref="O1295" ca="1">IFERROR(IF(INDEX(NTG_2020_Map,$C1295+2,O$7)="","",INDEX(NTG_2020_Map,$C1295+2,O$7)),"")</f>
        <v/>
      </c>
    </row>
    <row r="1296" spans="3:15" ht="12.75" customHeight="1">
      <c r="C1296" s="16">
        <f t="shared" si="40"/>
        <v>56</v>
      </c>
      <c r="D1296" s="16">
        <f t="shared" si="41"/>
        <v>23</v>
      </c>
      <c r="E1296" s="16" cm="1">
        <f t="array" aca="1" ref="E1296" ca="1">IF(F1296="","",IF(INDEX(NTG_2020_Table,$C1296+1,$D1296)=1,1,0))</f>
        <v>1</v>
      </c>
      <c r="F1296" s="17" t="str" cm="1">
        <f t="array" aca="1" ref="F1296" ca="1">IFERROR(INDEX(NTG_2020_Table,$C1296+1,$F$7),"")</f>
        <v>NonRes-sAll-mOccSens</v>
      </c>
      <c r="G1296" s="17" t="str" cm="1">
        <f t="array" aca="1" ref="G1296" ca="1">IF($F1296="","",IFERROR(INDEX(NTG_2020_Map,1,IF($D1296&lt;$B$4,$B$3,IF($D1296&lt;$B$5,$B$4,$B$5))),""))</f>
        <v>CreatedComment</v>
      </c>
      <c r="H1296" s="17" t="str" cm="1">
        <f t="array" aca="1" ref="H1296" ca="1">IF(F1296="","",IFERROR(INDEX(NTG_2020_Map,2,D1296),""))</f>
        <v/>
      </c>
      <c r="I1296" s="17" t="str" cm="1">
        <f t="array" aca="1" ref="I1296" ca="1">IFERROR(INDEX(NTG_2020_Map,$C1296+2,$I$7),"")</f>
        <v/>
      </c>
      <c r="J1296" s="17" t="str" cm="1">
        <f t="array" aca="1" ref="J1296" ca="1">IFERROR(IF(INDEX(NTG_2020_Map,$C1296+2,36)=0,"",INDEX(NTG_2020_Map,$C1296+2,$J$7)),"")</f>
        <v/>
      </c>
      <c r="K1296" s="17" t="str" cm="1">
        <f t="array" aca="1" ref="K1296" ca="1">IFERROR(INDEX(NTG_2020_Map,$C1296+2,K$7),"")</f>
        <v/>
      </c>
      <c r="L1296" s="17" t="str" cm="1">
        <f t="array" aca="1" ref="L1296" ca="1">IFERROR(INDEX(NTG_2020_Map,$C1296+2,L$7),"")</f>
        <v/>
      </c>
      <c r="M1296" s="17" t="str" cm="1">
        <f t="array" aca="1" ref="M1296" ca="1">IFERROR(INDEX(NTG_2020_Map,$C1296+2,M$7),"")</f>
        <v/>
      </c>
      <c r="N1296" s="18" t="str" cm="1">
        <f t="array" aca="1" ref="N1296" ca="1">IFERROR(INDEX(NTG_2020_Map,$C1296+2,N$7),"")</f>
        <v/>
      </c>
      <c r="O1296" s="18" t="str" cm="1">
        <f t="array" aca="1" ref="O1296" ca="1">IFERROR(IF(INDEX(NTG_2020_Map,$C1296+2,O$7)="","",INDEX(NTG_2020_Map,$C1296+2,O$7)),"")</f>
        <v/>
      </c>
    </row>
    <row r="1297" spans="3:15" ht="12.75" customHeight="1">
      <c r="C1297" s="16">
        <f t="shared" si="40"/>
        <v>57</v>
      </c>
      <c r="D1297" s="16">
        <f t="shared" si="41"/>
        <v>1</v>
      </c>
      <c r="E1297" s="16" cm="1">
        <f t="array" aca="1" ref="E1297" ca="1">IF(F1297="","",IF(INDEX(NTG_2020_Table,$C1297+1,$D1297)=1,1,0))</f>
        <v>0</v>
      </c>
      <c r="F1297" s="17" t="str" cm="1">
        <f t="array" aca="1" ref="F1297" ca="1">IFERROR(INDEX(NTG_2020_Table,$C1297+1,$F$7),"")</f>
        <v>NonRes-sAll-mPipeIns-ci</v>
      </c>
      <c r="G1297" s="17" t="str" cm="1">
        <f t="array" aca="1" ref="G1297" ca="1">IF($F1297="","",IFERROR(INDEX(NTG_2020_Map,1,IF($D1297&lt;$B$4,$B$3,IF($D1297&lt;$B$5,$B$4,$B$5))),""))</f>
        <v>NTG_ID</v>
      </c>
      <c r="H1297" s="17" t="str" cm="1">
        <f t="array" aca="1" ref="H1297" ca="1">IF(F1297="","",IFERROR(INDEX(NTG_2020_Map,2,D1297),""))</f>
        <v>Agric-Default&gt;2yrs</v>
      </c>
      <c r="I1297" s="17" t="str" cm="1">
        <f t="array" aca="1" ref="I1297" ca="1">IFERROR(INDEX(NTG_2020_Map,$C1297+2,$I$7),"")</f>
        <v/>
      </c>
      <c r="J1297" s="17" t="str" cm="1">
        <f t="array" aca="1" ref="J1297" ca="1">IFERROR(IF(INDEX(NTG_2020_Map,$C1297+2,36)=0,"",INDEX(NTG_2020_Map,$C1297+2,$J$7)),"")</f>
        <v/>
      </c>
      <c r="K1297" s="17" t="str" cm="1">
        <f t="array" aca="1" ref="K1297" ca="1">IFERROR(INDEX(NTG_2020_Map,$C1297+2,K$7),"")</f>
        <v/>
      </c>
      <c r="L1297" s="17" t="str" cm="1">
        <f t="array" aca="1" ref="L1297" ca="1">IFERROR(INDEX(NTG_2020_Map,$C1297+2,L$7),"")</f>
        <v/>
      </c>
      <c r="M1297" s="17" t="str" cm="1">
        <f t="array" aca="1" ref="M1297" ca="1">IFERROR(INDEX(NTG_2020_Map,$C1297+2,M$7),"")</f>
        <v/>
      </c>
      <c r="N1297" s="18" t="str" cm="1">
        <f t="array" aca="1" ref="N1297" ca="1">IFERROR(INDEX(NTG_2020_Map,$C1297+2,N$7),"")</f>
        <v/>
      </c>
      <c r="O1297" s="18" t="str" cm="1">
        <f t="array" aca="1" ref="O1297" ca="1">IFERROR(IF(INDEX(NTG_2020_Map,$C1297+2,O$7)="","",INDEX(NTG_2020_Map,$C1297+2,O$7)),"")</f>
        <v/>
      </c>
    </row>
    <row r="1298" spans="3:15" ht="12.75" customHeight="1">
      <c r="C1298" s="16">
        <f t="shared" si="40"/>
        <v>57</v>
      </c>
      <c r="D1298" s="16">
        <f t="shared" si="41"/>
        <v>2</v>
      </c>
      <c r="E1298" s="16" cm="1">
        <f t="array" aca="1" ref="E1298" ca="1">IF(F1298="","",IF(INDEX(NTG_2020_Table,$C1298+1,$D1298)=1,1,0))</f>
        <v>1</v>
      </c>
      <c r="F1298" s="17" t="str" cm="1">
        <f t="array" aca="1" ref="F1298" ca="1">IFERROR(INDEX(NTG_2020_Table,$C1298+1,$F$7),"")</f>
        <v>NonRes-sAll-mPipeIns-ci</v>
      </c>
      <c r="G1298" s="17" t="str" cm="1">
        <f t="array" aca="1" ref="G1298" ca="1">IF($F1298="","",IFERROR(INDEX(NTG_2020_Map,1,IF($D1298&lt;$B$4,$B$3,IF($D1298&lt;$B$5,$B$4,$B$5))),""))</f>
        <v>NTG_ID</v>
      </c>
      <c r="H1298" s="17" t="str" cm="1">
        <f t="array" aca="1" ref="H1298" ca="1">IF(F1298="","",IFERROR(INDEX(NTG_2020_Map,2,D1298),""))</f>
        <v>DEER2019</v>
      </c>
      <c r="I1298" s="17" t="str" cm="1">
        <f t="array" aca="1" ref="I1298" ca="1">IFERROR(INDEX(NTG_2020_Map,$C1298+2,$I$7),"")</f>
        <v/>
      </c>
      <c r="J1298" s="17" t="str" cm="1">
        <f t="array" aca="1" ref="J1298" ca="1">IFERROR(IF(INDEX(NTG_2020_Map,$C1298+2,36)=0,"",INDEX(NTG_2020_Map,$C1298+2,$J$7)),"")</f>
        <v/>
      </c>
      <c r="K1298" s="17" t="str" cm="1">
        <f t="array" aca="1" ref="K1298" ca="1">IFERROR(INDEX(NTG_2020_Map,$C1298+2,K$7),"")</f>
        <v/>
      </c>
      <c r="L1298" s="17" t="str" cm="1">
        <f t="array" aca="1" ref="L1298" ca="1">IFERROR(INDEX(NTG_2020_Map,$C1298+2,L$7),"")</f>
        <v/>
      </c>
      <c r="M1298" s="17" t="str" cm="1">
        <f t="array" aca="1" ref="M1298" ca="1">IFERROR(INDEX(NTG_2020_Map,$C1298+2,M$7),"")</f>
        <v/>
      </c>
      <c r="N1298" s="18" t="str" cm="1">
        <f t="array" aca="1" ref="N1298" ca="1">IFERROR(INDEX(NTG_2020_Map,$C1298+2,N$7),"")</f>
        <v/>
      </c>
      <c r="O1298" s="18" t="str" cm="1">
        <f t="array" aca="1" ref="O1298" ca="1">IFERROR(IF(INDEX(NTG_2020_Map,$C1298+2,O$7)="","",INDEX(NTG_2020_Map,$C1298+2,O$7)),"")</f>
        <v/>
      </c>
    </row>
    <row r="1299" spans="3:15" ht="12.75" customHeight="1">
      <c r="C1299" s="16">
        <f t="shared" si="40"/>
        <v>57</v>
      </c>
      <c r="D1299" s="16">
        <f t="shared" si="41"/>
        <v>3</v>
      </c>
      <c r="E1299" s="16" cm="1">
        <f t="array" aca="1" ref="E1299" ca="1">IF(F1299="","",IF(INDEX(NTG_2020_Table,$C1299+1,$D1299)=1,1,0))</f>
        <v>0</v>
      </c>
      <c r="F1299" s="17" t="str" cm="1">
        <f t="array" aca="1" ref="F1299" ca="1">IFERROR(INDEX(NTG_2020_Table,$C1299+1,$F$7),"")</f>
        <v>NonRes-sAll-mPipeIns-ci</v>
      </c>
      <c r="G1299" s="17" t="str" cm="1">
        <f t="array" aca="1" ref="G1299" ca="1">IF($F1299="","",IFERROR(INDEX(NTG_2020_Map,1,IF($D1299&lt;$B$4,$B$3,IF($D1299&lt;$B$5,$B$4,$B$5))),""))</f>
        <v>NTG_ID</v>
      </c>
      <c r="H1299" s="17" cm="1">
        <f t="array" aca="1" ref="H1299" ca="1">IF(F1299="","",IFERROR(INDEX(NTG_2020_Map,2,D1299),""))</f>
        <v>43466</v>
      </c>
      <c r="I1299" s="17" t="str" cm="1">
        <f t="array" aca="1" ref="I1299" ca="1">IFERROR(INDEX(NTG_2020_Map,$C1299+2,$I$7),"")</f>
        <v/>
      </c>
      <c r="J1299" s="17" t="str" cm="1">
        <f t="array" aca="1" ref="J1299" ca="1">IFERROR(IF(INDEX(NTG_2020_Map,$C1299+2,36)=0,"",INDEX(NTG_2020_Map,$C1299+2,$J$7)),"")</f>
        <v/>
      </c>
      <c r="K1299" s="17" t="str" cm="1">
        <f t="array" aca="1" ref="K1299" ca="1">IFERROR(INDEX(NTG_2020_Map,$C1299+2,K$7),"")</f>
        <v/>
      </c>
      <c r="L1299" s="17" t="str" cm="1">
        <f t="array" aca="1" ref="L1299" ca="1">IFERROR(INDEX(NTG_2020_Map,$C1299+2,L$7),"")</f>
        <v/>
      </c>
      <c r="M1299" s="17" t="str" cm="1">
        <f t="array" aca="1" ref="M1299" ca="1">IFERROR(INDEX(NTG_2020_Map,$C1299+2,M$7),"")</f>
        <v/>
      </c>
      <c r="N1299" s="18" t="str" cm="1">
        <f t="array" aca="1" ref="N1299" ca="1">IFERROR(INDEX(NTG_2020_Map,$C1299+2,N$7),"")</f>
        <v/>
      </c>
      <c r="O1299" s="18" t="str" cm="1">
        <f t="array" aca="1" ref="O1299" ca="1">IFERROR(IF(INDEX(NTG_2020_Map,$C1299+2,O$7)="","",INDEX(NTG_2020_Map,$C1299+2,O$7)),"")</f>
        <v/>
      </c>
    </row>
    <row r="1300" spans="3:15" ht="12.75" customHeight="1">
      <c r="C1300" s="16">
        <f t="shared" si="40"/>
        <v>57</v>
      </c>
      <c r="D1300" s="16">
        <f t="shared" si="41"/>
        <v>4</v>
      </c>
      <c r="E1300" s="16" cm="1">
        <f t="array" aca="1" ref="E1300" ca="1">IF(F1300="","",IF(INDEX(NTG_2020_Table,$C1300+1,$D1300)=1,1,0))</f>
        <v>0</v>
      </c>
      <c r="F1300" s="17" t="str" cm="1">
        <f t="array" aca="1" ref="F1300" ca="1">IFERROR(INDEX(NTG_2020_Table,$C1300+1,$F$7),"")</f>
        <v>NonRes-sAll-mPipeIns-ci</v>
      </c>
      <c r="G1300" s="17" t="str" cm="1">
        <f t="array" aca="1" ref="G1300" ca="1">IF($F1300="","",IFERROR(INDEX(NTG_2020_Map,1,IF($D1300&lt;$B$4,$B$3,IF($D1300&lt;$B$5,$B$4,$B$5))),""))</f>
        <v>NTG_ID</v>
      </c>
      <c r="H1300" s="17" cm="1">
        <f t="array" aca="1" ref="H1300" ca="1">IF(F1300="","",IFERROR(INDEX(NTG_2020_Map,2,D1300),""))</f>
        <v>46022</v>
      </c>
      <c r="I1300" s="17" t="str" cm="1">
        <f t="array" aca="1" ref="I1300" ca="1">IFERROR(INDEX(NTG_2020_Map,$C1300+2,$I$7),"")</f>
        <v/>
      </c>
      <c r="J1300" s="17" t="str" cm="1">
        <f t="array" aca="1" ref="J1300" ca="1">IFERROR(IF(INDEX(NTG_2020_Map,$C1300+2,36)=0,"",INDEX(NTG_2020_Map,$C1300+2,$J$7)),"")</f>
        <v/>
      </c>
      <c r="K1300" s="17" t="str" cm="1">
        <f t="array" aca="1" ref="K1300" ca="1">IFERROR(INDEX(NTG_2020_Map,$C1300+2,K$7),"")</f>
        <v/>
      </c>
      <c r="L1300" s="17" t="str" cm="1">
        <f t="array" aca="1" ref="L1300" ca="1">IFERROR(INDEX(NTG_2020_Map,$C1300+2,L$7),"")</f>
        <v/>
      </c>
      <c r="M1300" s="17" t="str" cm="1">
        <f t="array" aca="1" ref="M1300" ca="1">IFERROR(INDEX(NTG_2020_Map,$C1300+2,M$7),"")</f>
        <v/>
      </c>
      <c r="N1300" s="18" t="str" cm="1">
        <f t="array" aca="1" ref="N1300" ca="1">IFERROR(INDEX(NTG_2020_Map,$C1300+2,N$7),"")</f>
        <v/>
      </c>
      <c r="O1300" s="18" t="str" cm="1">
        <f t="array" aca="1" ref="O1300" ca="1">IFERROR(IF(INDEX(NTG_2020_Map,$C1300+2,O$7)="","",INDEX(NTG_2020_Map,$C1300+2,O$7)),"")</f>
        <v/>
      </c>
    </row>
    <row r="1301" spans="3:15" ht="12.75" customHeight="1">
      <c r="C1301" s="16">
        <f t="shared" si="40"/>
        <v>57</v>
      </c>
      <c r="D1301" s="16">
        <f t="shared" si="41"/>
        <v>5</v>
      </c>
      <c r="E1301" s="16" cm="1">
        <f t="array" aca="1" ref="E1301" ca="1">IF(F1301="","",IF(INDEX(NTG_2020_Table,$C1301+1,$D1301)=1,1,0))</f>
        <v>0</v>
      </c>
      <c r="F1301" s="17" t="str" cm="1">
        <f t="array" aca="1" ref="F1301" ca="1">IFERROR(INDEX(NTG_2020_Table,$C1301+1,$F$7),"")</f>
        <v>NonRes-sAll-mPipeIns-ci</v>
      </c>
      <c r="G1301" s="17" t="str" cm="1">
        <f t="array" aca="1" ref="G1301" ca="1">IF($F1301="","",IFERROR(INDEX(NTG_2020_Map,1,IF($D1301&lt;$B$4,$B$3,IF($D1301&lt;$B$5,$B$4,$B$5))),""))</f>
        <v>NTG_ID</v>
      </c>
      <c r="H1301" s="17" cm="1">
        <f t="array" aca="1" ref="H1301" ca="1">IF(F1301="","",IFERROR(INDEX(NTG_2020_Map,2,D1301),""))</f>
        <v>0.6</v>
      </c>
      <c r="I1301" s="17" t="str" cm="1">
        <f t="array" aca="1" ref="I1301" ca="1">IFERROR(INDEX(NTG_2020_Map,$C1301+2,$I$7),"")</f>
        <v/>
      </c>
      <c r="J1301" s="17" t="str" cm="1">
        <f t="array" aca="1" ref="J1301" ca="1">IFERROR(IF(INDEX(NTG_2020_Map,$C1301+2,36)=0,"",INDEX(NTG_2020_Map,$C1301+2,$J$7)),"")</f>
        <v/>
      </c>
      <c r="K1301" s="17" t="str" cm="1">
        <f t="array" aca="1" ref="K1301" ca="1">IFERROR(INDEX(NTG_2020_Map,$C1301+2,K$7),"")</f>
        <v/>
      </c>
      <c r="L1301" s="17" t="str" cm="1">
        <f t="array" aca="1" ref="L1301" ca="1">IFERROR(INDEX(NTG_2020_Map,$C1301+2,L$7),"")</f>
        <v/>
      </c>
      <c r="M1301" s="17" t="str" cm="1">
        <f t="array" aca="1" ref="M1301" ca="1">IFERROR(INDEX(NTG_2020_Map,$C1301+2,M$7),"")</f>
        <v/>
      </c>
      <c r="N1301" s="18" t="str" cm="1">
        <f t="array" aca="1" ref="N1301" ca="1">IFERROR(INDEX(NTG_2020_Map,$C1301+2,N$7),"")</f>
        <v/>
      </c>
      <c r="O1301" s="18" t="str" cm="1">
        <f t="array" aca="1" ref="O1301" ca="1">IFERROR(IF(INDEX(NTG_2020_Map,$C1301+2,O$7)="","",INDEX(NTG_2020_Map,$C1301+2,O$7)),"")</f>
        <v/>
      </c>
    </row>
    <row r="1302" spans="3:15" ht="12.75" customHeight="1">
      <c r="C1302" s="16">
        <f t="shared" si="40"/>
        <v>57</v>
      </c>
      <c r="D1302" s="16">
        <f t="shared" si="41"/>
        <v>6</v>
      </c>
      <c r="E1302" s="16" cm="1">
        <f t="array" aca="1" ref="E1302" ca="1">IF(F1302="","",IF(INDEX(NTG_2020_Table,$C1302+1,$D1302)=1,1,0))</f>
        <v>0</v>
      </c>
      <c r="F1302" s="17" t="str" cm="1">
        <f t="array" aca="1" ref="F1302" ca="1">IFERROR(INDEX(NTG_2020_Table,$C1302+1,$F$7),"")</f>
        <v>NonRes-sAll-mPipeIns-ci</v>
      </c>
      <c r="G1302" s="17" t="str" cm="1">
        <f t="array" aca="1" ref="G1302" ca="1">IF($F1302="","",IFERROR(INDEX(NTG_2020_Map,1,IF($D1302&lt;$B$4,$B$3,IF($D1302&lt;$B$5,$B$4,$B$5))),""))</f>
        <v>NTG_ID</v>
      </c>
      <c r="H1302" s="17" cm="1">
        <f t="array" aca="1" ref="H1302" ca="1">IF(F1302="","",IFERROR(INDEX(NTG_2020_Map,2,D1302),""))</f>
        <v>0.6</v>
      </c>
      <c r="I1302" s="17" t="str" cm="1">
        <f t="array" aca="1" ref="I1302" ca="1">IFERROR(INDEX(NTG_2020_Map,$C1302+2,$I$7),"")</f>
        <v/>
      </c>
      <c r="J1302" s="17" t="str" cm="1">
        <f t="array" aca="1" ref="J1302" ca="1">IFERROR(IF(INDEX(NTG_2020_Map,$C1302+2,36)=0,"",INDEX(NTG_2020_Map,$C1302+2,$J$7)),"")</f>
        <v/>
      </c>
      <c r="K1302" s="17" t="str" cm="1">
        <f t="array" aca="1" ref="K1302" ca="1">IFERROR(INDEX(NTG_2020_Map,$C1302+2,K$7),"")</f>
        <v/>
      </c>
      <c r="L1302" s="17" t="str" cm="1">
        <f t="array" aca="1" ref="L1302" ca="1">IFERROR(INDEX(NTG_2020_Map,$C1302+2,L$7),"")</f>
        <v/>
      </c>
      <c r="M1302" s="17" t="str" cm="1">
        <f t="array" aca="1" ref="M1302" ca="1">IFERROR(INDEX(NTG_2020_Map,$C1302+2,M$7),"")</f>
        <v/>
      </c>
      <c r="N1302" s="18" t="str" cm="1">
        <f t="array" aca="1" ref="N1302" ca="1">IFERROR(INDEX(NTG_2020_Map,$C1302+2,N$7),"")</f>
        <v/>
      </c>
      <c r="O1302" s="18" t="str" cm="1">
        <f t="array" aca="1" ref="O1302" ca="1">IFERROR(IF(INDEX(NTG_2020_Map,$C1302+2,O$7)="","",INDEX(NTG_2020_Map,$C1302+2,O$7)),"")</f>
        <v/>
      </c>
    </row>
    <row r="1303" spans="3:15" ht="12.75" customHeight="1">
      <c r="C1303" s="16">
        <f t="shared" si="40"/>
        <v>57</v>
      </c>
      <c r="D1303" s="16">
        <f t="shared" si="41"/>
        <v>7</v>
      </c>
      <c r="E1303" s="16" cm="1">
        <f t="array" aca="1" ref="E1303" ca="1">IF(F1303="","",IF(INDEX(NTG_2020_Table,$C1303+1,$D1303)=1,1,0))</f>
        <v>0</v>
      </c>
      <c r="F1303" s="17" t="str" cm="1">
        <f t="array" aca="1" ref="F1303" ca="1">IFERROR(INDEX(NTG_2020_Table,$C1303+1,$F$7),"")</f>
        <v>NonRes-sAll-mPipeIns-ci</v>
      </c>
      <c r="G1303" s="17" t="str" cm="1">
        <f t="array" aca="1" ref="G1303" ca="1">IF($F1303="","",IFERROR(INDEX(NTG_2020_Map,1,IF($D1303&lt;$B$4,$B$3,IF($D1303&lt;$B$5,$B$4,$B$5))),""))</f>
        <v>NTG_ID</v>
      </c>
      <c r="H1303" s="17" t="str" cm="1">
        <f t="array" aca="1" ref="H1303" ca="1">IF(F1303="","",IFERROR(INDEX(NTG_2020_Map,2,D1303),""))</f>
        <v>Measures not covered by other NTG values and measure technology type has been available in marketplace for more than 2 years</v>
      </c>
      <c r="I1303" s="17" t="str" cm="1">
        <f t="array" aca="1" ref="I1303" ca="1">IFERROR(INDEX(NTG_2020_Map,$C1303+2,$I$7),"")</f>
        <v/>
      </c>
      <c r="J1303" s="17" t="str" cm="1">
        <f t="array" aca="1" ref="J1303" ca="1">IFERROR(IF(INDEX(NTG_2020_Map,$C1303+2,36)=0,"",INDEX(NTG_2020_Map,$C1303+2,$J$7)),"")</f>
        <v/>
      </c>
      <c r="K1303" s="17" t="str" cm="1">
        <f t="array" aca="1" ref="K1303" ca="1">IFERROR(INDEX(NTG_2020_Map,$C1303+2,K$7),"")</f>
        <v/>
      </c>
      <c r="L1303" s="17" t="str" cm="1">
        <f t="array" aca="1" ref="L1303" ca="1">IFERROR(INDEX(NTG_2020_Map,$C1303+2,L$7),"")</f>
        <v/>
      </c>
      <c r="M1303" s="17" t="str" cm="1">
        <f t="array" aca="1" ref="M1303" ca="1">IFERROR(INDEX(NTG_2020_Map,$C1303+2,M$7),"")</f>
        <v/>
      </c>
      <c r="N1303" s="18" t="str" cm="1">
        <f t="array" aca="1" ref="N1303" ca="1">IFERROR(INDEX(NTG_2020_Map,$C1303+2,N$7),"")</f>
        <v/>
      </c>
      <c r="O1303" s="18" t="str" cm="1">
        <f t="array" aca="1" ref="O1303" ca="1">IFERROR(IF(INDEX(NTG_2020_Map,$C1303+2,O$7)="","",INDEX(NTG_2020_Map,$C1303+2,O$7)),"")</f>
        <v/>
      </c>
    </row>
    <row r="1304" spans="3:15" ht="12.75" customHeight="1">
      <c r="C1304" s="16">
        <f t="shared" si="40"/>
        <v>57</v>
      </c>
      <c r="D1304" s="16">
        <f t="shared" si="41"/>
        <v>8</v>
      </c>
      <c r="E1304" s="16" cm="1">
        <f t="array" aca="1" ref="E1304" ca="1">IF(F1304="","",IF(INDEX(NTG_2020_Table,$C1304+1,$D1304)=1,1,0))</f>
        <v>0</v>
      </c>
      <c r="F1304" s="17" t="str" cm="1">
        <f t="array" aca="1" ref="F1304" ca="1">IFERROR(INDEX(NTG_2020_Table,$C1304+1,$F$7),"")</f>
        <v>NonRes-sAll-mPipeIns-ci</v>
      </c>
      <c r="G1304" s="17" t="str" cm="1">
        <f t="array" aca="1" ref="G1304" ca="1">IF($F1304="","",IFERROR(INDEX(NTG_2020_Map,1,IF($D1304&lt;$B$4,$B$3,IF($D1304&lt;$B$5,$B$4,$B$5))),""))</f>
        <v>NTG_ID</v>
      </c>
      <c r="H1304" s="17" t="str" cm="1">
        <f t="array" aca="1" ref="H1304" ca="1">IF(F1304="","",IFERROR(INDEX(NTG_2020_Map,2,D1304),""))</f>
        <v>Deem-DEER|Deem-WP</v>
      </c>
      <c r="I1304" s="17" t="str" cm="1">
        <f t="array" aca="1" ref="I1304" ca="1">IFERROR(INDEX(NTG_2020_Map,$C1304+2,$I$7),"")</f>
        <v/>
      </c>
      <c r="J1304" s="17" t="str" cm="1">
        <f t="array" aca="1" ref="J1304" ca="1">IFERROR(IF(INDEX(NTG_2020_Map,$C1304+2,36)=0,"",INDEX(NTG_2020_Map,$C1304+2,$J$7)),"")</f>
        <v/>
      </c>
      <c r="K1304" s="17" t="str" cm="1">
        <f t="array" aca="1" ref="K1304" ca="1">IFERROR(INDEX(NTG_2020_Map,$C1304+2,K$7),"")</f>
        <v/>
      </c>
      <c r="L1304" s="17" t="str" cm="1">
        <f t="array" aca="1" ref="L1304" ca="1">IFERROR(INDEX(NTG_2020_Map,$C1304+2,L$7),"")</f>
        <v/>
      </c>
      <c r="M1304" s="17" t="str" cm="1">
        <f t="array" aca="1" ref="M1304" ca="1">IFERROR(INDEX(NTG_2020_Map,$C1304+2,M$7),"")</f>
        <v/>
      </c>
      <c r="N1304" s="18" t="str" cm="1">
        <f t="array" aca="1" ref="N1304" ca="1">IFERROR(INDEX(NTG_2020_Map,$C1304+2,N$7),"")</f>
        <v/>
      </c>
      <c r="O1304" s="18" t="str" cm="1">
        <f t="array" aca="1" ref="O1304" ca="1">IFERROR(IF(INDEX(NTG_2020_Map,$C1304+2,O$7)="","",INDEX(NTG_2020_Map,$C1304+2,O$7)),"")</f>
        <v/>
      </c>
    </row>
    <row r="1305" spans="3:15" ht="12.75" customHeight="1">
      <c r="C1305" s="16">
        <f t="shared" si="40"/>
        <v>57</v>
      </c>
      <c r="D1305" s="16">
        <f t="shared" si="41"/>
        <v>9</v>
      </c>
      <c r="E1305" s="16" cm="1">
        <f t="array" aca="1" ref="E1305" ca="1">IF(F1305="","",IF(INDEX(NTG_2020_Table,$C1305+1,$D1305)=1,1,0))</f>
        <v>0</v>
      </c>
      <c r="F1305" s="17" t="str" cm="1">
        <f t="array" aca="1" ref="F1305" ca="1">IFERROR(INDEX(NTG_2020_Table,$C1305+1,$F$7),"")</f>
        <v>NonRes-sAll-mPipeIns-ci</v>
      </c>
      <c r="G1305" s="17" t="str" cm="1">
        <f t="array" aca="1" ref="G1305" ca="1">IF($F1305="","",IFERROR(INDEX(NTG_2020_Map,1,IF($D1305&lt;$B$4,$B$3,IF($D1305&lt;$B$5,$B$4,$B$5))),""))</f>
        <v>NTG_ID</v>
      </c>
      <c r="H1305" s="17" t="str" cm="1">
        <f t="array" aca="1" ref="H1305" ca="1">IF(F1305="","",IFERROR(INDEX(NTG_2020_Map,2,D1305),""))</f>
        <v>AOE|AR|BRO-Bhv|BRO-Op|BRO-RCx|BW|NC|NR</v>
      </c>
      <c r="I1305" s="17" t="str" cm="1">
        <f t="array" aca="1" ref="I1305" ca="1">IFERROR(INDEX(NTG_2020_Map,$C1305+2,$I$7),"")</f>
        <v/>
      </c>
      <c r="J1305" s="17" t="str" cm="1">
        <f t="array" aca="1" ref="J1305" ca="1">IFERROR(IF(INDEX(NTG_2020_Map,$C1305+2,36)=0,"",INDEX(NTG_2020_Map,$C1305+2,$J$7)),"")</f>
        <v/>
      </c>
      <c r="K1305" s="17" t="str" cm="1">
        <f t="array" aca="1" ref="K1305" ca="1">IFERROR(INDEX(NTG_2020_Map,$C1305+2,K$7),"")</f>
        <v/>
      </c>
      <c r="L1305" s="17" t="str" cm="1">
        <f t="array" aca="1" ref="L1305" ca="1">IFERROR(INDEX(NTG_2020_Map,$C1305+2,L$7),"")</f>
        <v/>
      </c>
      <c r="M1305" s="17" t="str" cm="1">
        <f t="array" aca="1" ref="M1305" ca="1">IFERROR(INDEX(NTG_2020_Map,$C1305+2,M$7),"")</f>
        <v/>
      </c>
      <c r="N1305" s="18" t="str" cm="1">
        <f t="array" aca="1" ref="N1305" ca="1">IFERROR(INDEX(NTG_2020_Map,$C1305+2,N$7),"")</f>
        <v/>
      </c>
      <c r="O1305" s="18" t="str" cm="1">
        <f t="array" aca="1" ref="O1305" ca="1">IFERROR(IF(INDEX(NTG_2020_Map,$C1305+2,O$7)="","",INDEX(NTG_2020_Map,$C1305+2,O$7)),"")</f>
        <v/>
      </c>
    </row>
    <row r="1306" spans="3:15" ht="12.75" customHeight="1">
      <c r="C1306" s="16">
        <f t="shared" si="40"/>
        <v>57</v>
      </c>
      <c r="D1306" s="16">
        <f t="shared" si="41"/>
        <v>10</v>
      </c>
      <c r="E1306" s="16" cm="1">
        <f t="array" aca="1" ref="E1306" ca="1">IF(F1306="","",IF(INDEX(NTG_2020_Table,$C1306+1,$D1306)=1,1,0))</f>
        <v>0</v>
      </c>
      <c r="F1306" s="17" t="str" cm="1">
        <f t="array" aca="1" ref="F1306" ca="1">IFERROR(INDEX(NTG_2020_Table,$C1306+1,$F$7),"")</f>
        <v>NonRes-sAll-mPipeIns-ci</v>
      </c>
      <c r="G1306" s="17" t="str" cm="1">
        <f t="array" aca="1" ref="G1306" ca="1">IF($F1306="","",IFERROR(INDEX(NTG_2020_Map,1,IF($D1306&lt;$B$4,$B$3,IF($D1306&lt;$B$5,$B$4,$B$5))),""))</f>
        <v>NTG_ID</v>
      </c>
      <c r="H1306" s="17" t="str" cm="1">
        <f t="array" aca="1" ref="H1306" ca="1">IF(F1306="","",IFERROR(INDEX(NTG_2020_Map,2,D1306),""))</f>
        <v>UpDeemed|DnCust|DnDeemed|DnCustDI|DnDeemDI</v>
      </c>
      <c r="I1306" s="17" t="str" cm="1">
        <f t="array" aca="1" ref="I1306" ca="1">IFERROR(INDEX(NTG_2020_Map,$C1306+2,$I$7),"")</f>
        <v/>
      </c>
      <c r="J1306" s="17" t="str" cm="1">
        <f t="array" aca="1" ref="J1306" ca="1">IFERROR(IF(INDEX(NTG_2020_Map,$C1306+2,36)=0,"",INDEX(NTG_2020_Map,$C1306+2,$J$7)),"")</f>
        <v/>
      </c>
      <c r="K1306" s="17" t="str" cm="1">
        <f t="array" aca="1" ref="K1306" ca="1">IFERROR(INDEX(NTG_2020_Map,$C1306+2,K$7),"")</f>
        <v/>
      </c>
      <c r="L1306" s="17" t="str" cm="1">
        <f t="array" aca="1" ref="L1306" ca="1">IFERROR(INDEX(NTG_2020_Map,$C1306+2,L$7),"")</f>
        <v/>
      </c>
      <c r="M1306" s="17" t="str" cm="1">
        <f t="array" aca="1" ref="M1306" ca="1">IFERROR(INDEX(NTG_2020_Map,$C1306+2,M$7),"")</f>
        <v/>
      </c>
      <c r="N1306" s="18" t="str" cm="1">
        <f t="array" aca="1" ref="N1306" ca="1">IFERROR(INDEX(NTG_2020_Map,$C1306+2,N$7),"")</f>
        <v/>
      </c>
      <c r="O1306" s="18" t="str" cm="1">
        <f t="array" aca="1" ref="O1306" ca="1">IFERROR(IF(INDEX(NTG_2020_Map,$C1306+2,O$7)="","",INDEX(NTG_2020_Map,$C1306+2,O$7)),"")</f>
        <v/>
      </c>
    </row>
    <row r="1307" spans="3:15" ht="12.75" customHeight="1">
      <c r="C1307" s="16">
        <f t="shared" si="40"/>
        <v>57</v>
      </c>
      <c r="D1307" s="16">
        <f t="shared" si="41"/>
        <v>11</v>
      </c>
      <c r="E1307" s="16" cm="1">
        <f t="array" aca="1" ref="E1307" ca="1">IF(F1307="","",IF(INDEX(NTG_2020_Table,$C1307+1,$D1307)=1,1,0))</f>
        <v>0</v>
      </c>
      <c r="F1307" s="17" t="str" cm="1">
        <f t="array" aca="1" ref="F1307" ca="1">IFERROR(INDEX(NTG_2020_Table,$C1307+1,$F$7),"")</f>
        <v>NonRes-sAll-mPipeIns-ci</v>
      </c>
      <c r="G1307" s="17" t="str" cm="1">
        <f t="array" aca="1" ref="G1307" ca="1">IF($F1307="","",IFERROR(INDEX(NTG_2020_Map,1,IF($D1307&lt;$B$4,$B$3,IF($D1307&lt;$B$5,$B$4,$B$5))),""))</f>
        <v>VersionSource</v>
      </c>
      <c r="H1307" s="17" t="str" cm="1">
        <f t="array" aca="1" ref="H1307" ca="1">IF(F1307="","",IFERROR(INDEX(NTG_2020_Map,2,D1307),""))</f>
        <v/>
      </c>
      <c r="I1307" s="17" t="str" cm="1">
        <f t="array" aca="1" ref="I1307" ca="1">IFERROR(INDEX(NTG_2020_Map,$C1307+2,$I$7),"")</f>
        <v/>
      </c>
      <c r="J1307" s="17" t="str" cm="1">
        <f t="array" aca="1" ref="J1307" ca="1">IFERROR(IF(INDEX(NTG_2020_Map,$C1307+2,36)=0,"",INDEX(NTG_2020_Map,$C1307+2,$J$7)),"")</f>
        <v/>
      </c>
      <c r="K1307" s="17" t="str" cm="1">
        <f t="array" aca="1" ref="K1307" ca="1">IFERROR(INDEX(NTG_2020_Map,$C1307+2,K$7),"")</f>
        <v/>
      </c>
      <c r="L1307" s="17" t="str" cm="1">
        <f t="array" aca="1" ref="L1307" ca="1">IFERROR(INDEX(NTG_2020_Map,$C1307+2,L$7),"")</f>
        <v/>
      </c>
      <c r="M1307" s="17" t="str" cm="1">
        <f t="array" aca="1" ref="M1307" ca="1">IFERROR(INDEX(NTG_2020_Map,$C1307+2,M$7),"")</f>
        <v/>
      </c>
      <c r="N1307" s="18" t="str" cm="1">
        <f t="array" aca="1" ref="N1307" ca="1">IFERROR(INDEX(NTG_2020_Map,$C1307+2,N$7),"")</f>
        <v/>
      </c>
      <c r="O1307" s="18" t="str" cm="1">
        <f t="array" aca="1" ref="O1307" ca="1">IFERROR(IF(INDEX(NTG_2020_Map,$C1307+2,O$7)="","",INDEX(NTG_2020_Map,$C1307+2,O$7)),"")</f>
        <v/>
      </c>
    </row>
    <row r="1308" spans="3:15" ht="12.75" customHeight="1">
      <c r="C1308" s="16">
        <f t="shared" si="40"/>
        <v>57</v>
      </c>
      <c r="D1308" s="16">
        <f t="shared" si="41"/>
        <v>12</v>
      </c>
      <c r="E1308" s="16" cm="1">
        <f t="array" aca="1" ref="E1308" ca="1">IF(F1308="","",IF(INDEX(NTG_2020_Table,$C1308+1,$D1308)=1,1,0))</f>
        <v>0</v>
      </c>
      <c r="F1308" s="17" t="str" cm="1">
        <f t="array" aca="1" ref="F1308" ca="1">IFERROR(INDEX(NTG_2020_Table,$C1308+1,$F$7),"")</f>
        <v>NonRes-sAll-mPipeIns-ci</v>
      </c>
      <c r="G1308" s="17" t="str" cm="1">
        <f t="array" aca="1" ref="G1308" ca="1">IF($F1308="","",IFERROR(INDEX(NTG_2020_Map,1,IF($D1308&lt;$B$4,$B$3,IF($D1308&lt;$B$5,$B$4,$B$5))),""))</f>
        <v>VersionSource</v>
      </c>
      <c r="H1308" s="17" t="str" cm="1">
        <f t="array" aca="1" ref="H1308" ca="1">IF(F1308="","",IFERROR(INDEX(NTG_2020_Map,2,D1308),""))</f>
        <v>1</v>
      </c>
      <c r="I1308" s="17" t="str" cm="1">
        <f t="array" aca="1" ref="I1308" ca="1">IFERROR(INDEX(NTG_2020_Map,$C1308+2,$I$7),"")</f>
        <v/>
      </c>
      <c r="J1308" s="17" t="str" cm="1">
        <f t="array" aca="1" ref="J1308" ca="1">IFERROR(IF(INDEX(NTG_2020_Map,$C1308+2,36)=0,"",INDEX(NTG_2020_Map,$C1308+2,$J$7)),"")</f>
        <v/>
      </c>
      <c r="K1308" s="17" t="str" cm="1">
        <f t="array" aca="1" ref="K1308" ca="1">IFERROR(INDEX(NTG_2020_Map,$C1308+2,K$7),"")</f>
        <v/>
      </c>
      <c r="L1308" s="17" t="str" cm="1">
        <f t="array" aca="1" ref="L1308" ca="1">IFERROR(INDEX(NTG_2020_Map,$C1308+2,L$7),"")</f>
        <v/>
      </c>
      <c r="M1308" s="17" t="str" cm="1">
        <f t="array" aca="1" ref="M1308" ca="1">IFERROR(INDEX(NTG_2020_Map,$C1308+2,M$7),"")</f>
        <v/>
      </c>
      <c r="N1308" s="18" t="str" cm="1">
        <f t="array" aca="1" ref="N1308" ca="1">IFERROR(INDEX(NTG_2020_Map,$C1308+2,N$7),"")</f>
        <v/>
      </c>
      <c r="O1308" s="18" t="str" cm="1">
        <f t="array" aca="1" ref="O1308" ca="1">IFERROR(IF(INDEX(NTG_2020_Map,$C1308+2,O$7)="","",INDEX(NTG_2020_Map,$C1308+2,O$7)),"")</f>
        <v/>
      </c>
    </row>
    <row r="1309" spans="3:15" ht="12.75" customHeight="1">
      <c r="C1309" s="16">
        <f t="shared" si="40"/>
        <v>57</v>
      </c>
      <c r="D1309" s="16">
        <f t="shared" si="41"/>
        <v>13</v>
      </c>
      <c r="E1309" s="16" cm="1">
        <f t="array" aca="1" ref="E1309" ca="1">IF(F1309="","",IF(INDEX(NTG_2020_Table,$C1309+1,$D1309)=1,1,0))</f>
        <v>0</v>
      </c>
      <c r="F1309" s="17" t="str" cm="1">
        <f t="array" aca="1" ref="F1309" ca="1">IFERROR(INDEX(NTG_2020_Table,$C1309+1,$F$7),"")</f>
        <v>NonRes-sAll-mPipeIns-ci</v>
      </c>
      <c r="G1309" s="17" t="str" cm="1">
        <f t="array" aca="1" ref="G1309" ca="1">IF($F1309="","",IFERROR(INDEX(NTG_2020_Map,1,IF($D1309&lt;$B$4,$B$3,IF($D1309&lt;$B$5,$B$4,$B$5))),""))</f>
        <v>VersionSource</v>
      </c>
      <c r="H1309" s="17" t="str" cm="1">
        <f t="array" aca="1" ref="H1309" ca="1">IF(F1309="","",IFERROR(INDEX(NTG_2020_Map,2,D1309),""))</f>
        <v>1</v>
      </c>
      <c r="I1309" s="17" t="str" cm="1">
        <f t="array" aca="1" ref="I1309" ca="1">IFERROR(INDEX(NTG_2020_Map,$C1309+2,$I$7),"")</f>
        <v/>
      </c>
      <c r="J1309" s="17" t="str" cm="1">
        <f t="array" aca="1" ref="J1309" ca="1">IFERROR(IF(INDEX(NTG_2020_Map,$C1309+2,36)=0,"",INDEX(NTG_2020_Map,$C1309+2,$J$7)),"")</f>
        <v/>
      </c>
      <c r="K1309" s="17" t="str" cm="1">
        <f t="array" aca="1" ref="K1309" ca="1">IFERROR(INDEX(NTG_2020_Map,$C1309+2,K$7),"")</f>
        <v/>
      </c>
      <c r="L1309" s="17" t="str" cm="1">
        <f t="array" aca="1" ref="L1309" ca="1">IFERROR(INDEX(NTG_2020_Map,$C1309+2,L$7),"")</f>
        <v/>
      </c>
      <c r="M1309" s="17" t="str" cm="1">
        <f t="array" aca="1" ref="M1309" ca="1">IFERROR(INDEX(NTG_2020_Map,$C1309+2,M$7),"")</f>
        <v/>
      </c>
      <c r="N1309" s="18" t="str" cm="1">
        <f t="array" aca="1" ref="N1309" ca="1">IFERROR(INDEX(NTG_2020_Map,$C1309+2,N$7),"")</f>
        <v/>
      </c>
      <c r="O1309" s="18" t="str" cm="1">
        <f t="array" aca="1" ref="O1309" ca="1">IFERROR(IF(INDEX(NTG_2020_Map,$C1309+2,O$7)="","",INDEX(NTG_2020_Map,$C1309+2,O$7)),"")</f>
        <v/>
      </c>
    </row>
    <row r="1310" spans="3:15" ht="12.75" customHeight="1">
      <c r="C1310" s="16">
        <f t="shared" si="40"/>
        <v>57</v>
      </c>
      <c r="D1310" s="16">
        <f t="shared" si="41"/>
        <v>14</v>
      </c>
      <c r="E1310" s="16" cm="1">
        <f t="array" aca="1" ref="E1310" ca="1">IF(F1310="","",IF(INDEX(NTG_2020_Table,$C1310+1,$D1310)=1,1,0))</f>
        <v>0</v>
      </c>
      <c r="F1310" s="17" t="str" cm="1">
        <f t="array" aca="1" ref="F1310" ca="1">IFERROR(INDEX(NTG_2020_Table,$C1310+1,$F$7),"")</f>
        <v>NonRes-sAll-mPipeIns-ci</v>
      </c>
      <c r="G1310" s="17" t="str" cm="1">
        <f t="array" aca="1" ref="G1310" ca="1">IF($F1310="","",IFERROR(INDEX(NTG_2020_Map,1,IF($D1310&lt;$B$4,$B$3,IF($D1310&lt;$B$5,$B$4,$B$5))),""))</f>
        <v>VersionSource</v>
      </c>
      <c r="H1310" s="17" t="str" cm="1">
        <f t="array" aca="1" ref="H1310" ca="1">IF(F1310="","",IFERROR(INDEX(NTG_2020_Map,2,D1310),""))</f>
        <v>0</v>
      </c>
      <c r="I1310" s="17" t="str" cm="1">
        <f t="array" aca="1" ref="I1310" ca="1">IFERROR(INDEX(NTG_2020_Map,$C1310+2,$I$7),"")</f>
        <v/>
      </c>
      <c r="J1310" s="17" t="str" cm="1">
        <f t="array" aca="1" ref="J1310" ca="1">IFERROR(IF(INDEX(NTG_2020_Map,$C1310+2,36)=0,"",INDEX(NTG_2020_Map,$C1310+2,$J$7)),"")</f>
        <v/>
      </c>
      <c r="K1310" s="17" t="str" cm="1">
        <f t="array" aca="1" ref="K1310" ca="1">IFERROR(INDEX(NTG_2020_Map,$C1310+2,K$7),"")</f>
        <v/>
      </c>
      <c r="L1310" s="17" t="str" cm="1">
        <f t="array" aca="1" ref="L1310" ca="1">IFERROR(INDEX(NTG_2020_Map,$C1310+2,L$7),"")</f>
        <v/>
      </c>
      <c r="M1310" s="17" t="str" cm="1">
        <f t="array" aca="1" ref="M1310" ca="1">IFERROR(INDEX(NTG_2020_Map,$C1310+2,M$7),"")</f>
        <v/>
      </c>
      <c r="N1310" s="18" t="str" cm="1">
        <f t="array" aca="1" ref="N1310" ca="1">IFERROR(INDEX(NTG_2020_Map,$C1310+2,N$7),"")</f>
        <v/>
      </c>
      <c r="O1310" s="18" t="str" cm="1">
        <f t="array" aca="1" ref="O1310" ca="1">IFERROR(IF(INDEX(NTG_2020_Map,$C1310+2,O$7)="","",INDEX(NTG_2020_Map,$C1310+2,O$7)),"")</f>
        <v/>
      </c>
    </row>
    <row r="1311" spans="3:15" ht="12.75" customHeight="1">
      <c r="C1311" s="16">
        <f t="shared" si="40"/>
        <v>57</v>
      </c>
      <c r="D1311" s="16">
        <f t="shared" si="41"/>
        <v>15</v>
      </c>
      <c r="E1311" s="16" cm="1">
        <f t="array" aca="1" ref="E1311" ca="1">IF(F1311="","",IF(INDEX(NTG_2020_Table,$C1311+1,$D1311)=1,1,0))</f>
        <v>0</v>
      </c>
      <c r="F1311" s="17" t="str" cm="1">
        <f t="array" aca="1" ref="F1311" ca="1">IFERROR(INDEX(NTG_2020_Table,$C1311+1,$F$7),"")</f>
        <v>NonRes-sAll-mPipeIns-ci</v>
      </c>
      <c r="G1311" s="17" t="str" cm="1">
        <f t="array" aca="1" ref="G1311" ca="1">IF($F1311="","",IFERROR(INDEX(NTG_2020_Map,1,IF($D1311&lt;$B$4,$B$3,IF($D1311&lt;$B$5,$B$4,$B$5))),""))</f>
        <v>VersionSource</v>
      </c>
      <c r="H1311" s="17" cm="1">
        <f t="array" aca="1" ref="H1311" ca="1">IF(F1311="","",IFERROR(INDEX(NTG_2020_Map,2,D1311),""))</f>
        <v>45448.629734189817</v>
      </c>
      <c r="I1311" s="17" t="str" cm="1">
        <f t="array" aca="1" ref="I1311" ca="1">IFERROR(INDEX(NTG_2020_Map,$C1311+2,$I$7),"")</f>
        <v/>
      </c>
      <c r="J1311" s="17" t="str" cm="1">
        <f t="array" aca="1" ref="J1311" ca="1">IFERROR(IF(INDEX(NTG_2020_Map,$C1311+2,36)=0,"",INDEX(NTG_2020_Map,$C1311+2,$J$7)),"")</f>
        <v/>
      </c>
      <c r="K1311" s="17" t="str" cm="1">
        <f t="array" aca="1" ref="K1311" ca="1">IFERROR(INDEX(NTG_2020_Map,$C1311+2,K$7),"")</f>
        <v/>
      </c>
      <c r="L1311" s="17" t="str" cm="1">
        <f t="array" aca="1" ref="L1311" ca="1">IFERROR(INDEX(NTG_2020_Map,$C1311+2,L$7),"")</f>
        <v/>
      </c>
      <c r="M1311" s="17" t="str" cm="1">
        <f t="array" aca="1" ref="M1311" ca="1">IFERROR(INDEX(NTG_2020_Map,$C1311+2,M$7),"")</f>
        <v/>
      </c>
      <c r="N1311" s="18" t="str" cm="1">
        <f t="array" aca="1" ref="N1311" ca="1">IFERROR(INDEX(NTG_2020_Map,$C1311+2,N$7),"")</f>
        <v/>
      </c>
      <c r="O1311" s="18" t="str" cm="1">
        <f t="array" aca="1" ref="O1311" ca="1">IFERROR(IF(INDEX(NTG_2020_Map,$C1311+2,O$7)="","",INDEX(NTG_2020_Map,$C1311+2,O$7)),"")</f>
        <v/>
      </c>
    </row>
    <row r="1312" spans="3:15" ht="12.75" customHeight="1">
      <c r="C1312" s="16">
        <f t="shared" si="40"/>
        <v>57</v>
      </c>
      <c r="D1312" s="16">
        <f t="shared" si="41"/>
        <v>16</v>
      </c>
      <c r="E1312" s="16" cm="1">
        <f t="array" aca="1" ref="E1312" ca="1">IF(F1312="","",IF(INDEX(NTG_2020_Table,$C1312+1,$D1312)=1,1,0))</f>
        <v>0</v>
      </c>
      <c r="F1312" s="17" t="str" cm="1">
        <f t="array" aca="1" ref="F1312" ca="1">IFERROR(INDEX(NTG_2020_Table,$C1312+1,$F$7),"")</f>
        <v>NonRes-sAll-mPipeIns-ci</v>
      </c>
      <c r="G1312" s="17" t="str" cm="1">
        <f t="array" aca="1" ref="G1312" ca="1">IF($F1312="","",IFERROR(INDEX(NTG_2020_Map,1,IF($D1312&lt;$B$4,$B$3,IF($D1312&lt;$B$5,$B$4,$B$5))),""))</f>
        <v>VersionSource</v>
      </c>
      <c r="H1312" s="17" t="str" cm="1">
        <f t="array" aca="1" ref="H1312" ca="1">IF(F1312="","",IFERROR(INDEX(NTG_2020_Map,2,D1312),""))</f>
        <v>Expired this record since a new record was created that uses the updated Measure Impact Types and Delivery Types per DEER2026 Scoping Document.</v>
      </c>
      <c r="I1312" s="17" t="str" cm="1">
        <f t="array" aca="1" ref="I1312" ca="1">IFERROR(INDEX(NTG_2020_Map,$C1312+2,$I$7),"")</f>
        <v/>
      </c>
      <c r="J1312" s="17" t="str" cm="1">
        <f t="array" aca="1" ref="J1312" ca="1">IFERROR(IF(INDEX(NTG_2020_Map,$C1312+2,36)=0,"",INDEX(NTG_2020_Map,$C1312+2,$J$7)),"")</f>
        <v/>
      </c>
      <c r="K1312" s="17" t="str" cm="1">
        <f t="array" aca="1" ref="K1312" ca="1">IFERROR(INDEX(NTG_2020_Map,$C1312+2,K$7),"")</f>
        <v/>
      </c>
      <c r="L1312" s="17" t="str" cm="1">
        <f t="array" aca="1" ref="L1312" ca="1">IFERROR(INDEX(NTG_2020_Map,$C1312+2,L$7),"")</f>
        <v/>
      </c>
      <c r="M1312" s="17" t="str" cm="1">
        <f t="array" aca="1" ref="M1312" ca="1">IFERROR(INDEX(NTG_2020_Map,$C1312+2,M$7),"")</f>
        <v/>
      </c>
      <c r="N1312" s="18" t="str" cm="1">
        <f t="array" aca="1" ref="N1312" ca="1">IFERROR(INDEX(NTG_2020_Map,$C1312+2,N$7),"")</f>
        <v/>
      </c>
      <c r="O1312" s="18" t="str" cm="1">
        <f t="array" aca="1" ref="O1312" ca="1">IFERROR(IF(INDEX(NTG_2020_Map,$C1312+2,O$7)="","",INDEX(NTG_2020_Map,$C1312+2,O$7)),"")</f>
        <v/>
      </c>
    </row>
    <row r="1313" spans="3:15" ht="12.75" customHeight="1">
      <c r="C1313" s="16">
        <f t="shared" si="40"/>
        <v>57</v>
      </c>
      <c r="D1313" s="16">
        <f t="shared" si="41"/>
        <v>17</v>
      </c>
      <c r="E1313" s="16" cm="1">
        <f t="array" aca="1" ref="E1313" ca="1">IF(F1313="","",IF(INDEX(NTG_2020_Table,$C1313+1,$D1313)=1,1,0))</f>
        <v>1</v>
      </c>
      <c r="F1313" s="17" t="str" cm="1">
        <f t="array" aca="1" ref="F1313" ca="1">IFERROR(INDEX(NTG_2020_Table,$C1313+1,$F$7),"")</f>
        <v>NonRes-sAll-mPipeIns-ci</v>
      </c>
      <c r="G1313" s="17" t="str" cm="1">
        <f t="array" aca="1" ref="G1313" ca="1">IF($F1313="","",IFERROR(INDEX(NTG_2020_Map,1,IF($D1313&lt;$B$4,$B$3,IF($D1313&lt;$B$5,$B$4,$B$5))),""))</f>
        <v>VersionSource</v>
      </c>
      <c r="H1313" s="17" t="str" cm="1">
        <f t="array" aca="1" ref="H1313" ca="1">IF(F1313="","",IFERROR(INDEX(NTG_2020_Map,2,D1313),""))</f>
        <v>Deemed Ex Ante Team</v>
      </c>
      <c r="I1313" s="17" t="str" cm="1">
        <f t="array" aca="1" ref="I1313" ca="1">IFERROR(INDEX(NTG_2020_Map,$C1313+2,$I$7),"")</f>
        <v/>
      </c>
      <c r="J1313" s="17" t="str" cm="1">
        <f t="array" aca="1" ref="J1313" ca="1">IFERROR(IF(INDEX(NTG_2020_Map,$C1313+2,36)=0,"",INDEX(NTG_2020_Map,$C1313+2,$J$7)),"")</f>
        <v/>
      </c>
      <c r="K1313" s="17" t="str" cm="1">
        <f t="array" aca="1" ref="K1313" ca="1">IFERROR(INDEX(NTG_2020_Map,$C1313+2,K$7),"")</f>
        <v/>
      </c>
      <c r="L1313" s="17" t="str" cm="1">
        <f t="array" aca="1" ref="L1313" ca="1">IFERROR(INDEX(NTG_2020_Map,$C1313+2,L$7),"")</f>
        <v/>
      </c>
      <c r="M1313" s="17" t="str" cm="1">
        <f t="array" aca="1" ref="M1313" ca="1">IFERROR(INDEX(NTG_2020_Map,$C1313+2,M$7),"")</f>
        <v/>
      </c>
      <c r="N1313" s="18" t="str" cm="1">
        <f t="array" aca="1" ref="N1313" ca="1">IFERROR(INDEX(NTG_2020_Map,$C1313+2,N$7),"")</f>
        <v/>
      </c>
      <c r="O1313" s="18" t="str" cm="1">
        <f t="array" aca="1" ref="O1313" ca="1">IFERROR(IF(INDEX(NTG_2020_Map,$C1313+2,O$7)="","",INDEX(NTG_2020_Map,$C1313+2,O$7)),"")</f>
        <v/>
      </c>
    </row>
    <row r="1314" spans="3:15" ht="12.75" customHeight="1">
      <c r="C1314" s="16">
        <f t="shared" si="40"/>
        <v>57</v>
      </c>
      <c r="D1314" s="16">
        <f t="shared" si="41"/>
        <v>18</v>
      </c>
      <c r="E1314" s="16" cm="1">
        <f t="array" aca="1" ref="E1314" ca="1">IF(F1314="","",IF(INDEX(NTG_2020_Table,$C1314+1,$D1314)=1,1,0))</f>
        <v>1</v>
      </c>
      <c r="F1314" s="17" t="str" cm="1">
        <f t="array" aca="1" ref="F1314" ca="1">IFERROR(INDEX(NTG_2020_Table,$C1314+1,$F$7),"")</f>
        <v>NonRes-sAll-mPipeIns-ci</v>
      </c>
      <c r="G1314" s="17" t="str" cm="1">
        <f t="array" aca="1" ref="G1314" ca="1">IF($F1314="","",IFERROR(INDEX(NTG_2020_Map,1,IF($D1314&lt;$B$4,$B$3,IF($D1314&lt;$B$5,$B$4,$B$5))),""))</f>
        <v>VersionSource</v>
      </c>
      <c r="H1314" s="17" cm="1">
        <f t="array" aca="1" ref="H1314" ca="1">IF(F1314="","",IFERROR(INDEX(NTG_2020_Map,2,D1314),""))</f>
        <v>44566.539816770834</v>
      </c>
      <c r="I1314" s="17" t="str" cm="1">
        <f t="array" aca="1" ref="I1314" ca="1">IFERROR(INDEX(NTG_2020_Map,$C1314+2,$I$7),"")</f>
        <v/>
      </c>
      <c r="J1314" s="17" t="str" cm="1">
        <f t="array" aca="1" ref="J1314" ca="1">IFERROR(IF(INDEX(NTG_2020_Map,$C1314+2,36)=0,"",INDEX(NTG_2020_Map,$C1314+2,$J$7)),"")</f>
        <v/>
      </c>
      <c r="K1314" s="17" t="str" cm="1">
        <f t="array" aca="1" ref="K1314" ca="1">IFERROR(INDEX(NTG_2020_Map,$C1314+2,K$7),"")</f>
        <v/>
      </c>
      <c r="L1314" s="17" t="str" cm="1">
        <f t="array" aca="1" ref="L1314" ca="1">IFERROR(INDEX(NTG_2020_Map,$C1314+2,L$7),"")</f>
        <v/>
      </c>
      <c r="M1314" s="17" t="str" cm="1">
        <f t="array" aca="1" ref="M1314" ca="1">IFERROR(INDEX(NTG_2020_Map,$C1314+2,M$7),"")</f>
        <v/>
      </c>
      <c r="N1314" s="18" t="str" cm="1">
        <f t="array" aca="1" ref="N1314" ca="1">IFERROR(INDEX(NTG_2020_Map,$C1314+2,N$7),"")</f>
        <v/>
      </c>
      <c r="O1314" s="18" t="str" cm="1">
        <f t="array" aca="1" ref="O1314" ca="1">IFERROR(IF(INDEX(NTG_2020_Map,$C1314+2,O$7)="","",INDEX(NTG_2020_Map,$C1314+2,O$7)),"")</f>
        <v/>
      </c>
    </row>
    <row r="1315" spans="3:15" ht="12.75" customHeight="1">
      <c r="C1315" s="16">
        <f t="shared" si="40"/>
        <v>57</v>
      </c>
      <c r="D1315" s="16">
        <f t="shared" si="41"/>
        <v>19</v>
      </c>
      <c r="E1315" s="16" cm="1">
        <f t="array" aca="1" ref="E1315" ca="1">IF(F1315="","",IF(INDEX(NTG_2020_Table,$C1315+1,$D1315)=1,1,0))</f>
        <v>1</v>
      </c>
      <c r="F1315" s="17" t="str" cm="1">
        <f t="array" aca="1" ref="F1315" ca="1">IFERROR(INDEX(NTG_2020_Table,$C1315+1,$F$7),"")</f>
        <v>NonRes-sAll-mPipeIns-ci</v>
      </c>
      <c r="G1315" s="17" t="str" cm="1">
        <f t="array" aca="1" ref="G1315" ca="1">IF($F1315="","",IFERROR(INDEX(NTG_2020_Map,1,IF($D1315&lt;$B$4,$B$3,IF($D1315&lt;$B$5,$B$4,$B$5))),""))</f>
        <v>CreatedComment</v>
      </c>
      <c r="H1315" s="17" t="str" cm="1">
        <f t="array" aca="1" ref="H1315" ca="1">IF(F1315="","",IFERROR(INDEX(NTG_2020_Map,2,D1315),""))</f>
        <v/>
      </c>
      <c r="I1315" s="17" t="str" cm="1">
        <f t="array" aca="1" ref="I1315" ca="1">IFERROR(INDEX(NTG_2020_Map,$C1315+2,$I$7),"")</f>
        <v/>
      </c>
      <c r="J1315" s="17" t="str" cm="1">
        <f t="array" aca="1" ref="J1315" ca="1">IFERROR(IF(INDEX(NTG_2020_Map,$C1315+2,36)=0,"",INDEX(NTG_2020_Map,$C1315+2,$J$7)),"")</f>
        <v/>
      </c>
      <c r="K1315" s="17" t="str" cm="1">
        <f t="array" aca="1" ref="K1315" ca="1">IFERROR(INDEX(NTG_2020_Map,$C1315+2,K$7),"")</f>
        <v/>
      </c>
      <c r="L1315" s="17" t="str" cm="1">
        <f t="array" aca="1" ref="L1315" ca="1">IFERROR(INDEX(NTG_2020_Map,$C1315+2,L$7),"")</f>
        <v/>
      </c>
      <c r="M1315" s="17" t="str" cm="1">
        <f t="array" aca="1" ref="M1315" ca="1">IFERROR(INDEX(NTG_2020_Map,$C1315+2,M$7),"")</f>
        <v/>
      </c>
      <c r="N1315" s="18" t="str" cm="1">
        <f t="array" aca="1" ref="N1315" ca="1">IFERROR(INDEX(NTG_2020_Map,$C1315+2,N$7),"")</f>
        <v/>
      </c>
      <c r="O1315" s="18" t="str" cm="1">
        <f t="array" aca="1" ref="O1315" ca="1">IFERROR(IF(INDEX(NTG_2020_Map,$C1315+2,O$7)="","",INDEX(NTG_2020_Map,$C1315+2,O$7)),"")</f>
        <v/>
      </c>
    </row>
    <row r="1316" spans="3:15" ht="12.75" customHeight="1">
      <c r="C1316" s="16">
        <f t="shared" si="40"/>
        <v>57</v>
      </c>
      <c r="D1316" s="16">
        <f t="shared" si="41"/>
        <v>20</v>
      </c>
      <c r="E1316" s="16" cm="1">
        <f t="array" aca="1" ref="E1316" ca="1">IF(F1316="","",IF(INDEX(NTG_2020_Table,$C1316+1,$D1316)=1,1,0))</f>
        <v>1</v>
      </c>
      <c r="F1316" s="17" t="str" cm="1">
        <f t="array" aca="1" ref="F1316" ca="1">IFERROR(INDEX(NTG_2020_Table,$C1316+1,$F$7),"")</f>
        <v>NonRes-sAll-mPipeIns-ci</v>
      </c>
      <c r="G1316" s="17" t="str" cm="1">
        <f t="array" aca="1" ref="G1316" ca="1">IF($F1316="","",IFERROR(INDEX(NTG_2020_Map,1,IF($D1316&lt;$B$4,$B$3,IF($D1316&lt;$B$5,$B$4,$B$5))),""))</f>
        <v>CreatedComment</v>
      </c>
      <c r="H1316" s="17" t="str" cm="1">
        <f t="array" aca="1" ref="H1316" ca="1">IF(F1316="","",IFERROR(INDEX(NTG_2020_Map,2,D1316),""))</f>
        <v>Deemed Ex Ante Team</v>
      </c>
      <c r="I1316" s="17" t="str" cm="1">
        <f t="array" aca="1" ref="I1316" ca="1">IFERROR(INDEX(NTG_2020_Map,$C1316+2,$I$7),"")</f>
        <v/>
      </c>
      <c r="J1316" s="17" t="str" cm="1">
        <f t="array" aca="1" ref="J1316" ca="1">IFERROR(IF(INDEX(NTG_2020_Map,$C1316+2,36)=0,"",INDEX(NTG_2020_Map,$C1316+2,$J$7)),"")</f>
        <v/>
      </c>
      <c r="K1316" s="17" t="str" cm="1">
        <f t="array" aca="1" ref="K1316" ca="1">IFERROR(INDEX(NTG_2020_Map,$C1316+2,K$7),"")</f>
        <v/>
      </c>
      <c r="L1316" s="17" t="str" cm="1">
        <f t="array" aca="1" ref="L1316" ca="1">IFERROR(INDEX(NTG_2020_Map,$C1316+2,L$7),"")</f>
        <v/>
      </c>
      <c r="M1316" s="17" t="str" cm="1">
        <f t="array" aca="1" ref="M1316" ca="1">IFERROR(INDEX(NTG_2020_Map,$C1316+2,M$7),"")</f>
        <v/>
      </c>
      <c r="N1316" s="18" t="str" cm="1">
        <f t="array" aca="1" ref="N1316" ca="1">IFERROR(INDEX(NTG_2020_Map,$C1316+2,N$7),"")</f>
        <v/>
      </c>
      <c r="O1316" s="18" t="str" cm="1">
        <f t="array" aca="1" ref="O1316" ca="1">IFERROR(IF(INDEX(NTG_2020_Map,$C1316+2,O$7)="","",INDEX(NTG_2020_Map,$C1316+2,O$7)),"")</f>
        <v/>
      </c>
    </row>
    <row r="1317" spans="3:15" ht="12.75" customHeight="1">
      <c r="C1317" s="16">
        <f t="shared" si="40"/>
        <v>57</v>
      </c>
      <c r="D1317" s="16">
        <f t="shared" si="41"/>
        <v>21</v>
      </c>
      <c r="E1317" s="16" cm="1">
        <f t="array" aca="1" ref="E1317" ca="1">IF(F1317="","",IF(INDEX(NTG_2020_Table,$C1317+1,$D1317)=1,1,0))</f>
        <v>1</v>
      </c>
      <c r="F1317" s="17" t="str" cm="1">
        <f t="array" aca="1" ref="F1317" ca="1">IFERROR(INDEX(NTG_2020_Table,$C1317+1,$F$7),"")</f>
        <v>NonRes-sAll-mPipeIns-ci</v>
      </c>
      <c r="G1317" s="17" t="str" cm="1">
        <f t="array" aca="1" ref="G1317" ca="1">IF($F1317="","",IFERROR(INDEX(NTG_2020_Map,1,IF($D1317&lt;$B$4,$B$3,IF($D1317&lt;$B$5,$B$4,$B$5))),""))</f>
        <v>CreatedComment</v>
      </c>
      <c r="H1317" s="17" t="str" cm="1">
        <f t="array" aca="1" ref="H1317" ca="1">IF(F1317="","",IFERROR(INDEX(NTG_2020_Map,2,D1317),""))</f>
        <v/>
      </c>
      <c r="I1317" s="17" t="str" cm="1">
        <f t="array" aca="1" ref="I1317" ca="1">IFERROR(INDEX(NTG_2020_Map,$C1317+2,$I$7),"")</f>
        <v/>
      </c>
      <c r="J1317" s="17" t="str" cm="1">
        <f t="array" aca="1" ref="J1317" ca="1">IFERROR(IF(INDEX(NTG_2020_Map,$C1317+2,36)=0,"",INDEX(NTG_2020_Map,$C1317+2,$J$7)),"")</f>
        <v/>
      </c>
      <c r="K1317" s="17" t="str" cm="1">
        <f t="array" aca="1" ref="K1317" ca="1">IFERROR(INDEX(NTG_2020_Map,$C1317+2,K$7),"")</f>
        <v/>
      </c>
      <c r="L1317" s="17" t="str" cm="1">
        <f t="array" aca="1" ref="L1317" ca="1">IFERROR(INDEX(NTG_2020_Map,$C1317+2,L$7),"")</f>
        <v/>
      </c>
      <c r="M1317" s="17" t="str" cm="1">
        <f t="array" aca="1" ref="M1317" ca="1">IFERROR(INDEX(NTG_2020_Map,$C1317+2,M$7),"")</f>
        <v/>
      </c>
      <c r="N1317" s="18" t="str" cm="1">
        <f t="array" aca="1" ref="N1317" ca="1">IFERROR(INDEX(NTG_2020_Map,$C1317+2,N$7),"")</f>
        <v/>
      </c>
      <c r="O1317" s="18" t="str" cm="1">
        <f t="array" aca="1" ref="O1317" ca="1">IFERROR(IF(INDEX(NTG_2020_Map,$C1317+2,O$7)="","",INDEX(NTG_2020_Map,$C1317+2,O$7)),"")</f>
        <v/>
      </c>
    </row>
    <row r="1318" spans="3:15" ht="12.75" customHeight="1">
      <c r="C1318" s="16">
        <f t="shared" si="40"/>
        <v>57</v>
      </c>
      <c r="D1318" s="16">
        <f t="shared" si="41"/>
        <v>22</v>
      </c>
      <c r="E1318" s="16" cm="1">
        <f t="array" aca="1" ref="E1318" ca="1">IF(F1318="","",IF(INDEX(NTG_2020_Table,$C1318+1,$D1318)=1,1,0))</f>
        <v>1</v>
      </c>
      <c r="F1318" s="17" t="str" cm="1">
        <f t="array" aca="1" ref="F1318" ca="1">IFERROR(INDEX(NTG_2020_Table,$C1318+1,$F$7),"")</f>
        <v>NonRes-sAll-mPipeIns-ci</v>
      </c>
      <c r="G1318" s="17" t="str" cm="1">
        <f t="array" aca="1" ref="G1318" ca="1">IF($F1318="","",IFERROR(INDEX(NTG_2020_Map,1,IF($D1318&lt;$B$4,$B$3,IF($D1318&lt;$B$5,$B$4,$B$5))),""))</f>
        <v>CreatedComment</v>
      </c>
      <c r="H1318" s="17" t="str" cm="1">
        <f t="array" aca="1" ref="H1318" ca="1">IF(F1318="","",IFERROR(INDEX(NTG_2020_Map,2,D1318),""))</f>
        <v/>
      </c>
      <c r="I1318" s="17" t="str" cm="1">
        <f t="array" aca="1" ref="I1318" ca="1">IFERROR(INDEX(NTG_2020_Map,$C1318+2,$I$7),"")</f>
        <v/>
      </c>
      <c r="J1318" s="17" t="str" cm="1">
        <f t="array" aca="1" ref="J1318" ca="1">IFERROR(IF(INDEX(NTG_2020_Map,$C1318+2,36)=0,"",INDEX(NTG_2020_Map,$C1318+2,$J$7)),"")</f>
        <v/>
      </c>
      <c r="K1318" s="17" t="str" cm="1">
        <f t="array" aca="1" ref="K1318" ca="1">IFERROR(INDEX(NTG_2020_Map,$C1318+2,K$7),"")</f>
        <v/>
      </c>
      <c r="L1318" s="17" t="str" cm="1">
        <f t="array" aca="1" ref="L1318" ca="1">IFERROR(INDEX(NTG_2020_Map,$C1318+2,L$7),"")</f>
        <v/>
      </c>
      <c r="M1318" s="17" t="str" cm="1">
        <f t="array" aca="1" ref="M1318" ca="1">IFERROR(INDEX(NTG_2020_Map,$C1318+2,M$7),"")</f>
        <v/>
      </c>
      <c r="N1318" s="18" t="str" cm="1">
        <f t="array" aca="1" ref="N1318" ca="1">IFERROR(INDEX(NTG_2020_Map,$C1318+2,N$7),"")</f>
        <v/>
      </c>
      <c r="O1318" s="18" t="str" cm="1">
        <f t="array" aca="1" ref="O1318" ca="1">IFERROR(IF(INDEX(NTG_2020_Map,$C1318+2,O$7)="","",INDEX(NTG_2020_Map,$C1318+2,O$7)),"")</f>
        <v/>
      </c>
    </row>
    <row r="1319" spans="3:15" ht="12.75" customHeight="1">
      <c r="C1319" s="16">
        <f t="shared" si="40"/>
        <v>57</v>
      </c>
      <c r="D1319" s="16">
        <f t="shared" si="41"/>
        <v>23</v>
      </c>
      <c r="E1319" s="16" cm="1">
        <f t="array" aca="1" ref="E1319" ca="1">IF(F1319="","",IF(INDEX(NTG_2020_Table,$C1319+1,$D1319)=1,1,0))</f>
        <v>1</v>
      </c>
      <c r="F1319" s="17" t="str" cm="1">
        <f t="array" aca="1" ref="F1319" ca="1">IFERROR(INDEX(NTG_2020_Table,$C1319+1,$F$7),"")</f>
        <v>NonRes-sAll-mPipeIns-ci</v>
      </c>
      <c r="G1319" s="17" t="str" cm="1">
        <f t="array" aca="1" ref="G1319" ca="1">IF($F1319="","",IFERROR(INDEX(NTG_2020_Map,1,IF($D1319&lt;$B$4,$B$3,IF($D1319&lt;$B$5,$B$4,$B$5))),""))</f>
        <v>CreatedComment</v>
      </c>
      <c r="H1319" s="17" t="str" cm="1">
        <f t="array" aca="1" ref="H1319" ca="1">IF(F1319="","",IFERROR(INDEX(NTG_2020_Map,2,D1319),""))</f>
        <v/>
      </c>
      <c r="I1319" s="17" t="str" cm="1">
        <f t="array" aca="1" ref="I1319" ca="1">IFERROR(INDEX(NTG_2020_Map,$C1319+2,$I$7),"")</f>
        <v/>
      </c>
      <c r="J1319" s="17" t="str" cm="1">
        <f t="array" aca="1" ref="J1319" ca="1">IFERROR(IF(INDEX(NTG_2020_Map,$C1319+2,36)=0,"",INDEX(NTG_2020_Map,$C1319+2,$J$7)),"")</f>
        <v/>
      </c>
      <c r="K1319" s="17" t="str" cm="1">
        <f t="array" aca="1" ref="K1319" ca="1">IFERROR(INDEX(NTG_2020_Map,$C1319+2,K$7),"")</f>
        <v/>
      </c>
      <c r="L1319" s="17" t="str" cm="1">
        <f t="array" aca="1" ref="L1319" ca="1">IFERROR(INDEX(NTG_2020_Map,$C1319+2,L$7),"")</f>
        <v/>
      </c>
      <c r="M1319" s="17" t="str" cm="1">
        <f t="array" aca="1" ref="M1319" ca="1">IFERROR(INDEX(NTG_2020_Map,$C1319+2,M$7),"")</f>
        <v/>
      </c>
      <c r="N1319" s="18" t="str" cm="1">
        <f t="array" aca="1" ref="N1319" ca="1">IFERROR(INDEX(NTG_2020_Map,$C1319+2,N$7),"")</f>
        <v/>
      </c>
      <c r="O1319" s="18" t="str" cm="1">
        <f t="array" aca="1" ref="O1319" ca="1">IFERROR(IF(INDEX(NTG_2020_Map,$C1319+2,O$7)="","",INDEX(NTG_2020_Map,$C1319+2,O$7)),"")</f>
        <v/>
      </c>
    </row>
    <row r="1320" spans="3:15" ht="12.75" customHeight="1">
      <c r="C1320" s="16">
        <f t="shared" si="40"/>
        <v>58</v>
      </c>
      <c r="D1320" s="16">
        <f t="shared" si="41"/>
        <v>1</v>
      </c>
      <c r="E1320" s="16" cm="1">
        <f t="array" aca="1" ref="E1320" ca="1">IF(F1320="","",IF(INDEX(NTG_2020_Table,$C1320+1,$D1320)=1,1,0))</f>
        <v>0</v>
      </c>
      <c r="F1320" s="17" t="str" cm="1">
        <f t="array" aca="1" ref="F1320" ca="1">IFERROR(INDEX(NTG_2020_Table,$C1320+1,$F$7),"")</f>
        <v>NonRes-sAll-mPipeIns-deemed</v>
      </c>
      <c r="G1320" s="17" t="str" cm="1">
        <f t="array" aca="1" ref="G1320" ca="1">IF($F1320="","",IFERROR(INDEX(NTG_2020_Map,1,IF($D1320&lt;$B$4,$B$3,IF($D1320&lt;$B$5,$B$4,$B$5))),""))</f>
        <v>NTG_ID</v>
      </c>
      <c r="H1320" s="17" t="str" cm="1">
        <f t="array" aca="1" ref="H1320" ca="1">IF(F1320="","",IFERROR(INDEX(NTG_2020_Map,2,D1320),""))</f>
        <v>Agric-Default&gt;2yrs</v>
      </c>
      <c r="I1320" s="17" t="str" cm="1">
        <f t="array" aca="1" ref="I1320" ca="1">IFERROR(INDEX(NTG_2020_Map,$C1320+2,$I$7),"")</f>
        <v/>
      </c>
      <c r="J1320" s="17" t="str" cm="1">
        <f t="array" aca="1" ref="J1320" ca="1">IFERROR(IF(INDEX(NTG_2020_Map,$C1320+2,36)=0,"",INDEX(NTG_2020_Map,$C1320+2,$J$7)),"")</f>
        <v/>
      </c>
      <c r="K1320" s="17" t="str" cm="1">
        <f t="array" aca="1" ref="K1320" ca="1">IFERROR(INDEX(NTG_2020_Map,$C1320+2,K$7),"")</f>
        <v/>
      </c>
      <c r="L1320" s="17" t="str" cm="1">
        <f t="array" aca="1" ref="L1320" ca="1">IFERROR(INDEX(NTG_2020_Map,$C1320+2,L$7),"")</f>
        <v/>
      </c>
      <c r="M1320" s="17" t="str" cm="1">
        <f t="array" aca="1" ref="M1320" ca="1">IFERROR(INDEX(NTG_2020_Map,$C1320+2,M$7),"")</f>
        <v/>
      </c>
      <c r="N1320" s="18" t="str" cm="1">
        <f t="array" aca="1" ref="N1320" ca="1">IFERROR(INDEX(NTG_2020_Map,$C1320+2,N$7),"")</f>
        <v/>
      </c>
      <c r="O1320" s="18" t="str" cm="1">
        <f t="array" aca="1" ref="O1320" ca="1">IFERROR(IF(INDEX(NTG_2020_Map,$C1320+2,O$7)="","",INDEX(NTG_2020_Map,$C1320+2,O$7)),"")</f>
        <v/>
      </c>
    </row>
    <row r="1321" spans="3:15" ht="12.75" customHeight="1">
      <c r="C1321" s="16">
        <f t="shared" si="40"/>
        <v>58</v>
      </c>
      <c r="D1321" s="16">
        <f t="shared" si="41"/>
        <v>2</v>
      </c>
      <c r="E1321" s="16" cm="1">
        <f t="array" aca="1" ref="E1321" ca="1">IF(F1321="","",IF(INDEX(NTG_2020_Table,$C1321+1,$D1321)=1,1,0))</f>
        <v>0</v>
      </c>
      <c r="F1321" s="17" t="str" cm="1">
        <f t="array" aca="1" ref="F1321" ca="1">IFERROR(INDEX(NTG_2020_Table,$C1321+1,$F$7),"")</f>
        <v>NonRes-sAll-mPipeIns-deemed</v>
      </c>
      <c r="G1321" s="17" t="str" cm="1">
        <f t="array" aca="1" ref="G1321" ca="1">IF($F1321="","",IFERROR(INDEX(NTG_2020_Map,1,IF($D1321&lt;$B$4,$B$3,IF($D1321&lt;$B$5,$B$4,$B$5))),""))</f>
        <v>NTG_ID</v>
      </c>
      <c r="H1321" s="17" t="str" cm="1">
        <f t="array" aca="1" ref="H1321" ca="1">IF(F1321="","",IFERROR(INDEX(NTG_2020_Map,2,D1321),""))</f>
        <v>DEER2019</v>
      </c>
      <c r="I1321" s="17" t="str" cm="1">
        <f t="array" aca="1" ref="I1321" ca="1">IFERROR(INDEX(NTG_2020_Map,$C1321+2,$I$7),"")</f>
        <v/>
      </c>
      <c r="J1321" s="17" t="str" cm="1">
        <f t="array" aca="1" ref="J1321" ca="1">IFERROR(IF(INDEX(NTG_2020_Map,$C1321+2,36)=0,"",INDEX(NTG_2020_Map,$C1321+2,$J$7)),"")</f>
        <v/>
      </c>
      <c r="K1321" s="17" t="str" cm="1">
        <f t="array" aca="1" ref="K1321" ca="1">IFERROR(INDEX(NTG_2020_Map,$C1321+2,K$7),"")</f>
        <v/>
      </c>
      <c r="L1321" s="17" t="str" cm="1">
        <f t="array" aca="1" ref="L1321" ca="1">IFERROR(INDEX(NTG_2020_Map,$C1321+2,L$7),"")</f>
        <v/>
      </c>
      <c r="M1321" s="17" t="str" cm="1">
        <f t="array" aca="1" ref="M1321" ca="1">IFERROR(INDEX(NTG_2020_Map,$C1321+2,M$7),"")</f>
        <v/>
      </c>
      <c r="N1321" s="18" t="str" cm="1">
        <f t="array" aca="1" ref="N1321" ca="1">IFERROR(INDEX(NTG_2020_Map,$C1321+2,N$7),"")</f>
        <v/>
      </c>
      <c r="O1321" s="18" t="str" cm="1">
        <f t="array" aca="1" ref="O1321" ca="1">IFERROR(IF(INDEX(NTG_2020_Map,$C1321+2,O$7)="","",INDEX(NTG_2020_Map,$C1321+2,O$7)),"")</f>
        <v/>
      </c>
    </row>
    <row r="1322" spans="3:15" ht="12.75" customHeight="1">
      <c r="C1322" s="16">
        <f t="shared" si="40"/>
        <v>58</v>
      </c>
      <c r="D1322" s="16">
        <f t="shared" si="41"/>
        <v>3</v>
      </c>
      <c r="E1322" s="16" cm="1">
        <f t="array" aca="1" ref="E1322" ca="1">IF(F1322="","",IF(INDEX(NTG_2020_Table,$C1322+1,$D1322)=1,1,0))</f>
        <v>0</v>
      </c>
      <c r="F1322" s="17" t="str" cm="1">
        <f t="array" aca="1" ref="F1322" ca="1">IFERROR(INDEX(NTG_2020_Table,$C1322+1,$F$7),"")</f>
        <v>NonRes-sAll-mPipeIns-deemed</v>
      </c>
      <c r="G1322" s="17" t="str" cm="1">
        <f t="array" aca="1" ref="G1322" ca="1">IF($F1322="","",IFERROR(INDEX(NTG_2020_Map,1,IF($D1322&lt;$B$4,$B$3,IF($D1322&lt;$B$5,$B$4,$B$5))),""))</f>
        <v>NTG_ID</v>
      </c>
      <c r="H1322" s="17" cm="1">
        <f t="array" aca="1" ref="H1322" ca="1">IF(F1322="","",IFERROR(INDEX(NTG_2020_Map,2,D1322),""))</f>
        <v>43466</v>
      </c>
      <c r="I1322" s="17" t="str" cm="1">
        <f t="array" aca="1" ref="I1322" ca="1">IFERROR(INDEX(NTG_2020_Map,$C1322+2,$I$7),"")</f>
        <v/>
      </c>
      <c r="J1322" s="17" t="str" cm="1">
        <f t="array" aca="1" ref="J1322" ca="1">IFERROR(IF(INDEX(NTG_2020_Map,$C1322+2,36)=0,"",INDEX(NTG_2020_Map,$C1322+2,$J$7)),"")</f>
        <v/>
      </c>
      <c r="K1322" s="17" t="str" cm="1">
        <f t="array" aca="1" ref="K1322" ca="1">IFERROR(INDEX(NTG_2020_Map,$C1322+2,K$7),"")</f>
        <v/>
      </c>
      <c r="L1322" s="17" t="str" cm="1">
        <f t="array" aca="1" ref="L1322" ca="1">IFERROR(INDEX(NTG_2020_Map,$C1322+2,L$7),"")</f>
        <v/>
      </c>
      <c r="M1322" s="17" t="str" cm="1">
        <f t="array" aca="1" ref="M1322" ca="1">IFERROR(INDEX(NTG_2020_Map,$C1322+2,M$7),"")</f>
        <v/>
      </c>
      <c r="N1322" s="18" t="str" cm="1">
        <f t="array" aca="1" ref="N1322" ca="1">IFERROR(INDEX(NTG_2020_Map,$C1322+2,N$7),"")</f>
        <v/>
      </c>
      <c r="O1322" s="18" t="str" cm="1">
        <f t="array" aca="1" ref="O1322" ca="1">IFERROR(IF(INDEX(NTG_2020_Map,$C1322+2,O$7)="","",INDEX(NTG_2020_Map,$C1322+2,O$7)),"")</f>
        <v/>
      </c>
    </row>
    <row r="1323" spans="3:15" ht="12.75" customHeight="1">
      <c r="C1323" s="16">
        <f t="shared" si="40"/>
        <v>58</v>
      </c>
      <c r="D1323" s="16">
        <f t="shared" si="41"/>
        <v>4</v>
      </c>
      <c r="E1323" s="16" cm="1">
        <f t="array" aca="1" ref="E1323" ca="1">IF(F1323="","",IF(INDEX(NTG_2020_Table,$C1323+1,$D1323)=1,1,0))</f>
        <v>0</v>
      </c>
      <c r="F1323" s="17" t="str" cm="1">
        <f t="array" aca="1" ref="F1323" ca="1">IFERROR(INDEX(NTG_2020_Table,$C1323+1,$F$7),"")</f>
        <v>NonRes-sAll-mPipeIns-deemed</v>
      </c>
      <c r="G1323" s="17" t="str" cm="1">
        <f t="array" aca="1" ref="G1323" ca="1">IF($F1323="","",IFERROR(INDEX(NTG_2020_Map,1,IF($D1323&lt;$B$4,$B$3,IF($D1323&lt;$B$5,$B$4,$B$5))),""))</f>
        <v>NTG_ID</v>
      </c>
      <c r="H1323" s="17" cm="1">
        <f t="array" aca="1" ref="H1323" ca="1">IF(F1323="","",IFERROR(INDEX(NTG_2020_Map,2,D1323),""))</f>
        <v>46022</v>
      </c>
      <c r="I1323" s="17" t="str" cm="1">
        <f t="array" aca="1" ref="I1323" ca="1">IFERROR(INDEX(NTG_2020_Map,$C1323+2,$I$7),"")</f>
        <v/>
      </c>
      <c r="J1323" s="17" t="str" cm="1">
        <f t="array" aca="1" ref="J1323" ca="1">IFERROR(IF(INDEX(NTG_2020_Map,$C1323+2,36)=0,"",INDEX(NTG_2020_Map,$C1323+2,$J$7)),"")</f>
        <v/>
      </c>
      <c r="K1323" s="17" t="str" cm="1">
        <f t="array" aca="1" ref="K1323" ca="1">IFERROR(INDEX(NTG_2020_Map,$C1323+2,K$7),"")</f>
        <v/>
      </c>
      <c r="L1323" s="17" t="str" cm="1">
        <f t="array" aca="1" ref="L1323" ca="1">IFERROR(INDEX(NTG_2020_Map,$C1323+2,L$7),"")</f>
        <v/>
      </c>
      <c r="M1323" s="17" t="str" cm="1">
        <f t="array" aca="1" ref="M1323" ca="1">IFERROR(INDEX(NTG_2020_Map,$C1323+2,M$7),"")</f>
        <v/>
      </c>
      <c r="N1323" s="18" t="str" cm="1">
        <f t="array" aca="1" ref="N1323" ca="1">IFERROR(INDEX(NTG_2020_Map,$C1323+2,N$7),"")</f>
        <v/>
      </c>
      <c r="O1323" s="18" t="str" cm="1">
        <f t="array" aca="1" ref="O1323" ca="1">IFERROR(IF(INDEX(NTG_2020_Map,$C1323+2,O$7)="","",INDEX(NTG_2020_Map,$C1323+2,O$7)),"")</f>
        <v/>
      </c>
    </row>
    <row r="1324" spans="3:15" ht="12.75" customHeight="1">
      <c r="C1324" s="16">
        <f t="shared" si="40"/>
        <v>58</v>
      </c>
      <c r="D1324" s="16">
        <f t="shared" si="41"/>
        <v>5</v>
      </c>
      <c r="E1324" s="16" cm="1">
        <f t="array" aca="1" ref="E1324" ca="1">IF(F1324="","",IF(INDEX(NTG_2020_Table,$C1324+1,$D1324)=1,1,0))</f>
        <v>0</v>
      </c>
      <c r="F1324" s="17" t="str" cm="1">
        <f t="array" aca="1" ref="F1324" ca="1">IFERROR(INDEX(NTG_2020_Table,$C1324+1,$F$7),"")</f>
        <v>NonRes-sAll-mPipeIns-deemed</v>
      </c>
      <c r="G1324" s="17" t="str" cm="1">
        <f t="array" aca="1" ref="G1324" ca="1">IF($F1324="","",IFERROR(INDEX(NTG_2020_Map,1,IF($D1324&lt;$B$4,$B$3,IF($D1324&lt;$B$5,$B$4,$B$5))),""))</f>
        <v>NTG_ID</v>
      </c>
      <c r="H1324" s="17" cm="1">
        <f t="array" aca="1" ref="H1324" ca="1">IF(F1324="","",IFERROR(INDEX(NTG_2020_Map,2,D1324),""))</f>
        <v>0.6</v>
      </c>
      <c r="I1324" s="17" t="str" cm="1">
        <f t="array" aca="1" ref="I1324" ca="1">IFERROR(INDEX(NTG_2020_Map,$C1324+2,$I$7),"")</f>
        <v/>
      </c>
      <c r="J1324" s="17" t="str" cm="1">
        <f t="array" aca="1" ref="J1324" ca="1">IFERROR(IF(INDEX(NTG_2020_Map,$C1324+2,36)=0,"",INDEX(NTG_2020_Map,$C1324+2,$J$7)),"")</f>
        <v/>
      </c>
      <c r="K1324" s="17" t="str" cm="1">
        <f t="array" aca="1" ref="K1324" ca="1">IFERROR(INDEX(NTG_2020_Map,$C1324+2,K$7),"")</f>
        <v/>
      </c>
      <c r="L1324" s="17" t="str" cm="1">
        <f t="array" aca="1" ref="L1324" ca="1">IFERROR(INDEX(NTG_2020_Map,$C1324+2,L$7),"")</f>
        <v/>
      </c>
      <c r="M1324" s="17" t="str" cm="1">
        <f t="array" aca="1" ref="M1324" ca="1">IFERROR(INDEX(NTG_2020_Map,$C1324+2,M$7),"")</f>
        <v/>
      </c>
      <c r="N1324" s="18" t="str" cm="1">
        <f t="array" aca="1" ref="N1324" ca="1">IFERROR(INDEX(NTG_2020_Map,$C1324+2,N$7),"")</f>
        <v/>
      </c>
      <c r="O1324" s="18" t="str" cm="1">
        <f t="array" aca="1" ref="O1324" ca="1">IFERROR(IF(INDEX(NTG_2020_Map,$C1324+2,O$7)="","",INDEX(NTG_2020_Map,$C1324+2,O$7)),"")</f>
        <v/>
      </c>
    </row>
    <row r="1325" spans="3:15" ht="12.75" customHeight="1">
      <c r="C1325" s="16">
        <f t="shared" si="40"/>
        <v>58</v>
      </c>
      <c r="D1325" s="16">
        <f t="shared" si="41"/>
        <v>6</v>
      </c>
      <c r="E1325" s="16" cm="1">
        <f t="array" aca="1" ref="E1325" ca="1">IF(F1325="","",IF(INDEX(NTG_2020_Table,$C1325+1,$D1325)=1,1,0))</f>
        <v>0</v>
      </c>
      <c r="F1325" s="17" t="str" cm="1">
        <f t="array" aca="1" ref="F1325" ca="1">IFERROR(INDEX(NTG_2020_Table,$C1325+1,$F$7),"")</f>
        <v>NonRes-sAll-mPipeIns-deemed</v>
      </c>
      <c r="G1325" s="17" t="str" cm="1">
        <f t="array" aca="1" ref="G1325" ca="1">IF($F1325="","",IFERROR(INDEX(NTG_2020_Map,1,IF($D1325&lt;$B$4,$B$3,IF($D1325&lt;$B$5,$B$4,$B$5))),""))</f>
        <v>NTG_ID</v>
      </c>
      <c r="H1325" s="17" cm="1">
        <f t="array" aca="1" ref="H1325" ca="1">IF(F1325="","",IFERROR(INDEX(NTG_2020_Map,2,D1325),""))</f>
        <v>0.6</v>
      </c>
      <c r="I1325" s="17" t="str" cm="1">
        <f t="array" aca="1" ref="I1325" ca="1">IFERROR(INDEX(NTG_2020_Map,$C1325+2,$I$7),"")</f>
        <v/>
      </c>
      <c r="J1325" s="17" t="str" cm="1">
        <f t="array" aca="1" ref="J1325" ca="1">IFERROR(IF(INDEX(NTG_2020_Map,$C1325+2,36)=0,"",INDEX(NTG_2020_Map,$C1325+2,$J$7)),"")</f>
        <v/>
      </c>
      <c r="K1325" s="17" t="str" cm="1">
        <f t="array" aca="1" ref="K1325" ca="1">IFERROR(INDEX(NTG_2020_Map,$C1325+2,K$7),"")</f>
        <v/>
      </c>
      <c r="L1325" s="17" t="str" cm="1">
        <f t="array" aca="1" ref="L1325" ca="1">IFERROR(INDEX(NTG_2020_Map,$C1325+2,L$7),"")</f>
        <v/>
      </c>
      <c r="M1325" s="17" t="str" cm="1">
        <f t="array" aca="1" ref="M1325" ca="1">IFERROR(INDEX(NTG_2020_Map,$C1325+2,M$7),"")</f>
        <v/>
      </c>
      <c r="N1325" s="18" t="str" cm="1">
        <f t="array" aca="1" ref="N1325" ca="1">IFERROR(INDEX(NTG_2020_Map,$C1325+2,N$7),"")</f>
        <v/>
      </c>
      <c r="O1325" s="18" t="str" cm="1">
        <f t="array" aca="1" ref="O1325" ca="1">IFERROR(IF(INDEX(NTG_2020_Map,$C1325+2,O$7)="","",INDEX(NTG_2020_Map,$C1325+2,O$7)),"")</f>
        <v/>
      </c>
    </row>
    <row r="1326" spans="3:15" ht="12.75" customHeight="1">
      <c r="C1326" s="16">
        <f t="shared" si="40"/>
        <v>58</v>
      </c>
      <c r="D1326" s="16">
        <f t="shared" si="41"/>
        <v>7</v>
      </c>
      <c r="E1326" s="16" cm="1">
        <f t="array" aca="1" ref="E1326" ca="1">IF(F1326="","",IF(INDEX(NTG_2020_Table,$C1326+1,$D1326)=1,1,0))</f>
        <v>0</v>
      </c>
      <c r="F1326" s="17" t="str" cm="1">
        <f t="array" aca="1" ref="F1326" ca="1">IFERROR(INDEX(NTG_2020_Table,$C1326+1,$F$7),"")</f>
        <v>NonRes-sAll-mPipeIns-deemed</v>
      </c>
      <c r="G1326" s="17" t="str" cm="1">
        <f t="array" aca="1" ref="G1326" ca="1">IF($F1326="","",IFERROR(INDEX(NTG_2020_Map,1,IF($D1326&lt;$B$4,$B$3,IF($D1326&lt;$B$5,$B$4,$B$5))),""))</f>
        <v>NTG_ID</v>
      </c>
      <c r="H1326" s="17" t="str" cm="1">
        <f t="array" aca="1" ref="H1326" ca="1">IF(F1326="","",IFERROR(INDEX(NTG_2020_Map,2,D1326),""))</f>
        <v>Measures not covered by other NTG values and measure technology type has been available in marketplace for more than 2 years</v>
      </c>
      <c r="I1326" s="17" t="str" cm="1">
        <f t="array" aca="1" ref="I1326" ca="1">IFERROR(INDEX(NTG_2020_Map,$C1326+2,$I$7),"")</f>
        <v/>
      </c>
      <c r="J1326" s="17" t="str" cm="1">
        <f t="array" aca="1" ref="J1326" ca="1">IFERROR(IF(INDEX(NTG_2020_Map,$C1326+2,36)=0,"",INDEX(NTG_2020_Map,$C1326+2,$J$7)),"")</f>
        <v/>
      </c>
      <c r="K1326" s="17" t="str" cm="1">
        <f t="array" aca="1" ref="K1326" ca="1">IFERROR(INDEX(NTG_2020_Map,$C1326+2,K$7),"")</f>
        <v/>
      </c>
      <c r="L1326" s="17" t="str" cm="1">
        <f t="array" aca="1" ref="L1326" ca="1">IFERROR(INDEX(NTG_2020_Map,$C1326+2,L$7),"")</f>
        <v/>
      </c>
      <c r="M1326" s="17" t="str" cm="1">
        <f t="array" aca="1" ref="M1326" ca="1">IFERROR(INDEX(NTG_2020_Map,$C1326+2,M$7),"")</f>
        <v/>
      </c>
      <c r="N1326" s="18" t="str" cm="1">
        <f t="array" aca="1" ref="N1326" ca="1">IFERROR(INDEX(NTG_2020_Map,$C1326+2,N$7),"")</f>
        <v/>
      </c>
      <c r="O1326" s="18" t="str" cm="1">
        <f t="array" aca="1" ref="O1326" ca="1">IFERROR(IF(INDEX(NTG_2020_Map,$C1326+2,O$7)="","",INDEX(NTG_2020_Map,$C1326+2,O$7)),"")</f>
        <v/>
      </c>
    </row>
    <row r="1327" spans="3:15" ht="12.75" customHeight="1">
      <c r="C1327" s="16">
        <f t="shared" si="40"/>
        <v>58</v>
      </c>
      <c r="D1327" s="16">
        <f t="shared" si="41"/>
        <v>8</v>
      </c>
      <c r="E1327" s="16" cm="1">
        <f t="array" aca="1" ref="E1327" ca="1">IF(F1327="","",IF(INDEX(NTG_2020_Table,$C1327+1,$D1327)=1,1,0))</f>
        <v>0</v>
      </c>
      <c r="F1327" s="17" t="str" cm="1">
        <f t="array" aca="1" ref="F1327" ca="1">IFERROR(INDEX(NTG_2020_Table,$C1327+1,$F$7),"")</f>
        <v>NonRes-sAll-mPipeIns-deemed</v>
      </c>
      <c r="G1327" s="17" t="str" cm="1">
        <f t="array" aca="1" ref="G1327" ca="1">IF($F1327="","",IFERROR(INDEX(NTG_2020_Map,1,IF($D1327&lt;$B$4,$B$3,IF($D1327&lt;$B$5,$B$4,$B$5))),""))</f>
        <v>NTG_ID</v>
      </c>
      <c r="H1327" s="17" t="str" cm="1">
        <f t="array" aca="1" ref="H1327" ca="1">IF(F1327="","",IFERROR(INDEX(NTG_2020_Map,2,D1327),""))</f>
        <v>Deem-DEER|Deem-WP</v>
      </c>
      <c r="I1327" s="17" t="str" cm="1">
        <f t="array" aca="1" ref="I1327" ca="1">IFERROR(INDEX(NTG_2020_Map,$C1327+2,$I$7),"")</f>
        <v/>
      </c>
      <c r="J1327" s="17" t="str" cm="1">
        <f t="array" aca="1" ref="J1327" ca="1">IFERROR(IF(INDEX(NTG_2020_Map,$C1327+2,36)=0,"",INDEX(NTG_2020_Map,$C1327+2,$J$7)),"")</f>
        <v/>
      </c>
      <c r="K1327" s="17" t="str" cm="1">
        <f t="array" aca="1" ref="K1327" ca="1">IFERROR(INDEX(NTG_2020_Map,$C1327+2,K$7),"")</f>
        <v/>
      </c>
      <c r="L1327" s="17" t="str" cm="1">
        <f t="array" aca="1" ref="L1327" ca="1">IFERROR(INDEX(NTG_2020_Map,$C1327+2,L$7),"")</f>
        <v/>
      </c>
      <c r="M1327" s="17" t="str" cm="1">
        <f t="array" aca="1" ref="M1327" ca="1">IFERROR(INDEX(NTG_2020_Map,$C1327+2,M$7),"")</f>
        <v/>
      </c>
      <c r="N1327" s="18" t="str" cm="1">
        <f t="array" aca="1" ref="N1327" ca="1">IFERROR(INDEX(NTG_2020_Map,$C1327+2,N$7),"")</f>
        <v/>
      </c>
      <c r="O1327" s="18" t="str" cm="1">
        <f t="array" aca="1" ref="O1327" ca="1">IFERROR(IF(INDEX(NTG_2020_Map,$C1327+2,O$7)="","",INDEX(NTG_2020_Map,$C1327+2,O$7)),"")</f>
        <v/>
      </c>
    </row>
    <row r="1328" spans="3:15" ht="12.75" customHeight="1">
      <c r="C1328" s="16">
        <f t="shared" si="40"/>
        <v>58</v>
      </c>
      <c r="D1328" s="16">
        <f t="shared" si="41"/>
        <v>9</v>
      </c>
      <c r="E1328" s="16" cm="1">
        <f t="array" aca="1" ref="E1328" ca="1">IF(F1328="","",IF(INDEX(NTG_2020_Table,$C1328+1,$D1328)=1,1,0))</f>
        <v>0</v>
      </c>
      <c r="F1328" s="17" t="str" cm="1">
        <f t="array" aca="1" ref="F1328" ca="1">IFERROR(INDEX(NTG_2020_Table,$C1328+1,$F$7),"")</f>
        <v>NonRes-sAll-mPipeIns-deemed</v>
      </c>
      <c r="G1328" s="17" t="str" cm="1">
        <f t="array" aca="1" ref="G1328" ca="1">IF($F1328="","",IFERROR(INDEX(NTG_2020_Map,1,IF($D1328&lt;$B$4,$B$3,IF($D1328&lt;$B$5,$B$4,$B$5))),""))</f>
        <v>NTG_ID</v>
      </c>
      <c r="H1328" s="17" t="str" cm="1">
        <f t="array" aca="1" ref="H1328" ca="1">IF(F1328="","",IFERROR(INDEX(NTG_2020_Map,2,D1328),""))</f>
        <v>AOE|AR|BRO-Bhv|BRO-Op|BRO-RCx|BW|NC|NR</v>
      </c>
      <c r="I1328" s="17" t="str" cm="1">
        <f t="array" aca="1" ref="I1328" ca="1">IFERROR(INDEX(NTG_2020_Map,$C1328+2,$I$7),"")</f>
        <v/>
      </c>
      <c r="J1328" s="17" t="str" cm="1">
        <f t="array" aca="1" ref="J1328" ca="1">IFERROR(IF(INDEX(NTG_2020_Map,$C1328+2,36)=0,"",INDEX(NTG_2020_Map,$C1328+2,$J$7)),"")</f>
        <v/>
      </c>
      <c r="K1328" s="17" t="str" cm="1">
        <f t="array" aca="1" ref="K1328" ca="1">IFERROR(INDEX(NTG_2020_Map,$C1328+2,K$7),"")</f>
        <v/>
      </c>
      <c r="L1328" s="17" t="str" cm="1">
        <f t="array" aca="1" ref="L1328" ca="1">IFERROR(INDEX(NTG_2020_Map,$C1328+2,L$7),"")</f>
        <v/>
      </c>
      <c r="M1328" s="17" t="str" cm="1">
        <f t="array" aca="1" ref="M1328" ca="1">IFERROR(INDEX(NTG_2020_Map,$C1328+2,M$7),"")</f>
        <v/>
      </c>
      <c r="N1328" s="18" t="str" cm="1">
        <f t="array" aca="1" ref="N1328" ca="1">IFERROR(INDEX(NTG_2020_Map,$C1328+2,N$7),"")</f>
        <v/>
      </c>
      <c r="O1328" s="18" t="str" cm="1">
        <f t="array" aca="1" ref="O1328" ca="1">IFERROR(IF(INDEX(NTG_2020_Map,$C1328+2,O$7)="","",INDEX(NTG_2020_Map,$C1328+2,O$7)),"")</f>
        <v/>
      </c>
    </row>
    <row r="1329" spans="3:15" ht="12.75" customHeight="1">
      <c r="C1329" s="16">
        <f t="shared" si="40"/>
        <v>58</v>
      </c>
      <c r="D1329" s="16">
        <f t="shared" si="41"/>
        <v>10</v>
      </c>
      <c r="E1329" s="16" cm="1">
        <f t="array" aca="1" ref="E1329" ca="1">IF(F1329="","",IF(INDEX(NTG_2020_Table,$C1329+1,$D1329)=1,1,0))</f>
        <v>0</v>
      </c>
      <c r="F1329" s="17" t="str" cm="1">
        <f t="array" aca="1" ref="F1329" ca="1">IFERROR(INDEX(NTG_2020_Table,$C1329+1,$F$7),"")</f>
        <v>NonRes-sAll-mPipeIns-deemed</v>
      </c>
      <c r="G1329" s="17" t="str" cm="1">
        <f t="array" aca="1" ref="G1329" ca="1">IF($F1329="","",IFERROR(INDEX(NTG_2020_Map,1,IF($D1329&lt;$B$4,$B$3,IF($D1329&lt;$B$5,$B$4,$B$5))),""))</f>
        <v>NTG_ID</v>
      </c>
      <c r="H1329" s="17" t="str" cm="1">
        <f t="array" aca="1" ref="H1329" ca="1">IF(F1329="","",IFERROR(INDEX(NTG_2020_Map,2,D1329),""))</f>
        <v>UpDeemed|DnCust|DnDeemed|DnCustDI|DnDeemDI</v>
      </c>
      <c r="I1329" s="17" t="str" cm="1">
        <f t="array" aca="1" ref="I1329" ca="1">IFERROR(INDEX(NTG_2020_Map,$C1329+2,$I$7),"")</f>
        <v/>
      </c>
      <c r="J1329" s="17" t="str" cm="1">
        <f t="array" aca="1" ref="J1329" ca="1">IFERROR(IF(INDEX(NTG_2020_Map,$C1329+2,36)=0,"",INDEX(NTG_2020_Map,$C1329+2,$J$7)),"")</f>
        <v/>
      </c>
      <c r="K1329" s="17" t="str" cm="1">
        <f t="array" aca="1" ref="K1329" ca="1">IFERROR(INDEX(NTG_2020_Map,$C1329+2,K$7),"")</f>
        <v/>
      </c>
      <c r="L1329" s="17" t="str" cm="1">
        <f t="array" aca="1" ref="L1329" ca="1">IFERROR(INDEX(NTG_2020_Map,$C1329+2,L$7),"")</f>
        <v/>
      </c>
      <c r="M1329" s="17" t="str" cm="1">
        <f t="array" aca="1" ref="M1329" ca="1">IFERROR(INDEX(NTG_2020_Map,$C1329+2,M$7),"")</f>
        <v/>
      </c>
      <c r="N1329" s="18" t="str" cm="1">
        <f t="array" aca="1" ref="N1329" ca="1">IFERROR(INDEX(NTG_2020_Map,$C1329+2,N$7),"")</f>
        <v/>
      </c>
      <c r="O1329" s="18" t="str" cm="1">
        <f t="array" aca="1" ref="O1329" ca="1">IFERROR(IF(INDEX(NTG_2020_Map,$C1329+2,O$7)="","",INDEX(NTG_2020_Map,$C1329+2,O$7)),"")</f>
        <v/>
      </c>
    </row>
    <row r="1330" spans="3:15" ht="12.75" customHeight="1">
      <c r="C1330" s="16">
        <f t="shared" si="40"/>
        <v>58</v>
      </c>
      <c r="D1330" s="16">
        <f t="shared" si="41"/>
        <v>11</v>
      </c>
      <c r="E1330" s="16" cm="1">
        <f t="array" aca="1" ref="E1330" ca="1">IF(F1330="","",IF(INDEX(NTG_2020_Table,$C1330+1,$D1330)=1,1,0))</f>
        <v>0</v>
      </c>
      <c r="F1330" s="17" t="str" cm="1">
        <f t="array" aca="1" ref="F1330" ca="1">IFERROR(INDEX(NTG_2020_Table,$C1330+1,$F$7),"")</f>
        <v>NonRes-sAll-mPipeIns-deemed</v>
      </c>
      <c r="G1330" s="17" t="str" cm="1">
        <f t="array" aca="1" ref="G1330" ca="1">IF($F1330="","",IFERROR(INDEX(NTG_2020_Map,1,IF($D1330&lt;$B$4,$B$3,IF($D1330&lt;$B$5,$B$4,$B$5))),""))</f>
        <v>VersionSource</v>
      </c>
      <c r="H1330" s="17" t="str" cm="1">
        <f t="array" aca="1" ref="H1330" ca="1">IF(F1330="","",IFERROR(INDEX(NTG_2020_Map,2,D1330),""))</f>
        <v/>
      </c>
      <c r="I1330" s="17" t="str" cm="1">
        <f t="array" aca="1" ref="I1330" ca="1">IFERROR(INDEX(NTG_2020_Map,$C1330+2,$I$7),"")</f>
        <v/>
      </c>
      <c r="J1330" s="17" t="str" cm="1">
        <f t="array" aca="1" ref="J1330" ca="1">IFERROR(IF(INDEX(NTG_2020_Map,$C1330+2,36)=0,"",INDEX(NTG_2020_Map,$C1330+2,$J$7)),"")</f>
        <v/>
      </c>
      <c r="K1330" s="17" t="str" cm="1">
        <f t="array" aca="1" ref="K1330" ca="1">IFERROR(INDEX(NTG_2020_Map,$C1330+2,K$7),"")</f>
        <v/>
      </c>
      <c r="L1330" s="17" t="str" cm="1">
        <f t="array" aca="1" ref="L1330" ca="1">IFERROR(INDEX(NTG_2020_Map,$C1330+2,L$7),"")</f>
        <v/>
      </c>
      <c r="M1330" s="17" t="str" cm="1">
        <f t="array" aca="1" ref="M1330" ca="1">IFERROR(INDEX(NTG_2020_Map,$C1330+2,M$7),"")</f>
        <v/>
      </c>
      <c r="N1330" s="18" t="str" cm="1">
        <f t="array" aca="1" ref="N1330" ca="1">IFERROR(INDEX(NTG_2020_Map,$C1330+2,N$7),"")</f>
        <v/>
      </c>
      <c r="O1330" s="18" t="str" cm="1">
        <f t="array" aca="1" ref="O1330" ca="1">IFERROR(IF(INDEX(NTG_2020_Map,$C1330+2,O$7)="","",INDEX(NTG_2020_Map,$C1330+2,O$7)),"")</f>
        <v/>
      </c>
    </row>
    <row r="1331" spans="3:15" ht="12.75" customHeight="1">
      <c r="C1331" s="16">
        <f t="shared" si="40"/>
        <v>58</v>
      </c>
      <c r="D1331" s="16">
        <f t="shared" si="41"/>
        <v>12</v>
      </c>
      <c r="E1331" s="16" cm="1">
        <f t="array" aca="1" ref="E1331" ca="1">IF(F1331="","",IF(INDEX(NTG_2020_Table,$C1331+1,$D1331)=1,1,0))</f>
        <v>1</v>
      </c>
      <c r="F1331" s="17" t="str" cm="1">
        <f t="array" aca="1" ref="F1331" ca="1">IFERROR(INDEX(NTG_2020_Table,$C1331+1,$F$7),"")</f>
        <v>NonRes-sAll-mPipeIns-deemed</v>
      </c>
      <c r="G1331" s="17" t="str" cm="1">
        <f t="array" aca="1" ref="G1331" ca="1">IF($F1331="","",IFERROR(INDEX(NTG_2020_Map,1,IF($D1331&lt;$B$4,$B$3,IF($D1331&lt;$B$5,$B$4,$B$5))),""))</f>
        <v>VersionSource</v>
      </c>
      <c r="H1331" s="17" t="str" cm="1">
        <f t="array" aca="1" ref="H1331" ca="1">IF(F1331="","",IFERROR(INDEX(NTG_2020_Map,2,D1331),""))</f>
        <v>1</v>
      </c>
      <c r="I1331" s="17" t="str" cm="1">
        <f t="array" aca="1" ref="I1331" ca="1">IFERROR(INDEX(NTG_2020_Map,$C1331+2,$I$7),"")</f>
        <v/>
      </c>
      <c r="J1331" s="17" t="str" cm="1">
        <f t="array" aca="1" ref="J1331" ca="1">IFERROR(IF(INDEX(NTG_2020_Map,$C1331+2,36)=0,"",INDEX(NTG_2020_Map,$C1331+2,$J$7)),"")</f>
        <v/>
      </c>
      <c r="K1331" s="17" t="str" cm="1">
        <f t="array" aca="1" ref="K1331" ca="1">IFERROR(INDEX(NTG_2020_Map,$C1331+2,K$7),"")</f>
        <v/>
      </c>
      <c r="L1331" s="17" t="str" cm="1">
        <f t="array" aca="1" ref="L1331" ca="1">IFERROR(INDEX(NTG_2020_Map,$C1331+2,L$7),"")</f>
        <v/>
      </c>
      <c r="M1331" s="17" t="str" cm="1">
        <f t="array" aca="1" ref="M1331" ca="1">IFERROR(INDEX(NTG_2020_Map,$C1331+2,M$7),"")</f>
        <v/>
      </c>
      <c r="N1331" s="18" t="str" cm="1">
        <f t="array" aca="1" ref="N1331" ca="1">IFERROR(INDEX(NTG_2020_Map,$C1331+2,N$7),"")</f>
        <v/>
      </c>
      <c r="O1331" s="18" t="str" cm="1">
        <f t="array" aca="1" ref="O1331" ca="1">IFERROR(IF(INDEX(NTG_2020_Map,$C1331+2,O$7)="","",INDEX(NTG_2020_Map,$C1331+2,O$7)),"")</f>
        <v/>
      </c>
    </row>
    <row r="1332" spans="3:15" ht="12.75" customHeight="1">
      <c r="C1332" s="16">
        <f t="shared" si="40"/>
        <v>58</v>
      </c>
      <c r="D1332" s="16">
        <f t="shared" si="41"/>
        <v>13</v>
      </c>
      <c r="E1332" s="16" cm="1">
        <f t="array" aca="1" ref="E1332" ca="1">IF(F1332="","",IF(INDEX(NTG_2020_Table,$C1332+1,$D1332)=1,1,0))</f>
        <v>0</v>
      </c>
      <c r="F1332" s="17" t="str" cm="1">
        <f t="array" aca="1" ref="F1332" ca="1">IFERROR(INDEX(NTG_2020_Table,$C1332+1,$F$7),"")</f>
        <v>NonRes-sAll-mPipeIns-deemed</v>
      </c>
      <c r="G1332" s="17" t="str" cm="1">
        <f t="array" aca="1" ref="G1332" ca="1">IF($F1332="","",IFERROR(INDEX(NTG_2020_Map,1,IF($D1332&lt;$B$4,$B$3,IF($D1332&lt;$B$5,$B$4,$B$5))),""))</f>
        <v>VersionSource</v>
      </c>
      <c r="H1332" s="17" t="str" cm="1">
        <f t="array" aca="1" ref="H1332" ca="1">IF(F1332="","",IFERROR(INDEX(NTG_2020_Map,2,D1332),""))</f>
        <v>1</v>
      </c>
      <c r="I1332" s="17" t="str" cm="1">
        <f t="array" aca="1" ref="I1332" ca="1">IFERROR(INDEX(NTG_2020_Map,$C1332+2,$I$7),"")</f>
        <v/>
      </c>
      <c r="J1332" s="17" t="str" cm="1">
        <f t="array" aca="1" ref="J1332" ca="1">IFERROR(IF(INDEX(NTG_2020_Map,$C1332+2,36)=0,"",INDEX(NTG_2020_Map,$C1332+2,$J$7)),"")</f>
        <v/>
      </c>
      <c r="K1332" s="17" t="str" cm="1">
        <f t="array" aca="1" ref="K1332" ca="1">IFERROR(INDEX(NTG_2020_Map,$C1332+2,K$7),"")</f>
        <v/>
      </c>
      <c r="L1332" s="17" t="str" cm="1">
        <f t="array" aca="1" ref="L1332" ca="1">IFERROR(INDEX(NTG_2020_Map,$C1332+2,L$7),"")</f>
        <v/>
      </c>
      <c r="M1332" s="17" t="str" cm="1">
        <f t="array" aca="1" ref="M1332" ca="1">IFERROR(INDEX(NTG_2020_Map,$C1332+2,M$7),"")</f>
        <v/>
      </c>
      <c r="N1332" s="18" t="str" cm="1">
        <f t="array" aca="1" ref="N1332" ca="1">IFERROR(INDEX(NTG_2020_Map,$C1332+2,N$7),"")</f>
        <v/>
      </c>
      <c r="O1332" s="18" t="str" cm="1">
        <f t="array" aca="1" ref="O1332" ca="1">IFERROR(IF(INDEX(NTG_2020_Map,$C1332+2,O$7)="","",INDEX(NTG_2020_Map,$C1332+2,O$7)),"")</f>
        <v/>
      </c>
    </row>
    <row r="1333" spans="3:15" ht="12.75" customHeight="1">
      <c r="C1333" s="16">
        <f t="shared" si="40"/>
        <v>58</v>
      </c>
      <c r="D1333" s="16">
        <f t="shared" si="41"/>
        <v>14</v>
      </c>
      <c r="E1333" s="16" cm="1">
        <f t="array" aca="1" ref="E1333" ca="1">IF(F1333="","",IF(INDEX(NTG_2020_Table,$C1333+1,$D1333)=1,1,0))</f>
        <v>0</v>
      </c>
      <c r="F1333" s="17" t="str" cm="1">
        <f t="array" aca="1" ref="F1333" ca="1">IFERROR(INDEX(NTG_2020_Table,$C1333+1,$F$7),"")</f>
        <v>NonRes-sAll-mPipeIns-deemed</v>
      </c>
      <c r="G1333" s="17" t="str" cm="1">
        <f t="array" aca="1" ref="G1333" ca="1">IF($F1333="","",IFERROR(INDEX(NTG_2020_Map,1,IF($D1333&lt;$B$4,$B$3,IF($D1333&lt;$B$5,$B$4,$B$5))),""))</f>
        <v>VersionSource</v>
      </c>
      <c r="H1333" s="17" t="str" cm="1">
        <f t="array" aca="1" ref="H1333" ca="1">IF(F1333="","",IFERROR(INDEX(NTG_2020_Map,2,D1333),""))</f>
        <v>0</v>
      </c>
      <c r="I1333" s="17" t="str" cm="1">
        <f t="array" aca="1" ref="I1333" ca="1">IFERROR(INDEX(NTG_2020_Map,$C1333+2,$I$7),"")</f>
        <v/>
      </c>
      <c r="J1333" s="17" t="str" cm="1">
        <f t="array" aca="1" ref="J1333" ca="1">IFERROR(IF(INDEX(NTG_2020_Map,$C1333+2,36)=0,"",INDEX(NTG_2020_Map,$C1333+2,$J$7)),"")</f>
        <v/>
      </c>
      <c r="K1333" s="17" t="str" cm="1">
        <f t="array" aca="1" ref="K1333" ca="1">IFERROR(INDEX(NTG_2020_Map,$C1333+2,K$7),"")</f>
        <v/>
      </c>
      <c r="L1333" s="17" t="str" cm="1">
        <f t="array" aca="1" ref="L1333" ca="1">IFERROR(INDEX(NTG_2020_Map,$C1333+2,L$7),"")</f>
        <v/>
      </c>
      <c r="M1333" s="17" t="str" cm="1">
        <f t="array" aca="1" ref="M1333" ca="1">IFERROR(INDEX(NTG_2020_Map,$C1333+2,M$7),"")</f>
        <v/>
      </c>
      <c r="N1333" s="18" t="str" cm="1">
        <f t="array" aca="1" ref="N1333" ca="1">IFERROR(INDEX(NTG_2020_Map,$C1333+2,N$7),"")</f>
        <v/>
      </c>
      <c r="O1333" s="18" t="str" cm="1">
        <f t="array" aca="1" ref="O1333" ca="1">IFERROR(IF(INDEX(NTG_2020_Map,$C1333+2,O$7)="","",INDEX(NTG_2020_Map,$C1333+2,O$7)),"")</f>
        <v/>
      </c>
    </row>
    <row r="1334" spans="3:15" ht="12.75" customHeight="1">
      <c r="C1334" s="16">
        <f t="shared" si="40"/>
        <v>58</v>
      </c>
      <c r="D1334" s="16">
        <f t="shared" si="41"/>
        <v>15</v>
      </c>
      <c r="E1334" s="16" cm="1">
        <f t="array" aca="1" ref="E1334" ca="1">IF(F1334="","",IF(INDEX(NTG_2020_Table,$C1334+1,$D1334)=1,1,0))</f>
        <v>0</v>
      </c>
      <c r="F1334" s="17" t="str" cm="1">
        <f t="array" aca="1" ref="F1334" ca="1">IFERROR(INDEX(NTG_2020_Table,$C1334+1,$F$7),"")</f>
        <v>NonRes-sAll-mPipeIns-deemed</v>
      </c>
      <c r="G1334" s="17" t="str" cm="1">
        <f t="array" aca="1" ref="G1334" ca="1">IF($F1334="","",IFERROR(INDEX(NTG_2020_Map,1,IF($D1334&lt;$B$4,$B$3,IF($D1334&lt;$B$5,$B$4,$B$5))),""))</f>
        <v>VersionSource</v>
      </c>
      <c r="H1334" s="17" cm="1">
        <f t="array" aca="1" ref="H1334" ca="1">IF(F1334="","",IFERROR(INDEX(NTG_2020_Map,2,D1334),""))</f>
        <v>45448.629734189817</v>
      </c>
      <c r="I1334" s="17" t="str" cm="1">
        <f t="array" aca="1" ref="I1334" ca="1">IFERROR(INDEX(NTG_2020_Map,$C1334+2,$I$7),"")</f>
        <v/>
      </c>
      <c r="J1334" s="17" t="str" cm="1">
        <f t="array" aca="1" ref="J1334" ca="1">IFERROR(IF(INDEX(NTG_2020_Map,$C1334+2,36)=0,"",INDEX(NTG_2020_Map,$C1334+2,$J$7)),"")</f>
        <v/>
      </c>
      <c r="K1334" s="17" t="str" cm="1">
        <f t="array" aca="1" ref="K1334" ca="1">IFERROR(INDEX(NTG_2020_Map,$C1334+2,K$7),"")</f>
        <v/>
      </c>
      <c r="L1334" s="17" t="str" cm="1">
        <f t="array" aca="1" ref="L1334" ca="1">IFERROR(INDEX(NTG_2020_Map,$C1334+2,L$7),"")</f>
        <v/>
      </c>
      <c r="M1334" s="17" t="str" cm="1">
        <f t="array" aca="1" ref="M1334" ca="1">IFERROR(INDEX(NTG_2020_Map,$C1334+2,M$7),"")</f>
        <v/>
      </c>
      <c r="N1334" s="18" t="str" cm="1">
        <f t="array" aca="1" ref="N1334" ca="1">IFERROR(INDEX(NTG_2020_Map,$C1334+2,N$7),"")</f>
        <v/>
      </c>
      <c r="O1334" s="18" t="str" cm="1">
        <f t="array" aca="1" ref="O1334" ca="1">IFERROR(IF(INDEX(NTG_2020_Map,$C1334+2,O$7)="","",INDEX(NTG_2020_Map,$C1334+2,O$7)),"")</f>
        <v/>
      </c>
    </row>
    <row r="1335" spans="3:15" ht="12.75" customHeight="1">
      <c r="C1335" s="16">
        <f t="shared" si="40"/>
        <v>58</v>
      </c>
      <c r="D1335" s="16">
        <f t="shared" si="41"/>
        <v>16</v>
      </c>
      <c r="E1335" s="16" cm="1">
        <f t="array" aca="1" ref="E1335" ca="1">IF(F1335="","",IF(INDEX(NTG_2020_Table,$C1335+1,$D1335)=1,1,0))</f>
        <v>1</v>
      </c>
      <c r="F1335" s="17" t="str" cm="1">
        <f t="array" aca="1" ref="F1335" ca="1">IFERROR(INDEX(NTG_2020_Table,$C1335+1,$F$7),"")</f>
        <v>NonRes-sAll-mPipeIns-deemed</v>
      </c>
      <c r="G1335" s="17" t="str" cm="1">
        <f t="array" aca="1" ref="G1335" ca="1">IF($F1335="","",IFERROR(INDEX(NTG_2020_Map,1,IF($D1335&lt;$B$4,$B$3,IF($D1335&lt;$B$5,$B$4,$B$5))),""))</f>
        <v>VersionSource</v>
      </c>
      <c r="H1335" s="17" t="str" cm="1">
        <f t="array" aca="1" ref="H1335" ca="1">IF(F1335="","",IFERROR(INDEX(NTG_2020_Map,2,D1335),""))</f>
        <v>Expired this record since a new record was created that uses the updated Measure Impact Types and Delivery Types per DEER2026 Scoping Document.</v>
      </c>
      <c r="I1335" s="17" t="str" cm="1">
        <f t="array" aca="1" ref="I1335" ca="1">IFERROR(INDEX(NTG_2020_Map,$C1335+2,$I$7),"")</f>
        <v/>
      </c>
      <c r="J1335" s="17" t="str" cm="1">
        <f t="array" aca="1" ref="J1335" ca="1">IFERROR(IF(INDEX(NTG_2020_Map,$C1335+2,36)=0,"",INDEX(NTG_2020_Map,$C1335+2,$J$7)),"")</f>
        <v/>
      </c>
      <c r="K1335" s="17" t="str" cm="1">
        <f t="array" aca="1" ref="K1335" ca="1">IFERROR(INDEX(NTG_2020_Map,$C1335+2,K$7),"")</f>
        <v/>
      </c>
      <c r="L1335" s="17" t="str" cm="1">
        <f t="array" aca="1" ref="L1335" ca="1">IFERROR(INDEX(NTG_2020_Map,$C1335+2,L$7),"")</f>
        <v/>
      </c>
      <c r="M1335" s="17" t="str" cm="1">
        <f t="array" aca="1" ref="M1335" ca="1">IFERROR(INDEX(NTG_2020_Map,$C1335+2,M$7),"")</f>
        <v/>
      </c>
      <c r="N1335" s="18" t="str" cm="1">
        <f t="array" aca="1" ref="N1335" ca="1">IFERROR(INDEX(NTG_2020_Map,$C1335+2,N$7),"")</f>
        <v/>
      </c>
      <c r="O1335" s="18" t="str" cm="1">
        <f t="array" aca="1" ref="O1335" ca="1">IFERROR(IF(INDEX(NTG_2020_Map,$C1335+2,O$7)="","",INDEX(NTG_2020_Map,$C1335+2,O$7)),"")</f>
        <v/>
      </c>
    </row>
    <row r="1336" spans="3:15" ht="12.75" customHeight="1">
      <c r="C1336" s="16">
        <f t="shared" si="40"/>
        <v>58</v>
      </c>
      <c r="D1336" s="16">
        <f t="shared" si="41"/>
        <v>17</v>
      </c>
      <c r="E1336" s="16" cm="1">
        <f t="array" aca="1" ref="E1336" ca="1">IF(F1336="","",IF(INDEX(NTG_2020_Table,$C1336+1,$D1336)=1,1,0))</f>
        <v>1</v>
      </c>
      <c r="F1336" s="17" t="str" cm="1">
        <f t="array" aca="1" ref="F1336" ca="1">IFERROR(INDEX(NTG_2020_Table,$C1336+1,$F$7),"")</f>
        <v>NonRes-sAll-mPipeIns-deemed</v>
      </c>
      <c r="G1336" s="17" t="str" cm="1">
        <f t="array" aca="1" ref="G1336" ca="1">IF($F1336="","",IFERROR(INDEX(NTG_2020_Map,1,IF($D1336&lt;$B$4,$B$3,IF($D1336&lt;$B$5,$B$4,$B$5))),""))</f>
        <v>VersionSource</v>
      </c>
      <c r="H1336" s="17" t="str" cm="1">
        <f t="array" aca="1" ref="H1336" ca="1">IF(F1336="","",IFERROR(INDEX(NTG_2020_Map,2,D1336),""))</f>
        <v>Deemed Ex Ante Team</v>
      </c>
      <c r="I1336" s="17" t="str" cm="1">
        <f t="array" aca="1" ref="I1336" ca="1">IFERROR(INDEX(NTG_2020_Map,$C1336+2,$I$7),"")</f>
        <v/>
      </c>
      <c r="J1336" s="17" t="str" cm="1">
        <f t="array" aca="1" ref="J1336" ca="1">IFERROR(IF(INDEX(NTG_2020_Map,$C1336+2,36)=0,"",INDEX(NTG_2020_Map,$C1336+2,$J$7)),"")</f>
        <v/>
      </c>
      <c r="K1336" s="17" t="str" cm="1">
        <f t="array" aca="1" ref="K1336" ca="1">IFERROR(INDEX(NTG_2020_Map,$C1336+2,K$7),"")</f>
        <v/>
      </c>
      <c r="L1336" s="17" t="str" cm="1">
        <f t="array" aca="1" ref="L1336" ca="1">IFERROR(INDEX(NTG_2020_Map,$C1336+2,L$7),"")</f>
        <v/>
      </c>
      <c r="M1336" s="17" t="str" cm="1">
        <f t="array" aca="1" ref="M1336" ca="1">IFERROR(INDEX(NTG_2020_Map,$C1336+2,M$7),"")</f>
        <v/>
      </c>
      <c r="N1336" s="18" t="str" cm="1">
        <f t="array" aca="1" ref="N1336" ca="1">IFERROR(INDEX(NTG_2020_Map,$C1336+2,N$7),"")</f>
        <v/>
      </c>
      <c r="O1336" s="18" t="str" cm="1">
        <f t="array" aca="1" ref="O1336" ca="1">IFERROR(IF(INDEX(NTG_2020_Map,$C1336+2,O$7)="","",INDEX(NTG_2020_Map,$C1336+2,O$7)),"")</f>
        <v/>
      </c>
    </row>
    <row r="1337" spans="3:15" ht="12.75" customHeight="1">
      <c r="C1337" s="16">
        <f t="shared" si="40"/>
        <v>58</v>
      </c>
      <c r="D1337" s="16">
        <f t="shared" si="41"/>
        <v>18</v>
      </c>
      <c r="E1337" s="16" cm="1">
        <f t="array" aca="1" ref="E1337" ca="1">IF(F1337="","",IF(INDEX(NTG_2020_Table,$C1337+1,$D1337)=1,1,0))</f>
        <v>1</v>
      </c>
      <c r="F1337" s="17" t="str" cm="1">
        <f t="array" aca="1" ref="F1337" ca="1">IFERROR(INDEX(NTG_2020_Table,$C1337+1,$F$7),"")</f>
        <v>NonRes-sAll-mPipeIns-deemed</v>
      </c>
      <c r="G1337" s="17" t="str" cm="1">
        <f t="array" aca="1" ref="G1337" ca="1">IF($F1337="","",IFERROR(INDEX(NTG_2020_Map,1,IF($D1337&lt;$B$4,$B$3,IF($D1337&lt;$B$5,$B$4,$B$5))),""))</f>
        <v>VersionSource</v>
      </c>
      <c r="H1337" s="17" cm="1">
        <f t="array" aca="1" ref="H1337" ca="1">IF(F1337="","",IFERROR(INDEX(NTG_2020_Map,2,D1337),""))</f>
        <v>44566.539816770834</v>
      </c>
      <c r="I1337" s="17" t="str" cm="1">
        <f t="array" aca="1" ref="I1337" ca="1">IFERROR(INDEX(NTG_2020_Map,$C1337+2,$I$7),"")</f>
        <v/>
      </c>
      <c r="J1337" s="17" t="str" cm="1">
        <f t="array" aca="1" ref="J1337" ca="1">IFERROR(IF(INDEX(NTG_2020_Map,$C1337+2,36)=0,"",INDEX(NTG_2020_Map,$C1337+2,$J$7)),"")</f>
        <v/>
      </c>
      <c r="K1337" s="17" t="str" cm="1">
        <f t="array" aca="1" ref="K1337" ca="1">IFERROR(INDEX(NTG_2020_Map,$C1337+2,K$7),"")</f>
        <v/>
      </c>
      <c r="L1337" s="17" t="str" cm="1">
        <f t="array" aca="1" ref="L1337" ca="1">IFERROR(INDEX(NTG_2020_Map,$C1337+2,L$7),"")</f>
        <v/>
      </c>
      <c r="M1337" s="17" t="str" cm="1">
        <f t="array" aca="1" ref="M1337" ca="1">IFERROR(INDEX(NTG_2020_Map,$C1337+2,M$7),"")</f>
        <v/>
      </c>
      <c r="N1337" s="18" t="str" cm="1">
        <f t="array" aca="1" ref="N1337" ca="1">IFERROR(INDEX(NTG_2020_Map,$C1337+2,N$7),"")</f>
        <v/>
      </c>
      <c r="O1337" s="18" t="str" cm="1">
        <f t="array" aca="1" ref="O1337" ca="1">IFERROR(IF(INDEX(NTG_2020_Map,$C1337+2,O$7)="","",INDEX(NTG_2020_Map,$C1337+2,O$7)),"")</f>
        <v/>
      </c>
    </row>
    <row r="1338" spans="3:15" ht="12.75" customHeight="1">
      <c r="C1338" s="16">
        <f t="shared" si="40"/>
        <v>58</v>
      </c>
      <c r="D1338" s="16">
        <f t="shared" si="41"/>
        <v>19</v>
      </c>
      <c r="E1338" s="16" cm="1">
        <f t="array" aca="1" ref="E1338" ca="1">IF(F1338="","",IF(INDEX(NTG_2020_Table,$C1338+1,$D1338)=1,1,0))</f>
        <v>1</v>
      </c>
      <c r="F1338" s="17" t="str" cm="1">
        <f t="array" aca="1" ref="F1338" ca="1">IFERROR(INDEX(NTG_2020_Table,$C1338+1,$F$7),"")</f>
        <v>NonRes-sAll-mPipeIns-deemed</v>
      </c>
      <c r="G1338" s="17" t="str" cm="1">
        <f t="array" aca="1" ref="G1338" ca="1">IF($F1338="","",IFERROR(INDEX(NTG_2020_Map,1,IF($D1338&lt;$B$4,$B$3,IF($D1338&lt;$B$5,$B$4,$B$5))),""))</f>
        <v>CreatedComment</v>
      </c>
      <c r="H1338" s="17" t="str" cm="1">
        <f t="array" aca="1" ref="H1338" ca="1">IF(F1338="","",IFERROR(INDEX(NTG_2020_Map,2,D1338),""))</f>
        <v/>
      </c>
      <c r="I1338" s="17" t="str" cm="1">
        <f t="array" aca="1" ref="I1338" ca="1">IFERROR(INDEX(NTG_2020_Map,$C1338+2,$I$7),"")</f>
        <v/>
      </c>
      <c r="J1338" s="17" t="str" cm="1">
        <f t="array" aca="1" ref="J1338" ca="1">IFERROR(IF(INDEX(NTG_2020_Map,$C1338+2,36)=0,"",INDEX(NTG_2020_Map,$C1338+2,$J$7)),"")</f>
        <v/>
      </c>
      <c r="K1338" s="17" t="str" cm="1">
        <f t="array" aca="1" ref="K1338" ca="1">IFERROR(INDEX(NTG_2020_Map,$C1338+2,K$7),"")</f>
        <v/>
      </c>
      <c r="L1338" s="17" t="str" cm="1">
        <f t="array" aca="1" ref="L1338" ca="1">IFERROR(INDEX(NTG_2020_Map,$C1338+2,L$7),"")</f>
        <v/>
      </c>
      <c r="M1338" s="17" t="str" cm="1">
        <f t="array" aca="1" ref="M1338" ca="1">IFERROR(INDEX(NTG_2020_Map,$C1338+2,M$7),"")</f>
        <v/>
      </c>
      <c r="N1338" s="18" t="str" cm="1">
        <f t="array" aca="1" ref="N1338" ca="1">IFERROR(INDEX(NTG_2020_Map,$C1338+2,N$7),"")</f>
        <v/>
      </c>
      <c r="O1338" s="18" t="str" cm="1">
        <f t="array" aca="1" ref="O1338" ca="1">IFERROR(IF(INDEX(NTG_2020_Map,$C1338+2,O$7)="","",INDEX(NTG_2020_Map,$C1338+2,O$7)),"")</f>
        <v/>
      </c>
    </row>
    <row r="1339" spans="3:15" ht="12.75" customHeight="1">
      <c r="C1339" s="16">
        <f t="shared" si="40"/>
        <v>58</v>
      </c>
      <c r="D1339" s="16">
        <f t="shared" si="41"/>
        <v>20</v>
      </c>
      <c r="E1339" s="16" cm="1">
        <f t="array" aca="1" ref="E1339" ca="1">IF(F1339="","",IF(INDEX(NTG_2020_Table,$C1339+1,$D1339)=1,1,0))</f>
        <v>1</v>
      </c>
      <c r="F1339" s="17" t="str" cm="1">
        <f t="array" aca="1" ref="F1339" ca="1">IFERROR(INDEX(NTG_2020_Table,$C1339+1,$F$7),"")</f>
        <v>NonRes-sAll-mPipeIns-deemed</v>
      </c>
      <c r="G1339" s="17" t="str" cm="1">
        <f t="array" aca="1" ref="G1339" ca="1">IF($F1339="","",IFERROR(INDEX(NTG_2020_Map,1,IF($D1339&lt;$B$4,$B$3,IF($D1339&lt;$B$5,$B$4,$B$5))),""))</f>
        <v>CreatedComment</v>
      </c>
      <c r="H1339" s="17" t="str" cm="1">
        <f t="array" aca="1" ref="H1339" ca="1">IF(F1339="","",IFERROR(INDEX(NTG_2020_Map,2,D1339),""))</f>
        <v>Deemed Ex Ante Team</v>
      </c>
      <c r="I1339" s="17" t="str" cm="1">
        <f t="array" aca="1" ref="I1339" ca="1">IFERROR(INDEX(NTG_2020_Map,$C1339+2,$I$7),"")</f>
        <v/>
      </c>
      <c r="J1339" s="17" t="str" cm="1">
        <f t="array" aca="1" ref="J1339" ca="1">IFERROR(IF(INDEX(NTG_2020_Map,$C1339+2,36)=0,"",INDEX(NTG_2020_Map,$C1339+2,$J$7)),"")</f>
        <v/>
      </c>
      <c r="K1339" s="17" t="str" cm="1">
        <f t="array" aca="1" ref="K1339" ca="1">IFERROR(INDEX(NTG_2020_Map,$C1339+2,K$7),"")</f>
        <v/>
      </c>
      <c r="L1339" s="17" t="str" cm="1">
        <f t="array" aca="1" ref="L1339" ca="1">IFERROR(INDEX(NTG_2020_Map,$C1339+2,L$7),"")</f>
        <v/>
      </c>
      <c r="M1339" s="17" t="str" cm="1">
        <f t="array" aca="1" ref="M1339" ca="1">IFERROR(INDEX(NTG_2020_Map,$C1339+2,M$7),"")</f>
        <v/>
      </c>
      <c r="N1339" s="18" t="str" cm="1">
        <f t="array" aca="1" ref="N1339" ca="1">IFERROR(INDEX(NTG_2020_Map,$C1339+2,N$7),"")</f>
        <v/>
      </c>
      <c r="O1339" s="18" t="str" cm="1">
        <f t="array" aca="1" ref="O1339" ca="1">IFERROR(IF(INDEX(NTG_2020_Map,$C1339+2,O$7)="","",INDEX(NTG_2020_Map,$C1339+2,O$7)),"")</f>
        <v/>
      </c>
    </row>
    <row r="1340" spans="3:15" ht="12.75" customHeight="1">
      <c r="C1340" s="16">
        <f t="shared" si="40"/>
        <v>58</v>
      </c>
      <c r="D1340" s="16">
        <f t="shared" si="41"/>
        <v>21</v>
      </c>
      <c r="E1340" s="16" cm="1">
        <f t="array" aca="1" ref="E1340" ca="1">IF(F1340="","",IF(INDEX(NTG_2020_Table,$C1340+1,$D1340)=1,1,0))</f>
        <v>1</v>
      </c>
      <c r="F1340" s="17" t="str" cm="1">
        <f t="array" aca="1" ref="F1340" ca="1">IFERROR(INDEX(NTG_2020_Table,$C1340+1,$F$7),"")</f>
        <v>NonRes-sAll-mPipeIns-deemed</v>
      </c>
      <c r="G1340" s="17" t="str" cm="1">
        <f t="array" aca="1" ref="G1340" ca="1">IF($F1340="","",IFERROR(INDEX(NTG_2020_Map,1,IF($D1340&lt;$B$4,$B$3,IF($D1340&lt;$B$5,$B$4,$B$5))),""))</f>
        <v>CreatedComment</v>
      </c>
      <c r="H1340" s="17" t="str" cm="1">
        <f t="array" aca="1" ref="H1340" ca="1">IF(F1340="","",IFERROR(INDEX(NTG_2020_Map,2,D1340),""))</f>
        <v/>
      </c>
      <c r="I1340" s="17" t="str" cm="1">
        <f t="array" aca="1" ref="I1340" ca="1">IFERROR(INDEX(NTG_2020_Map,$C1340+2,$I$7),"")</f>
        <v/>
      </c>
      <c r="J1340" s="17" t="str" cm="1">
        <f t="array" aca="1" ref="J1340" ca="1">IFERROR(IF(INDEX(NTG_2020_Map,$C1340+2,36)=0,"",INDEX(NTG_2020_Map,$C1340+2,$J$7)),"")</f>
        <v/>
      </c>
      <c r="K1340" s="17" t="str" cm="1">
        <f t="array" aca="1" ref="K1340" ca="1">IFERROR(INDEX(NTG_2020_Map,$C1340+2,K$7),"")</f>
        <v/>
      </c>
      <c r="L1340" s="17" t="str" cm="1">
        <f t="array" aca="1" ref="L1340" ca="1">IFERROR(INDEX(NTG_2020_Map,$C1340+2,L$7),"")</f>
        <v/>
      </c>
      <c r="M1340" s="17" t="str" cm="1">
        <f t="array" aca="1" ref="M1340" ca="1">IFERROR(INDEX(NTG_2020_Map,$C1340+2,M$7),"")</f>
        <v/>
      </c>
      <c r="N1340" s="18" t="str" cm="1">
        <f t="array" aca="1" ref="N1340" ca="1">IFERROR(INDEX(NTG_2020_Map,$C1340+2,N$7),"")</f>
        <v/>
      </c>
      <c r="O1340" s="18" t="str" cm="1">
        <f t="array" aca="1" ref="O1340" ca="1">IFERROR(IF(INDEX(NTG_2020_Map,$C1340+2,O$7)="","",INDEX(NTG_2020_Map,$C1340+2,O$7)),"")</f>
        <v/>
      </c>
    </row>
    <row r="1341" spans="3:15" ht="12.75" customHeight="1">
      <c r="C1341" s="16">
        <f t="shared" si="40"/>
        <v>58</v>
      </c>
      <c r="D1341" s="16">
        <f t="shared" si="41"/>
        <v>22</v>
      </c>
      <c r="E1341" s="16" cm="1">
        <f t="array" aca="1" ref="E1341" ca="1">IF(F1341="","",IF(INDEX(NTG_2020_Table,$C1341+1,$D1341)=1,1,0))</f>
        <v>1</v>
      </c>
      <c r="F1341" s="17" t="str" cm="1">
        <f t="array" aca="1" ref="F1341" ca="1">IFERROR(INDEX(NTG_2020_Table,$C1341+1,$F$7),"")</f>
        <v>NonRes-sAll-mPipeIns-deemed</v>
      </c>
      <c r="G1341" s="17" t="str" cm="1">
        <f t="array" aca="1" ref="G1341" ca="1">IF($F1341="","",IFERROR(INDEX(NTG_2020_Map,1,IF($D1341&lt;$B$4,$B$3,IF($D1341&lt;$B$5,$B$4,$B$5))),""))</f>
        <v>CreatedComment</v>
      </c>
      <c r="H1341" s="17" t="str" cm="1">
        <f t="array" aca="1" ref="H1341" ca="1">IF(F1341="","",IFERROR(INDEX(NTG_2020_Map,2,D1341),""))</f>
        <v/>
      </c>
      <c r="I1341" s="17" t="str" cm="1">
        <f t="array" aca="1" ref="I1341" ca="1">IFERROR(INDEX(NTG_2020_Map,$C1341+2,$I$7),"")</f>
        <v/>
      </c>
      <c r="J1341" s="17" t="str" cm="1">
        <f t="array" aca="1" ref="J1341" ca="1">IFERROR(IF(INDEX(NTG_2020_Map,$C1341+2,36)=0,"",INDEX(NTG_2020_Map,$C1341+2,$J$7)),"")</f>
        <v/>
      </c>
      <c r="K1341" s="17" t="str" cm="1">
        <f t="array" aca="1" ref="K1341" ca="1">IFERROR(INDEX(NTG_2020_Map,$C1341+2,K$7),"")</f>
        <v/>
      </c>
      <c r="L1341" s="17" t="str" cm="1">
        <f t="array" aca="1" ref="L1341" ca="1">IFERROR(INDEX(NTG_2020_Map,$C1341+2,L$7),"")</f>
        <v/>
      </c>
      <c r="M1341" s="17" t="str" cm="1">
        <f t="array" aca="1" ref="M1341" ca="1">IFERROR(INDEX(NTG_2020_Map,$C1341+2,M$7),"")</f>
        <v/>
      </c>
      <c r="N1341" s="18" t="str" cm="1">
        <f t="array" aca="1" ref="N1341" ca="1">IFERROR(INDEX(NTG_2020_Map,$C1341+2,N$7),"")</f>
        <v/>
      </c>
      <c r="O1341" s="18" t="str" cm="1">
        <f t="array" aca="1" ref="O1341" ca="1">IFERROR(IF(INDEX(NTG_2020_Map,$C1341+2,O$7)="","",INDEX(NTG_2020_Map,$C1341+2,O$7)),"")</f>
        <v/>
      </c>
    </row>
    <row r="1342" spans="3:15" ht="12.75" customHeight="1">
      <c r="C1342" s="16">
        <f t="shared" si="40"/>
        <v>58</v>
      </c>
      <c r="D1342" s="16">
        <f t="shared" si="41"/>
        <v>23</v>
      </c>
      <c r="E1342" s="16" cm="1">
        <f t="array" aca="1" ref="E1342" ca="1">IF(F1342="","",IF(INDEX(NTG_2020_Table,$C1342+1,$D1342)=1,1,0))</f>
        <v>1</v>
      </c>
      <c r="F1342" s="17" t="str" cm="1">
        <f t="array" aca="1" ref="F1342" ca="1">IFERROR(INDEX(NTG_2020_Table,$C1342+1,$F$7),"")</f>
        <v>NonRes-sAll-mPipeIns-deemed</v>
      </c>
      <c r="G1342" s="17" t="str" cm="1">
        <f t="array" aca="1" ref="G1342" ca="1">IF($F1342="","",IFERROR(INDEX(NTG_2020_Map,1,IF($D1342&lt;$B$4,$B$3,IF($D1342&lt;$B$5,$B$4,$B$5))),""))</f>
        <v>CreatedComment</v>
      </c>
      <c r="H1342" s="17" t="str" cm="1">
        <f t="array" aca="1" ref="H1342" ca="1">IF(F1342="","",IFERROR(INDEX(NTG_2020_Map,2,D1342),""))</f>
        <v/>
      </c>
      <c r="I1342" s="17" t="str" cm="1">
        <f t="array" aca="1" ref="I1342" ca="1">IFERROR(INDEX(NTG_2020_Map,$C1342+2,$I$7),"")</f>
        <v/>
      </c>
      <c r="J1342" s="17" t="str" cm="1">
        <f t="array" aca="1" ref="J1342" ca="1">IFERROR(IF(INDEX(NTG_2020_Map,$C1342+2,36)=0,"",INDEX(NTG_2020_Map,$C1342+2,$J$7)),"")</f>
        <v/>
      </c>
      <c r="K1342" s="17" t="str" cm="1">
        <f t="array" aca="1" ref="K1342" ca="1">IFERROR(INDEX(NTG_2020_Map,$C1342+2,K$7),"")</f>
        <v/>
      </c>
      <c r="L1342" s="17" t="str" cm="1">
        <f t="array" aca="1" ref="L1342" ca="1">IFERROR(INDEX(NTG_2020_Map,$C1342+2,L$7),"")</f>
        <v/>
      </c>
      <c r="M1342" s="17" t="str" cm="1">
        <f t="array" aca="1" ref="M1342" ca="1">IFERROR(INDEX(NTG_2020_Map,$C1342+2,M$7),"")</f>
        <v/>
      </c>
      <c r="N1342" s="18" t="str" cm="1">
        <f t="array" aca="1" ref="N1342" ca="1">IFERROR(INDEX(NTG_2020_Map,$C1342+2,N$7),"")</f>
        <v/>
      </c>
      <c r="O1342" s="18" t="str" cm="1">
        <f t="array" aca="1" ref="O1342" ca="1">IFERROR(IF(INDEX(NTG_2020_Map,$C1342+2,O$7)="","",INDEX(NTG_2020_Map,$C1342+2,O$7)),"")</f>
        <v/>
      </c>
    </row>
    <row r="1343" spans="3:15" ht="12.75" customHeight="1">
      <c r="C1343" s="16">
        <f t="shared" si="40"/>
        <v>59</v>
      </c>
      <c r="D1343" s="16">
        <f t="shared" si="41"/>
        <v>1</v>
      </c>
      <c r="E1343" s="16" cm="1">
        <f t="array" aca="1" ref="E1343" ca="1">IF(F1343="","",IF(INDEX(NTG_2020_Table,$C1343+1,$D1343)=1,1,0))</f>
        <v>0</v>
      </c>
      <c r="F1343" s="17" t="str" cm="1">
        <f t="array" aca="1" ref="F1343" ca="1">IFERROR(INDEX(NTG_2020_Table,$C1343+1,$F$7),"")</f>
        <v>NonRes-sAll-mPOC</v>
      </c>
      <c r="G1343" s="17" t="str" cm="1">
        <f t="array" aca="1" ref="G1343" ca="1">IF($F1343="","",IFERROR(INDEX(NTG_2020_Map,1,IF($D1343&lt;$B$4,$B$3,IF($D1343&lt;$B$5,$B$4,$B$5))),""))</f>
        <v>NTG_ID</v>
      </c>
      <c r="H1343" s="17" t="str" cm="1">
        <f t="array" aca="1" ref="H1343" ca="1">IF(F1343="","",IFERROR(INDEX(NTG_2020_Map,2,D1343),""))</f>
        <v>Agric-Default&gt;2yrs</v>
      </c>
      <c r="I1343" s="17" t="str" cm="1">
        <f t="array" aca="1" ref="I1343" ca="1">IFERROR(INDEX(NTG_2020_Map,$C1343+2,$I$7),"")</f>
        <v/>
      </c>
      <c r="J1343" s="17" t="str" cm="1">
        <f t="array" aca="1" ref="J1343" ca="1">IFERROR(IF(INDEX(NTG_2020_Map,$C1343+2,36)=0,"",INDEX(NTG_2020_Map,$C1343+2,$J$7)),"")</f>
        <v/>
      </c>
      <c r="K1343" s="17" t="str" cm="1">
        <f t="array" aca="1" ref="K1343" ca="1">IFERROR(INDEX(NTG_2020_Map,$C1343+2,K$7),"")</f>
        <v/>
      </c>
      <c r="L1343" s="17" t="str" cm="1">
        <f t="array" aca="1" ref="L1343" ca="1">IFERROR(INDEX(NTG_2020_Map,$C1343+2,L$7),"")</f>
        <v/>
      </c>
      <c r="M1343" s="17" t="str" cm="1">
        <f t="array" aca="1" ref="M1343" ca="1">IFERROR(INDEX(NTG_2020_Map,$C1343+2,M$7),"")</f>
        <v/>
      </c>
      <c r="N1343" s="18" t="str" cm="1">
        <f t="array" aca="1" ref="N1343" ca="1">IFERROR(INDEX(NTG_2020_Map,$C1343+2,N$7),"")</f>
        <v/>
      </c>
      <c r="O1343" s="18" t="str" cm="1">
        <f t="array" aca="1" ref="O1343" ca="1">IFERROR(IF(INDEX(NTG_2020_Map,$C1343+2,O$7)="","",INDEX(NTG_2020_Map,$C1343+2,O$7)),"")</f>
        <v/>
      </c>
    </row>
    <row r="1344" spans="3:15" ht="12.75" customHeight="1">
      <c r="C1344" s="16">
        <f t="shared" si="40"/>
        <v>59</v>
      </c>
      <c r="D1344" s="16">
        <f t="shared" si="41"/>
        <v>2</v>
      </c>
      <c r="E1344" s="16" cm="1">
        <f t="array" aca="1" ref="E1344" ca="1">IF(F1344="","",IF(INDEX(NTG_2020_Table,$C1344+1,$D1344)=1,1,0))</f>
        <v>1</v>
      </c>
      <c r="F1344" s="17" t="str" cm="1">
        <f t="array" aca="1" ref="F1344" ca="1">IFERROR(INDEX(NTG_2020_Table,$C1344+1,$F$7),"")</f>
        <v>NonRes-sAll-mPOC</v>
      </c>
      <c r="G1344" s="17" t="str" cm="1">
        <f t="array" aca="1" ref="G1344" ca="1">IF($F1344="","",IFERROR(INDEX(NTG_2020_Map,1,IF($D1344&lt;$B$4,$B$3,IF($D1344&lt;$B$5,$B$4,$B$5))),""))</f>
        <v>NTG_ID</v>
      </c>
      <c r="H1344" s="17" t="str" cm="1">
        <f t="array" aca="1" ref="H1344" ca="1">IF(F1344="","",IFERROR(INDEX(NTG_2020_Map,2,D1344),""))</f>
        <v>DEER2019</v>
      </c>
      <c r="I1344" s="17" t="str" cm="1">
        <f t="array" aca="1" ref="I1344" ca="1">IFERROR(INDEX(NTG_2020_Map,$C1344+2,$I$7),"")</f>
        <v/>
      </c>
      <c r="J1344" s="17" t="str" cm="1">
        <f t="array" aca="1" ref="J1344" ca="1">IFERROR(IF(INDEX(NTG_2020_Map,$C1344+2,36)=0,"",INDEX(NTG_2020_Map,$C1344+2,$J$7)),"")</f>
        <v/>
      </c>
      <c r="K1344" s="17" t="str" cm="1">
        <f t="array" aca="1" ref="K1344" ca="1">IFERROR(INDEX(NTG_2020_Map,$C1344+2,K$7),"")</f>
        <v/>
      </c>
      <c r="L1344" s="17" t="str" cm="1">
        <f t="array" aca="1" ref="L1344" ca="1">IFERROR(INDEX(NTG_2020_Map,$C1344+2,L$7),"")</f>
        <v/>
      </c>
      <c r="M1344" s="17" t="str" cm="1">
        <f t="array" aca="1" ref="M1344" ca="1">IFERROR(INDEX(NTG_2020_Map,$C1344+2,M$7),"")</f>
        <v/>
      </c>
      <c r="N1344" s="18" t="str" cm="1">
        <f t="array" aca="1" ref="N1344" ca="1">IFERROR(INDEX(NTG_2020_Map,$C1344+2,N$7),"")</f>
        <v/>
      </c>
      <c r="O1344" s="18" t="str" cm="1">
        <f t="array" aca="1" ref="O1344" ca="1">IFERROR(IF(INDEX(NTG_2020_Map,$C1344+2,O$7)="","",INDEX(NTG_2020_Map,$C1344+2,O$7)),"")</f>
        <v/>
      </c>
    </row>
    <row r="1345" spans="3:15" ht="12.75" customHeight="1">
      <c r="C1345" s="16">
        <f t="shared" si="40"/>
        <v>59</v>
      </c>
      <c r="D1345" s="16">
        <f t="shared" si="41"/>
        <v>3</v>
      </c>
      <c r="E1345" s="16" cm="1">
        <f t="array" aca="1" ref="E1345" ca="1">IF(F1345="","",IF(INDEX(NTG_2020_Table,$C1345+1,$D1345)=1,1,0))</f>
        <v>0</v>
      </c>
      <c r="F1345" s="17" t="str" cm="1">
        <f t="array" aca="1" ref="F1345" ca="1">IFERROR(INDEX(NTG_2020_Table,$C1345+1,$F$7),"")</f>
        <v>NonRes-sAll-mPOC</v>
      </c>
      <c r="G1345" s="17" t="str" cm="1">
        <f t="array" aca="1" ref="G1345" ca="1">IF($F1345="","",IFERROR(INDEX(NTG_2020_Map,1,IF($D1345&lt;$B$4,$B$3,IF($D1345&lt;$B$5,$B$4,$B$5))),""))</f>
        <v>NTG_ID</v>
      </c>
      <c r="H1345" s="17" cm="1">
        <f t="array" aca="1" ref="H1345" ca="1">IF(F1345="","",IFERROR(INDEX(NTG_2020_Map,2,D1345),""))</f>
        <v>43466</v>
      </c>
      <c r="I1345" s="17" t="str" cm="1">
        <f t="array" aca="1" ref="I1345" ca="1">IFERROR(INDEX(NTG_2020_Map,$C1345+2,$I$7),"")</f>
        <v/>
      </c>
      <c r="J1345" s="17" t="str" cm="1">
        <f t="array" aca="1" ref="J1345" ca="1">IFERROR(IF(INDEX(NTG_2020_Map,$C1345+2,36)=0,"",INDEX(NTG_2020_Map,$C1345+2,$J$7)),"")</f>
        <v/>
      </c>
      <c r="K1345" s="17" t="str" cm="1">
        <f t="array" aca="1" ref="K1345" ca="1">IFERROR(INDEX(NTG_2020_Map,$C1345+2,K$7),"")</f>
        <v/>
      </c>
      <c r="L1345" s="17" t="str" cm="1">
        <f t="array" aca="1" ref="L1345" ca="1">IFERROR(INDEX(NTG_2020_Map,$C1345+2,L$7),"")</f>
        <v/>
      </c>
      <c r="M1345" s="17" t="str" cm="1">
        <f t="array" aca="1" ref="M1345" ca="1">IFERROR(INDEX(NTG_2020_Map,$C1345+2,M$7),"")</f>
        <v/>
      </c>
      <c r="N1345" s="18" t="str" cm="1">
        <f t="array" aca="1" ref="N1345" ca="1">IFERROR(INDEX(NTG_2020_Map,$C1345+2,N$7),"")</f>
        <v/>
      </c>
      <c r="O1345" s="18" t="str" cm="1">
        <f t="array" aca="1" ref="O1345" ca="1">IFERROR(IF(INDEX(NTG_2020_Map,$C1345+2,O$7)="","",INDEX(NTG_2020_Map,$C1345+2,O$7)),"")</f>
        <v/>
      </c>
    </row>
    <row r="1346" spans="3:15" ht="12.75" customHeight="1">
      <c r="C1346" s="16">
        <f t="shared" si="40"/>
        <v>59</v>
      </c>
      <c r="D1346" s="16">
        <f t="shared" si="41"/>
        <v>4</v>
      </c>
      <c r="E1346" s="16" cm="1">
        <f t="array" aca="1" ref="E1346" ca="1">IF(F1346="","",IF(INDEX(NTG_2020_Table,$C1346+1,$D1346)=1,1,0))</f>
        <v>0</v>
      </c>
      <c r="F1346" s="17" t="str" cm="1">
        <f t="array" aca="1" ref="F1346" ca="1">IFERROR(INDEX(NTG_2020_Table,$C1346+1,$F$7),"")</f>
        <v>NonRes-sAll-mPOC</v>
      </c>
      <c r="G1346" s="17" t="str" cm="1">
        <f t="array" aca="1" ref="G1346" ca="1">IF($F1346="","",IFERROR(INDEX(NTG_2020_Map,1,IF($D1346&lt;$B$4,$B$3,IF($D1346&lt;$B$5,$B$4,$B$5))),""))</f>
        <v>NTG_ID</v>
      </c>
      <c r="H1346" s="17" cm="1">
        <f t="array" aca="1" ref="H1346" ca="1">IF(F1346="","",IFERROR(INDEX(NTG_2020_Map,2,D1346),""))</f>
        <v>46022</v>
      </c>
      <c r="I1346" s="17" t="str" cm="1">
        <f t="array" aca="1" ref="I1346" ca="1">IFERROR(INDEX(NTG_2020_Map,$C1346+2,$I$7),"")</f>
        <v/>
      </c>
      <c r="J1346" s="17" t="str" cm="1">
        <f t="array" aca="1" ref="J1346" ca="1">IFERROR(IF(INDEX(NTG_2020_Map,$C1346+2,36)=0,"",INDEX(NTG_2020_Map,$C1346+2,$J$7)),"")</f>
        <v/>
      </c>
      <c r="K1346" s="17" t="str" cm="1">
        <f t="array" aca="1" ref="K1346" ca="1">IFERROR(INDEX(NTG_2020_Map,$C1346+2,K$7),"")</f>
        <v/>
      </c>
      <c r="L1346" s="17" t="str" cm="1">
        <f t="array" aca="1" ref="L1346" ca="1">IFERROR(INDEX(NTG_2020_Map,$C1346+2,L$7),"")</f>
        <v/>
      </c>
      <c r="M1346" s="17" t="str" cm="1">
        <f t="array" aca="1" ref="M1346" ca="1">IFERROR(INDEX(NTG_2020_Map,$C1346+2,M$7),"")</f>
        <v/>
      </c>
      <c r="N1346" s="18" t="str" cm="1">
        <f t="array" aca="1" ref="N1346" ca="1">IFERROR(INDEX(NTG_2020_Map,$C1346+2,N$7),"")</f>
        <v/>
      </c>
      <c r="O1346" s="18" t="str" cm="1">
        <f t="array" aca="1" ref="O1346" ca="1">IFERROR(IF(INDEX(NTG_2020_Map,$C1346+2,O$7)="","",INDEX(NTG_2020_Map,$C1346+2,O$7)),"")</f>
        <v/>
      </c>
    </row>
    <row r="1347" spans="3:15" ht="12.75" customHeight="1">
      <c r="C1347" s="16">
        <f t="shared" si="40"/>
        <v>59</v>
      </c>
      <c r="D1347" s="16">
        <f t="shared" si="41"/>
        <v>5</v>
      </c>
      <c r="E1347" s="16" cm="1">
        <f t="array" aca="1" ref="E1347" ca="1">IF(F1347="","",IF(INDEX(NTG_2020_Table,$C1347+1,$D1347)=1,1,0))</f>
        <v>0</v>
      </c>
      <c r="F1347" s="17" t="str" cm="1">
        <f t="array" aca="1" ref="F1347" ca="1">IFERROR(INDEX(NTG_2020_Table,$C1347+1,$F$7),"")</f>
        <v>NonRes-sAll-mPOC</v>
      </c>
      <c r="G1347" s="17" t="str" cm="1">
        <f t="array" aca="1" ref="G1347" ca="1">IF($F1347="","",IFERROR(INDEX(NTG_2020_Map,1,IF($D1347&lt;$B$4,$B$3,IF($D1347&lt;$B$5,$B$4,$B$5))),""))</f>
        <v>NTG_ID</v>
      </c>
      <c r="H1347" s="17" cm="1">
        <f t="array" aca="1" ref="H1347" ca="1">IF(F1347="","",IFERROR(INDEX(NTG_2020_Map,2,D1347),""))</f>
        <v>0.6</v>
      </c>
      <c r="I1347" s="17" t="str" cm="1">
        <f t="array" aca="1" ref="I1347" ca="1">IFERROR(INDEX(NTG_2020_Map,$C1347+2,$I$7),"")</f>
        <v/>
      </c>
      <c r="J1347" s="17" t="str" cm="1">
        <f t="array" aca="1" ref="J1347" ca="1">IFERROR(IF(INDEX(NTG_2020_Map,$C1347+2,36)=0,"",INDEX(NTG_2020_Map,$C1347+2,$J$7)),"")</f>
        <v/>
      </c>
      <c r="K1347" s="17" t="str" cm="1">
        <f t="array" aca="1" ref="K1347" ca="1">IFERROR(INDEX(NTG_2020_Map,$C1347+2,K$7),"")</f>
        <v/>
      </c>
      <c r="L1347" s="17" t="str" cm="1">
        <f t="array" aca="1" ref="L1347" ca="1">IFERROR(INDEX(NTG_2020_Map,$C1347+2,L$7),"")</f>
        <v/>
      </c>
      <c r="M1347" s="17" t="str" cm="1">
        <f t="array" aca="1" ref="M1347" ca="1">IFERROR(INDEX(NTG_2020_Map,$C1347+2,M$7),"")</f>
        <v/>
      </c>
      <c r="N1347" s="18" t="str" cm="1">
        <f t="array" aca="1" ref="N1347" ca="1">IFERROR(INDEX(NTG_2020_Map,$C1347+2,N$7),"")</f>
        <v/>
      </c>
      <c r="O1347" s="18" t="str" cm="1">
        <f t="array" aca="1" ref="O1347" ca="1">IFERROR(IF(INDEX(NTG_2020_Map,$C1347+2,O$7)="","",INDEX(NTG_2020_Map,$C1347+2,O$7)),"")</f>
        <v/>
      </c>
    </row>
    <row r="1348" spans="3:15" ht="12.75" customHeight="1">
      <c r="C1348" s="16">
        <f t="shared" si="40"/>
        <v>59</v>
      </c>
      <c r="D1348" s="16">
        <f t="shared" si="41"/>
        <v>6</v>
      </c>
      <c r="E1348" s="16" cm="1">
        <f t="array" aca="1" ref="E1348" ca="1">IF(F1348="","",IF(INDEX(NTG_2020_Table,$C1348+1,$D1348)=1,1,0))</f>
        <v>0</v>
      </c>
      <c r="F1348" s="17" t="str" cm="1">
        <f t="array" aca="1" ref="F1348" ca="1">IFERROR(INDEX(NTG_2020_Table,$C1348+1,$F$7),"")</f>
        <v>NonRes-sAll-mPOC</v>
      </c>
      <c r="G1348" s="17" t="str" cm="1">
        <f t="array" aca="1" ref="G1348" ca="1">IF($F1348="","",IFERROR(INDEX(NTG_2020_Map,1,IF($D1348&lt;$B$4,$B$3,IF($D1348&lt;$B$5,$B$4,$B$5))),""))</f>
        <v>NTG_ID</v>
      </c>
      <c r="H1348" s="17" cm="1">
        <f t="array" aca="1" ref="H1348" ca="1">IF(F1348="","",IFERROR(INDEX(NTG_2020_Map,2,D1348),""))</f>
        <v>0.6</v>
      </c>
      <c r="I1348" s="17" t="str" cm="1">
        <f t="array" aca="1" ref="I1348" ca="1">IFERROR(INDEX(NTG_2020_Map,$C1348+2,$I$7),"")</f>
        <v/>
      </c>
      <c r="J1348" s="17" t="str" cm="1">
        <f t="array" aca="1" ref="J1348" ca="1">IFERROR(IF(INDEX(NTG_2020_Map,$C1348+2,36)=0,"",INDEX(NTG_2020_Map,$C1348+2,$J$7)),"")</f>
        <v/>
      </c>
      <c r="K1348" s="17" t="str" cm="1">
        <f t="array" aca="1" ref="K1348" ca="1">IFERROR(INDEX(NTG_2020_Map,$C1348+2,K$7),"")</f>
        <v/>
      </c>
      <c r="L1348" s="17" t="str" cm="1">
        <f t="array" aca="1" ref="L1348" ca="1">IFERROR(INDEX(NTG_2020_Map,$C1348+2,L$7),"")</f>
        <v/>
      </c>
      <c r="M1348" s="17" t="str" cm="1">
        <f t="array" aca="1" ref="M1348" ca="1">IFERROR(INDEX(NTG_2020_Map,$C1348+2,M$7),"")</f>
        <v/>
      </c>
      <c r="N1348" s="18" t="str" cm="1">
        <f t="array" aca="1" ref="N1348" ca="1">IFERROR(INDEX(NTG_2020_Map,$C1348+2,N$7),"")</f>
        <v/>
      </c>
      <c r="O1348" s="18" t="str" cm="1">
        <f t="array" aca="1" ref="O1348" ca="1">IFERROR(IF(INDEX(NTG_2020_Map,$C1348+2,O$7)="","",INDEX(NTG_2020_Map,$C1348+2,O$7)),"")</f>
        <v/>
      </c>
    </row>
    <row r="1349" spans="3:15" ht="12.75" customHeight="1">
      <c r="C1349" s="16">
        <f t="shared" si="40"/>
        <v>59</v>
      </c>
      <c r="D1349" s="16">
        <f t="shared" si="41"/>
        <v>7</v>
      </c>
      <c r="E1349" s="16" cm="1">
        <f t="array" aca="1" ref="E1349" ca="1">IF(F1349="","",IF(INDEX(NTG_2020_Table,$C1349+1,$D1349)=1,1,0))</f>
        <v>0</v>
      </c>
      <c r="F1349" s="17" t="str" cm="1">
        <f t="array" aca="1" ref="F1349" ca="1">IFERROR(INDEX(NTG_2020_Table,$C1349+1,$F$7),"")</f>
        <v>NonRes-sAll-mPOC</v>
      </c>
      <c r="G1349" s="17" t="str" cm="1">
        <f t="array" aca="1" ref="G1349" ca="1">IF($F1349="","",IFERROR(INDEX(NTG_2020_Map,1,IF($D1349&lt;$B$4,$B$3,IF($D1349&lt;$B$5,$B$4,$B$5))),""))</f>
        <v>NTG_ID</v>
      </c>
      <c r="H1349" s="17" t="str" cm="1">
        <f t="array" aca="1" ref="H1349" ca="1">IF(F1349="","",IFERROR(INDEX(NTG_2020_Map,2,D1349),""))</f>
        <v>Measures not covered by other NTG values and measure technology type has been available in marketplace for more than 2 years</v>
      </c>
      <c r="I1349" s="17" t="str" cm="1">
        <f t="array" aca="1" ref="I1349" ca="1">IFERROR(INDEX(NTG_2020_Map,$C1349+2,$I$7),"")</f>
        <v/>
      </c>
      <c r="J1349" s="17" t="str" cm="1">
        <f t="array" aca="1" ref="J1349" ca="1">IFERROR(IF(INDEX(NTG_2020_Map,$C1349+2,36)=0,"",INDEX(NTG_2020_Map,$C1349+2,$J$7)),"")</f>
        <v/>
      </c>
      <c r="K1349" s="17" t="str" cm="1">
        <f t="array" aca="1" ref="K1349" ca="1">IFERROR(INDEX(NTG_2020_Map,$C1349+2,K$7),"")</f>
        <v/>
      </c>
      <c r="L1349" s="17" t="str" cm="1">
        <f t="array" aca="1" ref="L1349" ca="1">IFERROR(INDEX(NTG_2020_Map,$C1349+2,L$7),"")</f>
        <v/>
      </c>
      <c r="M1349" s="17" t="str" cm="1">
        <f t="array" aca="1" ref="M1349" ca="1">IFERROR(INDEX(NTG_2020_Map,$C1349+2,M$7),"")</f>
        <v/>
      </c>
      <c r="N1349" s="18" t="str" cm="1">
        <f t="array" aca="1" ref="N1349" ca="1">IFERROR(INDEX(NTG_2020_Map,$C1349+2,N$7),"")</f>
        <v/>
      </c>
      <c r="O1349" s="18" t="str" cm="1">
        <f t="array" aca="1" ref="O1349" ca="1">IFERROR(IF(INDEX(NTG_2020_Map,$C1349+2,O$7)="","",INDEX(NTG_2020_Map,$C1349+2,O$7)),"")</f>
        <v/>
      </c>
    </row>
    <row r="1350" spans="3:15" ht="12.75" customHeight="1">
      <c r="C1350" s="16">
        <f t="shared" si="40"/>
        <v>59</v>
      </c>
      <c r="D1350" s="16">
        <f t="shared" si="41"/>
        <v>8</v>
      </c>
      <c r="E1350" s="16" cm="1">
        <f t="array" aca="1" ref="E1350" ca="1">IF(F1350="","",IF(INDEX(NTG_2020_Table,$C1350+1,$D1350)=1,1,0))</f>
        <v>0</v>
      </c>
      <c r="F1350" s="17" t="str" cm="1">
        <f t="array" aca="1" ref="F1350" ca="1">IFERROR(INDEX(NTG_2020_Table,$C1350+1,$F$7),"")</f>
        <v>NonRes-sAll-mPOC</v>
      </c>
      <c r="G1350" s="17" t="str" cm="1">
        <f t="array" aca="1" ref="G1350" ca="1">IF($F1350="","",IFERROR(INDEX(NTG_2020_Map,1,IF($D1350&lt;$B$4,$B$3,IF($D1350&lt;$B$5,$B$4,$B$5))),""))</f>
        <v>NTG_ID</v>
      </c>
      <c r="H1350" s="17" t="str" cm="1">
        <f t="array" aca="1" ref="H1350" ca="1">IF(F1350="","",IFERROR(INDEX(NTG_2020_Map,2,D1350),""))</f>
        <v>Deem-DEER|Deem-WP</v>
      </c>
      <c r="I1350" s="17" t="str" cm="1">
        <f t="array" aca="1" ref="I1350" ca="1">IFERROR(INDEX(NTG_2020_Map,$C1350+2,$I$7),"")</f>
        <v/>
      </c>
      <c r="J1350" s="17" t="str" cm="1">
        <f t="array" aca="1" ref="J1350" ca="1">IFERROR(IF(INDEX(NTG_2020_Map,$C1350+2,36)=0,"",INDEX(NTG_2020_Map,$C1350+2,$J$7)),"")</f>
        <v/>
      </c>
      <c r="K1350" s="17" t="str" cm="1">
        <f t="array" aca="1" ref="K1350" ca="1">IFERROR(INDEX(NTG_2020_Map,$C1350+2,K$7),"")</f>
        <v/>
      </c>
      <c r="L1350" s="17" t="str" cm="1">
        <f t="array" aca="1" ref="L1350" ca="1">IFERROR(INDEX(NTG_2020_Map,$C1350+2,L$7),"")</f>
        <v/>
      </c>
      <c r="M1350" s="17" t="str" cm="1">
        <f t="array" aca="1" ref="M1350" ca="1">IFERROR(INDEX(NTG_2020_Map,$C1350+2,M$7),"")</f>
        <v/>
      </c>
      <c r="N1350" s="18" t="str" cm="1">
        <f t="array" aca="1" ref="N1350" ca="1">IFERROR(INDEX(NTG_2020_Map,$C1350+2,N$7),"")</f>
        <v/>
      </c>
      <c r="O1350" s="18" t="str" cm="1">
        <f t="array" aca="1" ref="O1350" ca="1">IFERROR(IF(INDEX(NTG_2020_Map,$C1350+2,O$7)="","",INDEX(NTG_2020_Map,$C1350+2,O$7)),"")</f>
        <v/>
      </c>
    </row>
    <row r="1351" spans="3:15" ht="12.75" customHeight="1">
      <c r="C1351" s="16">
        <f t="shared" si="40"/>
        <v>59</v>
      </c>
      <c r="D1351" s="16">
        <f t="shared" si="41"/>
        <v>9</v>
      </c>
      <c r="E1351" s="16" cm="1">
        <f t="array" aca="1" ref="E1351" ca="1">IF(F1351="","",IF(INDEX(NTG_2020_Table,$C1351+1,$D1351)=1,1,0))</f>
        <v>0</v>
      </c>
      <c r="F1351" s="17" t="str" cm="1">
        <f t="array" aca="1" ref="F1351" ca="1">IFERROR(INDEX(NTG_2020_Table,$C1351+1,$F$7),"")</f>
        <v>NonRes-sAll-mPOC</v>
      </c>
      <c r="G1351" s="17" t="str" cm="1">
        <f t="array" aca="1" ref="G1351" ca="1">IF($F1351="","",IFERROR(INDEX(NTG_2020_Map,1,IF($D1351&lt;$B$4,$B$3,IF($D1351&lt;$B$5,$B$4,$B$5))),""))</f>
        <v>NTG_ID</v>
      </c>
      <c r="H1351" s="17" t="str" cm="1">
        <f t="array" aca="1" ref="H1351" ca="1">IF(F1351="","",IFERROR(INDEX(NTG_2020_Map,2,D1351),""))</f>
        <v>AOE|AR|BRO-Bhv|BRO-Op|BRO-RCx|BW|NC|NR</v>
      </c>
      <c r="I1351" s="17" t="str" cm="1">
        <f t="array" aca="1" ref="I1351" ca="1">IFERROR(INDEX(NTG_2020_Map,$C1351+2,$I$7),"")</f>
        <v/>
      </c>
      <c r="J1351" s="17" t="str" cm="1">
        <f t="array" aca="1" ref="J1351" ca="1">IFERROR(IF(INDEX(NTG_2020_Map,$C1351+2,36)=0,"",INDEX(NTG_2020_Map,$C1351+2,$J$7)),"")</f>
        <v/>
      </c>
      <c r="K1351" s="17" t="str" cm="1">
        <f t="array" aca="1" ref="K1351" ca="1">IFERROR(INDEX(NTG_2020_Map,$C1351+2,K$7),"")</f>
        <v/>
      </c>
      <c r="L1351" s="17" t="str" cm="1">
        <f t="array" aca="1" ref="L1351" ca="1">IFERROR(INDEX(NTG_2020_Map,$C1351+2,L$7),"")</f>
        <v/>
      </c>
      <c r="M1351" s="17" t="str" cm="1">
        <f t="array" aca="1" ref="M1351" ca="1">IFERROR(INDEX(NTG_2020_Map,$C1351+2,M$7),"")</f>
        <v/>
      </c>
      <c r="N1351" s="18" t="str" cm="1">
        <f t="array" aca="1" ref="N1351" ca="1">IFERROR(INDEX(NTG_2020_Map,$C1351+2,N$7),"")</f>
        <v/>
      </c>
      <c r="O1351" s="18" t="str" cm="1">
        <f t="array" aca="1" ref="O1351" ca="1">IFERROR(IF(INDEX(NTG_2020_Map,$C1351+2,O$7)="","",INDEX(NTG_2020_Map,$C1351+2,O$7)),"")</f>
        <v/>
      </c>
    </row>
    <row r="1352" spans="3:15" ht="12.75" customHeight="1">
      <c r="C1352" s="16">
        <f t="shared" si="40"/>
        <v>59</v>
      </c>
      <c r="D1352" s="16">
        <f t="shared" si="41"/>
        <v>10</v>
      </c>
      <c r="E1352" s="16" cm="1">
        <f t="array" aca="1" ref="E1352" ca="1">IF(F1352="","",IF(INDEX(NTG_2020_Table,$C1352+1,$D1352)=1,1,0))</f>
        <v>0</v>
      </c>
      <c r="F1352" s="17" t="str" cm="1">
        <f t="array" aca="1" ref="F1352" ca="1">IFERROR(INDEX(NTG_2020_Table,$C1352+1,$F$7),"")</f>
        <v>NonRes-sAll-mPOC</v>
      </c>
      <c r="G1352" s="17" t="str" cm="1">
        <f t="array" aca="1" ref="G1352" ca="1">IF($F1352="","",IFERROR(INDEX(NTG_2020_Map,1,IF($D1352&lt;$B$4,$B$3,IF($D1352&lt;$B$5,$B$4,$B$5))),""))</f>
        <v>NTG_ID</v>
      </c>
      <c r="H1352" s="17" t="str" cm="1">
        <f t="array" aca="1" ref="H1352" ca="1">IF(F1352="","",IFERROR(INDEX(NTG_2020_Map,2,D1352),""))</f>
        <v>UpDeemed|DnCust|DnDeemed|DnCustDI|DnDeemDI</v>
      </c>
      <c r="I1352" s="17" t="str" cm="1">
        <f t="array" aca="1" ref="I1352" ca="1">IFERROR(INDEX(NTG_2020_Map,$C1352+2,$I$7),"")</f>
        <v/>
      </c>
      <c r="J1352" s="17" t="str" cm="1">
        <f t="array" aca="1" ref="J1352" ca="1">IFERROR(IF(INDEX(NTG_2020_Map,$C1352+2,36)=0,"",INDEX(NTG_2020_Map,$C1352+2,$J$7)),"")</f>
        <v/>
      </c>
      <c r="K1352" s="17" t="str" cm="1">
        <f t="array" aca="1" ref="K1352" ca="1">IFERROR(INDEX(NTG_2020_Map,$C1352+2,K$7),"")</f>
        <v/>
      </c>
      <c r="L1352" s="17" t="str" cm="1">
        <f t="array" aca="1" ref="L1352" ca="1">IFERROR(INDEX(NTG_2020_Map,$C1352+2,L$7),"")</f>
        <v/>
      </c>
      <c r="M1352" s="17" t="str" cm="1">
        <f t="array" aca="1" ref="M1352" ca="1">IFERROR(INDEX(NTG_2020_Map,$C1352+2,M$7),"")</f>
        <v/>
      </c>
      <c r="N1352" s="18" t="str" cm="1">
        <f t="array" aca="1" ref="N1352" ca="1">IFERROR(INDEX(NTG_2020_Map,$C1352+2,N$7),"")</f>
        <v/>
      </c>
      <c r="O1352" s="18" t="str" cm="1">
        <f t="array" aca="1" ref="O1352" ca="1">IFERROR(IF(INDEX(NTG_2020_Map,$C1352+2,O$7)="","",INDEX(NTG_2020_Map,$C1352+2,O$7)),"")</f>
        <v/>
      </c>
    </row>
    <row r="1353" spans="3:15" ht="12.75" customHeight="1">
      <c r="C1353" s="16">
        <f t="shared" si="40"/>
        <v>59</v>
      </c>
      <c r="D1353" s="16">
        <f t="shared" si="41"/>
        <v>11</v>
      </c>
      <c r="E1353" s="16" cm="1">
        <f t="array" aca="1" ref="E1353" ca="1">IF(F1353="","",IF(INDEX(NTG_2020_Table,$C1353+1,$D1353)=1,1,0))</f>
        <v>0</v>
      </c>
      <c r="F1353" s="17" t="str" cm="1">
        <f t="array" aca="1" ref="F1353" ca="1">IFERROR(INDEX(NTG_2020_Table,$C1353+1,$F$7),"")</f>
        <v>NonRes-sAll-mPOC</v>
      </c>
      <c r="G1353" s="17" t="str" cm="1">
        <f t="array" aca="1" ref="G1353" ca="1">IF($F1353="","",IFERROR(INDEX(NTG_2020_Map,1,IF($D1353&lt;$B$4,$B$3,IF($D1353&lt;$B$5,$B$4,$B$5))),""))</f>
        <v>VersionSource</v>
      </c>
      <c r="H1353" s="17" t="str" cm="1">
        <f t="array" aca="1" ref="H1353" ca="1">IF(F1353="","",IFERROR(INDEX(NTG_2020_Map,2,D1353),""))</f>
        <v/>
      </c>
      <c r="I1353" s="17" t="str" cm="1">
        <f t="array" aca="1" ref="I1353" ca="1">IFERROR(INDEX(NTG_2020_Map,$C1353+2,$I$7),"")</f>
        <v/>
      </c>
      <c r="J1353" s="17" t="str" cm="1">
        <f t="array" aca="1" ref="J1353" ca="1">IFERROR(IF(INDEX(NTG_2020_Map,$C1353+2,36)=0,"",INDEX(NTG_2020_Map,$C1353+2,$J$7)),"")</f>
        <v/>
      </c>
      <c r="K1353" s="17" t="str" cm="1">
        <f t="array" aca="1" ref="K1353" ca="1">IFERROR(INDEX(NTG_2020_Map,$C1353+2,K$7),"")</f>
        <v/>
      </c>
      <c r="L1353" s="17" t="str" cm="1">
        <f t="array" aca="1" ref="L1353" ca="1">IFERROR(INDEX(NTG_2020_Map,$C1353+2,L$7),"")</f>
        <v/>
      </c>
      <c r="M1353" s="17" t="str" cm="1">
        <f t="array" aca="1" ref="M1353" ca="1">IFERROR(INDEX(NTG_2020_Map,$C1353+2,M$7),"")</f>
        <v/>
      </c>
      <c r="N1353" s="18" t="str" cm="1">
        <f t="array" aca="1" ref="N1353" ca="1">IFERROR(INDEX(NTG_2020_Map,$C1353+2,N$7),"")</f>
        <v/>
      </c>
      <c r="O1353" s="18" t="str" cm="1">
        <f t="array" aca="1" ref="O1353" ca="1">IFERROR(IF(INDEX(NTG_2020_Map,$C1353+2,O$7)="","",INDEX(NTG_2020_Map,$C1353+2,O$7)),"")</f>
        <v/>
      </c>
    </row>
    <row r="1354" spans="3:15" ht="12.75" customHeight="1">
      <c r="C1354" s="16">
        <f t="shared" ref="C1354:C1417" si="42">IF($D1354=1,IF($C1353&lt;$B$1,$C1353+1,""),$C1353)</f>
        <v>59</v>
      </c>
      <c r="D1354" s="16">
        <f t="shared" ref="D1354:D1417" si="43">IF(D1353&lt;$B$2,D1353+1,1)</f>
        <v>12</v>
      </c>
      <c r="E1354" s="16" cm="1">
        <f t="array" aca="1" ref="E1354" ca="1">IF(F1354="","",IF(INDEX(NTG_2020_Table,$C1354+1,$D1354)=1,1,0))</f>
        <v>0</v>
      </c>
      <c r="F1354" s="17" t="str" cm="1">
        <f t="array" aca="1" ref="F1354" ca="1">IFERROR(INDEX(NTG_2020_Table,$C1354+1,$F$7),"")</f>
        <v>NonRes-sAll-mPOC</v>
      </c>
      <c r="G1354" s="17" t="str" cm="1">
        <f t="array" aca="1" ref="G1354" ca="1">IF($F1354="","",IFERROR(INDEX(NTG_2020_Map,1,IF($D1354&lt;$B$4,$B$3,IF($D1354&lt;$B$5,$B$4,$B$5))),""))</f>
        <v>VersionSource</v>
      </c>
      <c r="H1354" s="17" t="str" cm="1">
        <f t="array" aca="1" ref="H1354" ca="1">IF(F1354="","",IFERROR(INDEX(NTG_2020_Map,2,D1354),""))</f>
        <v>1</v>
      </c>
      <c r="I1354" s="17" t="str" cm="1">
        <f t="array" aca="1" ref="I1354" ca="1">IFERROR(INDEX(NTG_2020_Map,$C1354+2,$I$7),"")</f>
        <v/>
      </c>
      <c r="J1354" s="17" t="str" cm="1">
        <f t="array" aca="1" ref="J1354" ca="1">IFERROR(IF(INDEX(NTG_2020_Map,$C1354+2,36)=0,"",INDEX(NTG_2020_Map,$C1354+2,$J$7)),"")</f>
        <v/>
      </c>
      <c r="K1354" s="17" t="str" cm="1">
        <f t="array" aca="1" ref="K1354" ca="1">IFERROR(INDEX(NTG_2020_Map,$C1354+2,K$7),"")</f>
        <v/>
      </c>
      <c r="L1354" s="17" t="str" cm="1">
        <f t="array" aca="1" ref="L1354" ca="1">IFERROR(INDEX(NTG_2020_Map,$C1354+2,L$7),"")</f>
        <v/>
      </c>
      <c r="M1354" s="17" t="str" cm="1">
        <f t="array" aca="1" ref="M1354" ca="1">IFERROR(INDEX(NTG_2020_Map,$C1354+2,M$7),"")</f>
        <v/>
      </c>
      <c r="N1354" s="18" t="str" cm="1">
        <f t="array" aca="1" ref="N1354" ca="1">IFERROR(INDEX(NTG_2020_Map,$C1354+2,N$7),"")</f>
        <v/>
      </c>
      <c r="O1354" s="18" t="str" cm="1">
        <f t="array" aca="1" ref="O1354" ca="1">IFERROR(IF(INDEX(NTG_2020_Map,$C1354+2,O$7)="","",INDEX(NTG_2020_Map,$C1354+2,O$7)),"")</f>
        <v/>
      </c>
    </row>
    <row r="1355" spans="3:15" ht="12.75" customHeight="1">
      <c r="C1355" s="16">
        <f t="shared" si="42"/>
        <v>59</v>
      </c>
      <c r="D1355" s="16">
        <f t="shared" si="43"/>
        <v>13</v>
      </c>
      <c r="E1355" s="16" cm="1">
        <f t="array" aca="1" ref="E1355" ca="1">IF(F1355="","",IF(INDEX(NTG_2020_Table,$C1355+1,$D1355)=1,1,0))</f>
        <v>0</v>
      </c>
      <c r="F1355" s="17" t="str" cm="1">
        <f t="array" aca="1" ref="F1355" ca="1">IFERROR(INDEX(NTG_2020_Table,$C1355+1,$F$7),"")</f>
        <v>NonRes-sAll-mPOC</v>
      </c>
      <c r="G1355" s="17" t="str" cm="1">
        <f t="array" aca="1" ref="G1355" ca="1">IF($F1355="","",IFERROR(INDEX(NTG_2020_Map,1,IF($D1355&lt;$B$4,$B$3,IF($D1355&lt;$B$5,$B$4,$B$5))),""))</f>
        <v>VersionSource</v>
      </c>
      <c r="H1355" s="17" t="str" cm="1">
        <f t="array" aca="1" ref="H1355" ca="1">IF(F1355="","",IFERROR(INDEX(NTG_2020_Map,2,D1355),""))</f>
        <v>1</v>
      </c>
      <c r="I1355" s="17" t="str" cm="1">
        <f t="array" aca="1" ref="I1355" ca="1">IFERROR(INDEX(NTG_2020_Map,$C1355+2,$I$7),"")</f>
        <v/>
      </c>
      <c r="J1355" s="17" t="str" cm="1">
        <f t="array" aca="1" ref="J1355" ca="1">IFERROR(IF(INDEX(NTG_2020_Map,$C1355+2,36)=0,"",INDEX(NTG_2020_Map,$C1355+2,$J$7)),"")</f>
        <v/>
      </c>
      <c r="K1355" s="17" t="str" cm="1">
        <f t="array" aca="1" ref="K1355" ca="1">IFERROR(INDEX(NTG_2020_Map,$C1355+2,K$7),"")</f>
        <v/>
      </c>
      <c r="L1355" s="17" t="str" cm="1">
        <f t="array" aca="1" ref="L1355" ca="1">IFERROR(INDEX(NTG_2020_Map,$C1355+2,L$7),"")</f>
        <v/>
      </c>
      <c r="M1355" s="17" t="str" cm="1">
        <f t="array" aca="1" ref="M1355" ca="1">IFERROR(INDEX(NTG_2020_Map,$C1355+2,M$7),"")</f>
        <v/>
      </c>
      <c r="N1355" s="18" t="str" cm="1">
        <f t="array" aca="1" ref="N1355" ca="1">IFERROR(INDEX(NTG_2020_Map,$C1355+2,N$7),"")</f>
        <v/>
      </c>
      <c r="O1355" s="18" t="str" cm="1">
        <f t="array" aca="1" ref="O1355" ca="1">IFERROR(IF(INDEX(NTG_2020_Map,$C1355+2,O$7)="","",INDEX(NTG_2020_Map,$C1355+2,O$7)),"")</f>
        <v/>
      </c>
    </row>
    <row r="1356" spans="3:15" ht="12.75" customHeight="1">
      <c r="C1356" s="16">
        <f t="shared" si="42"/>
        <v>59</v>
      </c>
      <c r="D1356" s="16">
        <f t="shared" si="43"/>
        <v>14</v>
      </c>
      <c r="E1356" s="16" cm="1">
        <f t="array" aca="1" ref="E1356" ca="1">IF(F1356="","",IF(INDEX(NTG_2020_Table,$C1356+1,$D1356)=1,1,0))</f>
        <v>0</v>
      </c>
      <c r="F1356" s="17" t="str" cm="1">
        <f t="array" aca="1" ref="F1356" ca="1">IFERROR(INDEX(NTG_2020_Table,$C1356+1,$F$7),"")</f>
        <v>NonRes-sAll-mPOC</v>
      </c>
      <c r="G1356" s="17" t="str" cm="1">
        <f t="array" aca="1" ref="G1356" ca="1">IF($F1356="","",IFERROR(INDEX(NTG_2020_Map,1,IF($D1356&lt;$B$4,$B$3,IF($D1356&lt;$B$5,$B$4,$B$5))),""))</f>
        <v>VersionSource</v>
      </c>
      <c r="H1356" s="17" t="str" cm="1">
        <f t="array" aca="1" ref="H1356" ca="1">IF(F1356="","",IFERROR(INDEX(NTG_2020_Map,2,D1356),""))</f>
        <v>0</v>
      </c>
      <c r="I1356" s="17" t="str" cm="1">
        <f t="array" aca="1" ref="I1356" ca="1">IFERROR(INDEX(NTG_2020_Map,$C1356+2,$I$7),"")</f>
        <v/>
      </c>
      <c r="J1356" s="17" t="str" cm="1">
        <f t="array" aca="1" ref="J1356" ca="1">IFERROR(IF(INDEX(NTG_2020_Map,$C1356+2,36)=0,"",INDEX(NTG_2020_Map,$C1356+2,$J$7)),"")</f>
        <v/>
      </c>
      <c r="K1356" s="17" t="str" cm="1">
        <f t="array" aca="1" ref="K1356" ca="1">IFERROR(INDEX(NTG_2020_Map,$C1356+2,K$7),"")</f>
        <v/>
      </c>
      <c r="L1356" s="17" t="str" cm="1">
        <f t="array" aca="1" ref="L1356" ca="1">IFERROR(INDEX(NTG_2020_Map,$C1356+2,L$7),"")</f>
        <v/>
      </c>
      <c r="M1356" s="17" t="str" cm="1">
        <f t="array" aca="1" ref="M1356" ca="1">IFERROR(INDEX(NTG_2020_Map,$C1356+2,M$7),"")</f>
        <v/>
      </c>
      <c r="N1356" s="18" t="str" cm="1">
        <f t="array" aca="1" ref="N1356" ca="1">IFERROR(INDEX(NTG_2020_Map,$C1356+2,N$7),"")</f>
        <v/>
      </c>
      <c r="O1356" s="18" t="str" cm="1">
        <f t="array" aca="1" ref="O1356" ca="1">IFERROR(IF(INDEX(NTG_2020_Map,$C1356+2,O$7)="","",INDEX(NTG_2020_Map,$C1356+2,O$7)),"")</f>
        <v/>
      </c>
    </row>
    <row r="1357" spans="3:15" ht="12.75" customHeight="1">
      <c r="C1357" s="16">
        <f t="shared" si="42"/>
        <v>59</v>
      </c>
      <c r="D1357" s="16">
        <f t="shared" si="43"/>
        <v>15</v>
      </c>
      <c r="E1357" s="16" cm="1">
        <f t="array" aca="1" ref="E1357" ca="1">IF(F1357="","",IF(INDEX(NTG_2020_Table,$C1357+1,$D1357)=1,1,0))</f>
        <v>0</v>
      </c>
      <c r="F1357" s="17" t="str" cm="1">
        <f t="array" aca="1" ref="F1357" ca="1">IFERROR(INDEX(NTG_2020_Table,$C1357+1,$F$7),"")</f>
        <v>NonRes-sAll-mPOC</v>
      </c>
      <c r="G1357" s="17" t="str" cm="1">
        <f t="array" aca="1" ref="G1357" ca="1">IF($F1357="","",IFERROR(INDEX(NTG_2020_Map,1,IF($D1357&lt;$B$4,$B$3,IF($D1357&lt;$B$5,$B$4,$B$5))),""))</f>
        <v>VersionSource</v>
      </c>
      <c r="H1357" s="17" cm="1">
        <f t="array" aca="1" ref="H1357" ca="1">IF(F1357="","",IFERROR(INDEX(NTG_2020_Map,2,D1357),""))</f>
        <v>45448.629734189817</v>
      </c>
      <c r="I1357" s="17" t="str" cm="1">
        <f t="array" aca="1" ref="I1357" ca="1">IFERROR(INDEX(NTG_2020_Map,$C1357+2,$I$7),"")</f>
        <v/>
      </c>
      <c r="J1357" s="17" t="str" cm="1">
        <f t="array" aca="1" ref="J1357" ca="1">IFERROR(IF(INDEX(NTG_2020_Map,$C1357+2,36)=0,"",INDEX(NTG_2020_Map,$C1357+2,$J$7)),"")</f>
        <v/>
      </c>
      <c r="K1357" s="17" t="str" cm="1">
        <f t="array" aca="1" ref="K1357" ca="1">IFERROR(INDEX(NTG_2020_Map,$C1357+2,K$7),"")</f>
        <v/>
      </c>
      <c r="L1357" s="17" t="str" cm="1">
        <f t="array" aca="1" ref="L1357" ca="1">IFERROR(INDEX(NTG_2020_Map,$C1357+2,L$7),"")</f>
        <v/>
      </c>
      <c r="M1357" s="17" t="str" cm="1">
        <f t="array" aca="1" ref="M1357" ca="1">IFERROR(INDEX(NTG_2020_Map,$C1357+2,M$7),"")</f>
        <v/>
      </c>
      <c r="N1357" s="18" t="str" cm="1">
        <f t="array" aca="1" ref="N1357" ca="1">IFERROR(INDEX(NTG_2020_Map,$C1357+2,N$7),"")</f>
        <v/>
      </c>
      <c r="O1357" s="18" t="str" cm="1">
        <f t="array" aca="1" ref="O1357" ca="1">IFERROR(IF(INDEX(NTG_2020_Map,$C1357+2,O$7)="","",INDEX(NTG_2020_Map,$C1357+2,O$7)),"")</f>
        <v/>
      </c>
    </row>
    <row r="1358" spans="3:15" ht="12.75" customHeight="1">
      <c r="C1358" s="16">
        <f t="shared" si="42"/>
        <v>59</v>
      </c>
      <c r="D1358" s="16">
        <f t="shared" si="43"/>
        <v>16</v>
      </c>
      <c r="E1358" s="16" cm="1">
        <f t="array" aca="1" ref="E1358" ca="1">IF(F1358="","",IF(INDEX(NTG_2020_Table,$C1358+1,$D1358)=1,1,0))</f>
        <v>0</v>
      </c>
      <c r="F1358" s="17" t="str" cm="1">
        <f t="array" aca="1" ref="F1358" ca="1">IFERROR(INDEX(NTG_2020_Table,$C1358+1,$F$7),"")</f>
        <v>NonRes-sAll-mPOC</v>
      </c>
      <c r="G1358" s="17" t="str" cm="1">
        <f t="array" aca="1" ref="G1358" ca="1">IF($F1358="","",IFERROR(INDEX(NTG_2020_Map,1,IF($D1358&lt;$B$4,$B$3,IF($D1358&lt;$B$5,$B$4,$B$5))),""))</f>
        <v>VersionSource</v>
      </c>
      <c r="H1358" s="17" t="str" cm="1">
        <f t="array" aca="1" ref="H1358" ca="1">IF(F1358="","",IFERROR(INDEX(NTG_2020_Map,2,D1358),""))</f>
        <v>Expired this record since a new record was created that uses the updated Measure Impact Types and Delivery Types per DEER2026 Scoping Document.</v>
      </c>
      <c r="I1358" s="17" t="str" cm="1">
        <f t="array" aca="1" ref="I1358" ca="1">IFERROR(INDEX(NTG_2020_Map,$C1358+2,$I$7),"")</f>
        <v/>
      </c>
      <c r="J1358" s="17" t="str" cm="1">
        <f t="array" aca="1" ref="J1358" ca="1">IFERROR(IF(INDEX(NTG_2020_Map,$C1358+2,36)=0,"",INDEX(NTG_2020_Map,$C1358+2,$J$7)),"")</f>
        <v/>
      </c>
      <c r="K1358" s="17" t="str" cm="1">
        <f t="array" aca="1" ref="K1358" ca="1">IFERROR(INDEX(NTG_2020_Map,$C1358+2,K$7),"")</f>
        <v/>
      </c>
      <c r="L1358" s="17" t="str" cm="1">
        <f t="array" aca="1" ref="L1358" ca="1">IFERROR(INDEX(NTG_2020_Map,$C1358+2,L$7),"")</f>
        <v/>
      </c>
      <c r="M1358" s="17" t="str" cm="1">
        <f t="array" aca="1" ref="M1358" ca="1">IFERROR(INDEX(NTG_2020_Map,$C1358+2,M$7),"")</f>
        <v/>
      </c>
      <c r="N1358" s="18" t="str" cm="1">
        <f t="array" aca="1" ref="N1358" ca="1">IFERROR(INDEX(NTG_2020_Map,$C1358+2,N$7),"")</f>
        <v/>
      </c>
      <c r="O1358" s="18" t="str" cm="1">
        <f t="array" aca="1" ref="O1358" ca="1">IFERROR(IF(INDEX(NTG_2020_Map,$C1358+2,O$7)="","",INDEX(NTG_2020_Map,$C1358+2,O$7)),"")</f>
        <v/>
      </c>
    </row>
    <row r="1359" spans="3:15" ht="12.75" customHeight="1">
      <c r="C1359" s="16">
        <f t="shared" si="42"/>
        <v>59</v>
      </c>
      <c r="D1359" s="16">
        <f t="shared" si="43"/>
        <v>17</v>
      </c>
      <c r="E1359" s="16" cm="1">
        <f t="array" aca="1" ref="E1359" ca="1">IF(F1359="","",IF(INDEX(NTG_2020_Table,$C1359+1,$D1359)=1,1,0))</f>
        <v>1</v>
      </c>
      <c r="F1359" s="17" t="str" cm="1">
        <f t="array" aca="1" ref="F1359" ca="1">IFERROR(INDEX(NTG_2020_Table,$C1359+1,$F$7),"")</f>
        <v>NonRes-sAll-mPOC</v>
      </c>
      <c r="G1359" s="17" t="str" cm="1">
        <f t="array" aca="1" ref="G1359" ca="1">IF($F1359="","",IFERROR(INDEX(NTG_2020_Map,1,IF($D1359&lt;$B$4,$B$3,IF($D1359&lt;$B$5,$B$4,$B$5))),""))</f>
        <v>VersionSource</v>
      </c>
      <c r="H1359" s="17" t="str" cm="1">
        <f t="array" aca="1" ref="H1359" ca="1">IF(F1359="","",IFERROR(INDEX(NTG_2020_Map,2,D1359),""))</f>
        <v>Deemed Ex Ante Team</v>
      </c>
      <c r="I1359" s="17" t="str" cm="1">
        <f t="array" aca="1" ref="I1359" ca="1">IFERROR(INDEX(NTG_2020_Map,$C1359+2,$I$7),"")</f>
        <v/>
      </c>
      <c r="J1359" s="17" t="str" cm="1">
        <f t="array" aca="1" ref="J1359" ca="1">IFERROR(IF(INDEX(NTG_2020_Map,$C1359+2,36)=0,"",INDEX(NTG_2020_Map,$C1359+2,$J$7)),"")</f>
        <v/>
      </c>
      <c r="K1359" s="17" t="str" cm="1">
        <f t="array" aca="1" ref="K1359" ca="1">IFERROR(INDEX(NTG_2020_Map,$C1359+2,K$7),"")</f>
        <v/>
      </c>
      <c r="L1359" s="17" t="str" cm="1">
        <f t="array" aca="1" ref="L1359" ca="1">IFERROR(INDEX(NTG_2020_Map,$C1359+2,L$7),"")</f>
        <v/>
      </c>
      <c r="M1359" s="17" t="str" cm="1">
        <f t="array" aca="1" ref="M1359" ca="1">IFERROR(INDEX(NTG_2020_Map,$C1359+2,M$7),"")</f>
        <v/>
      </c>
      <c r="N1359" s="18" t="str" cm="1">
        <f t="array" aca="1" ref="N1359" ca="1">IFERROR(INDEX(NTG_2020_Map,$C1359+2,N$7),"")</f>
        <v/>
      </c>
      <c r="O1359" s="18" t="str" cm="1">
        <f t="array" aca="1" ref="O1359" ca="1">IFERROR(IF(INDEX(NTG_2020_Map,$C1359+2,O$7)="","",INDEX(NTG_2020_Map,$C1359+2,O$7)),"")</f>
        <v/>
      </c>
    </row>
    <row r="1360" spans="3:15" ht="12.75" customHeight="1">
      <c r="C1360" s="16">
        <f t="shared" si="42"/>
        <v>59</v>
      </c>
      <c r="D1360" s="16">
        <f t="shared" si="43"/>
        <v>18</v>
      </c>
      <c r="E1360" s="16" cm="1">
        <f t="array" aca="1" ref="E1360" ca="1">IF(F1360="","",IF(INDEX(NTG_2020_Table,$C1360+1,$D1360)=1,1,0))</f>
        <v>1</v>
      </c>
      <c r="F1360" s="17" t="str" cm="1">
        <f t="array" aca="1" ref="F1360" ca="1">IFERROR(INDEX(NTG_2020_Table,$C1360+1,$F$7),"")</f>
        <v>NonRes-sAll-mPOC</v>
      </c>
      <c r="G1360" s="17" t="str" cm="1">
        <f t="array" aca="1" ref="G1360" ca="1">IF($F1360="","",IFERROR(INDEX(NTG_2020_Map,1,IF($D1360&lt;$B$4,$B$3,IF($D1360&lt;$B$5,$B$4,$B$5))),""))</f>
        <v>VersionSource</v>
      </c>
      <c r="H1360" s="17" cm="1">
        <f t="array" aca="1" ref="H1360" ca="1">IF(F1360="","",IFERROR(INDEX(NTG_2020_Map,2,D1360),""))</f>
        <v>44566.539816770834</v>
      </c>
      <c r="I1360" s="17" t="str" cm="1">
        <f t="array" aca="1" ref="I1360" ca="1">IFERROR(INDEX(NTG_2020_Map,$C1360+2,$I$7),"")</f>
        <v/>
      </c>
      <c r="J1360" s="17" t="str" cm="1">
        <f t="array" aca="1" ref="J1360" ca="1">IFERROR(IF(INDEX(NTG_2020_Map,$C1360+2,36)=0,"",INDEX(NTG_2020_Map,$C1360+2,$J$7)),"")</f>
        <v/>
      </c>
      <c r="K1360" s="17" t="str" cm="1">
        <f t="array" aca="1" ref="K1360" ca="1">IFERROR(INDEX(NTG_2020_Map,$C1360+2,K$7),"")</f>
        <v/>
      </c>
      <c r="L1360" s="17" t="str" cm="1">
        <f t="array" aca="1" ref="L1360" ca="1">IFERROR(INDEX(NTG_2020_Map,$C1360+2,L$7),"")</f>
        <v/>
      </c>
      <c r="M1360" s="17" t="str" cm="1">
        <f t="array" aca="1" ref="M1360" ca="1">IFERROR(INDEX(NTG_2020_Map,$C1360+2,M$7),"")</f>
        <v/>
      </c>
      <c r="N1360" s="18" t="str" cm="1">
        <f t="array" aca="1" ref="N1360" ca="1">IFERROR(INDEX(NTG_2020_Map,$C1360+2,N$7),"")</f>
        <v/>
      </c>
      <c r="O1360" s="18" t="str" cm="1">
        <f t="array" aca="1" ref="O1360" ca="1">IFERROR(IF(INDEX(NTG_2020_Map,$C1360+2,O$7)="","",INDEX(NTG_2020_Map,$C1360+2,O$7)),"")</f>
        <v/>
      </c>
    </row>
    <row r="1361" spans="3:15" ht="12.75" customHeight="1">
      <c r="C1361" s="16">
        <f t="shared" si="42"/>
        <v>59</v>
      </c>
      <c r="D1361" s="16">
        <f t="shared" si="43"/>
        <v>19</v>
      </c>
      <c r="E1361" s="16" cm="1">
        <f t="array" aca="1" ref="E1361" ca="1">IF(F1361="","",IF(INDEX(NTG_2020_Table,$C1361+1,$D1361)=1,1,0))</f>
        <v>1</v>
      </c>
      <c r="F1361" s="17" t="str" cm="1">
        <f t="array" aca="1" ref="F1361" ca="1">IFERROR(INDEX(NTG_2020_Table,$C1361+1,$F$7),"")</f>
        <v>NonRes-sAll-mPOC</v>
      </c>
      <c r="G1361" s="17" t="str" cm="1">
        <f t="array" aca="1" ref="G1361" ca="1">IF($F1361="","",IFERROR(INDEX(NTG_2020_Map,1,IF($D1361&lt;$B$4,$B$3,IF($D1361&lt;$B$5,$B$4,$B$5))),""))</f>
        <v>CreatedComment</v>
      </c>
      <c r="H1361" s="17" t="str" cm="1">
        <f t="array" aca="1" ref="H1361" ca="1">IF(F1361="","",IFERROR(INDEX(NTG_2020_Map,2,D1361),""))</f>
        <v/>
      </c>
      <c r="I1361" s="17" t="str" cm="1">
        <f t="array" aca="1" ref="I1361" ca="1">IFERROR(INDEX(NTG_2020_Map,$C1361+2,$I$7),"")</f>
        <v/>
      </c>
      <c r="J1361" s="17" t="str" cm="1">
        <f t="array" aca="1" ref="J1361" ca="1">IFERROR(IF(INDEX(NTG_2020_Map,$C1361+2,36)=0,"",INDEX(NTG_2020_Map,$C1361+2,$J$7)),"")</f>
        <v/>
      </c>
      <c r="K1361" s="17" t="str" cm="1">
        <f t="array" aca="1" ref="K1361" ca="1">IFERROR(INDEX(NTG_2020_Map,$C1361+2,K$7),"")</f>
        <v/>
      </c>
      <c r="L1361" s="17" t="str" cm="1">
        <f t="array" aca="1" ref="L1361" ca="1">IFERROR(INDEX(NTG_2020_Map,$C1361+2,L$7),"")</f>
        <v/>
      </c>
      <c r="M1361" s="17" t="str" cm="1">
        <f t="array" aca="1" ref="M1361" ca="1">IFERROR(INDEX(NTG_2020_Map,$C1361+2,M$7),"")</f>
        <v/>
      </c>
      <c r="N1361" s="18" t="str" cm="1">
        <f t="array" aca="1" ref="N1361" ca="1">IFERROR(INDEX(NTG_2020_Map,$C1361+2,N$7),"")</f>
        <v/>
      </c>
      <c r="O1361" s="18" t="str" cm="1">
        <f t="array" aca="1" ref="O1361" ca="1">IFERROR(IF(INDEX(NTG_2020_Map,$C1361+2,O$7)="","",INDEX(NTG_2020_Map,$C1361+2,O$7)),"")</f>
        <v/>
      </c>
    </row>
    <row r="1362" spans="3:15" ht="12.75" customHeight="1">
      <c r="C1362" s="16">
        <f t="shared" si="42"/>
        <v>59</v>
      </c>
      <c r="D1362" s="16">
        <f t="shared" si="43"/>
        <v>20</v>
      </c>
      <c r="E1362" s="16" cm="1">
        <f t="array" aca="1" ref="E1362" ca="1">IF(F1362="","",IF(INDEX(NTG_2020_Table,$C1362+1,$D1362)=1,1,0))</f>
        <v>1</v>
      </c>
      <c r="F1362" s="17" t="str" cm="1">
        <f t="array" aca="1" ref="F1362" ca="1">IFERROR(INDEX(NTG_2020_Table,$C1362+1,$F$7),"")</f>
        <v>NonRes-sAll-mPOC</v>
      </c>
      <c r="G1362" s="17" t="str" cm="1">
        <f t="array" aca="1" ref="G1362" ca="1">IF($F1362="","",IFERROR(INDEX(NTG_2020_Map,1,IF($D1362&lt;$B$4,$B$3,IF($D1362&lt;$B$5,$B$4,$B$5))),""))</f>
        <v>CreatedComment</v>
      </c>
      <c r="H1362" s="17" t="str" cm="1">
        <f t="array" aca="1" ref="H1362" ca="1">IF(F1362="","",IFERROR(INDEX(NTG_2020_Map,2,D1362),""))</f>
        <v>Deemed Ex Ante Team</v>
      </c>
      <c r="I1362" s="17" t="str" cm="1">
        <f t="array" aca="1" ref="I1362" ca="1">IFERROR(INDEX(NTG_2020_Map,$C1362+2,$I$7),"")</f>
        <v/>
      </c>
      <c r="J1362" s="17" t="str" cm="1">
        <f t="array" aca="1" ref="J1362" ca="1">IFERROR(IF(INDEX(NTG_2020_Map,$C1362+2,36)=0,"",INDEX(NTG_2020_Map,$C1362+2,$J$7)),"")</f>
        <v/>
      </c>
      <c r="K1362" s="17" t="str" cm="1">
        <f t="array" aca="1" ref="K1362" ca="1">IFERROR(INDEX(NTG_2020_Map,$C1362+2,K$7),"")</f>
        <v/>
      </c>
      <c r="L1362" s="17" t="str" cm="1">
        <f t="array" aca="1" ref="L1362" ca="1">IFERROR(INDEX(NTG_2020_Map,$C1362+2,L$7),"")</f>
        <v/>
      </c>
      <c r="M1362" s="17" t="str" cm="1">
        <f t="array" aca="1" ref="M1362" ca="1">IFERROR(INDEX(NTG_2020_Map,$C1362+2,M$7),"")</f>
        <v/>
      </c>
      <c r="N1362" s="18" t="str" cm="1">
        <f t="array" aca="1" ref="N1362" ca="1">IFERROR(INDEX(NTG_2020_Map,$C1362+2,N$7),"")</f>
        <v/>
      </c>
      <c r="O1362" s="18" t="str" cm="1">
        <f t="array" aca="1" ref="O1362" ca="1">IFERROR(IF(INDEX(NTG_2020_Map,$C1362+2,O$7)="","",INDEX(NTG_2020_Map,$C1362+2,O$7)),"")</f>
        <v/>
      </c>
    </row>
    <row r="1363" spans="3:15" ht="12.75" customHeight="1">
      <c r="C1363" s="16">
        <f t="shared" si="42"/>
        <v>59</v>
      </c>
      <c r="D1363" s="16">
        <f t="shared" si="43"/>
        <v>21</v>
      </c>
      <c r="E1363" s="16" cm="1">
        <f t="array" aca="1" ref="E1363" ca="1">IF(F1363="","",IF(INDEX(NTG_2020_Table,$C1363+1,$D1363)=1,1,0))</f>
        <v>1</v>
      </c>
      <c r="F1363" s="17" t="str" cm="1">
        <f t="array" aca="1" ref="F1363" ca="1">IFERROR(INDEX(NTG_2020_Table,$C1363+1,$F$7),"")</f>
        <v>NonRes-sAll-mPOC</v>
      </c>
      <c r="G1363" s="17" t="str" cm="1">
        <f t="array" aca="1" ref="G1363" ca="1">IF($F1363="","",IFERROR(INDEX(NTG_2020_Map,1,IF($D1363&lt;$B$4,$B$3,IF($D1363&lt;$B$5,$B$4,$B$5))),""))</f>
        <v>CreatedComment</v>
      </c>
      <c r="H1363" s="17" t="str" cm="1">
        <f t="array" aca="1" ref="H1363" ca="1">IF(F1363="","",IFERROR(INDEX(NTG_2020_Map,2,D1363),""))</f>
        <v/>
      </c>
      <c r="I1363" s="17" t="str" cm="1">
        <f t="array" aca="1" ref="I1363" ca="1">IFERROR(INDEX(NTG_2020_Map,$C1363+2,$I$7),"")</f>
        <v/>
      </c>
      <c r="J1363" s="17" t="str" cm="1">
        <f t="array" aca="1" ref="J1363" ca="1">IFERROR(IF(INDEX(NTG_2020_Map,$C1363+2,36)=0,"",INDEX(NTG_2020_Map,$C1363+2,$J$7)),"")</f>
        <v/>
      </c>
      <c r="K1363" s="17" t="str" cm="1">
        <f t="array" aca="1" ref="K1363" ca="1">IFERROR(INDEX(NTG_2020_Map,$C1363+2,K$7),"")</f>
        <v/>
      </c>
      <c r="L1363" s="17" t="str" cm="1">
        <f t="array" aca="1" ref="L1363" ca="1">IFERROR(INDEX(NTG_2020_Map,$C1363+2,L$7),"")</f>
        <v/>
      </c>
      <c r="M1363" s="17" t="str" cm="1">
        <f t="array" aca="1" ref="M1363" ca="1">IFERROR(INDEX(NTG_2020_Map,$C1363+2,M$7),"")</f>
        <v/>
      </c>
      <c r="N1363" s="18" t="str" cm="1">
        <f t="array" aca="1" ref="N1363" ca="1">IFERROR(INDEX(NTG_2020_Map,$C1363+2,N$7),"")</f>
        <v/>
      </c>
      <c r="O1363" s="18" t="str" cm="1">
        <f t="array" aca="1" ref="O1363" ca="1">IFERROR(IF(INDEX(NTG_2020_Map,$C1363+2,O$7)="","",INDEX(NTG_2020_Map,$C1363+2,O$7)),"")</f>
        <v/>
      </c>
    </row>
    <row r="1364" spans="3:15" ht="12.75" customHeight="1">
      <c r="C1364" s="16">
        <f t="shared" si="42"/>
        <v>59</v>
      </c>
      <c r="D1364" s="16">
        <f t="shared" si="43"/>
        <v>22</v>
      </c>
      <c r="E1364" s="16" cm="1">
        <f t="array" aca="1" ref="E1364" ca="1">IF(F1364="","",IF(INDEX(NTG_2020_Table,$C1364+1,$D1364)=1,1,0))</f>
        <v>1</v>
      </c>
      <c r="F1364" s="17" t="str" cm="1">
        <f t="array" aca="1" ref="F1364" ca="1">IFERROR(INDEX(NTG_2020_Table,$C1364+1,$F$7),"")</f>
        <v>NonRes-sAll-mPOC</v>
      </c>
      <c r="G1364" s="17" t="str" cm="1">
        <f t="array" aca="1" ref="G1364" ca="1">IF($F1364="","",IFERROR(INDEX(NTG_2020_Map,1,IF($D1364&lt;$B$4,$B$3,IF($D1364&lt;$B$5,$B$4,$B$5))),""))</f>
        <v>CreatedComment</v>
      </c>
      <c r="H1364" s="17" t="str" cm="1">
        <f t="array" aca="1" ref="H1364" ca="1">IF(F1364="","",IFERROR(INDEX(NTG_2020_Map,2,D1364),""))</f>
        <v/>
      </c>
      <c r="I1364" s="17" t="str" cm="1">
        <f t="array" aca="1" ref="I1364" ca="1">IFERROR(INDEX(NTG_2020_Map,$C1364+2,$I$7),"")</f>
        <v/>
      </c>
      <c r="J1364" s="17" t="str" cm="1">
        <f t="array" aca="1" ref="J1364" ca="1">IFERROR(IF(INDEX(NTG_2020_Map,$C1364+2,36)=0,"",INDEX(NTG_2020_Map,$C1364+2,$J$7)),"")</f>
        <v/>
      </c>
      <c r="K1364" s="17" t="str" cm="1">
        <f t="array" aca="1" ref="K1364" ca="1">IFERROR(INDEX(NTG_2020_Map,$C1364+2,K$7),"")</f>
        <v/>
      </c>
      <c r="L1364" s="17" t="str" cm="1">
        <f t="array" aca="1" ref="L1364" ca="1">IFERROR(INDEX(NTG_2020_Map,$C1364+2,L$7),"")</f>
        <v/>
      </c>
      <c r="M1364" s="17" t="str" cm="1">
        <f t="array" aca="1" ref="M1364" ca="1">IFERROR(INDEX(NTG_2020_Map,$C1364+2,M$7),"")</f>
        <v/>
      </c>
      <c r="N1364" s="18" t="str" cm="1">
        <f t="array" aca="1" ref="N1364" ca="1">IFERROR(INDEX(NTG_2020_Map,$C1364+2,N$7),"")</f>
        <v/>
      </c>
      <c r="O1364" s="18" t="str" cm="1">
        <f t="array" aca="1" ref="O1364" ca="1">IFERROR(IF(INDEX(NTG_2020_Map,$C1364+2,O$7)="","",INDEX(NTG_2020_Map,$C1364+2,O$7)),"")</f>
        <v/>
      </c>
    </row>
    <row r="1365" spans="3:15" ht="12.75" customHeight="1">
      <c r="C1365" s="16">
        <f t="shared" si="42"/>
        <v>59</v>
      </c>
      <c r="D1365" s="16">
        <f t="shared" si="43"/>
        <v>23</v>
      </c>
      <c r="E1365" s="16" cm="1">
        <f t="array" aca="1" ref="E1365" ca="1">IF(F1365="","",IF(INDEX(NTG_2020_Table,$C1365+1,$D1365)=1,1,0))</f>
        <v>1</v>
      </c>
      <c r="F1365" s="17" t="str" cm="1">
        <f t="array" aca="1" ref="F1365" ca="1">IFERROR(INDEX(NTG_2020_Table,$C1365+1,$F$7),"")</f>
        <v>NonRes-sAll-mPOC</v>
      </c>
      <c r="G1365" s="17" t="str" cm="1">
        <f t="array" aca="1" ref="G1365" ca="1">IF($F1365="","",IFERROR(INDEX(NTG_2020_Map,1,IF($D1365&lt;$B$4,$B$3,IF($D1365&lt;$B$5,$B$4,$B$5))),""))</f>
        <v>CreatedComment</v>
      </c>
      <c r="H1365" s="17" t="str" cm="1">
        <f t="array" aca="1" ref="H1365" ca="1">IF(F1365="","",IFERROR(INDEX(NTG_2020_Map,2,D1365),""))</f>
        <v/>
      </c>
      <c r="I1365" s="17" t="str" cm="1">
        <f t="array" aca="1" ref="I1365" ca="1">IFERROR(INDEX(NTG_2020_Map,$C1365+2,$I$7),"")</f>
        <v/>
      </c>
      <c r="J1365" s="17" t="str" cm="1">
        <f t="array" aca="1" ref="J1365" ca="1">IFERROR(IF(INDEX(NTG_2020_Map,$C1365+2,36)=0,"",INDEX(NTG_2020_Map,$C1365+2,$J$7)),"")</f>
        <v/>
      </c>
      <c r="K1365" s="17" t="str" cm="1">
        <f t="array" aca="1" ref="K1365" ca="1">IFERROR(INDEX(NTG_2020_Map,$C1365+2,K$7),"")</f>
        <v/>
      </c>
      <c r="L1365" s="17" t="str" cm="1">
        <f t="array" aca="1" ref="L1365" ca="1">IFERROR(INDEX(NTG_2020_Map,$C1365+2,L$7),"")</f>
        <v/>
      </c>
      <c r="M1365" s="17" t="str" cm="1">
        <f t="array" aca="1" ref="M1365" ca="1">IFERROR(INDEX(NTG_2020_Map,$C1365+2,M$7),"")</f>
        <v/>
      </c>
      <c r="N1365" s="18" t="str" cm="1">
        <f t="array" aca="1" ref="N1365" ca="1">IFERROR(INDEX(NTG_2020_Map,$C1365+2,N$7),"")</f>
        <v/>
      </c>
      <c r="O1365" s="18" t="str" cm="1">
        <f t="array" aca="1" ref="O1365" ca="1">IFERROR(IF(INDEX(NTG_2020_Map,$C1365+2,O$7)="","",INDEX(NTG_2020_Map,$C1365+2,O$7)),"")</f>
        <v/>
      </c>
    </row>
    <row r="1366" spans="3:15" ht="12.75" customHeight="1">
      <c r="C1366" s="16">
        <f t="shared" si="42"/>
        <v>60</v>
      </c>
      <c r="D1366" s="16">
        <f t="shared" si="43"/>
        <v>1</v>
      </c>
      <c r="E1366" s="16" cm="1">
        <f t="array" aca="1" ref="E1366" ca="1">IF(F1366="","",IF(INDEX(NTG_2020_Table,$C1366+1,$D1366)=1,1,0))</f>
        <v>0</v>
      </c>
      <c r="F1366" s="17" t="str" cm="1">
        <f t="array" aca="1" ref="F1366" ca="1">IFERROR(INDEX(NTG_2020_Table,$C1366+1,$F$7),"")</f>
        <v>NonRes-sAll-mProc-OzoneLaundry</v>
      </c>
      <c r="G1366" s="17" t="str" cm="1">
        <f t="array" aca="1" ref="G1366" ca="1">IF($F1366="","",IFERROR(INDEX(NTG_2020_Map,1,IF($D1366&lt;$B$4,$B$3,IF($D1366&lt;$B$5,$B$4,$B$5))),""))</f>
        <v>NTG_ID</v>
      </c>
      <c r="H1366" s="17" t="str" cm="1">
        <f t="array" aca="1" ref="H1366" ca="1">IF(F1366="","",IFERROR(INDEX(NTG_2020_Map,2,D1366),""))</f>
        <v>Agric-Default&gt;2yrs</v>
      </c>
      <c r="I1366" s="17" t="str" cm="1">
        <f t="array" aca="1" ref="I1366" ca="1">IFERROR(INDEX(NTG_2020_Map,$C1366+2,$I$7),"")</f>
        <v/>
      </c>
      <c r="J1366" s="17" t="str" cm="1">
        <f t="array" aca="1" ref="J1366" ca="1">IFERROR(IF(INDEX(NTG_2020_Map,$C1366+2,36)=0,"",INDEX(NTG_2020_Map,$C1366+2,$J$7)),"")</f>
        <v/>
      </c>
      <c r="K1366" s="17" t="str" cm="1">
        <f t="array" aca="1" ref="K1366" ca="1">IFERROR(INDEX(NTG_2020_Map,$C1366+2,K$7),"")</f>
        <v/>
      </c>
      <c r="L1366" s="17" t="str" cm="1">
        <f t="array" aca="1" ref="L1366" ca="1">IFERROR(INDEX(NTG_2020_Map,$C1366+2,L$7),"")</f>
        <v/>
      </c>
      <c r="M1366" s="17" t="str" cm="1">
        <f t="array" aca="1" ref="M1366" ca="1">IFERROR(INDEX(NTG_2020_Map,$C1366+2,M$7),"")</f>
        <v/>
      </c>
      <c r="N1366" s="18" t="str" cm="1">
        <f t="array" aca="1" ref="N1366" ca="1">IFERROR(INDEX(NTG_2020_Map,$C1366+2,N$7),"")</f>
        <v/>
      </c>
      <c r="O1366" s="18" t="str" cm="1">
        <f t="array" aca="1" ref="O1366" ca="1">IFERROR(IF(INDEX(NTG_2020_Map,$C1366+2,O$7)="","",INDEX(NTG_2020_Map,$C1366+2,O$7)),"")</f>
        <v/>
      </c>
    </row>
    <row r="1367" spans="3:15" ht="12.75" customHeight="1">
      <c r="C1367" s="16">
        <f t="shared" si="42"/>
        <v>60</v>
      </c>
      <c r="D1367" s="16">
        <f t="shared" si="43"/>
        <v>2</v>
      </c>
      <c r="E1367" s="16" cm="1">
        <f t="array" aca="1" ref="E1367" ca="1">IF(F1367="","",IF(INDEX(NTG_2020_Table,$C1367+1,$D1367)=1,1,0))</f>
        <v>0</v>
      </c>
      <c r="F1367" s="17" t="str" cm="1">
        <f t="array" aca="1" ref="F1367" ca="1">IFERROR(INDEX(NTG_2020_Table,$C1367+1,$F$7),"")</f>
        <v>NonRes-sAll-mProc-OzoneLaundry</v>
      </c>
      <c r="G1367" s="17" t="str" cm="1">
        <f t="array" aca="1" ref="G1367" ca="1">IF($F1367="","",IFERROR(INDEX(NTG_2020_Map,1,IF($D1367&lt;$B$4,$B$3,IF($D1367&lt;$B$5,$B$4,$B$5))),""))</f>
        <v>NTG_ID</v>
      </c>
      <c r="H1367" s="17" t="str" cm="1">
        <f t="array" aca="1" ref="H1367" ca="1">IF(F1367="","",IFERROR(INDEX(NTG_2020_Map,2,D1367),""))</f>
        <v>DEER2019</v>
      </c>
      <c r="I1367" s="17" t="str" cm="1">
        <f t="array" aca="1" ref="I1367" ca="1">IFERROR(INDEX(NTG_2020_Map,$C1367+2,$I$7),"")</f>
        <v/>
      </c>
      <c r="J1367" s="17" t="str" cm="1">
        <f t="array" aca="1" ref="J1367" ca="1">IFERROR(IF(INDEX(NTG_2020_Map,$C1367+2,36)=0,"",INDEX(NTG_2020_Map,$C1367+2,$J$7)),"")</f>
        <v/>
      </c>
      <c r="K1367" s="17" t="str" cm="1">
        <f t="array" aca="1" ref="K1367" ca="1">IFERROR(INDEX(NTG_2020_Map,$C1367+2,K$7),"")</f>
        <v/>
      </c>
      <c r="L1367" s="17" t="str" cm="1">
        <f t="array" aca="1" ref="L1367" ca="1">IFERROR(INDEX(NTG_2020_Map,$C1367+2,L$7),"")</f>
        <v/>
      </c>
      <c r="M1367" s="17" t="str" cm="1">
        <f t="array" aca="1" ref="M1367" ca="1">IFERROR(INDEX(NTG_2020_Map,$C1367+2,M$7),"")</f>
        <v/>
      </c>
      <c r="N1367" s="18" t="str" cm="1">
        <f t="array" aca="1" ref="N1367" ca="1">IFERROR(INDEX(NTG_2020_Map,$C1367+2,N$7),"")</f>
        <v/>
      </c>
      <c r="O1367" s="18" t="str" cm="1">
        <f t="array" aca="1" ref="O1367" ca="1">IFERROR(IF(INDEX(NTG_2020_Map,$C1367+2,O$7)="","",INDEX(NTG_2020_Map,$C1367+2,O$7)),"")</f>
        <v/>
      </c>
    </row>
    <row r="1368" spans="3:15" ht="12.75" customHeight="1">
      <c r="C1368" s="16">
        <f t="shared" si="42"/>
        <v>60</v>
      </c>
      <c r="D1368" s="16">
        <f t="shared" si="43"/>
        <v>3</v>
      </c>
      <c r="E1368" s="16" cm="1">
        <f t="array" aca="1" ref="E1368" ca="1">IF(F1368="","",IF(INDEX(NTG_2020_Table,$C1368+1,$D1368)=1,1,0))</f>
        <v>0</v>
      </c>
      <c r="F1368" s="17" t="str" cm="1">
        <f t="array" aca="1" ref="F1368" ca="1">IFERROR(INDEX(NTG_2020_Table,$C1368+1,$F$7),"")</f>
        <v>NonRes-sAll-mProc-OzoneLaundry</v>
      </c>
      <c r="G1368" s="17" t="str" cm="1">
        <f t="array" aca="1" ref="G1368" ca="1">IF($F1368="","",IFERROR(INDEX(NTG_2020_Map,1,IF($D1368&lt;$B$4,$B$3,IF($D1368&lt;$B$5,$B$4,$B$5))),""))</f>
        <v>NTG_ID</v>
      </c>
      <c r="H1368" s="17" cm="1">
        <f t="array" aca="1" ref="H1368" ca="1">IF(F1368="","",IFERROR(INDEX(NTG_2020_Map,2,D1368),""))</f>
        <v>43466</v>
      </c>
      <c r="I1368" s="17" t="str" cm="1">
        <f t="array" aca="1" ref="I1368" ca="1">IFERROR(INDEX(NTG_2020_Map,$C1368+2,$I$7),"")</f>
        <v/>
      </c>
      <c r="J1368" s="17" t="str" cm="1">
        <f t="array" aca="1" ref="J1368" ca="1">IFERROR(IF(INDEX(NTG_2020_Map,$C1368+2,36)=0,"",INDEX(NTG_2020_Map,$C1368+2,$J$7)),"")</f>
        <v/>
      </c>
      <c r="K1368" s="17" t="str" cm="1">
        <f t="array" aca="1" ref="K1368" ca="1">IFERROR(INDEX(NTG_2020_Map,$C1368+2,K$7),"")</f>
        <v/>
      </c>
      <c r="L1368" s="17" t="str" cm="1">
        <f t="array" aca="1" ref="L1368" ca="1">IFERROR(INDEX(NTG_2020_Map,$C1368+2,L$7),"")</f>
        <v/>
      </c>
      <c r="M1368" s="17" t="str" cm="1">
        <f t="array" aca="1" ref="M1368" ca="1">IFERROR(INDEX(NTG_2020_Map,$C1368+2,M$7),"")</f>
        <v/>
      </c>
      <c r="N1368" s="18" t="str" cm="1">
        <f t="array" aca="1" ref="N1368" ca="1">IFERROR(INDEX(NTG_2020_Map,$C1368+2,N$7),"")</f>
        <v/>
      </c>
      <c r="O1368" s="18" t="str" cm="1">
        <f t="array" aca="1" ref="O1368" ca="1">IFERROR(IF(INDEX(NTG_2020_Map,$C1368+2,O$7)="","",INDEX(NTG_2020_Map,$C1368+2,O$7)),"")</f>
        <v/>
      </c>
    </row>
    <row r="1369" spans="3:15" ht="12.75" customHeight="1">
      <c r="C1369" s="16">
        <f t="shared" si="42"/>
        <v>60</v>
      </c>
      <c r="D1369" s="16">
        <f t="shared" si="43"/>
        <v>4</v>
      </c>
      <c r="E1369" s="16" cm="1">
        <f t="array" aca="1" ref="E1369" ca="1">IF(F1369="","",IF(INDEX(NTG_2020_Table,$C1369+1,$D1369)=1,1,0))</f>
        <v>0</v>
      </c>
      <c r="F1369" s="17" t="str" cm="1">
        <f t="array" aca="1" ref="F1369" ca="1">IFERROR(INDEX(NTG_2020_Table,$C1369+1,$F$7),"")</f>
        <v>NonRes-sAll-mProc-OzoneLaundry</v>
      </c>
      <c r="G1369" s="17" t="str" cm="1">
        <f t="array" aca="1" ref="G1369" ca="1">IF($F1369="","",IFERROR(INDEX(NTG_2020_Map,1,IF($D1369&lt;$B$4,$B$3,IF($D1369&lt;$B$5,$B$4,$B$5))),""))</f>
        <v>NTG_ID</v>
      </c>
      <c r="H1369" s="17" cm="1">
        <f t="array" aca="1" ref="H1369" ca="1">IF(F1369="","",IFERROR(INDEX(NTG_2020_Map,2,D1369),""))</f>
        <v>46022</v>
      </c>
      <c r="I1369" s="17" t="str" cm="1">
        <f t="array" aca="1" ref="I1369" ca="1">IFERROR(INDEX(NTG_2020_Map,$C1369+2,$I$7),"")</f>
        <v/>
      </c>
      <c r="J1369" s="17" t="str" cm="1">
        <f t="array" aca="1" ref="J1369" ca="1">IFERROR(IF(INDEX(NTG_2020_Map,$C1369+2,36)=0,"",INDEX(NTG_2020_Map,$C1369+2,$J$7)),"")</f>
        <v/>
      </c>
      <c r="K1369" s="17" t="str" cm="1">
        <f t="array" aca="1" ref="K1369" ca="1">IFERROR(INDEX(NTG_2020_Map,$C1369+2,K$7),"")</f>
        <v/>
      </c>
      <c r="L1369" s="17" t="str" cm="1">
        <f t="array" aca="1" ref="L1369" ca="1">IFERROR(INDEX(NTG_2020_Map,$C1369+2,L$7),"")</f>
        <v/>
      </c>
      <c r="M1369" s="17" t="str" cm="1">
        <f t="array" aca="1" ref="M1369" ca="1">IFERROR(INDEX(NTG_2020_Map,$C1369+2,M$7),"")</f>
        <v/>
      </c>
      <c r="N1369" s="18" t="str" cm="1">
        <f t="array" aca="1" ref="N1369" ca="1">IFERROR(INDEX(NTG_2020_Map,$C1369+2,N$7),"")</f>
        <v/>
      </c>
      <c r="O1369" s="18" t="str" cm="1">
        <f t="array" aca="1" ref="O1369" ca="1">IFERROR(IF(INDEX(NTG_2020_Map,$C1369+2,O$7)="","",INDEX(NTG_2020_Map,$C1369+2,O$7)),"")</f>
        <v/>
      </c>
    </row>
    <row r="1370" spans="3:15" ht="12.75" customHeight="1">
      <c r="C1370" s="16">
        <f t="shared" si="42"/>
        <v>60</v>
      </c>
      <c r="D1370" s="16">
        <f t="shared" si="43"/>
        <v>5</v>
      </c>
      <c r="E1370" s="16" cm="1">
        <f t="array" aca="1" ref="E1370" ca="1">IF(F1370="","",IF(INDEX(NTG_2020_Table,$C1370+1,$D1370)=1,1,0))</f>
        <v>0</v>
      </c>
      <c r="F1370" s="17" t="str" cm="1">
        <f t="array" aca="1" ref="F1370" ca="1">IFERROR(INDEX(NTG_2020_Table,$C1370+1,$F$7),"")</f>
        <v>NonRes-sAll-mProc-OzoneLaundry</v>
      </c>
      <c r="G1370" s="17" t="str" cm="1">
        <f t="array" aca="1" ref="G1370" ca="1">IF($F1370="","",IFERROR(INDEX(NTG_2020_Map,1,IF($D1370&lt;$B$4,$B$3,IF($D1370&lt;$B$5,$B$4,$B$5))),""))</f>
        <v>NTG_ID</v>
      </c>
      <c r="H1370" s="17" cm="1">
        <f t="array" aca="1" ref="H1370" ca="1">IF(F1370="","",IFERROR(INDEX(NTG_2020_Map,2,D1370),""))</f>
        <v>0.6</v>
      </c>
      <c r="I1370" s="17" t="str" cm="1">
        <f t="array" aca="1" ref="I1370" ca="1">IFERROR(INDEX(NTG_2020_Map,$C1370+2,$I$7),"")</f>
        <v/>
      </c>
      <c r="J1370" s="17" t="str" cm="1">
        <f t="array" aca="1" ref="J1370" ca="1">IFERROR(IF(INDEX(NTG_2020_Map,$C1370+2,36)=0,"",INDEX(NTG_2020_Map,$C1370+2,$J$7)),"")</f>
        <v/>
      </c>
      <c r="K1370" s="17" t="str" cm="1">
        <f t="array" aca="1" ref="K1370" ca="1">IFERROR(INDEX(NTG_2020_Map,$C1370+2,K$7),"")</f>
        <v/>
      </c>
      <c r="L1370" s="17" t="str" cm="1">
        <f t="array" aca="1" ref="L1370" ca="1">IFERROR(INDEX(NTG_2020_Map,$C1370+2,L$7),"")</f>
        <v/>
      </c>
      <c r="M1370" s="17" t="str" cm="1">
        <f t="array" aca="1" ref="M1370" ca="1">IFERROR(INDEX(NTG_2020_Map,$C1370+2,M$7),"")</f>
        <v/>
      </c>
      <c r="N1370" s="18" t="str" cm="1">
        <f t="array" aca="1" ref="N1370" ca="1">IFERROR(INDEX(NTG_2020_Map,$C1370+2,N$7),"")</f>
        <v/>
      </c>
      <c r="O1370" s="18" t="str" cm="1">
        <f t="array" aca="1" ref="O1370" ca="1">IFERROR(IF(INDEX(NTG_2020_Map,$C1370+2,O$7)="","",INDEX(NTG_2020_Map,$C1370+2,O$7)),"")</f>
        <v/>
      </c>
    </row>
    <row r="1371" spans="3:15" ht="12.75" customHeight="1">
      <c r="C1371" s="16">
        <f t="shared" si="42"/>
        <v>60</v>
      </c>
      <c r="D1371" s="16">
        <f t="shared" si="43"/>
        <v>6</v>
      </c>
      <c r="E1371" s="16" cm="1">
        <f t="array" aca="1" ref="E1371" ca="1">IF(F1371="","",IF(INDEX(NTG_2020_Table,$C1371+1,$D1371)=1,1,0))</f>
        <v>0</v>
      </c>
      <c r="F1371" s="17" t="str" cm="1">
        <f t="array" aca="1" ref="F1371" ca="1">IFERROR(INDEX(NTG_2020_Table,$C1371+1,$F$7),"")</f>
        <v>NonRes-sAll-mProc-OzoneLaundry</v>
      </c>
      <c r="G1371" s="17" t="str" cm="1">
        <f t="array" aca="1" ref="G1371" ca="1">IF($F1371="","",IFERROR(INDEX(NTG_2020_Map,1,IF($D1371&lt;$B$4,$B$3,IF($D1371&lt;$B$5,$B$4,$B$5))),""))</f>
        <v>NTG_ID</v>
      </c>
      <c r="H1371" s="17" cm="1">
        <f t="array" aca="1" ref="H1371" ca="1">IF(F1371="","",IFERROR(INDEX(NTG_2020_Map,2,D1371),""))</f>
        <v>0.6</v>
      </c>
      <c r="I1371" s="17" t="str" cm="1">
        <f t="array" aca="1" ref="I1371" ca="1">IFERROR(INDEX(NTG_2020_Map,$C1371+2,$I$7),"")</f>
        <v/>
      </c>
      <c r="J1371" s="17" t="str" cm="1">
        <f t="array" aca="1" ref="J1371" ca="1">IFERROR(IF(INDEX(NTG_2020_Map,$C1371+2,36)=0,"",INDEX(NTG_2020_Map,$C1371+2,$J$7)),"")</f>
        <v/>
      </c>
      <c r="K1371" s="17" t="str" cm="1">
        <f t="array" aca="1" ref="K1371" ca="1">IFERROR(INDEX(NTG_2020_Map,$C1371+2,K$7),"")</f>
        <v/>
      </c>
      <c r="L1371" s="17" t="str" cm="1">
        <f t="array" aca="1" ref="L1371" ca="1">IFERROR(INDEX(NTG_2020_Map,$C1371+2,L$7),"")</f>
        <v/>
      </c>
      <c r="M1371" s="17" t="str" cm="1">
        <f t="array" aca="1" ref="M1371" ca="1">IFERROR(INDEX(NTG_2020_Map,$C1371+2,M$7),"")</f>
        <v/>
      </c>
      <c r="N1371" s="18" t="str" cm="1">
        <f t="array" aca="1" ref="N1371" ca="1">IFERROR(INDEX(NTG_2020_Map,$C1371+2,N$7),"")</f>
        <v/>
      </c>
      <c r="O1371" s="18" t="str" cm="1">
        <f t="array" aca="1" ref="O1371" ca="1">IFERROR(IF(INDEX(NTG_2020_Map,$C1371+2,O$7)="","",INDEX(NTG_2020_Map,$C1371+2,O$7)),"")</f>
        <v/>
      </c>
    </row>
    <row r="1372" spans="3:15" ht="12.75" customHeight="1">
      <c r="C1372" s="16">
        <f t="shared" si="42"/>
        <v>60</v>
      </c>
      <c r="D1372" s="16">
        <f t="shared" si="43"/>
        <v>7</v>
      </c>
      <c r="E1372" s="16" cm="1">
        <f t="array" aca="1" ref="E1372" ca="1">IF(F1372="","",IF(INDEX(NTG_2020_Table,$C1372+1,$D1372)=1,1,0))</f>
        <v>0</v>
      </c>
      <c r="F1372" s="17" t="str" cm="1">
        <f t="array" aca="1" ref="F1372" ca="1">IFERROR(INDEX(NTG_2020_Table,$C1372+1,$F$7),"")</f>
        <v>NonRes-sAll-mProc-OzoneLaundry</v>
      </c>
      <c r="G1372" s="17" t="str" cm="1">
        <f t="array" aca="1" ref="G1372" ca="1">IF($F1372="","",IFERROR(INDEX(NTG_2020_Map,1,IF($D1372&lt;$B$4,$B$3,IF($D1372&lt;$B$5,$B$4,$B$5))),""))</f>
        <v>NTG_ID</v>
      </c>
      <c r="H1372" s="17" t="str" cm="1">
        <f t="array" aca="1" ref="H1372" ca="1">IF(F1372="","",IFERROR(INDEX(NTG_2020_Map,2,D1372),""))</f>
        <v>Measures not covered by other NTG values and measure technology type has been available in marketplace for more than 2 years</v>
      </c>
      <c r="I1372" s="17" t="str" cm="1">
        <f t="array" aca="1" ref="I1372" ca="1">IFERROR(INDEX(NTG_2020_Map,$C1372+2,$I$7),"")</f>
        <v/>
      </c>
      <c r="J1372" s="17" t="str" cm="1">
        <f t="array" aca="1" ref="J1372" ca="1">IFERROR(IF(INDEX(NTG_2020_Map,$C1372+2,36)=0,"",INDEX(NTG_2020_Map,$C1372+2,$J$7)),"")</f>
        <v/>
      </c>
      <c r="K1372" s="17" t="str" cm="1">
        <f t="array" aca="1" ref="K1372" ca="1">IFERROR(INDEX(NTG_2020_Map,$C1372+2,K$7),"")</f>
        <v/>
      </c>
      <c r="L1372" s="17" t="str" cm="1">
        <f t="array" aca="1" ref="L1372" ca="1">IFERROR(INDEX(NTG_2020_Map,$C1372+2,L$7),"")</f>
        <v/>
      </c>
      <c r="M1372" s="17" t="str" cm="1">
        <f t="array" aca="1" ref="M1372" ca="1">IFERROR(INDEX(NTG_2020_Map,$C1372+2,M$7),"")</f>
        <v/>
      </c>
      <c r="N1372" s="18" t="str" cm="1">
        <f t="array" aca="1" ref="N1372" ca="1">IFERROR(INDEX(NTG_2020_Map,$C1372+2,N$7),"")</f>
        <v/>
      </c>
      <c r="O1372" s="18" t="str" cm="1">
        <f t="array" aca="1" ref="O1372" ca="1">IFERROR(IF(INDEX(NTG_2020_Map,$C1372+2,O$7)="","",INDEX(NTG_2020_Map,$C1372+2,O$7)),"")</f>
        <v/>
      </c>
    </row>
    <row r="1373" spans="3:15" ht="12.75" customHeight="1">
      <c r="C1373" s="16">
        <f t="shared" si="42"/>
        <v>60</v>
      </c>
      <c r="D1373" s="16">
        <f t="shared" si="43"/>
        <v>8</v>
      </c>
      <c r="E1373" s="16" cm="1">
        <f t="array" aca="1" ref="E1373" ca="1">IF(F1373="","",IF(INDEX(NTG_2020_Table,$C1373+1,$D1373)=1,1,0))</f>
        <v>0</v>
      </c>
      <c r="F1373" s="17" t="str" cm="1">
        <f t="array" aca="1" ref="F1373" ca="1">IFERROR(INDEX(NTG_2020_Table,$C1373+1,$F$7),"")</f>
        <v>NonRes-sAll-mProc-OzoneLaundry</v>
      </c>
      <c r="G1373" s="17" t="str" cm="1">
        <f t="array" aca="1" ref="G1373" ca="1">IF($F1373="","",IFERROR(INDEX(NTG_2020_Map,1,IF($D1373&lt;$B$4,$B$3,IF($D1373&lt;$B$5,$B$4,$B$5))),""))</f>
        <v>NTG_ID</v>
      </c>
      <c r="H1373" s="17" t="str" cm="1">
        <f t="array" aca="1" ref="H1373" ca="1">IF(F1373="","",IFERROR(INDEX(NTG_2020_Map,2,D1373),""))</f>
        <v>Deem-DEER|Deem-WP</v>
      </c>
      <c r="I1373" s="17" t="str" cm="1">
        <f t="array" aca="1" ref="I1373" ca="1">IFERROR(INDEX(NTG_2020_Map,$C1373+2,$I$7),"")</f>
        <v/>
      </c>
      <c r="J1373" s="17" t="str" cm="1">
        <f t="array" aca="1" ref="J1373" ca="1">IFERROR(IF(INDEX(NTG_2020_Map,$C1373+2,36)=0,"",INDEX(NTG_2020_Map,$C1373+2,$J$7)),"")</f>
        <v/>
      </c>
      <c r="K1373" s="17" t="str" cm="1">
        <f t="array" aca="1" ref="K1373" ca="1">IFERROR(INDEX(NTG_2020_Map,$C1373+2,K$7),"")</f>
        <v/>
      </c>
      <c r="L1373" s="17" t="str" cm="1">
        <f t="array" aca="1" ref="L1373" ca="1">IFERROR(INDEX(NTG_2020_Map,$C1373+2,L$7),"")</f>
        <v/>
      </c>
      <c r="M1373" s="17" t="str" cm="1">
        <f t="array" aca="1" ref="M1373" ca="1">IFERROR(INDEX(NTG_2020_Map,$C1373+2,M$7),"")</f>
        <v/>
      </c>
      <c r="N1373" s="18" t="str" cm="1">
        <f t="array" aca="1" ref="N1373" ca="1">IFERROR(INDEX(NTG_2020_Map,$C1373+2,N$7),"")</f>
        <v/>
      </c>
      <c r="O1373" s="18" t="str" cm="1">
        <f t="array" aca="1" ref="O1373" ca="1">IFERROR(IF(INDEX(NTG_2020_Map,$C1373+2,O$7)="","",INDEX(NTG_2020_Map,$C1373+2,O$7)),"")</f>
        <v/>
      </c>
    </row>
    <row r="1374" spans="3:15" ht="12.75" customHeight="1">
      <c r="C1374" s="16">
        <f t="shared" si="42"/>
        <v>60</v>
      </c>
      <c r="D1374" s="16">
        <f t="shared" si="43"/>
        <v>9</v>
      </c>
      <c r="E1374" s="16" cm="1">
        <f t="array" aca="1" ref="E1374" ca="1">IF(F1374="","",IF(INDEX(NTG_2020_Table,$C1374+1,$D1374)=1,1,0))</f>
        <v>0</v>
      </c>
      <c r="F1374" s="17" t="str" cm="1">
        <f t="array" aca="1" ref="F1374" ca="1">IFERROR(INDEX(NTG_2020_Table,$C1374+1,$F$7),"")</f>
        <v>NonRes-sAll-mProc-OzoneLaundry</v>
      </c>
      <c r="G1374" s="17" t="str" cm="1">
        <f t="array" aca="1" ref="G1374" ca="1">IF($F1374="","",IFERROR(INDEX(NTG_2020_Map,1,IF($D1374&lt;$B$4,$B$3,IF($D1374&lt;$B$5,$B$4,$B$5))),""))</f>
        <v>NTG_ID</v>
      </c>
      <c r="H1374" s="17" t="str" cm="1">
        <f t="array" aca="1" ref="H1374" ca="1">IF(F1374="","",IFERROR(INDEX(NTG_2020_Map,2,D1374),""))</f>
        <v>AOE|AR|BRO-Bhv|BRO-Op|BRO-RCx|BW|NC|NR</v>
      </c>
      <c r="I1374" s="17" t="str" cm="1">
        <f t="array" aca="1" ref="I1374" ca="1">IFERROR(INDEX(NTG_2020_Map,$C1374+2,$I$7),"")</f>
        <v/>
      </c>
      <c r="J1374" s="17" t="str" cm="1">
        <f t="array" aca="1" ref="J1374" ca="1">IFERROR(IF(INDEX(NTG_2020_Map,$C1374+2,36)=0,"",INDEX(NTG_2020_Map,$C1374+2,$J$7)),"")</f>
        <v/>
      </c>
      <c r="K1374" s="17" t="str" cm="1">
        <f t="array" aca="1" ref="K1374" ca="1">IFERROR(INDEX(NTG_2020_Map,$C1374+2,K$7),"")</f>
        <v/>
      </c>
      <c r="L1374" s="17" t="str" cm="1">
        <f t="array" aca="1" ref="L1374" ca="1">IFERROR(INDEX(NTG_2020_Map,$C1374+2,L$7),"")</f>
        <v/>
      </c>
      <c r="M1374" s="17" t="str" cm="1">
        <f t="array" aca="1" ref="M1374" ca="1">IFERROR(INDEX(NTG_2020_Map,$C1374+2,M$7),"")</f>
        <v/>
      </c>
      <c r="N1374" s="18" t="str" cm="1">
        <f t="array" aca="1" ref="N1374" ca="1">IFERROR(INDEX(NTG_2020_Map,$C1374+2,N$7),"")</f>
        <v/>
      </c>
      <c r="O1374" s="18" t="str" cm="1">
        <f t="array" aca="1" ref="O1374" ca="1">IFERROR(IF(INDEX(NTG_2020_Map,$C1374+2,O$7)="","",INDEX(NTG_2020_Map,$C1374+2,O$7)),"")</f>
        <v/>
      </c>
    </row>
    <row r="1375" spans="3:15" ht="12.75" customHeight="1">
      <c r="C1375" s="16">
        <f t="shared" si="42"/>
        <v>60</v>
      </c>
      <c r="D1375" s="16">
        <f t="shared" si="43"/>
        <v>10</v>
      </c>
      <c r="E1375" s="16" cm="1">
        <f t="array" aca="1" ref="E1375" ca="1">IF(F1375="","",IF(INDEX(NTG_2020_Table,$C1375+1,$D1375)=1,1,0))</f>
        <v>0</v>
      </c>
      <c r="F1375" s="17" t="str" cm="1">
        <f t="array" aca="1" ref="F1375" ca="1">IFERROR(INDEX(NTG_2020_Table,$C1375+1,$F$7),"")</f>
        <v>NonRes-sAll-mProc-OzoneLaundry</v>
      </c>
      <c r="G1375" s="17" t="str" cm="1">
        <f t="array" aca="1" ref="G1375" ca="1">IF($F1375="","",IFERROR(INDEX(NTG_2020_Map,1,IF($D1375&lt;$B$4,$B$3,IF($D1375&lt;$B$5,$B$4,$B$5))),""))</f>
        <v>NTG_ID</v>
      </c>
      <c r="H1375" s="17" t="str" cm="1">
        <f t="array" aca="1" ref="H1375" ca="1">IF(F1375="","",IFERROR(INDEX(NTG_2020_Map,2,D1375),""))</f>
        <v>UpDeemed|DnCust|DnDeemed|DnCustDI|DnDeemDI</v>
      </c>
      <c r="I1375" s="17" t="str" cm="1">
        <f t="array" aca="1" ref="I1375" ca="1">IFERROR(INDEX(NTG_2020_Map,$C1375+2,$I$7),"")</f>
        <v/>
      </c>
      <c r="J1375" s="17" t="str" cm="1">
        <f t="array" aca="1" ref="J1375" ca="1">IFERROR(IF(INDEX(NTG_2020_Map,$C1375+2,36)=0,"",INDEX(NTG_2020_Map,$C1375+2,$J$7)),"")</f>
        <v/>
      </c>
      <c r="K1375" s="17" t="str" cm="1">
        <f t="array" aca="1" ref="K1375" ca="1">IFERROR(INDEX(NTG_2020_Map,$C1375+2,K$7),"")</f>
        <v/>
      </c>
      <c r="L1375" s="17" t="str" cm="1">
        <f t="array" aca="1" ref="L1375" ca="1">IFERROR(INDEX(NTG_2020_Map,$C1375+2,L$7),"")</f>
        <v/>
      </c>
      <c r="M1375" s="17" t="str" cm="1">
        <f t="array" aca="1" ref="M1375" ca="1">IFERROR(INDEX(NTG_2020_Map,$C1375+2,M$7),"")</f>
        <v/>
      </c>
      <c r="N1375" s="18" t="str" cm="1">
        <f t="array" aca="1" ref="N1375" ca="1">IFERROR(INDEX(NTG_2020_Map,$C1375+2,N$7),"")</f>
        <v/>
      </c>
      <c r="O1375" s="18" t="str" cm="1">
        <f t="array" aca="1" ref="O1375" ca="1">IFERROR(IF(INDEX(NTG_2020_Map,$C1375+2,O$7)="","",INDEX(NTG_2020_Map,$C1375+2,O$7)),"")</f>
        <v/>
      </c>
    </row>
    <row r="1376" spans="3:15" ht="12.75" customHeight="1">
      <c r="C1376" s="16">
        <f t="shared" si="42"/>
        <v>60</v>
      </c>
      <c r="D1376" s="16">
        <f t="shared" si="43"/>
        <v>11</v>
      </c>
      <c r="E1376" s="16" cm="1">
        <f t="array" aca="1" ref="E1376" ca="1">IF(F1376="","",IF(INDEX(NTG_2020_Table,$C1376+1,$D1376)=1,1,0))</f>
        <v>0</v>
      </c>
      <c r="F1376" s="17" t="str" cm="1">
        <f t="array" aca="1" ref="F1376" ca="1">IFERROR(INDEX(NTG_2020_Table,$C1376+1,$F$7),"")</f>
        <v>NonRes-sAll-mProc-OzoneLaundry</v>
      </c>
      <c r="G1376" s="17" t="str" cm="1">
        <f t="array" aca="1" ref="G1376" ca="1">IF($F1376="","",IFERROR(INDEX(NTG_2020_Map,1,IF($D1376&lt;$B$4,$B$3,IF($D1376&lt;$B$5,$B$4,$B$5))),""))</f>
        <v>VersionSource</v>
      </c>
      <c r="H1376" s="17" t="str" cm="1">
        <f t="array" aca="1" ref="H1376" ca="1">IF(F1376="","",IFERROR(INDEX(NTG_2020_Map,2,D1376),""))</f>
        <v/>
      </c>
      <c r="I1376" s="17" t="str" cm="1">
        <f t="array" aca="1" ref="I1376" ca="1">IFERROR(INDEX(NTG_2020_Map,$C1376+2,$I$7),"")</f>
        <v/>
      </c>
      <c r="J1376" s="17" t="str" cm="1">
        <f t="array" aca="1" ref="J1376" ca="1">IFERROR(IF(INDEX(NTG_2020_Map,$C1376+2,36)=0,"",INDEX(NTG_2020_Map,$C1376+2,$J$7)),"")</f>
        <v/>
      </c>
      <c r="K1376" s="17" t="str" cm="1">
        <f t="array" aca="1" ref="K1376" ca="1">IFERROR(INDEX(NTG_2020_Map,$C1376+2,K$7),"")</f>
        <v/>
      </c>
      <c r="L1376" s="17" t="str" cm="1">
        <f t="array" aca="1" ref="L1376" ca="1">IFERROR(INDEX(NTG_2020_Map,$C1376+2,L$7),"")</f>
        <v/>
      </c>
      <c r="M1376" s="17" t="str" cm="1">
        <f t="array" aca="1" ref="M1376" ca="1">IFERROR(INDEX(NTG_2020_Map,$C1376+2,M$7),"")</f>
        <v/>
      </c>
      <c r="N1376" s="18" t="str" cm="1">
        <f t="array" aca="1" ref="N1376" ca="1">IFERROR(INDEX(NTG_2020_Map,$C1376+2,N$7),"")</f>
        <v/>
      </c>
      <c r="O1376" s="18" t="str" cm="1">
        <f t="array" aca="1" ref="O1376" ca="1">IFERROR(IF(INDEX(NTG_2020_Map,$C1376+2,O$7)="","",INDEX(NTG_2020_Map,$C1376+2,O$7)),"")</f>
        <v/>
      </c>
    </row>
    <row r="1377" spans="3:15" ht="12.75" customHeight="1">
      <c r="C1377" s="16">
        <f t="shared" si="42"/>
        <v>60</v>
      </c>
      <c r="D1377" s="16">
        <f t="shared" si="43"/>
        <v>12</v>
      </c>
      <c r="E1377" s="16" cm="1">
        <f t="array" aca="1" ref="E1377" ca="1">IF(F1377="","",IF(INDEX(NTG_2020_Table,$C1377+1,$D1377)=1,1,0))</f>
        <v>1</v>
      </c>
      <c r="F1377" s="17" t="str" cm="1">
        <f t="array" aca="1" ref="F1377" ca="1">IFERROR(INDEX(NTG_2020_Table,$C1377+1,$F$7),"")</f>
        <v>NonRes-sAll-mProc-OzoneLaundry</v>
      </c>
      <c r="G1377" s="17" t="str" cm="1">
        <f t="array" aca="1" ref="G1377" ca="1">IF($F1377="","",IFERROR(INDEX(NTG_2020_Map,1,IF($D1377&lt;$B$4,$B$3,IF($D1377&lt;$B$5,$B$4,$B$5))),""))</f>
        <v>VersionSource</v>
      </c>
      <c r="H1377" s="17" t="str" cm="1">
        <f t="array" aca="1" ref="H1377" ca="1">IF(F1377="","",IFERROR(INDEX(NTG_2020_Map,2,D1377),""))</f>
        <v>1</v>
      </c>
      <c r="I1377" s="17" t="str" cm="1">
        <f t="array" aca="1" ref="I1377" ca="1">IFERROR(INDEX(NTG_2020_Map,$C1377+2,$I$7),"")</f>
        <v/>
      </c>
      <c r="J1377" s="17" t="str" cm="1">
        <f t="array" aca="1" ref="J1377" ca="1">IFERROR(IF(INDEX(NTG_2020_Map,$C1377+2,36)=0,"",INDEX(NTG_2020_Map,$C1377+2,$J$7)),"")</f>
        <v/>
      </c>
      <c r="K1377" s="17" t="str" cm="1">
        <f t="array" aca="1" ref="K1377" ca="1">IFERROR(INDEX(NTG_2020_Map,$C1377+2,K$7),"")</f>
        <v/>
      </c>
      <c r="L1377" s="17" t="str" cm="1">
        <f t="array" aca="1" ref="L1377" ca="1">IFERROR(INDEX(NTG_2020_Map,$C1377+2,L$7),"")</f>
        <v/>
      </c>
      <c r="M1377" s="17" t="str" cm="1">
        <f t="array" aca="1" ref="M1377" ca="1">IFERROR(INDEX(NTG_2020_Map,$C1377+2,M$7),"")</f>
        <v/>
      </c>
      <c r="N1377" s="18" t="str" cm="1">
        <f t="array" aca="1" ref="N1377" ca="1">IFERROR(INDEX(NTG_2020_Map,$C1377+2,N$7),"")</f>
        <v/>
      </c>
      <c r="O1377" s="18" t="str" cm="1">
        <f t="array" aca="1" ref="O1377" ca="1">IFERROR(IF(INDEX(NTG_2020_Map,$C1377+2,O$7)="","",INDEX(NTG_2020_Map,$C1377+2,O$7)),"")</f>
        <v/>
      </c>
    </row>
    <row r="1378" spans="3:15" ht="12.75" customHeight="1">
      <c r="C1378" s="16">
        <f t="shared" si="42"/>
        <v>60</v>
      </c>
      <c r="D1378" s="16">
        <f t="shared" si="43"/>
        <v>13</v>
      </c>
      <c r="E1378" s="16" cm="1">
        <f t="array" aca="1" ref="E1378" ca="1">IF(F1378="","",IF(INDEX(NTG_2020_Table,$C1378+1,$D1378)=1,1,0))</f>
        <v>0</v>
      </c>
      <c r="F1378" s="17" t="str" cm="1">
        <f t="array" aca="1" ref="F1378" ca="1">IFERROR(INDEX(NTG_2020_Table,$C1378+1,$F$7),"")</f>
        <v>NonRes-sAll-mProc-OzoneLaundry</v>
      </c>
      <c r="G1378" s="17" t="str" cm="1">
        <f t="array" aca="1" ref="G1378" ca="1">IF($F1378="","",IFERROR(INDEX(NTG_2020_Map,1,IF($D1378&lt;$B$4,$B$3,IF($D1378&lt;$B$5,$B$4,$B$5))),""))</f>
        <v>VersionSource</v>
      </c>
      <c r="H1378" s="17" t="str" cm="1">
        <f t="array" aca="1" ref="H1378" ca="1">IF(F1378="","",IFERROR(INDEX(NTG_2020_Map,2,D1378),""))</f>
        <v>1</v>
      </c>
      <c r="I1378" s="17" t="str" cm="1">
        <f t="array" aca="1" ref="I1378" ca="1">IFERROR(INDEX(NTG_2020_Map,$C1378+2,$I$7),"")</f>
        <v/>
      </c>
      <c r="J1378" s="17" t="str" cm="1">
        <f t="array" aca="1" ref="J1378" ca="1">IFERROR(IF(INDEX(NTG_2020_Map,$C1378+2,36)=0,"",INDEX(NTG_2020_Map,$C1378+2,$J$7)),"")</f>
        <v/>
      </c>
      <c r="K1378" s="17" t="str" cm="1">
        <f t="array" aca="1" ref="K1378" ca="1">IFERROR(INDEX(NTG_2020_Map,$C1378+2,K$7),"")</f>
        <v/>
      </c>
      <c r="L1378" s="17" t="str" cm="1">
        <f t="array" aca="1" ref="L1378" ca="1">IFERROR(INDEX(NTG_2020_Map,$C1378+2,L$7),"")</f>
        <v/>
      </c>
      <c r="M1378" s="17" t="str" cm="1">
        <f t="array" aca="1" ref="M1378" ca="1">IFERROR(INDEX(NTG_2020_Map,$C1378+2,M$7),"")</f>
        <v/>
      </c>
      <c r="N1378" s="18" t="str" cm="1">
        <f t="array" aca="1" ref="N1378" ca="1">IFERROR(INDEX(NTG_2020_Map,$C1378+2,N$7),"")</f>
        <v/>
      </c>
      <c r="O1378" s="18" t="str" cm="1">
        <f t="array" aca="1" ref="O1378" ca="1">IFERROR(IF(INDEX(NTG_2020_Map,$C1378+2,O$7)="","",INDEX(NTG_2020_Map,$C1378+2,O$7)),"")</f>
        <v/>
      </c>
    </row>
    <row r="1379" spans="3:15" ht="12.75" customHeight="1">
      <c r="C1379" s="16">
        <f t="shared" si="42"/>
        <v>60</v>
      </c>
      <c r="D1379" s="16">
        <f t="shared" si="43"/>
        <v>14</v>
      </c>
      <c r="E1379" s="16" cm="1">
        <f t="array" aca="1" ref="E1379" ca="1">IF(F1379="","",IF(INDEX(NTG_2020_Table,$C1379+1,$D1379)=1,1,0))</f>
        <v>0</v>
      </c>
      <c r="F1379" s="17" t="str" cm="1">
        <f t="array" aca="1" ref="F1379" ca="1">IFERROR(INDEX(NTG_2020_Table,$C1379+1,$F$7),"")</f>
        <v>NonRes-sAll-mProc-OzoneLaundry</v>
      </c>
      <c r="G1379" s="17" t="str" cm="1">
        <f t="array" aca="1" ref="G1379" ca="1">IF($F1379="","",IFERROR(INDEX(NTG_2020_Map,1,IF($D1379&lt;$B$4,$B$3,IF($D1379&lt;$B$5,$B$4,$B$5))),""))</f>
        <v>VersionSource</v>
      </c>
      <c r="H1379" s="17" t="str" cm="1">
        <f t="array" aca="1" ref="H1379" ca="1">IF(F1379="","",IFERROR(INDEX(NTG_2020_Map,2,D1379),""))</f>
        <v>0</v>
      </c>
      <c r="I1379" s="17" t="str" cm="1">
        <f t="array" aca="1" ref="I1379" ca="1">IFERROR(INDEX(NTG_2020_Map,$C1379+2,$I$7),"")</f>
        <v/>
      </c>
      <c r="J1379" s="17" t="str" cm="1">
        <f t="array" aca="1" ref="J1379" ca="1">IFERROR(IF(INDEX(NTG_2020_Map,$C1379+2,36)=0,"",INDEX(NTG_2020_Map,$C1379+2,$J$7)),"")</f>
        <v/>
      </c>
      <c r="K1379" s="17" t="str" cm="1">
        <f t="array" aca="1" ref="K1379" ca="1">IFERROR(INDEX(NTG_2020_Map,$C1379+2,K$7),"")</f>
        <v/>
      </c>
      <c r="L1379" s="17" t="str" cm="1">
        <f t="array" aca="1" ref="L1379" ca="1">IFERROR(INDEX(NTG_2020_Map,$C1379+2,L$7),"")</f>
        <v/>
      </c>
      <c r="M1379" s="17" t="str" cm="1">
        <f t="array" aca="1" ref="M1379" ca="1">IFERROR(INDEX(NTG_2020_Map,$C1379+2,M$7),"")</f>
        <v/>
      </c>
      <c r="N1379" s="18" t="str" cm="1">
        <f t="array" aca="1" ref="N1379" ca="1">IFERROR(INDEX(NTG_2020_Map,$C1379+2,N$7),"")</f>
        <v/>
      </c>
      <c r="O1379" s="18" t="str" cm="1">
        <f t="array" aca="1" ref="O1379" ca="1">IFERROR(IF(INDEX(NTG_2020_Map,$C1379+2,O$7)="","",INDEX(NTG_2020_Map,$C1379+2,O$7)),"")</f>
        <v/>
      </c>
    </row>
    <row r="1380" spans="3:15" ht="12.75" customHeight="1">
      <c r="C1380" s="16">
        <f t="shared" si="42"/>
        <v>60</v>
      </c>
      <c r="D1380" s="16">
        <f t="shared" si="43"/>
        <v>15</v>
      </c>
      <c r="E1380" s="16" cm="1">
        <f t="array" aca="1" ref="E1380" ca="1">IF(F1380="","",IF(INDEX(NTG_2020_Table,$C1380+1,$D1380)=1,1,0))</f>
        <v>0</v>
      </c>
      <c r="F1380" s="17" t="str" cm="1">
        <f t="array" aca="1" ref="F1380" ca="1">IFERROR(INDEX(NTG_2020_Table,$C1380+1,$F$7),"")</f>
        <v>NonRes-sAll-mProc-OzoneLaundry</v>
      </c>
      <c r="G1380" s="17" t="str" cm="1">
        <f t="array" aca="1" ref="G1380" ca="1">IF($F1380="","",IFERROR(INDEX(NTG_2020_Map,1,IF($D1380&lt;$B$4,$B$3,IF($D1380&lt;$B$5,$B$4,$B$5))),""))</f>
        <v>VersionSource</v>
      </c>
      <c r="H1380" s="17" cm="1">
        <f t="array" aca="1" ref="H1380" ca="1">IF(F1380="","",IFERROR(INDEX(NTG_2020_Map,2,D1380),""))</f>
        <v>45448.629734189817</v>
      </c>
      <c r="I1380" s="17" t="str" cm="1">
        <f t="array" aca="1" ref="I1380" ca="1">IFERROR(INDEX(NTG_2020_Map,$C1380+2,$I$7),"")</f>
        <v/>
      </c>
      <c r="J1380" s="17" t="str" cm="1">
        <f t="array" aca="1" ref="J1380" ca="1">IFERROR(IF(INDEX(NTG_2020_Map,$C1380+2,36)=0,"",INDEX(NTG_2020_Map,$C1380+2,$J$7)),"")</f>
        <v/>
      </c>
      <c r="K1380" s="17" t="str" cm="1">
        <f t="array" aca="1" ref="K1380" ca="1">IFERROR(INDEX(NTG_2020_Map,$C1380+2,K$7),"")</f>
        <v/>
      </c>
      <c r="L1380" s="17" t="str" cm="1">
        <f t="array" aca="1" ref="L1380" ca="1">IFERROR(INDEX(NTG_2020_Map,$C1380+2,L$7),"")</f>
        <v/>
      </c>
      <c r="M1380" s="17" t="str" cm="1">
        <f t="array" aca="1" ref="M1380" ca="1">IFERROR(INDEX(NTG_2020_Map,$C1380+2,M$7),"")</f>
        <v/>
      </c>
      <c r="N1380" s="18" t="str" cm="1">
        <f t="array" aca="1" ref="N1380" ca="1">IFERROR(INDEX(NTG_2020_Map,$C1380+2,N$7),"")</f>
        <v/>
      </c>
      <c r="O1380" s="18" t="str" cm="1">
        <f t="array" aca="1" ref="O1380" ca="1">IFERROR(IF(INDEX(NTG_2020_Map,$C1380+2,O$7)="","",INDEX(NTG_2020_Map,$C1380+2,O$7)),"")</f>
        <v/>
      </c>
    </row>
    <row r="1381" spans="3:15" ht="12.75" customHeight="1">
      <c r="C1381" s="16">
        <f t="shared" si="42"/>
        <v>60</v>
      </c>
      <c r="D1381" s="16">
        <f t="shared" si="43"/>
        <v>16</v>
      </c>
      <c r="E1381" s="16" cm="1">
        <f t="array" aca="1" ref="E1381" ca="1">IF(F1381="","",IF(INDEX(NTG_2020_Table,$C1381+1,$D1381)=1,1,0))</f>
        <v>1</v>
      </c>
      <c r="F1381" s="17" t="str" cm="1">
        <f t="array" aca="1" ref="F1381" ca="1">IFERROR(INDEX(NTG_2020_Table,$C1381+1,$F$7),"")</f>
        <v>NonRes-sAll-mProc-OzoneLaundry</v>
      </c>
      <c r="G1381" s="17" t="str" cm="1">
        <f t="array" aca="1" ref="G1381" ca="1">IF($F1381="","",IFERROR(INDEX(NTG_2020_Map,1,IF($D1381&lt;$B$4,$B$3,IF($D1381&lt;$B$5,$B$4,$B$5))),""))</f>
        <v>VersionSource</v>
      </c>
      <c r="H1381" s="17" t="str" cm="1">
        <f t="array" aca="1" ref="H1381" ca="1">IF(F1381="","",IFERROR(INDEX(NTG_2020_Map,2,D1381),""))</f>
        <v>Expired this record since a new record was created that uses the updated Measure Impact Types and Delivery Types per DEER2026 Scoping Document.</v>
      </c>
      <c r="I1381" s="17" t="str" cm="1">
        <f t="array" aca="1" ref="I1381" ca="1">IFERROR(INDEX(NTG_2020_Map,$C1381+2,$I$7),"")</f>
        <v/>
      </c>
      <c r="J1381" s="17" t="str" cm="1">
        <f t="array" aca="1" ref="J1381" ca="1">IFERROR(IF(INDEX(NTG_2020_Map,$C1381+2,36)=0,"",INDEX(NTG_2020_Map,$C1381+2,$J$7)),"")</f>
        <v/>
      </c>
      <c r="K1381" s="17" t="str" cm="1">
        <f t="array" aca="1" ref="K1381" ca="1">IFERROR(INDEX(NTG_2020_Map,$C1381+2,K$7),"")</f>
        <v/>
      </c>
      <c r="L1381" s="17" t="str" cm="1">
        <f t="array" aca="1" ref="L1381" ca="1">IFERROR(INDEX(NTG_2020_Map,$C1381+2,L$7),"")</f>
        <v/>
      </c>
      <c r="M1381" s="17" t="str" cm="1">
        <f t="array" aca="1" ref="M1381" ca="1">IFERROR(INDEX(NTG_2020_Map,$C1381+2,M$7),"")</f>
        <v/>
      </c>
      <c r="N1381" s="18" t="str" cm="1">
        <f t="array" aca="1" ref="N1381" ca="1">IFERROR(INDEX(NTG_2020_Map,$C1381+2,N$7),"")</f>
        <v/>
      </c>
      <c r="O1381" s="18" t="str" cm="1">
        <f t="array" aca="1" ref="O1381" ca="1">IFERROR(IF(INDEX(NTG_2020_Map,$C1381+2,O$7)="","",INDEX(NTG_2020_Map,$C1381+2,O$7)),"")</f>
        <v/>
      </c>
    </row>
    <row r="1382" spans="3:15" ht="12.75" customHeight="1">
      <c r="C1382" s="16">
        <f t="shared" si="42"/>
        <v>60</v>
      </c>
      <c r="D1382" s="16">
        <f t="shared" si="43"/>
        <v>17</v>
      </c>
      <c r="E1382" s="16" cm="1">
        <f t="array" aca="1" ref="E1382" ca="1">IF(F1382="","",IF(INDEX(NTG_2020_Table,$C1382+1,$D1382)=1,1,0))</f>
        <v>1</v>
      </c>
      <c r="F1382" s="17" t="str" cm="1">
        <f t="array" aca="1" ref="F1382" ca="1">IFERROR(INDEX(NTG_2020_Table,$C1382+1,$F$7),"")</f>
        <v>NonRes-sAll-mProc-OzoneLaundry</v>
      </c>
      <c r="G1382" s="17" t="str" cm="1">
        <f t="array" aca="1" ref="G1382" ca="1">IF($F1382="","",IFERROR(INDEX(NTG_2020_Map,1,IF($D1382&lt;$B$4,$B$3,IF($D1382&lt;$B$5,$B$4,$B$5))),""))</f>
        <v>VersionSource</v>
      </c>
      <c r="H1382" s="17" t="str" cm="1">
        <f t="array" aca="1" ref="H1382" ca="1">IF(F1382="","",IFERROR(INDEX(NTG_2020_Map,2,D1382),""))</f>
        <v>Deemed Ex Ante Team</v>
      </c>
      <c r="I1382" s="17" t="str" cm="1">
        <f t="array" aca="1" ref="I1382" ca="1">IFERROR(INDEX(NTG_2020_Map,$C1382+2,$I$7),"")</f>
        <v/>
      </c>
      <c r="J1382" s="17" t="str" cm="1">
        <f t="array" aca="1" ref="J1382" ca="1">IFERROR(IF(INDEX(NTG_2020_Map,$C1382+2,36)=0,"",INDEX(NTG_2020_Map,$C1382+2,$J$7)),"")</f>
        <v/>
      </c>
      <c r="K1382" s="17" t="str" cm="1">
        <f t="array" aca="1" ref="K1382" ca="1">IFERROR(INDEX(NTG_2020_Map,$C1382+2,K$7),"")</f>
        <v/>
      </c>
      <c r="L1382" s="17" t="str" cm="1">
        <f t="array" aca="1" ref="L1382" ca="1">IFERROR(INDEX(NTG_2020_Map,$C1382+2,L$7),"")</f>
        <v/>
      </c>
      <c r="M1382" s="17" t="str" cm="1">
        <f t="array" aca="1" ref="M1382" ca="1">IFERROR(INDEX(NTG_2020_Map,$C1382+2,M$7),"")</f>
        <v/>
      </c>
      <c r="N1382" s="18" t="str" cm="1">
        <f t="array" aca="1" ref="N1382" ca="1">IFERROR(INDEX(NTG_2020_Map,$C1382+2,N$7),"")</f>
        <v/>
      </c>
      <c r="O1382" s="18" t="str" cm="1">
        <f t="array" aca="1" ref="O1382" ca="1">IFERROR(IF(INDEX(NTG_2020_Map,$C1382+2,O$7)="","",INDEX(NTG_2020_Map,$C1382+2,O$7)),"")</f>
        <v/>
      </c>
    </row>
    <row r="1383" spans="3:15" ht="12.75" customHeight="1">
      <c r="C1383" s="16">
        <f t="shared" si="42"/>
        <v>60</v>
      </c>
      <c r="D1383" s="16">
        <f t="shared" si="43"/>
        <v>18</v>
      </c>
      <c r="E1383" s="16" cm="1">
        <f t="array" aca="1" ref="E1383" ca="1">IF(F1383="","",IF(INDEX(NTG_2020_Table,$C1383+1,$D1383)=1,1,0))</f>
        <v>0</v>
      </c>
      <c r="F1383" s="17" t="str" cm="1">
        <f t="array" aca="1" ref="F1383" ca="1">IFERROR(INDEX(NTG_2020_Table,$C1383+1,$F$7),"")</f>
        <v>NonRes-sAll-mProc-OzoneLaundry</v>
      </c>
      <c r="G1383" s="17" t="str" cm="1">
        <f t="array" aca="1" ref="G1383" ca="1">IF($F1383="","",IFERROR(INDEX(NTG_2020_Map,1,IF($D1383&lt;$B$4,$B$3,IF($D1383&lt;$B$5,$B$4,$B$5))),""))</f>
        <v>VersionSource</v>
      </c>
      <c r="H1383" s="17" cm="1">
        <f t="array" aca="1" ref="H1383" ca="1">IF(F1383="","",IFERROR(INDEX(NTG_2020_Map,2,D1383),""))</f>
        <v>44566.539816770834</v>
      </c>
      <c r="I1383" s="17" t="str" cm="1">
        <f t="array" aca="1" ref="I1383" ca="1">IFERROR(INDEX(NTG_2020_Map,$C1383+2,$I$7),"")</f>
        <v/>
      </c>
      <c r="J1383" s="17" t="str" cm="1">
        <f t="array" aca="1" ref="J1383" ca="1">IFERROR(IF(INDEX(NTG_2020_Map,$C1383+2,36)=0,"",INDEX(NTG_2020_Map,$C1383+2,$J$7)),"")</f>
        <v/>
      </c>
      <c r="K1383" s="17" t="str" cm="1">
        <f t="array" aca="1" ref="K1383" ca="1">IFERROR(INDEX(NTG_2020_Map,$C1383+2,K$7),"")</f>
        <v/>
      </c>
      <c r="L1383" s="17" t="str" cm="1">
        <f t="array" aca="1" ref="L1383" ca="1">IFERROR(INDEX(NTG_2020_Map,$C1383+2,L$7),"")</f>
        <v/>
      </c>
      <c r="M1383" s="17" t="str" cm="1">
        <f t="array" aca="1" ref="M1383" ca="1">IFERROR(INDEX(NTG_2020_Map,$C1383+2,M$7),"")</f>
        <v/>
      </c>
      <c r="N1383" s="18" t="str" cm="1">
        <f t="array" aca="1" ref="N1383" ca="1">IFERROR(INDEX(NTG_2020_Map,$C1383+2,N$7),"")</f>
        <v/>
      </c>
      <c r="O1383" s="18" t="str" cm="1">
        <f t="array" aca="1" ref="O1383" ca="1">IFERROR(IF(INDEX(NTG_2020_Map,$C1383+2,O$7)="","",INDEX(NTG_2020_Map,$C1383+2,O$7)),"")</f>
        <v/>
      </c>
    </row>
    <row r="1384" spans="3:15" ht="12.75" customHeight="1">
      <c r="C1384" s="16">
        <f t="shared" si="42"/>
        <v>60</v>
      </c>
      <c r="D1384" s="16">
        <f t="shared" si="43"/>
        <v>19</v>
      </c>
      <c r="E1384" s="16" cm="1">
        <f t="array" aca="1" ref="E1384" ca="1">IF(F1384="","",IF(INDEX(NTG_2020_Table,$C1384+1,$D1384)=1,1,0))</f>
        <v>0</v>
      </c>
      <c r="F1384" s="17" t="str" cm="1">
        <f t="array" aca="1" ref="F1384" ca="1">IFERROR(INDEX(NTG_2020_Table,$C1384+1,$F$7),"")</f>
        <v>NonRes-sAll-mProc-OzoneLaundry</v>
      </c>
      <c r="G1384" s="17" t="str" cm="1">
        <f t="array" aca="1" ref="G1384" ca="1">IF($F1384="","",IFERROR(INDEX(NTG_2020_Map,1,IF($D1384&lt;$B$4,$B$3,IF($D1384&lt;$B$5,$B$4,$B$5))),""))</f>
        <v>CreatedComment</v>
      </c>
      <c r="H1384" s="17" t="str" cm="1">
        <f t="array" aca="1" ref="H1384" ca="1">IF(F1384="","",IFERROR(INDEX(NTG_2020_Map,2,D1384),""))</f>
        <v/>
      </c>
      <c r="I1384" s="17" t="str" cm="1">
        <f t="array" aca="1" ref="I1384" ca="1">IFERROR(INDEX(NTG_2020_Map,$C1384+2,$I$7),"")</f>
        <v/>
      </c>
      <c r="J1384" s="17" t="str" cm="1">
        <f t="array" aca="1" ref="J1384" ca="1">IFERROR(IF(INDEX(NTG_2020_Map,$C1384+2,36)=0,"",INDEX(NTG_2020_Map,$C1384+2,$J$7)),"")</f>
        <v/>
      </c>
      <c r="K1384" s="17" t="str" cm="1">
        <f t="array" aca="1" ref="K1384" ca="1">IFERROR(INDEX(NTG_2020_Map,$C1384+2,K$7),"")</f>
        <v/>
      </c>
      <c r="L1384" s="17" t="str" cm="1">
        <f t="array" aca="1" ref="L1384" ca="1">IFERROR(INDEX(NTG_2020_Map,$C1384+2,L$7),"")</f>
        <v/>
      </c>
      <c r="M1384" s="17" t="str" cm="1">
        <f t="array" aca="1" ref="M1384" ca="1">IFERROR(INDEX(NTG_2020_Map,$C1384+2,M$7),"")</f>
        <v/>
      </c>
      <c r="N1384" s="18" t="str" cm="1">
        <f t="array" aca="1" ref="N1384" ca="1">IFERROR(INDEX(NTG_2020_Map,$C1384+2,N$7),"")</f>
        <v/>
      </c>
      <c r="O1384" s="18" t="str" cm="1">
        <f t="array" aca="1" ref="O1384" ca="1">IFERROR(IF(INDEX(NTG_2020_Map,$C1384+2,O$7)="","",INDEX(NTG_2020_Map,$C1384+2,O$7)),"")</f>
        <v/>
      </c>
    </row>
    <row r="1385" spans="3:15" ht="12.75" customHeight="1">
      <c r="C1385" s="16">
        <f t="shared" si="42"/>
        <v>60</v>
      </c>
      <c r="D1385" s="16">
        <f t="shared" si="43"/>
        <v>20</v>
      </c>
      <c r="E1385" s="16" cm="1">
        <f t="array" aca="1" ref="E1385" ca="1">IF(F1385="","",IF(INDEX(NTG_2020_Table,$C1385+1,$D1385)=1,1,0))</f>
        <v>0</v>
      </c>
      <c r="F1385" s="17" t="str" cm="1">
        <f t="array" aca="1" ref="F1385" ca="1">IFERROR(INDEX(NTG_2020_Table,$C1385+1,$F$7),"")</f>
        <v>NonRes-sAll-mProc-OzoneLaundry</v>
      </c>
      <c r="G1385" s="17" t="str" cm="1">
        <f t="array" aca="1" ref="G1385" ca="1">IF($F1385="","",IFERROR(INDEX(NTG_2020_Map,1,IF($D1385&lt;$B$4,$B$3,IF($D1385&lt;$B$5,$B$4,$B$5))),""))</f>
        <v>CreatedComment</v>
      </c>
      <c r="H1385" s="17" t="str" cm="1">
        <f t="array" aca="1" ref="H1385" ca="1">IF(F1385="","",IFERROR(INDEX(NTG_2020_Map,2,D1385),""))</f>
        <v>Deemed Ex Ante Team</v>
      </c>
      <c r="I1385" s="17" t="str" cm="1">
        <f t="array" aca="1" ref="I1385" ca="1">IFERROR(INDEX(NTG_2020_Map,$C1385+2,$I$7),"")</f>
        <v/>
      </c>
      <c r="J1385" s="17" t="str" cm="1">
        <f t="array" aca="1" ref="J1385" ca="1">IFERROR(IF(INDEX(NTG_2020_Map,$C1385+2,36)=0,"",INDEX(NTG_2020_Map,$C1385+2,$J$7)),"")</f>
        <v/>
      </c>
      <c r="K1385" s="17" t="str" cm="1">
        <f t="array" aca="1" ref="K1385" ca="1">IFERROR(INDEX(NTG_2020_Map,$C1385+2,K$7),"")</f>
        <v/>
      </c>
      <c r="L1385" s="17" t="str" cm="1">
        <f t="array" aca="1" ref="L1385" ca="1">IFERROR(INDEX(NTG_2020_Map,$C1385+2,L$7),"")</f>
        <v/>
      </c>
      <c r="M1385" s="17" t="str" cm="1">
        <f t="array" aca="1" ref="M1385" ca="1">IFERROR(INDEX(NTG_2020_Map,$C1385+2,M$7),"")</f>
        <v/>
      </c>
      <c r="N1385" s="18" t="str" cm="1">
        <f t="array" aca="1" ref="N1385" ca="1">IFERROR(INDEX(NTG_2020_Map,$C1385+2,N$7),"")</f>
        <v/>
      </c>
      <c r="O1385" s="18" t="str" cm="1">
        <f t="array" aca="1" ref="O1385" ca="1">IFERROR(IF(INDEX(NTG_2020_Map,$C1385+2,O$7)="","",INDEX(NTG_2020_Map,$C1385+2,O$7)),"")</f>
        <v/>
      </c>
    </row>
    <row r="1386" spans="3:15" ht="12.75" customHeight="1">
      <c r="C1386" s="16">
        <f t="shared" si="42"/>
        <v>60</v>
      </c>
      <c r="D1386" s="16">
        <f t="shared" si="43"/>
        <v>21</v>
      </c>
      <c r="E1386" s="16" cm="1">
        <f t="array" aca="1" ref="E1386" ca="1">IF(F1386="","",IF(INDEX(NTG_2020_Table,$C1386+1,$D1386)=1,1,0))</f>
        <v>0</v>
      </c>
      <c r="F1386" s="17" t="str" cm="1">
        <f t="array" aca="1" ref="F1386" ca="1">IFERROR(INDEX(NTG_2020_Table,$C1386+1,$F$7),"")</f>
        <v>NonRes-sAll-mProc-OzoneLaundry</v>
      </c>
      <c r="G1386" s="17" t="str" cm="1">
        <f t="array" aca="1" ref="G1386" ca="1">IF($F1386="","",IFERROR(INDEX(NTG_2020_Map,1,IF($D1386&lt;$B$4,$B$3,IF($D1386&lt;$B$5,$B$4,$B$5))),""))</f>
        <v>CreatedComment</v>
      </c>
      <c r="H1386" s="17" t="str" cm="1">
        <f t="array" aca="1" ref="H1386" ca="1">IF(F1386="","",IFERROR(INDEX(NTG_2020_Map,2,D1386),""))</f>
        <v/>
      </c>
      <c r="I1386" s="17" t="str" cm="1">
        <f t="array" aca="1" ref="I1386" ca="1">IFERROR(INDEX(NTG_2020_Map,$C1386+2,$I$7),"")</f>
        <v/>
      </c>
      <c r="J1386" s="17" t="str" cm="1">
        <f t="array" aca="1" ref="J1386" ca="1">IFERROR(IF(INDEX(NTG_2020_Map,$C1386+2,36)=0,"",INDEX(NTG_2020_Map,$C1386+2,$J$7)),"")</f>
        <v/>
      </c>
      <c r="K1386" s="17" t="str" cm="1">
        <f t="array" aca="1" ref="K1386" ca="1">IFERROR(INDEX(NTG_2020_Map,$C1386+2,K$7),"")</f>
        <v/>
      </c>
      <c r="L1386" s="17" t="str" cm="1">
        <f t="array" aca="1" ref="L1386" ca="1">IFERROR(INDEX(NTG_2020_Map,$C1386+2,L$7),"")</f>
        <v/>
      </c>
      <c r="M1386" s="17" t="str" cm="1">
        <f t="array" aca="1" ref="M1386" ca="1">IFERROR(INDEX(NTG_2020_Map,$C1386+2,M$7),"")</f>
        <v/>
      </c>
      <c r="N1386" s="18" t="str" cm="1">
        <f t="array" aca="1" ref="N1386" ca="1">IFERROR(INDEX(NTG_2020_Map,$C1386+2,N$7),"")</f>
        <v/>
      </c>
      <c r="O1386" s="18" t="str" cm="1">
        <f t="array" aca="1" ref="O1386" ca="1">IFERROR(IF(INDEX(NTG_2020_Map,$C1386+2,O$7)="","",INDEX(NTG_2020_Map,$C1386+2,O$7)),"")</f>
        <v/>
      </c>
    </row>
    <row r="1387" spans="3:15" ht="12.75" customHeight="1">
      <c r="C1387" s="16">
        <f t="shared" si="42"/>
        <v>60</v>
      </c>
      <c r="D1387" s="16">
        <f t="shared" si="43"/>
        <v>22</v>
      </c>
      <c r="E1387" s="16" cm="1">
        <f t="array" aca="1" ref="E1387" ca="1">IF(F1387="","",IF(INDEX(NTG_2020_Table,$C1387+1,$D1387)=1,1,0))</f>
        <v>0</v>
      </c>
      <c r="F1387" s="17" t="str" cm="1">
        <f t="array" aca="1" ref="F1387" ca="1">IFERROR(INDEX(NTG_2020_Table,$C1387+1,$F$7),"")</f>
        <v>NonRes-sAll-mProc-OzoneLaundry</v>
      </c>
      <c r="G1387" s="17" t="str" cm="1">
        <f t="array" aca="1" ref="G1387" ca="1">IF($F1387="","",IFERROR(INDEX(NTG_2020_Map,1,IF($D1387&lt;$B$4,$B$3,IF($D1387&lt;$B$5,$B$4,$B$5))),""))</f>
        <v>CreatedComment</v>
      </c>
      <c r="H1387" s="17" t="str" cm="1">
        <f t="array" aca="1" ref="H1387" ca="1">IF(F1387="","",IFERROR(INDEX(NTG_2020_Map,2,D1387),""))</f>
        <v/>
      </c>
      <c r="I1387" s="17" t="str" cm="1">
        <f t="array" aca="1" ref="I1387" ca="1">IFERROR(INDEX(NTG_2020_Map,$C1387+2,$I$7),"")</f>
        <v/>
      </c>
      <c r="J1387" s="17" t="str" cm="1">
        <f t="array" aca="1" ref="J1387" ca="1">IFERROR(IF(INDEX(NTG_2020_Map,$C1387+2,36)=0,"",INDEX(NTG_2020_Map,$C1387+2,$J$7)),"")</f>
        <v/>
      </c>
      <c r="K1387" s="17" t="str" cm="1">
        <f t="array" aca="1" ref="K1387" ca="1">IFERROR(INDEX(NTG_2020_Map,$C1387+2,K$7),"")</f>
        <v/>
      </c>
      <c r="L1387" s="17" t="str" cm="1">
        <f t="array" aca="1" ref="L1387" ca="1">IFERROR(INDEX(NTG_2020_Map,$C1387+2,L$7),"")</f>
        <v/>
      </c>
      <c r="M1387" s="17" t="str" cm="1">
        <f t="array" aca="1" ref="M1387" ca="1">IFERROR(INDEX(NTG_2020_Map,$C1387+2,M$7),"")</f>
        <v/>
      </c>
      <c r="N1387" s="18" t="str" cm="1">
        <f t="array" aca="1" ref="N1387" ca="1">IFERROR(INDEX(NTG_2020_Map,$C1387+2,N$7),"")</f>
        <v/>
      </c>
      <c r="O1387" s="18" t="str" cm="1">
        <f t="array" aca="1" ref="O1387" ca="1">IFERROR(IF(INDEX(NTG_2020_Map,$C1387+2,O$7)="","",INDEX(NTG_2020_Map,$C1387+2,O$7)),"")</f>
        <v/>
      </c>
    </row>
    <row r="1388" spans="3:15" ht="12.75" customHeight="1">
      <c r="C1388" s="16">
        <f t="shared" si="42"/>
        <v>60</v>
      </c>
      <c r="D1388" s="16">
        <f t="shared" si="43"/>
        <v>23</v>
      </c>
      <c r="E1388" s="16" cm="1">
        <f t="array" aca="1" ref="E1388" ca="1">IF(F1388="","",IF(INDEX(NTG_2020_Table,$C1388+1,$D1388)=1,1,0))</f>
        <v>0</v>
      </c>
      <c r="F1388" s="17" t="str" cm="1">
        <f t="array" aca="1" ref="F1388" ca="1">IFERROR(INDEX(NTG_2020_Table,$C1388+1,$F$7),"")</f>
        <v>NonRes-sAll-mProc-OzoneLaundry</v>
      </c>
      <c r="G1388" s="17" t="str" cm="1">
        <f t="array" aca="1" ref="G1388" ca="1">IF($F1388="","",IFERROR(INDEX(NTG_2020_Map,1,IF($D1388&lt;$B$4,$B$3,IF($D1388&lt;$B$5,$B$4,$B$5))),""))</f>
        <v>CreatedComment</v>
      </c>
      <c r="H1388" s="17" t="str" cm="1">
        <f t="array" aca="1" ref="H1388" ca="1">IF(F1388="","",IFERROR(INDEX(NTG_2020_Map,2,D1388),""))</f>
        <v/>
      </c>
      <c r="I1388" s="17" t="str" cm="1">
        <f t="array" aca="1" ref="I1388" ca="1">IFERROR(INDEX(NTG_2020_Map,$C1388+2,$I$7),"")</f>
        <v/>
      </c>
      <c r="J1388" s="17" t="str" cm="1">
        <f t="array" aca="1" ref="J1388" ca="1">IFERROR(IF(INDEX(NTG_2020_Map,$C1388+2,36)=0,"",INDEX(NTG_2020_Map,$C1388+2,$J$7)),"")</f>
        <v/>
      </c>
      <c r="K1388" s="17" t="str" cm="1">
        <f t="array" aca="1" ref="K1388" ca="1">IFERROR(INDEX(NTG_2020_Map,$C1388+2,K$7),"")</f>
        <v/>
      </c>
      <c r="L1388" s="17" t="str" cm="1">
        <f t="array" aca="1" ref="L1388" ca="1">IFERROR(INDEX(NTG_2020_Map,$C1388+2,L$7),"")</f>
        <v/>
      </c>
      <c r="M1388" s="17" t="str" cm="1">
        <f t="array" aca="1" ref="M1388" ca="1">IFERROR(INDEX(NTG_2020_Map,$C1388+2,M$7),"")</f>
        <v/>
      </c>
      <c r="N1388" s="18" t="str" cm="1">
        <f t="array" aca="1" ref="N1388" ca="1">IFERROR(INDEX(NTG_2020_Map,$C1388+2,N$7),"")</f>
        <v/>
      </c>
      <c r="O1388" s="18" t="str" cm="1">
        <f t="array" aca="1" ref="O1388" ca="1">IFERROR(IF(INDEX(NTG_2020_Map,$C1388+2,O$7)="","",INDEX(NTG_2020_Map,$C1388+2,O$7)),"")</f>
        <v/>
      </c>
    </row>
    <row r="1389" spans="3:15" ht="12.75" customHeight="1">
      <c r="C1389" s="16">
        <f t="shared" si="42"/>
        <v>61</v>
      </c>
      <c r="D1389" s="16">
        <f t="shared" si="43"/>
        <v>1</v>
      </c>
      <c r="E1389" s="16" cm="1">
        <f t="array" aca="1" ref="E1389" ca="1">IF(F1389="","",IF(INDEX(NTG_2020_Table,$C1389+1,$D1389)=1,1,0))</f>
        <v>0</v>
      </c>
      <c r="F1389" s="17" t="str" cm="1">
        <f t="array" aca="1" ref="F1389" ca="1">IFERROR(INDEX(NTG_2020_Table,$C1389+1,$F$7),"")</f>
        <v>NonRes-sAll-mProcPumpVFD</v>
      </c>
      <c r="G1389" s="17" t="str" cm="1">
        <f t="array" aca="1" ref="G1389" ca="1">IF($F1389="","",IFERROR(INDEX(NTG_2020_Map,1,IF($D1389&lt;$B$4,$B$3,IF($D1389&lt;$B$5,$B$4,$B$5))),""))</f>
        <v>NTG_ID</v>
      </c>
      <c r="H1389" s="17" t="str" cm="1">
        <f t="array" aca="1" ref="H1389" ca="1">IF(F1389="","",IFERROR(INDEX(NTG_2020_Map,2,D1389),""))</f>
        <v>Agric-Default&gt;2yrs</v>
      </c>
      <c r="I1389" s="17" t="str" cm="1">
        <f t="array" aca="1" ref="I1389" ca="1">IFERROR(INDEX(NTG_2020_Map,$C1389+2,$I$7),"")</f>
        <v/>
      </c>
      <c r="J1389" s="17" t="str" cm="1">
        <f t="array" aca="1" ref="J1389" ca="1">IFERROR(IF(INDEX(NTG_2020_Map,$C1389+2,36)=0,"",INDEX(NTG_2020_Map,$C1389+2,$J$7)),"")</f>
        <v/>
      </c>
      <c r="K1389" s="17" t="str" cm="1">
        <f t="array" aca="1" ref="K1389" ca="1">IFERROR(INDEX(NTG_2020_Map,$C1389+2,K$7),"")</f>
        <v/>
      </c>
      <c r="L1389" s="17" t="str" cm="1">
        <f t="array" aca="1" ref="L1389" ca="1">IFERROR(INDEX(NTG_2020_Map,$C1389+2,L$7),"")</f>
        <v/>
      </c>
      <c r="M1389" s="17" t="str" cm="1">
        <f t="array" aca="1" ref="M1389" ca="1">IFERROR(INDEX(NTG_2020_Map,$C1389+2,M$7),"")</f>
        <v/>
      </c>
      <c r="N1389" s="18" t="str" cm="1">
        <f t="array" aca="1" ref="N1389" ca="1">IFERROR(INDEX(NTG_2020_Map,$C1389+2,N$7),"")</f>
        <v/>
      </c>
      <c r="O1389" s="18" t="str" cm="1">
        <f t="array" aca="1" ref="O1389" ca="1">IFERROR(IF(INDEX(NTG_2020_Map,$C1389+2,O$7)="","",INDEX(NTG_2020_Map,$C1389+2,O$7)),"")</f>
        <v/>
      </c>
    </row>
    <row r="1390" spans="3:15" ht="12.75" customHeight="1">
      <c r="C1390" s="16">
        <f t="shared" si="42"/>
        <v>61</v>
      </c>
      <c r="D1390" s="16">
        <f t="shared" si="43"/>
        <v>2</v>
      </c>
      <c r="E1390" s="16" cm="1">
        <f t="array" aca="1" ref="E1390" ca="1">IF(F1390="","",IF(INDEX(NTG_2020_Table,$C1390+1,$D1390)=1,1,0))</f>
        <v>0</v>
      </c>
      <c r="F1390" s="17" t="str" cm="1">
        <f t="array" aca="1" ref="F1390" ca="1">IFERROR(INDEX(NTG_2020_Table,$C1390+1,$F$7),"")</f>
        <v>NonRes-sAll-mProcPumpVFD</v>
      </c>
      <c r="G1390" s="17" t="str" cm="1">
        <f t="array" aca="1" ref="G1390" ca="1">IF($F1390="","",IFERROR(INDEX(NTG_2020_Map,1,IF($D1390&lt;$B$4,$B$3,IF($D1390&lt;$B$5,$B$4,$B$5))),""))</f>
        <v>NTG_ID</v>
      </c>
      <c r="H1390" s="17" t="str" cm="1">
        <f t="array" aca="1" ref="H1390" ca="1">IF(F1390="","",IFERROR(INDEX(NTG_2020_Map,2,D1390),""))</f>
        <v>DEER2019</v>
      </c>
      <c r="I1390" s="17" t="str" cm="1">
        <f t="array" aca="1" ref="I1390" ca="1">IFERROR(INDEX(NTG_2020_Map,$C1390+2,$I$7),"")</f>
        <v/>
      </c>
      <c r="J1390" s="17" t="str" cm="1">
        <f t="array" aca="1" ref="J1390" ca="1">IFERROR(IF(INDEX(NTG_2020_Map,$C1390+2,36)=0,"",INDEX(NTG_2020_Map,$C1390+2,$J$7)),"")</f>
        <v/>
      </c>
      <c r="K1390" s="17" t="str" cm="1">
        <f t="array" aca="1" ref="K1390" ca="1">IFERROR(INDEX(NTG_2020_Map,$C1390+2,K$7),"")</f>
        <v/>
      </c>
      <c r="L1390" s="17" t="str" cm="1">
        <f t="array" aca="1" ref="L1390" ca="1">IFERROR(INDEX(NTG_2020_Map,$C1390+2,L$7),"")</f>
        <v/>
      </c>
      <c r="M1390" s="17" t="str" cm="1">
        <f t="array" aca="1" ref="M1390" ca="1">IFERROR(INDEX(NTG_2020_Map,$C1390+2,M$7),"")</f>
        <v/>
      </c>
      <c r="N1390" s="18" t="str" cm="1">
        <f t="array" aca="1" ref="N1390" ca="1">IFERROR(INDEX(NTG_2020_Map,$C1390+2,N$7),"")</f>
        <v/>
      </c>
      <c r="O1390" s="18" t="str" cm="1">
        <f t="array" aca="1" ref="O1390" ca="1">IFERROR(IF(INDEX(NTG_2020_Map,$C1390+2,O$7)="","",INDEX(NTG_2020_Map,$C1390+2,O$7)),"")</f>
        <v/>
      </c>
    </row>
    <row r="1391" spans="3:15" ht="12.75" customHeight="1">
      <c r="C1391" s="16">
        <f t="shared" si="42"/>
        <v>61</v>
      </c>
      <c r="D1391" s="16">
        <f t="shared" si="43"/>
        <v>3</v>
      </c>
      <c r="E1391" s="16" cm="1">
        <f t="array" aca="1" ref="E1391" ca="1">IF(F1391="","",IF(INDEX(NTG_2020_Table,$C1391+1,$D1391)=1,1,0))</f>
        <v>0</v>
      </c>
      <c r="F1391" s="17" t="str" cm="1">
        <f t="array" aca="1" ref="F1391" ca="1">IFERROR(INDEX(NTG_2020_Table,$C1391+1,$F$7),"")</f>
        <v>NonRes-sAll-mProcPumpVFD</v>
      </c>
      <c r="G1391" s="17" t="str" cm="1">
        <f t="array" aca="1" ref="G1391" ca="1">IF($F1391="","",IFERROR(INDEX(NTG_2020_Map,1,IF($D1391&lt;$B$4,$B$3,IF($D1391&lt;$B$5,$B$4,$B$5))),""))</f>
        <v>NTG_ID</v>
      </c>
      <c r="H1391" s="17" cm="1">
        <f t="array" aca="1" ref="H1391" ca="1">IF(F1391="","",IFERROR(INDEX(NTG_2020_Map,2,D1391),""))</f>
        <v>43466</v>
      </c>
      <c r="I1391" s="17" t="str" cm="1">
        <f t="array" aca="1" ref="I1391" ca="1">IFERROR(INDEX(NTG_2020_Map,$C1391+2,$I$7),"")</f>
        <v/>
      </c>
      <c r="J1391" s="17" t="str" cm="1">
        <f t="array" aca="1" ref="J1391" ca="1">IFERROR(IF(INDEX(NTG_2020_Map,$C1391+2,36)=0,"",INDEX(NTG_2020_Map,$C1391+2,$J$7)),"")</f>
        <v/>
      </c>
      <c r="K1391" s="17" t="str" cm="1">
        <f t="array" aca="1" ref="K1391" ca="1">IFERROR(INDEX(NTG_2020_Map,$C1391+2,K$7),"")</f>
        <v/>
      </c>
      <c r="L1391" s="17" t="str" cm="1">
        <f t="array" aca="1" ref="L1391" ca="1">IFERROR(INDEX(NTG_2020_Map,$C1391+2,L$7),"")</f>
        <v/>
      </c>
      <c r="M1391" s="17" t="str" cm="1">
        <f t="array" aca="1" ref="M1391" ca="1">IFERROR(INDEX(NTG_2020_Map,$C1391+2,M$7),"")</f>
        <v/>
      </c>
      <c r="N1391" s="18" t="str" cm="1">
        <f t="array" aca="1" ref="N1391" ca="1">IFERROR(INDEX(NTG_2020_Map,$C1391+2,N$7),"")</f>
        <v/>
      </c>
      <c r="O1391" s="18" t="str" cm="1">
        <f t="array" aca="1" ref="O1391" ca="1">IFERROR(IF(INDEX(NTG_2020_Map,$C1391+2,O$7)="","",INDEX(NTG_2020_Map,$C1391+2,O$7)),"")</f>
        <v/>
      </c>
    </row>
    <row r="1392" spans="3:15" ht="12.75" customHeight="1">
      <c r="C1392" s="16">
        <f t="shared" si="42"/>
        <v>61</v>
      </c>
      <c r="D1392" s="16">
        <f t="shared" si="43"/>
        <v>4</v>
      </c>
      <c r="E1392" s="16" cm="1">
        <f t="array" aca="1" ref="E1392" ca="1">IF(F1392="","",IF(INDEX(NTG_2020_Table,$C1392+1,$D1392)=1,1,0))</f>
        <v>0</v>
      </c>
      <c r="F1392" s="17" t="str" cm="1">
        <f t="array" aca="1" ref="F1392" ca="1">IFERROR(INDEX(NTG_2020_Table,$C1392+1,$F$7),"")</f>
        <v>NonRes-sAll-mProcPumpVFD</v>
      </c>
      <c r="G1392" s="17" t="str" cm="1">
        <f t="array" aca="1" ref="G1392" ca="1">IF($F1392="","",IFERROR(INDEX(NTG_2020_Map,1,IF($D1392&lt;$B$4,$B$3,IF($D1392&lt;$B$5,$B$4,$B$5))),""))</f>
        <v>NTG_ID</v>
      </c>
      <c r="H1392" s="17" cm="1">
        <f t="array" aca="1" ref="H1392" ca="1">IF(F1392="","",IFERROR(INDEX(NTG_2020_Map,2,D1392),""))</f>
        <v>46022</v>
      </c>
      <c r="I1392" s="17" t="str" cm="1">
        <f t="array" aca="1" ref="I1392" ca="1">IFERROR(INDEX(NTG_2020_Map,$C1392+2,$I$7),"")</f>
        <v/>
      </c>
      <c r="J1392" s="17" t="str" cm="1">
        <f t="array" aca="1" ref="J1392" ca="1">IFERROR(IF(INDEX(NTG_2020_Map,$C1392+2,36)=0,"",INDEX(NTG_2020_Map,$C1392+2,$J$7)),"")</f>
        <v/>
      </c>
      <c r="K1392" s="17" t="str" cm="1">
        <f t="array" aca="1" ref="K1392" ca="1">IFERROR(INDEX(NTG_2020_Map,$C1392+2,K$7),"")</f>
        <v/>
      </c>
      <c r="L1392" s="17" t="str" cm="1">
        <f t="array" aca="1" ref="L1392" ca="1">IFERROR(INDEX(NTG_2020_Map,$C1392+2,L$7),"")</f>
        <v/>
      </c>
      <c r="M1392" s="17" t="str" cm="1">
        <f t="array" aca="1" ref="M1392" ca="1">IFERROR(INDEX(NTG_2020_Map,$C1392+2,M$7),"")</f>
        <v/>
      </c>
      <c r="N1392" s="18" t="str" cm="1">
        <f t="array" aca="1" ref="N1392" ca="1">IFERROR(INDEX(NTG_2020_Map,$C1392+2,N$7),"")</f>
        <v/>
      </c>
      <c r="O1392" s="18" t="str" cm="1">
        <f t="array" aca="1" ref="O1392" ca="1">IFERROR(IF(INDEX(NTG_2020_Map,$C1392+2,O$7)="","",INDEX(NTG_2020_Map,$C1392+2,O$7)),"")</f>
        <v/>
      </c>
    </row>
    <row r="1393" spans="3:15" ht="12.75" customHeight="1">
      <c r="C1393" s="16">
        <f t="shared" si="42"/>
        <v>61</v>
      </c>
      <c r="D1393" s="16">
        <f t="shared" si="43"/>
        <v>5</v>
      </c>
      <c r="E1393" s="16" cm="1">
        <f t="array" aca="1" ref="E1393" ca="1">IF(F1393="","",IF(INDEX(NTG_2020_Table,$C1393+1,$D1393)=1,1,0))</f>
        <v>0</v>
      </c>
      <c r="F1393" s="17" t="str" cm="1">
        <f t="array" aca="1" ref="F1393" ca="1">IFERROR(INDEX(NTG_2020_Table,$C1393+1,$F$7),"")</f>
        <v>NonRes-sAll-mProcPumpVFD</v>
      </c>
      <c r="G1393" s="17" t="str" cm="1">
        <f t="array" aca="1" ref="G1393" ca="1">IF($F1393="","",IFERROR(INDEX(NTG_2020_Map,1,IF($D1393&lt;$B$4,$B$3,IF($D1393&lt;$B$5,$B$4,$B$5))),""))</f>
        <v>NTG_ID</v>
      </c>
      <c r="H1393" s="17" cm="1">
        <f t="array" aca="1" ref="H1393" ca="1">IF(F1393="","",IFERROR(INDEX(NTG_2020_Map,2,D1393),""))</f>
        <v>0.6</v>
      </c>
      <c r="I1393" s="17" t="str" cm="1">
        <f t="array" aca="1" ref="I1393" ca="1">IFERROR(INDEX(NTG_2020_Map,$C1393+2,$I$7),"")</f>
        <v/>
      </c>
      <c r="J1393" s="17" t="str" cm="1">
        <f t="array" aca="1" ref="J1393" ca="1">IFERROR(IF(INDEX(NTG_2020_Map,$C1393+2,36)=0,"",INDEX(NTG_2020_Map,$C1393+2,$J$7)),"")</f>
        <v/>
      </c>
      <c r="K1393" s="17" t="str" cm="1">
        <f t="array" aca="1" ref="K1393" ca="1">IFERROR(INDEX(NTG_2020_Map,$C1393+2,K$7),"")</f>
        <v/>
      </c>
      <c r="L1393" s="17" t="str" cm="1">
        <f t="array" aca="1" ref="L1393" ca="1">IFERROR(INDEX(NTG_2020_Map,$C1393+2,L$7),"")</f>
        <v/>
      </c>
      <c r="M1393" s="17" t="str" cm="1">
        <f t="array" aca="1" ref="M1393" ca="1">IFERROR(INDEX(NTG_2020_Map,$C1393+2,M$7),"")</f>
        <v/>
      </c>
      <c r="N1393" s="18" t="str" cm="1">
        <f t="array" aca="1" ref="N1393" ca="1">IFERROR(INDEX(NTG_2020_Map,$C1393+2,N$7),"")</f>
        <v/>
      </c>
      <c r="O1393" s="18" t="str" cm="1">
        <f t="array" aca="1" ref="O1393" ca="1">IFERROR(IF(INDEX(NTG_2020_Map,$C1393+2,O$7)="","",INDEX(NTG_2020_Map,$C1393+2,O$7)),"")</f>
        <v/>
      </c>
    </row>
    <row r="1394" spans="3:15" ht="12.75" customHeight="1">
      <c r="C1394" s="16">
        <f t="shared" si="42"/>
        <v>61</v>
      </c>
      <c r="D1394" s="16">
        <f t="shared" si="43"/>
        <v>6</v>
      </c>
      <c r="E1394" s="16" cm="1">
        <f t="array" aca="1" ref="E1394" ca="1">IF(F1394="","",IF(INDEX(NTG_2020_Table,$C1394+1,$D1394)=1,1,0))</f>
        <v>0</v>
      </c>
      <c r="F1394" s="17" t="str" cm="1">
        <f t="array" aca="1" ref="F1394" ca="1">IFERROR(INDEX(NTG_2020_Table,$C1394+1,$F$7),"")</f>
        <v>NonRes-sAll-mProcPumpVFD</v>
      </c>
      <c r="G1394" s="17" t="str" cm="1">
        <f t="array" aca="1" ref="G1394" ca="1">IF($F1394="","",IFERROR(INDEX(NTG_2020_Map,1,IF($D1394&lt;$B$4,$B$3,IF($D1394&lt;$B$5,$B$4,$B$5))),""))</f>
        <v>NTG_ID</v>
      </c>
      <c r="H1394" s="17" cm="1">
        <f t="array" aca="1" ref="H1394" ca="1">IF(F1394="","",IFERROR(INDEX(NTG_2020_Map,2,D1394),""))</f>
        <v>0.6</v>
      </c>
      <c r="I1394" s="17" t="str" cm="1">
        <f t="array" aca="1" ref="I1394" ca="1">IFERROR(INDEX(NTG_2020_Map,$C1394+2,$I$7),"")</f>
        <v/>
      </c>
      <c r="J1394" s="17" t="str" cm="1">
        <f t="array" aca="1" ref="J1394" ca="1">IFERROR(IF(INDEX(NTG_2020_Map,$C1394+2,36)=0,"",INDEX(NTG_2020_Map,$C1394+2,$J$7)),"")</f>
        <v/>
      </c>
      <c r="K1394" s="17" t="str" cm="1">
        <f t="array" aca="1" ref="K1394" ca="1">IFERROR(INDEX(NTG_2020_Map,$C1394+2,K$7),"")</f>
        <v/>
      </c>
      <c r="L1394" s="17" t="str" cm="1">
        <f t="array" aca="1" ref="L1394" ca="1">IFERROR(INDEX(NTG_2020_Map,$C1394+2,L$7),"")</f>
        <v/>
      </c>
      <c r="M1394" s="17" t="str" cm="1">
        <f t="array" aca="1" ref="M1394" ca="1">IFERROR(INDEX(NTG_2020_Map,$C1394+2,M$7),"")</f>
        <v/>
      </c>
      <c r="N1394" s="18" t="str" cm="1">
        <f t="array" aca="1" ref="N1394" ca="1">IFERROR(INDEX(NTG_2020_Map,$C1394+2,N$7),"")</f>
        <v/>
      </c>
      <c r="O1394" s="18" t="str" cm="1">
        <f t="array" aca="1" ref="O1394" ca="1">IFERROR(IF(INDEX(NTG_2020_Map,$C1394+2,O$7)="","",INDEX(NTG_2020_Map,$C1394+2,O$7)),"")</f>
        <v/>
      </c>
    </row>
    <row r="1395" spans="3:15" ht="12.75" customHeight="1">
      <c r="C1395" s="16">
        <f t="shared" si="42"/>
        <v>61</v>
      </c>
      <c r="D1395" s="16">
        <f t="shared" si="43"/>
        <v>7</v>
      </c>
      <c r="E1395" s="16" cm="1">
        <f t="array" aca="1" ref="E1395" ca="1">IF(F1395="","",IF(INDEX(NTG_2020_Table,$C1395+1,$D1395)=1,1,0))</f>
        <v>0</v>
      </c>
      <c r="F1395" s="17" t="str" cm="1">
        <f t="array" aca="1" ref="F1395" ca="1">IFERROR(INDEX(NTG_2020_Table,$C1395+1,$F$7),"")</f>
        <v>NonRes-sAll-mProcPumpVFD</v>
      </c>
      <c r="G1395" s="17" t="str" cm="1">
        <f t="array" aca="1" ref="G1395" ca="1">IF($F1395="","",IFERROR(INDEX(NTG_2020_Map,1,IF($D1395&lt;$B$4,$B$3,IF($D1395&lt;$B$5,$B$4,$B$5))),""))</f>
        <v>NTG_ID</v>
      </c>
      <c r="H1395" s="17" t="str" cm="1">
        <f t="array" aca="1" ref="H1395" ca="1">IF(F1395="","",IFERROR(INDEX(NTG_2020_Map,2,D1395),""))</f>
        <v>Measures not covered by other NTG values and measure technology type has been available in marketplace for more than 2 years</v>
      </c>
      <c r="I1395" s="17" t="str" cm="1">
        <f t="array" aca="1" ref="I1395" ca="1">IFERROR(INDEX(NTG_2020_Map,$C1395+2,$I$7),"")</f>
        <v/>
      </c>
      <c r="J1395" s="17" t="str" cm="1">
        <f t="array" aca="1" ref="J1395" ca="1">IFERROR(IF(INDEX(NTG_2020_Map,$C1395+2,36)=0,"",INDEX(NTG_2020_Map,$C1395+2,$J$7)),"")</f>
        <v/>
      </c>
      <c r="K1395" s="17" t="str" cm="1">
        <f t="array" aca="1" ref="K1395" ca="1">IFERROR(INDEX(NTG_2020_Map,$C1395+2,K$7),"")</f>
        <v/>
      </c>
      <c r="L1395" s="17" t="str" cm="1">
        <f t="array" aca="1" ref="L1395" ca="1">IFERROR(INDEX(NTG_2020_Map,$C1395+2,L$7),"")</f>
        <v/>
      </c>
      <c r="M1395" s="17" t="str" cm="1">
        <f t="array" aca="1" ref="M1395" ca="1">IFERROR(INDEX(NTG_2020_Map,$C1395+2,M$7),"")</f>
        <v/>
      </c>
      <c r="N1395" s="18" t="str" cm="1">
        <f t="array" aca="1" ref="N1395" ca="1">IFERROR(INDEX(NTG_2020_Map,$C1395+2,N$7),"")</f>
        <v/>
      </c>
      <c r="O1395" s="18" t="str" cm="1">
        <f t="array" aca="1" ref="O1395" ca="1">IFERROR(IF(INDEX(NTG_2020_Map,$C1395+2,O$7)="","",INDEX(NTG_2020_Map,$C1395+2,O$7)),"")</f>
        <v/>
      </c>
    </row>
    <row r="1396" spans="3:15" ht="12.75" customHeight="1">
      <c r="C1396" s="16">
        <f t="shared" si="42"/>
        <v>61</v>
      </c>
      <c r="D1396" s="16">
        <f t="shared" si="43"/>
        <v>8</v>
      </c>
      <c r="E1396" s="16" cm="1">
        <f t="array" aca="1" ref="E1396" ca="1">IF(F1396="","",IF(INDEX(NTG_2020_Table,$C1396+1,$D1396)=1,1,0))</f>
        <v>0</v>
      </c>
      <c r="F1396" s="17" t="str" cm="1">
        <f t="array" aca="1" ref="F1396" ca="1">IFERROR(INDEX(NTG_2020_Table,$C1396+1,$F$7),"")</f>
        <v>NonRes-sAll-mProcPumpVFD</v>
      </c>
      <c r="G1396" s="17" t="str" cm="1">
        <f t="array" aca="1" ref="G1396" ca="1">IF($F1396="","",IFERROR(INDEX(NTG_2020_Map,1,IF($D1396&lt;$B$4,$B$3,IF($D1396&lt;$B$5,$B$4,$B$5))),""))</f>
        <v>NTG_ID</v>
      </c>
      <c r="H1396" s="17" t="str" cm="1">
        <f t="array" aca="1" ref="H1396" ca="1">IF(F1396="","",IFERROR(INDEX(NTG_2020_Map,2,D1396),""))</f>
        <v>Deem-DEER|Deem-WP</v>
      </c>
      <c r="I1396" s="17" t="str" cm="1">
        <f t="array" aca="1" ref="I1396" ca="1">IFERROR(INDEX(NTG_2020_Map,$C1396+2,$I$7),"")</f>
        <v/>
      </c>
      <c r="J1396" s="17" t="str" cm="1">
        <f t="array" aca="1" ref="J1396" ca="1">IFERROR(IF(INDEX(NTG_2020_Map,$C1396+2,36)=0,"",INDEX(NTG_2020_Map,$C1396+2,$J$7)),"")</f>
        <v/>
      </c>
      <c r="K1396" s="17" t="str" cm="1">
        <f t="array" aca="1" ref="K1396" ca="1">IFERROR(INDEX(NTG_2020_Map,$C1396+2,K$7),"")</f>
        <v/>
      </c>
      <c r="L1396" s="17" t="str" cm="1">
        <f t="array" aca="1" ref="L1396" ca="1">IFERROR(INDEX(NTG_2020_Map,$C1396+2,L$7),"")</f>
        <v/>
      </c>
      <c r="M1396" s="17" t="str" cm="1">
        <f t="array" aca="1" ref="M1396" ca="1">IFERROR(INDEX(NTG_2020_Map,$C1396+2,M$7),"")</f>
        <v/>
      </c>
      <c r="N1396" s="18" t="str" cm="1">
        <f t="array" aca="1" ref="N1396" ca="1">IFERROR(INDEX(NTG_2020_Map,$C1396+2,N$7),"")</f>
        <v/>
      </c>
      <c r="O1396" s="18" t="str" cm="1">
        <f t="array" aca="1" ref="O1396" ca="1">IFERROR(IF(INDEX(NTG_2020_Map,$C1396+2,O$7)="","",INDEX(NTG_2020_Map,$C1396+2,O$7)),"")</f>
        <v/>
      </c>
    </row>
    <row r="1397" spans="3:15" ht="12.75" customHeight="1">
      <c r="C1397" s="16">
        <f t="shared" si="42"/>
        <v>61</v>
      </c>
      <c r="D1397" s="16">
        <f t="shared" si="43"/>
        <v>9</v>
      </c>
      <c r="E1397" s="16" cm="1">
        <f t="array" aca="1" ref="E1397" ca="1">IF(F1397="","",IF(INDEX(NTG_2020_Table,$C1397+1,$D1397)=1,1,0))</f>
        <v>0</v>
      </c>
      <c r="F1397" s="17" t="str" cm="1">
        <f t="array" aca="1" ref="F1397" ca="1">IFERROR(INDEX(NTG_2020_Table,$C1397+1,$F$7),"")</f>
        <v>NonRes-sAll-mProcPumpVFD</v>
      </c>
      <c r="G1397" s="17" t="str" cm="1">
        <f t="array" aca="1" ref="G1397" ca="1">IF($F1397="","",IFERROR(INDEX(NTG_2020_Map,1,IF($D1397&lt;$B$4,$B$3,IF($D1397&lt;$B$5,$B$4,$B$5))),""))</f>
        <v>NTG_ID</v>
      </c>
      <c r="H1397" s="17" t="str" cm="1">
        <f t="array" aca="1" ref="H1397" ca="1">IF(F1397="","",IFERROR(INDEX(NTG_2020_Map,2,D1397),""))</f>
        <v>AOE|AR|BRO-Bhv|BRO-Op|BRO-RCx|BW|NC|NR</v>
      </c>
      <c r="I1397" s="17" t="str" cm="1">
        <f t="array" aca="1" ref="I1397" ca="1">IFERROR(INDEX(NTG_2020_Map,$C1397+2,$I$7),"")</f>
        <v/>
      </c>
      <c r="J1397" s="17" t="str" cm="1">
        <f t="array" aca="1" ref="J1397" ca="1">IFERROR(IF(INDEX(NTG_2020_Map,$C1397+2,36)=0,"",INDEX(NTG_2020_Map,$C1397+2,$J$7)),"")</f>
        <v/>
      </c>
      <c r="K1397" s="17" t="str" cm="1">
        <f t="array" aca="1" ref="K1397" ca="1">IFERROR(INDEX(NTG_2020_Map,$C1397+2,K$7),"")</f>
        <v/>
      </c>
      <c r="L1397" s="17" t="str" cm="1">
        <f t="array" aca="1" ref="L1397" ca="1">IFERROR(INDEX(NTG_2020_Map,$C1397+2,L$7),"")</f>
        <v/>
      </c>
      <c r="M1397" s="17" t="str" cm="1">
        <f t="array" aca="1" ref="M1397" ca="1">IFERROR(INDEX(NTG_2020_Map,$C1397+2,M$7),"")</f>
        <v/>
      </c>
      <c r="N1397" s="18" t="str" cm="1">
        <f t="array" aca="1" ref="N1397" ca="1">IFERROR(INDEX(NTG_2020_Map,$C1397+2,N$7),"")</f>
        <v/>
      </c>
      <c r="O1397" s="18" t="str" cm="1">
        <f t="array" aca="1" ref="O1397" ca="1">IFERROR(IF(INDEX(NTG_2020_Map,$C1397+2,O$7)="","",INDEX(NTG_2020_Map,$C1397+2,O$7)),"")</f>
        <v/>
      </c>
    </row>
    <row r="1398" spans="3:15" ht="12.75" customHeight="1">
      <c r="C1398" s="16">
        <f t="shared" si="42"/>
        <v>61</v>
      </c>
      <c r="D1398" s="16">
        <f t="shared" si="43"/>
        <v>10</v>
      </c>
      <c r="E1398" s="16" cm="1">
        <f t="array" aca="1" ref="E1398" ca="1">IF(F1398="","",IF(INDEX(NTG_2020_Table,$C1398+1,$D1398)=1,1,0))</f>
        <v>0</v>
      </c>
      <c r="F1398" s="17" t="str" cm="1">
        <f t="array" aca="1" ref="F1398" ca="1">IFERROR(INDEX(NTG_2020_Table,$C1398+1,$F$7),"")</f>
        <v>NonRes-sAll-mProcPumpVFD</v>
      </c>
      <c r="G1398" s="17" t="str" cm="1">
        <f t="array" aca="1" ref="G1398" ca="1">IF($F1398="","",IFERROR(INDEX(NTG_2020_Map,1,IF($D1398&lt;$B$4,$B$3,IF($D1398&lt;$B$5,$B$4,$B$5))),""))</f>
        <v>NTG_ID</v>
      </c>
      <c r="H1398" s="17" t="str" cm="1">
        <f t="array" aca="1" ref="H1398" ca="1">IF(F1398="","",IFERROR(INDEX(NTG_2020_Map,2,D1398),""))</f>
        <v>UpDeemed|DnCust|DnDeemed|DnCustDI|DnDeemDI</v>
      </c>
      <c r="I1398" s="17" t="str" cm="1">
        <f t="array" aca="1" ref="I1398" ca="1">IFERROR(INDEX(NTG_2020_Map,$C1398+2,$I$7),"")</f>
        <v/>
      </c>
      <c r="J1398" s="17" t="str" cm="1">
        <f t="array" aca="1" ref="J1398" ca="1">IFERROR(IF(INDEX(NTG_2020_Map,$C1398+2,36)=0,"",INDEX(NTG_2020_Map,$C1398+2,$J$7)),"")</f>
        <v/>
      </c>
      <c r="K1398" s="17" t="str" cm="1">
        <f t="array" aca="1" ref="K1398" ca="1">IFERROR(INDEX(NTG_2020_Map,$C1398+2,K$7),"")</f>
        <v/>
      </c>
      <c r="L1398" s="17" t="str" cm="1">
        <f t="array" aca="1" ref="L1398" ca="1">IFERROR(INDEX(NTG_2020_Map,$C1398+2,L$7),"")</f>
        <v/>
      </c>
      <c r="M1398" s="17" t="str" cm="1">
        <f t="array" aca="1" ref="M1398" ca="1">IFERROR(INDEX(NTG_2020_Map,$C1398+2,M$7),"")</f>
        <v/>
      </c>
      <c r="N1398" s="18" t="str" cm="1">
        <f t="array" aca="1" ref="N1398" ca="1">IFERROR(INDEX(NTG_2020_Map,$C1398+2,N$7),"")</f>
        <v/>
      </c>
      <c r="O1398" s="18" t="str" cm="1">
        <f t="array" aca="1" ref="O1398" ca="1">IFERROR(IF(INDEX(NTG_2020_Map,$C1398+2,O$7)="","",INDEX(NTG_2020_Map,$C1398+2,O$7)),"")</f>
        <v/>
      </c>
    </row>
    <row r="1399" spans="3:15" ht="12.75" customHeight="1">
      <c r="C1399" s="16">
        <f t="shared" si="42"/>
        <v>61</v>
      </c>
      <c r="D1399" s="16">
        <f t="shared" si="43"/>
        <v>11</v>
      </c>
      <c r="E1399" s="16" cm="1">
        <f t="array" aca="1" ref="E1399" ca="1">IF(F1399="","",IF(INDEX(NTG_2020_Table,$C1399+1,$D1399)=1,1,0))</f>
        <v>0</v>
      </c>
      <c r="F1399" s="17" t="str" cm="1">
        <f t="array" aca="1" ref="F1399" ca="1">IFERROR(INDEX(NTG_2020_Table,$C1399+1,$F$7),"")</f>
        <v>NonRes-sAll-mProcPumpVFD</v>
      </c>
      <c r="G1399" s="17" t="str" cm="1">
        <f t="array" aca="1" ref="G1399" ca="1">IF($F1399="","",IFERROR(INDEX(NTG_2020_Map,1,IF($D1399&lt;$B$4,$B$3,IF($D1399&lt;$B$5,$B$4,$B$5))),""))</f>
        <v>VersionSource</v>
      </c>
      <c r="H1399" s="17" t="str" cm="1">
        <f t="array" aca="1" ref="H1399" ca="1">IF(F1399="","",IFERROR(INDEX(NTG_2020_Map,2,D1399),""))</f>
        <v/>
      </c>
      <c r="I1399" s="17" t="str" cm="1">
        <f t="array" aca="1" ref="I1399" ca="1">IFERROR(INDEX(NTG_2020_Map,$C1399+2,$I$7),"")</f>
        <v/>
      </c>
      <c r="J1399" s="17" t="str" cm="1">
        <f t="array" aca="1" ref="J1399" ca="1">IFERROR(IF(INDEX(NTG_2020_Map,$C1399+2,36)=0,"",INDEX(NTG_2020_Map,$C1399+2,$J$7)),"")</f>
        <v/>
      </c>
      <c r="K1399" s="17" t="str" cm="1">
        <f t="array" aca="1" ref="K1399" ca="1">IFERROR(INDEX(NTG_2020_Map,$C1399+2,K$7),"")</f>
        <v/>
      </c>
      <c r="L1399" s="17" t="str" cm="1">
        <f t="array" aca="1" ref="L1399" ca="1">IFERROR(INDEX(NTG_2020_Map,$C1399+2,L$7),"")</f>
        <v/>
      </c>
      <c r="M1399" s="17" t="str" cm="1">
        <f t="array" aca="1" ref="M1399" ca="1">IFERROR(INDEX(NTG_2020_Map,$C1399+2,M$7),"")</f>
        <v/>
      </c>
      <c r="N1399" s="18" t="str" cm="1">
        <f t="array" aca="1" ref="N1399" ca="1">IFERROR(INDEX(NTG_2020_Map,$C1399+2,N$7),"")</f>
        <v/>
      </c>
      <c r="O1399" s="18" t="str" cm="1">
        <f t="array" aca="1" ref="O1399" ca="1">IFERROR(IF(INDEX(NTG_2020_Map,$C1399+2,O$7)="","",INDEX(NTG_2020_Map,$C1399+2,O$7)),"")</f>
        <v/>
      </c>
    </row>
    <row r="1400" spans="3:15" ht="12.75" customHeight="1">
      <c r="C1400" s="16">
        <f t="shared" si="42"/>
        <v>61</v>
      </c>
      <c r="D1400" s="16">
        <f t="shared" si="43"/>
        <v>12</v>
      </c>
      <c r="E1400" s="16" cm="1">
        <f t="array" aca="1" ref="E1400" ca="1">IF(F1400="","",IF(INDEX(NTG_2020_Table,$C1400+1,$D1400)=1,1,0))</f>
        <v>1</v>
      </c>
      <c r="F1400" s="17" t="str" cm="1">
        <f t="array" aca="1" ref="F1400" ca="1">IFERROR(INDEX(NTG_2020_Table,$C1400+1,$F$7),"")</f>
        <v>NonRes-sAll-mProcPumpVFD</v>
      </c>
      <c r="G1400" s="17" t="str" cm="1">
        <f t="array" aca="1" ref="G1400" ca="1">IF($F1400="","",IFERROR(INDEX(NTG_2020_Map,1,IF($D1400&lt;$B$4,$B$3,IF($D1400&lt;$B$5,$B$4,$B$5))),""))</f>
        <v>VersionSource</v>
      </c>
      <c r="H1400" s="17" t="str" cm="1">
        <f t="array" aca="1" ref="H1400" ca="1">IF(F1400="","",IFERROR(INDEX(NTG_2020_Map,2,D1400),""))</f>
        <v>1</v>
      </c>
      <c r="I1400" s="17" t="str" cm="1">
        <f t="array" aca="1" ref="I1400" ca="1">IFERROR(INDEX(NTG_2020_Map,$C1400+2,$I$7),"")</f>
        <v/>
      </c>
      <c r="J1400" s="17" t="str" cm="1">
        <f t="array" aca="1" ref="J1400" ca="1">IFERROR(IF(INDEX(NTG_2020_Map,$C1400+2,36)=0,"",INDEX(NTG_2020_Map,$C1400+2,$J$7)),"")</f>
        <v/>
      </c>
      <c r="K1400" s="17" t="str" cm="1">
        <f t="array" aca="1" ref="K1400" ca="1">IFERROR(INDEX(NTG_2020_Map,$C1400+2,K$7),"")</f>
        <v/>
      </c>
      <c r="L1400" s="17" t="str" cm="1">
        <f t="array" aca="1" ref="L1400" ca="1">IFERROR(INDEX(NTG_2020_Map,$C1400+2,L$7),"")</f>
        <v/>
      </c>
      <c r="M1400" s="17" t="str" cm="1">
        <f t="array" aca="1" ref="M1400" ca="1">IFERROR(INDEX(NTG_2020_Map,$C1400+2,M$7),"")</f>
        <v/>
      </c>
      <c r="N1400" s="18" t="str" cm="1">
        <f t="array" aca="1" ref="N1400" ca="1">IFERROR(INDEX(NTG_2020_Map,$C1400+2,N$7),"")</f>
        <v/>
      </c>
      <c r="O1400" s="18" t="str" cm="1">
        <f t="array" aca="1" ref="O1400" ca="1">IFERROR(IF(INDEX(NTG_2020_Map,$C1400+2,O$7)="","",INDEX(NTG_2020_Map,$C1400+2,O$7)),"")</f>
        <v/>
      </c>
    </row>
    <row r="1401" spans="3:15" ht="12.75" customHeight="1">
      <c r="C1401" s="16">
        <f t="shared" si="42"/>
        <v>61</v>
      </c>
      <c r="D1401" s="16">
        <f t="shared" si="43"/>
        <v>13</v>
      </c>
      <c r="E1401" s="16" cm="1">
        <f t="array" aca="1" ref="E1401" ca="1">IF(F1401="","",IF(INDEX(NTG_2020_Table,$C1401+1,$D1401)=1,1,0))</f>
        <v>0</v>
      </c>
      <c r="F1401" s="17" t="str" cm="1">
        <f t="array" aca="1" ref="F1401" ca="1">IFERROR(INDEX(NTG_2020_Table,$C1401+1,$F$7),"")</f>
        <v>NonRes-sAll-mProcPumpVFD</v>
      </c>
      <c r="G1401" s="17" t="str" cm="1">
        <f t="array" aca="1" ref="G1401" ca="1">IF($F1401="","",IFERROR(INDEX(NTG_2020_Map,1,IF($D1401&lt;$B$4,$B$3,IF($D1401&lt;$B$5,$B$4,$B$5))),""))</f>
        <v>VersionSource</v>
      </c>
      <c r="H1401" s="17" t="str" cm="1">
        <f t="array" aca="1" ref="H1401" ca="1">IF(F1401="","",IFERROR(INDEX(NTG_2020_Map,2,D1401),""))</f>
        <v>1</v>
      </c>
      <c r="I1401" s="17" t="str" cm="1">
        <f t="array" aca="1" ref="I1401" ca="1">IFERROR(INDEX(NTG_2020_Map,$C1401+2,$I$7),"")</f>
        <v/>
      </c>
      <c r="J1401" s="17" t="str" cm="1">
        <f t="array" aca="1" ref="J1401" ca="1">IFERROR(IF(INDEX(NTG_2020_Map,$C1401+2,36)=0,"",INDEX(NTG_2020_Map,$C1401+2,$J$7)),"")</f>
        <v/>
      </c>
      <c r="K1401" s="17" t="str" cm="1">
        <f t="array" aca="1" ref="K1401" ca="1">IFERROR(INDEX(NTG_2020_Map,$C1401+2,K$7),"")</f>
        <v/>
      </c>
      <c r="L1401" s="17" t="str" cm="1">
        <f t="array" aca="1" ref="L1401" ca="1">IFERROR(INDEX(NTG_2020_Map,$C1401+2,L$7),"")</f>
        <v/>
      </c>
      <c r="M1401" s="17" t="str" cm="1">
        <f t="array" aca="1" ref="M1401" ca="1">IFERROR(INDEX(NTG_2020_Map,$C1401+2,M$7),"")</f>
        <v/>
      </c>
      <c r="N1401" s="18" t="str" cm="1">
        <f t="array" aca="1" ref="N1401" ca="1">IFERROR(INDEX(NTG_2020_Map,$C1401+2,N$7),"")</f>
        <v/>
      </c>
      <c r="O1401" s="18" t="str" cm="1">
        <f t="array" aca="1" ref="O1401" ca="1">IFERROR(IF(INDEX(NTG_2020_Map,$C1401+2,O$7)="","",INDEX(NTG_2020_Map,$C1401+2,O$7)),"")</f>
        <v/>
      </c>
    </row>
    <row r="1402" spans="3:15" ht="12.75" customHeight="1">
      <c r="C1402" s="16">
        <f t="shared" si="42"/>
        <v>61</v>
      </c>
      <c r="D1402" s="16">
        <f t="shared" si="43"/>
        <v>14</v>
      </c>
      <c r="E1402" s="16" cm="1">
        <f t="array" aca="1" ref="E1402" ca="1">IF(F1402="","",IF(INDEX(NTG_2020_Table,$C1402+1,$D1402)=1,1,0))</f>
        <v>0</v>
      </c>
      <c r="F1402" s="17" t="str" cm="1">
        <f t="array" aca="1" ref="F1402" ca="1">IFERROR(INDEX(NTG_2020_Table,$C1402+1,$F$7),"")</f>
        <v>NonRes-sAll-mProcPumpVFD</v>
      </c>
      <c r="G1402" s="17" t="str" cm="1">
        <f t="array" aca="1" ref="G1402" ca="1">IF($F1402="","",IFERROR(INDEX(NTG_2020_Map,1,IF($D1402&lt;$B$4,$B$3,IF($D1402&lt;$B$5,$B$4,$B$5))),""))</f>
        <v>VersionSource</v>
      </c>
      <c r="H1402" s="17" t="str" cm="1">
        <f t="array" aca="1" ref="H1402" ca="1">IF(F1402="","",IFERROR(INDEX(NTG_2020_Map,2,D1402),""))</f>
        <v>0</v>
      </c>
      <c r="I1402" s="17" t="str" cm="1">
        <f t="array" aca="1" ref="I1402" ca="1">IFERROR(INDEX(NTG_2020_Map,$C1402+2,$I$7),"")</f>
        <v/>
      </c>
      <c r="J1402" s="17" t="str" cm="1">
        <f t="array" aca="1" ref="J1402" ca="1">IFERROR(IF(INDEX(NTG_2020_Map,$C1402+2,36)=0,"",INDEX(NTG_2020_Map,$C1402+2,$J$7)),"")</f>
        <v/>
      </c>
      <c r="K1402" s="17" t="str" cm="1">
        <f t="array" aca="1" ref="K1402" ca="1">IFERROR(INDEX(NTG_2020_Map,$C1402+2,K$7),"")</f>
        <v/>
      </c>
      <c r="L1402" s="17" t="str" cm="1">
        <f t="array" aca="1" ref="L1402" ca="1">IFERROR(INDEX(NTG_2020_Map,$C1402+2,L$7),"")</f>
        <v/>
      </c>
      <c r="M1402" s="17" t="str" cm="1">
        <f t="array" aca="1" ref="M1402" ca="1">IFERROR(INDEX(NTG_2020_Map,$C1402+2,M$7),"")</f>
        <v/>
      </c>
      <c r="N1402" s="18" t="str" cm="1">
        <f t="array" aca="1" ref="N1402" ca="1">IFERROR(INDEX(NTG_2020_Map,$C1402+2,N$7),"")</f>
        <v/>
      </c>
      <c r="O1402" s="18" t="str" cm="1">
        <f t="array" aca="1" ref="O1402" ca="1">IFERROR(IF(INDEX(NTG_2020_Map,$C1402+2,O$7)="","",INDEX(NTG_2020_Map,$C1402+2,O$7)),"")</f>
        <v/>
      </c>
    </row>
    <row r="1403" spans="3:15" ht="12.75" customHeight="1">
      <c r="C1403" s="16">
        <f t="shared" si="42"/>
        <v>61</v>
      </c>
      <c r="D1403" s="16">
        <f t="shared" si="43"/>
        <v>15</v>
      </c>
      <c r="E1403" s="16" cm="1">
        <f t="array" aca="1" ref="E1403" ca="1">IF(F1403="","",IF(INDEX(NTG_2020_Table,$C1403+1,$D1403)=1,1,0))</f>
        <v>0</v>
      </c>
      <c r="F1403" s="17" t="str" cm="1">
        <f t="array" aca="1" ref="F1403" ca="1">IFERROR(INDEX(NTG_2020_Table,$C1403+1,$F$7),"")</f>
        <v>NonRes-sAll-mProcPumpVFD</v>
      </c>
      <c r="G1403" s="17" t="str" cm="1">
        <f t="array" aca="1" ref="G1403" ca="1">IF($F1403="","",IFERROR(INDEX(NTG_2020_Map,1,IF($D1403&lt;$B$4,$B$3,IF($D1403&lt;$B$5,$B$4,$B$5))),""))</f>
        <v>VersionSource</v>
      </c>
      <c r="H1403" s="17" cm="1">
        <f t="array" aca="1" ref="H1403" ca="1">IF(F1403="","",IFERROR(INDEX(NTG_2020_Map,2,D1403),""))</f>
        <v>45448.629734189817</v>
      </c>
      <c r="I1403" s="17" t="str" cm="1">
        <f t="array" aca="1" ref="I1403" ca="1">IFERROR(INDEX(NTG_2020_Map,$C1403+2,$I$7),"")</f>
        <v/>
      </c>
      <c r="J1403" s="17" t="str" cm="1">
        <f t="array" aca="1" ref="J1403" ca="1">IFERROR(IF(INDEX(NTG_2020_Map,$C1403+2,36)=0,"",INDEX(NTG_2020_Map,$C1403+2,$J$7)),"")</f>
        <v/>
      </c>
      <c r="K1403" s="17" t="str" cm="1">
        <f t="array" aca="1" ref="K1403" ca="1">IFERROR(INDEX(NTG_2020_Map,$C1403+2,K$7),"")</f>
        <v/>
      </c>
      <c r="L1403" s="17" t="str" cm="1">
        <f t="array" aca="1" ref="L1403" ca="1">IFERROR(INDEX(NTG_2020_Map,$C1403+2,L$7),"")</f>
        <v/>
      </c>
      <c r="M1403" s="17" t="str" cm="1">
        <f t="array" aca="1" ref="M1403" ca="1">IFERROR(INDEX(NTG_2020_Map,$C1403+2,M$7),"")</f>
        <v/>
      </c>
      <c r="N1403" s="18" t="str" cm="1">
        <f t="array" aca="1" ref="N1403" ca="1">IFERROR(INDEX(NTG_2020_Map,$C1403+2,N$7),"")</f>
        <v/>
      </c>
      <c r="O1403" s="18" t="str" cm="1">
        <f t="array" aca="1" ref="O1403" ca="1">IFERROR(IF(INDEX(NTG_2020_Map,$C1403+2,O$7)="","",INDEX(NTG_2020_Map,$C1403+2,O$7)),"")</f>
        <v/>
      </c>
    </row>
    <row r="1404" spans="3:15" ht="12.75" customHeight="1">
      <c r="C1404" s="16">
        <f t="shared" si="42"/>
        <v>61</v>
      </c>
      <c r="D1404" s="16">
        <f t="shared" si="43"/>
        <v>16</v>
      </c>
      <c r="E1404" s="16" cm="1">
        <f t="array" aca="1" ref="E1404" ca="1">IF(F1404="","",IF(INDEX(NTG_2020_Table,$C1404+1,$D1404)=1,1,0))</f>
        <v>1</v>
      </c>
      <c r="F1404" s="17" t="str" cm="1">
        <f t="array" aca="1" ref="F1404" ca="1">IFERROR(INDEX(NTG_2020_Table,$C1404+1,$F$7),"")</f>
        <v>NonRes-sAll-mProcPumpVFD</v>
      </c>
      <c r="G1404" s="17" t="str" cm="1">
        <f t="array" aca="1" ref="G1404" ca="1">IF($F1404="","",IFERROR(INDEX(NTG_2020_Map,1,IF($D1404&lt;$B$4,$B$3,IF($D1404&lt;$B$5,$B$4,$B$5))),""))</f>
        <v>VersionSource</v>
      </c>
      <c r="H1404" s="17" t="str" cm="1">
        <f t="array" aca="1" ref="H1404" ca="1">IF(F1404="","",IFERROR(INDEX(NTG_2020_Map,2,D1404),""))</f>
        <v>Expired this record since a new record was created that uses the updated Measure Impact Types and Delivery Types per DEER2026 Scoping Document.</v>
      </c>
      <c r="I1404" s="17" t="str" cm="1">
        <f t="array" aca="1" ref="I1404" ca="1">IFERROR(INDEX(NTG_2020_Map,$C1404+2,$I$7),"")</f>
        <v/>
      </c>
      <c r="J1404" s="17" t="str" cm="1">
        <f t="array" aca="1" ref="J1404" ca="1">IFERROR(IF(INDEX(NTG_2020_Map,$C1404+2,36)=0,"",INDEX(NTG_2020_Map,$C1404+2,$J$7)),"")</f>
        <v/>
      </c>
      <c r="K1404" s="17" t="str" cm="1">
        <f t="array" aca="1" ref="K1404" ca="1">IFERROR(INDEX(NTG_2020_Map,$C1404+2,K$7),"")</f>
        <v/>
      </c>
      <c r="L1404" s="17" t="str" cm="1">
        <f t="array" aca="1" ref="L1404" ca="1">IFERROR(INDEX(NTG_2020_Map,$C1404+2,L$7),"")</f>
        <v/>
      </c>
      <c r="M1404" s="17" t="str" cm="1">
        <f t="array" aca="1" ref="M1404" ca="1">IFERROR(INDEX(NTG_2020_Map,$C1404+2,M$7),"")</f>
        <v/>
      </c>
      <c r="N1404" s="18" t="str" cm="1">
        <f t="array" aca="1" ref="N1404" ca="1">IFERROR(INDEX(NTG_2020_Map,$C1404+2,N$7),"")</f>
        <v/>
      </c>
      <c r="O1404" s="18" t="str" cm="1">
        <f t="array" aca="1" ref="O1404" ca="1">IFERROR(IF(INDEX(NTG_2020_Map,$C1404+2,O$7)="","",INDEX(NTG_2020_Map,$C1404+2,O$7)),"")</f>
        <v/>
      </c>
    </row>
    <row r="1405" spans="3:15" ht="12.75" customHeight="1">
      <c r="C1405" s="16">
        <f t="shared" si="42"/>
        <v>61</v>
      </c>
      <c r="D1405" s="16">
        <f t="shared" si="43"/>
        <v>17</v>
      </c>
      <c r="E1405" s="16" cm="1">
        <f t="array" aca="1" ref="E1405" ca="1">IF(F1405="","",IF(INDEX(NTG_2020_Table,$C1405+1,$D1405)=1,1,0))</f>
        <v>1</v>
      </c>
      <c r="F1405" s="17" t="str" cm="1">
        <f t="array" aca="1" ref="F1405" ca="1">IFERROR(INDEX(NTG_2020_Table,$C1405+1,$F$7),"")</f>
        <v>NonRes-sAll-mProcPumpVFD</v>
      </c>
      <c r="G1405" s="17" t="str" cm="1">
        <f t="array" aca="1" ref="G1405" ca="1">IF($F1405="","",IFERROR(INDEX(NTG_2020_Map,1,IF($D1405&lt;$B$4,$B$3,IF($D1405&lt;$B$5,$B$4,$B$5))),""))</f>
        <v>VersionSource</v>
      </c>
      <c r="H1405" s="17" t="str" cm="1">
        <f t="array" aca="1" ref="H1405" ca="1">IF(F1405="","",IFERROR(INDEX(NTG_2020_Map,2,D1405),""))</f>
        <v>Deemed Ex Ante Team</v>
      </c>
      <c r="I1405" s="17" t="str" cm="1">
        <f t="array" aca="1" ref="I1405" ca="1">IFERROR(INDEX(NTG_2020_Map,$C1405+2,$I$7),"")</f>
        <v/>
      </c>
      <c r="J1405" s="17" t="str" cm="1">
        <f t="array" aca="1" ref="J1405" ca="1">IFERROR(IF(INDEX(NTG_2020_Map,$C1405+2,36)=0,"",INDEX(NTG_2020_Map,$C1405+2,$J$7)),"")</f>
        <v/>
      </c>
      <c r="K1405" s="17" t="str" cm="1">
        <f t="array" aca="1" ref="K1405" ca="1">IFERROR(INDEX(NTG_2020_Map,$C1405+2,K$7),"")</f>
        <v/>
      </c>
      <c r="L1405" s="17" t="str" cm="1">
        <f t="array" aca="1" ref="L1405" ca="1">IFERROR(INDEX(NTG_2020_Map,$C1405+2,L$7),"")</f>
        <v/>
      </c>
      <c r="M1405" s="17" t="str" cm="1">
        <f t="array" aca="1" ref="M1405" ca="1">IFERROR(INDEX(NTG_2020_Map,$C1405+2,M$7),"")</f>
        <v/>
      </c>
      <c r="N1405" s="18" t="str" cm="1">
        <f t="array" aca="1" ref="N1405" ca="1">IFERROR(INDEX(NTG_2020_Map,$C1405+2,N$7),"")</f>
        <v/>
      </c>
      <c r="O1405" s="18" t="str" cm="1">
        <f t="array" aca="1" ref="O1405" ca="1">IFERROR(IF(INDEX(NTG_2020_Map,$C1405+2,O$7)="","",INDEX(NTG_2020_Map,$C1405+2,O$7)),"")</f>
        <v/>
      </c>
    </row>
    <row r="1406" spans="3:15" ht="12.75" customHeight="1">
      <c r="C1406" s="16">
        <f t="shared" si="42"/>
        <v>61</v>
      </c>
      <c r="D1406" s="16">
        <f t="shared" si="43"/>
        <v>18</v>
      </c>
      <c r="E1406" s="16" cm="1">
        <f t="array" aca="1" ref="E1406" ca="1">IF(F1406="","",IF(INDEX(NTG_2020_Table,$C1406+1,$D1406)=1,1,0))</f>
        <v>0</v>
      </c>
      <c r="F1406" s="17" t="str" cm="1">
        <f t="array" aca="1" ref="F1406" ca="1">IFERROR(INDEX(NTG_2020_Table,$C1406+1,$F$7),"")</f>
        <v>NonRes-sAll-mProcPumpVFD</v>
      </c>
      <c r="G1406" s="17" t="str" cm="1">
        <f t="array" aca="1" ref="G1406" ca="1">IF($F1406="","",IFERROR(INDEX(NTG_2020_Map,1,IF($D1406&lt;$B$4,$B$3,IF($D1406&lt;$B$5,$B$4,$B$5))),""))</f>
        <v>VersionSource</v>
      </c>
      <c r="H1406" s="17" cm="1">
        <f t="array" aca="1" ref="H1406" ca="1">IF(F1406="","",IFERROR(INDEX(NTG_2020_Map,2,D1406),""))</f>
        <v>44566.539816770834</v>
      </c>
      <c r="I1406" s="17" t="str" cm="1">
        <f t="array" aca="1" ref="I1406" ca="1">IFERROR(INDEX(NTG_2020_Map,$C1406+2,$I$7),"")</f>
        <v/>
      </c>
      <c r="J1406" s="17" t="str" cm="1">
        <f t="array" aca="1" ref="J1406" ca="1">IFERROR(IF(INDEX(NTG_2020_Map,$C1406+2,36)=0,"",INDEX(NTG_2020_Map,$C1406+2,$J$7)),"")</f>
        <v/>
      </c>
      <c r="K1406" s="17" t="str" cm="1">
        <f t="array" aca="1" ref="K1406" ca="1">IFERROR(INDEX(NTG_2020_Map,$C1406+2,K$7),"")</f>
        <v/>
      </c>
      <c r="L1406" s="17" t="str" cm="1">
        <f t="array" aca="1" ref="L1406" ca="1">IFERROR(INDEX(NTG_2020_Map,$C1406+2,L$7),"")</f>
        <v/>
      </c>
      <c r="M1406" s="17" t="str" cm="1">
        <f t="array" aca="1" ref="M1406" ca="1">IFERROR(INDEX(NTG_2020_Map,$C1406+2,M$7),"")</f>
        <v/>
      </c>
      <c r="N1406" s="18" t="str" cm="1">
        <f t="array" aca="1" ref="N1406" ca="1">IFERROR(INDEX(NTG_2020_Map,$C1406+2,N$7),"")</f>
        <v/>
      </c>
      <c r="O1406" s="18" t="str" cm="1">
        <f t="array" aca="1" ref="O1406" ca="1">IFERROR(IF(INDEX(NTG_2020_Map,$C1406+2,O$7)="","",INDEX(NTG_2020_Map,$C1406+2,O$7)),"")</f>
        <v/>
      </c>
    </row>
    <row r="1407" spans="3:15" ht="12.75" customHeight="1">
      <c r="C1407" s="16">
        <f t="shared" si="42"/>
        <v>61</v>
      </c>
      <c r="D1407" s="16">
        <f t="shared" si="43"/>
        <v>19</v>
      </c>
      <c r="E1407" s="16" cm="1">
        <f t="array" aca="1" ref="E1407" ca="1">IF(F1407="","",IF(INDEX(NTG_2020_Table,$C1407+1,$D1407)=1,1,0))</f>
        <v>0</v>
      </c>
      <c r="F1407" s="17" t="str" cm="1">
        <f t="array" aca="1" ref="F1407" ca="1">IFERROR(INDEX(NTG_2020_Table,$C1407+1,$F$7),"")</f>
        <v>NonRes-sAll-mProcPumpVFD</v>
      </c>
      <c r="G1407" s="17" t="str" cm="1">
        <f t="array" aca="1" ref="G1407" ca="1">IF($F1407="","",IFERROR(INDEX(NTG_2020_Map,1,IF($D1407&lt;$B$4,$B$3,IF($D1407&lt;$B$5,$B$4,$B$5))),""))</f>
        <v>CreatedComment</v>
      </c>
      <c r="H1407" s="17" t="str" cm="1">
        <f t="array" aca="1" ref="H1407" ca="1">IF(F1407="","",IFERROR(INDEX(NTG_2020_Map,2,D1407),""))</f>
        <v/>
      </c>
      <c r="I1407" s="17" t="str" cm="1">
        <f t="array" aca="1" ref="I1407" ca="1">IFERROR(INDEX(NTG_2020_Map,$C1407+2,$I$7),"")</f>
        <v/>
      </c>
      <c r="J1407" s="17" t="str" cm="1">
        <f t="array" aca="1" ref="J1407" ca="1">IFERROR(IF(INDEX(NTG_2020_Map,$C1407+2,36)=0,"",INDEX(NTG_2020_Map,$C1407+2,$J$7)),"")</f>
        <v/>
      </c>
      <c r="K1407" s="17" t="str" cm="1">
        <f t="array" aca="1" ref="K1407" ca="1">IFERROR(INDEX(NTG_2020_Map,$C1407+2,K$7),"")</f>
        <v/>
      </c>
      <c r="L1407" s="17" t="str" cm="1">
        <f t="array" aca="1" ref="L1407" ca="1">IFERROR(INDEX(NTG_2020_Map,$C1407+2,L$7),"")</f>
        <v/>
      </c>
      <c r="M1407" s="17" t="str" cm="1">
        <f t="array" aca="1" ref="M1407" ca="1">IFERROR(INDEX(NTG_2020_Map,$C1407+2,M$7),"")</f>
        <v/>
      </c>
      <c r="N1407" s="18" t="str" cm="1">
        <f t="array" aca="1" ref="N1407" ca="1">IFERROR(INDEX(NTG_2020_Map,$C1407+2,N$7),"")</f>
        <v/>
      </c>
      <c r="O1407" s="18" t="str" cm="1">
        <f t="array" aca="1" ref="O1407" ca="1">IFERROR(IF(INDEX(NTG_2020_Map,$C1407+2,O$7)="","",INDEX(NTG_2020_Map,$C1407+2,O$7)),"")</f>
        <v/>
      </c>
    </row>
    <row r="1408" spans="3:15" ht="12.75" customHeight="1">
      <c r="C1408" s="16">
        <f t="shared" si="42"/>
        <v>61</v>
      </c>
      <c r="D1408" s="16">
        <f t="shared" si="43"/>
        <v>20</v>
      </c>
      <c r="E1408" s="16" cm="1">
        <f t="array" aca="1" ref="E1408" ca="1">IF(F1408="","",IF(INDEX(NTG_2020_Table,$C1408+1,$D1408)=1,1,0))</f>
        <v>0</v>
      </c>
      <c r="F1408" s="17" t="str" cm="1">
        <f t="array" aca="1" ref="F1408" ca="1">IFERROR(INDEX(NTG_2020_Table,$C1408+1,$F$7),"")</f>
        <v>NonRes-sAll-mProcPumpVFD</v>
      </c>
      <c r="G1408" s="17" t="str" cm="1">
        <f t="array" aca="1" ref="G1408" ca="1">IF($F1408="","",IFERROR(INDEX(NTG_2020_Map,1,IF($D1408&lt;$B$4,$B$3,IF($D1408&lt;$B$5,$B$4,$B$5))),""))</f>
        <v>CreatedComment</v>
      </c>
      <c r="H1408" s="17" t="str" cm="1">
        <f t="array" aca="1" ref="H1408" ca="1">IF(F1408="","",IFERROR(INDEX(NTG_2020_Map,2,D1408),""))</f>
        <v>Deemed Ex Ante Team</v>
      </c>
      <c r="I1408" s="17" t="str" cm="1">
        <f t="array" aca="1" ref="I1408" ca="1">IFERROR(INDEX(NTG_2020_Map,$C1408+2,$I$7),"")</f>
        <v/>
      </c>
      <c r="J1408" s="17" t="str" cm="1">
        <f t="array" aca="1" ref="J1408" ca="1">IFERROR(IF(INDEX(NTG_2020_Map,$C1408+2,36)=0,"",INDEX(NTG_2020_Map,$C1408+2,$J$7)),"")</f>
        <v/>
      </c>
      <c r="K1408" s="17" t="str" cm="1">
        <f t="array" aca="1" ref="K1408" ca="1">IFERROR(INDEX(NTG_2020_Map,$C1408+2,K$7),"")</f>
        <v/>
      </c>
      <c r="L1408" s="17" t="str" cm="1">
        <f t="array" aca="1" ref="L1408" ca="1">IFERROR(INDEX(NTG_2020_Map,$C1408+2,L$7),"")</f>
        <v/>
      </c>
      <c r="M1408" s="17" t="str" cm="1">
        <f t="array" aca="1" ref="M1408" ca="1">IFERROR(INDEX(NTG_2020_Map,$C1408+2,M$7),"")</f>
        <v/>
      </c>
      <c r="N1408" s="18" t="str" cm="1">
        <f t="array" aca="1" ref="N1408" ca="1">IFERROR(INDEX(NTG_2020_Map,$C1408+2,N$7),"")</f>
        <v/>
      </c>
      <c r="O1408" s="18" t="str" cm="1">
        <f t="array" aca="1" ref="O1408" ca="1">IFERROR(IF(INDEX(NTG_2020_Map,$C1408+2,O$7)="","",INDEX(NTG_2020_Map,$C1408+2,O$7)),"")</f>
        <v/>
      </c>
    </row>
    <row r="1409" spans="3:15" ht="12.75" customHeight="1">
      <c r="C1409" s="16">
        <f t="shared" si="42"/>
        <v>61</v>
      </c>
      <c r="D1409" s="16">
        <f t="shared" si="43"/>
        <v>21</v>
      </c>
      <c r="E1409" s="16" cm="1">
        <f t="array" aca="1" ref="E1409" ca="1">IF(F1409="","",IF(INDEX(NTG_2020_Table,$C1409+1,$D1409)=1,1,0))</f>
        <v>0</v>
      </c>
      <c r="F1409" s="17" t="str" cm="1">
        <f t="array" aca="1" ref="F1409" ca="1">IFERROR(INDEX(NTG_2020_Table,$C1409+1,$F$7),"")</f>
        <v>NonRes-sAll-mProcPumpVFD</v>
      </c>
      <c r="G1409" s="17" t="str" cm="1">
        <f t="array" aca="1" ref="G1409" ca="1">IF($F1409="","",IFERROR(INDEX(NTG_2020_Map,1,IF($D1409&lt;$B$4,$B$3,IF($D1409&lt;$B$5,$B$4,$B$5))),""))</f>
        <v>CreatedComment</v>
      </c>
      <c r="H1409" s="17" t="str" cm="1">
        <f t="array" aca="1" ref="H1409" ca="1">IF(F1409="","",IFERROR(INDEX(NTG_2020_Map,2,D1409),""))</f>
        <v/>
      </c>
      <c r="I1409" s="17" t="str" cm="1">
        <f t="array" aca="1" ref="I1409" ca="1">IFERROR(INDEX(NTG_2020_Map,$C1409+2,$I$7),"")</f>
        <v/>
      </c>
      <c r="J1409" s="17" t="str" cm="1">
        <f t="array" aca="1" ref="J1409" ca="1">IFERROR(IF(INDEX(NTG_2020_Map,$C1409+2,36)=0,"",INDEX(NTG_2020_Map,$C1409+2,$J$7)),"")</f>
        <v/>
      </c>
      <c r="K1409" s="17" t="str" cm="1">
        <f t="array" aca="1" ref="K1409" ca="1">IFERROR(INDEX(NTG_2020_Map,$C1409+2,K$7),"")</f>
        <v/>
      </c>
      <c r="L1409" s="17" t="str" cm="1">
        <f t="array" aca="1" ref="L1409" ca="1">IFERROR(INDEX(NTG_2020_Map,$C1409+2,L$7),"")</f>
        <v/>
      </c>
      <c r="M1409" s="17" t="str" cm="1">
        <f t="array" aca="1" ref="M1409" ca="1">IFERROR(INDEX(NTG_2020_Map,$C1409+2,M$7),"")</f>
        <v/>
      </c>
      <c r="N1409" s="18" t="str" cm="1">
        <f t="array" aca="1" ref="N1409" ca="1">IFERROR(INDEX(NTG_2020_Map,$C1409+2,N$7),"")</f>
        <v/>
      </c>
      <c r="O1409" s="18" t="str" cm="1">
        <f t="array" aca="1" ref="O1409" ca="1">IFERROR(IF(INDEX(NTG_2020_Map,$C1409+2,O$7)="","",INDEX(NTG_2020_Map,$C1409+2,O$7)),"")</f>
        <v/>
      </c>
    </row>
    <row r="1410" spans="3:15" ht="12.75" customHeight="1">
      <c r="C1410" s="16">
        <f t="shared" si="42"/>
        <v>61</v>
      </c>
      <c r="D1410" s="16">
        <f t="shared" si="43"/>
        <v>22</v>
      </c>
      <c r="E1410" s="16" cm="1">
        <f t="array" aca="1" ref="E1410" ca="1">IF(F1410="","",IF(INDEX(NTG_2020_Table,$C1410+1,$D1410)=1,1,0))</f>
        <v>0</v>
      </c>
      <c r="F1410" s="17" t="str" cm="1">
        <f t="array" aca="1" ref="F1410" ca="1">IFERROR(INDEX(NTG_2020_Table,$C1410+1,$F$7),"")</f>
        <v>NonRes-sAll-mProcPumpVFD</v>
      </c>
      <c r="G1410" s="17" t="str" cm="1">
        <f t="array" aca="1" ref="G1410" ca="1">IF($F1410="","",IFERROR(INDEX(NTG_2020_Map,1,IF($D1410&lt;$B$4,$B$3,IF($D1410&lt;$B$5,$B$4,$B$5))),""))</f>
        <v>CreatedComment</v>
      </c>
      <c r="H1410" s="17" t="str" cm="1">
        <f t="array" aca="1" ref="H1410" ca="1">IF(F1410="","",IFERROR(INDEX(NTG_2020_Map,2,D1410),""))</f>
        <v/>
      </c>
      <c r="I1410" s="17" t="str" cm="1">
        <f t="array" aca="1" ref="I1410" ca="1">IFERROR(INDEX(NTG_2020_Map,$C1410+2,$I$7),"")</f>
        <v/>
      </c>
      <c r="J1410" s="17" t="str" cm="1">
        <f t="array" aca="1" ref="J1410" ca="1">IFERROR(IF(INDEX(NTG_2020_Map,$C1410+2,36)=0,"",INDEX(NTG_2020_Map,$C1410+2,$J$7)),"")</f>
        <v/>
      </c>
      <c r="K1410" s="17" t="str" cm="1">
        <f t="array" aca="1" ref="K1410" ca="1">IFERROR(INDEX(NTG_2020_Map,$C1410+2,K$7),"")</f>
        <v/>
      </c>
      <c r="L1410" s="17" t="str" cm="1">
        <f t="array" aca="1" ref="L1410" ca="1">IFERROR(INDEX(NTG_2020_Map,$C1410+2,L$7),"")</f>
        <v/>
      </c>
      <c r="M1410" s="17" t="str" cm="1">
        <f t="array" aca="1" ref="M1410" ca="1">IFERROR(INDEX(NTG_2020_Map,$C1410+2,M$7),"")</f>
        <v/>
      </c>
      <c r="N1410" s="18" t="str" cm="1">
        <f t="array" aca="1" ref="N1410" ca="1">IFERROR(INDEX(NTG_2020_Map,$C1410+2,N$7),"")</f>
        <v/>
      </c>
      <c r="O1410" s="18" t="str" cm="1">
        <f t="array" aca="1" ref="O1410" ca="1">IFERROR(IF(INDEX(NTG_2020_Map,$C1410+2,O$7)="","",INDEX(NTG_2020_Map,$C1410+2,O$7)),"")</f>
        <v/>
      </c>
    </row>
    <row r="1411" spans="3:15" ht="12.75" customHeight="1">
      <c r="C1411" s="16">
        <f t="shared" si="42"/>
        <v>61</v>
      </c>
      <c r="D1411" s="16">
        <f t="shared" si="43"/>
        <v>23</v>
      </c>
      <c r="E1411" s="16" cm="1">
        <f t="array" aca="1" ref="E1411" ca="1">IF(F1411="","",IF(INDEX(NTG_2020_Table,$C1411+1,$D1411)=1,1,0))</f>
        <v>0</v>
      </c>
      <c r="F1411" s="17" t="str" cm="1">
        <f t="array" aca="1" ref="F1411" ca="1">IFERROR(INDEX(NTG_2020_Table,$C1411+1,$F$7),"")</f>
        <v>NonRes-sAll-mProcPumpVFD</v>
      </c>
      <c r="G1411" s="17" t="str" cm="1">
        <f t="array" aca="1" ref="G1411" ca="1">IF($F1411="","",IFERROR(INDEX(NTG_2020_Map,1,IF($D1411&lt;$B$4,$B$3,IF($D1411&lt;$B$5,$B$4,$B$5))),""))</f>
        <v>CreatedComment</v>
      </c>
      <c r="H1411" s="17" t="str" cm="1">
        <f t="array" aca="1" ref="H1411" ca="1">IF(F1411="","",IFERROR(INDEX(NTG_2020_Map,2,D1411),""))</f>
        <v/>
      </c>
      <c r="I1411" s="17" t="str" cm="1">
        <f t="array" aca="1" ref="I1411" ca="1">IFERROR(INDEX(NTG_2020_Map,$C1411+2,$I$7),"")</f>
        <v/>
      </c>
      <c r="J1411" s="17" t="str" cm="1">
        <f t="array" aca="1" ref="J1411" ca="1">IFERROR(IF(INDEX(NTG_2020_Map,$C1411+2,36)=0,"",INDEX(NTG_2020_Map,$C1411+2,$J$7)),"")</f>
        <v/>
      </c>
      <c r="K1411" s="17" t="str" cm="1">
        <f t="array" aca="1" ref="K1411" ca="1">IFERROR(INDEX(NTG_2020_Map,$C1411+2,K$7),"")</f>
        <v/>
      </c>
      <c r="L1411" s="17" t="str" cm="1">
        <f t="array" aca="1" ref="L1411" ca="1">IFERROR(INDEX(NTG_2020_Map,$C1411+2,L$7),"")</f>
        <v/>
      </c>
      <c r="M1411" s="17" t="str" cm="1">
        <f t="array" aca="1" ref="M1411" ca="1">IFERROR(INDEX(NTG_2020_Map,$C1411+2,M$7),"")</f>
        <v/>
      </c>
      <c r="N1411" s="18" t="str" cm="1">
        <f t="array" aca="1" ref="N1411" ca="1">IFERROR(INDEX(NTG_2020_Map,$C1411+2,N$7),"")</f>
        <v/>
      </c>
      <c r="O1411" s="18" t="str" cm="1">
        <f t="array" aca="1" ref="O1411" ca="1">IFERROR(IF(INDEX(NTG_2020_Map,$C1411+2,O$7)="","",INDEX(NTG_2020_Map,$C1411+2,O$7)),"")</f>
        <v/>
      </c>
    </row>
    <row r="1412" spans="3:15" ht="12.75" customHeight="1">
      <c r="C1412" s="16">
        <f t="shared" si="42"/>
        <v>62</v>
      </c>
      <c r="D1412" s="16">
        <f t="shared" si="43"/>
        <v>1</v>
      </c>
      <c r="E1412" s="16" cm="1">
        <f t="array" aca="1" ref="E1412" ca="1">IF(F1412="","",IF(INDEX(NTG_2020_Table,$C1412+1,$D1412)=1,1,0))</f>
        <v>0</v>
      </c>
      <c r="F1412" s="17" t="str" cm="1">
        <f t="array" aca="1" ref="F1412" ca="1">IFERROR(INDEX(NTG_2020_Table,$C1412+1,$F$7),"")</f>
        <v>NonRes-sAll-mRfg-DG</v>
      </c>
      <c r="G1412" s="17" t="str" cm="1">
        <f t="array" aca="1" ref="G1412" ca="1">IF($F1412="","",IFERROR(INDEX(NTG_2020_Map,1,IF($D1412&lt;$B$4,$B$3,IF($D1412&lt;$B$5,$B$4,$B$5))),""))</f>
        <v>NTG_ID</v>
      </c>
      <c r="H1412" s="17" t="str" cm="1">
        <f t="array" aca="1" ref="H1412" ca="1">IF(F1412="","",IFERROR(INDEX(NTG_2020_Map,2,D1412),""))</f>
        <v>Agric-Default&gt;2yrs</v>
      </c>
      <c r="I1412" s="17" t="str" cm="1">
        <f t="array" aca="1" ref="I1412" ca="1">IFERROR(INDEX(NTG_2020_Map,$C1412+2,$I$7),"")</f>
        <v/>
      </c>
      <c r="J1412" s="17" t="str" cm="1">
        <f t="array" aca="1" ref="J1412" ca="1">IFERROR(IF(INDEX(NTG_2020_Map,$C1412+2,36)=0,"",INDEX(NTG_2020_Map,$C1412+2,$J$7)),"")</f>
        <v/>
      </c>
      <c r="K1412" s="17" t="str" cm="1">
        <f t="array" aca="1" ref="K1412" ca="1">IFERROR(INDEX(NTG_2020_Map,$C1412+2,K$7),"")</f>
        <v/>
      </c>
      <c r="L1412" s="17" t="str" cm="1">
        <f t="array" aca="1" ref="L1412" ca="1">IFERROR(INDEX(NTG_2020_Map,$C1412+2,L$7),"")</f>
        <v/>
      </c>
      <c r="M1412" s="17" t="str" cm="1">
        <f t="array" aca="1" ref="M1412" ca="1">IFERROR(INDEX(NTG_2020_Map,$C1412+2,M$7),"")</f>
        <v/>
      </c>
      <c r="N1412" s="18" t="str" cm="1">
        <f t="array" aca="1" ref="N1412" ca="1">IFERROR(INDEX(NTG_2020_Map,$C1412+2,N$7),"")</f>
        <v/>
      </c>
      <c r="O1412" s="18" t="str" cm="1">
        <f t="array" aca="1" ref="O1412" ca="1">IFERROR(IF(INDEX(NTG_2020_Map,$C1412+2,O$7)="","",INDEX(NTG_2020_Map,$C1412+2,O$7)),"")</f>
        <v/>
      </c>
    </row>
    <row r="1413" spans="3:15" ht="12.75" customHeight="1">
      <c r="C1413" s="16">
        <f t="shared" si="42"/>
        <v>62</v>
      </c>
      <c r="D1413" s="16">
        <f t="shared" si="43"/>
        <v>2</v>
      </c>
      <c r="E1413" s="16" cm="1">
        <f t="array" aca="1" ref="E1413" ca="1">IF(F1413="","",IF(INDEX(NTG_2020_Table,$C1413+1,$D1413)=1,1,0))</f>
        <v>0</v>
      </c>
      <c r="F1413" s="17" t="str" cm="1">
        <f t="array" aca="1" ref="F1413" ca="1">IFERROR(INDEX(NTG_2020_Table,$C1413+1,$F$7),"")</f>
        <v>NonRes-sAll-mRfg-DG</v>
      </c>
      <c r="G1413" s="17" t="str" cm="1">
        <f t="array" aca="1" ref="G1413" ca="1">IF($F1413="","",IFERROR(INDEX(NTG_2020_Map,1,IF($D1413&lt;$B$4,$B$3,IF($D1413&lt;$B$5,$B$4,$B$5))),""))</f>
        <v>NTG_ID</v>
      </c>
      <c r="H1413" s="17" t="str" cm="1">
        <f t="array" aca="1" ref="H1413" ca="1">IF(F1413="","",IFERROR(INDEX(NTG_2020_Map,2,D1413),""))</f>
        <v>DEER2019</v>
      </c>
      <c r="I1413" s="17" t="str" cm="1">
        <f t="array" aca="1" ref="I1413" ca="1">IFERROR(INDEX(NTG_2020_Map,$C1413+2,$I$7),"")</f>
        <v/>
      </c>
      <c r="J1413" s="17" t="str" cm="1">
        <f t="array" aca="1" ref="J1413" ca="1">IFERROR(IF(INDEX(NTG_2020_Map,$C1413+2,36)=0,"",INDEX(NTG_2020_Map,$C1413+2,$J$7)),"")</f>
        <v/>
      </c>
      <c r="K1413" s="17" t="str" cm="1">
        <f t="array" aca="1" ref="K1413" ca="1">IFERROR(INDEX(NTG_2020_Map,$C1413+2,K$7),"")</f>
        <v/>
      </c>
      <c r="L1413" s="17" t="str" cm="1">
        <f t="array" aca="1" ref="L1413" ca="1">IFERROR(INDEX(NTG_2020_Map,$C1413+2,L$7),"")</f>
        <v/>
      </c>
      <c r="M1413" s="17" t="str" cm="1">
        <f t="array" aca="1" ref="M1413" ca="1">IFERROR(INDEX(NTG_2020_Map,$C1413+2,M$7),"")</f>
        <v/>
      </c>
      <c r="N1413" s="18" t="str" cm="1">
        <f t="array" aca="1" ref="N1413" ca="1">IFERROR(INDEX(NTG_2020_Map,$C1413+2,N$7),"")</f>
        <v/>
      </c>
      <c r="O1413" s="18" t="str" cm="1">
        <f t="array" aca="1" ref="O1413" ca="1">IFERROR(IF(INDEX(NTG_2020_Map,$C1413+2,O$7)="","",INDEX(NTG_2020_Map,$C1413+2,O$7)),"")</f>
        <v/>
      </c>
    </row>
    <row r="1414" spans="3:15" ht="12.75" customHeight="1">
      <c r="C1414" s="16">
        <f t="shared" si="42"/>
        <v>62</v>
      </c>
      <c r="D1414" s="16">
        <f t="shared" si="43"/>
        <v>3</v>
      </c>
      <c r="E1414" s="16" cm="1">
        <f t="array" aca="1" ref="E1414" ca="1">IF(F1414="","",IF(INDEX(NTG_2020_Table,$C1414+1,$D1414)=1,1,0))</f>
        <v>0</v>
      </c>
      <c r="F1414" s="17" t="str" cm="1">
        <f t="array" aca="1" ref="F1414" ca="1">IFERROR(INDEX(NTG_2020_Table,$C1414+1,$F$7),"")</f>
        <v>NonRes-sAll-mRfg-DG</v>
      </c>
      <c r="G1414" s="17" t="str" cm="1">
        <f t="array" aca="1" ref="G1414" ca="1">IF($F1414="","",IFERROR(INDEX(NTG_2020_Map,1,IF($D1414&lt;$B$4,$B$3,IF($D1414&lt;$B$5,$B$4,$B$5))),""))</f>
        <v>NTG_ID</v>
      </c>
      <c r="H1414" s="17" cm="1">
        <f t="array" aca="1" ref="H1414" ca="1">IF(F1414="","",IFERROR(INDEX(NTG_2020_Map,2,D1414),""))</f>
        <v>43466</v>
      </c>
      <c r="I1414" s="17" t="str" cm="1">
        <f t="array" aca="1" ref="I1414" ca="1">IFERROR(INDEX(NTG_2020_Map,$C1414+2,$I$7),"")</f>
        <v/>
      </c>
      <c r="J1414" s="17" t="str" cm="1">
        <f t="array" aca="1" ref="J1414" ca="1">IFERROR(IF(INDEX(NTG_2020_Map,$C1414+2,36)=0,"",INDEX(NTG_2020_Map,$C1414+2,$J$7)),"")</f>
        <v/>
      </c>
      <c r="K1414" s="17" t="str" cm="1">
        <f t="array" aca="1" ref="K1414" ca="1">IFERROR(INDEX(NTG_2020_Map,$C1414+2,K$7),"")</f>
        <v/>
      </c>
      <c r="L1414" s="17" t="str" cm="1">
        <f t="array" aca="1" ref="L1414" ca="1">IFERROR(INDEX(NTG_2020_Map,$C1414+2,L$7),"")</f>
        <v/>
      </c>
      <c r="M1414" s="17" t="str" cm="1">
        <f t="array" aca="1" ref="M1414" ca="1">IFERROR(INDEX(NTG_2020_Map,$C1414+2,M$7),"")</f>
        <v/>
      </c>
      <c r="N1414" s="18" t="str" cm="1">
        <f t="array" aca="1" ref="N1414" ca="1">IFERROR(INDEX(NTG_2020_Map,$C1414+2,N$7),"")</f>
        <v/>
      </c>
      <c r="O1414" s="18" t="str" cm="1">
        <f t="array" aca="1" ref="O1414" ca="1">IFERROR(IF(INDEX(NTG_2020_Map,$C1414+2,O$7)="","",INDEX(NTG_2020_Map,$C1414+2,O$7)),"")</f>
        <v/>
      </c>
    </row>
    <row r="1415" spans="3:15" ht="12.75" customHeight="1">
      <c r="C1415" s="16">
        <f t="shared" si="42"/>
        <v>62</v>
      </c>
      <c r="D1415" s="16">
        <f t="shared" si="43"/>
        <v>4</v>
      </c>
      <c r="E1415" s="16" cm="1">
        <f t="array" aca="1" ref="E1415" ca="1">IF(F1415="","",IF(INDEX(NTG_2020_Table,$C1415+1,$D1415)=1,1,0))</f>
        <v>0</v>
      </c>
      <c r="F1415" s="17" t="str" cm="1">
        <f t="array" aca="1" ref="F1415" ca="1">IFERROR(INDEX(NTG_2020_Table,$C1415+1,$F$7),"")</f>
        <v>NonRes-sAll-mRfg-DG</v>
      </c>
      <c r="G1415" s="17" t="str" cm="1">
        <f t="array" aca="1" ref="G1415" ca="1">IF($F1415="","",IFERROR(INDEX(NTG_2020_Map,1,IF($D1415&lt;$B$4,$B$3,IF($D1415&lt;$B$5,$B$4,$B$5))),""))</f>
        <v>NTG_ID</v>
      </c>
      <c r="H1415" s="17" cm="1">
        <f t="array" aca="1" ref="H1415" ca="1">IF(F1415="","",IFERROR(INDEX(NTG_2020_Map,2,D1415),""))</f>
        <v>46022</v>
      </c>
      <c r="I1415" s="17" t="str" cm="1">
        <f t="array" aca="1" ref="I1415" ca="1">IFERROR(INDEX(NTG_2020_Map,$C1415+2,$I$7),"")</f>
        <v/>
      </c>
      <c r="J1415" s="17" t="str" cm="1">
        <f t="array" aca="1" ref="J1415" ca="1">IFERROR(IF(INDEX(NTG_2020_Map,$C1415+2,36)=0,"",INDEX(NTG_2020_Map,$C1415+2,$J$7)),"")</f>
        <v/>
      </c>
      <c r="K1415" s="17" t="str" cm="1">
        <f t="array" aca="1" ref="K1415" ca="1">IFERROR(INDEX(NTG_2020_Map,$C1415+2,K$7),"")</f>
        <v/>
      </c>
      <c r="L1415" s="17" t="str" cm="1">
        <f t="array" aca="1" ref="L1415" ca="1">IFERROR(INDEX(NTG_2020_Map,$C1415+2,L$7),"")</f>
        <v/>
      </c>
      <c r="M1415" s="17" t="str" cm="1">
        <f t="array" aca="1" ref="M1415" ca="1">IFERROR(INDEX(NTG_2020_Map,$C1415+2,M$7),"")</f>
        <v/>
      </c>
      <c r="N1415" s="18" t="str" cm="1">
        <f t="array" aca="1" ref="N1415" ca="1">IFERROR(INDEX(NTG_2020_Map,$C1415+2,N$7),"")</f>
        <v/>
      </c>
      <c r="O1415" s="18" t="str" cm="1">
        <f t="array" aca="1" ref="O1415" ca="1">IFERROR(IF(INDEX(NTG_2020_Map,$C1415+2,O$7)="","",INDEX(NTG_2020_Map,$C1415+2,O$7)),"")</f>
        <v/>
      </c>
    </row>
    <row r="1416" spans="3:15" ht="12.75" customHeight="1">
      <c r="C1416" s="16">
        <f t="shared" si="42"/>
        <v>62</v>
      </c>
      <c r="D1416" s="16">
        <f t="shared" si="43"/>
        <v>5</v>
      </c>
      <c r="E1416" s="16" cm="1">
        <f t="array" aca="1" ref="E1416" ca="1">IF(F1416="","",IF(INDEX(NTG_2020_Table,$C1416+1,$D1416)=1,1,0))</f>
        <v>0</v>
      </c>
      <c r="F1416" s="17" t="str" cm="1">
        <f t="array" aca="1" ref="F1416" ca="1">IFERROR(INDEX(NTG_2020_Table,$C1416+1,$F$7),"")</f>
        <v>NonRes-sAll-mRfg-DG</v>
      </c>
      <c r="G1416" s="17" t="str" cm="1">
        <f t="array" aca="1" ref="G1416" ca="1">IF($F1416="","",IFERROR(INDEX(NTG_2020_Map,1,IF($D1416&lt;$B$4,$B$3,IF($D1416&lt;$B$5,$B$4,$B$5))),""))</f>
        <v>NTG_ID</v>
      </c>
      <c r="H1416" s="17" cm="1">
        <f t="array" aca="1" ref="H1416" ca="1">IF(F1416="","",IFERROR(INDEX(NTG_2020_Map,2,D1416),""))</f>
        <v>0.6</v>
      </c>
      <c r="I1416" s="17" t="str" cm="1">
        <f t="array" aca="1" ref="I1416" ca="1">IFERROR(INDEX(NTG_2020_Map,$C1416+2,$I$7),"")</f>
        <v/>
      </c>
      <c r="J1416" s="17" t="str" cm="1">
        <f t="array" aca="1" ref="J1416" ca="1">IFERROR(IF(INDEX(NTG_2020_Map,$C1416+2,36)=0,"",INDEX(NTG_2020_Map,$C1416+2,$J$7)),"")</f>
        <v/>
      </c>
      <c r="K1416" s="17" t="str" cm="1">
        <f t="array" aca="1" ref="K1416" ca="1">IFERROR(INDEX(NTG_2020_Map,$C1416+2,K$7),"")</f>
        <v/>
      </c>
      <c r="L1416" s="17" t="str" cm="1">
        <f t="array" aca="1" ref="L1416" ca="1">IFERROR(INDEX(NTG_2020_Map,$C1416+2,L$7),"")</f>
        <v/>
      </c>
      <c r="M1416" s="17" t="str" cm="1">
        <f t="array" aca="1" ref="M1416" ca="1">IFERROR(INDEX(NTG_2020_Map,$C1416+2,M$7),"")</f>
        <v/>
      </c>
      <c r="N1416" s="18" t="str" cm="1">
        <f t="array" aca="1" ref="N1416" ca="1">IFERROR(INDEX(NTG_2020_Map,$C1416+2,N$7),"")</f>
        <v/>
      </c>
      <c r="O1416" s="18" t="str" cm="1">
        <f t="array" aca="1" ref="O1416" ca="1">IFERROR(IF(INDEX(NTG_2020_Map,$C1416+2,O$7)="","",INDEX(NTG_2020_Map,$C1416+2,O$7)),"")</f>
        <v/>
      </c>
    </row>
    <row r="1417" spans="3:15" ht="12.75" customHeight="1">
      <c r="C1417" s="16">
        <f t="shared" si="42"/>
        <v>62</v>
      </c>
      <c r="D1417" s="16">
        <f t="shared" si="43"/>
        <v>6</v>
      </c>
      <c r="E1417" s="16" cm="1">
        <f t="array" aca="1" ref="E1417" ca="1">IF(F1417="","",IF(INDEX(NTG_2020_Table,$C1417+1,$D1417)=1,1,0))</f>
        <v>0</v>
      </c>
      <c r="F1417" s="17" t="str" cm="1">
        <f t="array" aca="1" ref="F1417" ca="1">IFERROR(INDEX(NTG_2020_Table,$C1417+1,$F$7),"")</f>
        <v>NonRes-sAll-mRfg-DG</v>
      </c>
      <c r="G1417" s="17" t="str" cm="1">
        <f t="array" aca="1" ref="G1417" ca="1">IF($F1417="","",IFERROR(INDEX(NTG_2020_Map,1,IF($D1417&lt;$B$4,$B$3,IF($D1417&lt;$B$5,$B$4,$B$5))),""))</f>
        <v>NTG_ID</v>
      </c>
      <c r="H1417" s="17" cm="1">
        <f t="array" aca="1" ref="H1417" ca="1">IF(F1417="","",IFERROR(INDEX(NTG_2020_Map,2,D1417),""))</f>
        <v>0.6</v>
      </c>
      <c r="I1417" s="17" t="str" cm="1">
        <f t="array" aca="1" ref="I1417" ca="1">IFERROR(INDEX(NTG_2020_Map,$C1417+2,$I$7),"")</f>
        <v/>
      </c>
      <c r="J1417" s="17" t="str" cm="1">
        <f t="array" aca="1" ref="J1417" ca="1">IFERROR(IF(INDEX(NTG_2020_Map,$C1417+2,36)=0,"",INDEX(NTG_2020_Map,$C1417+2,$J$7)),"")</f>
        <v/>
      </c>
      <c r="K1417" s="17" t="str" cm="1">
        <f t="array" aca="1" ref="K1417" ca="1">IFERROR(INDEX(NTG_2020_Map,$C1417+2,K$7),"")</f>
        <v/>
      </c>
      <c r="L1417" s="17" t="str" cm="1">
        <f t="array" aca="1" ref="L1417" ca="1">IFERROR(INDEX(NTG_2020_Map,$C1417+2,L$7),"")</f>
        <v/>
      </c>
      <c r="M1417" s="17" t="str" cm="1">
        <f t="array" aca="1" ref="M1417" ca="1">IFERROR(INDEX(NTG_2020_Map,$C1417+2,M$7),"")</f>
        <v/>
      </c>
      <c r="N1417" s="18" t="str" cm="1">
        <f t="array" aca="1" ref="N1417" ca="1">IFERROR(INDEX(NTG_2020_Map,$C1417+2,N$7),"")</f>
        <v/>
      </c>
      <c r="O1417" s="18" t="str" cm="1">
        <f t="array" aca="1" ref="O1417" ca="1">IFERROR(IF(INDEX(NTG_2020_Map,$C1417+2,O$7)="","",INDEX(NTG_2020_Map,$C1417+2,O$7)),"")</f>
        <v/>
      </c>
    </row>
    <row r="1418" spans="3:15" ht="12.75" customHeight="1">
      <c r="C1418" s="16">
        <f t="shared" ref="C1418:C1481" si="44">IF($D1418=1,IF($C1417&lt;$B$1,$C1417+1,""),$C1417)</f>
        <v>62</v>
      </c>
      <c r="D1418" s="16">
        <f t="shared" ref="D1418:D1481" si="45">IF(D1417&lt;$B$2,D1417+1,1)</f>
        <v>7</v>
      </c>
      <c r="E1418" s="16" cm="1">
        <f t="array" aca="1" ref="E1418" ca="1">IF(F1418="","",IF(INDEX(NTG_2020_Table,$C1418+1,$D1418)=1,1,0))</f>
        <v>0</v>
      </c>
      <c r="F1418" s="17" t="str" cm="1">
        <f t="array" aca="1" ref="F1418" ca="1">IFERROR(INDEX(NTG_2020_Table,$C1418+1,$F$7),"")</f>
        <v>NonRes-sAll-mRfg-DG</v>
      </c>
      <c r="G1418" s="17" t="str" cm="1">
        <f t="array" aca="1" ref="G1418" ca="1">IF($F1418="","",IFERROR(INDEX(NTG_2020_Map,1,IF($D1418&lt;$B$4,$B$3,IF($D1418&lt;$B$5,$B$4,$B$5))),""))</f>
        <v>NTG_ID</v>
      </c>
      <c r="H1418" s="17" t="str" cm="1">
        <f t="array" aca="1" ref="H1418" ca="1">IF(F1418="","",IFERROR(INDEX(NTG_2020_Map,2,D1418),""))</f>
        <v>Measures not covered by other NTG values and measure technology type has been available in marketplace for more than 2 years</v>
      </c>
      <c r="I1418" s="17" t="str" cm="1">
        <f t="array" aca="1" ref="I1418" ca="1">IFERROR(INDEX(NTG_2020_Map,$C1418+2,$I$7),"")</f>
        <v/>
      </c>
      <c r="J1418" s="17" t="str" cm="1">
        <f t="array" aca="1" ref="J1418" ca="1">IFERROR(IF(INDEX(NTG_2020_Map,$C1418+2,36)=0,"",INDEX(NTG_2020_Map,$C1418+2,$J$7)),"")</f>
        <v/>
      </c>
      <c r="K1418" s="17" t="str" cm="1">
        <f t="array" aca="1" ref="K1418" ca="1">IFERROR(INDEX(NTG_2020_Map,$C1418+2,K$7),"")</f>
        <v/>
      </c>
      <c r="L1418" s="17" t="str" cm="1">
        <f t="array" aca="1" ref="L1418" ca="1">IFERROR(INDEX(NTG_2020_Map,$C1418+2,L$7),"")</f>
        <v/>
      </c>
      <c r="M1418" s="17" t="str" cm="1">
        <f t="array" aca="1" ref="M1418" ca="1">IFERROR(INDEX(NTG_2020_Map,$C1418+2,M$7),"")</f>
        <v/>
      </c>
      <c r="N1418" s="18" t="str" cm="1">
        <f t="array" aca="1" ref="N1418" ca="1">IFERROR(INDEX(NTG_2020_Map,$C1418+2,N$7),"")</f>
        <v/>
      </c>
      <c r="O1418" s="18" t="str" cm="1">
        <f t="array" aca="1" ref="O1418" ca="1">IFERROR(IF(INDEX(NTG_2020_Map,$C1418+2,O$7)="","",INDEX(NTG_2020_Map,$C1418+2,O$7)),"")</f>
        <v/>
      </c>
    </row>
    <row r="1419" spans="3:15" ht="12.75" customHeight="1">
      <c r="C1419" s="16">
        <f t="shared" si="44"/>
        <v>62</v>
      </c>
      <c r="D1419" s="16">
        <f t="shared" si="45"/>
        <v>8</v>
      </c>
      <c r="E1419" s="16" cm="1">
        <f t="array" aca="1" ref="E1419" ca="1">IF(F1419="","",IF(INDEX(NTG_2020_Table,$C1419+1,$D1419)=1,1,0))</f>
        <v>0</v>
      </c>
      <c r="F1419" s="17" t="str" cm="1">
        <f t="array" aca="1" ref="F1419" ca="1">IFERROR(INDEX(NTG_2020_Table,$C1419+1,$F$7),"")</f>
        <v>NonRes-sAll-mRfg-DG</v>
      </c>
      <c r="G1419" s="17" t="str" cm="1">
        <f t="array" aca="1" ref="G1419" ca="1">IF($F1419="","",IFERROR(INDEX(NTG_2020_Map,1,IF($D1419&lt;$B$4,$B$3,IF($D1419&lt;$B$5,$B$4,$B$5))),""))</f>
        <v>NTG_ID</v>
      </c>
      <c r="H1419" s="17" t="str" cm="1">
        <f t="array" aca="1" ref="H1419" ca="1">IF(F1419="","",IFERROR(INDEX(NTG_2020_Map,2,D1419),""))</f>
        <v>Deem-DEER|Deem-WP</v>
      </c>
      <c r="I1419" s="17" t="str" cm="1">
        <f t="array" aca="1" ref="I1419" ca="1">IFERROR(INDEX(NTG_2020_Map,$C1419+2,$I$7),"")</f>
        <v/>
      </c>
      <c r="J1419" s="17" t="str" cm="1">
        <f t="array" aca="1" ref="J1419" ca="1">IFERROR(IF(INDEX(NTG_2020_Map,$C1419+2,36)=0,"",INDEX(NTG_2020_Map,$C1419+2,$J$7)),"")</f>
        <v/>
      </c>
      <c r="K1419" s="17" t="str" cm="1">
        <f t="array" aca="1" ref="K1419" ca="1">IFERROR(INDEX(NTG_2020_Map,$C1419+2,K$7),"")</f>
        <v/>
      </c>
      <c r="L1419" s="17" t="str" cm="1">
        <f t="array" aca="1" ref="L1419" ca="1">IFERROR(INDEX(NTG_2020_Map,$C1419+2,L$7),"")</f>
        <v/>
      </c>
      <c r="M1419" s="17" t="str" cm="1">
        <f t="array" aca="1" ref="M1419" ca="1">IFERROR(INDEX(NTG_2020_Map,$C1419+2,M$7),"")</f>
        <v/>
      </c>
      <c r="N1419" s="18" t="str" cm="1">
        <f t="array" aca="1" ref="N1419" ca="1">IFERROR(INDEX(NTG_2020_Map,$C1419+2,N$7),"")</f>
        <v/>
      </c>
      <c r="O1419" s="18" t="str" cm="1">
        <f t="array" aca="1" ref="O1419" ca="1">IFERROR(IF(INDEX(NTG_2020_Map,$C1419+2,O$7)="","",INDEX(NTG_2020_Map,$C1419+2,O$7)),"")</f>
        <v/>
      </c>
    </row>
    <row r="1420" spans="3:15" ht="12.75" customHeight="1">
      <c r="C1420" s="16">
        <f t="shared" si="44"/>
        <v>62</v>
      </c>
      <c r="D1420" s="16">
        <f t="shared" si="45"/>
        <v>9</v>
      </c>
      <c r="E1420" s="16" cm="1">
        <f t="array" aca="1" ref="E1420" ca="1">IF(F1420="","",IF(INDEX(NTG_2020_Table,$C1420+1,$D1420)=1,1,0))</f>
        <v>0</v>
      </c>
      <c r="F1420" s="17" t="str" cm="1">
        <f t="array" aca="1" ref="F1420" ca="1">IFERROR(INDEX(NTG_2020_Table,$C1420+1,$F$7),"")</f>
        <v>NonRes-sAll-mRfg-DG</v>
      </c>
      <c r="G1420" s="17" t="str" cm="1">
        <f t="array" aca="1" ref="G1420" ca="1">IF($F1420="","",IFERROR(INDEX(NTG_2020_Map,1,IF($D1420&lt;$B$4,$B$3,IF($D1420&lt;$B$5,$B$4,$B$5))),""))</f>
        <v>NTG_ID</v>
      </c>
      <c r="H1420" s="17" t="str" cm="1">
        <f t="array" aca="1" ref="H1420" ca="1">IF(F1420="","",IFERROR(INDEX(NTG_2020_Map,2,D1420),""))</f>
        <v>AOE|AR|BRO-Bhv|BRO-Op|BRO-RCx|BW|NC|NR</v>
      </c>
      <c r="I1420" s="17" t="str" cm="1">
        <f t="array" aca="1" ref="I1420" ca="1">IFERROR(INDEX(NTG_2020_Map,$C1420+2,$I$7),"")</f>
        <v/>
      </c>
      <c r="J1420" s="17" t="str" cm="1">
        <f t="array" aca="1" ref="J1420" ca="1">IFERROR(IF(INDEX(NTG_2020_Map,$C1420+2,36)=0,"",INDEX(NTG_2020_Map,$C1420+2,$J$7)),"")</f>
        <v/>
      </c>
      <c r="K1420" s="17" t="str" cm="1">
        <f t="array" aca="1" ref="K1420" ca="1">IFERROR(INDEX(NTG_2020_Map,$C1420+2,K$7),"")</f>
        <v/>
      </c>
      <c r="L1420" s="17" t="str" cm="1">
        <f t="array" aca="1" ref="L1420" ca="1">IFERROR(INDEX(NTG_2020_Map,$C1420+2,L$7),"")</f>
        <v/>
      </c>
      <c r="M1420" s="17" t="str" cm="1">
        <f t="array" aca="1" ref="M1420" ca="1">IFERROR(INDEX(NTG_2020_Map,$C1420+2,M$7),"")</f>
        <v/>
      </c>
      <c r="N1420" s="18" t="str" cm="1">
        <f t="array" aca="1" ref="N1420" ca="1">IFERROR(INDEX(NTG_2020_Map,$C1420+2,N$7),"")</f>
        <v/>
      </c>
      <c r="O1420" s="18" t="str" cm="1">
        <f t="array" aca="1" ref="O1420" ca="1">IFERROR(IF(INDEX(NTG_2020_Map,$C1420+2,O$7)="","",INDEX(NTG_2020_Map,$C1420+2,O$7)),"")</f>
        <v/>
      </c>
    </row>
    <row r="1421" spans="3:15" ht="12.75" customHeight="1">
      <c r="C1421" s="16">
        <f t="shared" si="44"/>
        <v>62</v>
      </c>
      <c r="D1421" s="16">
        <f t="shared" si="45"/>
        <v>10</v>
      </c>
      <c r="E1421" s="16" cm="1">
        <f t="array" aca="1" ref="E1421" ca="1">IF(F1421="","",IF(INDEX(NTG_2020_Table,$C1421+1,$D1421)=1,1,0))</f>
        <v>0</v>
      </c>
      <c r="F1421" s="17" t="str" cm="1">
        <f t="array" aca="1" ref="F1421" ca="1">IFERROR(INDEX(NTG_2020_Table,$C1421+1,$F$7),"")</f>
        <v>NonRes-sAll-mRfg-DG</v>
      </c>
      <c r="G1421" s="17" t="str" cm="1">
        <f t="array" aca="1" ref="G1421" ca="1">IF($F1421="","",IFERROR(INDEX(NTG_2020_Map,1,IF($D1421&lt;$B$4,$B$3,IF($D1421&lt;$B$5,$B$4,$B$5))),""))</f>
        <v>NTG_ID</v>
      </c>
      <c r="H1421" s="17" t="str" cm="1">
        <f t="array" aca="1" ref="H1421" ca="1">IF(F1421="","",IFERROR(INDEX(NTG_2020_Map,2,D1421),""))</f>
        <v>UpDeemed|DnCust|DnDeemed|DnCustDI|DnDeemDI</v>
      </c>
      <c r="I1421" s="17" t="str" cm="1">
        <f t="array" aca="1" ref="I1421" ca="1">IFERROR(INDEX(NTG_2020_Map,$C1421+2,$I$7),"")</f>
        <v/>
      </c>
      <c r="J1421" s="17" t="str" cm="1">
        <f t="array" aca="1" ref="J1421" ca="1">IFERROR(IF(INDEX(NTG_2020_Map,$C1421+2,36)=0,"",INDEX(NTG_2020_Map,$C1421+2,$J$7)),"")</f>
        <v/>
      </c>
      <c r="K1421" s="17" t="str" cm="1">
        <f t="array" aca="1" ref="K1421" ca="1">IFERROR(INDEX(NTG_2020_Map,$C1421+2,K$7),"")</f>
        <v/>
      </c>
      <c r="L1421" s="17" t="str" cm="1">
        <f t="array" aca="1" ref="L1421" ca="1">IFERROR(INDEX(NTG_2020_Map,$C1421+2,L$7),"")</f>
        <v/>
      </c>
      <c r="M1421" s="17" t="str" cm="1">
        <f t="array" aca="1" ref="M1421" ca="1">IFERROR(INDEX(NTG_2020_Map,$C1421+2,M$7),"")</f>
        <v/>
      </c>
      <c r="N1421" s="18" t="str" cm="1">
        <f t="array" aca="1" ref="N1421" ca="1">IFERROR(INDEX(NTG_2020_Map,$C1421+2,N$7),"")</f>
        <v/>
      </c>
      <c r="O1421" s="18" t="str" cm="1">
        <f t="array" aca="1" ref="O1421" ca="1">IFERROR(IF(INDEX(NTG_2020_Map,$C1421+2,O$7)="","",INDEX(NTG_2020_Map,$C1421+2,O$7)),"")</f>
        <v/>
      </c>
    </row>
    <row r="1422" spans="3:15" ht="12.75" customHeight="1">
      <c r="C1422" s="16">
        <f t="shared" si="44"/>
        <v>62</v>
      </c>
      <c r="D1422" s="16">
        <f t="shared" si="45"/>
        <v>11</v>
      </c>
      <c r="E1422" s="16" cm="1">
        <f t="array" aca="1" ref="E1422" ca="1">IF(F1422="","",IF(INDEX(NTG_2020_Table,$C1422+1,$D1422)=1,1,0))</f>
        <v>0</v>
      </c>
      <c r="F1422" s="17" t="str" cm="1">
        <f t="array" aca="1" ref="F1422" ca="1">IFERROR(INDEX(NTG_2020_Table,$C1422+1,$F$7),"")</f>
        <v>NonRes-sAll-mRfg-DG</v>
      </c>
      <c r="G1422" s="17" t="str" cm="1">
        <f t="array" aca="1" ref="G1422" ca="1">IF($F1422="","",IFERROR(INDEX(NTG_2020_Map,1,IF($D1422&lt;$B$4,$B$3,IF($D1422&lt;$B$5,$B$4,$B$5))),""))</f>
        <v>VersionSource</v>
      </c>
      <c r="H1422" s="17" t="str" cm="1">
        <f t="array" aca="1" ref="H1422" ca="1">IF(F1422="","",IFERROR(INDEX(NTG_2020_Map,2,D1422),""))</f>
        <v/>
      </c>
      <c r="I1422" s="17" t="str" cm="1">
        <f t="array" aca="1" ref="I1422" ca="1">IFERROR(INDEX(NTG_2020_Map,$C1422+2,$I$7),"")</f>
        <v/>
      </c>
      <c r="J1422" s="17" t="str" cm="1">
        <f t="array" aca="1" ref="J1422" ca="1">IFERROR(IF(INDEX(NTG_2020_Map,$C1422+2,36)=0,"",INDEX(NTG_2020_Map,$C1422+2,$J$7)),"")</f>
        <v/>
      </c>
      <c r="K1422" s="17" t="str" cm="1">
        <f t="array" aca="1" ref="K1422" ca="1">IFERROR(INDEX(NTG_2020_Map,$C1422+2,K$7),"")</f>
        <v/>
      </c>
      <c r="L1422" s="17" t="str" cm="1">
        <f t="array" aca="1" ref="L1422" ca="1">IFERROR(INDEX(NTG_2020_Map,$C1422+2,L$7),"")</f>
        <v/>
      </c>
      <c r="M1422" s="17" t="str" cm="1">
        <f t="array" aca="1" ref="M1422" ca="1">IFERROR(INDEX(NTG_2020_Map,$C1422+2,M$7),"")</f>
        <v/>
      </c>
      <c r="N1422" s="18" t="str" cm="1">
        <f t="array" aca="1" ref="N1422" ca="1">IFERROR(INDEX(NTG_2020_Map,$C1422+2,N$7),"")</f>
        <v/>
      </c>
      <c r="O1422" s="18" t="str" cm="1">
        <f t="array" aca="1" ref="O1422" ca="1">IFERROR(IF(INDEX(NTG_2020_Map,$C1422+2,O$7)="","",INDEX(NTG_2020_Map,$C1422+2,O$7)),"")</f>
        <v/>
      </c>
    </row>
    <row r="1423" spans="3:15" ht="12.75" customHeight="1">
      <c r="C1423" s="16">
        <f t="shared" si="44"/>
        <v>62</v>
      </c>
      <c r="D1423" s="16">
        <f t="shared" si="45"/>
        <v>12</v>
      </c>
      <c r="E1423" s="16" cm="1">
        <f t="array" aca="1" ref="E1423" ca="1">IF(F1423="","",IF(INDEX(NTG_2020_Table,$C1423+1,$D1423)=1,1,0))</f>
        <v>1</v>
      </c>
      <c r="F1423" s="17" t="str" cm="1">
        <f t="array" aca="1" ref="F1423" ca="1">IFERROR(INDEX(NTG_2020_Table,$C1423+1,$F$7),"")</f>
        <v>NonRes-sAll-mRfg-DG</v>
      </c>
      <c r="G1423" s="17" t="str" cm="1">
        <f t="array" aca="1" ref="G1423" ca="1">IF($F1423="","",IFERROR(INDEX(NTG_2020_Map,1,IF($D1423&lt;$B$4,$B$3,IF($D1423&lt;$B$5,$B$4,$B$5))),""))</f>
        <v>VersionSource</v>
      </c>
      <c r="H1423" s="17" t="str" cm="1">
        <f t="array" aca="1" ref="H1423" ca="1">IF(F1423="","",IFERROR(INDEX(NTG_2020_Map,2,D1423),""))</f>
        <v>1</v>
      </c>
      <c r="I1423" s="17" t="str" cm="1">
        <f t="array" aca="1" ref="I1423" ca="1">IFERROR(INDEX(NTG_2020_Map,$C1423+2,$I$7),"")</f>
        <v/>
      </c>
      <c r="J1423" s="17" t="str" cm="1">
        <f t="array" aca="1" ref="J1423" ca="1">IFERROR(IF(INDEX(NTG_2020_Map,$C1423+2,36)=0,"",INDEX(NTG_2020_Map,$C1423+2,$J$7)),"")</f>
        <v/>
      </c>
      <c r="K1423" s="17" t="str" cm="1">
        <f t="array" aca="1" ref="K1423" ca="1">IFERROR(INDEX(NTG_2020_Map,$C1423+2,K$7),"")</f>
        <v/>
      </c>
      <c r="L1423" s="17" t="str" cm="1">
        <f t="array" aca="1" ref="L1423" ca="1">IFERROR(INDEX(NTG_2020_Map,$C1423+2,L$7),"")</f>
        <v/>
      </c>
      <c r="M1423" s="17" t="str" cm="1">
        <f t="array" aca="1" ref="M1423" ca="1">IFERROR(INDEX(NTG_2020_Map,$C1423+2,M$7),"")</f>
        <v/>
      </c>
      <c r="N1423" s="18" t="str" cm="1">
        <f t="array" aca="1" ref="N1423" ca="1">IFERROR(INDEX(NTG_2020_Map,$C1423+2,N$7),"")</f>
        <v/>
      </c>
      <c r="O1423" s="18" t="str" cm="1">
        <f t="array" aca="1" ref="O1423" ca="1">IFERROR(IF(INDEX(NTG_2020_Map,$C1423+2,O$7)="","",INDEX(NTG_2020_Map,$C1423+2,O$7)),"")</f>
        <v/>
      </c>
    </row>
    <row r="1424" spans="3:15" ht="12.75" customHeight="1">
      <c r="C1424" s="16">
        <f t="shared" si="44"/>
        <v>62</v>
      </c>
      <c r="D1424" s="16">
        <f t="shared" si="45"/>
        <v>13</v>
      </c>
      <c r="E1424" s="16" cm="1">
        <f t="array" aca="1" ref="E1424" ca="1">IF(F1424="","",IF(INDEX(NTG_2020_Table,$C1424+1,$D1424)=1,1,0))</f>
        <v>0</v>
      </c>
      <c r="F1424" s="17" t="str" cm="1">
        <f t="array" aca="1" ref="F1424" ca="1">IFERROR(INDEX(NTG_2020_Table,$C1424+1,$F$7),"")</f>
        <v>NonRes-sAll-mRfg-DG</v>
      </c>
      <c r="G1424" s="17" t="str" cm="1">
        <f t="array" aca="1" ref="G1424" ca="1">IF($F1424="","",IFERROR(INDEX(NTG_2020_Map,1,IF($D1424&lt;$B$4,$B$3,IF($D1424&lt;$B$5,$B$4,$B$5))),""))</f>
        <v>VersionSource</v>
      </c>
      <c r="H1424" s="17" t="str" cm="1">
        <f t="array" aca="1" ref="H1424" ca="1">IF(F1424="","",IFERROR(INDEX(NTG_2020_Map,2,D1424),""))</f>
        <v>1</v>
      </c>
      <c r="I1424" s="17" t="str" cm="1">
        <f t="array" aca="1" ref="I1424" ca="1">IFERROR(INDEX(NTG_2020_Map,$C1424+2,$I$7),"")</f>
        <v/>
      </c>
      <c r="J1424" s="17" t="str" cm="1">
        <f t="array" aca="1" ref="J1424" ca="1">IFERROR(IF(INDEX(NTG_2020_Map,$C1424+2,36)=0,"",INDEX(NTG_2020_Map,$C1424+2,$J$7)),"")</f>
        <v/>
      </c>
      <c r="K1424" s="17" t="str" cm="1">
        <f t="array" aca="1" ref="K1424" ca="1">IFERROR(INDEX(NTG_2020_Map,$C1424+2,K$7),"")</f>
        <v/>
      </c>
      <c r="L1424" s="17" t="str" cm="1">
        <f t="array" aca="1" ref="L1424" ca="1">IFERROR(INDEX(NTG_2020_Map,$C1424+2,L$7),"")</f>
        <v/>
      </c>
      <c r="M1424" s="17" t="str" cm="1">
        <f t="array" aca="1" ref="M1424" ca="1">IFERROR(INDEX(NTG_2020_Map,$C1424+2,M$7),"")</f>
        <v/>
      </c>
      <c r="N1424" s="18" t="str" cm="1">
        <f t="array" aca="1" ref="N1424" ca="1">IFERROR(INDEX(NTG_2020_Map,$C1424+2,N$7),"")</f>
        <v/>
      </c>
      <c r="O1424" s="18" t="str" cm="1">
        <f t="array" aca="1" ref="O1424" ca="1">IFERROR(IF(INDEX(NTG_2020_Map,$C1424+2,O$7)="","",INDEX(NTG_2020_Map,$C1424+2,O$7)),"")</f>
        <v/>
      </c>
    </row>
    <row r="1425" spans="3:15" ht="12.75" customHeight="1">
      <c r="C1425" s="16">
        <f t="shared" si="44"/>
        <v>62</v>
      </c>
      <c r="D1425" s="16">
        <f t="shared" si="45"/>
        <v>14</v>
      </c>
      <c r="E1425" s="16" cm="1">
        <f t="array" aca="1" ref="E1425" ca="1">IF(F1425="","",IF(INDEX(NTG_2020_Table,$C1425+1,$D1425)=1,1,0))</f>
        <v>0</v>
      </c>
      <c r="F1425" s="17" t="str" cm="1">
        <f t="array" aca="1" ref="F1425" ca="1">IFERROR(INDEX(NTG_2020_Table,$C1425+1,$F$7),"")</f>
        <v>NonRes-sAll-mRfg-DG</v>
      </c>
      <c r="G1425" s="17" t="str" cm="1">
        <f t="array" aca="1" ref="G1425" ca="1">IF($F1425="","",IFERROR(INDEX(NTG_2020_Map,1,IF($D1425&lt;$B$4,$B$3,IF($D1425&lt;$B$5,$B$4,$B$5))),""))</f>
        <v>VersionSource</v>
      </c>
      <c r="H1425" s="17" t="str" cm="1">
        <f t="array" aca="1" ref="H1425" ca="1">IF(F1425="","",IFERROR(INDEX(NTG_2020_Map,2,D1425),""))</f>
        <v>0</v>
      </c>
      <c r="I1425" s="17" t="str" cm="1">
        <f t="array" aca="1" ref="I1425" ca="1">IFERROR(INDEX(NTG_2020_Map,$C1425+2,$I$7),"")</f>
        <v/>
      </c>
      <c r="J1425" s="17" t="str" cm="1">
        <f t="array" aca="1" ref="J1425" ca="1">IFERROR(IF(INDEX(NTG_2020_Map,$C1425+2,36)=0,"",INDEX(NTG_2020_Map,$C1425+2,$J$7)),"")</f>
        <v/>
      </c>
      <c r="K1425" s="17" t="str" cm="1">
        <f t="array" aca="1" ref="K1425" ca="1">IFERROR(INDEX(NTG_2020_Map,$C1425+2,K$7),"")</f>
        <v/>
      </c>
      <c r="L1425" s="17" t="str" cm="1">
        <f t="array" aca="1" ref="L1425" ca="1">IFERROR(INDEX(NTG_2020_Map,$C1425+2,L$7),"")</f>
        <v/>
      </c>
      <c r="M1425" s="17" t="str" cm="1">
        <f t="array" aca="1" ref="M1425" ca="1">IFERROR(INDEX(NTG_2020_Map,$C1425+2,M$7),"")</f>
        <v/>
      </c>
      <c r="N1425" s="18" t="str" cm="1">
        <f t="array" aca="1" ref="N1425" ca="1">IFERROR(INDEX(NTG_2020_Map,$C1425+2,N$7),"")</f>
        <v/>
      </c>
      <c r="O1425" s="18" t="str" cm="1">
        <f t="array" aca="1" ref="O1425" ca="1">IFERROR(IF(INDEX(NTG_2020_Map,$C1425+2,O$7)="","",INDEX(NTG_2020_Map,$C1425+2,O$7)),"")</f>
        <v/>
      </c>
    </row>
    <row r="1426" spans="3:15" ht="12.75" customHeight="1">
      <c r="C1426" s="16">
        <f t="shared" si="44"/>
        <v>62</v>
      </c>
      <c r="D1426" s="16">
        <f t="shared" si="45"/>
        <v>15</v>
      </c>
      <c r="E1426" s="16" cm="1">
        <f t="array" aca="1" ref="E1426" ca="1">IF(F1426="","",IF(INDEX(NTG_2020_Table,$C1426+1,$D1426)=1,1,0))</f>
        <v>0</v>
      </c>
      <c r="F1426" s="17" t="str" cm="1">
        <f t="array" aca="1" ref="F1426" ca="1">IFERROR(INDEX(NTG_2020_Table,$C1426+1,$F$7),"")</f>
        <v>NonRes-sAll-mRfg-DG</v>
      </c>
      <c r="G1426" s="17" t="str" cm="1">
        <f t="array" aca="1" ref="G1426" ca="1">IF($F1426="","",IFERROR(INDEX(NTG_2020_Map,1,IF($D1426&lt;$B$4,$B$3,IF($D1426&lt;$B$5,$B$4,$B$5))),""))</f>
        <v>VersionSource</v>
      </c>
      <c r="H1426" s="17" cm="1">
        <f t="array" aca="1" ref="H1426" ca="1">IF(F1426="","",IFERROR(INDEX(NTG_2020_Map,2,D1426),""))</f>
        <v>45448.629734189817</v>
      </c>
      <c r="I1426" s="17" t="str" cm="1">
        <f t="array" aca="1" ref="I1426" ca="1">IFERROR(INDEX(NTG_2020_Map,$C1426+2,$I$7),"")</f>
        <v/>
      </c>
      <c r="J1426" s="17" t="str" cm="1">
        <f t="array" aca="1" ref="J1426" ca="1">IFERROR(IF(INDEX(NTG_2020_Map,$C1426+2,36)=0,"",INDEX(NTG_2020_Map,$C1426+2,$J$7)),"")</f>
        <v/>
      </c>
      <c r="K1426" s="17" t="str" cm="1">
        <f t="array" aca="1" ref="K1426" ca="1">IFERROR(INDEX(NTG_2020_Map,$C1426+2,K$7),"")</f>
        <v/>
      </c>
      <c r="L1426" s="17" t="str" cm="1">
        <f t="array" aca="1" ref="L1426" ca="1">IFERROR(INDEX(NTG_2020_Map,$C1426+2,L$7),"")</f>
        <v/>
      </c>
      <c r="M1426" s="17" t="str" cm="1">
        <f t="array" aca="1" ref="M1426" ca="1">IFERROR(INDEX(NTG_2020_Map,$C1426+2,M$7),"")</f>
        <v/>
      </c>
      <c r="N1426" s="18" t="str" cm="1">
        <f t="array" aca="1" ref="N1426" ca="1">IFERROR(INDEX(NTG_2020_Map,$C1426+2,N$7),"")</f>
        <v/>
      </c>
      <c r="O1426" s="18" t="str" cm="1">
        <f t="array" aca="1" ref="O1426" ca="1">IFERROR(IF(INDEX(NTG_2020_Map,$C1426+2,O$7)="","",INDEX(NTG_2020_Map,$C1426+2,O$7)),"")</f>
        <v/>
      </c>
    </row>
    <row r="1427" spans="3:15" ht="12.75" customHeight="1">
      <c r="C1427" s="16">
        <f t="shared" si="44"/>
        <v>62</v>
      </c>
      <c r="D1427" s="16">
        <f t="shared" si="45"/>
        <v>16</v>
      </c>
      <c r="E1427" s="16" cm="1">
        <f t="array" aca="1" ref="E1427" ca="1">IF(F1427="","",IF(INDEX(NTG_2020_Table,$C1427+1,$D1427)=1,1,0))</f>
        <v>1</v>
      </c>
      <c r="F1427" s="17" t="str" cm="1">
        <f t="array" aca="1" ref="F1427" ca="1">IFERROR(INDEX(NTG_2020_Table,$C1427+1,$F$7),"")</f>
        <v>NonRes-sAll-mRfg-DG</v>
      </c>
      <c r="G1427" s="17" t="str" cm="1">
        <f t="array" aca="1" ref="G1427" ca="1">IF($F1427="","",IFERROR(INDEX(NTG_2020_Map,1,IF($D1427&lt;$B$4,$B$3,IF($D1427&lt;$B$5,$B$4,$B$5))),""))</f>
        <v>VersionSource</v>
      </c>
      <c r="H1427" s="17" t="str" cm="1">
        <f t="array" aca="1" ref="H1427" ca="1">IF(F1427="","",IFERROR(INDEX(NTG_2020_Map,2,D1427),""))</f>
        <v>Expired this record since a new record was created that uses the updated Measure Impact Types and Delivery Types per DEER2026 Scoping Document.</v>
      </c>
      <c r="I1427" s="17" t="str" cm="1">
        <f t="array" aca="1" ref="I1427" ca="1">IFERROR(INDEX(NTG_2020_Map,$C1427+2,$I$7),"")</f>
        <v/>
      </c>
      <c r="J1427" s="17" t="str" cm="1">
        <f t="array" aca="1" ref="J1427" ca="1">IFERROR(IF(INDEX(NTG_2020_Map,$C1427+2,36)=0,"",INDEX(NTG_2020_Map,$C1427+2,$J$7)),"")</f>
        <v/>
      </c>
      <c r="K1427" s="17" t="str" cm="1">
        <f t="array" aca="1" ref="K1427" ca="1">IFERROR(INDEX(NTG_2020_Map,$C1427+2,K$7),"")</f>
        <v/>
      </c>
      <c r="L1427" s="17" t="str" cm="1">
        <f t="array" aca="1" ref="L1427" ca="1">IFERROR(INDEX(NTG_2020_Map,$C1427+2,L$7),"")</f>
        <v/>
      </c>
      <c r="M1427" s="17" t="str" cm="1">
        <f t="array" aca="1" ref="M1427" ca="1">IFERROR(INDEX(NTG_2020_Map,$C1427+2,M$7),"")</f>
        <v/>
      </c>
      <c r="N1427" s="18" t="str" cm="1">
        <f t="array" aca="1" ref="N1427" ca="1">IFERROR(INDEX(NTG_2020_Map,$C1427+2,N$7),"")</f>
        <v/>
      </c>
      <c r="O1427" s="18" t="str" cm="1">
        <f t="array" aca="1" ref="O1427" ca="1">IFERROR(IF(INDEX(NTG_2020_Map,$C1427+2,O$7)="","",INDEX(NTG_2020_Map,$C1427+2,O$7)),"")</f>
        <v/>
      </c>
    </row>
    <row r="1428" spans="3:15" ht="12.75" customHeight="1">
      <c r="C1428" s="16">
        <f t="shared" si="44"/>
        <v>62</v>
      </c>
      <c r="D1428" s="16">
        <f t="shared" si="45"/>
        <v>17</v>
      </c>
      <c r="E1428" s="16" cm="1">
        <f t="array" aca="1" ref="E1428" ca="1">IF(F1428="","",IF(INDEX(NTG_2020_Table,$C1428+1,$D1428)=1,1,0))</f>
        <v>1</v>
      </c>
      <c r="F1428" s="17" t="str" cm="1">
        <f t="array" aca="1" ref="F1428" ca="1">IFERROR(INDEX(NTG_2020_Table,$C1428+1,$F$7),"")</f>
        <v>NonRes-sAll-mRfg-DG</v>
      </c>
      <c r="G1428" s="17" t="str" cm="1">
        <f t="array" aca="1" ref="G1428" ca="1">IF($F1428="","",IFERROR(INDEX(NTG_2020_Map,1,IF($D1428&lt;$B$4,$B$3,IF($D1428&lt;$B$5,$B$4,$B$5))),""))</f>
        <v>VersionSource</v>
      </c>
      <c r="H1428" s="17" t="str" cm="1">
        <f t="array" aca="1" ref="H1428" ca="1">IF(F1428="","",IFERROR(INDEX(NTG_2020_Map,2,D1428),""))</f>
        <v>Deemed Ex Ante Team</v>
      </c>
      <c r="I1428" s="17" t="str" cm="1">
        <f t="array" aca="1" ref="I1428" ca="1">IFERROR(INDEX(NTG_2020_Map,$C1428+2,$I$7),"")</f>
        <v/>
      </c>
      <c r="J1428" s="17" t="str" cm="1">
        <f t="array" aca="1" ref="J1428" ca="1">IFERROR(IF(INDEX(NTG_2020_Map,$C1428+2,36)=0,"",INDEX(NTG_2020_Map,$C1428+2,$J$7)),"")</f>
        <v/>
      </c>
      <c r="K1428" s="17" t="str" cm="1">
        <f t="array" aca="1" ref="K1428" ca="1">IFERROR(INDEX(NTG_2020_Map,$C1428+2,K$7),"")</f>
        <v/>
      </c>
      <c r="L1428" s="17" t="str" cm="1">
        <f t="array" aca="1" ref="L1428" ca="1">IFERROR(INDEX(NTG_2020_Map,$C1428+2,L$7),"")</f>
        <v/>
      </c>
      <c r="M1428" s="17" t="str" cm="1">
        <f t="array" aca="1" ref="M1428" ca="1">IFERROR(INDEX(NTG_2020_Map,$C1428+2,M$7),"")</f>
        <v/>
      </c>
      <c r="N1428" s="18" t="str" cm="1">
        <f t="array" aca="1" ref="N1428" ca="1">IFERROR(INDEX(NTG_2020_Map,$C1428+2,N$7),"")</f>
        <v/>
      </c>
      <c r="O1428" s="18" t="str" cm="1">
        <f t="array" aca="1" ref="O1428" ca="1">IFERROR(IF(INDEX(NTG_2020_Map,$C1428+2,O$7)="","",INDEX(NTG_2020_Map,$C1428+2,O$7)),"")</f>
        <v/>
      </c>
    </row>
    <row r="1429" spans="3:15" ht="12.75" customHeight="1">
      <c r="C1429" s="16">
        <f t="shared" si="44"/>
        <v>62</v>
      </c>
      <c r="D1429" s="16">
        <f t="shared" si="45"/>
        <v>18</v>
      </c>
      <c r="E1429" s="16" cm="1">
        <f t="array" aca="1" ref="E1429" ca="1">IF(F1429="","",IF(INDEX(NTG_2020_Table,$C1429+1,$D1429)=1,1,0))</f>
        <v>1</v>
      </c>
      <c r="F1429" s="17" t="str" cm="1">
        <f t="array" aca="1" ref="F1429" ca="1">IFERROR(INDEX(NTG_2020_Table,$C1429+1,$F$7),"")</f>
        <v>NonRes-sAll-mRfg-DG</v>
      </c>
      <c r="G1429" s="17" t="str" cm="1">
        <f t="array" aca="1" ref="G1429" ca="1">IF($F1429="","",IFERROR(INDEX(NTG_2020_Map,1,IF($D1429&lt;$B$4,$B$3,IF($D1429&lt;$B$5,$B$4,$B$5))),""))</f>
        <v>VersionSource</v>
      </c>
      <c r="H1429" s="17" cm="1">
        <f t="array" aca="1" ref="H1429" ca="1">IF(F1429="","",IFERROR(INDEX(NTG_2020_Map,2,D1429),""))</f>
        <v>44566.539816770834</v>
      </c>
      <c r="I1429" s="17" t="str" cm="1">
        <f t="array" aca="1" ref="I1429" ca="1">IFERROR(INDEX(NTG_2020_Map,$C1429+2,$I$7),"")</f>
        <v/>
      </c>
      <c r="J1429" s="17" t="str" cm="1">
        <f t="array" aca="1" ref="J1429" ca="1">IFERROR(IF(INDEX(NTG_2020_Map,$C1429+2,36)=0,"",INDEX(NTG_2020_Map,$C1429+2,$J$7)),"")</f>
        <v/>
      </c>
      <c r="K1429" s="17" t="str" cm="1">
        <f t="array" aca="1" ref="K1429" ca="1">IFERROR(INDEX(NTG_2020_Map,$C1429+2,K$7),"")</f>
        <v/>
      </c>
      <c r="L1429" s="17" t="str" cm="1">
        <f t="array" aca="1" ref="L1429" ca="1">IFERROR(INDEX(NTG_2020_Map,$C1429+2,L$7),"")</f>
        <v/>
      </c>
      <c r="M1429" s="17" t="str" cm="1">
        <f t="array" aca="1" ref="M1429" ca="1">IFERROR(INDEX(NTG_2020_Map,$C1429+2,M$7),"")</f>
        <v/>
      </c>
      <c r="N1429" s="18" t="str" cm="1">
        <f t="array" aca="1" ref="N1429" ca="1">IFERROR(INDEX(NTG_2020_Map,$C1429+2,N$7),"")</f>
        <v/>
      </c>
      <c r="O1429" s="18" t="str" cm="1">
        <f t="array" aca="1" ref="O1429" ca="1">IFERROR(IF(INDEX(NTG_2020_Map,$C1429+2,O$7)="","",INDEX(NTG_2020_Map,$C1429+2,O$7)),"")</f>
        <v/>
      </c>
    </row>
    <row r="1430" spans="3:15" ht="12.75" customHeight="1">
      <c r="C1430" s="16">
        <f t="shared" si="44"/>
        <v>62</v>
      </c>
      <c r="D1430" s="16">
        <f t="shared" si="45"/>
        <v>19</v>
      </c>
      <c r="E1430" s="16" cm="1">
        <f t="array" aca="1" ref="E1430" ca="1">IF(F1430="","",IF(INDEX(NTG_2020_Table,$C1430+1,$D1430)=1,1,0))</f>
        <v>1</v>
      </c>
      <c r="F1430" s="17" t="str" cm="1">
        <f t="array" aca="1" ref="F1430" ca="1">IFERROR(INDEX(NTG_2020_Table,$C1430+1,$F$7),"")</f>
        <v>NonRes-sAll-mRfg-DG</v>
      </c>
      <c r="G1430" s="17" t="str" cm="1">
        <f t="array" aca="1" ref="G1430" ca="1">IF($F1430="","",IFERROR(INDEX(NTG_2020_Map,1,IF($D1430&lt;$B$4,$B$3,IF($D1430&lt;$B$5,$B$4,$B$5))),""))</f>
        <v>CreatedComment</v>
      </c>
      <c r="H1430" s="17" t="str" cm="1">
        <f t="array" aca="1" ref="H1430" ca="1">IF(F1430="","",IFERROR(INDEX(NTG_2020_Map,2,D1430),""))</f>
        <v/>
      </c>
      <c r="I1430" s="17" t="str" cm="1">
        <f t="array" aca="1" ref="I1430" ca="1">IFERROR(INDEX(NTG_2020_Map,$C1430+2,$I$7),"")</f>
        <v/>
      </c>
      <c r="J1430" s="17" t="str" cm="1">
        <f t="array" aca="1" ref="J1430" ca="1">IFERROR(IF(INDEX(NTG_2020_Map,$C1430+2,36)=0,"",INDEX(NTG_2020_Map,$C1430+2,$J$7)),"")</f>
        <v/>
      </c>
      <c r="K1430" s="17" t="str" cm="1">
        <f t="array" aca="1" ref="K1430" ca="1">IFERROR(INDEX(NTG_2020_Map,$C1430+2,K$7),"")</f>
        <v/>
      </c>
      <c r="L1430" s="17" t="str" cm="1">
        <f t="array" aca="1" ref="L1430" ca="1">IFERROR(INDEX(NTG_2020_Map,$C1430+2,L$7),"")</f>
        <v/>
      </c>
      <c r="M1430" s="17" t="str" cm="1">
        <f t="array" aca="1" ref="M1430" ca="1">IFERROR(INDEX(NTG_2020_Map,$C1430+2,M$7),"")</f>
        <v/>
      </c>
      <c r="N1430" s="18" t="str" cm="1">
        <f t="array" aca="1" ref="N1430" ca="1">IFERROR(INDEX(NTG_2020_Map,$C1430+2,N$7),"")</f>
        <v/>
      </c>
      <c r="O1430" s="18" t="str" cm="1">
        <f t="array" aca="1" ref="O1430" ca="1">IFERROR(IF(INDEX(NTG_2020_Map,$C1430+2,O$7)="","",INDEX(NTG_2020_Map,$C1430+2,O$7)),"")</f>
        <v/>
      </c>
    </row>
    <row r="1431" spans="3:15" ht="12.75" customHeight="1">
      <c r="C1431" s="16">
        <f t="shared" si="44"/>
        <v>62</v>
      </c>
      <c r="D1431" s="16">
        <f t="shared" si="45"/>
        <v>20</v>
      </c>
      <c r="E1431" s="16" cm="1">
        <f t="array" aca="1" ref="E1431" ca="1">IF(F1431="","",IF(INDEX(NTG_2020_Table,$C1431+1,$D1431)=1,1,0))</f>
        <v>1</v>
      </c>
      <c r="F1431" s="17" t="str" cm="1">
        <f t="array" aca="1" ref="F1431" ca="1">IFERROR(INDEX(NTG_2020_Table,$C1431+1,$F$7),"")</f>
        <v>NonRes-sAll-mRfg-DG</v>
      </c>
      <c r="G1431" s="17" t="str" cm="1">
        <f t="array" aca="1" ref="G1431" ca="1">IF($F1431="","",IFERROR(INDEX(NTG_2020_Map,1,IF($D1431&lt;$B$4,$B$3,IF($D1431&lt;$B$5,$B$4,$B$5))),""))</f>
        <v>CreatedComment</v>
      </c>
      <c r="H1431" s="17" t="str" cm="1">
        <f t="array" aca="1" ref="H1431" ca="1">IF(F1431="","",IFERROR(INDEX(NTG_2020_Map,2,D1431),""))</f>
        <v>Deemed Ex Ante Team</v>
      </c>
      <c r="I1431" s="17" t="str" cm="1">
        <f t="array" aca="1" ref="I1431" ca="1">IFERROR(INDEX(NTG_2020_Map,$C1431+2,$I$7),"")</f>
        <v/>
      </c>
      <c r="J1431" s="17" t="str" cm="1">
        <f t="array" aca="1" ref="J1431" ca="1">IFERROR(IF(INDEX(NTG_2020_Map,$C1431+2,36)=0,"",INDEX(NTG_2020_Map,$C1431+2,$J$7)),"")</f>
        <v/>
      </c>
      <c r="K1431" s="17" t="str" cm="1">
        <f t="array" aca="1" ref="K1431" ca="1">IFERROR(INDEX(NTG_2020_Map,$C1431+2,K$7),"")</f>
        <v/>
      </c>
      <c r="L1431" s="17" t="str" cm="1">
        <f t="array" aca="1" ref="L1431" ca="1">IFERROR(INDEX(NTG_2020_Map,$C1431+2,L$7),"")</f>
        <v/>
      </c>
      <c r="M1431" s="17" t="str" cm="1">
        <f t="array" aca="1" ref="M1431" ca="1">IFERROR(INDEX(NTG_2020_Map,$C1431+2,M$7),"")</f>
        <v/>
      </c>
      <c r="N1431" s="18" t="str" cm="1">
        <f t="array" aca="1" ref="N1431" ca="1">IFERROR(INDEX(NTG_2020_Map,$C1431+2,N$7),"")</f>
        <v/>
      </c>
      <c r="O1431" s="18" t="str" cm="1">
        <f t="array" aca="1" ref="O1431" ca="1">IFERROR(IF(INDEX(NTG_2020_Map,$C1431+2,O$7)="","",INDEX(NTG_2020_Map,$C1431+2,O$7)),"")</f>
        <v/>
      </c>
    </row>
    <row r="1432" spans="3:15" ht="12.75" customHeight="1">
      <c r="C1432" s="16">
        <f t="shared" si="44"/>
        <v>62</v>
      </c>
      <c r="D1432" s="16">
        <f t="shared" si="45"/>
        <v>21</v>
      </c>
      <c r="E1432" s="16" cm="1">
        <f t="array" aca="1" ref="E1432" ca="1">IF(F1432="","",IF(INDEX(NTG_2020_Table,$C1432+1,$D1432)=1,1,0))</f>
        <v>1</v>
      </c>
      <c r="F1432" s="17" t="str" cm="1">
        <f t="array" aca="1" ref="F1432" ca="1">IFERROR(INDEX(NTG_2020_Table,$C1432+1,$F$7),"")</f>
        <v>NonRes-sAll-mRfg-DG</v>
      </c>
      <c r="G1432" s="17" t="str" cm="1">
        <f t="array" aca="1" ref="G1432" ca="1">IF($F1432="","",IFERROR(INDEX(NTG_2020_Map,1,IF($D1432&lt;$B$4,$B$3,IF($D1432&lt;$B$5,$B$4,$B$5))),""))</f>
        <v>CreatedComment</v>
      </c>
      <c r="H1432" s="17" t="str" cm="1">
        <f t="array" aca="1" ref="H1432" ca="1">IF(F1432="","",IFERROR(INDEX(NTG_2020_Map,2,D1432),""))</f>
        <v/>
      </c>
      <c r="I1432" s="17" t="str" cm="1">
        <f t="array" aca="1" ref="I1432" ca="1">IFERROR(INDEX(NTG_2020_Map,$C1432+2,$I$7),"")</f>
        <v/>
      </c>
      <c r="J1432" s="17" t="str" cm="1">
        <f t="array" aca="1" ref="J1432" ca="1">IFERROR(IF(INDEX(NTG_2020_Map,$C1432+2,36)=0,"",INDEX(NTG_2020_Map,$C1432+2,$J$7)),"")</f>
        <v/>
      </c>
      <c r="K1432" s="17" t="str" cm="1">
        <f t="array" aca="1" ref="K1432" ca="1">IFERROR(INDEX(NTG_2020_Map,$C1432+2,K$7),"")</f>
        <v/>
      </c>
      <c r="L1432" s="17" t="str" cm="1">
        <f t="array" aca="1" ref="L1432" ca="1">IFERROR(INDEX(NTG_2020_Map,$C1432+2,L$7),"")</f>
        <v/>
      </c>
      <c r="M1432" s="17" t="str" cm="1">
        <f t="array" aca="1" ref="M1432" ca="1">IFERROR(INDEX(NTG_2020_Map,$C1432+2,M$7),"")</f>
        <v/>
      </c>
      <c r="N1432" s="18" t="str" cm="1">
        <f t="array" aca="1" ref="N1432" ca="1">IFERROR(INDEX(NTG_2020_Map,$C1432+2,N$7),"")</f>
        <v/>
      </c>
      <c r="O1432" s="18" t="str" cm="1">
        <f t="array" aca="1" ref="O1432" ca="1">IFERROR(IF(INDEX(NTG_2020_Map,$C1432+2,O$7)="","",INDEX(NTG_2020_Map,$C1432+2,O$7)),"")</f>
        <v/>
      </c>
    </row>
    <row r="1433" spans="3:15" ht="12.75" customHeight="1">
      <c r="C1433" s="16">
        <f t="shared" si="44"/>
        <v>62</v>
      </c>
      <c r="D1433" s="16">
        <f t="shared" si="45"/>
        <v>22</v>
      </c>
      <c r="E1433" s="16" cm="1">
        <f t="array" aca="1" ref="E1433" ca="1">IF(F1433="","",IF(INDEX(NTG_2020_Table,$C1433+1,$D1433)=1,1,0))</f>
        <v>1</v>
      </c>
      <c r="F1433" s="17" t="str" cm="1">
        <f t="array" aca="1" ref="F1433" ca="1">IFERROR(INDEX(NTG_2020_Table,$C1433+1,$F$7),"")</f>
        <v>NonRes-sAll-mRfg-DG</v>
      </c>
      <c r="G1433" s="17" t="str" cm="1">
        <f t="array" aca="1" ref="G1433" ca="1">IF($F1433="","",IFERROR(INDEX(NTG_2020_Map,1,IF($D1433&lt;$B$4,$B$3,IF($D1433&lt;$B$5,$B$4,$B$5))),""))</f>
        <v>CreatedComment</v>
      </c>
      <c r="H1433" s="17" t="str" cm="1">
        <f t="array" aca="1" ref="H1433" ca="1">IF(F1433="","",IFERROR(INDEX(NTG_2020_Map,2,D1433),""))</f>
        <v/>
      </c>
      <c r="I1433" s="17" t="str" cm="1">
        <f t="array" aca="1" ref="I1433" ca="1">IFERROR(INDEX(NTG_2020_Map,$C1433+2,$I$7),"")</f>
        <v/>
      </c>
      <c r="J1433" s="17" t="str" cm="1">
        <f t="array" aca="1" ref="J1433" ca="1">IFERROR(IF(INDEX(NTG_2020_Map,$C1433+2,36)=0,"",INDEX(NTG_2020_Map,$C1433+2,$J$7)),"")</f>
        <v/>
      </c>
      <c r="K1433" s="17" t="str" cm="1">
        <f t="array" aca="1" ref="K1433" ca="1">IFERROR(INDEX(NTG_2020_Map,$C1433+2,K$7),"")</f>
        <v/>
      </c>
      <c r="L1433" s="17" t="str" cm="1">
        <f t="array" aca="1" ref="L1433" ca="1">IFERROR(INDEX(NTG_2020_Map,$C1433+2,L$7),"")</f>
        <v/>
      </c>
      <c r="M1433" s="17" t="str" cm="1">
        <f t="array" aca="1" ref="M1433" ca="1">IFERROR(INDEX(NTG_2020_Map,$C1433+2,M$7),"")</f>
        <v/>
      </c>
      <c r="N1433" s="18" t="str" cm="1">
        <f t="array" aca="1" ref="N1433" ca="1">IFERROR(INDEX(NTG_2020_Map,$C1433+2,N$7),"")</f>
        <v/>
      </c>
      <c r="O1433" s="18" t="str" cm="1">
        <f t="array" aca="1" ref="O1433" ca="1">IFERROR(IF(INDEX(NTG_2020_Map,$C1433+2,O$7)="","",INDEX(NTG_2020_Map,$C1433+2,O$7)),"")</f>
        <v/>
      </c>
    </row>
    <row r="1434" spans="3:15" ht="12.75" customHeight="1">
      <c r="C1434" s="16">
        <f t="shared" si="44"/>
        <v>62</v>
      </c>
      <c r="D1434" s="16">
        <f t="shared" si="45"/>
        <v>23</v>
      </c>
      <c r="E1434" s="16" cm="1">
        <f t="array" aca="1" ref="E1434" ca="1">IF(F1434="","",IF(INDEX(NTG_2020_Table,$C1434+1,$D1434)=1,1,0))</f>
        <v>1</v>
      </c>
      <c r="F1434" s="17" t="str" cm="1">
        <f t="array" aca="1" ref="F1434" ca="1">IFERROR(INDEX(NTG_2020_Table,$C1434+1,$F$7),"")</f>
        <v>NonRes-sAll-mRfg-DG</v>
      </c>
      <c r="G1434" s="17" t="str" cm="1">
        <f t="array" aca="1" ref="G1434" ca="1">IF($F1434="","",IFERROR(INDEX(NTG_2020_Map,1,IF($D1434&lt;$B$4,$B$3,IF($D1434&lt;$B$5,$B$4,$B$5))),""))</f>
        <v>CreatedComment</v>
      </c>
      <c r="H1434" s="17" t="str" cm="1">
        <f t="array" aca="1" ref="H1434" ca="1">IF(F1434="","",IFERROR(INDEX(NTG_2020_Map,2,D1434),""))</f>
        <v/>
      </c>
      <c r="I1434" s="17" t="str" cm="1">
        <f t="array" aca="1" ref="I1434" ca="1">IFERROR(INDEX(NTG_2020_Map,$C1434+2,$I$7),"")</f>
        <v/>
      </c>
      <c r="J1434" s="17" t="str" cm="1">
        <f t="array" aca="1" ref="J1434" ca="1">IFERROR(IF(INDEX(NTG_2020_Map,$C1434+2,36)=0,"",INDEX(NTG_2020_Map,$C1434+2,$J$7)),"")</f>
        <v/>
      </c>
      <c r="K1434" s="17" t="str" cm="1">
        <f t="array" aca="1" ref="K1434" ca="1">IFERROR(INDEX(NTG_2020_Map,$C1434+2,K$7),"")</f>
        <v/>
      </c>
      <c r="L1434" s="17" t="str" cm="1">
        <f t="array" aca="1" ref="L1434" ca="1">IFERROR(INDEX(NTG_2020_Map,$C1434+2,L$7),"")</f>
        <v/>
      </c>
      <c r="M1434" s="17" t="str" cm="1">
        <f t="array" aca="1" ref="M1434" ca="1">IFERROR(INDEX(NTG_2020_Map,$C1434+2,M$7),"")</f>
        <v/>
      </c>
      <c r="N1434" s="18" t="str" cm="1">
        <f t="array" aca="1" ref="N1434" ca="1">IFERROR(INDEX(NTG_2020_Map,$C1434+2,N$7),"")</f>
        <v/>
      </c>
      <c r="O1434" s="18" t="str" cm="1">
        <f t="array" aca="1" ref="O1434" ca="1">IFERROR(IF(INDEX(NTG_2020_Map,$C1434+2,O$7)="","",INDEX(NTG_2020_Map,$C1434+2,O$7)),"")</f>
        <v/>
      </c>
    </row>
    <row r="1435" spans="3:15" ht="12.75" customHeight="1">
      <c r="C1435" s="16">
        <f t="shared" si="44"/>
        <v>63</v>
      </c>
      <c r="D1435" s="16">
        <f t="shared" si="45"/>
        <v>1</v>
      </c>
      <c r="E1435" s="16" cm="1">
        <f t="array" aca="1" ref="E1435" ca="1">IF(F1435="","",IF(INDEX(NTG_2020_Table,$C1435+1,$D1435)=1,1,0))</f>
        <v>0</v>
      </c>
      <c r="F1435" s="17" t="str" cm="1">
        <f t="array" aca="1" ref="F1435" ca="1">IFERROR(INDEX(NTG_2020_Table,$C1435+1,$F$7),"")</f>
        <v>NonRes-sAll-mRfg-SC</v>
      </c>
      <c r="G1435" s="17" t="str" cm="1">
        <f t="array" aca="1" ref="G1435" ca="1">IF($F1435="","",IFERROR(INDEX(NTG_2020_Map,1,IF($D1435&lt;$B$4,$B$3,IF($D1435&lt;$B$5,$B$4,$B$5))),""))</f>
        <v>NTG_ID</v>
      </c>
      <c r="H1435" s="17" t="str" cm="1">
        <f t="array" aca="1" ref="H1435" ca="1">IF(F1435="","",IFERROR(INDEX(NTG_2020_Map,2,D1435),""))</f>
        <v>Agric-Default&gt;2yrs</v>
      </c>
      <c r="I1435" s="17" t="str" cm="1">
        <f t="array" aca="1" ref="I1435" ca="1">IFERROR(INDEX(NTG_2020_Map,$C1435+2,$I$7),"")</f>
        <v/>
      </c>
      <c r="J1435" s="17" t="str" cm="1">
        <f t="array" aca="1" ref="J1435" ca="1">IFERROR(IF(INDEX(NTG_2020_Map,$C1435+2,36)=0,"",INDEX(NTG_2020_Map,$C1435+2,$J$7)),"")</f>
        <v/>
      </c>
      <c r="K1435" s="17" t="str" cm="1">
        <f t="array" aca="1" ref="K1435" ca="1">IFERROR(INDEX(NTG_2020_Map,$C1435+2,K$7),"")</f>
        <v/>
      </c>
      <c r="L1435" s="17" t="str" cm="1">
        <f t="array" aca="1" ref="L1435" ca="1">IFERROR(INDEX(NTG_2020_Map,$C1435+2,L$7),"")</f>
        <v/>
      </c>
      <c r="M1435" s="17" t="str" cm="1">
        <f t="array" aca="1" ref="M1435" ca="1">IFERROR(INDEX(NTG_2020_Map,$C1435+2,M$7),"")</f>
        <v/>
      </c>
      <c r="N1435" s="18" t="str" cm="1">
        <f t="array" aca="1" ref="N1435" ca="1">IFERROR(INDEX(NTG_2020_Map,$C1435+2,N$7),"")</f>
        <v/>
      </c>
      <c r="O1435" s="18" t="str" cm="1">
        <f t="array" aca="1" ref="O1435" ca="1">IFERROR(IF(INDEX(NTG_2020_Map,$C1435+2,O$7)="","",INDEX(NTG_2020_Map,$C1435+2,O$7)),"")</f>
        <v/>
      </c>
    </row>
    <row r="1436" spans="3:15" ht="12.75" customHeight="1">
      <c r="C1436" s="16">
        <f t="shared" si="44"/>
        <v>63</v>
      </c>
      <c r="D1436" s="16">
        <f t="shared" si="45"/>
        <v>2</v>
      </c>
      <c r="E1436" s="16" cm="1">
        <f t="array" aca="1" ref="E1436" ca="1">IF(F1436="","",IF(INDEX(NTG_2020_Table,$C1436+1,$D1436)=1,1,0))</f>
        <v>0</v>
      </c>
      <c r="F1436" s="17" t="str" cm="1">
        <f t="array" aca="1" ref="F1436" ca="1">IFERROR(INDEX(NTG_2020_Table,$C1436+1,$F$7),"")</f>
        <v>NonRes-sAll-mRfg-SC</v>
      </c>
      <c r="G1436" s="17" t="str" cm="1">
        <f t="array" aca="1" ref="G1436" ca="1">IF($F1436="","",IFERROR(INDEX(NTG_2020_Map,1,IF($D1436&lt;$B$4,$B$3,IF($D1436&lt;$B$5,$B$4,$B$5))),""))</f>
        <v>NTG_ID</v>
      </c>
      <c r="H1436" s="17" t="str" cm="1">
        <f t="array" aca="1" ref="H1436" ca="1">IF(F1436="","",IFERROR(INDEX(NTG_2020_Map,2,D1436),""))</f>
        <v>DEER2019</v>
      </c>
      <c r="I1436" s="17" t="str" cm="1">
        <f t="array" aca="1" ref="I1436" ca="1">IFERROR(INDEX(NTG_2020_Map,$C1436+2,$I$7),"")</f>
        <v/>
      </c>
      <c r="J1436" s="17" t="str" cm="1">
        <f t="array" aca="1" ref="J1436" ca="1">IFERROR(IF(INDEX(NTG_2020_Map,$C1436+2,36)=0,"",INDEX(NTG_2020_Map,$C1436+2,$J$7)),"")</f>
        <v/>
      </c>
      <c r="K1436" s="17" t="str" cm="1">
        <f t="array" aca="1" ref="K1436" ca="1">IFERROR(INDEX(NTG_2020_Map,$C1436+2,K$7),"")</f>
        <v/>
      </c>
      <c r="L1436" s="17" t="str" cm="1">
        <f t="array" aca="1" ref="L1436" ca="1">IFERROR(INDEX(NTG_2020_Map,$C1436+2,L$7),"")</f>
        <v/>
      </c>
      <c r="M1436" s="17" t="str" cm="1">
        <f t="array" aca="1" ref="M1436" ca="1">IFERROR(INDEX(NTG_2020_Map,$C1436+2,M$7),"")</f>
        <v/>
      </c>
      <c r="N1436" s="18" t="str" cm="1">
        <f t="array" aca="1" ref="N1436" ca="1">IFERROR(INDEX(NTG_2020_Map,$C1436+2,N$7),"")</f>
        <v/>
      </c>
      <c r="O1436" s="18" t="str" cm="1">
        <f t="array" aca="1" ref="O1436" ca="1">IFERROR(IF(INDEX(NTG_2020_Map,$C1436+2,O$7)="","",INDEX(NTG_2020_Map,$C1436+2,O$7)),"")</f>
        <v/>
      </c>
    </row>
    <row r="1437" spans="3:15" ht="12.75" customHeight="1">
      <c r="C1437" s="16">
        <f t="shared" si="44"/>
        <v>63</v>
      </c>
      <c r="D1437" s="16">
        <f t="shared" si="45"/>
        <v>3</v>
      </c>
      <c r="E1437" s="16" cm="1">
        <f t="array" aca="1" ref="E1437" ca="1">IF(F1437="","",IF(INDEX(NTG_2020_Table,$C1437+1,$D1437)=1,1,0))</f>
        <v>0</v>
      </c>
      <c r="F1437" s="17" t="str" cm="1">
        <f t="array" aca="1" ref="F1437" ca="1">IFERROR(INDEX(NTG_2020_Table,$C1437+1,$F$7),"")</f>
        <v>NonRes-sAll-mRfg-SC</v>
      </c>
      <c r="G1437" s="17" t="str" cm="1">
        <f t="array" aca="1" ref="G1437" ca="1">IF($F1437="","",IFERROR(INDEX(NTG_2020_Map,1,IF($D1437&lt;$B$4,$B$3,IF($D1437&lt;$B$5,$B$4,$B$5))),""))</f>
        <v>NTG_ID</v>
      </c>
      <c r="H1437" s="17" cm="1">
        <f t="array" aca="1" ref="H1437" ca="1">IF(F1437="","",IFERROR(INDEX(NTG_2020_Map,2,D1437),""))</f>
        <v>43466</v>
      </c>
      <c r="I1437" s="17" t="str" cm="1">
        <f t="array" aca="1" ref="I1437" ca="1">IFERROR(INDEX(NTG_2020_Map,$C1437+2,$I$7),"")</f>
        <v/>
      </c>
      <c r="J1437" s="17" t="str" cm="1">
        <f t="array" aca="1" ref="J1437" ca="1">IFERROR(IF(INDEX(NTG_2020_Map,$C1437+2,36)=0,"",INDEX(NTG_2020_Map,$C1437+2,$J$7)),"")</f>
        <v/>
      </c>
      <c r="K1437" s="17" t="str" cm="1">
        <f t="array" aca="1" ref="K1437" ca="1">IFERROR(INDEX(NTG_2020_Map,$C1437+2,K$7),"")</f>
        <v/>
      </c>
      <c r="L1437" s="17" t="str" cm="1">
        <f t="array" aca="1" ref="L1437" ca="1">IFERROR(INDEX(NTG_2020_Map,$C1437+2,L$7),"")</f>
        <v/>
      </c>
      <c r="M1437" s="17" t="str" cm="1">
        <f t="array" aca="1" ref="M1437" ca="1">IFERROR(INDEX(NTG_2020_Map,$C1437+2,M$7),"")</f>
        <v/>
      </c>
      <c r="N1437" s="18" t="str" cm="1">
        <f t="array" aca="1" ref="N1437" ca="1">IFERROR(INDEX(NTG_2020_Map,$C1437+2,N$7),"")</f>
        <v/>
      </c>
      <c r="O1437" s="18" t="str" cm="1">
        <f t="array" aca="1" ref="O1437" ca="1">IFERROR(IF(INDEX(NTG_2020_Map,$C1437+2,O$7)="","",INDEX(NTG_2020_Map,$C1437+2,O$7)),"")</f>
        <v/>
      </c>
    </row>
    <row r="1438" spans="3:15" ht="12.75" customHeight="1">
      <c r="C1438" s="16">
        <f t="shared" si="44"/>
        <v>63</v>
      </c>
      <c r="D1438" s="16">
        <f t="shared" si="45"/>
        <v>4</v>
      </c>
      <c r="E1438" s="16" cm="1">
        <f t="array" aca="1" ref="E1438" ca="1">IF(F1438="","",IF(INDEX(NTG_2020_Table,$C1438+1,$D1438)=1,1,0))</f>
        <v>0</v>
      </c>
      <c r="F1438" s="17" t="str" cm="1">
        <f t="array" aca="1" ref="F1438" ca="1">IFERROR(INDEX(NTG_2020_Table,$C1438+1,$F$7),"")</f>
        <v>NonRes-sAll-mRfg-SC</v>
      </c>
      <c r="G1438" s="17" t="str" cm="1">
        <f t="array" aca="1" ref="G1438" ca="1">IF($F1438="","",IFERROR(INDEX(NTG_2020_Map,1,IF($D1438&lt;$B$4,$B$3,IF($D1438&lt;$B$5,$B$4,$B$5))),""))</f>
        <v>NTG_ID</v>
      </c>
      <c r="H1438" s="17" cm="1">
        <f t="array" aca="1" ref="H1438" ca="1">IF(F1438="","",IFERROR(INDEX(NTG_2020_Map,2,D1438),""))</f>
        <v>46022</v>
      </c>
      <c r="I1438" s="17" t="str" cm="1">
        <f t="array" aca="1" ref="I1438" ca="1">IFERROR(INDEX(NTG_2020_Map,$C1438+2,$I$7),"")</f>
        <v/>
      </c>
      <c r="J1438" s="17" t="str" cm="1">
        <f t="array" aca="1" ref="J1438" ca="1">IFERROR(IF(INDEX(NTG_2020_Map,$C1438+2,36)=0,"",INDEX(NTG_2020_Map,$C1438+2,$J$7)),"")</f>
        <v/>
      </c>
      <c r="K1438" s="17" t="str" cm="1">
        <f t="array" aca="1" ref="K1438" ca="1">IFERROR(INDEX(NTG_2020_Map,$C1438+2,K$7),"")</f>
        <v/>
      </c>
      <c r="L1438" s="17" t="str" cm="1">
        <f t="array" aca="1" ref="L1438" ca="1">IFERROR(INDEX(NTG_2020_Map,$C1438+2,L$7),"")</f>
        <v/>
      </c>
      <c r="M1438" s="17" t="str" cm="1">
        <f t="array" aca="1" ref="M1438" ca="1">IFERROR(INDEX(NTG_2020_Map,$C1438+2,M$7),"")</f>
        <v/>
      </c>
      <c r="N1438" s="18" t="str" cm="1">
        <f t="array" aca="1" ref="N1438" ca="1">IFERROR(INDEX(NTG_2020_Map,$C1438+2,N$7),"")</f>
        <v/>
      </c>
      <c r="O1438" s="18" t="str" cm="1">
        <f t="array" aca="1" ref="O1438" ca="1">IFERROR(IF(INDEX(NTG_2020_Map,$C1438+2,O$7)="","",INDEX(NTG_2020_Map,$C1438+2,O$7)),"")</f>
        <v/>
      </c>
    </row>
    <row r="1439" spans="3:15" ht="12.75" customHeight="1">
      <c r="C1439" s="16">
        <f t="shared" si="44"/>
        <v>63</v>
      </c>
      <c r="D1439" s="16">
        <f t="shared" si="45"/>
        <v>5</v>
      </c>
      <c r="E1439" s="16" cm="1">
        <f t="array" aca="1" ref="E1439" ca="1">IF(F1439="","",IF(INDEX(NTG_2020_Table,$C1439+1,$D1439)=1,1,0))</f>
        <v>0</v>
      </c>
      <c r="F1439" s="17" t="str" cm="1">
        <f t="array" aca="1" ref="F1439" ca="1">IFERROR(INDEX(NTG_2020_Table,$C1439+1,$F$7),"")</f>
        <v>NonRes-sAll-mRfg-SC</v>
      </c>
      <c r="G1439" s="17" t="str" cm="1">
        <f t="array" aca="1" ref="G1439" ca="1">IF($F1439="","",IFERROR(INDEX(NTG_2020_Map,1,IF($D1439&lt;$B$4,$B$3,IF($D1439&lt;$B$5,$B$4,$B$5))),""))</f>
        <v>NTG_ID</v>
      </c>
      <c r="H1439" s="17" cm="1">
        <f t="array" aca="1" ref="H1439" ca="1">IF(F1439="","",IFERROR(INDEX(NTG_2020_Map,2,D1439),""))</f>
        <v>0.6</v>
      </c>
      <c r="I1439" s="17" t="str" cm="1">
        <f t="array" aca="1" ref="I1439" ca="1">IFERROR(INDEX(NTG_2020_Map,$C1439+2,$I$7),"")</f>
        <v/>
      </c>
      <c r="J1439" s="17" t="str" cm="1">
        <f t="array" aca="1" ref="J1439" ca="1">IFERROR(IF(INDEX(NTG_2020_Map,$C1439+2,36)=0,"",INDEX(NTG_2020_Map,$C1439+2,$J$7)),"")</f>
        <v/>
      </c>
      <c r="K1439" s="17" t="str" cm="1">
        <f t="array" aca="1" ref="K1439" ca="1">IFERROR(INDEX(NTG_2020_Map,$C1439+2,K$7),"")</f>
        <v/>
      </c>
      <c r="L1439" s="17" t="str" cm="1">
        <f t="array" aca="1" ref="L1439" ca="1">IFERROR(INDEX(NTG_2020_Map,$C1439+2,L$7),"")</f>
        <v/>
      </c>
      <c r="M1439" s="17" t="str" cm="1">
        <f t="array" aca="1" ref="M1439" ca="1">IFERROR(INDEX(NTG_2020_Map,$C1439+2,M$7),"")</f>
        <v/>
      </c>
      <c r="N1439" s="18" t="str" cm="1">
        <f t="array" aca="1" ref="N1439" ca="1">IFERROR(INDEX(NTG_2020_Map,$C1439+2,N$7),"")</f>
        <v/>
      </c>
      <c r="O1439" s="18" t="str" cm="1">
        <f t="array" aca="1" ref="O1439" ca="1">IFERROR(IF(INDEX(NTG_2020_Map,$C1439+2,O$7)="","",INDEX(NTG_2020_Map,$C1439+2,O$7)),"")</f>
        <v/>
      </c>
    </row>
    <row r="1440" spans="3:15" ht="12.75" customHeight="1">
      <c r="C1440" s="16">
        <f t="shared" si="44"/>
        <v>63</v>
      </c>
      <c r="D1440" s="16">
        <f t="shared" si="45"/>
        <v>6</v>
      </c>
      <c r="E1440" s="16" cm="1">
        <f t="array" aca="1" ref="E1440" ca="1">IF(F1440="","",IF(INDEX(NTG_2020_Table,$C1440+1,$D1440)=1,1,0))</f>
        <v>0</v>
      </c>
      <c r="F1440" s="17" t="str" cm="1">
        <f t="array" aca="1" ref="F1440" ca="1">IFERROR(INDEX(NTG_2020_Table,$C1440+1,$F$7),"")</f>
        <v>NonRes-sAll-mRfg-SC</v>
      </c>
      <c r="G1440" s="17" t="str" cm="1">
        <f t="array" aca="1" ref="G1440" ca="1">IF($F1440="","",IFERROR(INDEX(NTG_2020_Map,1,IF($D1440&lt;$B$4,$B$3,IF($D1440&lt;$B$5,$B$4,$B$5))),""))</f>
        <v>NTG_ID</v>
      </c>
      <c r="H1440" s="17" cm="1">
        <f t="array" aca="1" ref="H1440" ca="1">IF(F1440="","",IFERROR(INDEX(NTG_2020_Map,2,D1440),""))</f>
        <v>0.6</v>
      </c>
      <c r="I1440" s="17" t="str" cm="1">
        <f t="array" aca="1" ref="I1440" ca="1">IFERROR(INDEX(NTG_2020_Map,$C1440+2,$I$7),"")</f>
        <v/>
      </c>
      <c r="J1440" s="17" t="str" cm="1">
        <f t="array" aca="1" ref="J1440" ca="1">IFERROR(IF(INDEX(NTG_2020_Map,$C1440+2,36)=0,"",INDEX(NTG_2020_Map,$C1440+2,$J$7)),"")</f>
        <v/>
      </c>
      <c r="K1440" s="17" t="str" cm="1">
        <f t="array" aca="1" ref="K1440" ca="1">IFERROR(INDEX(NTG_2020_Map,$C1440+2,K$7),"")</f>
        <v/>
      </c>
      <c r="L1440" s="17" t="str" cm="1">
        <f t="array" aca="1" ref="L1440" ca="1">IFERROR(INDEX(NTG_2020_Map,$C1440+2,L$7),"")</f>
        <v/>
      </c>
      <c r="M1440" s="17" t="str" cm="1">
        <f t="array" aca="1" ref="M1440" ca="1">IFERROR(INDEX(NTG_2020_Map,$C1440+2,M$7),"")</f>
        <v/>
      </c>
      <c r="N1440" s="18" t="str" cm="1">
        <f t="array" aca="1" ref="N1440" ca="1">IFERROR(INDEX(NTG_2020_Map,$C1440+2,N$7),"")</f>
        <v/>
      </c>
      <c r="O1440" s="18" t="str" cm="1">
        <f t="array" aca="1" ref="O1440" ca="1">IFERROR(IF(INDEX(NTG_2020_Map,$C1440+2,O$7)="","",INDEX(NTG_2020_Map,$C1440+2,O$7)),"")</f>
        <v/>
      </c>
    </row>
    <row r="1441" spans="3:15" ht="12.75" customHeight="1">
      <c r="C1441" s="16">
        <f t="shared" si="44"/>
        <v>63</v>
      </c>
      <c r="D1441" s="16">
        <f t="shared" si="45"/>
        <v>7</v>
      </c>
      <c r="E1441" s="16" cm="1">
        <f t="array" aca="1" ref="E1441" ca="1">IF(F1441="","",IF(INDEX(NTG_2020_Table,$C1441+1,$D1441)=1,1,0))</f>
        <v>0</v>
      </c>
      <c r="F1441" s="17" t="str" cm="1">
        <f t="array" aca="1" ref="F1441" ca="1">IFERROR(INDEX(NTG_2020_Table,$C1441+1,$F$7),"")</f>
        <v>NonRes-sAll-mRfg-SC</v>
      </c>
      <c r="G1441" s="17" t="str" cm="1">
        <f t="array" aca="1" ref="G1441" ca="1">IF($F1441="","",IFERROR(INDEX(NTG_2020_Map,1,IF($D1441&lt;$B$4,$B$3,IF($D1441&lt;$B$5,$B$4,$B$5))),""))</f>
        <v>NTG_ID</v>
      </c>
      <c r="H1441" s="17" t="str" cm="1">
        <f t="array" aca="1" ref="H1441" ca="1">IF(F1441="","",IFERROR(INDEX(NTG_2020_Map,2,D1441),""))</f>
        <v>Measures not covered by other NTG values and measure technology type has been available in marketplace for more than 2 years</v>
      </c>
      <c r="I1441" s="17" t="str" cm="1">
        <f t="array" aca="1" ref="I1441" ca="1">IFERROR(INDEX(NTG_2020_Map,$C1441+2,$I$7),"")</f>
        <v/>
      </c>
      <c r="J1441" s="17" t="str" cm="1">
        <f t="array" aca="1" ref="J1441" ca="1">IFERROR(IF(INDEX(NTG_2020_Map,$C1441+2,36)=0,"",INDEX(NTG_2020_Map,$C1441+2,$J$7)),"")</f>
        <v/>
      </c>
      <c r="K1441" s="17" t="str" cm="1">
        <f t="array" aca="1" ref="K1441" ca="1">IFERROR(INDEX(NTG_2020_Map,$C1441+2,K$7),"")</f>
        <v/>
      </c>
      <c r="L1441" s="17" t="str" cm="1">
        <f t="array" aca="1" ref="L1441" ca="1">IFERROR(INDEX(NTG_2020_Map,$C1441+2,L$7),"")</f>
        <v/>
      </c>
      <c r="M1441" s="17" t="str" cm="1">
        <f t="array" aca="1" ref="M1441" ca="1">IFERROR(INDEX(NTG_2020_Map,$C1441+2,M$7),"")</f>
        <v/>
      </c>
      <c r="N1441" s="18" t="str" cm="1">
        <f t="array" aca="1" ref="N1441" ca="1">IFERROR(INDEX(NTG_2020_Map,$C1441+2,N$7),"")</f>
        <v/>
      </c>
      <c r="O1441" s="18" t="str" cm="1">
        <f t="array" aca="1" ref="O1441" ca="1">IFERROR(IF(INDEX(NTG_2020_Map,$C1441+2,O$7)="","",INDEX(NTG_2020_Map,$C1441+2,O$7)),"")</f>
        <v/>
      </c>
    </row>
    <row r="1442" spans="3:15" ht="12.75" customHeight="1">
      <c r="C1442" s="16">
        <f t="shared" si="44"/>
        <v>63</v>
      </c>
      <c r="D1442" s="16">
        <f t="shared" si="45"/>
        <v>8</v>
      </c>
      <c r="E1442" s="16" cm="1">
        <f t="array" aca="1" ref="E1442" ca="1">IF(F1442="","",IF(INDEX(NTG_2020_Table,$C1442+1,$D1442)=1,1,0))</f>
        <v>0</v>
      </c>
      <c r="F1442" s="17" t="str" cm="1">
        <f t="array" aca="1" ref="F1442" ca="1">IFERROR(INDEX(NTG_2020_Table,$C1442+1,$F$7),"")</f>
        <v>NonRes-sAll-mRfg-SC</v>
      </c>
      <c r="G1442" s="17" t="str" cm="1">
        <f t="array" aca="1" ref="G1442" ca="1">IF($F1442="","",IFERROR(INDEX(NTG_2020_Map,1,IF($D1442&lt;$B$4,$B$3,IF($D1442&lt;$B$5,$B$4,$B$5))),""))</f>
        <v>NTG_ID</v>
      </c>
      <c r="H1442" s="17" t="str" cm="1">
        <f t="array" aca="1" ref="H1442" ca="1">IF(F1442="","",IFERROR(INDEX(NTG_2020_Map,2,D1442),""))</f>
        <v>Deem-DEER|Deem-WP</v>
      </c>
      <c r="I1442" s="17" t="str" cm="1">
        <f t="array" aca="1" ref="I1442" ca="1">IFERROR(INDEX(NTG_2020_Map,$C1442+2,$I$7),"")</f>
        <v/>
      </c>
      <c r="J1442" s="17" t="str" cm="1">
        <f t="array" aca="1" ref="J1442" ca="1">IFERROR(IF(INDEX(NTG_2020_Map,$C1442+2,36)=0,"",INDEX(NTG_2020_Map,$C1442+2,$J$7)),"")</f>
        <v/>
      </c>
      <c r="K1442" s="17" t="str" cm="1">
        <f t="array" aca="1" ref="K1442" ca="1">IFERROR(INDEX(NTG_2020_Map,$C1442+2,K$7),"")</f>
        <v/>
      </c>
      <c r="L1442" s="17" t="str" cm="1">
        <f t="array" aca="1" ref="L1442" ca="1">IFERROR(INDEX(NTG_2020_Map,$C1442+2,L$7),"")</f>
        <v/>
      </c>
      <c r="M1442" s="17" t="str" cm="1">
        <f t="array" aca="1" ref="M1442" ca="1">IFERROR(INDEX(NTG_2020_Map,$C1442+2,M$7),"")</f>
        <v/>
      </c>
      <c r="N1442" s="18" t="str" cm="1">
        <f t="array" aca="1" ref="N1442" ca="1">IFERROR(INDEX(NTG_2020_Map,$C1442+2,N$7),"")</f>
        <v/>
      </c>
      <c r="O1442" s="18" t="str" cm="1">
        <f t="array" aca="1" ref="O1442" ca="1">IFERROR(IF(INDEX(NTG_2020_Map,$C1442+2,O$7)="","",INDEX(NTG_2020_Map,$C1442+2,O$7)),"")</f>
        <v/>
      </c>
    </row>
    <row r="1443" spans="3:15" ht="12.75" customHeight="1">
      <c r="C1443" s="16">
        <f t="shared" si="44"/>
        <v>63</v>
      </c>
      <c r="D1443" s="16">
        <f t="shared" si="45"/>
        <v>9</v>
      </c>
      <c r="E1443" s="16" cm="1">
        <f t="array" aca="1" ref="E1443" ca="1">IF(F1443="","",IF(INDEX(NTG_2020_Table,$C1443+1,$D1443)=1,1,0))</f>
        <v>0</v>
      </c>
      <c r="F1443" s="17" t="str" cm="1">
        <f t="array" aca="1" ref="F1443" ca="1">IFERROR(INDEX(NTG_2020_Table,$C1443+1,$F$7),"")</f>
        <v>NonRes-sAll-mRfg-SC</v>
      </c>
      <c r="G1443" s="17" t="str" cm="1">
        <f t="array" aca="1" ref="G1443" ca="1">IF($F1443="","",IFERROR(INDEX(NTG_2020_Map,1,IF($D1443&lt;$B$4,$B$3,IF($D1443&lt;$B$5,$B$4,$B$5))),""))</f>
        <v>NTG_ID</v>
      </c>
      <c r="H1443" s="17" t="str" cm="1">
        <f t="array" aca="1" ref="H1443" ca="1">IF(F1443="","",IFERROR(INDEX(NTG_2020_Map,2,D1443),""))</f>
        <v>AOE|AR|BRO-Bhv|BRO-Op|BRO-RCx|BW|NC|NR</v>
      </c>
      <c r="I1443" s="17" t="str" cm="1">
        <f t="array" aca="1" ref="I1443" ca="1">IFERROR(INDEX(NTG_2020_Map,$C1443+2,$I$7),"")</f>
        <v/>
      </c>
      <c r="J1443" s="17" t="str" cm="1">
        <f t="array" aca="1" ref="J1443" ca="1">IFERROR(IF(INDEX(NTG_2020_Map,$C1443+2,36)=0,"",INDEX(NTG_2020_Map,$C1443+2,$J$7)),"")</f>
        <v/>
      </c>
      <c r="K1443" s="17" t="str" cm="1">
        <f t="array" aca="1" ref="K1443" ca="1">IFERROR(INDEX(NTG_2020_Map,$C1443+2,K$7),"")</f>
        <v/>
      </c>
      <c r="L1443" s="17" t="str" cm="1">
        <f t="array" aca="1" ref="L1443" ca="1">IFERROR(INDEX(NTG_2020_Map,$C1443+2,L$7),"")</f>
        <v/>
      </c>
      <c r="M1443" s="17" t="str" cm="1">
        <f t="array" aca="1" ref="M1443" ca="1">IFERROR(INDEX(NTG_2020_Map,$C1443+2,M$7),"")</f>
        <v/>
      </c>
      <c r="N1443" s="18" t="str" cm="1">
        <f t="array" aca="1" ref="N1443" ca="1">IFERROR(INDEX(NTG_2020_Map,$C1443+2,N$7),"")</f>
        <v/>
      </c>
      <c r="O1443" s="18" t="str" cm="1">
        <f t="array" aca="1" ref="O1443" ca="1">IFERROR(IF(INDEX(NTG_2020_Map,$C1443+2,O$7)="","",INDEX(NTG_2020_Map,$C1443+2,O$7)),"")</f>
        <v/>
      </c>
    </row>
    <row r="1444" spans="3:15" ht="12.75" customHeight="1">
      <c r="C1444" s="16">
        <f t="shared" si="44"/>
        <v>63</v>
      </c>
      <c r="D1444" s="16">
        <f t="shared" si="45"/>
        <v>10</v>
      </c>
      <c r="E1444" s="16" cm="1">
        <f t="array" aca="1" ref="E1444" ca="1">IF(F1444="","",IF(INDEX(NTG_2020_Table,$C1444+1,$D1444)=1,1,0))</f>
        <v>0</v>
      </c>
      <c r="F1444" s="17" t="str" cm="1">
        <f t="array" aca="1" ref="F1444" ca="1">IFERROR(INDEX(NTG_2020_Table,$C1444+1,$F$7),"")</f>
        <v>NonRes-sAll-mRfg-SC</v>
      </c>
      <c r="G1444" s="17" t="str" cm="1">
        <f t="array" aca="1" ref="G1444" ca="1">IF($F1444="","",IFERROR(INDEX(NTG_2020_Map,1,IF($D1444&lt;$B$4,$B$3,IF($D1444&lt;$B$5,$B$4,$B$5))),""))</f>
        <v>NTG_ID</v>
      </c>
      <c r="H1444" s="17" t="str" cm="1">
        <f t="array" aca="1" ref="H1444" ca="1">IF(F1444="","",IFERROR(INDEX(NTG_2020_Map,2,D1444),""))</f>
        <v>UpDeemed|DnCust|DnDeemed|DnCustDI|DnDeemDI</v>
      </c>
      <c r="I1444" s="17" t="str" cm="1">
        <f t="array" aca="1" ref="I1444" ca="1">IFERROR(INDEX(NTG_2020_Map,$C1444+2,$I$7),"")</f>
        <v/>
      </c>
      <c r="J1444" s="17" t="str" cm="1">
        <f t="array" aca="1" ref="J1444" ca="1">IFERROR(IF(INDEX(NTG_2020_Map,$C1444+2,36)=0,"",INDEX(NTG_2020_Map,$C1444+2,$J$7)),"")</f>
        <v/>
      </c>
      <c r="K1444" s="17" t="str" cm="1">
        <f t="array" aca="1" ref="K1444" ca="1">IFERROR(INDEX(NTG_2020_Map,$C1444+2,K$7),"")</f>
        <v/>
      </c>
      <c r="L1444" s="17" t="str" cm="1">
        <f t="array" aca="1" ref="L1444" ca="1">IFERROR(INDEX(NTG_2020_Map,$C1444+2,L$7),"")</f>
        <v/>
      </c>
      <c r="M1444" s="17" t="str" cm="1">
        <f t="array" aca="1" ref="M1444" ca="1">IFERROR(INDEX(NTG_2020_Map,$C1444+2,M$7),"")</f>
        <v/>
      </c>
      <c r="N1444" s="18" t="str" cm="1">
        <f t="array" aca="1" ref="N1444" ca="1">IFERROR(INDEX(NTG_2020_Map,$C1444+2,N$7),"")</f>
        <v/>
      </c>
      <c r="O1444" s="18" t="str" cm="1">
        <f t="array" aca="1" ref="O1444" ca="1">IFERROR(IF(INDEX(NTG_2020_Map,$C1444+2,O$7)="","",INDEX(NTG_2020_Map,$C1444+2,O$7)),"")</f>
        <v/>
      </c>
    </row>
    <row r="1445" spans="3:15" ht="12.75" customHeight="1">
      <c r="C1445" s="16">
        <f t="shared" si="44"/>
        <v>63</v>
      </c>
      <c r="D1445" s="16">
        <f t="shared" si="45"/>
        <v>11</v>
      </c>
      <c r="E1445" s="16" cm="1">
        <f t="array" aca="1" ref="E1445" ca="1">IF(F1445="","",IF(INDEX(NTG_2020_Table,$C1445+1,$D1445)=1,1,0))</f>
        <v>0</v>
      </c>
      <c r="F1445" s="17" t="str" cm="1">
        <f t="array" aca="1" ref="F1445" ca="1">IFERROR(INDEX(NTG_2020_Table,$C1445+1,$F$7),"")</f>
        <v>NonRes-sAll-mRfg-SC</v>
      </c>
      <c r="G1445" s="17" t="str" cm="1">
        <f t="array" aca="1" ref="G1445" ca="1">IF($F1445="","",IFERROR(INDEX(NTG_2020_Map,1,IF($D1445&lt;$B$4,$B$3,IF($D1445&lt;$B$5,$B$4,$B$5))),""))</f>
        <v>VersionSource</v>
      </c>
      <c r="H1445" s="17" t="str" cm="1">
        <f t="array" aca="1" ref="H1445" ca="1">IF(F1445="","",IFERROR(INDEX(NTG_2020_Map,2,D1445),""))</f>
        <v/>
      </c>
      <c r="I1445" s="17" t="str" cm="1">
        <f t="array" aca="1" ref="I1445" ca="1">IFERROR(INDEX(NTG_2020_Map,$C1445+2,$I$7),"")</f>
        <v/>
      </c>
      <c r="J1445" s="17" t="str" cm="1">
        <f t="array" aca="1" ref="J1445" ca="1">IFERROR(IF(INDEX(NTG_2020_Map,$C1445+2,36)=0,"",INDEX(NTG_2020_Map,$C1445+2,$J$7)),"")</f>
        <v/>
      </c>
      <c r="K1445" s="17" t="str" cm="1">
        <f t="array" aca="1" ref="K1445" ca="1">IFERROR(INDEX(NTG_2020_Map,$C1445+2,K$7),"")</f>
        <v/>
      </c>
      <c r="L1445" s="17" t="str" cm="1">
        <f t="array" aca="1" ref="L1445" ca="1">IFERROR(INDEX(NTG_2020_Map,$C1445+2,L$7),"")</f>
        <v/>
      </c>
      <c r="M1445" s="17" t="str" cm="1">
        <f t="array" aca="1" ref="M1445" ca="1">IFERROR(INDEX(NTG_2020_Map,$C1445+2,M$7),"")</f>
        <v/>
      </c>
      <c r="N1445" s="18" t="str" cm="1">
        <f t="array" aca="1" ref="N1445" ca="1">IFERROR(INDEX(NTG_2020_Map,$C1445+2,N$7),"")</f>
        <v/>
      </c>
      <c r="O1445" s="18" t="str" cm="1">
        <f t="array" aca="1" ref="O1445" ca="1">IFERROR(IF(INDEX(NTG_2020_Map,$C1445+2,O$7)="","",INDEX(NTG_2020_Map,$C1445+2,O$7)),"")</f>
        <v/>
      </c>
    </row>
    <row r="1446" spans="3:15" ht="12.75" customHeight="1">
      <c r="C1446" s="16">
        <f t="shared" si="44"/>
        <v>63</v>
      </c>
      <c r="D1446" s="16">
        <f t="shared" si="45"/>
        <v>12</v>
      </c>
      <c r="E1446" s="16" cm="1">
        <f t="array" aca="1" ref="E1446" ca="1">IF(F1446="","",IF(INDEX(NTG_2020_Table,$C1446+1,$D1446)=1,1,0))</f>
        <v>1</v>
      </c>
      <c r="F1446" s="17" t="str" cm="1">
        <f t="array" aca="1" ref="F1446" ca="1">IFERROR(INDEX(NTG_2020_Table,$C1446+1,$F$7),"")</f>
        <v>NonRes-sAll-mRfg-SC</v>
      </c>
      <c r="G1446" s="17" t="str" cm="1">
        <f t="array" aca="1" ref="G1446" ca="1">IF($F1446="","",IFERROR(INDEX(NTG_2020_Map,1,IF($D1446&lt;$B$4,$B$3,IF($D1446&lt;$B$5,$B$4,$B$5))),""))</f>
        <v>VersionSource</v>
      </c>
      <c r="H1446" s="17" t="str" cm="1">
        <f t="array" aca="1" ref="H1446" ca="1">IF(F1446="","",IFERROR(INDEX(NTG_2020_Map,2,D1446),""))</f>
        <v>1</v>
      </c>
      <c r="I1446" s="17" t="str" cm="1">
        <f t="array" aca="1" ref="I1446" ca="1">IFERROR(INDEX(NTG_2020_Map,$C1446+2,$I$7),"")</f>
        <v/>
      </c>
      <c r="J1446" s="17" t="str" cm="1">
        <f t="array" aca="1" ref="J1446" ca="1">IFERROR(IF(INDEX(NTG_2020_Map,$C1446+2,36)=0,"",INDEX(NTG_2020_Map,$C1446+2,$J$7)),"")</f>
        <v/>
      </c>
      <c r="K1446" s="17" t="str" cm="1">
        <f t="array" aca="1" ref="K1446" ca="1">IFERROR(INDEX(NTG_2020_Map,$C1446+2,K$7),"")</f>
        <v/>
      </c>
      <c r="L1446" s="17" t="str" cm="1">
        <f t="array" aca="1" ref="L1446" ca="1">IFERROR(INDEX(NTG_2020_Map,$C1446+2,L$7),"")</f>
        <v/>
      </c>
      <c r="M1446" s="17" t="str" cm="1">
        <f t="array" aca="1" ref="M1446" ca="1">IFERROR(INDEX(NTG_2020_Map,$C1446+2,M$7),"")</f>
        <v/>
      </c>
      <c r="N1446" s="18" t="str" cm="1">
        <f t="array" aca="1" ref="N1446" ca="1">IFERROR(INDEX(NTG_2020_Map,$C1446+2,N$7),"")</f>
        <v/>
      </c>
      <c r="O1446" s="18" t="str" cm="1">
        <f t="array" aca="1" ref="O1446" ca="1">IFERROR(IF(INDEX(NTG_2020_Map,$C1446+2,O$7)="","",INDEX(NTG_2020_Map,$C1446+2,O$7)),"")</f>
        <v/>
      </c>
    </row>
    <row r="1447" spans="3:15" ht="12.75" customHeight="1">
      <c r="C1447" s="16">
        <f t="shared" si="44"/>
        <v>63</v>
      </c>
      <c r="D1447" s="16">
        <f t="shared" si="45"/>
        <v>13</v>
      </c>
      <c r="E1447" s="16" cm="1">
        <f t="array" aca="1" ref="E1447" ca="1">IF(F1447="","",IF(INDEX(NTG_2020_Table,$C1447+1,$D1447)=1,1,0))</f>
        <v>0</v>
      </c>
      <c r="F1447" s="17" t="str" cm="1">
        <f t="array" aca="1" ref="F1447" ca="1">IFERROR(INDEX(NTG_2020_Table,$C1447+1,$F$7),"")</f>
        <v>NonRes-sAll-mRfg-SC</v>
      </c>
      <c r="G1447" s="17" t="str" cm="1">
        <f t="array" aca="1" ref="G1447" ca="1">IF($F1447="","",IFERROR(INDEX(NTG_2020_Map,1,IF($D1447&lt;$B$4,$B$3,IF($D1447&lt;$B$5,$B$4,$B$5))),""))</f>
        <v>VersionSource</v>
      </c>
      <c r="H1447" s="17" t="str" cm="1">
        <f t="array" aca="1" ref="H1447" ca="1">IF(F1447="","",IFERROR(INDEX(NTG_2020_Map,2,D1447),""))</f>
        <v>1</v>
      </c>
      <c r="I1447" s="17" t="str" cm="1">
        <f t="array" aca="1" ref="I1447" ca="1">IFERROR(INDEX(NTG_2020_Map,$C1447+2,$I$7),"")</f>
        <v/>
      </c>
      <c r="J1447" s="17" t="str" cm="1">
        <f t="array" aca="1" ref="J1447" ca="1">IFERROR(IF(INDEX(NTG_2020_Map,$C1447+2,36)=0,"",INDEX(NTG_2020_Map,$C1447+2,$J$7)),"")</f>
        <v/>
      </c>
      <c r="K1447" s="17" t="str" cm="1">
        <f t="array" aca="1" ref="K1447" ca="1">IFERROR(INDEX(NTG_2020_Map,$C1447+2,K$7),"")</f>
        <v/>
      </c>
      <c r="L1447" s="17" t="str" cm="1">
        <f t="array" aca="1" ref="L1447" ca="1">IFERROR(INDEX(NTG_2020_Map,$C1447+2,L$7),"")</f>
        <v/>
      </c>
      <c r="M1447" s="17" t="str" cm="1">
        <f t="array" aca="1" ref="M1447" ca="1">IFERROR(INDEX(NTG_2020_Map,$C1447+2,M$7),"")</f>
        <v/>
      </c>
      <c r="N1447" s="18" t="str" cm="1">
        <f t="array" aca="1" ref="N1447" ca="1">IFERROR(INDEX(NTG_2020_Map,$C1447+2,N$7),"")</f>
        <v/>
      </c>
      <c r="O1447" s="18" t="str" cm="1">
        <f t="array" aca="1" ref="O1447" ca="1">IFERROR(IF(INDEX(NTG_2020_Map,$C1447+2,O$7)="","",INDEX(NTG_2020_Map,$C1447+2,O$7)),"")</f>
        <v/>
      </c>
    </row>
    <row r="1448" spans="3:15" ht="12.75" customHeight="1">
      <c r="C1448" s="16">
        <f t="shared" si="44"/>
        <v>63</v>
      </c>
      <c r="D1448" s="16">
        <f t="shared" si="45"/>
        <v>14</v>
      </c>
      <c r="E1448" s="16" cm="1">
        <f t="array" aca="1" ref="E1448" ca="1">IF(F1448="","",IF(INDEX(NTG_2020_Table,$C1448+1,$D1448)=1,1,0))</f>
        <v>0</v>
      </c>
      <c r="F1448" s="17" t="str" cm="1">
        <f t="array" aca="1" ref="F1448" ca="1">IFERROR(INDEX(NTG_2020_Table,$C1448+1,$F$7),"")</f>
        <v>NonRes-sAll-mRfg-SC</v>
      </c>
      <c r="G1448" s="17" t="str" cm="1">
        <f t="array" aca="1" ref="G1448" ca="1">IF($F1448="","",IFERROR(INDEX(NTG_2020_Map,1,IF($D1448&lt;$B$4,$B$3,IF($D1448&lt;$B$5,$B$4,$B$5))),""))</f>
        <v>VersionSource</v>
      </c>
      <c r="H1448" s="17" t="str" cm="1">
        <f t="array" aca="1" ref="H1448" ca="1">IF(F1448="","",IFERROR(INDEX(NTG_2020_Map,2,D1448),""))</f>
        <v>0</v>
      </c>
      <c r="I1448" s="17" t="str" cm="1">
        <f t="array" aca="1" ref="I1448" ca="1">IFERROR(INDEX(NTG_2020_Map,$C1448+2,$I$7),"")</f>
        <v/>
      </c>
      <c r="J1448" s="17" t="str" cm="1">
        <f t="array" aca="1" ref="J1448" ca="1">IFERROR(IF(INDEX(NTG_2020_Map,$C1448+2,36)=0,"",INDEX(NTG_2020_Map,$C1448+2,$J$7)),"")</f>
        <v/>
      </c>
      <c r="K1448" s="17" t="str" cm="1">
        <f t="array" aca="1" ref="K1448" ca="1">IFERROR(INDEX(NTG_2020_Map,$C1448+2,K$7),"")</f>
        <v/>
      </c>
      <c r="L1448" s="17" t="str" cm="1">
        <f t="array" aca="1" ref="L1448" ca="1">IFERROR(INDEX(NTG_2020_Map,$C1448+2,L$7),"")</f>
        <v/>
      </c>
      <c r="M1448" s="17" t="str" cm="1">
        <f t="array" aca="1" ref="M1448" ca="1">IFERROR(INDEX(NTG_2020_Map,$C1448+2,M$7),"")</f>
        <v/>
      </c>
      <c r="N1448" s="18" t="str" cm="1">
        <f t="array" aca="1" ref="N1448" ca="1">IFERROR(INDEX(NTG_2020_Map,$C1448+2,N$7),"")</f>
        <v/>
      </c>
      <c r="O1448" s="18" t="str" cm="1">
        <f t="array" aca="1" ref="O1448" ca="1">IFERROR(IF(INDEX(NTG_2020_Map,$C1448+2,O$7)="","",INDEX(NTG_2020_Map,$C1448+2,O$7)),"")</f>
        <v/>
      </c>
    </row>
    <row r="1449" spans="3:15" ht="12.75" customHeight="1">
      <c r="C1449" s="16">
        <f t="shared" si="44"/>
        <v>63</v>
      </c>
      <c r="D1449" s="16">
        <f t="shared" si="45"/>
        <v>15</v>
      </c>
      <c r="E1449" s="16" cm="1">
        <f t="array" aca="1" ref="E1449" ca="1">IF(F1449="","",IF(INDEX(NTG_2020_Table,$C1449+1,$D1449)=1,1,0))</f>
        <v>0</v>
      </c>
      <c r="F1449" s="17" t="str" cm="1">
        <f t="array" aca="1" ref="F1449" ca="1">IFERROR(INDEX(NTG_2020_Table,$C1449+1,$F$7),"")</f>
        <v>NonRes-sAll-mRfg-SC</v>
      </c>
      <c r="G1449" s="17" t="str" cm="1">
        <f t="array" aca="1" ref="G1449" ca="1">IF($F1449="","",IFERROR(INDEX(NTG_2020_Map,1,IF($D1449&lt;$B$4,$B$3,IF($D1449&lt;$B$5,$B$4,$B$5))),""))</f>
        <v>VersionSource</v>
      </c>
      <c r="H1449" s="17" cm="1">
        <f t="array" aca="1" ref="H1449" ca="1">IF(F1449="","",IFERROR(INDEX(NTG_2020_Map,2,D1449),""))</f>
        <v>45448.629734189817</v>
      </c>
      <c r="I1449" s="17" t="str" cm="1">
        <f t="array" aca="1" ref="I1449" ca="1">IFERROR(INDEX(NTG_2020_Map,$C1449+2,$I$7),"")</f>
        <v/>
      </c>
      <c r="J1449" s="17" t="str" cm="1">
        <f t="array" aca="1" ref="J1449" ca="1">IFERROR(IF(INDEX(NTG_2020_Map,$C1449+2,36)=0,"",INDEX(NTG_2020_Map,$C1449+2,$J$7)),"")</f>
        <v/>
      </c>
      <c r="K1449" s="17" t="str" cm="1">
        <f t="array" aca="1" ref="K1449" ca="1">IFERROR(INDEX(NTG_2020_Map,$C1449+2,K$7),"")</f>
        <v/>
      </c>
      <c r="L1449" s="17" t="str" cm="1">
        <f t="array" aca="1" ref="L1449" ca="1">IFERROR(INDEX(NTG_2020_Map,$C1449+2,L$7),"")</f>
        <v/>
      </c>
      <c r="M1449" s="17" t="str" cm="1">
        <f t="array" aca="1" ref="M1449" ca="1">IFERROR(INDEX(NTG_2020_Map,$C1449+2,M$7),"")</f>
        <v/>
      </c>
      <c r="N1449" s="18" t="str" cm="1">
        <f t="array" aca="1" ref="N1449" ca="1">IFERROR(INDEX(NTG_2020_Map,$C1449+2,N$7),"")</f>
        <v/>
      </c>
      <c r="O1449" s="18" t="str" cm="1">
        <f t="array" aca="1" ref="O1449" ca="1">IFERROR(IF(INDEX(NTG_2020_Map,$C1449+2,O$7)="","",INDEX(NTG_2020_Map,$C1449+2,O$7)),"")</f>
        <v/>
      </c>
    </row>
    <row r="1450" spans="3:15" ht="12.75" customHeight="1">
      <c r="C1450" s="16">
        <f t="shared" si="44"/>
        <v>63</v>
      </c>
      <c r="D1450" s="16">
        <f t="shared" si="45"/>
        <v>16</v>
      </c>
      <c r="E1450" s="16" cm="1">
        <f t="array" aca="1" ref="E1450" ca="1">IF(F1450="","",IF(INDEX(NTG_2020_Table,$C1450+1,$D1450)=1,1,0))</f>
        <v>1</v>
      </c>
      <c r="F1450" s="17" t="str" cm="1">
        <f t="array" aca="1" ref="F1450" ca="1">IFERROR(INDEX(NTG_2020_Table,$C1450+1,$F$7),"")</f>
        <v>NonRes-sAll-mRfg-SC</v>
      </c>
      <c r="G1450" s="17" t="str" cm="1">
        <f t="array" aca="1" ref="G1450" ca="1">IF($F1450="","",IFERROR(INDEX(NTG_2020_Map,1,IF($D1450&lt;$B$4,$B$3,IF($D1450&lt;$B$5,$B$4,$B$5))),""))</f>
        <v>VersionSource</v>
      </c>
      <c r="H1450" s="17" t="str" cm="1">
        <f t="array" aca="1" ref="H1450" ca="1">IF(F1450="","",IFERROR(INDEX(NTG_2020_Map,2,D1450),""))</f>
        <v>Expired this record since a new record was created that uses the updated Measure Impact Types and Delivery Types per DEER2026 Scoping Document.</v>
      </c>
      <c r="I1450" s="17" t="str" cm="1">
        <f t="array" aca="1" ref="I1450" ca="1">IFERROR(INDEX(NTG_2020_Map,$C1450+2,$I$7),"")</f>
        <v/>
      </c>
      <c r="J1450" s="17" t="str" cm="1">
        <f t="array" aca="1" ref="J1450" ca="1">IFERROR(IF(INDEX(NTG_2020_Map,$C1450+2,36)=0,"",INDEX(NTG_2020_Map,$C1450+2,$J$7)),"")</f>
        <v/>
      </c>
      <c r="K1450" s="17" t="str" cm="1">
        <f t="array" aca="1" ref="K1450" ca="1">IFERROR(INDEX(NTG_2020_Map,$C1450+2,K$7),"")</f>
        <v/>
      </c>
      <c r="L1450" s="17" t="str" cm="1">
        <f t="array" aca="1" ref="L1450" ca="1">IFERROR(INDEX(NTG_2020_Map,$C1450+2,L$7),"")</f>
        <v/>
      </c>
      <c r="M1450" s="17" t="str" cm="1">
        <f t="array" aca="1" ref="M1450" ca="1">IFERROR(INDEX(NTG_2020_Map,$C1450+2,M$7),"")</f>
        <v/>
      </c>
      <c r="N1450" s="18" t="str" cm="1">
        <f t="array" aca="1" ref="N1450" ca="1">IFERROR(INDEX(NTG_2020_Map,$C1450+2,N$7),"")</f>
        <v/>
      </c>
      <c r="O1450" s="18" t="str" cm="1">
        <f t="array" aca="1" ref="O1450" ca="1">IFERROR(IF(INDEX(NTG_2020_Map,$C1450+2,O$7)="","",INDEX(NTG_2020_Map,$C1450+2,O$7)),"")</f>
        <v/>
      </c>
    </row>
    <row r="1451" spans="3:15" ht="12.75" customHeight="1">
      <c r="C1451" s="16">
        <f t="shared" si="44"/>
        <v>63</v>
      </c>
      <c r="D1451" s="16">
        <f t="shared" si="45"/>
        <v>17</v>
      </c>
      <c r="E1451" s="16" cm="1">
        <f t="array" aca="1" ref="E1451" ca="1">IF(F1451="","",IF(INDEX(NTG_2020_Table,$C1451+1,$D1451)=1,1,0))</f>
        <v>1</v>
      </c>
      <c r="F1451" s="17" t="str" cm="1">
        <f t="array" aca="1" ref="F1451" ca="1">IFERROR(INDEX(NTG_2020_Table,$C1451+1,$F$7),"")</f>
        <v>NonRes-sAll-mRfg-SC</v>
      </c>
      <c r="G1451" s="17" t="str" cm="1">
        <f t="array" aca="1" ref="G1451" ca="1">IF($F1451="","",IFERROR(INDEX(NTG_2020_Map,1,IF($D1451&lt;$B$4,$B$3,IF($D1451&lt;$B$5,$B$4,$B$5))),""))</f>
        <v>VersionSource</v>
      </c>
      <c r="H1451" s="17" t="str" cm="1">
        <f t="array" aca="1" ref="H1451" ca="1">IF(F1451="","",IFERROR(INDEX(NTG_2020_Map,2,D1451),""))</f>
        <v>Deemed Ex Ante Team</v>
      </c>
      <c r="I1451" s="17" t="str" cm="1">
        <f t="array" aca="1" ref="I1451" ca="1">IFERROR(INDEX(NTG_2020_Map,$C1451+2,$I$7),"")</f>
        <v/>
      </c>
      <c r="J1451" s="17" t="str" cm="1">
        <f t="array" aca="1" ref="J1451" ca="1">IFERROR(IF(INDEX(NTG_2020_Map,$C1451+2,36)=0,"",INDEX(NTG_2020_Map,$C1451+2,$J$7)),"")</f>
        <v/>
      </c>
      <c r="K1451" s="17" t="str" cm="1">
        <f t="array" aca="1" ref="K1451" ca="1">IFERROR(INDEX(NTG_2020_Map,$C1451+2,K$7),"")</f>
        <v/>
      </c>
      <c r="L1451" s="17" t="str" cm="1">
        <f t="array" aca="1" ref="L1451" ca="1">IFERROR(INDEX(NTG_2020_Map,$C1451+2,L$7),"")</f>
        <v/>
      </c>
      <c r="M1451" s="17" t="str" cm="1">
        <f t="array" aca="1" ref="M1451" ca="1">IFERROR(INDEX(NTG_2020_Map,$C1451+2,M$7),"")</f>
        <v/>
      </c>
      <c r="N1451" s="18" t="str" cm="1">
        <f t="array" aca="1" ref="N1451" ca="1">IFERROR(INDEX(NTG_2020_Map,$C1451+2,N$7),"")</f>
        <v/>
      </c>
      <c r="O1451" s="18" t="str" cm="1">
        <f t="array" aca="1" ref="O1451" ca="1">IFERROR(IF(INDEX(NTG_2020_Map,$C1451+2,O$7)="","",INDEX(NTG_2020_Map,$C1451+2,O$7)),"")</f>
        <v/>
      </c>
    </row>
    <row r="1452" spans="3:15" ht="12.75" customHeight="1">
      <c r="C1452" s="16">
        <f t="shared" si="44"/>
        <v>63</v>
      </c>
      <c r="D1452" s="16">
        <f t="shared" si="45"/>
        <v>18</v>
      </c>
      <c r="E1452" s="16" cm="1">
        <f t="array" aca="1" ref="E1452" ca="1">IF(F1452="","",IF(INDEX(NTG_2020_Table,$C1452+1,$D1452)=1,1,0))</f>
        <v>1</v>
      </c>
      <c r="F1452" s="17" t="str" cm="1">
        <f t="array" aca="1" ref="F1452" ca="1">IFERROR(INDEX(NTG_2020_Table,$C1452+1,$F$7),"")</f>
        <v>NonRes-sAll-mRfg-SC</v>
      </c>
      <c r="G1452" s="17" t="str" cm="1">
        <f t="array" aca="1" ref="G1452" ca="1">IF($F1452="","",IFERROR(INDEX(NTG_2020_Map,1,IF($D1452&lt;$B$4,$B$3,IF($D1452&lt;$B$5,$B$4,$B$5))),""))</f>
        <v>VersionSource</v>
      </c>
      <c r="H1452" s="17" cm="1">
        <f t="array" aca="1" ref="H1452" ca="1">IF(F1452="","",IFERROR(INDEX(NTG_2020_Map,2,D1452),""))</f>
        <v>44566.539816770834</v>
      </c>
      <c r="I1452" s="17" t="str" cm="1">
        <f t="array" aca="1" ref="I1452" ca="1">IFERROR(INDEX(NTG_2020_Map,$C1452+2,$I$7),"")</f>
        <v/>
      </c>
      <c r="J1452" s="17" t="str" cm="1">
        <f t="array" aca="1" ref="J1452" ca="1">IFERROR(IF(INDEX(NTG_2020_Map,$C1452+2,36)=0,"",INDEX(NTG_2020_Map,$C1452+2,$J$7)),"")</f>
        <v/>
      </c>
      <c r="K1452" s="17" t="str" cm="1">
        <f t="array" aca="1" ref="K1452" ca="1">IFERROR(INDEX(NTG_2020_Map,$C1452+2,K$7),"")</f>
        <v/>
      </c>
      <c r="L1452" s="17" t="str" cm="1">
        <f t="array" aca="1" ref="L1452" ca="1">IFERROR(INDEX(NTG_2020_Map,$C1452+2,L$7),"")</f>
        <v/>
      </c>
      <c r="M1452" s="17" t="str" cm="1">
        <f t="array" aca="1" ref="M1452" ca="1">IFERROR(INDEX(NTG_2020_Map,$C1452+2,M$7),"")</f>
        <v/>
      </c>
      <c r="N1452" s="18" t="str" cm="1">
        <f t="array" aca="1" ref="N1452" ca="1">IFERROR(INDEX(NTG_2020_Map,$C1452+2,N$7),"")</f>
        <v/>
      </c>
      <c r="O1452" s="18" t="str" cm="1">
        <f t="array" aca="1" ref="O1452" ca="1">IFERROR(IF(INDEX(NTG_2020_Map,$C1452+2,O$7)="","",INDEX(NTG_2020_Map,$C1452+2,O$7)),"")</f>
        <v/>
      </c>
    </row>
    <row r="1453" spans="3:15" ht="12.75" customHeight="1">
      <c r="C1453" s="16">
        <f t="shared" si="44"/>
        <v>63</v>
      </c>
      <c r="D1453" s="16">
        <f t="shared" si="45"/>
        <v>19</v>
      </c>
      <c r="E1453" s="16" cm="1">
        <f t="array" aca="1" ref="E1453" ca="1">IF(F1453="","",IF(INDEX(NTG_2020_Table,$C1453+1,$D1453)=1,1,0))</f>
        <v>1</v>
      </c>
      <c r="F1453" s="17" t="str" cm="1">
        <f t="array" aca="1" ref="F1453" ca="1">IFERROR(INDEX(NTG_2020_Table,$C1453+1,$F$7),"")</f>
        <v>NonRes-sAll-mRfg-SC</v>
      </c>
      <c r="G1453" s="17" t="str" cm="1">
        <f t="array" aca="1" ref="G1453" ca="1">IF($F1453="","",IFERROR(INDEX(NTG_2020_Map,1,IF($D1453&lt;$B$4,$B$3,IF($D1453&lt;$B$5,$B$4,$B$5))),""))</f>
        <v>CreatedComment</v>
      </c>
      <c r="H1453" s="17" t="str" cm="1">
        <f t="array" aca="1" ref="H1453" ca="1">IF(F1453="","",IFERROR(INDEX(NTG_2020_Map,2,D1453),""))</f>
        <v/>
      </c>
      <c r="I1453" s="17" t="str" cm="1">
        <f t="array" aca="1" ref="I1453" ca="1">IFERROR(INDEX(NTG_2020_Map,$C1453+2,$I$7),"")</f>
        <v/>
      </c>
      <c r="J1453" s="17" t="str" cm="1">
        <f t="array" aca="1" ref="J1453" ca="1">IFERROR(IF(INDEX(NTG_2020_Map,$C1453+2,36)=0,"",INDEX(NTG_2020_Map,$C1453+2,$J$7)),"")</f>
        <v/>
      </c>
      <c r="K1453" s="17" t="str" cm="1">
        <f t="array" aca="1" ref="K1453" ca="1">IFERROR(INDEX(NTG_2020_Map,$C1453+2,K$7),"")</f>
        <v/>
      </c>
      <c r="L1453" s="17" t="str" cm="1">
        <f t="array" aca="1" ref="L1453" ca="1">IFERROR(INDEX(NTG_2020_Map,$C1453+2,L$7),"")</f>
        <v/>
      </c>
      <c r="M1453" s="17" t="str" cm="1">
        <f t="array" aca="1" ref="M1453" ca="1">IFERROR(INDEX(NTG_2020_Map,$C1453+2,M$7),"")</f>
        <v/>
      </c>
      <c r="N1453" s="18" t="str" cm="1">
        <f t="array" aca="1" ref="N1453" ca="1">IFERROR(INDEX(NTG_2020_Map,$C1453+2,N$7),"")</f>
        <v/>
      </c>
      <c r="O1453" s="18" t="str" cm="1">
        <f t="array" aca="1" ref="O1453" ca="1">IFERROR(IF(INDEX(NTG_2020_Map,$C1453+2,O$7)="","",INDEX(NTG_2020_Map,$C1453+2,O$7)),"")</f>
        <v/>
      </c>
    </row>
    <row r="1454" spans="3:15" ht="12.75" customHeight="1">
      <c r="C1454" s="16">
        <f t="shared" si="44"/>
        <v>63</v>
      </c>
      <c r="D1454" s="16">
        <f t="shared" si="45"/>
        <v>20</v>
      </c>
      <c r="E1454" s="16" cm="1">
        <f t="array" aca="1" ref="E1454" ca="1">IF(F1454="","",IF(INDEX(NTG_2020_Table,$C1454+1,$D1454)=1,1,0))</f>
        <v>1</v>
      </c>
      <c r="F1454" s="17" t="str" cm="1">
        <f t="array" aca="1" ref="F1454" ca="1">IFERROR(INDEX(NTG_2020_Table,$C1454+1,$F$7),"")</f>
        <v>NonRes-sAll-mRfg-SC</v>
      </c>
      <c r="G1454" s="17" t="str" cm="1">
        <f t="array" aca="1" ref="G1454" ca="1">IF($F1454="","",IFERROR(INDEX(NTG_2020_Map,1,IF($D1454&lt;$B$4,$B$3,IF($D1454&lt;$B$5,$B$4,$B$5))),""))</f>
        <v>CreatedComment</v>
      </c>
      <c r="H1454" s="17" t="str" cm="1">
        <f t="array" aca="1" ref="H1454" ca="1">IF(F1454="","",IFERROR(INDEX(NTG_2020_Map,2,D1454),""))</f>
        <v>Deemed Ex Ante Team</v>
      </c>
      <c r="I1454" s="17" t="str" cm="1">
        <f t="array" aca="1" ref="I1454" ca="1">IFERROR(INDEX(NTG_2020_Map,$C1454+2,$I$7),"")</f>
        <v/>
      </c>
      <c r="J1454" s="17" t="str" cm="1">
        <f t="array" aca="1" ref="J1454" ca="1">IFERROR(IF(INDEX(NTG_2020_Map,$C1454+2,36)=0,"",INDEX(NTG_2020_Map,$C1454+2,$J$7)),"")</f>
        <v/>
      </c>
      <c r="K1454" s="17" t="str" cm="1">
        <f t="array" aca="1" ref="K1454" ca="1">IFERROR(INDEX(NTG_2020_Map,$C1454+2,K$7),"")</f>
        <v/>
      </c>
      <c r="L1454" s="17" t="str" cm="1">
        <f t="array" aca="1" ref="L1454" ca="1">IFERROR(INDEX(NTG_2020_Map,$C1454+2,L$7),"")</f>
        <v/>
      </c>
      <c r="M1454" s="17" t="str" cm="1">
        <f t="array" aca="1" ref="M1454" ca="1">IFERROR(INDEX(NTG_2020_Map,$C1454+2,M$7),"")</f>
        <v/>
      </c>
      <c r="N1454" s="18" t="str" cm="1">
        <f t="array" aca="1" ref="N1454" ca="1">IFERROR(INDEX(NTG_2020_Map,$C1454+2,N$7),"")</f>
        <v/>
      </c>
      <c r="O1454" s="18" t="str" cm="1">
        <f t="array" aca="1" ref="O1454" ca="1">IFERROR(IF(INDEX(NTG_2020_Map,$C1454+2,O$7)="","",INDEX(NTG_2020_Map,$C1454+2,O$7)),"")</f>
        <v/>
      </c>
    </row>
    <row r="1455" spans="3:15" ht="12.75" customHeight="1">
      <c r="C1455" s="16">
        <f t="shared" si="44"/>
        <v>63</v>
      </c>
      <c r="D1455" s="16">
        <f t="shared" si="45"/>
        <v>21</v>
      </c>
      <c r="E1455" s="16" cm="1">
        <f t="array" aca="1" ref="E1455" ca="1">IF(F1455="","",IF(INDEX(NTG_2020_Table,$C1455+1,$D1455)=1,1,0))</f>
        <v>1</v>
      </c>
      <c r="F1455" s="17" t="str" cm="1">
        <f t="array" aca="1" ref="F1455" ca="1">IFERROR(INDEX(NTG_2020_Table,$C1455+1,$F$7),"")</f>
        <v>NonRes-sAll-mRfg-SC</v>
      </c>
      <c r="G1455" s="17" t="str" cm="1">
        <f t="array" aca="1" ref="G1455" ca="1">IF($F1455="","",IFERROR(INDEX(NTG_2020_Map,1,IF($D1455&lt;$B$4,$B$3,IF($D1455&lt;$B$5,$B$4,$B$5))),""))</f>
        <v>CreatedComment</v>
      </c>
      <c r="H1455" s="17" t="str" cm="1">
        <f t="array" aca="1" ref="H1455" ca="1">IF(F1455="","",IFERROR(INDEX(NTG_2020_Map,2,D1455),""))</f>
        <v/>
      </c>
      <c r="I1455" s="17" t="str" cm="1">
        <f t="array" aca="1" ref="I1455" ca="1">IFERROR(INDEX(NTG_2020_Map,$C1455+2,$I$7),"")</f>
        <v/>
      </c>
      <c r="J1455" s="17" t="str" cm="1">
        <f t="array" aca="1" ref="J1455" ca="1">IFERROR(IF(INDEX(NTG_2020_Map,$C1455+2,36)=0,"",INDEX(NTG_2020_Map,$C1455+2,$J$7)),"")</f>
        <v/>
      </c>
      <c r="K1455" s="17" t="str" cm="1">
        <f t="array" aca="1" ref="K1455" ca="1">IFERROR(INDEX(NTG_2020_Map,$C1455+2,K$7),"")</f>
        <v/>
      </c>
      <c r="L1455" s="17" t="str" cm="1">
        <f t="array" aca="1" ref="L1455" ca="1">IFERROR(INDEX(NTG_2020_Map,$C1455+2,L$7),"")</f>
        <v/>
      </c>
      <c r="M1455" s="17" t="str" cm="1">
        <f t="array" aca="1" ref="M1455" ca="1">IFERROR(INDEX(NTG_2020_Map,$C1455+2,M$7),"")</f>
        <v/>
      </c>
      <c r="N1455" s="18" t="str" cm="1">
        <f t="array" aca="1" ref="N1455" ca="1">IFERROR(INDEX(NTG_2020_Map,$C1455+2,N$7),"")</f>
        <v/>
      </c>
      <c r="O1455" s="18" t="str" cm="1">
        <f t="array" aca="1" ref="O1455" ca="1">IFERROR(IF(INDEX(NTG_2020_Map,$C1455+2,O$7)="","",INDEX(NTG_2020_Map,$C1455+2,O$7)),"")</f>
        <v/>
      </c>
    </row>
    <row r="1456" spans="3:15" ht="12.75" customHeight="1">
      <c r="C1456" s="16">
        <f t="shared" si="44"/>
        <v>63</v>
      </c>
      <c r="D1456" s="16">
        <f t="shared" si="45"/>
        <v>22</v>
      </c>
      <c r="E1456" s="16" cm="1">
        <f t="array" aca="1" ref="E1456" ca="1">IF(F1456="","",IF(INDEX(NTG_2020_Table,$C1456+1,$D1456)=1,1,0))</f>
        <v>1</v>
      </c>
      <c r="F1456" s="17" t="str" cm="1">
        <f t="array" aca="1" ref="F1456" ca="1">IFERROR(INDEX(NTG_2020_Table,$C1456+1,$F$7),"")</f>
        <v>NonRes-sAll-mRfg-SC</v>
      </c>
      <c r="G1456" s="17" t="str" cm="1">
        <f t="array" aca="1" ref="G1456" ca="1">IF($F1456="","",IFERROR(INDEX(NTG_2020_Map,1,IF($D1456&lt;$B$4,$B$3,IF($D1456&lt;$B$5,$B$4,$B$5))),""))</f>
        <v>CreatedComment</v>
      </c>
      <c r="H1456" s="17" t="str" cm="1">
        <f t="array" aca="1" ref="H1456" ca="1">IF(F1456="","",IFERROR(INDEX(NTG_2020_Map,2,D1456),""))</f>
        <v/>
      </c>
      <c r="I1456" s="17" t="str" cm="1">
        <f t="array" aca="1" ref="I1456" ca="1">IFERROR(INDEX(NTG_2020_Map,$C1456+2,$I$7),"")</f>
        <v/>
      </c>
      <c r="J1456" s="17" t="str" cm="1">
        <f t="array" aca="1" ref="J1456" ca="1">IFERROR(IF(INDEX(NTG_2020_Map,$C1456+2,36)=0,"",INDEX(NTG_2020_Map,$C1456+2,$J$7)),"")</f>
        <v/>
      </c>
      <c r="K1456" s="17" t="str" cm="1">
        <f t="array" aca="1" ref="K1456" ca="1">IFERROR(INDEX(NTG_2020_Map,$C1456+2,K$7),"")</f>
        <v/>
      </c>
      <c r="L1456" s="17" t="str" cm="1">
        <f t="array" aca="1" ref="L1456" ca="1">IFERROR(INDEX(NTG_2020_Map,$C1456+2,L$7),"")</f>
        <v/>
      </c>
      <c r="M1456" s="17" t="str" cm="1">
        <f t="array" aca="1" ref="M1456" ca="1">IFERROR(INDEX(NTG_2020_Map,$C1456+2,M$7),"")</f>
        <v/>
      </c>
      <c r="N1456" s="18" t="str" cm="1">
        <f t="array" aca="1" ref="N1456" ca="1">IFERROR(INDEX(NTG_2020_Map,$C1456+2,N$7),"")</f>
        <v/>
      </c>
      <c r="O1456" s="18" t="str" cm="1">
        <f t="array" aca="1" ref="O1456" ca="1">IFERROR(IF(INDEX(NTG_2020_Map,$C1456+2,O$7)="","",INDEX(NTG_2020_Map,$C1456+2,O$7)),"")</f>
        <v/>
      </c>
    </row>
    <row r="1457" spans="3:15" ht="12.75" customHeight="1">
      <c r="C1457" s="16">
        <f t="shared" si="44"/>
        <v>63</v>
      </c>
      <c r="D1457" s="16">
        <f t="shared" si="45"/>
        <v>23</v>
      </c>
      <c r="E1457" s="16" cm="1">
        <f t="array" aca="1" ref="E1457" ca="1">IF(F1457="","",IF(INDEX(NTG_2020_Table,$C1457+1,$D1457)=1,1,0))</f>
        <v>1</v>
      </c>
      <c r="F1457" s="17" t="str" cm="1">
        <f t="array" aca="1" ref="F1457" ca="1">IFERROR(INDEX(NTG_2020_Table,$C1457+1,$F$7),"")</f>
        <v>NonRes-sAll-mRfg-SC</v>
      </c>
      <c r="G1457" s="17" t="str" cm="1">
        <f t="array" aca="1" ref="G1457" ca="1">IF($F1457="","",IFERROR(INDEX(NTG_2020_Map,1,IF($D1457&lt;$B$4,$B$3,IF($D1457&lt;$B$5,$B$4,$B$5))),""))</f>
        <v>CreatedComment</v>
      </c>
      <c r="H1457" s="17" t="str" cm="1">
        <f t="array" aca="1" ref="H1457" ca="1">IF(F1457="","",IFERROR(INDEX(NTG_2020_Map,2,D1457),""))</f>
        <v/>
      </c>
      <c r="I1457" s="17" t="str" cm="1">
        <f t="array" aca="1" ref="I1457" ca="1">IFERROR(INDEX(NTG_2020_Map,$C1457+2,$I$7),"")</f>
        <v/>
      </c>
      <c r="J1457" s="17" t="str" cm="1">
        <f t="array" aca="1" ref="J1457" ca="1">IFERROR(IF(INDEX(NTG_2020_Map,$C1457+2,36)=0,"",INDEX(NTG_2020_Map,$C1457+2,$J$7)),"")</f>
        <v/>
      </c>
      <c r="K1457" s="17" t="str" cm="1">
        <f t="array" aca="1" ref="K1457" ca="1">IFERROR(INDEX(NTG_2020_Map,$C1457+2,K$7),"")</f>
        <v/>
      </c>
      <c r="L1457" s="17" t="str" cm="1">
        <f t="array" aca="1" ref="L1457" ca="1">IFERROR(INDEX(NTG_2020_Map,$C1457+2,L$7),"")</f>
        <v/>
      </c>
      <c r="M1457" s="17" t="str" cm="1">
        <f t="array" aca="1" ref="M1457" ca="1">IFERROR(INDEX(NTG_2020_Map,$C1457+2,M$7),"")</f>
        <v/>
      </c>
      <c r="N1457" s="18" t="str" cm="1">
        <f t="array" aca="1" ref="N1457" ca="1">IFERROR(INDEX(NTG_2020_Map,$C1457+2,N$7),"")</f>
        <v/>
      </c>
      <c r="O1457" s="18" t="str" cm="1">
        <f t="array" aca="1" ref="O1457" ca="1">IFERROR(IF(INDEX(NTG_2020_Map,$C1457+2,O$7)="","",INDEX(NTG_2020_Map,$C1457+2,O$7)),"")</f>
        <v/>
      </c>
    </row>
    <row r="1458" spans="3:15" ht="12.75" customHeight="1">
      <c r="C1458" s="16">
        <f t="shared" si="44"/>
        <v>64</v>
      </c>
      <c r="D1458" s="16">
        <f t="shared" si="45"/>
        <v>1</v>
      </c>
      <c r="E1458" s="16" cm="1">
        <f t="array" aca="1" ref="E1458" ca="1">IF(F1458="","",IF(INDEX(NTG_2020_Table,$C1458+1,$D1458)=1,1,0))</f>
        <v>0</v>
      </c>
      <c r="F1458" s="17" t="str" cm="1">
        <f t="array" aca="1" ref="F1458" ca="1">IFERROR(INDEX(NTG_2020_Table,$C1458+1,$F$7),"")</f>
        <v>NonRes-sAll-mStmTrp-ci</v>
      </c>
      <c r="G1458" s="17" t="str" cm="1">
        <f t="array" aca="1" ref="G1458" ca="1">IF($F1458="","",IFERROR(INDEX(NTG_2020_Map,1,IF($D1458&lt;$B$4,$B$3,IF($D1458&lt;$B$5,$B$4,$B$5))),""))</f>
        <v>NTG_ID</v>
      </c>
      <c r="H1458" s="17" t="str" cm="1">
        <f t="array" aca="1" ref="H1458" ca="1">IF(F1458="","",IFERROR(INDEX(NTG_2020_Map,2,D1458),""))</f>
        <v>Agric-Default&gt;2yrs</v>
      </c>
      <c r="I1458" s="17" t="str" cm="1">
        <f t="array" aca="1" ref="I1458" ca="1">IFERROR(INDEX(NTG_2020_Map,$C1458+2,$I$7),"")</f>
        <v/>
      </c>
      <c r="J1458" s="17" t="str" cm="1">
        <f t="array" aca="1" ref="J1458" ca="1">IFERROR(IF(INDEX(NTG_2020_Map,$C1458+2,36)=0,"",INDEX(NTG_2020_Map,$C1458+2,$J$7)),"")</f>
        <v/>
      </c>
      <c r="K1458" s="17" t="str" cm="1">
        <f t="array" aca="1" ref="K1458" ca="1">IFERROR(INDEX(NTG_2020_Map,$C1458+2,K$7),"")</f>
        <v/>
      </c>
      <c r="L1458" s="17" t="str" cm="1">
        <f t="array" aca="1" ref="L1458" ca="1">IFERROR(INDEX(NTG_2020_Map,$C1458+2,L$7),"")</f>
        <v/>
      </c>
      <c r="M1458" s="17" t="str" cm="1">
        <f t="array" aca="1" ref="M1458" ca="1">IFERROR(INDEX(NTG_2020_Map,$C1458+2,M$7),"")</f>
        <v/>
      </c>
      <c r="N1458" s="18" t="str" cm="1">
        <f t="array" aca="1" ref="N1458" ca="1">IFERROR(INDEX(NTG_2020_Map,$C1458+2,N$7),"")</f>
        <v/>
      </c>
      <c r="O1458" s="18" t="str" cm="1">
        <f t="array" aca="1" ref="O1458" ca="1">IFERROR(IF(INDEX(NTG_2020_Map,$C1458+2,O$7)="","",INDEX(NTG_2020_Map,$C1458+2,O$7)),"")</f>
        <v/>
      </c>
    </row>
    <row r="1459" spans="3:15" ht="12.75" customHeight="1">
      <c r="C1459" s="16">
        <f t="shared" si="44"/>
        <v>64</v>
      </c>
      <c r="D1459" s="16">
        <f t="shared" si="45"/>
        <v>2</v>
      </c>
      <c r="E1459" s="16" cm="1">
        <f t="array" aca="1" ref="E1459" ca="1">IF(F1459="","",IF(INDEX(NTG_2020_Table,$C1459+1,$D1459)=1,1,0))</f>
        <v>1</v>
      </c>
      <c r="F1459" s="17" t="str" cm="1">
        <f t="array" aca="1" ref="F1459" ca="1">IFERROR(INDEX(NTG_2020_Table,$C1459+1,$F$7),"")</f>
        <v>NonRes-sAll-mStmTrp-ci</v>
      </c>
      <c r="G1459" s="17" t="str" cm="1">
        <f t="array" aca="1" ref="G1459" ca="1">IF($F1459="","",IFERROR(INDEX(NTG_2020_Map,1,IF($D1459&lt;$B$4,$B$3,IF($D1459&lt;$B$5,$B$4,$B$5))),""))</f>
        <v>NTG_ID</v>
      </c>
      <c r="H1459" s="17" t="str" cm="1">
        <f t="array" aca="1" ref="H1459" ca="1">IF(F1459="","",IFERROR(INDEX(NTG_2020_Map,2,D1459),""))</f>
        <v>DEER2019</v>
      </c>
      <c r="I1459" s="17" t="str" cm="1">
        <f t="array" aca="1" ref="I1459" ca="1">IFERROR(INDEX(NTG_2020_Map,$C1459+2,$I$7),"")</f>
        <v/>
      </c>
      <c r="J1459" s="17" t="str" cm="1">
        <f t="array" aca="1" ref="J1459" ca="1">IFERROR(IF(INDEX(NTG_2020_Map,$C1459+2,36)=0,"",INDEX(NTG_2020_Map,$C1459+2,$J$7)),"")</f>
        <v/>
      </c>
      <c r="K1459" s="17" t="str" cm="1">
        <f t="array" aca="1" ref="K1459" ca="1">IFERROR(INDEX(NTG_2020_Map,$C1459+2,K$7),"")</f>
        <v/>
      </c>
      <c r="L1459" s="17" t="str" cm="1">
        <f t="array" aca="1" ref="L1459" ca="1">IFERROR(INDEX(NTG_2020_Map,$C1459+2,L$7),"")</f>
        <v/>
      </c>
      <c r="M1459" s="17" t="str" cm="1">
        <f t="array" aca="1" ref="M1459" ca="1">IFERROR(INDEX(NTG_2020_Map,$C1459+2,M$7),"")</f>
        <v/>
      </c>
      <c r="N1459" s="18" t="str" cm="1">
        <f t="array" aca="1" ref="N1459" ca="1">IFERROR(INDEX(NTG_2020_Map,$C1459+2,N$7),"")</f>
        <v/>
      </c>
      <c r="O1459" s="18" t="str" cm="1">
        <f t="array" aca="1" ref="O1459" ca="1">IFERROR(IF(INDEX(NTG_2020_Map,$C1459+2,O$7)="","",INDEX(NTG_2020_Map,$C1459+2,O$7)),"")</f>
        <v/>
      </c>
    </row>
    <row r="1460" spans="3:15" ht="12.75" customHeight="1">
      <c r="C1460" s="16">
        <f t="shared" si="44"/>
        <v>64</v>
      </c>
      <c r="D1460" s="16">
        <f t="shared" si="45"/>
        <v>3</v>
      </c>
      <c r="E1460" s="16" cm="1">
        <f t="array" aca="1" ref="E1460" ca="1">IF(F1460="","",IF(INDEX(NTG_2020_Table,$C1460+1,$D1460)=1,1,0))</f>
        <v>0</v>
      </c>
      <c r="F1460" s="17" t="str" cm="1">
        <f t="array" aca="1" ref="F1460" ca="1">IFERROR(INDEX(NTG_2020_Table,$C1460+1,$F$7),"")</f>
        <v>NonRes-sAll-mStmTrp-ci</v>
      </c>
      <c r="G1460" s="17" t="str" cm="1">
        <f t="array" aca="1" ref="G1460" ca="1">IF($F1460="","",IFERROR(INDEX(NTG_2020_Map,1,IF($D1460&lt;$B$4,$B$3,IF($D1460&lt;$B$5,$B$4,$B$5))),""))</f>
        <v>NTG_ID</v>
      </c>
      <c r="H1460" s="17" cm="1">
        <f t="array" aca="1" ref="H1460" ca="1">IF(F1460="","",IFERROR(INDEX(NTG_2020_Map,2,D1460),""))</f>
        <v>43466</v>
      </c>
      <c r="I1460" s="17" t="str" cm="1">
        <f t="array" aca="1" ref="I1460" ca="1">IFERROR(INDEX(NTG_2020_Map,$C1460+2,$I$7),"")</f>
        <v/>
      </c>
      <c r="J1460" s="17" t="str" cm="1">
        <f t="array" aca="1" ref="J1460" ca="1">IFERROR(IF(INDEX(NTG_2020_Map,$C1460+2,36)=0,"",INDEX(NTG_2020_Map,$C1460+2,$J$7)),"")</f>
        <v/>
      </c>
      <c r="K1460" s="17" t="str" cm="1">
        <f t="array" aca="1" ref="K1460" ca="1">IFERROR(INDEX(NTG_2020_Map,$C1460+2,K$7),"")</f>
        <v/>
      </c>
      <c r="L1460" s="17" t="str" cm="1">
        <f t="array" aca="1" ref="L1460" ca="1">IFERROR(INDEX(NTG_2020_Map,$C1460+2,L$7),"")</f>
        <v/>
      </c>
      <c r="M1460" s="17" t="str" cm="1">
        <f t="array" aca="1" ref="M1460" ca="1">IFERROR(INDEX(NTG_2020_Map,$C1460+2,M$7),"")</f>
        <v/>
      </c>
      <c r="N1460" s="18" t="str" cm="1">
        <f t="array" aca="1" ref="N1460" ca="1">IFERROR(INDEX(NTG_2020_Map,$C1460+2,N$7),"")</f>
        <v/>
      </c>
      <c r="O1460" s="18" t="str" cm="1">
        <f t="array" aca="1" ref="O1460" ca="1">IFERROR(IF(INDEX(NTG_2020_Map,$C1460+2,O$7)="","",INDEX(NTG_2020_Map,$C1460+2,O$7)),"")</f>
        <v/>
      </c>
    </row>
    <row r="1461" spans="3:15" ht="12.75" customHeight="1">
      <c r="C1461" s="16">
        <f t="shared" si="44"/>
        <v>64</v>
      </c>
      <c r="D1461" s="16">
        <f t="shared" si="45"/>
        <v>4</v>
      </c>
      <c r="E1461" s="16" cm="1">
        <f t="array" aca="1" ref="E1461" ca="1">IF(F1461="","",IF(INDEX(NTG_2020_Table,$C1461+1,$D1461)=1,1,0))</f>
        <v>0</v>
      </c>
      <c r="F1461" s="17" t="str" cm="1">
        <f t="array" aca="1" ref="F1461" ca="1">IFERROR(INDEX(NTG_2020_Table,$C1461+1,$F$7),"")</f>
        <v>NonRes-sAll-mStmTrp-ci</v>
      </c>
      <c r="G1461" s="17" t="str" cm="1">
        <f t="array" aca="1" ref="G1461" ca="1">IF($F1461="","",IFERROR(INDEX(NTG_2020_Map,1,IF($D1461&lt;$B$4,$B$3,IF($D1461&lt;$B$5,$B$4,$B$5))),""))</f>
        <v>NTG_ID</v>
      </c>
      <c r="H1461" s="17" cm="1">
        <f t="array" aca="1" ref="H1461" ca="1">IF(F1461="","",IFERROR(INDEX(NTG_2020_Map,2,D1461),""))</f>
        <v>46022</v>
      </c>
      <c r="I1461" s="17" t="str" cm="1">
        <f t="array" aca="1" ref="I1461" ca="1">IFERROR(INDEX(NTG_2020_Map,$C1461+2,$I$7),"")</f>
        <v/>
      </c>
      <c r="J1461" s="17" t="str" cm="1">
        <f t="array" aca="1" ref="J1461" ca="1">IFERROR(IF(INDEX(NTG_2020_Map,$C1461+2,36)=0,"",INDEX(NTG_2020_Map,$C1461+2,$J$7)),"")</f>
        <v/>
      </c>
      <c r="K1461" s="17" t="str" cm="1">
        <f t="array" aca="1" ref="K1461" ca="1">IFERROR(INDEX(NTG_2020_Map,$C1461+2,K$7),"")</f>
        <v/>
      </c>
      <c r="L1461" s="17" t="str" cm="1">
        <f t="array" aca="1" ref="L1461" ca="1">IFERROR(INDEX(NTG_2020_Map,$C1461+2,L$7),"")</f>
        <v/>
      </c>
      <c r="M1461" s="17" t="str" cm="1">
        <f t="array" aca="1" ref="M1461" ca="1">IFERROR(INDEX(NTG_2020_Map,$C1461+2,M$7),"")</f>
        <v/>
      </c>
      <c r="N1461" s="18" t="str" cm="1">
        <f t="array" aca="1" ref="N1461" ca="1">IFERROR(INDEX(NTG_2020_Map,$C1461+2,N$7),"")</f>
        <v/>
      </c>
      <c r="O1461" s="18" t="str" cm="1">
        <f t="array" aca="1" ref="O1461" ca="1">IFERROR(IF(INDEX(NTG_2020_Map,$C1461+2,O$7)="","",INDEX(NTG_2020_Map,$C1461+2,O$7)),"")</f>
        <v/>
      </c>
    </row>
    <row r="1462" spans="3:15" ht="12.75" customHeight="1">
      <c r="C1462" s="16">
        <f t="shared" si="44"/>
        <v>64</v>
      </c>
      <c r="D1462" s="16">
        <f t="shared" si="45"/>
        <v>5</v>
      </c>
      <c r="E1462" s="16" cm="1">
        <f t="array" aca="1" ref="E1462" ca="1">IF(F1462="","",IF(INDEX(NTG_2020_Table,$C1462+1,$D1462)=1,1,0))</f>
        <v>0</v>
      </c>
      <c r="F1462" s="17" t="str" cm="1">
        <f t="array" aca="1" ref="F1462" ca="1">IFERROR(INDEX(NTG_2020_Table,$C1462+1,$F$7),"")</f>
        <v>NonRes-sAll-mStmTrp-ci</v>
      </c>
      <c r="G1462" s="17" t="str" cm="1">
        <f t="array" aca="1" ref="G1462" ca="1">IF($F1462="","",IFERROR(INDEX(NTG_2020_Map,1,IF($D1462&lt;$B$4,$B$3,IF($D1462&lt;$B$5,$B$4,$B$5))),""))</f>
        <v>NTG_ID</v>
      </c>
      <c r="H1462" s="17" cm="1">
        <f t="array" aca="1" ref="H1462" ca="1">IF(F1462="","",IFERROR(INDEX(NTG_2020_Map,2,D1462),""))</f>
        <v>0.6</v>
      </c>
      <c r="I1462" s="17" t="str" cm="1">
        <f t="array" aca="1" ref="I1462" ca="1">IFERROR(INDEX(NTG_2020_Map,$C1462+2,$I$7),"")</f>
        <v/>
      </c>
      <c r="J1462" s="17" t="str" cm="1">
        <f t="array" aca="1" ref="J1462" ca="1">IFERROR(IF(INDEX(NTG_2020_Map,$C1462+2,36)=0,"",INDEX(NTG_2020_Map,$C1462+2,$J$7)),"")</f>
        <v/>
      </c>
      <c r="K1462" s="17" t="str" cm="1">
        <f t="array" aca="1" ref="K1462" ca="1">IFERROR(INDEX(NTG_2020_Map,$C1462+2,K$7),"")</f>
        <v/>
      </c>
      <c r="L1462" s="17" t="str" cm="1">
        <f t="array" aca="1" ref="L1462" ca="1">IFERROR(INDEX(NTG_2020_Map,$C1462+2,L$7),"")</f>
        <v/>
      </c>
      <c r="M1462" s="17" t="str" cm="1">
        <f t="array" aca="1" ref="M1462" ca="1">IFERROR(INDEX(NTG_2020_Map,$C1462+2,M$7),"")</f>
        <v/>
      </c>
      <c r="N1462" s="18" t="str" cm="1">
        <f t="array" aca="1" ref="N1462" ca="1">IFERROR(INDEX(NTG_2020_Map,$C1462+2,N$7),"")</f>
        <v/>
      </c>
      <c r="O1462" s="18" t="str" cm="1">
        <f t="array" aca="1" ref="O1462" ca="1">IFERROR(IF(INDEX(NTG_2020_Map,$C1462+2,O$7)="","",INDEX(NTG_2020_Map,$C1462+2,O$7)),"")</f>
        <v/>
      </c>
    </row>
    <row r="1463" spans="3:15" ht="12.75" customHeight="1">
      <c r="C1463" s="16">
        <f t="shared" si="44"/>
        <v>64</v>
      </c>
      <c r="D1463" s="16">
        <f t="shared" si="45"/>
        <v>6</v>
      </c>
      <c r="E1463" s="16" cm="1">
        <f t="array" aca="1" ref="E1463" ca="1">IF(F1463="","",IF(INDEX(NTG_2020_Table,$C1463+1,$D1463)=1,1,0))</f>
        <v>0</v>
      </c>
      <c r="F1463" s="17" t="str" cm="1">
        <f t="array" aca="1" ref="F1463" ca="1">IFERROR(INDEX(NTG_2020_Table,$C1463+1,$F$7),"")</f>
        <v>NonRes-sAll-mStmTrp-ci</v>
      </c>
      <c r="G1463" s="17" t="str" cm="1">
        <f t="array" aca="1" ref="G1463" ca="1">IF($F1463="","",IFERROR(INDEX(NTG_2020_Map,1,IF($D1463&lt;$B$4,$B$3,IF($D1463&lt;$B$5,$B$4,$B$5))),""))</f>
        <v>NTG_ID</v>
      </c>
      <c r="H1463" s="17" cm="1">
        <f t="array" aca="1" ref="H1463" ca="1">IF(F1463="","",IFERROR(INDEX(NTG_2020_Map,2,D1463),""))</f>
        <v>0.6</v>
      </c>
      <c r="I1463" s="17" t="str" cm="1">
        <f t="array" aca="1" ref="I1463" ca="1">IFERROR(INDEX(NTG_2020_Map,$C1463+2,$I$7),"")</f>
        <v/>
      </c>
      <c r="J1463" s="17" t="str" cm="1">
        <f t="array" aca="1" ref="J1463" ca="1">IFERROR(IF(INDEX(NTG_2020_Map,$C1463+2,36)=0,"",INDEX(NTG_2020_Map,$C1463+2,$J$7)),"")</f>
        <v/>
      </c>
      <c r="K1463" s="17" t="str" cm="1">
        <f t="array" aca="1" ref="K1463" ca="1">IFERROR(INDEX(NTG_2020_Map,$C1463+2,K$7),"")</f>
        <v/>
      </c>
      <c r="L1463" s="17" t="str" cm="1">
        <f t="array" aca="1" ref="L1463" ca="1">IFERROR(INDEX(NTG_2020_Map,$C1463+2,L$7),"")</f>
        <v/>
      </c>
      <c r="M1463" s="17" t="str" cm="1">
        <f t="array" aca="1" ref="M1463" ca="1">IFERROR(INDEX(NTG_2020_Map,$C1463+2,M$7),"")</f>
        <v/>
      </c>
      <c r="N1463" s="18" t="str" cm="1">
        <f t="array" aca="1" ref="N1463" ca="1">IFERROR(INDEX(NTG_2020_Map,$C1463+2,N$7),"")</f>
        <v/>
      </c>
      <c r="O1463" s="18" t="str" cm="1">
        <f t="array" aca="1" ref="O1463" ca="1">IFERROR(IF(INDEX(NTG_2020_Map,$C1463+2,O$7)="","",INDEX(NTG_2020_Map,$C1463+2,O$7)),"")</f>
        <v/>
      </c>
    </row>
    <row r="1464" spans="3:15" ht="12.75" customHeight="1">
      <c r="C1464" s="16">
        <f t="shared" si="44"/>
        <v>64</v>
      </c>
      <c r="D1464" s="16">
        <f t="shared" si="45"/>
        <v>7</v>
      </c>
      <c r="E1464" s="16" cm="1">
        <f t="array" aca="1" ref="E1464" ca="1">IF(F1464="","",IF(INDEX(NTG_2020_Table,$C1464+1,$D1464)=1,1,0))</f>
        <v>0</v>
      </c>
      <c r="F1464" s="17" t="str" cm="1">
        <f t="array" aca="1" ref="F1464" ca="1">IFERROR(INDEX(NTG_2020_Table,$C1464+1,$F$7),"")</f>
        <v>NonRes-sAll-mStmTrp-ci</v>
      </c>
      <c r="G1464" s="17" t="str" cm="1">
        <f t="array" aca="1" ref="G1464" ca="1">IF($F1464="","",IFERROR(INDEX(NTG_2020_Map,1,IF($D1464&lt;$B$4,$B$3,IF($D1464&lt;$B$5,$B$4,$B$5))),""))</f>
        <v>NTG_ID</v>
      </c>
      <c r="H1464" s="17" t="str" cm="1">
        <f t="array" aca="1" ref="H1464" ca="1">IF(F1464="","",IFERROR(INDEX(NTG_2020_Map,2,D1464),""))</f>
        <v>Measures not covered by other NTG values and measure technology type has been available in marketplace for more than 2 years</v>
      </c>
      <c r="I1464" s="17" t="str" cm="1">
        <f t="array" aca="1" ref="I1464" ca="1">IFERROR(INDEX(NTG_2020_Map,$C1464+2,$I$7),"")</f>
        <v/>
      </c>
      <c r="J1464" s="17" t="str" cm="1">
        <f t="array" aca="1" ref="J1464" ca="1">IFERROR(IF(INDEX(NTG_2020_Map,$C1464+2,36)=0,"",INDEX(NTG_2020_Map,$C1464+2,$J$7)),"")</f>
        <v/>
      </c>
      <c r="K1464" s="17" t="str" cm="1">
        <f t="array" aca="1" ref="K1464" ca="1">IFERROR(INDEX(NTG_2020_Map,$C1464+2,K$7),"")</f>
        <v/>
      </c>
      <c r="L1464" s="17" t="str" cm="1">
        <f t="array" aca="1" ref="L1464" ca="1">IFERROR(INDEX(NTG_2020_Map,$C1464+2,L$7),"")</f>
        <v/>
      </c>
      <c r="M1464" s="17" t="str" cm="1">
        <f t="array" aca="1" ref="M1464" ca="1">IFERROR(INDEX(NTG_2020_Map,$C1464+2,M$7),"")</f>
        <v/>
      </c>
      <c r="N1464" s="18" t="str" cm="1">
        <f t="array" aca="1" ref="N1464" ca="1">IFERROR(INDEX(NTG_2020_Map,$C1464+2,N$7),"")</f>
        <v/>
      </c>
      <c r="O1464" s="18" t="str" cm="1">
        <f t="array" aca="1" ref="O1464" ca="1">IFERROR(IF(INDEX(NTG_2020_Map,$C1464+2,O$7)="","",INDEX(NTG_2020_Map,$C1464+2,O$7)),"")</f>
        <v/>
      </c>
    </row>
    <row r="1465" spans="3:15" ht="12.75" customHeight="1">
      <c r="C1465" s="16">
        <f t="shared" si="44"/>
        <v>64</v>
      </c>
      <c r="D1465" s="16">
        <f t="shared" si="45"/>
        <v>8</v>
      </c>
      <c r="E1465" s="16" cm="1">
        <f t="array" aca="1" ref="E1465" ca="1">IF(F1465="","",IF(INDEX(NTG_2020_Table,$C1465+1,$D1465)=1,1,0))</f>
        <v>0</v>
      </c>
      <c r="F1465" s="17" t="str" cm="1">
        <f t="array" aca="1" ref="F1465" ca="1">IFERROR(INDEX(NTG_2020_Table,$C1465+1,$F$7),"")</f>
        <v>NonRes-sAll-mStmTrp-ci</v>
      </c>
      <c r="G1465" s="17" t="str" cm="1">
        <f t="array" aca="1" ref="G1465" ca="1">IF($F1465="","",IFERROR(INDEX(NTG_2020_Map,1,IF($D1465&lt;$B$4,$B$3,IF($D1465&lt;$B$5,$B$4,$B$5))),""))</f>
        <v>NTG_ID</v>
      </c>
      <c r="H1465" s="17" t="str" cm="1">
        <f t="array" aca="1" ref="H1465" ca="1">IF(F1465="","",IFERROR(INDEX(NTG_2020_Map,2,D1465),""))</f>
        <v>Deem-DEER|Deem-WP</v>
      </c>
      <c r="I1465" s="17" t="str" cm="1">
        <f t="array" aca="1" ref="I1465" ca="1">IFERROR(INDEX(NTG_2020_Map,$C1465+2,$I$7),"")</f>
        <v/>
      </c>
      <c r="J1465" s="17" t="str" cm="1">
        <f t="array" aca="1" ref="J1465" ca="1">IFERROR(IF(INDEX(NTG_2020_Map,$C1465+2,36)=0,"",INDEX(NTG_2020_Map,$C1465+2,$J$7)),"")</f>
        <v/>
      </c>
      <c r="K1465" s="17" t="str" cm="1">
        <f t="array" aca="1" ref="K1465" ca="1">IFERROR(INDEX(NTG_2020_Map,$C1465+2,K$7),"")</f>
        <v/>
      </c>
      <c r="L1465" s="17" t="str" cm="1">
        <f t="array" aca="1" ref="L1465" ca="1">IFERROR(INDEX(NTG_2020_Map,$C1465+2,L$7),"")</f>
        <v/>
      </c>
      <c r="M1465" s="17" t="str" cm="1">
        <f t="array" aca="1" ref="M1465" ca="1">IFERROR(INDEX(NTG_2020_Map,$C1465+2,M$7),"")</f>
        <v/>
      </c>
      <c r="N1465" s="18" t="str" cm="1">
        <f t="array" aca="1" ref="N1465" ca="1">IFERROR(INDEX(NTG_2020_Map,$C1465+2,N$7),"")</f>
        <v/>
      </c>
      <c r="O1465" s="18" t="str" cm="1">
        <f t="array" aca="1" ref="O1465" ca="1">IFERROR(IF(INDEX(NTG_2020_Map,$C1465+2,O$7)="","",INDEX(NTG_2020_Map,$C1465+2,O$7)),"")</f>
        <v/>
      </c>
    </row>
    <row r="1466" spans="3:15" ht="12.75" customHeight="1">
      <c r="C1466" s="16">
        <f t="shared" si="44"/>
        <v>64</v>
      </c>
      <c r="D1466" s="16">
        <f t="shared" si="45"/>
        <v>9</v>
      </c>
      <c r="E1466" s="16" cm="1">
        <f t="array" aca="1" ref="E1466" ca="1">IF(F1466="","",IF(INDEX(NTG_2020_Table,$C1466+1,$D1466)=1,1,0))</f>
        <v>0</v>
      </c>
      <c r="F1466" s="17" t="str" cm="1">
        <f t="array" aca="1" ref="F1466" ca="1">IFERROR(INDEX(NTG_2020_Table,$C1466+1,$F$7),"")</f>
        <v>NonRes-sAll-mStmTrp-ci</v>
      </c>
      <c r="G1466" s="17" t="str" cm="1">
        <f t="array" aca="1" ref="G1466" ca="1">IF($F1466="","",IFERROR(INDEX(NTG_2020_Map,1,IF($D1466&lt;$B$4,$B$3,IF($D1466&lt;$B$5,$B$4,$B$5))),""))</f>
        <v>NTG_ID</v>
      </c>
      <c r="H1466" s="17" t="str" cm="1">
        <f t="array" aca="1" ref="H1466" ca="1">IF(F1466="","",IFERROR(INDEX(NTG_2020_Map,2,D1466),""))</f>
        <v>AOE|AR|BRO-Bhv|BRO-Op|BRO-RCx|BW|NC|NR</v>
      </c>
      <c r="I1466" s="17" t="str" cm="1">
        <f t="array" aca="1" ref="I1466" ca="1">IFERROR(INDEX(NTG_2020_Map,$C1466+2,$I$7),"")</f>
        <v/>
      </c>
      <c r="J1466" s="17" t="str" cm="1">
        <f t="array" aca="1" ref="J1466" ca="1">IFERROR(IF(INDEX(NTG_2020_Map,$C1466+2,36)=0,"",INDEX(NTG_2020_Map,$C1466+2,$J$7)),"")</f>
        <v/>
      </c>
      <c r="K1466" s="17" t="str" cm="1">
        <f t="array" aca="1" ref="K1466" ca="1">IFERROR(INDEX(NTG_2020_Map,$C1466+2,K$7),"")</f>
        <v/>
      </c>
      <c r="L1466" s="17" t="str" cm="1">
        <f t="array" aca="1" ref="L1466" ca="1">IFERROR(INDEX(NTG_2020_Map,$C1466+2,L$7),"")</f>
        <v/>
      </c>
      <c r="M1466" s="17" t="str" cm="1">
        <f t="array" aca="1" ref="M1466" ca="1">IFERROR(INDEX(NTG_2020_Map,$C1466+2,M$7),"")</f>
        <v/>
      </c>
      <c r="N1466" s="18" t="str" cm="1">
        <f t="array" aca="1" ref="N1466" ca="1">IFERROR(INDEX(NTG_2020_Map,$C1466+2,N$7),"")</f>
        <v/>
      </c>
      <c r="O1466" s="18" t="str" cm="1">
        <f t="array" aca="1" ref="O1466" ca="1">IFERROR(IF(INDEX(NTG_2020_Map,$C1466+2,O$7)="","",INDEX(NTG_2020_Map,$C1466+2,O$7)),"")</f>
        <v/>
      </c>
    </row>
    <row r="1467" spans="3:15" ht="12.75" customHeight="1">
      <c r="C1467" s="16">
        <f t="shared" si="44"/>
        <v>64</v>
      </c>
      <c r="D1467" s="16">
        <f t="shared" si="45"/>
        <v>10</v>
      </c>
      <c r="E1467" s="16" cm="1">
        <f t="array" aca="1" ref="E1467" ca="1">IF(F1467="","",IF(INDEX(NTG_2020_Table,$C1467+1,$D1467)=1,1,0))</f>
        <v>0</v>
      </c>
      <c r="F1467" s="17" t="str" cm="1">
        <f t="array" aca="1" ref="F1467" ca="1">IFERROR(INDEX(NTG_2020_Table,$C1467+1,$F$7),"")</f>
        <v>NonRes-sAll-mStmTrp-ci</v>
      </c>
      <c r="G1467" s="17" t="str" cm="1">
        <f t="array" aca="1" ref="G1467" ca="1">IF($F1467="","",IFERROR(INDEX(NTG_2020_Map,1,IF($D1467&lt;$B$4,$B$3,IF($D1467&lt;$B$5,$B$4,$B$5))),""))</f>
        <v>NTG_ID</v>
      </c>
      <c r="H1467" s="17" t="str" cm="1">
        <f t="array" aca="1" ref="H1467" ca="1">IF(F1467="","",IFERROR(INDEX(NTG_2020_Map,2,D1467),""))</f>
        <v>UpDeemed|DnCust|DnDeemed|DnCustDI|DnDeemDI</v>
      </c>
      <c r="I1467" s="17" t="str" cm="1">
        <f t="array" aca="1" ref="I1467" ca="1">IFERROR(INDEX(NTG_2020_Map,$C1467+2,$I$7),"")</f>
        <v/>
      </c>
      <c r="J1467" s="17" t="str" cm="1">
        <f t="array" aca="1" ref="J1467" ca="1">IFERROR(IF(INDEX(NTG_2020_Map,$C1467+2,36)=0,"",INDEX(NTG_2020_Map,$C1467+2,$J$7)),"")</f>
        <v/>
      </c>
      <c r="K1467" s="17" t="str" cm="1">
        <f t="array" aca="1" ref="K1467" ca="1">IFERROR(INDEX(NTG_2020_Map,$C1467+2,K$7),"")</f>
        <v/>
      </c>
      <c r="L1467" s="17" t="str" cm="1">
        <f t="array" aca="1" ref="L1467" ca="1">IFERROR(INDEX(NTG_2020_Map,$C1467+2,L$7),"")</f>
        <v/>
      </c>
      <c r="M1467" s="17" t="str" cm="1">
        <f t="array" aca="1" ref="M1467" ca="1">IFERROR(INDEX(NTG_2020_Map,$C1467+2,M$7),"")</f>
        <v/>
      </c>
      <c r="N1467" s="18" t="str" cm="1">
        <f t="array" aca="1" ref="N1467" ca="1">IFERROR(INDEX(NTG_2020_Map,$C1467+2,N$7),"")</f>
        <v/>
      </c>
      <c r="O1467" s="18" t="str" cm="1">
        <f t="array" aca="1" ref="O1467" ca="1">IFERROR(IF(INDEX(NTG_2020_Map,$C1467+2,O$7)="","",INDEX(NTG_2020_Map,$C1467+2,O$7)),"")</f>
        <v/>
      </c>
    </row>
    <row r="1468" spans="3:15" ht="12.75" customHeight="1">
      <c r="C1468" s="16">
        <f t="shared" si="44"/>
        <v>64</v>
      </c>
      <c r="D1468" s="16">
        <f t="shared" si="45"/>
        <v>11</v>
      </c>
      <c r="E1468" s="16" cm="1">
        <f t="array" aca="1" ref="E1468" ca="1">IF(F1468="","",IF(INDEX(NTG_2020_Table,$C1468+1,$D1468)=1,1,0))</f>
        <v>0</v>
      </c>
      <c r="F1468" s="17" t="str" cm="1">
        <f t="array" aca="1" ref="F1468" ca="1">IFERROR(INDEX(NTG_2020_Table,$C1468+1,$F$7),"")</f>
        <v>NonRes-sAll-mStmTrp-ci</v>
      </c>
      <c r="G1468" s="17" t="str" cm="1">
        <f t="array" aca="1" ref="G1468" ca="1">IF($F1468="","",IFERROR(INDEX(NTG_2020_Map,1,IF($D1468&lt;$B$4,$B$3,IF($D1468&lt;$B$5,$B$4,$B$5))),""))</f>
        <v>VersionSource</v>
      </c>
      <c r="H1468" s="17" t="str" cm="1">
        <f t="array" aca="1" ref="H1468" ca="1">IF(F1468="","",IFERROR(INDEX(NTG_2020_Map,2,D1468),""))</f>
        <v/>
      </c>
      <c r="I1468" s="17" t="str" cm="1">
        <f t="array" aca="1" ref="I1468" ca="1">IFERROR(INDEX(NTG_2020_Map,$C1468+2,$I$7),"")</f>
        <v/>
      </c>
      <c r="J1468" s="17" t="str" cm="1">
        <f t="array" aca="1" ref="J1468" ca="1">IFERROR(IF(INDEX(NTG_2020_Map,$C1468+2,36)=0,"",INDEX(NTG_2020_Map,$C1468+2,$J$7)),"")</f>
        <v/>
      </c>
      <c r="K1468" s="17" t="str" cm="1">
        <f t="array" aca="1" ref="K1468" ca="1">IFERROR(INDEX(NTG_2020_Map,$C1468+2,K$7),"")</f>
        <v/>
      </c>
      <c r="L1468" s="17" t="str" cm="1">
        <f t="array" aca="1" ref="L1468" ca="1">IFERROR(INDEX(NTG_2020_Map,$C1468+2,L$7),"")</f>
        <v/>
      </c>
      <c r="M1468" s="17" t="str" cm="1">
        <f t="array" aca="1" ref="M1468" ca="1">IFERROR(INDEX(NTG_2020_Map,$C1468+2,M$7),"")</f>
        <v/>
      </c>
      <c r="N1468" s="18" t="str" cm="1">
        <f t="array" aca="1" ref="N1468" ca="1">IFERROR(INDEX(NTG_2020_Map,$C1468+2,N$7),"")</f>
        <v/>
      </c>
      <c r="O1468" s="18" t="str" cm="1">
        <f t="array" aca="1" ref="O1468" ca="1">IFERROR(IF(INDEX(NTG_2020_Map,$C1468+2,O$7)="","",INDEX(NTG_2020_Map,$C1468+2,O$7)),"")</f>
        <v/>
      </c>
    </row>
    <row r="1469" spans="3:15" ht="12.75" customHeight="1">
      <c r="C1469" s="16">
        <f t="shared" si="44"/>
        <v>64</v>
      </c>
      <c r="D1469" s="16">
        <f t="shared" si="45"/>
        <v>12</v>
      </c>
      <c r="E1469" s="16" cm="1">
        <f t="array" aca="1" ref="E1469" ca="1">IF(F1469="","",IF(INDEX(NTG_2020_Table,$C1469+1,$D1469)=1,1,0))</f>
        <v>0</v>
      </c>
      <c r="F1469" s="17" t="str" cm="1">
        <f t="array" aca="1" ref="F1469" ca="1">IFERROR(INDEX(NTG_2020_Table,$C1469+1,$F$7),"")</f>
        <v>NonRes-sAll-mStmTrp-ci</v>
      </c>
      <c r="G1469" s="17" t="str" cm="1">
        <f t="array" aca="1" ref="G1469" ca="1">IF($F1469="","",IFERROR(INDEX(NTG_2020_Map,1,IF($D1469&lt;$B$4,$B$3,IF($D1469&lt;$B$5,$B$4,$B$5))),""))</f>
        <v>VersionSource</v>
      </c>
      <c r="H1469" s="17" t="str" cm="1">
        <f t="array" aca="1" ref="H1469" ca="1">IF(F1469="","",IFERROR(INDEX(NTG_2020_Map,2,D1469),""))</f>
        <v>1</v>
      </c>
      <c r="I1469" s="17" t="str" cm="1">
        <f t="array" aca="1" ref="I1469" ca="1">IFERROR(INDEX(NTG_2020_Map,$C1469+2,$I$7),"")</f>
        <v/>
      </c>
      <c r="J1469" s="17" t="str" cm="1">
        <f t="array" aca="1" ref="J1469" ca="1">IFERROR(IF(INDEX(NTG_2020_Map,$C1469+2,36)=0,"",INDEX(NTG_2020_Map,$C1469+2,$J$7)),"")</f>
        <v/>
      </c>
      <c r="K1469" s="17" t="str" cm="1">
        <f t="array" aca="1" ref="K1469" ca="1">IFERROR(INDEX(NTG_2020_Map,$C1469+2,K$7),"")</f>
        <v/>
      </c>
      <c r="L1469" s="17" t="str" cm="1">
        <f t="array" aca="1" ref="L1469" ca="1">IFERROR(INDEX(NTG_2020_Map,$C1469+2,L$7),"")</f>
        <v/>
      </c>
      <c r="M1469" s="17" t="str" cm="1">
        <f t="array" aca="1" ref="M1469" ca="1">IFERROR(INDEX(NTG_2020_Map,$C1469+2,M$7),"")</f>
        <v/>
      </c>
      <c r="N1469" s="18" t="str" cm="1">
        <f t="array" aca="1" ref="N1469" ca="1">IFERROR(INDEX(NTG_2020_Map,$C1469+2,N$7),"")</f>
        <v/>
      </c>
      <c r="O1469" s="18" t="str" cm="1">
        <f t="array" aca="1" ref="O1469" ca="1">IFERROR(IF(INDEX(NTG_2020_Map,$C1469+2,O$7)="","",INDEX(NTG_2020_Map,$C1469+2,O$7)),"")</f>
        <v/>
      </c>
    </row>
    <row r="1470" spans="3:15" ht="12.75" customHeight="1">
      <c r="C1470" s="16">
        <f t="shared" si="44"/>
        <v>64</v>
      </c>
      <c r="D1470" s="16">
        <f t="shared" si="45"/>
        <v>13</v>
      </c>
      <c r="E1470" s="16" cm="1">
        <f t="array" aca="1" ref="E1470" ca="1">IF(F1470="","",IF(INDEX(NTG_2020_Table,$C1470+1,$D1470)=1,1,0))</f>
        <v>0</v>
      </c>
      <c r="F1470" s="17" t="str" cm="1">
        <f t="array" aca="1" ref="F1470" ca="1">IFERROR(INDEX(NTG_2020_Table,$C1470+1,$F$7),"")</f>
        <v>NonRes-sAll-mStmTrp-ci</v>
      </c>
      <c r="G1470" s="17" t="str" cm="1">
        <f t="array" aca="1" ref="G1470" ca="1">IF($F1470="","",IFERROR(INDEX(NTG_2020_Map,1,IF($D1470&lt;$B$4,$B$3,IF($D1470&lt;$B$5,$B$4,$B$5))),""))</f>
        <v>VersionSource</v>
      </c>
      <c r="H1470" s="17" t="str" cm="1">
        <f t="array" aca="1" ref="H1470" ca="1">IF(F1470="","",IFERROR(INDEX(NTG_2020_Map,2,D1470),""))</f>
        <v>1</v>
      </c>
      <c r="I1470" s="17" t="str" cm="1">
        <f t="array" aca="1" ref="I1470" ca="1">IFERROR(INDEX(NTG_2020_Map,$C1470+2,$I$7),"")</f>
        <v/>
      </c>
      <c r="J1470" s="17" t="str" cm="1">
        <f t="array" aca="1" ref="J1470" ca="1">IFERROR(IF(INDEX(NTG_2020_Map,$C1470+2,36)=0,"",INDEX(NTG_2020_Map,$C1470+2,$J$7)),"")</f>
        <v/>
      </c>
      <c r="K1470" s="17" t="str" cm="1">
        <f t="array" aca="1" ref="K1470" ca="1">IFERROR(INDEX(NTG_2020_Map,$C1470+2,K$7),"")</f>
        <v/>
      </c>
      <c r="L1470" s="17" t="str" cm="1">
        <f t="array" aca="1" ref="L1470" ca="1">IFERROR(INDEX(NTG_2020_Map,$C1470+2,L$7),"")</f>
        <v/>
      </c>
      <c r="M1470" s="17" t="str" cm="1">
        <f t="array" aca="1" ref="M1470" ca="1">IFERROR(INDEX(NTG_2020_Map,$C1470+2,M$7),"")</f>
        <v/>
      </c>
      <c r="N1470" s="18" t="str" cm="1">
        <f t="array" aca="1" ref="N1470" ca="1">IFERROR(INDEX(NTG_2020_Map,$C1470+2,N$7),"")</f>
        <v/>
      </c>
      <c r="O1470" s="18" t="str" cm="1">
        <f t="array" aca="1" ref="O1470" ca="1">IFERROR(IF(INDEX(NTG_2020_Map,$C1470+2,O$7)="","",INDEX(NTG_2020_Map,$C1470+2,O$7)),"")</f>
        <v/>
      </c>
    </row>
    <row r="1471" spans="3:15" ht="12.75" customHeight="1">
      <c r="C1471" s="16">
        <f t="shared" si="44"/>
        <v>64</v>
      </c>
      <c r="D1471" s="16">
        <f t="shared" si="45"/>
        <v>14</v>
      </c>
      <c r="E1471" s="16" cm="1">
        <f t="array" aca="1" ref="E1471" ca="1">IF(F1471="","",IF(INDEX(NTG_2020_Table,$C1471+1,$D1471)=1,1,0))</f>
        <v>0</v>
      </c>
      <c r="F1471" s="17" t="str" cm="1">
        <f t="array" aca="1" ref="F1471" ca="1">IFERROR(INDEX(NTG_2020_Table,$C1471+1,$F$7),"")</f>
        <v>NonRes-sAll-mStmTrp-ci</v>
      </c>
      <c r="G1471" s="17" t="str" cm="1">
        <f t="array" aca="1" ref="G1471" ca="1">IF($F1471="","",IFERROR(INDEX(NTG_2020_Map,1,IF($D1471&lt;$B$4,$B$3,IF($D1471&lt;$B$5,$B$4,$B$5))),""))</f>
        <v>VersionSource</v>
      </c>
      <c r="H1471" s="17" t="str" cm="1">
        <f t="array" aca="1" ref="H1471" ca="1">IF(F1471="","",IFERROR(INDEX(NTG_2020_Map,2,D1471),""))</f>
        <v>0</v>
      </c>
      <c r="I1471" s="17" t="str" cm="1">
        <f t="array" aca="1" ref="I1471" ca="1">IFERROR(INDEX(NTG_2020_Map,$C1471+2,$I$7),"")</f>
        <v/>
      </c>
      <c r="J1471" s="17" t="str" cm="1">
        <f t="array" aca="1" ref="J1471" ca="1">IFERROR(IF(INDEX(NTG_2020_Map,$C1471+2,36)=0,"",INDEX(NTG_2020_Map,$C1471+2,$J$7)),"")</f>
        <v/>
      </c>
      <c r="K1471" s="17" t="str" cm="1">
        <f t="array" aca="1" ref="K1471" ca="1">IFERROR(INDEX(NTG_2020_Map,$C1471+2,K$7),"")</f>
        <v/>
      </c>
      <c r="L1471" s="17" t="str" cm="1">
        <f t="array" aca="1" ref="L1471" ca="1">IFERROR(INDEX(NTG_2020_Map,$C1471+2,L$7),"")</f>
        <v/>
      </c>
      <c r="M1471" s="17" t="str" cm="1">
        <f t="array" aca="1" ref="M1471" ca="1">IFERROR(INDEX(NTG_2020_Map,$C1471+2,M$7),"")</f>
        <v/>
      </c>
      <c r="N1471" s="18" t="str" cm="1">
        <f t="array" aca="1" ref="N1471" ca="1">IFERROR(INDEX(NTG_2020_Map,$C1471+2,N$7),"")</f>
        <v/>
      </c>
      <c r="O1471" s="18" t="str" cm="1">
        <f t="array" aca="1" ref="O1471" ca="1">IFERROR(IF(INDEX(NTG_2020_Map,$C1471+2,O$7)="","",INDEX(NTG_2020_Map,$C1471+2,O$7)),"")</f>
        <v/>
      </c>
    </row>
    <row r="1472" spans="3:15" ht="12.75" customHeight="1">
      <c r="C1472" s="16">
        <f t="shared" si="44"/>
        <v>64</v>
      </c>
      <c r="D1472" s="16">
        <f t="shared" si="45"/>
        <v>15</v>
      </c>
      <c r="E1472" s="16" cm="1">
        <f t="array" aca="1" ref="E1472" ca="1">IF(F1472="","",IF(INDEX(NTG_2020_Table,$C1472+1,$D1472)=1,1,0))</f>
        <v>0</v>
      </c>
      <c r="F1472" s="17" t="str" cm="1">
        <f t="array" aca="1" ref="F1472" ca="1">IFERROR(INDEX(NTG_2020_Table,$C1472+1,$F$7),"")</f>
        <v>NonRes-sAll-mStmTrp-ci</v>
      </c>
      <c r="G1472" s="17" t="str" cm="1">
        <f t="array" aca="1" ref="G1472" ca="1">IF($F1472="","",IFERROR(INDEX(NTG_2020_Map,1,IF($D1472&lt;$B$4,$B$3,IF($D1472&lt;$B$5,$B$4,$B$5))),""))</f>
        <v>VersionSource</v>
      </c>
      <c r="H1472" s="17" cm="1">
        <f t="array" aca="1" ref="H1472" ca="1">IF(F1472="","",IFERROR(INDEX(NTG_2020_Map,2,D1472),""))</f>
        <v>45448.629734189817</v>
      </c>
      <c r="I1472" s="17" t="str" cm="1">
        <f t="array" aca="1" ref="I1472" ca="1">IFERROR(INDEX(NTG_2020_Map,$C1472+2,$I$7),"")</f>
        <v/>
      </c>
      <c r="J1472" s="17" t="str" cm="1">
        <f t="array" aca="1" ref="J1472" ca="1">IFERROR(IF(INDEX(NTG_2020_Map,$C1472+2,36)=0,"",INDEX(NTG_2020_Map,$C1472+2,$J$7)),"")</f>
        <v/>
      </c>
      <c r="K1472" s="17" t="str" cm="1">
        <f t="array" aca="1" ref="K1472" ca="1">IFERROR(INDEX(NTG_2020_Map,$C1472+2,K$7),"")</f>
        <v/>
      </c>
      <c r="L1472" s="17" t="str" cm="1">
        <f t="array" aca="1" ref="L1472" ca="1">IFERROR(INDEX(NTG_2020_Map,$C1472+2,L$7),"")</f>
        <v/>
      </c>
      <c r="M1472" s="17" t="str" cm="1">
        <f t="array" aca="1" ref="M1472" ca="1">IFERROR(INDEX(NTG_2020_Map,$C1472+2,M$7),"")</f>
        <v/>
      </c>
      <c r="N1472" s="18" t="str" cm="1">
        <f t="array" aca="1" ref="N1472" ca="1">IFERROR(INDEX(NTG_2020_Map,$C1472+2,N$7),"")</f>
        <v/>
      </c>
      <c r="O1472" s="18" t="str" cm="1">
        <f t="array" aca="1" ref="O1472" ca="1">IFERROR(IF(INDEX(NTG_2020_Map,$C1472+2,O$7)="","",INDEX(NTG_2020_Map,$C1472+2,O$7)),"")</f>
        <v/>
      </c>
    </row>
    <row r="1473" spans="3:15" ht="12.75" customHeight="1">
      <c r="C1473" s="16">
        <f t="shared" si="44"/>
        <v>64</v>
      </c>
      <c r="D1473" s="16">
        <f t="shared" si="45"/>
        <v>16</v>
      </c>
      <c r="E1473" s="16" cm="1">
        <f t="array" aca="1" ref="E1473" ca="1">IF(F1473="","",IF(INDEX(NTG_2020_Table,$C1473+1,$D1473)=1,1,0))</f>
        <v>0</v>
      </c>
      <c r="F1473" s="17" t="str" cm="1">
        <f t="array" aca="1" ref="F1473" ca="1">IFERROR(INDEX(NTG_2020_Table,$C1473+1,$F$7),"")</f>
        <v>NonRes-sAll-mStmTrp-ci</v>
      </c>
      <c r="G1473" s="17" t="str" cm="1">
        <f t="array" aca="1" ref="G1473" ca="1">IF($F1473="","",IFERROR(INDEX(NTG_2020_Map,1,IF($D1473&lt;$B$4,$B$3,IF($D1473&lt;$B$5,$B$4,$B$5))),""))</f>
        <v>VersionSource</v>
      </c>
      <c r="H1473" s="17" t="str" cm="1">
        <f t="array" aca="1" ref="H1473" ca="1">IF(F1473="","",IFERROR(INDEX(NTG_2020_Map,2,D1473),""))</f>
        <v>Expired this record since a new record was created that uses the updated Measure Impact Types and Delivery Types per DEER2026 Scoping Document.</v>
      </c>
      <c r="I1473" s="17" t="str" cm="1">
        <f t="array" aca="1" ref="I1473" ca="1">IFERROR(INDEX(NTG_2020_Map,$C1473+2,$I$7),"")</f>
        <v/>
      </c>
      <c r="J1473" s="17" t="str" cm="1">
        <f t="array" aca="1" ref="J1473" ca="1">IFERROR(IF(INDEX(NTG_2020_Map,$C1473+2,36)=0,"",INDEX(NTG_2020_Map,$C1473+2,$J$7)),"")</f>
        <v/>
      </c>
      <c r="K1473" s="17" t="str" cm="1">
        <f t="array" aca="1" ref="K1473" ca="1">IFERROR(INDEX(NTG_2020_Map,$C1473+2,K$7),"")</f>
        <v/>
      </c>
      <c r="L1473" s="17" t="str" cm="1">
        <f t="array" aca="1" ref="L1473" ca="1">IFERROR(INDEX(NTG_2020_Map,$C1473+2,L$7),"")</f>
        <v/>
      </c>
      <c r="M1473" s="17" t="str" cm="1">
        <f t="array" aca="1" ref="M1473" ca="1">IFERROR(INDEX(NTG_2020_Map,$C1473+2,M$7),"")</f>
        <v/>
      </c>
      <c r="N1473" s="18" t="str" cm="1">
        <f t="array" aca="1" ref="N1473" ca="1">IFERROR(INDEX(NTG_2020_Map,$C1473+2,N$7),"")</f>
        <v/>
      </c>
      <c r="O1473" s="18" t="str" cm="1">
        <f t="array" aca="1" ref="O1473" ca="1">IFERROR(IF(INDEX(NTG_2020_Map,$C1473+2,O$7)="","",INDEX(NTG_2020_Map,$C1473+2,O$7)),"")</f>
        <v/>
      </c>
    </row>
    <row r="1474" spans="3:15" ht="12.75" customHeight="1">
      <c r="C1474" s="16">
        <f t="shared" si="44"/>
        <v>64</v>
      </c>
      <c r="D1474" s="16">
        <f t="shared" si="45"/>
        <v>17</v>
      </c>
      <c r="E1474" s="16" cm="1">
        <f t="array" aca="1" ref="E1474" ca="1">IF(F1474="","",IF(INDEX(NTG_2020_Table,$C1474+1,$D1474)=1,1,0))</f>
        <v>1</v>
      </c>
      <c r="F1474" s="17" t="str" cm="1">
        <f t="array" aca="1" ref="F1474" ca="1">IFERROR(INDEX(NTG_2020_Table,$C1474+1,$F$7),"")</f>
        <v>NonRes-sAll-mStmTrp-ci</v>
      </c>
      <c r="G1474" s="17" t="str" cm="1">
        <f t="array" aca="1" ref="G1474" ca="1">IF($F1474="","",IFERROR(INDEX(NTG_2020_Map,1,IF($D1474&lt;$B$4,$B$3,IF($D1474&lt;$B$5,$B$4,$B$5))),""))</f>
        <v>VersionSource</v>
      </c>
      <c r="H1474" s="17" t="str" cm="1">
        <f t="array" aca="1" ref="H1474" ca="1">IF(F1474="","",IFERROR(INDEX(NTG_2020_Map,2,D1474),""))</f>
        <v>Deemed Ex Ante Team</v>
      </c>
      <c r="I1474" s="17" t="str" cm="1">
        <f t="array" aca="1" ref="I1474" ca="1">IFERROR(INDEX(NTG_2020_Map,$C1474+2,$I$7),"")</f>
        <v/>
      </c>
      <c r="J1474" s="17" t="str" cm="1">
        <f t="array" aca="1" ref="J1474" ca="1">IFERROR(IF(INDEX(NTG_2020_Map,$C1474+2,36)=0,"",INDEX(NTG_2020_Map,$C1474+2,$J$7)),"")</f>
        <v/>
      </c>
      <c r="K1474" s="17" t="str" cm="1">
        <f t="array" aca="1" ref="K1474" ca="1">IFERROR(INDEX(NTG_2020_Map,$C1474+2,K$7),"")</f>
        <v/>
      </c>
      <c r="L1474" s="17" t="str" cm="1">
        <f t="array" aca="1" ref="L1474" ca="1">IFERROR(INDEX(NTG_2020_Map,$C1474+2,L$7),"")</f>
        <v/>
      </c>
      <c r="M1474" s="17" t="str" cm="1">
        <f t="array" aca="1" ref="M1474" ca="1">IFERROR(INDEX(NTG_2020_Map,$C1474+2,M$7),"")</f>
        <v/>
      </c>
      <c r="N1474" s="18" t="str" cm="1">
        <f t="array" aca="1" ref="N1474" ca="1">IFERROR(INDEX(NTG_2020_Map,$C1474+2,N$7),"")</f>
        <v/>
      </c>
      <c r="O1474" s="18" t="str" cm="1">
        <f t="array" aca="1" ref="O1474" ca="1">IFERROR(IF(INDEX(NTG_2020_Map,$C1474+2,O$7)="","",INDEX(NTG_2020_Map,$C1474+2,O$7)),"")</f>
        <v/>
      </c>
    </row>
    <row r="1475" spans="3:15" ht="12.75" customHeight="1">
      <c r="C1475" s="16">
        <f t="shared" si="44"/>
        <v>64</v>
      </c>
      <c r="D1475" s="16">
        <f t="shared" si="45"/>
        <v>18</v>
      </c>
      <c r="E1475" s="16" cm="1">
        <f t="array" aca="1" ref="E1475" ca="1">IF(F1475="","",IF(INDEX(NTG_2020_Table,$C1475+1,$D1475)=1,1,0))</f>
        <v>1</v>
      </c>
      <c r="F1475" s="17" t="str" cm="1">
        <f t="array" aca="1" ref="F1475" ca="1">IFERROR(INDEX(NTG_2020_Table,$C1475+1,$F$7),"")</f>
        <v>NonRes-sAll-mStmTrp-ci</v>
      </c>
      <c r="G1475" s="17" t="str" cm="1">
        <f t="array" aca="1" ref="G1475" ca="1">IF($F1475="","",IFERROR(INDEX(NTG_2020_Map,1,IF($D1475&lt;$B$4,$B$3,IF($D1475&lt;$B$5,$B$4,$B$5))),""))</f>
        <v>VersionSource</v>
      </c>
      <c r="H1475" s="17" cm="1">
        <f t="array" aca="1" ref="H1475" ca="1">IF(F1475="","",IFERROR(INDEX(NTG_2020_Map,2,D1475),""))</f>
        <v>44566.539816770834</v>
      </c>
      <c r="I1475" s="17" t="str" cm="1">
        <f t="array" aca="1" ref="I1475" ca="1">IFERROR(INDEX(NTG_2020_Map,$C1475+2,$I$7),"")</f>
        <v/>
      </c>
      <c r="J1475" s="17" t="str" cm="1">
        <f t="array" aca="1" ref="J1475" ca="1">IFERROR(IF(INDEX(NTG_2020_Map,$C1475+2,36)=0,"",INDEX(NTG_2020_Map,$C1475+2,$J$7)),"")</f>
        <v/>
      </c>
      <c r="K1475" s="17" t="str" cm="1">
        <f t="array" aca="1" ref="K1475" ca="1">IFERROR(INDEX(NTG_2020_Map,$C1475+2,K$7),"")</f>
        <v/>
      </c>
      <c r="L1475" s="17" t="str" cm="1">
        <f t="array" aca="1" ref="L1475" ca="1">IFERROR(INDEX(NTG_2020_Map,$C1475+2,L$7),"")</f>
        <v/>
      </c>
      <c r="M1475" s="17" t="str" cm="1">
        <f t="array" aca="1" ref="M1475" ca="1">IFERROR(INDEX(NTG_2020_Map,$C1475+2,M$7),"")</f>
        <v/>
      </c>
      <c r="N1475" s="18" t="str" cm="1">
        <f t="array" aca="1" ref="N1475" ca="1">IFERROR(INDEX(NTG_2020_Map,$C1475+2,N$7),"")</f>
        <v/>
      </c>
      <c r="O1475" s="18" t="str" cm="1">
        <f t="array" aca="1" ref="O1475" ca="1">IFERROR(IF(INDEX(NTG_2020_Map,$C1475+2,O$7)="","",INDEX(NTG_2020_Map,$C1475+2,O$7)),"")</f>
        <v/>
      </c>
    </row>
    <row r="1476" spans="3:15" ht="12.75" customHeight="1">
      <c r="C1476" s="16">
        <f t="shared" si="44"/>
        <v>64</v>
      </c>
      <c r="D1476" s="16">
        <f t="shared" si="45"/>
        <v>19</v>
      </c>
      <c r="E1476" s="16" cm="1">
        <f t="array" aca="1" ref="E1476" ca="1">IF(F1476="","",IF(INDEX(NTG_2020_Table,$C1476+1,$D1476)=1,1,0))</f>
        <v>1</v>
      </c>
      <c r="F1476" s="17" t="str" cm="1">
        <f t="array" aca="1" ref="F1476" ca="1">IFERROR(INDEX(NTG_2020_Table,$C1476+1,$F$7),"")</f>
        <v>NonRes-sAll-mStmTrp-ci</v>
      </c>
      <c r="G1476" s="17" t="str" cm="1">
        <f t="array" aca="1" ref="G1476" ca="1">IF($F1476="","",IFERROR(INDEX(NTG_2020_Map,1,IF($D1476&lt;$B$4,$B$3,IF($D1476&lt;$B$5,$B$4,$B$5))),""))</f>
        <v>CreatedComment</v>
      </c>
      <c r="H1476" s="17" t="str" cm="1">
        <f t="array" aca="1" ref="H1476" ca="1">IF(F1476="","",IFERROR(INDEX(NTG_2020_Map,2,D1476),""))</f>
        <v/>
      </c>
      <c r="I1476" s="17" t="str" cm="1">
        <f t="array" aca="1" ref="I1476" ca="1">IFERROR(INDEX(NTG_2020_Map,$C1476+2,$I$7),"")</f>
        <v/>
      </c>
      <c r="J1476" s="17" t="str" cm="1">
        <f t="array" aca="1" ref="J1476" ca="1">IFERROR(IF(INDEX(NTG_2020_Map,$C1476+2,36)=0,"",INDEX(NTG_2020_Map,$C1476+2,$J$7)),"")</f>
        <v/>
      </c>
      <c r="K1476" s="17" t="str" cm="1">
        <f t="array" aca="1" ref="K1476" ca="1">IFERROR(INDEX(NTG_2020_Map,$C1476+2,K$7),"")</f>
        <v/>
      </c>
      <c r="L1476" s="17" t="str" cm="1">
        <f t="array" aca="1" ref="L1476" ca="1">IFERROR(INDEX(NTG_2020_Map,$C1476+2,L$7),"")</f>
        <v/>
      </c>
      <c r="M1476" s="17" t="str" cm="1">
        <f t="array" aca="1" ref="M1476" ca="1">IFERROR(INDEX(NTG_2020_Map,$C1476+2,M$7),"")</f>
        <v/>
      </c>
      <c r="N1476" s="18" t="str" cm="1">
        <f t="array" aca="1" ref="N1476" ca="1">IFERROR(INDEX(NTG_2020_Map,$C1476+2,N$7),"")</f>
        <v/>
      </c>
      <c r="O1476" s="18" t="str" cm="1">
        <f t="array" aca="1" ref="O1476" ca="1">IFERROR(IF(INDEX(NTG_2020_Map,$C1476+2,O$7)="","",INDEX(NTG_2020_Map,$C1476+2,O$7)),"")</f>
        <v/>
      </c>
    </row>
    <row r="1477" spans="3:15" ht="12.75" customHeight="1">
      <c r="C1477" s="16">
        <f t="shared" si="44"/>
        <v>64</v>
      </c>
      <c r="D1477" s="16">
        <f t="shared" si="45"/>
        <v>20</v>
      </c>
      <c r="E1477" s="16" cm="1">
        <f t="array" aca="1" ref="E1477" ca="1">IF(F1477="","",IF(INDEX(NTG_2020_Table,$C1477+1,$D1477)=1,1,0))</f>
        <v>1</v>
      </c>
      <c r="F1477" s="17" t="str" cm="1">
        <f t="array" aca="1" ref="F1477" ca="1">IFERROR(INDEX(NTG_2020_Table,$C1477+1,$F$7),"")</f>
        <v>NonRes-sAll-mStmTrp-ci</v>
      </c>
      <c r="G1477" s="17" t="str" cm="1">
        <f t="array" aca="1" ref="G1477" ca="1">IF($F1477="","",IFERROR(INDEX(NTG_2020_Map,1,IF($D1477&lt;$B$4,$B$3,IF($D1477&lt;$B$5,$B$4,$B$5))),""))</f>
        <v>CreatedComment</v>
      </c>
      <c r="H1477" s="17" t="str" cm="1">
        <f t="array" aca="1" ref="H1477" ca="1">IF(F1477="","",IFERROR(INDEX(NTG_2020_Map,2,D1477),""))</f>
        <v>Deemed Ex Ante Team</v>
      </c>
      <c r="I1477" s="17" t="str" cm="1">
        <f t="array" aca="1" ref="I1477" ca="1">IFERROR(INDEX(NTG_2020_Map,$C1477+2,$I$7),"")</f>
        <v/>
      </c>
      <c r="J1477" s="17" t="str" cm="1">
        <f t="array" aca="1" ref="J1477" ca="1">IFERROR(IF(INDEX(NTG_2020_Map,$C1477+2,36)=0,"",INDEX(NTG_2020_Map,$C1477+2,$J$7)),"")</f>
        <v/>
      </c>
      <c r="K1477" s="17" t="str" cm="1">
        <f t="array" aca="1" ref="K1477" ca="1">IFERROR(INDEX(NTG_2020_Map,$C1477+2,K$7),"")</f>
        <v/>
      </c>
      <c r="L1477" s="17" t="str" cm="1">
        <f t="array" aca="1" ref="L1477" ca="1">IFERROR(INDEX(NTG_2020_Map,$C1477+2,L$7),"")</f>
        <v/>
      </c>
      <c r="M1477" s="17" t="str" cm="1">
        <f t="array" aca="1" ref="M1477" ca="1">IFERROR(INDEX(NTG_2020_Map,$C1477+2,M$7),"")</f>
        <v/>
      </c>
      <c r="N1477" s="18" t="str" cm="1">
        <f t="array" aca="1" ref="N1477" ca="1">IFERROR(INDEX(NTG_2020_Map,$C1477+2,N$7),"")</f>
        <v/>
      </c>
      <c r="O1477" s="18" t="str" cm="1">
        <f t="array" aca="1" ref="O1477" ca="1">IFERROR(IF(INDEX(NTG_2020_Map,$C1477+2,O$7)="","",INDEX(NTG_2020_Map,$C1477+2,O$7)),"")</f>
        <v/>
      </c>
    </row>
    <row r="1478" spans="3:15" ht="12.75" customHeight="1">
      <c r="C1478" s="16">
        <f t="shared" si="44"/>
        <v>64</v>
      </c>
      <c r="D1478" s="16">
        <f t="shared" si="45"/>
        <v>21</v>
      </c>
      <c r="E1478" s="16" cm="1">
        <f t="array" aca="1" ref="E1478" ca="1">IF(F1478="","",IF(INDEX(NTG_2020_Table,$C1478+1,$D1478)=1,1,0))</f>
        <v>1</v>
      </c>
      <c r="F1478" s="17" t="str" cm="1">
        <f t="array" aca="1" ref="F1478" ca="1">IFERROR(INDEX(NTG_2020_Table,$C1478+1,$F$7),"")</f>
        <v>NonRes-sAll-mStmTrp-ci</v>
      </c>
      <c r="G1478" s="17" t="str" cm="1">
        <f t="array" aca="1" ref="G1478" ca="1">IF($F1478="","",IFERROR(INDEX(NTG_2020_Map,1,IF($D1478&lt;$B$4,$B$3,IF($D1478&lt;$B$5,$B$4,$B$5))),""))</f>
        <v>CreatedComment</v>
      </c>
      <c r="H1478" s="17" t="str" cm="1">
        <f t="array" aca="1" ref="H1478" ca="1">IF(F1478="","",IFERROR(INDEX(NTG_2020_Map,2,D1478),""))</f>
        <v/>
      </c>
      <c r="I1478" s="17" t="str" cm="1">
        <f t="array" aca="1" ref="I1478" ca="1">IFERROR(INDEX(NTG_2020_Map,$C1478+2,$I$7),"")</f>
        <v/>
      </c>
      <c r="J1478" s="17" t="str" cm="1">
        <f t="array" aca="1" ref="J1478" ca="1">IFERROR(IF(INDEX(NTG_2020_Map,$C1478+2,36)=0,"",INDEX(NTG_2020_Map,$C1478+2,$J$7)),"")</f>
        <v/>
      </c>
      <c r="K1478" s="17" t="str" cm="1">
        <f t="array" aca="1" ref="K1478" ca="1">IFERROR(INDEX(NTG_2020_Map,$C1478+2,K$7),"")</f>
        <v/>
      </c>
      <c r="L1478" s="17" t="str" cm="1">
        <f t="array" aca="1" ref="L1478" ca="1">IFERROR(INDEX(NTG_2020_Map,$C1478+2,L$7),"")</f>
        <v/>
      </c>
      <c r="M1478" s="17" t="str" cm="1">
        <f t="array" aca="1" ref="M1478" ca="1">IFERROR(INDEX(NTG_2020_Map,$C1478+2,M$7),"")</f>
        <v/>
      </c>
      <c r="N1478" s="18" t="str" cm="1">
        <f t="array" aca="1" ref="N1478" ca="1">IFERROR(INDEX(NTG_2020_Map,$C1478+2,N$7),"")</f>
        <v/>
      </c>
      <c r="O1478" s="18" t="str" cm="1">
        <f t="array" aca="1" ref="O1478" ca="1">IFERROR(IF(INDEX(NTG_2020_Map,$C1478+2,O$7)="","",INDEX(NTG_2020_Map,$C1478+2,O$7)),"")</f>
        <v/>
      </c>
    </row>
    <row r="1479" spans="3:15" ht="12.75" customHeight="1">
      <c r="C1479" s="16">
        <f t="shared" si="44"/>
        <v>64</v>
      </c>
      <c r="D1479" s="16">
        <f t="shared" si="45"/>
        <v>22</v>
      </c>
      <c r="E1479" s="16" cm="1">
        <f t="array" aca="1" ref="E1479" ca="1">IF(F1479="","",IF(INDEX(NTG_2020_Table,$C1479+1,$D1479)=1,1,0))</f>
        <v>1</v>
      </c>
      <c r="F1479" s="17" t="str" cm="1">
        <f t="array" aca="1" ref="F1479" ca="1">IFERROR(INDEX(NTG_2020_Table,$C1479+1,$F$7),"")</f>
        <v>NonRes-sAll-mStmTrp-ci</v>
      </c>
      <c r="G1479" s="17" t="str" cm="1">
        <f t="array" aca="1" ref="G1479" ca="1">IF($F1479="","",IFERROR(INDEX(NTG_2020_Map,1,IF($D1479&lt;$B$4,$B$3,IF($D1479&lt;$B$5,$B$4,$B$5))),""))</f>
        <v>CreatedComment</v>
      </c>
      <c r="H1479" s="17" t="str" cm="1">
        <f t="array" aca="1" ref="H1479" ca="1">IF(F1479="","",IFERROR(INDEX(NTG_2020_Map,2,D1479),""))</f>
        <v/>
      </c>
      <c r="I1479" s="17" t="str" cm="1">
        <f t="array" aca="1" ref="I1479" ca="1">IFERROR(INDEX(NTG_2020_Map,$C1479+2,$I$7),"")</f>
        <v/>
      </c>
      <c r="J1479" s="17" t="str" cm="1">
        <f t="array" aca="1" ref="J1479" ca="1">IFERROR(IF(INDEX(NTG_2020_Map,$C1479+2,36)=0,"",INDEX(NTG_2020_Map,$C1479+2,$J$7)),"")</f>
        <v/>
      </c>
      <c r="K1479" s="17" t="str" cm="1">
        <f t="array" aca="1" ref="K1479" ca="1">IFERROR(INDEX(NTG_2020_Map,$C1479+2,K$7),"")</f>
        <v/>
      </c>
      <c r="L1479" s="17" t="str" cm="1">
        <f t="array" aca="1" ref="L1479" ca="1">IFERROR(INDEX(NTG_2020_Map,$C1479+2,L$7),"")</f>
        <v/>
      </c>
      <c r="M1479" s="17" t="str" cm="1">
        <f t="array" aca="1" ref="M1479" ca="1">IFERROR(INDEX(NTG_2020_Map,$C1479+2,M$7),"")</f>
        <v/>
      </c>
      <c r="N1479" s="18" t="str" cm="1">
        <f t="array" aca="1" ref="N1479" ca="1">IFERROR(INDEX(NTG_2020_Map,$C1479+2,N$7),"")</f>
        <v/>
      </c>
      <c r="O1479" s="18" t="str" cm="1">
        <f t="array" aca="1" ref="O1479" ca="1">IFERROR(IF(INDEX(NTG_2020_Map,$C1479+2,O$7)="","",INDEX(NTG_2020_Map,$C1479+2,O$7)),"")</f>
        <v/>
      </c>
    </row>
    <row r="1480" spans="3:15" ht="12.75" customHeight="1">
      <c r="C1480" s="16">
        <f t="shared" si="44"/>
        <v>64</v>
      </c>
      <c r="D1480" s="16">
        <f t="shared" si="45"/>
        <v>23</v>
      </c>
      <c r="E1480" s="16" cm="1">
        <f t="array" aca="1" ref="E1480" ca="1">IF(F1480="","",IF(INDEX(NTG_2020_Table,$C1480+1,$D1480)=1,1,0))</f>
        <v>1</v>
      </c>
      <c r="F1480" s="17" t="str" cm="1">
        <f t="array" aca="1" ref="F1480" ca="1">IFERROR(INDEX(NTG_2020_Table,$C1480+1,$F$7),"")</f>
        <v>NonRes-sAll-mStmTrp-ci</v>
      </c>
      <c r="G1480" s="17" t="str" cm="1">
        <f t="array" aca="1" ref="G1480" ca="1">IF($F1480="","",IFERROR(INDEX(NTG_2020_Map,1,IF($D1480&lt;$B$4,$B$3,IF($D1480&lt;$B$5,$B$4,$B$5))),""))</f>
        <v>CreatedComment</v>
      </c>
      <c r="H1480" s="17" t="str" cm="1">
        <f t="array" aca="1" ref="H1480" ca="1">IF(F1480="","",IFERROR(INDEX(NTG_2020_Map,2,D1480),""))</f>
        <v/>
      </c>
      <c r="I1480" s="17" t="str" cm="1">
        <f t="array" aca="1" ref="I1480" ca="1">IFERROR(INDEX(NTG_2020_Map,$C1480+2,$I$7),"")</f>
        <v/>
      </c>
      <c r="J1480" s="17" t="str" cm="1">
        <f t="array" aca="1" ref="J1480" ca="1">IFERROR(IF(INDEX(NTG_2020_Map,$C1480+2,36)=0,"",INDEX(NTG_2020_Map,$C1480+2,$J$7)),"")</f>
        <v/>
      </c>
      <c r="K1480" s="17" t="str" cm="1">
        <f t="array" aca="1" ref="K1480" ca="1">IFERROR(INDEX(NTG_2020_Map,$C1480+2,K$7),"")</f>
        <v/>
      </c>
      <c r="L1480" s="17" t="str" cm="1">
        <f t="array" aca="1" ref="L1480" ca="1">IFERROR(INDEX(NTG_2020_Map,$C1480+2,L$7),"")</f>
        <v/>
      </c>
      <c r="M1480" s="17" t="str" cm="1">
        <f t="array" aca="1" ref="M1480" ca="1">IFERROR(INDEX(NTG_2020_Map,$C1480+2,M$7),"")</f>
        <v/>
      </c>
      <c r="N1480" s="18" t="str" cm="1">
        <f t="array" aca="1" ref="N1480" ca="1">IFERROR(INDEX(NTG_2020_Map,$C1480+2,N$7),"")</f>
        <v/>
      </c>
      <c r="O1480" s="18" t="str" cm="1">
        <f t="array" aca="1" ref="O1480" ca="1">IFERROR(IF(INDEX(NTG_2020_Map,$C1480+2,O$7)="","",INDEX(NTG_2020_Map,$C1480+2,O$7)),"")</f>
        <v/>
      </c>
    </row>
    <row r="1481" spans="3:15" ht="12.75" customHeight="1">
      <c r="C1481" s="16">
        <f t="shared" si="44"/>
        <v>65</v>
      </c>
      <c r="D1481" s="16">
        <f t="shared" si="45"/>
        <v>1</v>
      </c>
      <c r="E1481" s="16" cm="1">
        <f t="array" aca="1" ref="E1481" ca="1">IF(F1481="","",IF(INDEX(NTG_2020_Table,$C1481+1,$D1481)=1,1,0))</f>
        <v>0</v>
      </c>
      <c r="F1481" s="17" t="str" cm="1">
        <f t="array" aca="1" ref="F1481" ca="1">IFERROR(INDEX(NTG_2020_Table,$C1481+1,$F$7),"")</f>
        <v>NonRes-sAll-mStmTrp-dn</v>
      </c>
      <c r="G1481" s="17" t="str" cm="1">
        <f t="array" aca="1" ref="G1481" ca="1">IF($F1481="","",IFERROR(INDEX(NTG_2020_Map,1,IF($D1481&lt;$B$4,$B$3,IF($D1481&lt;$B$5,$B$4,$B$5))),""))</f>
        <v>NTG_ID</v>
      </c>
      <c r="H1481" s="17" t="str" cm="1">
        <f t="array" aca="1" ref="H1481" ca="1">IF(F1481="","",IFERROR(INDEX(NTG_2020_Map,2,D1481),""))</f>
        <v>Agric-Default&gt;2yrs</v>
      </c>
      <c r="I1481" s="17" t="str" cm="1">
        <f t="array" aca="1" ref="I1481" ca="1">IFERROR(INDEX(NTG_2020_Map,$C1481+2,$I$7),"")</f>
        <v/>
      </c>
      <c r="J1481" s="17" t="str" cm="1">
        <f t="array" aca="1" ref="J1481" ca="1">IFERROR(IF(INDEX(NTG_2020_Map,$C1481+2,36)=0,"",INDEX(NTG_2020_Map,$C1481+2,$J$7)),"")</f>
        <v/>
      </c>
      <c r="K1481" s="17" t="str" cm="1">
        <f t="array" aca="1" ref="K1481" ca="1">IFERROR(INDEX(NTG_2020_Map,$C1481+2,K$7),"")</f>
        <v/>
      </c>
      <c r="L1481" s="17" t="str" cm="1">
        <f t="array" aca="1" ref="L1481" ca="1">IFERROR(INDEX(NTG_2020_Map,$C1481+2,L$7),"")</f>
        <v/>
      </c>
      <c r="M1481" s="17" t="str" cm="1">
        <f t="array" aca="1" ref="M1481" ca="1">IFERROR(INDEX(NTG_2020_Map,$C1481+2,M$7),"")</f>
        <v/>
      </c>
      <c r="N1481" s="18" t="str" cm="1">
        <f t="array" aca="1" ref="N1481" ca="1">IFERROR(INDEX(NTG_2020_Map,$C1481+2,N$7),"")</f>
        <v/>
      </c>
      <c r="O1481" s="18" t="str" cm="1">
        <f t="array" aca="1" ref="O1481" ca="1">IFERROR(IF(INDEX(NTG_2020_Map,$C1481+2,O$7)="","",INDEX(NTG_2020_Map,$C1481+2,O$7)),"")</f>
        <v/>
      </c>
    </row>
    <row r="1482" spans="3:15" ht="12.75" customHeight="1">
      <c r="C1482" s="16">
        <f t="shared" ref="C1482:C1545" si="46">IF($D1482=1,IF($C1481&lt;$B$1,$C1481+1,""),$C1481)</f>
        <v>65</v>
      </c>
      <c r="D1482" s="16">
        <f t="shared" ref="D1482:D1545" si="47">IF(D1481&lt;$B$2,D1481+1,1)</f>
        <v>2</v>
      </c>
      <c r="E1482" s="16" cm="1">
        <f t="array" aca="1" ref="E1482" ca="1">IF(F1482="","",IF(INDEX(NTG_2020_Table,$C1482+1,$D1482)=1,1,0))</f>
        <v>0</v>
      </c>
      <c r="F1482" s="17" t="str" cm="1">
        <f t="array" aca="1" ref="F1482" ca="1">IFERROR(INDEX(NTG_2020_Table,$C1482+1,$F$7),"")</f>
        <v>NonRes-sAll-mStmTrp-dn</v>
      </c>
      <c r="G1482" s="17" t="str" cm="1">
        <f t="array" aca="1" ref="G1482" ca="1">IF($F1482="","",IFERROR(INDEX(NTG_2020_Map,1,IF($D1482&lt;$B$4,$B$3,IF($D1482&lt;$B$5,$B$4,$B$5))),""))</f>
        <v>NTG_ID</v>
      </c>
      <c r="H1482" s="17" t="str" cm="1">
        <f t="array" aca="1" ref="H1482" ca="1">IF(F1482="","",IFERROR(INDEX(NTG_2020_Map,2,D1482),""))</f>
        <v>DEER2019</v>
      </c>
      <c r="I1482" s="17" t="str" cm="1">
        <f t="array" aca="1" ref="I1482" ca="1">IFERROR(INDEX(NTG_2020_Map,$C1482+2,$I$7),"")</f>
        <v/>
      </c>
      <c r="J1482" s="17" t="str" cm="1">
        <f t="array" aca="1" ref="J1482" ca="1">IFERROR(IF(INDEX(NTG_2020_Map,$C1482+2,36)=0,"",INDEX(NTG_2020_Map,$C1482+2,$J$7)),"")</f>
        <v/>
      </c>
      <c r="K1482" s="17" t="str" cm="1">
        <f t="array" aca="1" ref="K1482" ca="1">IFERROR(INDEX(NTG_2020_Map,$C1482+2,K$7),"")</f>
        <v/>
      </c>
      <c r="L1482" s="17" t="str" cm="1">
        <f t="array" aca="1" ref="L1482" ca="1">IFERROR(INDEX(NTG_2020_Map,$C1482+2,L$7),"")</f>
        <v/>
      </c>
      <c r="M1482" s="17" t="str" cm="1">
        <f t="array" aca="1" ref="M1482" ca="1">IFERROR(INDEX(NTG_2020_Map,$C1482+2,M$7),"")</f>
        <v/>
      </c>
      <c r="N1482" s="18" t="str" cm="1">
        <f t="array" aca="1" ref="N1482" ca="1">IFERROR(INDEX(NTG_2020_Map,$C1482+2,N$7),"")</f>
        <v/>
      </c>
      <c r="O1482" s="18" t="str" cm="1">
        <f t="array" aca="1" ref="O1482" ca="1">IFERROR(IF(INDEX(NTG_2020_Map,$C1482+2,O$7)="","",INDEX(NTG_2020_Map,$C1482+2,O$7)),"")</f>
        <v/>
      </c>
    </row>
    <row r="1483" spans="3:15" ht="12.75" customHeight="1">
      <c r="C1483" s="16">
        <f t="shared" si="46"/>
        <v>65</v>
      </c>
      <c r="D1483" s="16">
        <f t="shared" si="47"/>
        <v>3</v>
      </c>
      <c r="E1483" s="16" cm="1">
        <f t="array" aca="1" ref="E1483" ca="1">IF(F1483="","",IF(INDEX(NTG_2020_Table,$C1483+1,$D1483)=1,1,0))</f>
        <v>0</v>
      </c>
      <c r="F1483" s="17" t="str" cm="1">
        <f t="array" aca="1" ref="F1483" ca="1">IFERROR(INDEX(NTG_2020_Table,$C1483+1,$F$7),"")</f>
        <v>NonRes-sAll-mStmTrp-dn</v>
      </c>
      <c r="G1483" s="17" t="str" cm="1">
        <f t="array" aca="1" ref="G1483" ca="1">IF($F1483="","",IFERROR(INDEX(NTG_2020_Map,1,IF($D1483&lt;$B$4,$B$3,IF($D1483&lt;$B$5,$B$4,$B$5))),""))</f>
        <v>NTG_ID</v>
      </c>
      <c r="H1483" s="17" cm="1">
        <f t="array" aca="1" ref="H1483" ca="1">IF(F1483="","",IFERROR(INDEX(NTG_2020_Map,2,D1483),""))</f>
        <v>43466</v>
      </c>
      <c r="I1483" s="17" t="str" cm="1">
        <f t="array" aca="1" ref="I1483" ca="1">IFERROR(INDEX(NTG_2020_Map,$C1483+2,$I$7),"")</f>
        <v/>
      </c>
      <c r="J1483" s="17" t="str" cm="1">
        <f t="array" aca="1" ref="J1483" ca="1">IFERROR(IF(INDEX(NTG_2020_Map,$C1483+2,36)=0,"",INDEX(NTG_2020_Map,$C1483+2,$J$7)),"")</f>
        <v/>
      </c>
      <c r="K1483" s="17" t="str" cm="1">
        <f t="array" aca="1" ref="K1483" ca="1">IFERROR(INDEX(NTG_2020_Map,$C1483+2,K$7),"")</f>
        <v/>
      </c>
      <c r="L1483" s="17" t="str" cm="1">
        <f t="array" aca="1" ref="L1483" ca="1">IFERROR(INDEX(NTG_2020_Map,$C1483+2,L$7),"")</f>
        <v/>
      </c>
      <c r="M1483" s="17" t="str" cm="1">
        <f t="array" aca="1" ref="M1483" ca="1">IFERROR(INDEX(NTG_2020_Map,$C1483+2,M$7),"")</f>
        <v/>
      </c>
      <c r="N1483" s="18" t="str" cm="1">
        <f t="array" aca="1" ref="N1483" ca="1">IFERROR(INDEX(NTG_2020_Map,$C1483+2,N$7),"")</f>
        <v/>
      </c>
      <c r="O1483" s="18" t="str" cm="1">
        <f t="array" aca="1" ref="O1483" ca="1">IFERROR(IF(INDEX(NTG_2020_Map,$C1483+2,O$7)="","",INDEX(NTG_2020_Map,$C1483+2,O$7)),"")</f>
        <v/>
      </c>
    </row>
    <row r="1484" spans="3:15" ht="12.75" customHeight="1">
      <c r="C1484" s="16">
        <f t="shared" si="46"/>
        <v>65</v>
      </c>
      <c r="D1484" s="16">
        <f t="shared" si="47"/>
        <v>4</v>
      </c>
      <c r="E1484" s="16" cm="1">
        <f t="array" aca="1" ref="E1484" ca="1">IF(F1484="","",IF(INDEX(NTG_2020_Table,$C1484+1,$D1484)=1,1,0))</f>
        <v>0</v>
      </c>
      <c r="F1484" s="17" t="str" cm="1">
        <f t="array" aca="1" ref="F1484" ca="1">IFERROR(INDEX(NTG_2020_Table,$C1484+1,$F$7),"")</f>
        <v>NonRes-sAll-mStmTrp-dn</v>
      </c>
      <c r="G1484" s="17" t="str" cm="1">
        <f t="array" aca="1" ref="G1484" ca="1">IF($F1484="","",IFERROR(INDEX(NTG_2020_Map,1,IF($D1484&lt;$B$4,$B$3,IF($D1484&lt;$B$5,$B$4,$B$5))),""))</f>
        <v>NTG_ID</v>
      </c>
      <c r="H1484" s="17" cm="1">
        <f t="array" aca="1" ref="H1484" ca="1">IF(F1484="","",IFERROR(INDEX(NTG_2020_Map,2,D1484),""))</f>
        <v>46022</v>
      </c>
      <c r="I1484" s="17" t="str" cm="1">
        <f t="array" aca="1" ref="I1484" ca="1">IFERROR(INDEX(NTG_2020_Map,$C1484+2,$I$7),"")</f>
        <v/>
      </c>
      <c r="J1484" s="17" t="str" cm="1">
        <f t="array" aca="1" ref="J1484" ca="1">IFERROR(IF(INDEX(NTG_2020_Map,$C1484+2,36)=0,"",INDEX(NTG_2020_Map,$C1484+2,$J$7)),"")</f>
        <v/>
      </c>
      <c r="K1484" s="17" t="str" cm="1">
        <f t="array" aca="1" ref="K1484" ca="1">IFERROR(INDEX(NTG_2020_Map,$C1484+2,K$7),"")</f>
        <v/>
      </c>
      <c r="L1484" s="17" t="str" cm="1">
        <f t="array" aca="1" ref="L1484" ca="1">IFERROR(INDEX(NTG_2020_Map,$C1484+2,L$7),"")</f>
        <v/>
      </c>
      <c r="M1484" s="17" t="str" cm="1">
        <f t="array" aca="1" ref="M1484" ca="1">IFERROR(INDEX(NTG_2020_Map,$C1484+2,M$7),"")</f>
        <v/>
      </c>
      <c r="N1484" s="18" t="str" cm="1">
        <f t="array" aca="1" ref="N1484" ca="1">IFERROR(INDEX(NTG_2020_Map,$C1484+2,N$7),"")</f>
        <v/>
      </c>
      <c r="O1484" s="18" t="str" cm="1">
        <f t="array" aca="1" ref="O1484" ca="1">IFERROR(IF(INDEX(NTG_2020_Map,$C1484+2,O$7)="","",INDEX(NTG_2020_Map,$C1484+2,O$7)),"")</f>
        <v/>
      </c>
    </row>
    <row r="1485" spans="3:15" ht="12.75" customHeight="1">
      <c r="C1485" s="16">
        <f t="shared" si="46"/>
        <v>65</v>
      </c>
      <c r="D1485" s="16">
        <f t="shared" si="47"/>
        <v>5</v>
      </c>
      <c r="E1485" s="16" cm="1">
        <f t="array" aca="1" ref="E1485" ca="1">IF(F1485="","",IF(INDEX(NTG_2020_Table,$C1485+1,$D1485)=1,1,0))</f>
        <v>0</v>
      </c>
      <c r="F1485" s="17" t="str" cm="1">
        <f t="array" aca="1" ref="F1485" ca="1">IFERROR(INDEX(NTG_2020_Table,$C1485+1,$F$7),"")</f>
        <v>NonRes-sAll-mStmTrp-dn</v>
      </c>
      <c r="G1485" s="17" t="str" cm="1">
        <f t="array" aca="1" ref="G1485" ca="1">IF($F1485="","",IFERROR(INDEX(NTG_2020_Map,1,IF($D1485&lt;$B$4,$B$3,IF($D1485&lt;$B$5,$B$4,$B$5))),""))</f>
        <v>NTG_ID</v>
      </c>
      <c r="H1485" s="17" cm="1">
        <f t="array" aca="1" ref="H1485" ca="1">IF(F1485="","",IFERROR(INDEX(NTG_2020_Map,2,D1485),""))</f>
        <v>0.6</v>
      </c>
      <c r="I1485" s="17" t="str" cm="1">
        <f t="array" aca="1" ref="I1485" ca="1">IFERROR(INDEX(NTG_2020_Map,$C1485+2,$I$7),"")</f>
        <v/>
      </c>
      <c r="J1485" s="17" t="str" cm="1">
        <f t="array" aca="1" ref="J1485" ca="1">IFERROR(IF(INDEX(NTG_2020_Map,$C1485+2,36)=0,"",INDEX(NTG_2020_Map,$C1485+2,$J$7)),"")</f>
        <v/>
      </c>
      <c r="K1485" s="17" t="str" cm="1">
        <f t="array" aca="1" ref="K1485" ca="1">IFERROR(INDEX(NTG_2020_Map,$C1485+2,K$7),"")</f>
        <v/>
      </c>
      <c r="L1485" s="17" t="str" cm="1">
        <f t="array" aca="1" ref="L1485" ca="1">IFERROR(INDEX(NTG_2020_Map,$C1485+2,L$7),"")</f>
        <v/>
      </c>
      <c r="M1485" s="17" t="str" cm="1">
        <f t="array" aca="1" ref="M1485" ca="1">IFERROR(INDEX(NTG_2020_Map,$C1485+2,M$7),"")</f>
        <v/>
      </c>
      <c r="N1485" s="18" t="str" cm="1">
        <f t="array" aca="1" ref="N1485" ca="1">IFERROR(INDEX(NTG_2020_Map,$C1485+2,N$7),"")</f>
        <v/>
      </c>
      <c r="O1485" s="18" t="str" cm="1">
        <f t="array" aca="1" ref="O1485" ca="1">IFERROR(IF(INDEX(NTG_2020_Map,$C1485+2,O$7)="","",INDEX(NTG_2020_Map,$C1485+2,O$7)),"")</f>
        <v/>
      </c>
    </row>
    <row r="1486" spans="3:15" ht="12.75" customHeight="1">
      <c r="C1486" s="16">
        <f t="shared" si="46"/>
        <v>65</v>
      </c>
      <c r="D1486" s="16">
        <f t="shared" si="47"/>
        <v>6</v>
      </c>
      <c r="E1486" s="16" cm="1">
        <f t="array" aca="1" ref="E1486" ca="1">IF(F1486="","",IF(INDEX(NTG_2020_Table,$C1486+1,$D1486)=1,1,0))</f>
        <v>0</v>
      </c>
      <c r="F1486" s="17" t="str" cm="1">
        <f t="array" aca="1" ref="F1486" ca="1">IFERROR(INDEX(NTG_2020_Table,$C1486+1,$F$7),"")</f>
        <v>NonRes-sAll-mStmTrp-dn</v>
      </c>
      <c r="G1486" s="17" t="str" cm="1">
        <f t="array" aca="1" ref="G1486" ca="1">IF($F1486="","",IFERROR(INDEX(NTG_2020_Map,1,IF($D1486&lt;$B$4,$B$3,IF($D1486&lt;$B$5,$B$4,$B$5))),""))</f>
        <v>NTG_ID</v>
      </c>
      <c r="H1486" s="17" cm="1">
        <f t="array" aca="1" ref="H1486" ca="1">IF(F1486="","",IFERROR(INDEX(NTG_2020_Map,2,D1486),""))</f>
        <v>0.6</v>
      </c>
      <c r="I1486" s="17" t="str" cm="1">
        <f t="array" aca="1" ref="I1486" ca="1">IFERROR(INDEX(NTG_2020_Map,$C1486+2,$I$7),"")</f>
        <v/>
      </c>
      <c r="J1486" s="17" t="str" cm="1">
        <f t="array" aca="1" ref="J1486" ca="1">IFERROR(IF(INDEX(NTG_2020_Map,$C1486+2,36)=0,"",INDEX(NTG_2020_Map,$C1486+2,$J$7)),"")</f>
        <v/>
      </c>
      <c r="K1486" s="17" t="str" cm="1">
        <f t="array" aca="1" ref="K1486" ca="1">IFERROR(INDEX(NTG_2020_Map,$C1486+2,K$7),"")</f>
        <v/>
      </c>
      <c r="L1486" s="17" t="str" cm="1">
        <f t="array" aca="1" ref="L1486" ca="1">IFERROR(INDEX(NTG_2020_Map,$C1486+2,L$7),"")</f>
        <v/>
      </c>
      <c r="M1486" s="17" t="str" cm="1">
        <f t="array" aca="1" ref="M1486" ca="1">IFERROR(INDEX(NTG_2020_Map,$C1486+2,M$7),"")</f>
        <v/>
      </c>
      <c r="N1486" s="18" t="str" cm="1">
        <f t="array" aca="1" ref="N1486" ca="1">IFERROR(INDEX(NTG_2020_Map,$C1486+2,N$7),"")</f>
        <v/>
      </c>
      <c r="O1486" s="18" t="str" cm="1">
        <f t="array" aca="1" ref="O1486" ca="1">IFERROR(IF(INDEX(NTG_2020_Map,$C1486+2,O$7)="","",INDEX(NTG_2020_Map,$C1486+2,O$7)),"")</f>
        <v/>
      </c>
    </row>
    <row r="1487" spans="3:15" ht="12.75" customHeight="1">
      <c r="C1487" s="16">
        <f t="shared" si="46"/>
        <v>65</v>
      </c>
      <c r="D1487" s="16">
        <f t="shared" si="47"/>
        <v>7</v>
      </c>
      <c r="E1487" s="16" cm="1">
        <f t="array" aca="1" ref="E1487" ca="1">IF(F1487="","",IF(INDEX(NTG_2020_Table,$C1487+1,$D1487)=1,1,0))</f>
        <v>0</v>
      </c>
      <c r="F1487" s="17" t="str" cm="1">
        <f t="array" aca="1" ref="F1487" ca="1">IFERROR(INDEX(NTG_2020_Table,$C1487+1,$F$7),"")</f>
        <v>NonRes-sAll-mStmTrp-dn</v>
      </c>
      <c r="G1487" s="17" t="str" cm="1">
        <f t="array" aca="1" ref="G1487" ca="1">IF($F1487="","",IFERROR(INDEX(NTG_2020_Map,1,IF($D1487&lt;$B$4,$B$3,IF($D1487&lt;$B$5,$B$4,$B$5))),""))</f>
        <v>NTG_ID</v>
      </c>
      <c r="H1487" s="17" t="str" cm="1">
        <f t="array" aca="1" ref="H1487" ca="1">IF(F1487="","",IFERROR(INDEX(NTG_2020_Map,2,D1487),""))</f>
        <v>Measures not covered by other NTG values and measure technology type has been available in marketplace for more than 2 years</v>
      </c>
      <c r="I1487" s="17" t="str" cm="1">
        <f t="array" aca="1" ref="I1487" ca="1">IFERROR(INDEX(NTG_2020_Map,$C1487+2,$I$7),"")</f>
        <v/>
      </c>
      <c r="J1487" s="17" t="str" cm="1">
        <f t="array" aca="1" ref="J1487" ca="1">IFERROR(IF(INDEX(NTG_2020_Map,$C1487+2,36)=0,"",INDEX(NTG_2020_Map,$C1487+2,$J$7)),"")</f>
        <v/>
      </c>
      <c r="K1487" s="17" t="str" cm="1">
        <f t="array" aca="1" ref="K1487" ca="1">IFERROR(INDEX(NTG_2020_Map,$C1487+2,K$7),"")</f>
        <v/>
      </c>
      <c r="L1487" s="17" t="str" cm="1">
        <f t="array" aca="1" ref="L1487" ca="1">IFERROR(INDEX(NTG_2020_Map,$C1487+2,L$7),"")</f>
        <v/>
      </c>
      <c r="M1487" s="17" t="str" cm="1">
        <f t="array" aca="1" ref="M1487" ca="1">IFERROR(INDEX(NTG_2020_Map,$C1487+2,M$7),"")</f>
        <v/>
      </c>
      <c r="N1487" s="18" t="str" cm="1">
        <f t="array" aca="1" ref="N1487" ca="1">IFERROR(INDEX(NTG_2020_Map,$C1487+2,N$7),"")</f>
        <v/>
      </c>
      <c r="O1487" s="18" t="str" cm="1">
        <f t="array" aca="1" ref="O1487" ca="1">IFERROR(IF(INDEX(NTG_2020_Map,$C1487+2,O$7)="","",INDEX(NTG_2020_Map,$C1487+2,O$7)),"")</f>
        <v/>
      </c>
    </row>
    <row r="1488" spans="3:15" ht="12.75" customHeight="1">
      <c r="C1488" s="16">
        <f t="shared" si="46"/>
        <v>65</v>
      </c>
      <c r="D1488" s="16">
        <f t="shared" si="47"/>
        <v>8</v>
      </c>
      <c r="E1488" s="16" cm="1">
        <f t="array" aca="1" ref="E1488" ca="1">IF(F1488="","",IF(INDEX(NTG_2020_Table,$C1488+1,$D1488)=1,1,0))</f>
        <v>0</v>
      </c>
      <c r="F1488" s="17" t="str" cm="1">
        <f t="array" aca="1" ref="F1488" ca="1">IFERROR(INDEX(NTG_2020_Table,$C1488+1,$F$7),"")</f>
        <v>NonRes-sAll-mStmTrp-dn</v>
      </c>
      <c r="G1488" s="17" t="str" cm="1">
        <f t="array" aca="1" ref="G1488" ca="1">IF($F1488="","",IFERROR(INDEX(NTG_2020_Map,1,IF($D1488&lt;$B$4,$B$3,IF($D1488&lt;$B$5,$B$4,$B$5))),""))</f>
        <v>NTG_ID</v>
      </c>
      <c r="H1488" s="17" t="str" cm="1">
        <f t="array" aca="1" ref="H1488" ca="1">IF(F1488="","",IFERROR(INDEX(NTG_2020_Map,2,D1488),""))</f>
        <v>Deem-DEER|Deem-WP</v>
      </c>
      <c r="I1488" s="17" t="str" cm="1">
        <f t="array" aca="1" ref="I1488" ca="1">IFERROR(INDEX(NTG_2020_Map,$C1488+2,$I$7),"")</f>
        <v/>
      </c>
      <c r="J1488" s="17" t="str" cm="1">
        <f t="array" aca="1" ref="J1488" ca="1">IFERROR(IF(INDEX(NTG_2020_Map,$C1488+2,36)=0,"",INDEX(NTG_2020_Map,$C1488+2,$J$7)),"")</f>
        <v/>
      </c>
      <c r="K1488" s="17" t="str" cm="1">
        <f t="array" aca="1" ref="K1488" ca="1">IFERROR(INDEX(NTG_2020_Map,$C1488+2,K$7),"")</f>
        <v/>
      </c>
      <c r="L1488" s="17" t="str" cm="1">
        <f t="array" aca="1" ref="L1488" ca="1">IFERROR(INDEX(NTG_2020_Map,$C1488+2,L$7),"")</f>
        <v/>
      </c>
      <c r="M1488" s="17" t="str" cm="1">
        <f t="array" aca="1" ref="M1488" ca="1">IFERROR(INDEX(NTG_2020_Map,$C1488+2,M$7),"")</f>
        <v/>
      </c>
      <c r="N1488" s="18" t="str" cm="1">
        <f t="array" aca="1" ref="N1488" ca="1">IFERROR(INDEX(NTG_2020_Map,$C1488+2,N$7),"")</f>
        <v/>
      </c>
      <c r="O1488" s="18" t="str" cm="1">
        <f t="array" aca="1" ref="O1488" ca="1">IFERROR(IF(INDEX(NTG_2020_Map,$C1488+2,O$7)="","",INDEX(NTG_2020_Map,$C1488+2,O$7)),"")</f>
        <v/>
      </c>
    </row>
    <row r="1489" spans="3:15" ht="12.75" customHeight="1">
      <c r="C1489" s="16">
        <f t="shared" si="46"/>
        <v>65</v>
      </c>
      <c r="D1489" s="16">
        <f t="shared" si="47"/>
        <v>9</v>
      </c>
      <c r="E1489" s="16" cm="1">
        <f t="array" aca="1" ref="E1489" ca="1">IF(F1489="","",IF(INDEX(NTG_2020_Table,$C1489+1,$D1489)=1,1,0))</f>
        <v>0</v>
      </c>
      <c r="F1489" s="17" t="str" cm="1">
        <f t="array" aca="1" ref="F1489" ca="1">IFERROR(INDEX(NTG_2020_Table,$C1489+1,$F$7),"")</f>
        <v>NonRes-sAll-mStmTrp-dn</v>
      </c>
      <c r="G1489" s="17" t="str" cm="1">
        <f t="array" aca="1" ref="G1489" ca="1">IF($F1489="","",IFERROR(INDEX(NTG_2020_Map,1,IF($D1489&lt;$B$4,$B$3,IF($D1489&lt;$B$5,$B$4,$B$5))),""))</f>
        <v>NTG_ID</v>
      </c>
      <c r="H1489" s="17" t="str" cm="1">
        <f t="array" aca="1" ref="H1489" ca="1">IF(F1489="","",IFERROR(INDEX(NTG_2020_Map,2,D1489),""))</f>
        <v>AOE|AR|BRO-Bhv|BRO-Op|BRO-RCx|BW|NC|NR</v>
      </c>
      <c r="I1489" s="17" t="str" cm="1">
        <f t="array" aca="1" ref="I1489" ca="1">IFERROR(INDEX(NTG_2020_Map,$C1489+2,$I$7),"")</f>
        <v/>
      </c>
      <c r="J1489" s="17" t="str" cm="1">
        <f t="array" aca="1" ref="J1489" ca="1">IFERROR(IF(INDEX(NTG_2020_Map,$C1489+2,36)=0,"",INDEX(NTG_2020_Map,$C1489+2,$J$7)),"")</f>
        <v/>
      </c>
      <c r="K1489" s="17" t="str" cm="1">
        <f t="array" aca="1" ref="K1489" ca="1">IFERROR(INDEX(NTG_2020_Map,$C1489+2,K$7),"")</f>
        <v/>
      </c>
      <c r="L1489" s="17" t="str" cm="1">
        <f t="array" aca="1" ref="L1489" ca="1">IFERROR(INDEX(NTG_2020_Map,$C1489+2,L$7),"")</f>
        <v/>
      </c>
      <c r="M1489" s="17" t="str" cm="1">
        <f t="array" aca="1" ref="M1489" ca="1">IFERROR(INDEX(NTG_2020_Map,$C1489+2,M$7),"")</f>
        <v/>
      </c>
      <c r="N1489" s="18" t="str" cm="1">
        <f t="array" aca="1" ref="N1489" ca="1">IFERROR(INDEX(NTG_2020_Map,$C1489+2,N$7),"")</f>
        <v/>
      </c>
      <c r="O1489" s="18" t="str" cm="1">
        <f t="array" aca="1" ref="O1489" ca="1">IFERROR(IF(INDEX(NTG_2020_Map,$C1489+2,O$7)="","",INDEX(NTG_2020_Map,$C1489+2,O$7)),"")</f>
        <v/>
      </c>
    </row>
    <row r="1490" spans="3:15" ht="12.75" customHeight="1">
      <c r="C1490" s="16">
        <f t="shared" si="46"/>
        <v>65</v>
      </c>
      <c r="D1490" s="16">
        <f t="shared" si="47"/>
        <v>10</v>
      </c>
      <c r="E1490" s="16" cm="1">
        <f t="array" aca="1" ref="E1490" ca="1">IF(F1490="","",IF(INDEX(NTG_2020_Table,$C1490+1,$D1490)=1,1,0))</f>
        <v>0</v>
      </c>
      <c r="F1490" s="17" t="str" cm="1">
        <f t="array" aca="1" ref="F1490" ca="1">IFERROR(INDEX(NTG_2020_Table,$C1490+1,$F$7),"")</f>
        <v>NonRes-sAll-mStmTrp-dn</v>
      </c>
      <c r="G1490" s="17" t="str" cm="1">
        <f t="array" aca="1" ref="G1490" ca="1">IF($F1490="","",IFERROR(INDEX(NTG_2020_Map,1,IF($D1490&lt;$B$4,$B$3,IF($D1490&lt;$B$5,$B$4,$B$5))),""))</f>
        <v>NTG_ID</v>
      </c>
      <c r="H1490" s="17" t="str" cm="1">
        <f t="array" aca="1" ref="H1490" ca="1">IF(F1490="","",IFERROR(INDEX(NTG_2020_Map,2,D1490),""))</f>
        <v>UpDeemed|DnCust|DnDeemed|DnCustDI|DnDeemDI</v>
      </c>
      <c r="I1490" s="17" t="str" cm="1">
        <f t="array" aca="1" ref="I1490" ca="1">IFERROR(INDEX(NTG_2020_Map,$C1490+2,$I$7),"")</f>
        <v/>
      </c>
      <c r="J1490" s="17" t="str" cm="1">
        <f t="array" aca="1" ref="J1490" ca="1">IFERROR(IF(INDEX(NTG_2020_Map,$C1490+2,36)=0,"",INDEX(NTG_2020_Map,$C1490+2,$J$7)),"")</f>
        <v/>
      </c>
      <c r="K1490" s="17" t="str" cm="1">
        <f t="array" aca="1" ref="K1490" ca="1">IFERROR(INDEX(NTG_2020_Map,$C1490+2,K$7),"")</f>
        <v/>
      </c>
      <c r="L1490" s="17" t="str" cm="1">
        <f t="array" aca="1" ref="L1490" ca="1">IFERROR(INDEX(NTG_2020_Map,$C1490+2,L$7),"")</f>
        <v/>
      </c>
      <c r="M1490" s="17" t="str" cm="1">
        <f t="array" aca="1" ref="M1490" ca="1">IFERROR(INDEX(NTG_2020_Map,$C1490+2,M$7),"")</f>
        <v/>
      </c>
      <c r="N1490" s="18" t="str" cm="1">
        <f t="array" aca="1" ref="N1490" ca="1">IFERROR(INDEX(NTG_2020_Map,$C1490+2,N$7),"")</f>
        <v/>
      </c>
      <c r="O1490" s="18" t="str" cm="1">
        <f t="array" aca="1" ref="O1490" ca="1">IFERROR(IF(INDEX(NTG_2020_Map,$C1490+2,O$7)="","",INDEX(NTG_2020_Map,$C1490+2,O$7)),"")</f>
        <v/>
      </c>
    </row>
    <row r="1491" spans="3:15" ht="12.75" customHeight="1">
      <c r="C1491" s="16">
        <f t="shared" si="46"/>
        <v>65</v>
      </c>
      <c r="D1491" s="16">
        <f t="shared" si="47"/>
        <v>11</v>
      </c>
      <c r="E1491" s="16" cm="1">
        <f t="array" aca="1" ref="E1491" ca="1">IF(F1491="","",IF(INDEX(NTG_2020_Table,$C1491+1,$D1491)=1,1,0))</f>
        <v>0</v>
      </c>
      <c r="F1491" s="17" t="str" cm="1">
        <f t="array" aca="1" ref="F1491" ca="1">IFERROR(INDEX(NTG_2020_Table,$C1491+1,$F$7),"")</f>
        <v>NonRes-sAll-mStmTrp-dn</v>
      </c>
      <c r="G1491" s="17" t="str" cm="1">
        <f t="array" aca="1" ref="G1491" ca="1">IF($F1491="","",IFERROR(INDEX(NTG_2020_Map,1,IF($D1491&lt;$B$4,$B$3,IF($D1491&lt;$B$5,$B$4,$B$5))),""))</f>
        <v>VersionSource</v>
      </c>
      <c r="H1491" s="17" t="str" cm="1">
        <f t="array" aca="1" ref="H1491" ca="1">IF(F1491="","",IFERROR(INDEX(NTG_2020_Map,2,D1491),""))</f>
        <v/>
      </c>
      <c r="I1491" s="17" t="str" cm="1">
        <f t="array" aca="1" ref="I1491" ca="1">IFERROR(INDEX(NTG_2020_Map,$C1491+2,$I$7),"")</f>
        <v/>
      </c>
      <c r="J1491" s="17" t="str" cm="1">
        <f t="array" aca="1" ref="J1491" ca="1">IFERROR(IF(INDEX(NTG_2020_Map,$C1491+2,36)=0,"",INDEX(NTG_2020_Map,$C1491+2,$J$7)),"")</f>
        <v/>
      </c>
      <c r="K1491" s="17" t="str" cm="1">
        <f t="array" aca="1" ref="K1491" ca="1">IFERROR(INDEX(NTG_2020_Map,$C1491+2,K$7),"")</f>
        <v/>
      </c>
      <c r="L1491" s="17" t="str" cm="1">
        <f t="array" aca="1" ref="L1491" ca="1">IFERROR(INDEX(NTG_2020_Map,$C1491+2,L$7),"")</f>
        <v/>
      </c>
      <c r="M1491" s="17" t="str" cm="1">
        <f t="array" aca="1" ref="M1491" ca="1">IFERROR(INDEX(NTG_2020_Map,$C1491+2,M$7),"")</f>
        <v/>
      </c>
      <c r="N1491" s="18" t="str" cm="1">
        <f t="array" aca="1" ref="N1491" ca="1">IFERROR(INDEX(NTG_2020_Map,$C1491+2,N$7),"")</f>
        <v/>
      </c>
      <c r="O1491" s="18" t="str" cm="1">
        <f t="array" aca="1" ref="O1491" ca="1">IFERROR(IF(INDEX(NTG_2020_Map,$C1491+2,O$7)="","",INDEX(NTG_2020_Map,$C1491+2,O$7)),"")</f>
        <v/>
      </c>
    </row>
    <row r="1492" spans="3:15" ht="12.75" customHeight="1">
      <c r="C1492" s="16">
        <f t="shared" si="46"/>
        <v>65</v>
      </c>
      <c r="D1492" s="16">
        <f t="shared" si="47"/>
        <v>12</v>
      </c>
      <c r="E1492" s="16" cm="1">
        <f t="array" aca="1" ref="E1492" ca="1">IF(F1492="","",IF(INDEX(NTG_2020_Table,$C1492+1,$D1492)=1,1,0))</f>
        <v>1</v>
      </c>
      <c r="F1492" s="17" t="str" cm="1">
        <f t="array" aca="1" ref="F1492" ca="1">IFERROR(INDEX(NTG_2020_Table,$C1492+1,$F$7),"")</f>
        <v>NonRes-sAll-mStmTrp-dn</v>
      </c>
      <c r="G1492" s="17" t="str" cm="1">
        <f t="array" aca="1" ref="G1492" ca="1">IF($F1492="","",IFERROR(INDEX(NTG_2020_Map,1,IF($D1492&lt;$B$4,$B$3,IF($D1492&lt;$B$5,$B$4,$B$5))),""))</f>
        <v>VersionSource</v>
      </c>
      <c r="H1492" s="17" t="str" cm="1">
        <f t="array" aca="1" ref="H1492" ca="1">IF(F1492="","",IFERROR(INDEX(NTG_2020_Map,2,D1492),""))</f>
        <v>1</v>
      </c>
      <c r="I1492" s="17" t="str" cm="1">
        <f t="array" aca="1" ref="I1492" ca="1">IFERROR(INDEX(NTG_2020_Map,$C1492+2,$I$7),"")</f>
        <v/>
      </c>
      <c r="J1492" s="17" t="str" cm="1">
        <f t="array" aca="1" ref="J1492" ca="1">IFERROR(IF(INDEX(NTG_2020_Map,$C1492+2,36)=0,"",INDEX(NTG_2020_Map,$C1492+2,$J$7)),"")</f>
        <v/>
      </c>
      <c r="K1492" s="17" t="str" cm="1">
        <f t="array" aca="1" ref="K1492" ca="1">IFERROR(INDEX(NTG_2020_Map,$C1492+2,K$7),"")</f>
        <v/>
      </c>
      <c r="L1492" s="17" t="str" cm="1">
        <f t="array" aca="1" ref="L1492" ca="1">IFERROR(INDEX(NTG_2020_Map,$C1492+2,L$7),"")</f>
        <v/>
      </c>
      <c r="M1492" s="17" t="str" cm="1">
        <f t="array" aca="1" ref="M1492" ca="1">IFERROR(INDEX(NTG_2020_Map,$C1492+2,M$7),"")</f>
        <v/>
      </c>
      <c r="N1492" s="18" t="str" cm="1">
        <f t="array" aca="1" ref="N1492" ca="1">IFERROR(INDEX(NTG_2020_Map,$C1492+2,N$7),"")</f>
        <v/>
      </c>
      <c r="O1492" s="18" t="str" cm="1">
        <f t="array" aca="1" ref="O1492" ca="1">IFERROR(IF(INDEX(NTG_2020_Map,$C1492+2,O$7)="","",INDEX(NTG_2020_Map,$C1492+2,O$7)),"")</f>
        <v/>
      </c>
    </row>
    <row r="1493" spans="3:15" ht="12.75" customHeight="1">
      <c r="C1493" s="16">
        <f t="shared" si="46"/>
        <v>65</v>
      </c>
      <c r="D1493" s="16">
        <f t="shared" si="47"/>
        <v>13</v>
      </c>
      <c r="E1493" s="16" cm="1">
        <f t="array" aca="1" ref="E1493" ca="1">IF(F1493="","",IF(INDEX(NTG_2020_Table,$C1493+1,$D1493)=1,1,0))</f>
        <v>0</v>
      </c>
      <c r="F1493" s="17" t="str" cm="1">
        <f t="array" aca="1" ref="F1493" ca="1">IFERROR(INDEX(NTG_2020_Table,$C1493+1,$F$7),"")</f>
        <v>NonRes-sAll-mStmTrp-dn</v>
      </c>
      <c r="G1493" s="17" t="str" cm="1">
        <f t="array" aca="1" ref="G1493" ca="1">IF($F1493="","",IFERROR(INDEX(NTG_2020_Map,1,IF($D1493&lt;$B$4,$B$3,IF($D1493&lt;$B$5,$B$4,$B$5))),""))</f>
        <v>VersionSource</v>
      </c>
      <c r="H1493" s="17" t="str" cm="1">
        <f t="array" aca="1" ref="H1493" ca="1">IF(F1493="","",IFERROR(INDEX(NTG_2020_Map,2,D1493),""))</f>
        <v>1</v>
      </c>
      <c r="I1493" s="17" t="str" cm="1">
        <f t="array" aca="1" ref="I1493" ca="1">IFERROR(INDEX(NTG_2020_Map,$C1493+2,$I$7),"")</f>
        <v/>
      </c>
      <c r="J1493" s="17" t="str" cm="1">
        <f t="array" aca="1" ref="J1493" ca="1">IFERROR(IF(INDEX(NTG_2020_Map,$C1493+2,36)=0,"",INDEX(NTG_2020_Map,$C1493+2,$J$7)),"")</f>
        <v/>
      </c>
      <c r="K1493" s="17" t="str" cm="1">
        <f t="array" aca="1" ref="K1493" ca="1">IFERROR(INDEX(NTG_2020_Map,$C1493+2,K$7),"")</f>
        <v/>
      </c>
      <c r="L1493" s="17" t="str" cm="1">
        <f t="array" aca="1" ref="L1493" ca="1">IFERROR(INDEX(NTG_2020_Map,$C1493+2,L$7),"")</f>
        <v/>
      </c>
      <c r="M1493" s="17" t="str" cm="1">
        <f t="array" aca="1" ref="M1493" ca="1">IFERROR(INDEX(NTG_2020_Map,$C1493+2,M$7),"")</f>
        <v/>
      </c>
      <c r="N1493" s="18" t="str" cm="1">
        <f t="array" aca="1" ref="N1493" ca="1">IFERROR(INDEX(NTG_2020_Map,$C1493+2,N$7),"")</f>
        <v/>
      </c>
      <c r="O1493" s="18" t="str" cm="1">
        <f t="array" aca="1" ref="O1493" ca="1">IFERROR(IF(INDEX(NTG_2020_Map,$C1493+2,O$7)="","",INDEX(NTG_2020_Map,$C1493+2,O$7)),"")</f>
        <v/>
      </c>
    </row>
    <row r="1494" spans="3:15" ht="12.75" customHeight="1">
      <c r="C1494" s="16">
        <f t="shared" si="46"/>
        <v>65</v>
      </c>
      <c r="D1494" s="16">
        <f t="shared" si="47"/>
        <v>14</v>
      </c>
      <c r="E1494" s="16" cm="1">
        <f t="array" aca="1" ref="E1494" ca="1">IF(F1494="","",IF(INDEX(NTG_2020_Table,$C1494+1,$D1494)=1,1,0))</f>
        <v>0</v>
      </c>
      <c r="F1494" s="17" t="str" cm="1">
        <f t="array" aca="1" ref="F1494" ca="1">IFERROR(INDEX(NTG_2020_Table,$C1494+1,$F$7),"")</f>
        <v>NonRes-sAll-mStmTrp-dn</v>
      </c>
      <c r="G1494" s="17" t="str" cm="1">
        <f t="array" aca="1" ref="G1494" ca="1">IF($F1494="","",IFERROR(INDEX(NTG_2020_Map,1,IF($D1494&lt;$B$4,$B$3,IF($D1494&lt;$B$5,$B$4,$B$5))),""))</f>
        <v>VersionSource</v>
      </c>
      <c r="H1494" s="17" t="str" cm="1">
        <f t="array" aca="1" ref="H1494" ca="1">IF(F1494="","",IFERROR(INDEX(NTG_2020_Map,2,D1494),""))</f>
        <v>0</v>
      </c>
      <c r="I1494" s="17" t="str" cm="1">
        <f t="array" aca="1" ref="I1494" ca="1">IFERROR(INDEX(NTG_2020_Map,$C1494+2,$I$7),"")</f>
        <v/>
      </c>
      <c r="J1494" s="17" t="str" cm="1">
        <f t="array" aca="1" ref="J1494" ca="1">IFERROR(IF(INDEX(NTG_2020_Map,$C1494+2,36)=0,"",INDEX(NTG_2020_Map,$C1494+2,$J$7)),"")</f>
        <v/>
      </c>
      <c r="K1494" s="17" t="str" cm="1">
        <f t="array" aca="1" ref="K1494" ca="1">IFERROR(INDEX(NTG_2020_Map,$C1494+2,K$7),"")</f>
        <v/>
      </c>
      <c r="L1494" s="17" t="str" cm="1">
        <f t="array" aca="1" ref="L1494" ca="1">IFERROR(INDEX(NTG_2020_Map,$C1494+2,L$7),"")</f>
        <v/>
      </c>
      <c r="M1494" s="17" t="str" cm="1">
        <f t="array" aca="1" ref="M1494" ca="1">IFERROR(INDEX(NTG_2020_Map,$C1494+2,M$7),"")</f>
        <v/>
      </c>
      <c r="N1494" s="18" t="str" cm="1">
        <f t="array" aca="1" ref="N1494" ca="1">IFERROR(INDEX(NTG_2020_Map,$C1494+2,N$7),"")</f>
        <v/>
      </c>
      <c r="O1494" s="18" t="str" cm="1">
        <f t="array" aca="1" ref="O1494" ca="1">IFERROR(IF(INDEX(NTG_2020_Map,$C1494+2,O$7)="","",INDEX(NTG_2020_Map,$C1494+2,O$7)),"")</f>
        <v/>
      </c>
    </row>
    <row r="1495" spans="3:15" ht="12.75" customHeight="1">
      <c r="C1495" s="16">
        <f t="shared" si="46"/>
        <v>65</v>
      </c>
      <c r="D1495" s="16">
        <f t="shared" si="47"/>
        <v>15</v>
      </c>
      <c r="E1495" s="16" cm="1">
        <f t="array" aca="1" ref="E1495" ca="1">IF(F1495="","",IF(INDEX(NTG_2020_Table,$C1495+1,$D1495)=1,1,0))</f>
        <v>0</v>
      </c>
      <c r="F1495" s="17" t="str" cm="1">
        <f t="array" aca="1" ref="F1495" ca="1">IFERROR(INDEX(NTG_2020_Table,$C1495+1,$F$7),"")</f>
        <v>NonRes-sAll-mStmTrp-dn</v>
      </c>
      <c r="G1495" s="17" t="str" cm="1">
        <f t="array" aca="1" ref="G1495" ca="1">IF($F1495="","",IFERROR(INDEX(NTG_2020_Map,1,IF($D1495&lt;$B$4,$B$3,IF($D1495&lt;$B$5,$B$4,$B$5))),""))</f>
        <v>VersionSource</v>
      </c>
      <c r="H1495" s="17" cm="1">
        <f t="array" aca="1" ref="H1495" ca="1">IF(F1495="","",IFERROR(INDEX(NTG_2020_Map,2,D1495),""))</f>
        <v>45448.629734189817</v>
      </c>
      <c r="I1495" s="17" t="str" cm="1">
        <f t="array" aca="1" ref="I1495" ca="1">IFERROR(INDEX(NTG_2020_Map,$C1495+2,$I$7),"")</f>
        <v/>
      </c>
      <c r="J1495" s="17" t="str" cm="1">
        <f t="array" aca="1" ref="J1495" ca="1">IFERROR(IF(INDEX(NTG_2020_Map,$C1495+2,36)=0,"",INDEX(NTG_2020_Map,$C1495+2,$J$7)),"")</f>
        <v/>
      </c>
      <c r="K1495" s="17" t="str" cm="1">
        <f t="array" aca="1" ref="K1495" ca="1">IFERROR(INDEX(NTG_2020_Map,$C1495+2,K$7),"")</f>
        <v/>
      </c>
      <c r="L1495" s="17" t="str" cm="1">
        <f t="array" aca="1" ref="L1495" ca="1">IFERROR(INDEX(NTG_2020_Map,$C1495+2,L$7),"")</f>
        <v/>
      </c>
      <c r="M1495" s="17" t="str" cm="1">
        <f t="array" aca="1" ref="M1495" ca="1">IFERROR(INDEX(NTG_2020_Map,$C1495+2,M$7),"")</f>
        <v/>
      </c>
      <c r="N1495" s="18" t="str" cm="1">
        <f t="array" aca="1" ref="N1495" ca="1">IFERROR(INDEX(NTG_2020_Map,$C1495+2,N$7),"")</f>
        <v/>
      </c>
      <c r="O1495" s="18" t="str" cm="1">
        <f t="array" aca="1" ref="O1495" ca="1">IFERROR(IF(INDEX(NTG_2020_Map,$C1495+2,O$7)="","",INDEX(NTG_2020_Map,$C1495+2,O$7)),"")</f>
        <v/>
      </c>
    </row>
    <row r="1496" spans="3:15" ht="12.75" customHeight="1">
      <c r="C1496" s="16">
        <f t="shared" si="46"/>
        <v>65</v>
      </c>
      <c r="D1496" s="16">
        <f t="shared" si="47"/>
        <v>16</v>
      </c>
      <c r="E1496" s="16" cm="1">
        <f t="array" aca="1" ref="E1496" ca="1">IF(F1496="","",IF(INDEX(NTG_2020_Table,$C1496+1,$D1496)=1,1,0))</f>
        <v>1</v>
      </c>
      <c r="F1496" s="17" t="str" cm="1">
        <f t="array" aca="1" ref="F1496" ca="1">IFERROR(INDEX(NTG_2020_Table,$C1496+1,$F$7),"")</f>
        <v>NonRes-sAll-mStmTrp-dn</v>
      </c>
      <c r="G1496" s="17" t="str" cm="1">
        <f t="array" aca="1" ref="G1496" ca="1">IF($F1496="","",IFERROR(INDEX(NTG_2020_Map,1,IF($D1496&lt;$B$4,$B$3,IF($D1496&lt;$B$5,$B$4,$B$5))),""))</f>
        <v>VersionSource</v>
      </c>
      <c r="H1496" s="17" t="str" cm="1">
        <f t="array" aca="1" ref="H1496" ca="1">IF(F1496="","",IFERROR(INDEX(NTG_2020_Map,2,D1496),""))</f>
        <v>Expired this record since a new record was created that uses the updated Measure Impact Types and Delivery Types per DEER2026 Scoping Document.</v>
      </c>
      <c r="I1496" s="17" t="str" cm="1">
        <f t="array" aca="1" ref="I1496" ca="1">IFERROR(INDEX(NTG_2020_Map,$C1496+2,$I$7),"")</f>
        <v/>
      </c>
      <c r="J1496" s="17" t="str" cm="1">
        <f t="array" aca="1" ref="J1496" ca="1">IFERROR(IF(INDEX(NTG_2020_Map,$C1496+2,36)=0,"",INDEX(NTG_2020_Map,$C1496+2,$J$7)),"")</f>
        <v/>
      </c>
      <c r="K1496" s="17" t="str" cm="1">
        <f t="array" aca="1" ref="K1496" ca="1">IFERROR(INDEX(NTG_2020_Map,$C1496+2,K$7),"")</f>
        <v/>
      </c>
      <c r="L1496" s="17" t="str" cm="1">
        <f t="array" aca="1" ref="L1496" ca="1">IFERROR(INDEX(NTG_2020_Map,$C1496+2,L$7),"")</f>
        <v/>
      </c>
      <c r="M1496" s="17" t="str" cm="1">
        <f t="array" aca="1" ref="M1496" ca="1">IFERROR(INDEX(NTG_2020_Map,$C1496+2,M$7),"")</f>
        <v/>
      </c>
      <c r="N1496" s="18" t="str" cm="1">
        <f t="array" aca="1" ref="N1496" ca="1">IFERROR(INDEX(NTG_2020_Map,$C1496+2,N$7),"")</f>
        <v/>
      </c>
      <c r="O1496" s="18" t="str" cm="1">
        <f t="array" aca="1" ref="O1496" ca="1">IFERROR(IF(INDEX(NTG_2020_Map,$C1496+2,O$7)="","",INDEX(NTG_2020_Map,$C1496+2,O$7)),"")</f>
        <v/>
      </c>
    </row>
    <row r="1497" spans="3:15" ht="12.75" customHeight="1">
      <c r="C1497" s="16">
        <f t="shared" si="46"/>
        <v>65</v>
      </c>
      <c r="D1497" s="16">
        <f t="shared" si="47"/>
        <v>17</v>
      </c>
      <c r="E1497" s="16" cm="1">
        <f t="array" aca="1" ref="E1497" ca="1">IF(F1497="","",IF(INDEX(NTG_2020_Table,$C1497+1,$D1497)=1,1,0))</f>
        <v>1</v>
      </c>
      <c r="F1497" s="17" t="str" cm="1">
        <f t="array" aca="1" ref="F1497" ca="1">IFERROR(INDEX(NTG_2020_Table,$C1497+1,$F$7),"")</f>
        <v>NonRes-sAll-mStmTrp-dn</v>
      </c>
      <c r="G1497" s="17" t="str" cm="1">
        <f t="array" aca="1" ref="G1497" ca="1">IF($F1497="","",IFERROR(INDEX(NTG_2020_Map,1,IF($D1497&lt;$B$4,$B$3,IF($D1497&lt;$B$5,$B$4,$B$5))),""))</f>
        <v>VersionSource</v>
      </c>
      <c r="H1497" s="17" t="str" cm="1">
        <f t="array" aca="1" ref="H1497" ca="1">IF(F1497="","",IFERROR(INDEX(NTG_2020_Map,2,D1497),""))</f>
        <v>Deemed Ex Ante Team</v>
      </c>
      <c r="I1497" s="17" t="str" cm="1">
        <f t="array" aca="1" ref="I1497" ca="1">IFERROR(INDEX(NTG_2020_Map,$C1497+2,$I$7),"")</f>
        <v/>
      </c>
      <c r="J1497" s="17" t="str" cm="1">
        <f t="array" aca="1" ref="J1497" ca="1">IFERROR(IF(INDEX(NTG_2020_Map,$C1497+2,36)=0,"",INDEX(NTG_2020_Map,$C1497+2,$J$7)),"")</f>
        <v/>
      </c>
      <c r="K1497" s="17" t="str" cm="1">
        <f t="array" aca="1" ref="K1497" ca="1">IFERROR(INDEX(NTG_2020_Map,$C1497+2,K$7),"")</f>
        <v/>
      </c>
      <c r="L1497" s="17" t="str" cm="1">
        <f t="array" aca="1" ref="L1497" ca="1">IFERROR(INDEX(NTG_2020_Map,$C1497+2,L$7),"")</f>
        <v/>
      </c>
      <c r="M1497" s="17" t="str" cm="1">
        <f t="array" aca="1" ref="M1497" ca="1">IFERROR(INDEX(NTG_2020_Map,$C1497+2,M$7),"")</f>
        <v/>
      </c>
      <c r="N1497" s="18" t="str" cm="1">
        <f t="array" aca="1" ref="N1497" ca="1">IFERROR(INDEX(NTG_2020_Map,$C1497+2,N$7),"")</f>
        <v/>
      </c>
      <c r="O1497" s="18" t="str" cm="1">
        <f t="array" aca="1" ref="O1497" ca="1">IFERROR(IF(INDEX(NTG_2020_Map,$C1497+2,O$7)="","",INDEX(NTG_2020_Map,$C1497+2,O$7)),"")</f>
        <v/>
      </c>
    </row>
    <row r="1498" spans="3:15" ht="12.75" customHeight="1">
      <c r="C1498" s="16">
        <f t="shared" si="46"/>
        <v>65</v>
      </c>
      <c r="D1498" s="16">
        <f t="shared" si="47"/>
        <v>18</v>
      </c>
      <c r="E1498" s="16" cm="1">
        <f t="array" aca="1" ref="E1498" ca="1">IF(F1498="","",IF(INDEX(NTG_2020_Table,$C1498+1,$D1498)=1,1,0))</f>
        <v>1</v>
      </c>
      <c r="F1498" s="17" t="str" cm="1">
        <f t="array" aca="1" ref="F1498" ca="1">IFERROR(INDEX(NTG_2020_Table,$C1498+1,$F$7),"")</f>
        <v>NonRes-sAll-mStmTrp-dn</v>
      </c>
      <c r="G1498" s="17" t="str" cm="1">
        <f t="array" aca="1" ref="G1498" ca="1">IF($F1498="","",IFERROR(INDEX(NTG_2020_Map,1,IF($D1498&lt;$B$4,$B$3,IF($D1498&lt;$B$5,$B$4,$B$5))),""))</f>
        <v>VersionSource</v>
      </c>
      <c r="H1498" s="17" cm="1">
        <f t="array" aca="1" ref="H1498" ca="1">IF(F1498="","",IFERROR(INDEX(NTG_2020_Map,2,D1498),""))</f>
        <v>44566.539816770834</v>
      </c>
      <c r="I1498" s="17" t="str" cm="1">
        <f t="array" aca="1" ref="I1498" ca="1">IFERROR(INDEX(NTG_2020_Map,$C1498+2,$I$7),"")</f>
        <v/>
      </c>
      <c r="J1498" s="17" t="str" cm="1">
        <f t="array" aca="1" ref="J1498" ca="1">IFERROR(IF(INDEX(NTG_2020_Map,$C1498+2,36)=0,"",INDEX(NTG_2020_Map,$C1498+2,$J$7)),"")</f>
        <v/>
      </c>
      <c r="K1498" s="17" t="str" cm="1">
        <f t="array" aca="1" ref="K1498" ca="1">IFERROR(INDEX(NTG_2020_Map,$C1498+2,K$7),"")</f>
        <v/>
      </c>
      <c r="L1498" s="17" t="str" cm="1">
        <f t="array" aca="1" ref="L1498" ca="1">IFERROR(INDEX(NTG_2020_Map,$C1498+2,L$7),"")</f>
        <v/>
      </c>
      <c r="M1498" s="17" t="str" cm="1">
        <f t="array" aca="1" ref="M1498" ca="1">IFERROR(INDEX(NTG_2020_Map,$C1498+2,M$7),"")</f>
        <v/>
      </c>
      <c r="N1498" s="18" t="str" cm="1">
        <f t="array" aca="1" ref="N1498" ca="1">IFERROR(INDEX(NTG_2020_Map,$C1498+2,N$7),"")</f>
        <v/>
      </c>
      <c r="O1498" s="18" t="str" cm="1">
        <f t="array" aca="1" ref="O1498" ca="1">IFERROR(IF(INDEX(NTG_2020_Map,$C1498+2,O$7)="","",INDEX(NTG_2020_Map,$C1498+2,O$7)),"")</f>
        <v/>
      </c>
    </row>
    <row r="1499" spans="3:15" ht="12.75" customHeight="1">
      <c r="C1499" s="16">
        <f t="shared" si="46"/>
        <v>65</v>
      </c>
      <c r="D1499" s="16">
        <f t="shared" si="47"/>
        <v>19</v>
      </c>
      <c r="E1499" s="16" cm="1">
        <f t="array" aca="1" ref="E1499" ca="1">IF(F1499="","",IF(INDEX(NTG_2020_Table,$C1499+1,$D1499)=1,1,0))</f>
        <v>1</v>
      </c>
      <c r="F1499" s="17" t="str" cm="1">
        <f t="array" aca="1" ref="F1499" ca="1">IFERROR(INDEX(NTG_2020_Table,$C1499+1,$F$7),"")</f>
        <v>NonRes-sAll-mStmTrp-dn</v>
      </c>
      <c r="G1499" s="17" t="str" cm="1">
        <f t="array" aca="1" ref="G1499" ca="1">IF($F1499="","",IFERROR(INDEX(NTG_2020_Map,1,IF($D1499&lt;$B$4,$B$3,IF($D1499&lt;$B$5,$B$4,$B$5))),""))</f>
        <v>CreatedComment</v>
      </c>
      <c r="H1499" s="17" t="str" cm="1">
        <f t="array" aca="1" ref="H1499" ca="1">IF(F1499="","",IFERROR(INDEX(NTG_2020_Map,2,D1499),""))</f>
        <v/>
      </c>
      <c r="I1499" s="17" t="str" cm="1">
        <f t="array" aca="1" ref="I1499" ca="1">IFERROR(INDEX(NTG_2020_Map,$C1499+2,$I$7),"")</f>
        <v/>
      </c>
      <c r="J1499" s="17" t="str" cm="1">
        <f t="array" aca="1" ref="J1499" ca="1">IFERROR(IF(INDEX(NTG_2020_Map,$C1499+2,36)=0,"",INDEX(NTG_2020_Map,$C1499+2,$J$7)),"")</f>
        <v/>
      </c>
      <c r="K1499" s="17" t="str" cm="1">
        <f t="array" aca="1" ref="K1499" ca="1">IFERROR(INDEX(NTG_2020_Map,$C1499+2,K$7),"")</f>
        <v/>
      </c>
      <c r="L1499" s="17" t="str" cm="1">
        <f t="array" aca="1" ref="L1499" ca="1">IFERROR(INDEX(NTG_2020_Map,$C1499+2,L$7),"")</f>
        <v/>
      </c>
      <c r="M1499" s="17" t="str" cm="1">
        <f t="array" aca="1" ref="M1499" ca="1">IFERROR(INDEX(NTG_2020_Map,$C1499+2,M$7),"")</f>
        <v/>
      </c>
      <c r="N1499" s="18" t="str" cm="1">
        <f t="array" aca="1" ref="N1499" ca="1">IFERROR(INDEX(NTG_2020_Map,$C1499+2,N$7),"")</f>
        <v/>
      </c>
      <c r="O1499" s="18" t="str" cm="1">
        <f t="array" aca="1" ref="O1499" ca="1">IFERROR(IF(INDEX(NTG_2020_Map,$C1499+2,O$7)="","",INDEX(NTG_2020_Map,$C1499+2,O$7)),"")</f>
        <v/>
      </c>
    </row>
    <row r="1500" spans="3:15" ht="12.75" customHeight="1">
      <c r="C1500" s="16">
        <f t="shared" si="46"/>
        <v>65</v>
      </c>
      <c r="D1500" s="16">
        <f t="shared" si="47"/>
        <v>20</v>
      </c>
      <c r="E1500" s="16" cm="1">
        <f t="array" aca="1" ref="E1500" ca="1">IF(F1500="","",IF(INDEX(NTG_2020_Table,$C1500+1,$D1500)=1,1,0))</f>
        <v>1</v>
      </c>
      <c r="F1500" s="17" t="str" cm="1">
        <f t="array" aca="1" ref="F1500" ca="1">IFERROR(INDEX(NTG_2020_Table,$C1500+1,$F$7),"")</f>
        <v>NonRes-sAll-mStmTrp-dn</v>
      </c>
      <c r="G1500" s="17" t="str" cm="1">
        <f t="array" aca="1" ref="G1500" ca="1">IF($F1500="","",IFERROR(INDEX(NTG_2020_Map,1,IF($D1500&lt;$B$4,$B$3,IF($D1500&lt;$B$5,$B$4,$B$5))),""))</f>
        <v>CreatedComment</v>
      </c>
      <c r="H1500" s="17" t="str" cm="1">
        <f t="array" aca="1" ref="H1500" ca="1">IF(F1500="","",IFERROR(INDEX(NTG_2020_Map,2,D1500),""))</f>
        <v>Deemed Ex Ante Team</v>
      </c>
      <c r="I1500" s="17" t="str" cm="1">
        <f t="array" aca="1" ref="I1500" ca="1">IFERROR(INDEX(NTG_2020_Map,$C1500+2,$I$7),"")</f>
        <v/>
      </c>
      <c r="J1500" s="17" t="str" cm="1">
        <f t="array" aca="1" ref="J1500" ca="1">IFERROR(IF(INDEX(NTG_2020_Map,$C1500+2,36)=0,"",INDEX(NTG_2020_Map,$C1500+2,$J$7)),"")</f>
        <v/>
      </c>
      <c r="K1500" s="17" t="str" cm="1">
        <f t="array" aca="1" ref="K1500" ca="1">IFERROR(INDEX(NTG_2020_Map,$C1500+2,K$7),"")</f>
        <v/>
      </c>
      <c r="L1500" s="17" t="str" cm="1">
        <f t="array" aca="1" ref="L1500" ca="1">IFERROR(INDEX(NTG_2020_Map,$C1500+2,L$7),"")</f>
        <v/>
      </c>
      <c r="M1500" s="17" t="str" cm="1">
        <f t="array" aca="1" ref="M1500" ca="1">IFERROR(INDEX(NTG_2020_Map,$C1500+2,M$7),"")</f>
        <v/>
      </c>
      <c r="N1500" s="18" t="str" cm="1">
        <f t="array" aca="1" ref="N1500" ca="1">IFERROR(INDEX(NTG_2020_Map,$C1500+2,N$7),"")</f>
        <v/>
      </c>
      <c r="O1500" s="18" t="str" cm="1">
        <f t="array" aca="1" ref="O1500" ca="1">IFERROR(IF(INDEX(NTG_2020_Map,$C1500+2,O$7)="","",INDEX(NTG_2020_Map,$C1500+2,O$7)),"")</f>
        <v/>
      </c>
    </row>
    <row r="1501" spans="3:15" ht="12.75" customHeight="1">
      <c r="C1501" s="16">
        <f t="shared" si="46"/>
        <v>65</v>
      </c>
      <c r="D1501" s="16">
        <f t="shared" si="47"/>
        <v>21</v>
      </c>
      <c r="E1501" s="16" cm="1">
        <f t="array" aca="1" ref="E1501" ca="1">IF(F1501="","",IF(INDEX(NTG_2020_Table,$C1501+1,$D1501)=1,1,0))</f>
        <v>1</v>
      </c>
      <c r="F1501" s="17" t="str" cm="1">
        <f t="array" aca="1" ref="F1501" ca="1">IFERROR(INDEX(NTG_2020_Table,$C1501+1,$F$7),"")</f>
        <v>NonRes-sAll-mStmTrp-dn</v>
      </c>
      <c r="G1501" s="17" t="str" cm="1">
        <f t="array" aca="1" ref="G1501" ca="1">IF($F1501="","",IFERROR(INDEX(NTG_2020_Map,1,IF($D1501&lt;$B$4,$B$3,IF($D1501&lt;$B$5,$B$4,$B$5))),""))</f>
        <v>CreatedComment</v>
      </c>
      <c r="H1501" s="17" t="str" cm="1">
        <f t="array" aca="1" ref="H1501" ca="1">IF(F1501="","",IFERROR(INDEX(NTG_2020_Map,2,D1501),""))</f>
        <v/>
      </c>
      <c r="I1501" s="17" t="str" cm="1">
        <f t="array" aca="1" ref="I1501" ca="1">IFERROR(INDEX(NTG_2020_Map,$C1501+2,$I$7),"")</f>
        <v/>
      </c>
      <c r="J1501" s="17" t="str" cm="1">
        <f t="array" aca="1" ref="J1501" ca="1">IFERROR(IF(INDEX(NTG_2020_Map,$C1501+2,36)=0,"",INDEX(NTG_2020_Map,$C1501+2,$J$7)),"")</f>
        <v/>
      </c>
      <c r="K1501" s="17" t="str" cm="1">
        <f t="array" aca="1" ref="K1501" ca="1">IFERROR(INDEX(NTG_2020_Map,$C1501+2,K$7),"")</f>
        <v/>
      </c>
      <c r="L1501" s="17" t="str" cm="1">
        <f t="array" aca="1" ref="L1501" ca="1">IFERROR(INDEX(NTG_2020_Map,$C1501+2,L$7),"")</f>
        <v/>
      </c>
      <c r="M1501" s="17" t="str" cm="1">
        <f t="array" aca="1" ref="M1501" ca="1">IFERROR(INDEX(NTG_2020_Map,$C1501+2,M$7),"")</f>
        <v/>
      </c>
      <c r="N1501" s="18" t="str" cm="1">
        <f t="array" aca="1" ref="N1501" ca="1">IFERROR(INDEX(NTG_2020_Map,$C1501+2,N$7),"")</f>
        <v/>
      </c>
      <c r="O1501" s="18" t="str" cm="1">
        <f t="array" aca="1" ref="O1501" ca="1">IFERROR(IF(INDEX(NTG_2020_Map,$C1501+2,O$7)="","",INDEX(NTG_2020_Map,$C1501+2,O$7)),"")</f>
        <v/>
      </c>
    </row>
    <row r="1502" spans="3:15" ht="12.75" customHeight="1">
      <c r="C1502" s="16">
        <f t="shared" si="46"/>
        <v>65</v>
      </c>
      <c r="D1502" s="16">
        <f t="shared" si="47"/>
        <v>22</v>
      </c>
      <c r="E1502" s="16" cm="1">
        <f t="array" aca="1" ref="E1502" ca="1">IF(F1502="","",IF(INDEX(NTG_2020_Table,$C1502+1,$D1502)=1,1,0))</f>
        <v>1</v>
      </c>
      <c r="F1502" s="17" t="str" cm="1">
        <f t="array" aca="1" ref="F1502" ca="1">IFERROR(INDEX(NTG_2020_Table,$C1502+1,$F$7),"")</f>
        <v>NonRes-sAll-mStmTrp-dn</v>
      </c>
      <c r="G1502" s="17" t="str" cm="1">
        <f t="array" aca="1" ref="G1502" ca="1">IF($F1502="","",IFERROR(INDEX(NTG_2020_Map,1,IF($D1502&lt;$B$4,$B$3,IF($D1502&lt;$B$5,$B$4,$B$5))),""))</f>
        <v>CreatedComment</v>
      </c>
      <c r="H1502" s="17" t="str" cm="1">
        <f t="array" aca="1" ref="H1502" ca="1">IF(F1502="","",IFERROR(INDEX(NTG_2020_Map,2,D1502),""))</f>
        <v/>
      </c>
      <c r="I1502" s="17" t="str" cm="1">
        <f t="array" aca="1" ref="I1502" ca="1">IFERROR(INDEX(NTG_2020_Map,$C1502+2,$I$7),"")</f>
        <v/>
      </c>
      <c r="J1502" s="17" t="str" cm="1">
        <f t="array" aca="1" ref="J1502" ca="1">IFERROR(IF(INDEX(NTG_2020_Map,$C1502+2,36)=0,"",INDEX(NTG_2020_Map,$C1502+2,$J$7)),"")</f>
        <v/>
      </c>
      <c r="K1502" s="17" t="str" cm="1">
        <f t="array" aca="1" ref="K1502" ca="1">IFERROR(INDEX(NTG_2020_Map,$C1502+2,K$7),"")</f>
        <v/>
      </c>
      <c r="L1502" s="17" t="str" cm="1">
        <f t="array" aca="1" ref="L1502" ca="1">IFERROR(INDEX(NTG_2020_Map,$C1502+2,L$7),"")</f>
        <v/>
      </c>
      <c r="M1502" s="17" t="str" cm="1">
        <f t="array" aca="1" ref="M1502" ca="1">IFERROR(INDEX(NTG_2020_Map,$C1502+2,M$7),"")</f>
        <v/>
      </c>
      <c r="N1502" s="18" t="str" cm="1">
        <f t="array" aca="1" ref="N1502" ca="1">IFERROR(INDEX(NTG_2020_Map,$C1502+2,N$7),"")</f>
        <v/>
      </c>
      <c r="O1502" s="18" t="str" cm="1">
        <f t="array" aca="1" ref="O1502" ca="1">IFERROR(IF(INDEX(NTG_2020_Map,$C1502+2,O$7)="","",INDEX(NTG_2020_Map,$C1502+2,O$7)),"")</f>
        <v/>
      </c>
    </row>
    <row r="1503" spans="3:15" ht="12.75" customHeight="1">
      <c r="C1503" s="16">
        <f t="shared" si="46"/>
        <v>65</v>
      </c>
      <c r="D1503" s="16">
        <f t="shared" si="47"/>
        <v>23</v>
      </c>
      <c r="E1503" s="16" cm="1">
        <f t="array" aca="1" ref="E1503" ca="1">IF(F1503="","",IF(INDEX(NTG_2020_Table,$C1503+1,$D1503)=1,1,0))</f>
        <v>1</v>
      </c>
      <c r="F1503" s="17" t="str" cm="1">
        <f t="array" aca="1" ref="F1503" ca="1">IFERROR(INDEX(NTG_2020_Table,$C1503+1,$F$7),"")</f>
        <v>NonRes-sAll-mStmTrp-dn</v>
      </c>
      <c r="G1503" s="17" t="str" cm="1">
        <f t="array" aca="1" ref="G1503" ca="1">IF($F1503="","",IFERROR(INDEX(NTG_2020_Map,1,IF($D1503&lt;$B$4,$B$3,IF($D1503&lt;$B$5,$B$4,$B$5))),""))</f>
        <v>CreatedComment</v>
      </c>
      <c r="H1503" s="17" t="str" cm="1">
        <f t="array" aca="1" ref="H1503" ca="1">IF(F1503="","",IFERROR(INDEX(NTG_2020_Map,2,D1503),""))</f>
        <v/>
      </c>
      <c r="I1503" s="17" t="str" cm="1">
        <f t="array" aca="1" ref="I1503" ca="1">IFERROR(INDEX(NTG_2020_Map,$C1503+2,$I$7),"")</f>
        <v/>
      </c>
      <c r="J1503" s="17" t="str" cm="1">
        <f t="array" aca="1" ref="J1503" ca="1">IFERROR(IF(INDEX(NTG_2020_Map,$C1503+2,36)=0,"",INDEX(NTG_2020_Map,$C1503+2,$J$7)),"")</f>
        <v/>
      </c>
      <c r="K1503" s="17" t="str" cm="1">
        <f t="array" aca="1" ref="K1503" ca="1">IFERROR(INDEX(NTG_2020_Map,$C1503+2,K$7),"")</f>
        <v/>
      </c>
      <c r="L1503" s="17" t="str" cm="1">
        <f t="array" aca="1" ref="L1503" ca="1">IFERROR(INDEX(NTG_2020_Map,$C1503+2,L$7),"")</f>
        <v/>
      </c>
      <c r="M1503" s="17" t="str" cm="1">
        <f t="array" aca="1" ref="M1503" ca="1">IFERROR(INDEX(NTG_2020_Map,$C1503+2,M$7),"")</f>
        <v/>
      </c>
      <c r="N1503" s="18" t="str" cm="1">
        <f t="array" aca="1" ref="N1503" ca="1">IFERROR(INDEX(NTG_2020_Map,$C1503+2,N$7),"")</f>
        <v/>
      </c>
      <c r="O1503" s="18" t="str" cm="1">
        <f t="array" aca="1" ref="O1503" ca="1">IFERROR(IF(INDEX(NTG_2020_Map,$C1503+2,O$7)="","",INDEX(NTG_2020_Map,$C1503+2,O$7)),"")</f>
        <v/>
      </c>
    </row>
    <row r="1504" spans="3:15" ht="12.75" customHeight="1">
      <c r="C1504" s="16">
        <f t="shared" si="46"/>
        <v>66</v>
      </c>
      <c r="D1504" s="16">
        <f t="shared" si="47"/>
        <v>1</v>
      </c>
      <c r="E1504" s="16" cm="1">
        <f t="array" aca="1" ref="E1504" ca="1">IF(F1504="","",IF(INDEX(NTG_2020_Table,$C1504+1,$D1504)=1,1,0))</f>
        <v>0</v>
      </c>
      <c r="F1504" s="17" t="str" cm="1">
        <f t="array" aca="1" ref="F1504" ca="1">IFERROR(INDEX(NTG_2020_Table,$C1504+1,$F$7),"")</f>
        <v>NonRes-sAll-NC</v>
      </c>
      <c r="G1504" s="17" t="str" cm="1">
        <f t="array" aca="1" ref="G1504" ca="1">IF($F1504="","",IFERROR(INDEX(NTG_2020_Map,1,IF($D1504&lt;$B$4,$B$3,IF($D1504&lt;$B$5,$B$4,$B$5))),""))</f>
        <v>NTG_ID</v>
      </c>
      <c r="H1504" s="17" t="str" cm="1">
        <f t="array" aca="1" ref="H1504" ca="1">IF(F1504="","",IFERROR(INDEX(NTG_2020_Map,2,D1504),""))</f>
        <v>Agric-Default&gt;2yrs</v>
      </c>
      <c r="I1504" s="17" t="str" cm="1">
        <f t="array" aca="1" ref="I1504" ca="1">IFERROR(INDEX(NTG_2020_Map,$C1504+2,$I$7),"")</f>
        <v/>
      </c>
      <c r="J1504" s="17" t="str" cm="1">
        <f t="array" aca="1" ref="J1504" ca="1">IFERROR(IF(INDEX(NTG_2020_Map,$C1504+2,36)=0,"",INDEX(NTG_2020_Map,$C1504+2,$J$7)),"")</f>
        <v/>
      </c>
      <c r="K1504" s="17" t="str" cm="1">
        <f t="array" aca="1" ref="K1504" ca="1">IFERROR(INDEX(NTG_2020_Map,$C1504+2,K$7),"")</f>
        <v/>
      </c>
      <c r="L1504" s="17" t="str" cm="1">
        <f t="array" aca="1" ref="L1504" ca="1">IFERROR(INDEX(NTG_2020_Map,$C1504+2,L$7),"")</f>
        <v/>
      </c>
      <c r="M1504" s="17" t="str" cm="1">
        <f t="array" aca="1" ref="M1504" ca="1">IFERROR(INDEX(NTG_2020_Map,$C1504+2,M$7),"")</f>
        <v/>
      </c>
      <c r="N1504" s="18" t="str" cm="1">
        <f t="array" aca="1" ref="N1504" ca="1">IFERROR(INDEX(NTG_2020_Map,$C1504+2,N$7),"")</f>
        <v/>
      </c>
      <c r="O1504" s="18" t="str" cm="1">
        <f t="array" aca="1" ref="O1504" ca="1">IFERROR(IF(INDEX(NTG_2020_Map,$C1504+2,O$7)="","",INDEX(NTG_2020_Map,$C1504+2,O$7)),"")</f>
        <v/>
      </c>
    </row>
    <row r="1505" spans="3:15" ht="12.75" customHeight="1">
      <c r="C1505" s="16">
        <f t="shared" si="46"/>
        <v>66</v>
      </c>
      <c r="D1505" s="16">
        <f t="shared" si="47"/>
        <v>2</v>
      </c>
      <c r="E1505" s="16" cm="1">
        <f t="array" aca="1" ref="E1505" ca="1">IF(F1505="","",IF(INDEX(NTG_2020_Table,$C1505+1,$D1505)=1,1,0))</f>
        <v>1</v>
      </c>
      <c r="F1505" s="17" t="str" cm="1">
        <f t="array" aca="1" ref="F1505" ca="1">IFERROR(INDEX(NTG_2020_Table,$C1505+1,$F$7),"")</f>
        <v>NonRes-sAll-NC</v>
      </c>
      <c r="G1505" s="17" t="str" cm="1">
        <f t="array" aca="1" ref="G1505" ca="1">IF($F1505="","",IFERROR(INDEX(NTG_2020_Map,1,IF($D1505&lt;$B$4,$B$3,IF($D1505&lt;$B$5,$B$4,$B$5))),""))</f>
        <v>NTG_ID</v>
      </c>
      <c r="H1505" s="17" t="str" cm="1">
        <f t="array" aca="1" ref="H1505" ca="1">IF(F1505="","",IFERROR(INDEX(NTG_2020_Map,2,D1505),""))</f>
        <v>DEER2019</v>
      </c>
      <c r="I1505" s="17" t="str" cm="1">
        <f t="array" aca="1" ref="I1505" ca="1">IFERROR(INDEX(NTG_2020_Map,$C1505+2,$I$7),"")</f>
        <v/>
      </c>
      <c r="J1505" s="17" t="str" cm="1">
        <f t="array" aca="1" ref="J1505" ca="1">IFERROR(IF(INDEX(NTG_2020_Map,$C1505+2,36)=0,"",INDEX(NTG_2020_Map,$C1505+2,$J$7)),"")</f>
        <v/>
      </c>
      <c r="K1505" s="17" t="str" cm="1">
        <f t="array" aca="1" ref="K1505" ca="1">IFERROR(INDEX(NTG_2020_Map,$C1505+2,K$7),"")</f>
        <v/>
      </c>
      <c r="L1505" s="17" t="str" cm="1">
        <f t="array" aca="1" ref="L1505" ca="1">IFERROR(INDEX(NTG_2020_Map,$C1505+2,L$7),"")</f>
        <v/>
      </c>
      <c r="M1505" s="17" t="str" cm="1">
        <f t="array" aca="1" ref="M1505" ca="1">IFERROR(INDEX(NTG_2020_Map,$C1505+2,M$7),"")</f>
        <v/>
      </c>
      <c r="N1505" s="18" t="str" cm="1">
        <f t="array" aca="1" ref="N1505" ca="1">IFERROR(INDEX(NTG_2020_Map,$C1505+2,N$7),"")</f>
        <v/>
      </c>
      <c r="O1505" s="18" t="str" cm="1">
        <f t="array" aca="1" ref="O1505" ca="1">IFERROR(IF(INDEX(NTG_2020_Map,$C1505+2,O$7)="","",INDEX(NTG_2020_Map,$C1505+2,O$7)),"")</f>
        <v/>
      </c>
    </row>
    <row r="1506" spans="3:15" ht="12.75" customHeight="1">
      <c r="C1506" s="16">
        <f t="shared" si="46"/>
        <v>66</v>
      </c>
      <c r="D1506" s="16">
        <f t="shared" si="47"/>
        <v>3</v>
      </c>
      <c r="E1506" s="16" cm="1">
        <f t="array" aca="1" ref="E1506" ca="1">IF(F1506="","",IF(INDEX(NTG_2020_Table,$C1506+1,$D1506)=1,1,0))</f>
        <v>0</v>
      </c>
      <c r="F1506" s="17" t="str" cm="1">
        <f t="array" aca="1" ref="F1506" ca="1">IFERROR(INDEX(NTG_2020_Table,$C1506+1,$F$7),"")</f>
        <v>NonRes-sAll-NC</v>
      </c>
      <c r="G1506" s="17" t="str" cm="1">
        <f t="array" aca="1" ref="G1506" ca="1">IF($F1506="","",IFERROR(INDEX(NTG_2020_Map,1,IF($D1506&lt;$B$4,$B$3,IF($D1506&lt;$B$5,$B$4,$B$5))),""))</f>
        <v>NTG_ID</v>
      </c>
      <c r="H1506" s="17" cm="1">
        <f t="array" aca="1" ref="H1506" ca="1">IF(F1506="","",IFERROR(INDEX(NTG_2020_Map,2,D1506),""))</f>
        <v>43466</v>
      </c>
      <c r="I1506" s="17" t="str" cm="1">
        <f t="array" aca="1" ref="I1506" ca="1">IFERROR(INDEX(NTG_2020_Map,$C1506+2,$I$7),"")</f>
        <v/>
      </c>
      <c r="J1506" s="17" t="str" cm="1">
        <f t="array" aca="1" ref="J1506" ca="1">IFERROR(IF(INDEX(NTG_2020_Map,$C1506+2,36)=0,"",INDEX(NTG_2020_Map,$C1506+2,$J$7)),"")</f>
        <v/>
      </c>
      <c r="K1506" s="17" t="str" cm="1">
        <f t="array" aca="1" ref="K1506" ca="1">IFERROR(INDEX(NTG_2020_Map,$C1506+2,K$7),"")</f>
        <v/>
      </c>
      <c r="L1506" s="17" t="str" cm="1">
        <f t="array" aca="1" ref="L1506" ca="1">IFERROR(INDEX(NTG_2020_Map,$C1506+2,L$7),"")</f>
        <v/>
      </c>
      <c r="M1506" s="17" t="str" cm="1">
        <f t="array" aca="1" ref="M1506" ca="1">IFERROR(INDEX(NTG_2020_Map,$C1506+2,M$7),"")</f>
        <v/>
      </c>
      <c r="N1506" s="18" t="str" cm="1">
        <f t="array" aca="1" ref="N1506" ca="1">IFERROR(INDEX(NTG_2020_Map,$C1506+2,N$7),"")</f>
        <v/>
      </c>
      <c r="O1506" s="18" t="str" cm="1">
        <f t="array" aca="1" ref="O1506" ca="1">IFERROR(IF(INDEX(NTG_2020_Map,$C1506+2,O$7)="","",INDEX(NTG_2020_Map,$C1506+2,O$7)),"")</f>
        <v/>
      </c>
    </row>
    <row r="1507" spans="3:15" ht="12.75" customHeight="1">
      <c r="C1507" s="16">
        <f t="shared" si="46"/>
        <v>66</v>
      </c>
      <c r="D1507" s="16">
        <f t="shared" si="47"/>
        <v>4</v>
      </c>
      <c r="E1507" s="16" cm="1">
        <f t="array" aca="1" ref="E1507" ca="1">IF(F1507="","",IF(INDEX(NTG_2020_Table,$C1507+1,$D1507)=1,1,0))</f>
        <v>0</v>
      </c>
      <c r="F1507" s="17" t="str" cm="1">
        <f t="array" aca="1" ref="F1507" ca="1">IFERROR(INDEX(NTG_2020_Table,$C1507+1,$F$7),"")</f>
        <v>NonRes-sAll-NC</v>
      </c>
      <c r="G1507" s="17" t="str" cm="1">
        <f t="array" aca="1" ref="G1507" ca="1">IF($F1507="","",IFERROR(INDEX(NTG_2020_Map,1,IF($D1507&lt;$B$4,$B$3,IF($D1507&lt;$B$5,$B$4,$B$5))),""))</f>
        <v>NTG_ID</v>
      </c>
      <c r="H1507" s="17" cm="1">
        <f t="array" aca="1" ref="H1507" ca="1">IF(F1507="","",IFERROR(INDEX(NTG_2020_Map,2,D1507),""))</f>
        <v>46022</v>
      </c>
      <c r="I1507" s="17" t="str" cm="1">
        <f t="array" aca="1" ref="I1507" ca="1">IFERROR(INDEX(NTG_2020_Map,$C1507+2,$I$7),"")</f>
        <v/>
      </c>
      <c r="J1507" s="17" t="str" cm="1">
        <f t="array" aca="1" ref="J1507" ca="1">IFERROR(IF(INDEX(NTG_2020_Map,$C1507+2,36)=0,"",INDEX(NTG_2020_Map,$C1507+2,$J$7)),"")</f>
        <v/>
      </c>
      <c r="K1507" s="17" t="str" cm="1">
        <f t="array" aca="1" ref="K1507" ca="1">IFERROR(INDEX(NTG_2020_Map,$C1507+2,K$7),"")</f>
        <v/>
      </c>
      <c r="L1507" s="17" t="str" cm="1">
        <f t="array" aca="1" ref="L1507" ca="1">IFERROR(INDEX(NTG_2020_Map,$C1507+2,L$7),"")</f>
        <v/>
      </c>
      <c r="M1507" s="17" t="str" cm="1">
        <f t="array" aca="1" ref="M1507" ca="1">IFERROR(INDEX(NTG_2020_Map,$C1507+2,M$7),"")</f>
        <v/>
      </c>
      <c r="N1507" s="18" t="str" cm="1">
        <f t="array" aca="1" ref="N1507" ca="1">IFERROR(INDEX(NTG_2020_Map,$C1507+2,N$7),"")</f>
        <v/>
      </c>
      <c r="O1507" s="18" t="str" cm="1">
        <f t="array" aca="1" ref="O1507" ca="1">IFERROR(IF(INDEX(NTG_2020_Map,$C1507+2,O$7)="","",INDEX(NTG_2020_Map,$C1507+2,O$7)),"")</f>
        <v/>
      </c>
    </row>
    <row r="1508" spans="3:15" ht="12.75" customHeight="1">
      <c r="C1508" s="16">
        <f t="shared" si="46"/>
        <v>66</v>
      </c>
      <c r="D1508" s="16">
        <f t="shared" si="47"/>
        <v>5</v>
      </c>
      <c r="E1508" s="16" cm="1">
        <f t="array" aca="1" ref="E1508" ca="1">IF(F1508="","",IF(INDEX(NTG_2020_Table,$C1508+1,$D1508)=1,1,0))</f>
        <v>0</v>
      </c>
      <c r="F1508" s="17" t="str" cm="1">
        <f t="array" aca="1" ref="F1508" ca="1">IFERROR(INDEX(NTG_2020_Table,$C1508+1,$F$7),"")</f>
        <v>NonRes-sAll-NC</v>
      </c>
      <c r="G1508" s="17" t="str" cm="1">
        <f t="array" aca="1" ref="G1508" ca="1">IF($F1508="","",IFERROR(INDEX(NTG_2020_Map,1,IF($D1508&lt;$B$4,$B$3,IF($D1508&lt;$B$5,$B$4,$B$5))),""))</f>
        <v>NTG_ID</v>
      </c>
      <c r="H1508" s="17" cm="1">
        <f t="array" aca="1" ref="H1508" ca="1">IF(F1508="","",IFERROR(INDEX(NTG_2020_Map,2,D1508),""))</f>
        <v>0.6</v>
      </c>
      <c r="I1508" s="17" t="str" cm="1">
        <f t="array" aca="1" ref="I1508" ca="1">IFERROR(INDEX(NTG_2020_Map,$C1508+2,$I$7),"")</f>
        <v/>
      </c>
      <c r="J1508" s="17" t="str" cm="1">
        <f t="array" aca="1" ref="J1508" ca="1">IFERROR(IF(INDEX(NTG_2020_Map,$C1508+2,36)=0,"",INDEX(NTG_2020_Map,$C1508+2,$J$7)),"")</f>
        <v/>
      </c>
      <c r="K1508" s="17" t="str" cm="1">
        <f t="array" aca="1" ref="K1508" ca="1">IFERROR(INDEX(NTG_2020_Map,$C1508+2,K$7),"")</f>
        <v/>
      </c>
      <c r="L1508" s="17" t="str" cm="1">
        <f t="array" aca="1" ref="L1508" ca="1">IFERROR(INDEX(NTG_2020_Map,$C1508+2,L$7),"")</f>
        <v/>
      </c>
      <c r="M1508" s="17" t="str" cm="1">
        <f t="array" aca="1" ref="M1508" ca="1">IFERROR(INDEX(NTG_2020_Map,$C1508+2,M$7),"")</f>
        <v/>
      </c>
      <c r="N1508" s="18" t="str" cm="1">
        <f t="array" aca="1" ref="N1508" ca="1">IFERROR(INDEX(NTG_2020_Map,$C1508+2,N$7),"")</f>
        <v/>
      </c>
      <c r="O1508" s="18" t="str" cm="1">
        <f t="array" aca="1" ref="O1508" ca="1">IFERROR(IF(INDEX(NTG_2020_Map,$C1508+2,O$7)="","",INDEX(NTG_2020_Map,$C1508+2,O$7)),"")</f>
        <v/>
      </c>
    </row>
    <row r="1509" spans="3:15" ht="12.75" customHeight="1">
      <c r="C1509" s="16">
        <f t="shared" si="46"/>
        <v>66</v>
      </c>
      <c r="D1509" s="16">
        <f t="shared" si="47"/>
        <v>6</v>
      </c>
      <c r="E1509" s="16" cm="1">
        <f t="array" aca="1" ref="E1509" ca="1">IF(F1509="","",IF(INDEX(NTG_2020_Table,$C1509+1,$D1509)=1,1,0))</f>
        <v>0</v>
      </c>
      <c r="F1509" s="17" t="str" cm="1">
        <f t="array" aca="1" ref="F1509" ca="1">IFERROR(INDEX(NTG_2020_Table,$C1509+1,$F$7),"")</f>
        <v>NonRes-sAll-NC</v>
      </c>
      <c r="G1509" s="17" t="str" cm="1">
        <f t="array" aca="1" ref="G1509" ca="1">IF($F1509="","",IFERROR(INDEX(NTG_2020_Map,1,IF($D1509&lt;$B$4,$B$3,IF($D1509&lt;$B$5,$B$4,$B$5))),""))</f>
        <v>NTG_ID</v>
      </c>
      <c r="H1509" s="17" cm="1">
        <f t="array" aca="1" ref="H1509" ca="1">IF(F1509="","",IFERROR(INDEX(NTG_2020_Map,2,D1509),""))</f>
        <v>0.6</v>
      </c>
      <c r="I1509" s="17" t="str" cm="1">
        <f t="array" aca="1" ref="I1509" ca="1">IFERROR(INDEX(NTG_2020_Map,$C1509+2,$I$7),"")</f>
        <v/>
      </c>
      <c r="J1509" s="17" t="str" cm="1">
        <f t="array" aca="1" ref="J1509" ca="1">IFERROR(IF(INDEX(NTG_2020_Map,$C1509+2,36)=0,"",INDEX(NTG_2020_Map,$C1509+2,$J$7)),"")</f>
        <v/>
      </c>
      <c r="K1509" s="17" t="str" cm="1">
        <f t="array" aca="1" ref="K1509" ca="1">IFERROR(INDEX(NTG_2020_Map,$C1509+2,K$7),"")</f>
        <v/>
      </c>
      <c r="L1509" s="17" t="str" cm="1">
        <f t="array" aca="1" ref="L1509" ca="1">IFERROR(INDEX(NTG_2020_Map,$C1509+2,L$7),"")</f>
        <v/>
      </c>
      <c r="M1509" s="17" t="str" cm="1">
        <f t="array" aca="1" ref="M1509" ca="1">IFERROR(INDEX(NTG_2020_Map,$C1509+2,M$7),"")</f>
        <v/>
      </c>
      <c r="N1509" s="18" t="str" cm="1">
        <f t="array" aca="1" ref="N1509" ca="1">IFERROR(INDEX(NTG_2020_Map,$C1509+2,N$7),"")</f>
        <v/>
      </c>
      <c r="O1509" s="18" t="str" cm="1">
        <f t="array" aca="1" ref="O1509" ca="1">IFERROR(IF(INDEX(NTG_2020_Map,$C1509+2,O$7)="","",INDEX(NTG_2020_Map,$C1509+2,O$7)),"")</f>
        <v/>
      </c>
    </row>
    <row r="1510" spans="3:15" ht="12.75" customHeight="1">
      <c r="C1510" s="16">
        <f t="shared" si="46"/>
        <v>66</v>
      </c>
      <c r="D1510" s="16">
        <f t="shared" si="47"/>
        <v>7</v>
      </c>
      <c r="E1510" s="16" cm="1">
        <f t="array" aca="1" ref="E1510" ca="1">IF(F1510="","",IF(INDEX(NTG_2020_Table,$C1510+1,$D1510)=1,1,0))</f>
        <v>0</v>
      </c>
      <c r="F1510" s="17" t="str" cm="1">
        <f t="array" aca="1" ref="F1510" ca="1">IFERROR(INDEX(NTG_2020_Table,$C1510+1,$F$7),"")</f>
        <v>NonRes-sAll-NC</v>
      </c>
      <c r="G1510" s="17" t="str" cm="1">
        <f t="array" aca="1" ref="G1510" ca="1">IF($F1510="","",IFERROR(INDEX(NTG_2020_Map,1,IF($D1510&lt;$B$4,$B$3,IF($D1510&lt;$B$5,$B$4,$B$5))),""))</f>
        <v>NTG_ID</v>
      </c>
      <c r="H1510" s="17" t="str" cm="1">
        <f t="array" aca="1" ref="H1510" ca="1">IF(F1510="","",IFERROR(INDEX(NTG_2020_Map,2,D1510),""))</f>
        <v>Measures not covered by other NTG values and measure technology type has been available in marketplace for more than 2 years</v>
      </c>
      <c r="I1510" s="17" t="str" cm="1">
        <f t="array" aca="1" ref="I1510" ca="1">IFERROR(INDEX(NTG_2020_Map,$C1510+2,$I$7),"")</f>
        <v/>
      </c>
      <c r="J1510" s="17" t="str" cm="1">
        <f t="array" aca="1" ref="J1510" ca="1">IFERROR(IF(INDEX(NTG_2020_Map,$C1510+2,36)=0,"",INDEX(NTG_2020_Map,$C1510+2,$J$7)),"")</f>
        <v/>
      </c>
      <c r="K1510" s="17" t="str" cm="1">
        <f t="array" aca="1" ref="K1510" ca="1">IFERROR(INDEX(NTG_2020_Map,$C1510+2,K$7),"")</f>
        <v/>
      </c>
      <c r="L1510" s="17" t="str" cm="1">
        <f t="array" aca="1" ref="L1510" ca="1">IFERROR(INDEX(NTG_2020_Map,$C1510+2,L$7),"")</f>
        <v/>
      </c>
      <c r="M1510" s="17" t="str" cm="1">
        <f t="array" aca="1" ref="M1510" ca="1">IFERROR(INDEX(NTG_2020_Map,$C1510+2,M$7),"")</f>
        <v/>
      </c>
      <c r="N1510" s="18" t="str" cm="1">
        <f t="array" aca="1" ref="N1510" ca="1">IFERROR(INDEX(NTG_2020_Map,$C1510+2,N$7),"")</f>
        <v/>
      </c>
      <c r="O1510" s="18" t="str" cm="1">
        <f t="array" aca="1" ref="O1510" ca="1">IFERROR(IF(INDEX(NTG_2020_Map,$C1510+2,O$7)="","",INDEX(NTG_2020_Map,$C1510+2,O$7)),"")</f>
        <v/>
      </c>
    </row>
    <row r="1511" spans="3:15" ht="12.75" customHeight="1">
      <c r="C1511" s="16">
        <f t="shared" si="46"/>
        <v>66</v>
      </c>
      <c r="D1511" s="16">
        <f t="shared" si="47"/>
        <v>8</v>
      </c>
      <c r="E1511" s="16" cm="1">
        <f t="array" aca="1" ref="E1511" ca="1">IF(F1511="","",IF(INDEX(NTG_2020_Table,$C1511+1,$D1511)=1,1,0))</f>
        <v>0</v>
      </c>
      <c r="F1511" s="17" t="str" cm="1">
        <f t="array" aca="1" ref="F1511" ca="1">IFERROR(INDEX(NTG_2020_Table,$C1511+1,$F$7),"")</f>
        <v>NonRes-sAll-NC</v>
      </c>
      <c r="G1511" s="17" t="str" cm="1">
        <f t="array" aca="1" ref="G1511" ca="1">IF($F1511="","",IFERROR(INDEX(NTG_2020_Map,1,IF($D1511&lt;$B$4,$B$3,IF($D1511&lt;$B$5,$B$4,$B$5))),""))</f>
        <v>NTG_ID</v>
      </c>
      <c r="H1511" s="17" t="str" cm="1">
        <f t="array" aca="1" ref="H1511" ca="1">IF(F1511="","",IFERROR(INDEX(NTG_2020_Map,2,D1511),""))</f>
        <v>Deem-DEER|Deem-WP</v>
      </c>
      <c r="I1511" s="17" t="str" cm="1">
        <f t="array" aca="1" ref="I1511" ca="1">IFERROR(INDEX(NTG_2020_Map,$C1511+2,$I$7),"")</f>
        <v/>
      </c>
      <c r="J1511" s="17" t="str" cm="1">
        <f t="array" aca="1" ref="J1511" ca="1">IFERROR(IF(INDEX(NTG_2020_Map,$C1511+2,36)=0,"",INDEX(NTG_2020_Map,$C1511+2,$J$7)),"")</f>
        <v/>
      </c>
      <c r="K1511" s="17" t="str" cm="1">
        <f t="array" aca="1" ref="K1511" ca="1">IFERROR(INDEX(NTG_2020_Map,$C1511+2,K$7),"")</f>
        <v/>
      </c>
      <c r="L1511" s="17" t="str" cm="1">
        <f t="array" aca="1" ref="L1511" ca="1">IFERROR(INDEX(NTG_2020_Map,$C1511+2,L$7),"")</f>
        <v/>
      </c>
      <c r="M1511" s="17" t="str" cm="1">
        <f t="array" aca="1" ref="M1511" ca="1">IFERROR(INDEX(NTG_2020_Map,$C1511+2,M$7),"")</f>
        <v/>
      </c>
      <c r="N1511" s="18" t="str" cm="1">
        <f t="array" aca="1" ref="N1511" ca="1">IFERROR(INDEX(NTG_2020_Map,$C1511+2,N$7),"")</f>
        <v/>
      </c>
      <c r="O1511" s="18" t="str" cm="1">
        <f t="array" aca="1" ref="O1511" ca="1">IFERROR(IF(INDEX(NTG_2020_Map,$C1511+2,O$7)="","",INDEX(NTG_2020_Map,$C1511+2,O$7)),"")</f>
        <v/>
      </c>
    </row>
    <row r="1512" spans="3:15" ht="12.75" customHeight="1">
      <c r="C1512" s="16">
        <f t="shared" si="46"/>
        <v>66</v>
      </c>
      <c r="D1512" s="16">
        <f t="shared" si="47"/>
        <v>9</v>
      </c>
      <c r="E1512" s="16" cm="1">
        <f t="array" aca="1" ref="E1512" ca="1">IF(F1512="","",IF(INDEX(NTG_2020_Table,$C1512+1,$D1512)=1,1,0))</f>
        <v>0</v>
      </c>
      <c r="F1512" s="17" t="str" cm="1">
        <f t="array" aca="1" ref="F1512" ca="1">IFERROR(INDEX(NTG_2020_Table,$C1512+1,$F$7),"")</f>
        <v>NonRes-sAll-NC</v>
      </c>
      <c r="G1512" s="17" t="str" cm="1">
        <f t="array" aca="1" ref="G1512" ca="1">IF($F1512="","",IFERROR(INDEX(NTG_2020_Map,1,IF($D1512&lt;$B$4,$B$3,IF($D1512&lt;$B$5,$B$4,$B$5))),""))</f>
        <v>NTG_ID</v>
      </c>
      <c r="H1512" s="17" t="str" cm="1">
        <f t="array" aca="1" ref="H1512" ca="1">IF(F1512="","",IFERROR(INDEX(NTG_2020_Map,2,D1512),""))</f>
        <v>AOE|AR|BRO-Bhv|BRO-Op|BRO-RCx|BW|NC|NR</v>
      </c>
      <c r="I1512" s="17" t="str" cm="1">
        <f t="array" aca="1" ref="I1512" ca="1">IFERROR(INDEX(NTG_2020_Map,$C1512+2,$I$7),"")</f>
        <v/>
      </c>
      <c r="J1512" s="17" t="str" cm="1">
        <f t="array" aca="1" ref="J1512" ca="1">IFERROR(IF(INDEX(NTG_2020_Map,$C1512+2,36)=0,"",INDEX(NTG_2020_Map,$C1512+2,$J$7)),"")</f>
        <v/>
      </c>
      <c r="K1512" s="17" t="str" cm="1">
        <f t="array" aca="1" ref="K1512" ca="1">IFERROR(INDEX(NTG_2020_Map,$C1512+2,K$7),"")</f>
        <v/>
      </c>
      <c r="L1512" s="17" t="str" cm="1">
        <f t="array" aca="1" ref="L1512" ca="1">IFERROR(INDEX(NTG_2020_Map,$C1512+2,L$7),"")</f>
        <v/>
      </c>
      <c r="M1512" s="17" t="str" cm="1">
        <f t="array" aca="1" ref="M1512" ca="1">IFERROR(INDEX(NTG_2020_Map,$C1512+2,M$7),"")</f>
        <v/>
      </c>
      <c r="N1512" s="18" t="str" cm="1">
        <f t="array" aca="1" ref="N1512" ca="1">IFERROR(INDEX(NTG_2020_Map,$C1512+2,N$7),"")</f>
        <v/>
      </c>
      <c r="O1512" s="18" t="str" cm="1">
        <f t="array" aca="1" ref="O1512" ca="1">IFERROR(IF(INDEX(NTG_2020_Map,$C1512+2,O$7)="","",INDEX(NTG_2020_Map,$C1512+2,O$7)),"")</f>
        <v/>
      </c>
    </row>
    <row r="1513" spans="3:15" ht="12.75" customHeight="1">
      <c r="C1513" s="16">
        <f t="shared" si="46"/>
        <v>66</v>
      </c>
      <c r="D1513" s="16">
        <f t="shared" si="47"/>
        <v>10</v>
      </c>
      <c r="E1513" s="16" cm="1">
        <f t="array" aca="1" ref="E1513" ca="1">IF(F1513="","",IF(INDEX(NTG_2020_Table,$C1513+1,$D1513)=1,1,0))</f>
        <v>0</v>
      </c>
      <c r="F1513" s="17" t="str" cm="1">
        <f t="array" aca="1" ref="F1513" ca="1">IFERROR(INDEX(NTG_2020_Table,$C1513+1,$F$7),"")</f>
        <v>NonRes-sAll-NC</v>
      </c>
      <c r="G1513" s="17" t="str" cm="1">
        <f t="array" aca="1" ref="G1513" ca="1">IF($F1513="","",IFERROR(INDEX(NTG_2020_Map,1,IF($D1513&lt;$B$4,$B$3,IF($D1513&lt;$B$5,$B$4,$B$5))),""))</f>
        <v>NTG_ID</v>
      </c>
      <c r="H1513" s="17" t="str" cm="1">
        <f t="array" aca="1" ref="H1513" ca="1">IF(F1513="","",IFERROR(INDEX(NTG_2020_Map,2,D1513),""))</f>
        <v>UpDeemed|DnCust|DnDeemed|DnCustDI|DnDeemDI</v>
      </c>
      <c r="I1513" s="17" t="str" cm="1">
        <f t="array" aca="1" ref="I1513" ca="1">IFERROR(INDEX(NTG_2020_Map,$C1513+2,$I$7),"")</f>
        <v/>
      </c>
      <c r="J1513" s="17" t="str" cm="1">
        <f t="array" aca="1" ref="J1513" ca="1">IFERROR(IF(INDEX(NTG_2020_Map,$C1513+2,36)=0,"",INDEX(NTG_2020_Map,$C1513+2,$J$7)),"")</f>
        <v/>
      </c>
      <c r="K1513" s="17" t="str" cm="1">
        <f t="array" aca="1" ref="K1513" ca="1">IFERROR(INDEX(NTG_2020_Map,$C1513+2,K$7),"")</f>
        <v/>
      </c>
      <c r="L1513" s="17" t="str" cm="1">
        <f t="array" aca="1" ref="L1513" ca="1">IFERROR(INDEX(NTG_2020_Map,$C1513+2,L$7),"")</f>
        <v/>
      </c>
      <c r="M1513" s="17" t="str" cm="1">
        <f t="array" aca="1" ref="M1513" ca="1">IFERROR(INDEX(NTG_2020_Map,$C1513+2,M$7),"")</f>
        <v/>
      </c>
      <c r="N1513" s="18" t="str" cm="1">
        <f t="array" aca="1" ref="N1513" ca="1">IFERROR(INDEX(NTG_2020_Map,$C1513+2,N$7),"")</f>
        <v/>
      </c>
      <c r="O1513" s="18" t="str" cm="1">
        <f t="array" aca="1" ref="O1513" ca="1">IFERROR(IF(INDEX(NTG_2020_Map,$C1513+2,O$7)="","",INDEX(NTG_2020_Map,$C1513+2,O$7)),"")</f>
        <v/>
      </c>
    </row>
    <row r="1514" spans="3:15" ht="12.75" customHeight="1">
      <c r="C1514" s="16">
        <f t="shared" si="46"/>
        <v>66</v>
      </c>
      <c r="D1514" s="16">
        <f t="shared" si="47"/>
        <v>11</v>
      </c>
      <c r="E1514" s="16" cm="1">
        <f t="array" aca="1" ref="E1514" ca="1">IF(F1514="","",IF(INDEX(NTG_2020_Table,$C1514+1,$D1514)=1,1,0))</f>
        <v>0</v>
      </c>
      <c r="F1514" s="17" t="str" cm="1">
        <f t="array" aca="1" ref="F1514" ca="1">IFERROR(INDEX(NTG_2020_Table,$C1514+1,$F$7),"")</f>
        <v>NonRes-sAll-NC</v>
      </c>
      <c r="G1514" s="17" t="str" cm="1">
        <f t="array" aca="1" ref="G1514" ca="1">IF($F1514="","",IFERROR(INDEX(NTG_2020_Map,1,IF($D1514&lt;$B$4,$B$3,IF($D1514&lt;$B$5,$B$4,$B$5))),""))</f>
        <v>VersionSource</v>
      </c>
      <c r="H1514" s="17" t="str" cm="1">
        <f t="array" aca="1" ref="H1514" ca="1">IF(F1514="","",IFERROR(INDEX(NTG_2020_Map,2,D1514),""))</f>
        <v/>
      </c>
      <c r="I1514" s="17" t="str" cm="1">
        <f t="array" aca="1" ref="I1514" ca="1">IFERROR(INDEX(NTG_2020_Map,$C1514+2,$I$7),"")</f>
        <v/>
      </c>
      <c r="J1514" s="17" t="str" cm="1">
        <f t="array" aca="1" ref="J1514" ca="1">IFERROR(IF(INDEX(NTG_2020_Map,$C1514+2,36)=0,"",INDEX(NTG_2020_Map,$C1514+2,$J$7)),"")</f>
        <v/>
      </c>
      <c r="K1514" s="17" t="str" cm="1">
        <f t="array" aca="1" ref="K1514" ca="1">IFERROR(INDEX(NTG_2020_Map,$C1514+2,K$7),"")</f>
        <v/>
      </c>
      <c r="L1514" s="17" t="str" cm="1">
        <f t="array" aca="1" ref="L1514" ca="1">IFERROR(INDEX(NTG_2020_Map,$C1514+2,L$7),"")</f>
        <v/>
      </c>
      <c r="M1514" s="17" t="str" cm="1">
        <f t="array" aca="1" ref="M1514" ca="1">IFERROR(INDEX(NTG_2020_Map,$C1514+2,M$7),"")</f>
        <v/>
      </c>
      <c r="N1514" s="18" t="str" cm="1">
        <f t="array" aca="1" ref="N1514" ca="1">IFERROR(INDEX(NTG_2020_Map,$C1514+2,N$7),"")</f>
        <v/>
      </c>
      <c r="O1514" s="18" t="str" cm="1">
        <f t="array" aca="1" ref="O1514" ca="1">IFERROR(IF(INDEX(NTG_2020_Map,$C1514+2,O$7)="","",INDEX(NTG_2020_Map,$C1514+2,O$7)),"")</f>
        <v/>
      </c>
    </row>
    <row r="1515" spans="3:15" ht="12.75" customHeight="1">
      <c r="C1515" s="16">
        <f t="shared" si="46"/>
        <v>66</v>
      </c>
      <c r="D1515" s="16">
        <f t="shared" si="47"/>
        <v>12</v>
      </c>
      <c r="E1515" s="16" cm="1">
        <f t="array" aca="1" ref="E1515" ca="1">IF(F1515="","",IF(INDEX(NTG_2020_Table,$C1515+1,$D1515)=1,1,0))</f>
        <v>0</v>
      </c>
      <c r="F1515" s="17" t="str" cm="1">
        <f t="array" aca="1" ref="F1515" ca="1">IFERROR(INDEX(NTG_2020_Table,$C1515+1,$F$7),"")</f>
        <v>NonRes-sAll-NC</v>
      </c>
      <c r="G1515" s="17" t="str" cm="1">
        <f t="array" aca="1" ref="G1515" ca="1">IF($F1515="","",IFERROR(INDEX(NTG_2020_Map,1,IF($D1515&lt;$B$4,$B$3,IF($D1515&lt;$B$5,$B$4,$B$5))),""))</f>
        <v>VersionSource</v>
      </c>
      <c r="H1515" s="17" t="str" cm="1">
        <f t="array" aca="1" ref="H1515" ca="1">IF(F1515="","",IFERROR(INDEX(NTG_2020_Map,2,D1515),""))</f>
        <v>1</v>
      </c>
      <c r="I1515" s="17" t="str" cm="1">
        <f t="array" aca="1" ref="I1515" ca="1">IFERROR(INDEX(NTG_2020_Map,$C1515+2,$I$7),"")</f>
        <v/>
      </c>
      <c r="J1515" s="17" t="str" cm="1">
        <f t="array" aca="1" ref="J1515" ca="1">IFERROR(IF(INDEX(NTG_2020_Map,$C1515+2,36)=0,"",INDEX(NTG_2020_Map,$C1515+2,$J$7)),"")</f>
        <v/>
      </c>
      <c r="K1515" s="17" t="str" cm="1">
        <f t="array" aca="1" ref="K1515" ca="1">IFERROR(INDEX(NTG_2020_Map,$C1515+2,K$7),"")</f>
        <v/>
      </c>
      <c r="L1515" s="17" t="str" cm="1">
        <f t="array" aca="1" ref="L1515" ca="1">IFERROR(INDEX(NTG_2020_Map,$C1515+2,L$7),"")</f>
        <v/>
      </c>
      <c r="M1515" s="17" t="str" cm="1">
        <f t="array" aca="1" ref="M1515" ca="1">IFERROR(INDEX(NTG_2020_Map,$C1515+2,M$7),"")</f>
        <v/>
      </c>
      <c r="N1515" s="18" t="str" cm="1">
        <f t="array" aca="1" ref="N1515" ca="1">IFERROR(INDEX(NTG_2020_Map,$C1515+2,N$7),"")</f>
        <v/>
      </c>
      <c r="O1515" s="18" t="str" cm="1">
        <f t="array" aca="1" ref="O1515" ca="1">IFERROR(IF(INDEX(NTG_2020_Map,$C1515+2,O$7)="","",INDEX(NTG_2020_Map,$C1515+2,O$7)),"")</f>
        <v/>
      </c>
    </row>
    <row r="1516" spans="3:15" ht="12.75" customHeight="1">
      <c r="C1516" s="16">
        <f t="shared" si="46"/>
        <v>66</v>
      </c>
      <c r="D1516" s="16">
        <f t="shared" si="47"/>
        <v>13</v>
      </c>
      <c r="E1516" s="16" cm="1">
        <f t="array" aca="1" ref="E1516" ca="1">IF(F1516="","",IF(INDEX(NTG_2020_Table,$C1516+1,$D1516)=1,1,0))</f>
        <v>0</v>
      </c>
      <c r="F1516" s="17" t="str" cm="1">
        <f t="array" aca="1" ref="F1516" ca="1">IFERROR(INDEX(NTG_2020_Table,$C1516+1,$F$7),"")</f>
        <v>NonRes-sAll-NC</v>
      </c>
      <c r="G1516" s="17" t="str" cm="1">
        <f t="array" aca="1" ref="G1516" ca="1">IF($F1516="","",IFERROR(INDEX(NTG_2020_Map,1,IF($D1516&lt;$B$4,$B$3,IF($D1516&lt;$B$5,$B$4,$B$5))),""))</f>
        <v>VersionSource</v>
      </c>
      <c r="H1516" s="17" t="str" cm="1">
        <f t="array" aca="1" ref="H1516" ca="1">IF(F1516="","",IFERROR(INDEX(NTG_2020_Map,2,D1516),""))</f>
        <v>1</v>
      </c>
      <c r="I1516" s="17" t="str" cm="1">
        <f t="array" aca="1" ref="I1516" ca="1">IFERROR(INDEX(NTG_2020_Map,$C1516+2,$I$7),"")</f>
        <v/>
      </c>
      <c r="J1516" s="17" t="str" cm="1">
        <f t="array" aca="1" ref="J1516" ca="1">IFERROR(IF(INDEX(NTG_2020_Map,$C1516+2,36)=0,"",INDEX(NTG_2020_Map,$C1516+2,$J$7)),"")</f>
        <v/>
      </c>
      <c r="K1516" s="17" t="str" cm="1">
        <f t="array" aca="1" ref="K1516" ca="1">IFERROR(INDEX(NTG_2020_Map,$C1516+2,K$7),"")</f>
        <v/>
      </c>
      <c r="L1516" s="17" t="str" cm="1">
        <f t="array" aca="1" ref="L1516" ca="1">IFERROR(INDEX(NTG_2020_Map,$C1516+2,L$7),"")</f>
        <v/>
      </c>
      <c r="M1516" s="17" t="str" cm="1">
        <f t="array" aca="1" ref="M1516" ca="1">IFERROR(INDEX(NTG_2020_Map,$C1516+2,M$7),"")</f>
        <v/>
      </c>
      <c r="N1516" s="18" t="str" cm="1">
        <f t="array" aca="1" ref="N1516" ca="1">IFERROR(INDEX(NTG_2020_Map,$C1516+2,N$7),"")</f>
        <v/>
      </c>
      <c r="O1516" s="18" t="str" cm="1">
        <f t="array" aca="1" ref="O1516" ca="1">IFERROR(IF(INDEX(NTG_2020_Map,$C1516+2,O$7)="","",INDEX(NTG_2020_Map,$C1516+2,O$7)),"")</f>
        <v/>
      </c>
    </row>
    <row r="1517" spans="3:15" ht="12.75" customHeight="1">
      <c r="C1517" s="16">
        <f t="shared" si="46"/>
        <v>66</v>
      </c>
      <c r="D1517" s="16">
        <f t="shared" si="47"/>
        <v>14</v>
      </c>
      <c r="E1517" s="16" cm="1">
        <f t="array" aca="1" ref="E1517" ca="1">IF(F1517="","",IF(INDEX(NTG_2020_Table,$C1517+1,$D1517)=1,1,0))</f>
        <v>0</v>
      </c>
      <c r="F1517" s="17" t="str" cm="1">
        <f t="array" aca="1" ref="F1517" ca="1">IFERROR(INDEX(NTG_2020_Table,$C1517+1,$F$7),"")</f>
        <v>NonRes-sAll-NC</v>
      </c>
      <c r="G1517" s="17" t="str" cm="1">
        <f t="array" aca="1" ref="G1517" ca="1">IF($F1517="","",IFERROR(INDEX(NTG_2020_Map,1,IF($D1517&lt;$B$4,$B$3,IF($D1517&lt;$B$5,$B$4,$B$5))),""))</f>
        <v>VersionSource</v>
      </c>
      <c r="H1517" s="17" t="str" cm="1">
        <f t="array" aca="1" ref="H1517" ca="1">IF(F1517="","",IFERROR(INDEX(NTG_2020_Map,2,D1517),""))</f>
        <v>0</v>
      </c>
      <c r="I1517" s="17" t="str" cm="1">
        <f t="array" aca="1" ref="I1517" ca="1">IFERROR(INDEX(NTG_2020_Map,$C1517+2,$I$7),"")</f>
        <v/>
      </c>
      <c r="J1517" s="17" t="str" cm="1">
        <f t="array" aca="1" ref="J1517" ca="1">IFERROR(IF(INDEX(NTG_2020_Map,$C1517+2,36)=0,"",INDEX(NTG_2020_Map,$C1517+2,$J$7)),"")</f>
        <v/>
      </c>
      <c r="K1517" s="17" t="str" cm="1">
        <f t="array" aca="1" ref="K1517" ca="1">IFERROR(INDEX(NTG_2020_Map,$C1517+2,K$7),"")</f>
        <v/>
      </c>
      <c r="L1517" s="17" t="str" cm="1">
        <f t="array" aca="1" ref="L1517" ca="1">IFERROR(INDEX(NTG_2020_Map,$C1517+2,L$7),"")</f>
        <v/>
      </c>
      <c r="M1517" s="17" t="str" cm="1">
        <f t="array" aca="1" ref="M1517" ca="1">IFERROR(INDEX(NTG_2020_Map,$C1517+2,M$7),"")</f>
        <v/>
      </c>
      <c r="N1517" s="18" t="str" cm="1">
        <f t="array" aca="1" ref="N1517" ca="1">IFERROR(INDEX(NTG_2020_Map,$C1517+2,N$7),"")</f>
        <v/>
      </c>
      <c r="O1517" s="18" t="str" cm="1">
        <f t="array" aca="1" ref="O1517" ca="1">IFERROR(IF(INDEX(NTG_2020_Map,$C1517+2,O$7)="","",INDEX(NTG_2020_Map,$C1517+2,O$7)),"")</f>
        <v/>
      </c>
    </row>
    <row r="1518" spans="3:15" ht="12.75" customHeight="1">
      <c r="C1518" s="16">
        <f t="shared" si="46"/>
        <v>66</v>
      </c>
      <c r="D1518" s="16">
        <f t="shared" si="47"/>
        <v>15</v>
      </c>
      <c r="E1518" s="16" cm="1">
        <f t="array" aca="1" ref="E1518" ca="1">IF(F1518="","",IF(INDEX(NTG_2020_Table,$C1518+1,$D1518)=1,1,0))</f>
        <v>0</v>
      </c>
      <c r="F1518" s="17" t="str" cm="1">
        <f t="array" aca="1" ref="F1518" ca="1">IFERROR(INDEX(NTG_2020_Table,$C1518+1,$F$7),"")</f>
        <v>NonRes-sAll-NC</v>
      </c>
      <c r="G1518" s="17" t="str" cm="1">
        <f t="array" aca="1" ref="G1518" ca="1">IF($F1518="","",IFERROR(INDEX(NTG_2020_Map,1,IF($D1518&lt;$B$4,$B$3,IF($D1518&lt;$B$5,$B$4,$B$5))),""))</f>
        <v>VersionSource</v>
      </c>
      <c r="H1518" s="17" cm="1">
        <f t="array" aca="1" ref="H1518" ca="1">IF(F1518="","",IFERROR(INDEX(NTG_2020_Map,2,D1518),""))</f>
        <v>45448.629734189817</v>
      </c>
      <c r="I1518" s="17" t="str" cm="1">
        <f t="array" aca="1" ref="I1518" ca="1">IFERROR(INDEX(NTG_2020_Map,$C1518+2,$I$7),"")</f>
        <v/>
      </c>
      <c r="J1518" s="17" t="str" cm="1">
        <f t="array" aca="1" ref="J1518" ca="1">IFERROR(IF(INDEX(NTG_2020_Map,$C1518+2,36)=0,"",INDEX(NTG_2020_Map,$C1518+2,$J$7)),"")</f>
        <v/>
      </c>
      <c r="K1518" s="17" t="str" cm="1">
        <f t="array" aca="1" ref="K1518" ca="1">IFERROR(INDEX(NTG_2020_Map,$C1518+2,K$7),"")</f>
        <v/>
      </c>
      <c r="L1518" s="17" t="str" cm="1">
        <f t="array" aca="1" ref="L1518" ca="1">IFERROR(INDEX(NTG_2020_Map,$C1518+2,L$7),"")</f>
        <v/>
      </c>
      <c r="M1518" s="17" t="str" cm="1">
        <f t="array" aca="1" ref="M1518" ca="1">IFERROR(INDEX(NTG_2020_Map,$C1518+2,M$7),"")</f>
        <v/>
      </c>
      <c r="N1518" s="18" t="str" cm="1">
        <f t="array" aca="1" ref="N1518" ca="1">IFERROR(INDEX(NTG_2020_Map,$C1518+2,N$7),"")</f>
        <v/>
      </c>
      <c r="O1518" s="18" t="str" cm="1">
        <f t="array" aca="1" ref="O1518" ca="1">IFERROR(IF(INDEX(NTG_2020_Map,$C1518+2,O$7)="","",INDEX(NTG_2020_Map,$C1518+2,O$7)),"")</f>
        <v/>
      </c>
    </row>
    <row r="1519" spans="3:15" ht="12.75" customHeight="1">
      <c r="C1519" s="16">
        <f t="shared" si="46"/>
        <v>66</v>
      </c>
      <c r="D1519" s="16">
        <f t="shared" si="47"/>
        <v>16</v>
      </c>
      <c r="E1519" s="16" cm="1">
        <f t="array" aca="1" ref="E1519" ca="1">IF(F1519="","",IF(INDEX(NTG_2020_Table,$C1519+1,$D1519)=1,1,0))</f>
        <v>0</v>
      </c>
      <c r="F1519" s="17" t="str" cm="1">
        <f t="array" aca="1" ref="F1519" ca="1">IFERROR(INDEX(NTG_2020_Table,$C1519+1,$F$7),"")</f>
        <v>NonRes-sAll-NC</v>
      </c>
      <c r="G1519" s="17" t="str" cm="1">
        <f t="array" aca="1" ref="G1519" ca="1">IF($F1519="","",IFERROR(INDEX(NTG_2020_Map,1,IF($D1519&lt;$B$4,$B$3,IF($D1519&lt;$B$5,$B$4,$B$5))),""))</f>
        <v>VersionSource</v>
      </c>
      <c r="H1519" s="17" t="str" cm="1">
        <f t="array" aca="1" ref="H1519" ca="1">IF(F1519="","",IFERROR(INDEX(NTG_2020_Map,2,D1519),""))</f>
        <v>Expired this record since a new record was created that uses the updated Measure Impact Types and Delivery Types per DEER2026 Scoping Document.</v>
      </c>
      <c r="I1519" s="17" t="str" cm="1">
        <f t="array" aca="1" ref="I1519" ca="1">IFERROR(INDEX(NTG_2020_Map,$C1519+2,$I$7),"")</f>
        <v/>
      </c>
      <c r="J1519" s="17" t="str" cm="1">
        <f t="array" aca="1" ref="J1519" ca="1">IFERROR(IF(INDEX(NTG_2020_Map,$C1519+2,36)=0,"",INDEX(NTG_2020_Map,$C1519+2,$J$7)),"")</f>
        <v/>
      </c>
      <c r="K1519" s="17" t="str" cm="1">
        <f t="array" aca="1" ref="K1519" ca="1">IFERROR(INDEX(NTG_2020_Map,$C1519+2,K$7),"")</f>
        <v/>
      </c>
      <c r="L1519" s="17" t="str" cm="1">
        <f t="array" aca="1" ref="L1519" ca="1">IFERROR(INDEX(NTG_2020_Map,$C1519+2,L$7),"")</f>
        <v/>
      </c>
      <c r="M1519" s="17" t="str" cm="1">
        <f t="array" aca="1" ref="M1519" ca="1">IFERROR(INDEX(NTG_2020_Map,$C1519+2,M$7),"")</f>
        <v/>
      </c>
      <c r="N1519" s="18" t="str" cm="1">
        <f t="array" aca="1" ref="N1519" ca="1">IFERROR(INDEX(NTG_2020_Map,$C1519+2,N$7),"")</f>
        <v/>
      </c>
      <c r="O1519" s="18" t="str" cm="1">
        <f t="array" aca="1" ref="O1519" ca="1">IFERROR(IF(INDEX(NTG_2020_Map,$C1519+2,O$7)="","",INDEX(NTG_2020_Map,$C1519+2,O$7)),"")</f>
        <v/>
      </c>
    </row>
    <row r="1520" spans="3:15" ht="12.75" customHeight="1">
      <c r="C1520" s="16">
        <f t="shared" si="46"/>
        <v>66</v>
      </c>
      <c r="D1520" s="16">
        <f t="shared" si="47"/>
        <v>17</v>
      </c>
      <c r="E1520" s="16" cm="1">
        <f t="array" aca="1" ref="E1520" ca="1">IF(F1520="","",IF(INDEX(NTG_2020_Table,$C1520+1,$D1520)=1,1,0))</f>
        <v>0</v>
      </c>
      <c r="F1520" s="17" t="str" cm="1">
        <f t="array" aca="1" ref="F1520" ca="1">IFERROR(INDEX(NTG_2020_Table,$C1520+1,$F$7),"")</f>
        <v>NonRes-sAll-NC</v>
      </c>
      <c r="G1520" s="17" t="str" cm="1">
        <f t="array" aca="1" ref="G1520" ca="1">IF($F1520="","",IFERROR(INDEX(NTG_2020_Map,1,IF($D1520&lt;$B$4,$B$3,IF($D1520&lt;$B$5,$B$4,$B$5))),""))</f>
        <v>VersionSource</v>
      </c>
      <c r="H1520" s="17" t="str" cm="1">
        <f t="array" aca="1" ref="H1520" ca="1">IF(F1520="","",IFERROR(INDEX(NTG_2020_Map,2,D1520),""))</f>
        <v>Deemed Ex Ante Team</v>
      </c>
      <c r="I1520" s="17" t="str" cm="1">
        <f t="array" aca="1" ref="I1520" ca="1">IFERROR(INDEX(NTG_2020_Map,$C1520+2,$I$7),"")</f>
        <v/>
      </c>
      <c r="J1520" s="17" t="str" cm="1">
        <f t="array" aca="1" ref="J1520" ca="1">IFERROR(IF(INDEX(NTG_2020_Map,$C1520+2,36)=0,"",INDEX(NTG_2020_Map,$C1520+2,$J$7)),"")</f>
        <v/>
      </c>
      <c r="K1520" s="17" t="str" cm="1">
        <f t="array" aca="1" ref="K1520" ca="1">IFERROR(INDEX(NTG_2020_Map,$C1520+2,K$7),"")</f>
        <v/>
      </c>
      <c r="L1520" s="17" t="str" cm="1">
        <f t="array" aca="1" ref="L1520" ca="1">IFERROR(INDEX(NTG_2020_Map,$C1520+2,L$7),"")</f>
        <v/>
      </c>
      <c r="M1520" s="17" t="str" cm="1">
        <f t="array" aca="1" ref="M1520" ca="1">IFERROR(INDEX(NTG_2020_Map,$C1520+2,M$7),"")</f>
        <v/>
      </c>
      <c r="N1520" s="18" t="str" cm="1">
        <f t="array" aca="1" ref="N1520" ca="1">IFERROR(INDEX(NTG_2020_Map,$C1520+2,N$7),"")</f>
        <v/>
      </c>
      <c r="O1520" s="18" t="str" cm="1">
        <f t="array" aca="1" ref="O1520" ca="1">IFERROR(IF(INDEX(NTG_2020_Map,$C1520+2,O$7)="","",INDEX(NTG_2020_Map,$C1520+2,O$7)),"")</f>
        <v/>
      </c>
    </row>
    <row r="1521" spans="3:15" ht="12.75" customHeight="1">
      <c r="C1521" s="16">
        <f t="shared" si="46"/>
        <v>66</v>
      </c>
      <c r="D1521" s="16">
        <f t="shared" si="47"/>
        <v>18</v>
      </c>
      <c r="E1521" s="16" cm="1">
        <f t="array" aca="1" ref="E1521" ca="1">IF(F1521="","",IF(INDEX(NTG_2020_Table,$C1521+1,$D1521)=1,1,0))</f>
        <v>0</v>
      </c>
      <c r="F1521" s="17" t="str" cm="1">
        <f t="array" aca="1" ref="F1521" ca="1">IFERROR(INDEX(NTG_2020_Table,$C1521+1,$F$7),"")</f>
        <v>NonRes-sAll-NC</v>
      </c>
      <c r="G1521" s="17" t="str" cm="1">
        <f t="array" aca="1" ref="G1521" ca="1">IF($F1521="","",IFERROR(INDEX(NTG_2020_Map,1,IF($D1521&lt;$B$4,$B$3,IF($D1521&lt;$B$5,$B$4,$B$5))),""))</f>
        <v>VersionSource</v>
      </c>
      <c r="H1521" s="17" cm="1">
        <f t="array" aca="1" ref="H1521" ca="1">IF(F1521="","",IFERROR(INDEX(NTG_2020_Map,2,D1521),""))</f>
        <v>44566.539816770834</v>
      </c>
      <c r="I1521" s="17" t="str" cm="1">
        <f t="array" aca="1" ref="I1521" ca="1">IFERROR(INDEX(NTG_2020_Map,$C1521+2,$I$7),"")</f>
        <v/>
      </c>
      <c r="J1521" s="17" t="str" cm="1">
        <f t="array" aca="1" ref="J1521" ca="1">IFERROR(IF(INDEX(NTG_2020_Map,$C1521+2,36)=0,"",INDEX(NTG_2020_Map,$C1521+2,$J$7)),"")</f>
        <v/>
      </c>
      <c r="K1521" s="17" t="str" cm="1">
        <f t="array" aca="1" ref="K1521" ca="1">IFERROR(INDEX(NTG_2020_Map,$C1521+2,K$7),"")</f>
        <v/>
      </c>
      <c r="L1521" s="17" t="str" cm="1">
        <f t="array" aca="1" ref="L1521" ca="1">IFERROR(INDEX(NTG_2020_Map,$C1521+2,L$7),"")</f>
        <v/>
      </c>
      <c r="M1521" s="17" t="str" cm="1">
        <f t="array" aca="1" ref="M1521" ca="1">IFERROR(INDEX(NTG_2020_Map,$C1521+2,M$7),"")</f>
        <v/>
      </c>
      <c r="N1521" s="18" t="str" cm="1">
        <f t="array" aca="1" ref="N1521" ca="1">IFERROR(INDEX(NTG_2020_Map,$C1521+2,N$7),"")</f>
        <v/>
      </c>
      <c r="O1521" s="18" t="str" cm="1">
        <f t="array" aca="1" ref="O1521" ca="1">IFERROR(IF(INDEX(NTG_2020_Map,$C1521+2,O$7)="","",INDEX(NTG_2020_Map,$C1521+2,O$7)),"")</f>
        <v/>
      </c>
    </row>
    <row r="1522" spans="3:15" ht="12.75" customHeight="1">
      <c r="C1522" s="16">
        <f t="shared" si="46"/>
        <v>66</v>
      </c>
      <c r="D1522" s="16">
        <f t="shared" si="47"/>
        <v>19</v>
      </c>
      <c r="E1522" s="16" cm="1">
        <f t="array" aca="1" ref="E1522" ca="1">IF(F1522="","",IF(INDEX(NTG_2020_Table,$C1522+1,$D1522)=1,1,0))</f>
        <v>0</v>
      </c>
      <c r="F1522" s="17" t="str" cm="1">
        <f t="array" aca="1" ref="F1522" ca="1">IFERROR(INDEX(NTG_2020_Table,$C1522+1,$F$7),"")</f>
        <v>NonRes-sAll-NC</v>
      </c>
      <c r="G1522" s="17" t="str" cm="1">
        <f t="array" aca="1" ref="G1522" ca="1">IF($F1522="","",IFERROR(INDEX(NTG_2020_Map,1,IF($D1522&lt;$B$4,$B$3,IF($D1522&lt;$B$5,$B$4,$B$5))),""))</f>
        <v>CreatedComment</v>
      </c>
      <c r="H1522" s="17" t="str" cm="1">
        <f t="array" aca="1" ref="H1522" ca="1">IF(F1522="","",IFERROR(INDEX(NTG_2020_Map,2,D1522),""))</f>
        <v/>
      </c>
      <c r="I1522" s="17" t="str" cm="1">
        <f t="array" aca="1" ref="I1522" ca="1">IFERROR(INDEX(NTG_2020_Map,$C1522+2,$I$7),"")</f>
        <v/>
      </c>
      <c r="J1522" s="17" t="str" cm="1">
        <f t="array" aca="1" ref="J1522" ca="1">IFERROR(IF(INDEX(NTG_2020_Map,$C1522+2,36)=0,"",INDEX(NTG_2020_Map,$C1522+2,$J$7)),"")</f>
        <v/>
      </c>
      <c r="K1522" s="17" t="str" cm="1">
        <f t="array" aca="1" ref="K1522" ca="1">IFERROR(INDEX(NTG_2020_Map,$C1522+2,K$7),"")</f>
        <v/>
      </c>
      <c r="L1522" s="17" t="str" cm="1">
        <f t="array" aca="1" ref="L1522" ca="1">IFERROR(INDEX(NTG_2020_Map,$C1522+2,L$7),"")</f>
        <v/>
      </c>
      <c r="M1522" s="17" t="str" cm="1">
        <f t="array" aca="1" ref="M1522" ca="1">IFERROR(INDEX(NTG_2020_Map,$C1522+2,M$7),"")</f>
        <v/>
      </c>
      <c r="N1522" s="18" t="str" cm="1">
        <f t="array" aca="1" ref="N1522" ca="1">IFERROR(INDEX(NTG_2020_Map,$C1522+2,N$7),"")</f>
        <v/>
      </c>
      <c r="O1522" s="18" t="str" cm="1">
        <f t="array" aca="1" ref="O1522" ca="1">IFERROR(IF(INDEX(NTG_2020_Map,$C1522+2,O$7)="","",INDEX(NTG_2020_Map,$C1522+2,O$7)),"")</f>
        <v/>
      </c>
    </row>
    <row r="1523" spans="3:15" ht="12.75" customHeight="1">
      <c r="C1523" s="16">
        <f t="shared" si="46"/>
        <v>66</v>
      </c>
      <c r="D1523" s="16">
        <f t="shared" si="47"/>
        <v>20</v>
      </c>
      <c r="E1523" s="16" cm="1">
        <f t="array" aca="1" ref="E1523" ca="1">IF(F1523="","",IF(INDEX(NTG_2020_Table,$C1523+1,$D1523)=1,1,0))</f>
        <v>0</v>
      </c>
      <c r="F1523" s="17" t="str" cm="1">
        <f t="array" aca="1" ref="F1523" ca="1">IFERROR(INDEX(NTG_2020_Table,$C1523+1,$F$7),"")</f>
        <v>NonRes-sAll-NC</v>
      </c>
      <c r="G1523" s="17" t="str" cm="1">
        <f t="array" aca="1" ref="G1523" ca="1">IF($F1523="","",IFERROR(INDEX(NTG_2020_Map,1,IF($D1523&lt;$B$4,$B$3,IF($D1523&lt;$B$5,$B$4,$B$5))),""))</f>
        <v>CreatedComment</v>
      </c>
      <c r="H1523" s="17" t="str" cm="1">
        <f t="array" aca="1" ref="H1523" ca="1">IF(F1523="","",IFERROR(INDEX(NTG_2020_Map,2,D1523),""))</f>
        <v>Deemed Ex Ante Team</v>
      </c>
      <c r="I1523" s="17" t="str" cm="1">
        <f t="array" aca="1" ref="I1523" ca="1">IFERROR(INDEX(NTG_2020_Map,$C1523+2,$I$7),"")</f>
        <v/>
      </c>
      <c r="J1523" s="17" t="str" cm="1">
        <f t="array" aca="1" ref="J1523" ca="1">IFERROR(IF(INDEX(NTG_2020_Map,$C1523+2,36)=0,"",INDEX(NTG_2020_Map,$C1523+2,$J$7)),"")</f>
        <v/>
      </c>
      <c r="K1523" s="17" t="str" cm="1">
        <f t="array" aca="1" ref="K1523" ca="1">IFERROR(INDEX(NTG_2020_Map,$C1523+2,K$7),"")</f>
        <v/>
      </c>
      <c r="L1523" s="17" t="str" cm="1">
        <f t="array" aca="1" ref="L1523" ca="1">IFERROR(INDEX(NTG_2020_Map,$C1523+2,L$7),"")</f>
        <v/>
      </c>
      <c r="M1523" s="17" t="str" cm="1">
        <f t="array" aca="1" ref="M1523" ca="1">IFERROR(INDEX(NTG_2020_Map,$C1523+2,M$7),"")</f>
        <v/>
      </c>
      <c r="N1523" s="18" t="str" cm="1">
        <f t="array" aca="1" ref="N1523" ca="1">IFERROR(INDEX(NTG_2020_Map,$C1523+2,N$7),"")</f>
        <v/>
      </c>
      <c r="O1523" s="18" t="str" cm="1">
        <f t="array" aca="1" ref="O1523" ca="1">IFERROR(IF(INDEX(NTG_2020_Map,$C1523+2,O$7)="","",INDEX(NTG_2020_Map,$C1523+2,O$7)),"")</f>
        <v/>
      </c>
    </row>
    <row r="1524" spans="3:15" ht="12.75" customHeight="1">
      <c r="C1524" s="16">
        <f t="shared" si="46"/>
        <v>66</v>
      </c>
      <c r="D1524" s="16">
        <f t="shared" si="47"/>
        <v>21</v>
      </c>
      <c r="E1524" s="16" cm="1">
        <f t="array" aca="1" ref="E1524" ca="1">IF(F1524="","",IF(INDEX(NTG_2020_Table,$C1524+1,$D1524)=1,1,0))</f>
        <v>0</v>
      </c>
      <c r="F1524" s="17" t="str" cm="1">
        <f t="array" aca="1" ref="F1524" ca="1">IFERROR(INDEX(NTG_2020_Table,$C1524+1,$F$7),"")</f>
        <v>NonRes-sAll-NC</v>
      </c>
      <c r="G1524" s="17" t="str" cm="1">
        <f t="array" aca="1" ref="G1524" ca="1">IF($F1524="","",IFERROR(INDEX(NTG_2020_Map,1,IF($D1524&lt;$B$4,$B$3,IF($D1524&lt;$B$5,$B$4,$B$5))),""))</f>
        <v>CreatedComment</v>
      </c>
      <c r="H1524" s="17" t="str" cm="1">
        <f t="array" aca="1" ref="H1524" ca="1">IF(F1524="","",IFERROR(INDEX(NTG_2020_Map,2,D1524),""))</f>
        <v/>
      </c>
      <c r="I1524" s="17" t="str" cm="1">
        <f t="array" aca="1" ref="I1524" ca="1">IFERROR(INDEX(NTG_2020_Map,$C1524+2,$I$7),"")</f>
        <v/>
      </c>
      <c r="J1524" s="17" t="str" cm="1">
        <f t="array" aca="1" ref="J1524" ca="1">IFERROR(IF(INDEX(NTG_2020_Map,$C1524+2,36)=0,"",INDEX(NTG_2020_Map,$C1524+2,$J$7)),"")</f>
        <v/>
      </c>
      <c r="K1524" s="17" t="str" cm="1">
        <f t="array" aca="1" ref="K1524" ca="1">IFERROR(INDEX(NTG_2020_Map,$C1524+2,K$7),"")</f>
        <v/>
      </c>
      <c r="L1524" s="17" t="str" cm="1">
        <f t="array" aca="1" ref="L1524" ca="1">IFERROR(INDEX(NTG_2020_Map,$C1524+2,L$7),"")</f>
        <v/>
      </c>
      <c r="M1524" s="17" t="str" cm="1">
        <f t="array" aca="1" ref="M1524" ca="1">IFERROR(INDEX(NTG_2020_Map,$C1524+2,M$7),"")</f>
        <v/>
      </c>
      <c r="N1524" s="18" t="str" cm="1">
        <f t="array" aca="1" ref="N1524" ca="1">IFERROR(INDEX(NTG_2020_Map,$C1524+2,N$7),"")</f>
        <v/>
      </c>
      <c r="O1524" s="18" t="str" cm="1">
        <f t="array" aca="1" ref="O1524" ca="1">IFERROR(IF(INDEX(NTG_2020_Map,$C1524+2,O$7)="","",INDEX(NTG_2020_Map,$C1524+2,O$7)),"")</f>
        <v/>
      </c>
    </row>
    <row r="1525" spans="3:15" ht="12.75" customHeight="1">
      <c r="C1525" s="16">
        <f t="shared" si="46"/>
        <v>66</v>
      </c>
      <c r="D1525" s="16">
        <f t="shared" si="47"/>
        <v>22</v>
      </c>
      <c r="E1525" s="16" cm="1">
        <f t="array" aca="1" ref="E1525" ca="1">IF(F1525="","",IF(INDEX(NTG_2020_Table,$C1525+1,$D1525)=1,1,0))</f>
        <v>0</v>
      </c>
      <c r="F1525" s="17" t="str" cm="1">
        <f t="array" aca="1" ref="F1525" ca="1">IFERROR(INDEX(NTG_2020_Table,$C1525+1,$F$7),"")</f>
        <v>NonRes-sAll-NC</v>
      </c>
      <c r="G1525" s="17" t="str" cm="1">
        <f t="array" aca="1" ref="G1525" ca="1">IF($F1525="","",IFERROR(INDEX(NTG_2020_Map,1,IF($D1525&lt;$B$4,$B$3,IF($D1525&lt;$B$5,$B$4,$B$5))),""))</f>
        <v>CreatedComment</v>
      </c>
      <c r="H1525" s="17" t="str" cm="1">
        <f t="array" aca="1" ref="H1525" ca="1">IF(F1525="","",IFERROR(INDEX(NTG_2020_Map,2,D1525),""))</f>
        <v/>
      </c>
      <c r="I1525" s="17" t="str" cm="1">
        <f t="array" aca="1" ref="I1525" ca="1">IFERROR(INDEX(NTG_2020_Map,$C1525+2,$I$7),"")</f>
        <v/>
      </c>
      <c r="J1525" s="17" t="str" cm="1">
        <f t="array" aca="1" ref="J1525" ca="1">IFERROR(IF(INDEX(NTG_2020_Map,$C1525+2,36)=0,"",INDEX(NTG_2020_Map,$C1525+2,$J$7)),"")</f>
        <v/>
      </c>
      <c r="K1525" s="17" t="str" cm="1">
        <f t="array" aca="1" ref="K1525" ca="1">IFERROR(INDEX(NTG_2020_Map,$C1525+2,K$7),"")</f>
        <v/>
      </c>
      <c r="L1525" s="17" t="str" cm="1">
        <f t="array" aca="1" ref="L1525" ca="1">IFERROR(INDEX(NTG_2020_Map,$C1525+2,L$7),"")</f>
        <v/>
      </c>
      <c r="M1525" s="17" t="str" cm="1">
        <f t="array" aca="1" ref="M1525" ca="1">IFERROR(INDEX(NTG_2020_Map,$C1525+2,M$7),"")</f>
        <v/>
      </c>
      <c r="N1525" s="18" t="str" cm="1">
        <f t="array" aca="1" ref="N1525" ca="1">IFERROR(INDEX(NTG_2020_Map,$C1525+2,N$7),"")</f>
        <v/>
      </c>
      <c r="O1525" s="18" t="str" cm="1">
        <f t="array" aca="1" ref="O1525" ca="1">IFERROR(IF(INDEX(NTG_2020_Map,$C1525+2,O$7)="","",INDEX(NTG_2020_Map,$C1525+2,O$7)),"")</f>
        <v/>
      </c>
    </row>
    <row r="1526" spans="3:15" ht="12.75" customHeight="1">
      <c r="C1526" s="16">
        <f t="shared" si="46"/>
        <v>66</v>
      </c>
      <c r="D1526" s="16">
        <f t="shared" si="47"/>
        <v>23</v>
      </c>
      <c r="E1526" s="16" cm="1">
        <f t="array" aca="1" ref="E1526" ca="1">IF(F1526="","",IF(INDEX(NTG_2020_Table,$C1526+1,$D1526)=1,1,0))</f>
        <v>1</v>
      </c>
      <c r="F1526" s="17" t="str" cm="1">
        <f t="array" aca="1" ref="F1526" ca="1">IFERROR(INDEX(NTG_2020_Table,$C1526+1,$F$7),"")</f>
        <v>NonRes-sAll-NC</v>
      </c>
      <c r="G1526" s="17" t="str" cm="1">
        <f t="array" aca="1" ref="G1526" ca="1">IF($F1526="","",IFERROR(INDEX(NTG_2020_Map,1,IF($D1526&lt;$B$4,$B$3,IF($D1526&lt;$B$5,$B$4,$B$5))),""))</f>
        <v>CreatedComment</v>
      </c>
      <c r="H1526" s="17" t="str" cm="1">
        <f t="array" aca="1" ref="H1526" ca="1">IF(F1526="","",IFERROR(INDEX(NTG_2020_Map,2,D1526),""))</f>
        <v/>
      </c>
      <c r="I1526" s="17" t="str" cm="1">
        <f t="array" aca="1" ref="I1526" ca="1">IFERROR(INDEX(NTG_2020_Map,$C1526+2,$I$7),"")</f>
        <v/>
      </c>
      <c r="J1526" s="17" t="str" cm="1">
        <f t="array" aca="1" ref="J1526" ca="1">IFERROR(IF(INDEX(NTG_2020_Map,$C1526+2,36)=0,"",INDEX(NTG_2020_Map,$C1526+2,$J$7)),"")</f>
        <v/>
      </c>
      <c r="K1526" s="17" t="str" cm="1">
        <f t="array" aca="1" ref="K1526" ca="1">IFERROR(INDEX(NTG_2020_Map,$C1526+2,K$7),"")</f>
        <v/>
      </c>
      <c r="L1526" s="17" t="str" cm="1">
        <f t="array" aca="1" ref="L1526" ca="1">IFERROR(INDEX(NTG_2020_Map,$C1526+2,L$7),"")</f>
        <v/>
      </c>
      <c r="M1526" s="17" t="str" cm="1">
        <f t="array" aca="1" ref="M1526" ca="1">IFERROR(INDEX(NTG_2020_Map,$C1526+2,M$7),"")</f>
        <v/>
      </c>
      <c r="N1526" s="18" t="str" cm="1">
        <f t="array" aca="1" ref="N1526" ca="1">IFERROR(INDEX(NTG_2020_Map,$C1526+2,N$7),"")</f>
        <v/>
      </c>
      <c r="O1526" s="18" t="str" cm="1">
        <f t="array" aca="1" ref="O1526" ca="1">IFERROR(IF(INDEX(NTG_2020_Map,$C1526+2,O$7)="","",INDEX(NTG_2020_Map,$C1526+2,O$7)),"")</f>
        <v/>
      </c>
    </row>
    <row r="1527" spans="3:15" ht="12.75" customHeight="1">
      <c r="C1527" s="16">
        <f t="shared" si="46"/>
        <v>67</v>
      </c>
      <c r="D1527" s="16">
        <f t="shared" si="47"/>
        <v>1</v>
      </c>
      <c r="E1527" s="16" cm="1">
        <f t="array" aca="1" ref="E1527" ca="1">IF(F1527="","",IF(INDEX(NTG_2020_Table,$C1527+1,$D1527)=1,1,0))</f>
        <v>0</v>
      </c>
      <c r="F1527" s="17" t="str" cm="1">
        <f t="array" aca="1" ref="F1527" ca="1">IFERROR(INDEX(NTG_2020_Table,$C1527+1,$F$7),"")</f>
        <v>NonRes-sAll-NMEC</v>
      </c>
      <c r="G1527" s="17" t="str" cm="1">
        <f t="array" aca="1" ref="G1527" ca="1">IF($F1527="","",IFERROR(INDEX(NTG_2020_Map,1,IF($D1527&lt;$B$4,$B$3,IF($D1527&lt;$B$5,$B$4,$B$5))),""))</f>
        <v>NTG_ID</v>
      </c>
      <c r="H1527" s="17" t="str" cm="1">
        <f t="array" aca="1" ref="H1527" ca="1">IF(F1527="","",IFERROR(INDEX(NTG_2020_Map,2,D1527),""))</f>
        <v>Agric-Default&gt;2yrs</v>
      </c>
      <c r="I1527" s="17" t="str" cm="1">
        <f t="array" aca="1" ref="I1527" ca="1">IFERROR(INDEX(NTG_2020_Map,$C1527+2,$I$7),"")</f>
        <v/>
      </c>
      <c r="J1527" s="17" t="str" cm="1">
        <f t="array" aca="1" ref="J1527" ca="1">IFERROR(IF(INDEX(NTG_2020_Map,$C1527+2,36)=0,"",INDEX(NTG_2020_Map,$C1527+2,$J$7)),"")</f>
        <v/>
      </c>
      <c r="K1527" s="17" t="str" cm="1">
        <f t="array" aca="1" ref="K1527" ca="1">IFERROR(INDEX(NTG_2020_Map,$C1527+2,K$7),"")</f>
        <v/>
      </c>
      <c r="L1527" s="17" t="str" cm="1">
        <f t="array" aca="1" ref="L1527" ca="1">IFERROR(INDEX(NTG_2020_Map,$C1527+2,L$7),"")</f>
        <v/>
      </c>
      <c r="M1527" s="17" t="str" cm="1">
        <f t="array" aca="1" ref="M1527" ca="1">IFERROR(INDEX(NTG_2020_Map,$C1527+2,M$7),"")</f>
        <v/>
      </c>
      <c r="N1527" s="18" t="str" cm="1">
        <f t="array" aca="1" ref="N1527" ca="1">IFERROR(INDEX(NTG_2020_Map,$C1527+2,N$7),"")</f>
        <v/>
      </c>
      <c r="O1527" s="18" t="str" cm="1">
        <f t="array" aca="1" ref="O1527" ca="1">IFERROR(IF(INDEX(NTG_2020_Map,$C1527+2,O$7)="","",INDEX(NTG_2020_Map,$C1527+2,O$7)),"")</f>
        <v/>
      </c>
    </row>
    <row r="1528" spans="3:15" ht="12.75" customHeight="1">
      <c r="C1528" s="16">
        <f t="shared" si="46"/>
        <v>67</v>
      </c>
      <c r="D1528" s="16">
        <f t="shared" si="47"/>
        <v>2</v>
      </c>
      <c r="E1528" s="16" cm="1">
        <f t="array" aca="1" ref="E1528" ca="1">IF(F1528="","",IF(INDEX(NTG_2020_Table,$C1528+1,$D1528)=1,1,0))</f>
        <v>0</v>
      </c>
      <c r="F1528" s="17" t="str" cm="1">
        <f t="array" aca="1" ref="F1528" ca="1">IFERROR(INDEX(NTG_2020_Table,$C1528+1,$F$7),"")</f>
        <v>NonRes-sAll-NMEC</v>
      </c>
      <c r="G1528" s="17" t="str" cm="1">
        <f t="array" aca="1" ref="G1528" ca="1">IF($F1528="","",IFERROR(INDEX(NTG_2020_Map,1,IF($D1528&lt;$B$4,$B$3,IF($D1528&lt;$B$5,$B$4,$B$5))),""))</f>
        <v>NTG_ID</v>
      </c>
      <c r="H1528" s="17" t="str" cm="1">
        <f t="array" aca="1" ref="H1528" ca="1">IF(F1528="","",IFERROR(INDEX(NTG_2020_Map,2,D1528),""))</f>
        <v>DEER2019</v>
      </c>
      <c r="I1528" s="17" t="str" cm="1">
        <f t="array" aca="1" ref="I1528" ca="1">IFERROR(INDEX(NTG_2020_Map,$C1528+2,$I$7),"")</f>
        <v/>
      </c>
      <c r="J1528" s="17" t="str" cm="1">
        <f t="array" aca="1" ref="J1528" ca="1">IFERROR(IF(INDEX(NTG_2020_Map,$C1528+2,36)=0,"",INDEX(NTG_2020_Map,$C1528+2,$J$7)),"")</f>
        <v/>
      </c>
      <c r="K1528" s="17" t="str" cm="1">
        <f t="array" aca="1" ref="K1528" ca="1">IFERROR(INDEX(NTG_2020_Map,$C1528+2,K$7),"")</f>
        <v/>
      </c>
      <c r="L1528" s="17" t="str" cm="1">
        <f t="array" aca="1" ref="L1528" ca="1">IFERROR(INDEX(NTG_2020_Map,$C1528+2,L$7),"")</f>
        <v/>
      </c>
      <c r="M1528" s="17" t="str" cm="1">
        <f t="array" aca="1" ref="M1528" ca="1">IFERROR(INDEX(NTG_2020_Map,$C1528+2,M$7),"")</f>
        <v/>
      </c>
      <c r="N1528" s="18" t="str" cm="1">
        <f t="array" aca="1" ref="N1528" ca="1">IFERROR(INDEX(NTG_2020_Map,$C1528+2,N$7),"")</f>
        <v/>
      </c>
      <c r="O1528" s="18" t="str" cm="1">
        <f t="array" aca="1" ref="O1528" ca="1">IFERROR(IF(INDEX(NTG_2020_Map,$C1528+2,O$7)="","",INDEX(NTG_2020_Map,$C1528+2,O$7)),"")</f>
        <v/>
      </c>
    </row>
    <row r="1529" spans="3:15" ht="12.75" customHeight="1">
      <c r="C1529" s="16">
        <f t="shared" si="46"/>
        <v>67</v>
      </c>
      <c r="D1529" s="16">
        <f t="shared" si="47"/>
        <v>3</v>
      </c>
      <c r="E1529" s="16" cm="1">
        <f t="array" aca="1" ref="E1529" ca="1">IF(F1529="","",IF(INDEX(NTG_2020_Table,$C1529+1,$D1529)=1,1,0))</f>
        <v>0</v>
      </c>
      <c r="F1529" s="17" t="str" cm="1">
        <f t="array" aca="1" ref="F1529" ca="1">IFERROR(INDEX(NTG_2020_Table,$C1529+1,$F$7),"")</f>
        <v>NonRes-sAll-NMEC</v>
      </c>
      <c r="G1529" s="17" t="str" cm="1">
        <f t="array" aca="1" ref="G1529" ca="1">IF($F1529="","",IFERROR(INDEX(NTG_2020_Map,1,IF($D1529&lt;$B$4,$B$3,IF($D1529&lt;$B$5,$B$4,$B$5))),""))</f>
        <v>NTG_ID</v>
      </c>
      <c r="H1529" s="17" cm="1">
        <f t="array" aca="1" ref="H1529" ca="1">IF(F1529="","",IFERROR(INDEX(NTG_2020_Map,2,D1529),""))</f>
        <v>43466</v>
      </c>
      <c r="I1529" s="17" t="str" cm="1">
        <f t="array" aca="1" ref="I1529" ca="1">IFERROR(INDEX(NTG_2020_Map,$C1529+2,$I$7),"")</f>
        <v/>
      </c>
      <c r="J1529" s="17" t="str" cm="1">
        <f t="array" aca="1" ref="J1529" ca="1">IFERROR(IF(INDEX(NTG_2020_Map,$C1529+2,36)=0,"",INDEX(NTG_2020_Map,$C1529+2,$J$7)),"")</f>
        <v/>
      </c>
      <c r="K1529" s="17" t="str" cm="1">
        <f t="array" aca="1" ref="K1529" ca="1">IFERROR(INDEX(NTG_2020_Map,$C1529+2,K$7),"")</f>
        <v/>
      </c>
      <c r="L1529" s="17" t="str" cm="1">
        <f t="array" aca="1" ref="L1529" ca="1">IFERROR(INDEX(NTG_2020_Map,$C1529+2,L$7),"")</f>
        <v/>
      </c>
      <c r="M1529" s="17" t="str" cm="1">
        <f t="array" aca="1" ref="M1529" ca="1">IFERROR(INDEX(NTG_2020_Map,$C1529+2,M$7),"")</f>
        <v/>
      </c>
      <c r="N1529" s="18" t="str" cm="1">
        <f t="array" aca="1" ref="N1529" ca="1">IFERROR(INDEX(NTG_2020_Map,$C1529+2,N$7),"")</f>
        <v/>
      </c>
      <c r="O1529" s="18" t="str" cm="1">
        <f t="array" aca="1" ref="O1529" ca="1">IFERROR(IF(INDEX(NTG_2020_Map,$C1529+2,O$7)="","",INDEX(NTG_2020_Map,$C1529+2,O$7)),"")</f>
        <v/>
      </c>
    </row>
    <row r="1530" spans="3:15" ht="12.75" customHeight="1">
      <c r="C1530" s="16">
        <f t="shared" si="46"/>
        <v>67</v>
      </c>
      <c r="D1530" s="16">
        <f t="shared" si="47"/>
        <v>4</v>
      </c>
      <c r="E1530" s="16" cm="1">
        <f t="array" aca="1" ref="E1530" ca="1">IF(F1530="","",IF(INDEX(NTG_2020_Table,$C1530+1,$D1530)=1,1,0))</f>
        <v>1</v>
      </c>
      <c r="F1530" s="17" t="str" cm="1">
        <f t="array" aca="1" ref="F1530" ca="1">IFERROR(INDEX(NTG_2020_Table,$C1530+1,$F$7),"")</f>
        <v>NonRes-sAll-NMEC</v>
      </c>
      <c r="G1530" s="17" t="str" cm="1">
        <f t="array" aca="1" ref="G1530" ca="1">IF($F1530="","",IFERROR(INDEX(NTG_2020_Map,1,IF($D1530&lt;$B$4,$B$3,IF($D1530&lt;$B$5,$B$4,$B$5))),""))</f>
        <v>NTG_ID</v>
      </c>
      <c r="H1530" s="17" cm="1">
        <f t="array" aca="1" ref="H1530" ca="1">IF(F1530="","",IFERROR(INDEX(NTG_2020_Map,2,D1530),""))</f>
        <v>46022</v>
      </c>
      <c r="I1530" s="17" t="str" cm="1">
        <f t="array" aca="1" ref="I1530" ca="1">IFERROR(INDEX(NTG_2020_Map,$C1530+2,$I$7),"")</f>
        <v/>
      </c>
      <c r="J1530" s="17" t="str" cm="1">
        <f t="array" aca="1" ref="J1530" ca="1">IFERROR(IF(INDEX(NTG_2020_Map,$C1530+2,36)=0,"",INDEX(NTG_2020_Map,$C1530+2,$J$7)),"")</f>
        <v/>
      </c>
      <c r="K1530" s="17" t="str" cm="1">
        <f t="array" aca="1" ref="K1530" ca="1">IFERROR(INDEX(NTG_2020_Map,$C1530+2,K$7),"")</f>
        <v/>
      </c>
      <c r="L1530" s="17" t="str" cm="1">
        <f t="array" aca="1" ref="L1530" ca="1">IFERROR(INDEX(NTG_2020_Map,$C1530+2,L$7),"")</f>
        <v/>
      </c>
      <c r="M1530" s="17" t="str" cm="1">
        <f t="array" aca="1" ref="M1530" ca="1">IFERROR(INDEX(NTG_2020_Map,$C1530+2,M$7),"")</f>
        <v/>
      </c>
      <c r="N1530" s="18" t="str" cm="1">
        <f t="array" aca="1" ref="N1530" ca="1">IFERROR(INDEX(NTG_2020_Map,$C1530+2,N$7),"")</f>
        <v/>
      </c>
      <c r="O1530" s="18" t="str" cm="1">
        <f t="array" aca="1" ref="O1530" ca="1">IFERROR(IF(INDEX(NTG_2020_Map,$C1530+2,O$7)="","",INDEX(NTG_2020_Map,$C1530+2,O$7)),"")</f>
        <v/>
      </c>
    </row>
    <row r="1531" spans="3:15" ht="12.75" customHeight="1">
      <c r="C1531" s="16">
        <f t="shared" si="46"/>
        <v>67</v>
      </c>
      <c r="D1531" s="16">
        <f t="shared" si="47"/>
        <v>5</v>
      </c>
      <c r="E1531" s="16" cm="1">
        <f t="array" aca="1" ref="E1531" ca="1">IF(F1531="","",IF(INDEX(NTG_2020_Table,$C1531+1,$D1531)=1,1,0))</f>
        <v>0</v>
      </c>
      <c r="F1531" s="17" t="str" cm="1">
        <f t="array" aca="1" ref="F1531" ca="1">IFERROR(INDEX(NTG_2020_Table,$C1531+1,$F$7),"")</f>
        <v>NonRes-sAll-NMEC</v>
      </c>
      <c r="G1531" s="17" t="str" cm="1">
        <f t="array" aca="1" ref="G1531" ca="1">IF($F1531="","",IFERROR(INDEX(NTG_2020_Map,1,IF($D1531&lt;$B$4,$B$3,IF($D1531&lt;$B$5,$B$4,$B$5))),""))</f>
        <v>NTG_ID</v>
      </c>
      <c r="H1531" s="17" cm="1">
        <f t="array" aca="1" ref="H1531" ca="1">IF(F1531="","",IFERROR(INDEX(NTG_2020_Map,2,D1531),""))</f>
        <v>0.6</v>
      </c>
      <c r="I1531" s="17" t="str" cm="1">
        <f t="array" aca="1" ref="I1531" ca="1">IFERROR(INDEX(NTG_2020_Map,$C1531+2,$I$7),"")</f>
        <v/>
      </c>
      <c r="J1531" s="17" t="str" cm="1">
        <f t="array" aca="1" ref="J1531" ca="1">IFERROR(IF(INDEX(NTG_2020_Map,$C1531+2,36)=0,"",INDEX(NTG_2020_Map,$C1531+2,$J$7)),"")</f>
        <v/>
      </c>
      <c r="K1531" s="17" t="str" cm="1">
        <f t="array" aca="1" ref="K1531" ca="1">IFERROR(INDEX(NTG_2020_Map,$C1531+2,K$7),"")</f>
        <v/>
      </c>
      <c r="L1531" s="17" t="str" cm="1">
        <f t="array" aca="1" ref="L1531" ca="1">IFERROR(INDEX(NTG_2020_Map,$C1531+2,L$7),"")</f>
        <v/>
      </c>
      <c r="M1531" s="17" t="str" cm="1">
        <f t="array" aca="1" ref="M1531" ca="1">IFERROR(INDEX(NTG_2020_Map,$C1531+2,M$7),"")</f>
        <v/>
      </c>
      <c r="N1531" s="18" t="str" cm="1">
        <f t="array" aca="1" ref="N1531" ca="1">IFERROR(INDEX(NTG_2020_Map,$C1531+2,N$7),"")</f>
        <v/>
      </c>
      <c r="O1531" s="18" t="str" cm="1">
        <f t="array" aca="1" ref="O1531" ca="1">IFERROR(IF(INDEX(NTG_2020_Map,$C1531+2,O$7)="","",INDEX(NTG_2020_Map,$C1531+2,O$7)),"")</f>
        <v/>
      </c>
    </row>
    <row r="1532" spans="3:15" ht="12.75" customHeight="1">
      <c r="C1532" s="16">
        <f t="shared" si="46"/>
        <v>67</v>
      </c>
      <c r="D1532" s="16">
        <f t="shared" si="47"/>
        <v>6</v>
      </c>
      <c r="E1532" s="16" cm="1">
        <f t="array" aca="1" ref="E1532" ca="1">IF(F1532="","",IF(INDEX(NTG_2020_Table,$C1532+1,$D1532)=1,1,0))</f>
        <v>1</v>
      </c>
      <c r="F1532" s="17" t="str" cm="1">
        <f t="array" aca="1" ref="F1532" ca="1">IFERROR(INDEX(NTG_2020_Table,$C1532+1,$F$7),"")</f>
        <v>NonRes-sAll-NMEC</v>
      </c>
      <c r="G1532" s="17" t="str" cm="1">
        <f t="array" aca="1" ref="G1532" ca="1">IF($F1532="","",IFERROR(INDEX(NTG_2020_Map,1,IF($D1532&lt;$B$4,$B$3,IF($D1532&lt;$B$5,$B$4,$B$5))),""))</f>
        <v>NTG_ID</v>
      </c>
      <c r="H1532" s="17" cm="1">
        <f t="array" aca="1" ref="H1532" ca="1">IF(F1532="","",IFERROR(INDEX(NTG_2020_Map,2,D1532),""))</f>
        <v>0.6</v>
      </c>
      <c r="I1532" s="17" t="str" cm="1">
        <f t="array" aca="1" ref="I1532" ca="1">IFERROR(INDEX(NTG_2020_Map,$C1532+2,$I$7),"")</f>
        <v/>
      </c>
      <c r="J1532" s="17" t="str" cm="1">
        <f t="array" aca="1" ref="J1532" ca="1">IFERROR(IF(INDEX(NTG_2020_Map,$C1532+2,36)=0,"",INDEX(NTG_2020_Map,$C1532+2,$J$7)),"")</f>
        <v/>
      </c>
      <c r="K1532" s="17" t="str" cm="1">
        <f t="array" aca="1" ref="K1532" ca="1">IFERROR(INDEX(NTG_2020_Map,$C1532+2,K$7),"")</f>
        <v/>
      </c>
      <c r="L1532" s="17" t="str" cm="1">
        <f t="array" aca="1" ref="L1532" ca="1">IFERROR(INDEX(NTG_2020_Map,$C1532+2,L$7),"")</f>
        <v/>
      </c>
      <c r="M1532" s="17" t="str" cm="1">
        <f t="array" aca="1" ref="M1532" ca="1">IFERROR(INDEX(NTG_2020_Map,$C1532+2,M$7),"")</f>
        <v/>
      </c>
      <c r="N1532" s="18" t="str" cm="1">
        <f t="array" aca="1" ref="N1532" ca="1">IFERROR(INDEX(NTG_2020_Map,$C1532+2,N$7),"")</f>
        <v/>
      </c>
      <c r="O1532" s="18" t="str" cm="1">
        <f t="array" aca="1" ref="O1532" ca="1">IFERROR(IF(INDEX(NTG_2020_Map,$C1532+2,O$7)="","",INDEX(NTG_2020_Map,$C1532+2,O$7)),"")</f>
        <v/>
      </c>
    </row>
    <row r="1533" spans="3:15" ht="12.75" customHeight="1">
      <c r="C1533" s="16">
        <f t="shared" si="46"/>
        <v>67</v>
      </c>
      <c r="D1533" s="16">
        <f t="shared" si="47"/>
        <v>7</v>
      </c>
      <c r="E1533" s="16" cm="1">
        <f t="array" aca="1" ref="E1533" ca="1">IF(F1533="","",IF(INDEX(NTG_2020_Table,$C1533+1,$D1533)=1,1,0))</f>
        <v>0</v>
      </c>
      <c r="F1533" s="17" t="str" cm="1">
        <f t="array" aca="1" ref="F1533" ca="1">IFERROR(INDEX(NTG_2020_Table,$C1533+1,$F$7),"")</f>
        <v>NonRes-sAll-NMEC</v>
      </c>
      <c r="G1533" s="17" t="str" cm="1">
        <f t="array" aca="1" ref="G1533" ca="1">IF($F1533="","",IFERROR(INDEX(NTG_2020_Map,1,IF($D1533&lt;$B$4,$B$3,IF($D1533&lt;$B$5,$B$4,$B$5))),""))</f>
        <v>NTG_ID</v>
      </c>
      <c r="H1533" s="17" t="str" cm="1">
        <f t="array" aca="1" ref="H1533" ca="1">IF(F1533="","",IFERROR(INDEX(NTG_2020_Map,2,D1533),""))</f>
        <v>Measures not covered by other NTG values and measure technology type has been available in marketplace for more than 2 years</v>
      </c>
      <c r="I1533" s="17" t="str" cm="1">
        <f t="array" aca="1" ref="I1533" ca="1">IFERROR(INDEX(NTG_2020_Map,$C1533+2,$I$7),"")</f>
        <v/>
      </c>
      <c r="J1533" s="17" t="str" cm="1">
        <f t="array" aca="1" ref="J1533" ca="1">IFERROR(IF(INDEX(NTG_2020_Map,$C1533+2,36)=0,"",INDEX(NTG_2020_Map,$C1533+2,$J$7)),"")</f>
        <v/>
      </c>
      <c r="K1533" s="17" t="str" cm="1">
        <f t="array" aca="1" ref="K1533" ca="1">IFERROR(INDEX(NTG_2020_Map,$C1533+2,K$7),"")</f>
        <v/>
      </c>
      <c r="L1533" s="17" t="str" cm="1">
        <f t="array" aca="1" ref="L1533" ca="1">IFERROR(INDEX(NTG_2020_Map,$C1533+2,L$7),"")</f>
        <v/>
      </c>
      <c r="M1533" s="17" t="str" cm="1">
        <f t="array" aca="1" ref="M1533" ca="1">IFERROR(INDEX(NTG_2020_Map,$C1533+2,M$7),"")</f>
        <v/>
      </c>
      <c r="N1533" s="18" t="str" cm="1">
        <f t="array" aca="1" ref="N1533" ca="1">IFERROR(INDEX(NTG_2020_Map,$C1533+2,N$7),"")</f>
        <v/>
      </c>
      <c r="O1533" s="18" t="str" cm="1">
        <f t="array" aca="1" ref="O1533" ca="1">IFERROR(IF(INDEX(NTG_2020_Map,$C1533+2,O$7)="","",INDEX(NTG_2020_Map,$C1533+2,O$7)),"")</f>
        <v/>
      </c>
    </row>
    <row r="1534" spans="3:15" ht="12.75" customHeight="1">
      <c r="C1534" s="16">
        <f t="shared" si="46"/>
        <v>67</v>
      </c>
      <c r="D1534" s="16">
        <f t="shared" si="47"/>
        <v>8</v>
      </c>
      <c r="E1534" s="16" cm="1">
        <f t="array" aca="1" ref="E1534" ca="1">IF(F1534="","",IF(INDEX(NTG_2020_Table,$C1534+1,$D1534)=1,1,0))</f>
        <v>0</v>
      </c>
      <c r="F1534" s="17" t="str" cm="1">
        <f t="array" aca="1" ref="F1534" ca="1">IFERROR(INDEX(NTG_2020_Table,$C1534+1,$F$7),"")</f>
        <v>NonRes-sAll-NMEC</v>
      </c>
      <c r="G1534" s="17" t="str" cm="1">
        <f t="array" aca="1" ref="G1534" ca="1">IF($F1534="","",IFERROR(INDEX(NTG_2020_Map,1,IF($D1534&lt;$B$4,$B$3,IF($D1534&lt;$B$5,$B$4,$B$5))),""))</f>
        <v>NTG_ID</v>
      </c>
      <c r="H1534" s="17" t="str" cm="1">
        <f t="array" aca="1" ref="H1534" ca="1">IF(F1534="","",IFERROR(INDEX(NTG_2020_Map,2,D1534),""))</f>
        <v>Deem-DEER|Deem-WP</v>
      </c>
      <c r="I1534" s="17" t="str" cm="1">
        <f t="array" aca="1" ref="I1534" ca="1">IFERROR(INDEX(NTG_2020_Map,$C1534+2,$I$7),"")</f>
        <v/>
      </c>
      <c r="J1534" s="17" t="str" cm="1">
        <f t="array" aca="1" ref="J1534" ca="1">IFERROR(IF(INDEX(NTG_2020_Map,$C1534+2,36)=0,"",INDEX(NTG_2020_Map,$C1534+2,$J$7)),"")</f>
        <v/>
      </c>
      <c r="K1534" s="17" t="str" cm="1">
        <f t="array" aca="1" ref="K1534" ca="1">IFERROR(INDEX(NTG_2020_Map,$C1534+2,K$7),"")</f>
        <v/>
      </c>
      <c r="L1534" s="17" t="str" cm="1">
        <f t="array" aca="1" ref="L1534" ca="1">IFERROR(INDEX(NTG_2020_Map,$C1534+2,L$7),"")</f>
        <v/>
      </c>
      <c r="M1534" s="17" t="str" cm="1">
        <f t="array" aca="1" ref="M1534" ca="1">IFERROR(INDEX(NTG_2020_Map,$C1534+2,M$7),"")</f>
        <v/>
      </c>
      <c r="N1534" s="18" t="str" cm="1">
        <f t="array" aca="1" ref="N1534" ca="1">IFERROR(INDEX(NTG_2020_Map,$C1534+2,N$7),"")</f>
        <v/>
      </c>
      <c r="O1534" s="18" t="str" cm="1">
        <f t="array" aca="1" ref="O1534" ca="1">IFERROR(IF(INDEX(NTG_2020_Map,$C1534+2,O$7)="","",INDEX(NTG_2020_Map,$C1534+2,O$7)),"")</f>
        <v/>
      </c>
    </row>
    <row r="1535" spans="3:15" ht="12.75" customHeight="1">
      <c r="C1535" s="16">
        <f t="shared" si="46"/>
        <v>67</v>
      </c>
      <c r="D1535" s="16">
        <f t="shared" si="47"/>
        <v>9</v>
      </c>
      <c r="E1535" s="16" cm="1">
        <f t="array" aca="1" ref="E1535" ca="1">IF(F1535="","",IF(INDEX(NTG_2020_Table,$C1535+1,$D1535)=1,1,0))</f>
        <v>0</v>
      </c>
      <c r="F1535" s="17" t="str" cm="1">
        <f t="array" aca="1" ref="F1535" ca="1">IFERROR(INDEX(NTG_2020_Table,$C1535+1,$F$7),"")</f>
        <v>NonRes-sAll-NMEC</v>
      </c>
      <c r="G1535" s="17" t="str" cm="1">
        <f t="array" aca="1" ref="G1535" ca="1">IF($F1535="","",IFERROR(INDEX(NTG_2020_Map,1,IF($D1535&lt;$B$4,$B$3,IF($D1535&lt;$B$5,$B$4,$B$5))),""))</f>
        <v>NTG_ID</v>
      </c>
      <c r="H1535" s="17" t="str" cm="1">
        <f t="array" aca="1" ref="H1535" ca="1">IF(F1535="","",IFERROR(INDEX(NTG_2020_Map,2,D1535),""))</f>
        <v>AOE|AR|BRO-Bhv|BRO-Op|BRO-RCx|BW|NC|NR</v>
      </c>
      <c r="I1535" s="17" t="str" cm="1">
        <f t="array" aca="1" ref="I1535" ca="1">IFERROR(INDEX(NTG_2020_Map,$C1535+2,$I$7),"")</f>
        <v/>
      </c>
      <c r="J1535" s="17" t="str" cm="1">
        <f t="array" aca="1" ref="J1535" ca="1">IFERROR(IF(INDEX(NTG_2020_Map,$C1535+2,36)=0,"",INDEX(NTG_2020_Map,$C1535+2,$J$7)),"")</f>
        <v/>
      </c>
      <c r="K1535" s="17" t="str" cm="1">
        <f t="array" aca="1" ref="K1535" ca="1">IFERROR(INDEX(NTG_2020_Map,$C1535+2,K$7),"")</f>
        <v/>
      </c>
      <c r="L1535" s="17" t="str" cm="1">
        <f t="array" aca="1" ref="L1535" ca="1">IFERROR(INDEX(NTG_2020_Map,$C1535+2,L$7),"")</f>
        <v/>
      </c>
      <c r="M1535" s="17" t="str" cm="1">
        <f t="array" aca="1" ref="M1535" ca="1">IFERROR(INDEX(NTG_2020_Map,$C1535+2,M$7),"")</f>
        <v/>
      </c>
      <c r="N1535" s="18" t="str" cm="1">
        <f t="array" aca="1" ref="N1535" ca="1">IFERROR(INDEX(NTG_2020_Map,$C1535+2,N$7),"")</f>
        <v/>
      </c>
      <c r="O1535" s="18" t="str" cm="1">
        <f t="array" aca="1" ref="O1535" ca="1">IFERROR(IF(INDEX(NTG_2020_Map,$C1535+2,O$7)="","",INDEX(NTG_2020_Map,$C1535+2,O$7)),"")</f>
        <v/>
      </c>
    </row>
    <row r="1536" spans="3:15" ht="12.75" customHeight="1">
      <c r="C1536" s="16">
        <f t="shared" si="46"/>
        <v>67</v>
      </c>
      <c r="D1536" s="16">
        <f t="shared" si="47"/>
        <v>10</v>
      </c>
      <c r="E1536" s="16" cm="1">
        <f t="array" aca="1" ref="E1536" ca="1">IF(F1536="","",IF(INDEX(NTG_2020_Table,$C1536+1,$D1536)=1,1,0))</f>
        <v>0</v>
      </c>
      <c r="F1536" s="17" t="str" cm="1">
        <f t="array" aca="1" ref="F1536" ca="1">IFERROR(INDEX(NTG_2020_Table,$C1536+1,$F$7),"")</f>
        <v>NonRes-sAll-NMEC</v>
      </c>
      <c r="G1536" s="17" t="str" cm="1">
        <f t="array" aca="1" ref="G1536" ca="1">IF($F1536="","",IFERROR(INDEX(NTG_2020_Map,1,IF($D1536&lt;$B$4,$B$3,IF($D1536&lt;$B$5,$B$4,$B$5))),""))</f>
        <v>NTG_ID</v>
      </c>
      <c r="H1536" s="17" t="str" cm="1">
        <f t="array" aca="1" ref="H1536" ca="1">IF(F1536="","",IFERROR(INDEX(NTG_2020_Map,2,D1536),""))</f>
        <v>UpDeemed|DnCust|DnDeemed|DnCustDI|DnDeemDI</v>
      </c>
      <c r="I1536" s="17" t="str" cm="1">
        <f t="array" aca="1" ref="I1536" ca="1">IFERROR(INDEX(NTG_2020_Map,$C1536+2,$I$7),"")</f>
        <v/>
      </c>
      <c r="J1536" s="17" t="str" cm="1">
        <f t="array" aca="1" ref="J1536" ca="1">IFERROR(IF(INDEX(NTG_2020_Map,$C1536+2,36)=0,"",INDEX(NTG_2020_Map,$C1536+2,$J$7)),"")</f>
        <v/>
      </c>
      <c r="K1536" s="17" t="str" cm="1">
        <f t="array" aca="1" ref="K1536" ca="1">IFERROR(INDEX(NTG_2020_Map,$C1536+2,K$7),"")</f>
        <v/>
      </c>
      <c r="L1536" s="17" t="str" cm="1">
        <f t="array" aca="1" ref="L1536" ca="1">IFERROR(INDEX(NTG_2020_Map,$C1536+2,L$7),"")</f>
        <v/>
      </c>
      <c r="M1536" s="17" t="str" cm="1">
        <f t="array" aca="1" ref="M1536" ca="1">IFERROR(INDEX(NTG_2020_Map,$C1536+2,M$7),"")</f>
        <v/>
      </c>
      <c r="N1536" s="18" t="str" cm="1">
        <f t="array" aca="1" ref="N1536" ca="1">IFERROR(INDEX(NTG_2020_Map,$C1536+2,N$7),"")</f>
        <v/>
      </c>
      <c r="O1536" s="18" t="str" cm="1">
        <f t="array" aca="1" ref="O1536" ca="1">IFERROR(IF(INDEX(NTG_2020_Map,$C1536+2,O$7)="","",INDEX(NTG_2020_Map,$C1536+2,O$7)),"")</f>
        <v/>
      </c>
    </row>
    <row r="1537" spans="3:15" ht="12.75" customHeight="1">
      <c r="C1537" s="16">
        <f t="shared" si="46"/>
        <v>67</v>
      </c>
      <c r="D1537" s="16">
        <f t="shared" si="47"/>
        <v>11</v>
      </c>
      <c r="E1537" s="16" cm="1">
        <f t="array" aca="1" ref="E1537" ca="1">IF(F1537="","",IF(INDEX(NTG_2020_Table,$C1537+1,$D1537)=1,1,0))</f>
        <v>0</v>
      </c>
      <c r="F1537" s="17" t="str" cm="1">
        <f t="array" aca="1" ref="F1537" ca="1">IFERROR(INDEX(NTG_2020_Table,$C1537+1,$F$7),"")</f>
        <v>NonRes-sAll-NMEC</v>
      </c>
      <c r="G1537" s="17" t="str" cm="1">
        <f t="array" aca="1" ref="G1537" ca="1">IF($F1537="","",IFERROR(INDEX(NTG_2020_Map,1,IF($D1537&lt;$B$4,$B$3,IF($D1537&lt;$B$5,$B$4,$B$5))),""))</f>
        <v>VersionSource</v>
      </c>
      <c r="H1537" s="17" t="str" cm="1">
        <f t="array" aca="1" ref="H1537" ca="1">IF(F1537="","",IFERROR(INDEX(NTG_2020_Map,2,D1537),""))</f>
        <v/>
      </c>
      <c r="I1537" s="17" t="str" cm="1">
        <f t="array" aca="1" ref="I1537" ca="1">IFERROR(INDEX(NTG_2020_Map,$C1537+2,$I$7),"")</f>
        <v/>
      </c>
      <c r="J1537" s="17" t="str" cm="1">
        <f t="array" aca="1" ref="J1537" ca="1">IFERROR(IF(INDEX(NTG_2020_Map,$C1537+2,36)=0,"",INDEX(NTG_2020_Map,$C1537+2,$J$7)),"")</f>
        <v/>
      </c>
      <c r="K1537" s="17" t="str" cm="1">
        <f t="array" aca="1" ref="K1537" ca="1">IFERROR(INDEX(NTG_2020_Map,$C1537+2,K$7),"")</f>
        <v/>
      </c>
      <c r="L1537" s="17" t="str" cm="1">
        <f t="array" aca="1" ref="L1537" ca="1">IFERROR(INDEX(NTG_2020_Map,$C1537+2,L$7),"")</f>
        <v/>
      </c>
      <c r="M1537" s="17" t="str" cm="1">
        <f t="array" aca="1" ref="M1537" ca="1">IFERROR(INDEX(NTG_2020_Map,$C1537+2,M$7),"")</f>
        <v/>
      </c>
      <c r="N1537" s="18" t="str" cm="1">
        <f t="array" aca="1" ref="N1537" ca="1">IFERROR(INDEX(NTG_2020_Map,$C1537+2,N$7),"")</f>
        <v/>
      </c>
      <c r="O1537" s="18" t="str" cm="1">
        <f t="array" aca="1" ref="O1537" ca="1">IFERROR(IF(INDEX(NTG_2020_Map,$C1537+2,O$7)="","",INDEX(NTG_2020_Map,$C1537+2,O$7)),"")</f>
        <v/>
      </c>
    </row>
    <row r="1538" spans="3:15" ht="12.75" customHeight="1">
      <c r="C1538" s="16">
        <f t="shared" si="46"/>
        <v>67</v>
      </c>
      <c r="D1538" s="16">
        <f t="shared" si="47"/>
        <v>12</v>
      </c>
      <c r="E1538" s="16" cm="1">
        <f t="array" aca="1" ref="E1538" ca="1">IF(F1538="","",IF(INDEX(NTG_2020_Table,$C1538+1,$D1538)=1,1,0))</f>
        <v>0</v>
      </c>
      <c r="F1538" s="17" t="str" cm="1">
        <f t="array" aca="1" ref="F1538" ca="1">IFERROR(INDEX(NTG_2020_Table,$C1538+1,$F$7),"")</f>
        <v>NonRes-sAll-NMEC</v>
      </c>
      <c r="G1538" s="17" t="str" cm="1">
        <f t="array" aca="1" ref="G1538" ca="1">IF($F1538="","",IFERROR(INDEX(NTG_2020_Map,1,IF($D1538&lt;$B$4,$B$3,IF($D1538&lt;$B$5,$B$4,$B$5))),""))</f>
        <v>VersionSource</v>
      </c>
      <c r="H1538" s="17" t="str" cm="1">
        <f t="array" aca="1" ref="H1538" ca="1">IF(F1538="","",IFERROR(INDEX(NTG_2020_Map,2,D1538),""))</f>
        <v>1</v>
      </c>
      <c r="I1538" s="17" t="str" cm="1">
        <f t="array" aca="1" ref="I1538" ca="1">IFERROR(INDEX(NTG_2020_Map,$C1538+2,$I$7),"")</f>
        <v/>
      </c>
      <c r="J1538" s="17" t="str" cm="1">
        <f t="array" aca="1" ref="J1538" ca="1">IFERROR(IF(INDEX(NTG_2020_Map,$C1538+2,36)=0,"",INDEX(NTG_2020_Map,$C1538+2,$J$7)),"")</f>
        <v/>
      </c>
      <c r="K1538" s="17" t="str" cm="1">
        <f t="array" aca="1" ref="K1538" ca="1">IFERROR(INDEX(NTG_2020_Map,$C1538+2,K$7),"")</f>
        <v/>
      </c>
      <c r="L1538" s="17" t="str" cm="1">
        <f t="array" aca="1" ref="L1538" ca="1">IFERROR(INDEX(NTG_2020_Map,$C1538+2,L$7),"")</f>
        <v/>
      </c>
      <c r="M1538" s="17" t="str" cm="1">
        <f t="array" aca="1" ref="M1538" ca="1">IFERROR(INDEX(NTG_2020_Map,$C1538+2,M$7),"")</f>
        <v/>
      </c>
      <c r="N1538" s="18" t="str" cm="1">
        <f t="array" aca="1" ref="N1538" ca="1">IFERROR(INDEX(NTG_2020_Map,$C1538+2,N$7),"")</f>
        <v/>
      </c>
      <c r="O1538" s="18" t="str" cm="1">
        <f t="array" aca="1" ref="O1538" ca="1">IFERROR(IF(INDEX(NTG_2020_Map,$C1538+2,O$7)="","",INDEX(NTG_2020_Map,$C1538+2,O$7)),"")</f>
        <v/>
      </c>
    </row>
    <row r="1539" spans="3:15" ht="12.75" customHeight="1">
      <c r="C1539" s="16">
        <f t="shared" si="46"/>
        <v>67</v>
      </c>
      <c r="D1539" s="16">
        <f t="shared" si="47"/>
        <v>13</v>
      </c>
      <c r="E1539" s="16" cm="1">
        <f t="array" aca="1" ref="E1539" ca="1">IF(F1539="","",IF(INDEX(NTG_2020_Table,$C1539+1,$D1539)=1,1,0))</f>
        <v>0</v>
      </c>
      <c r="F1539" s="17" t="str" cm="1">
        <f t="array" aca="1" ref="F1539" ca="1">IFERROR(INDEX(NTG_2020_Table,$C1539+1,$F$7),"")</f>
        <v>NonRes-sAll-NMEC</v>
      </c>
      <c r="G1539" s="17" t="str" cm="1">
        <f t="array" aca="1" ref="G1539" ca="1">IF($F1539="","",IFERROR(INDEX(NTG_2020_Map,1,IF($D1539&lt;$B$4,$B$3,IF($D1539&lt;$B$5,$B$4,$B$5))),""))</f>
        <v>VersionSource</v>
      </c>
      <c r="H1539" s="17" t="str" cm="1">
        <f t="array" aca="1" ref="H1539" ca="1">IF(F1539="","",IFERROR(INDEX(NTG_2020_Map,2,D1539),""))</f>
        <v>1</v>
      </c>
      <c r="I1539" s="17" t="str" cm="1">
        <f t="array" aca="1" ref="I1539" ca="1">IFERROR(INDEX(NTG_2020_Map,$C1539+2,$I$7),"")</f>
        <v/>
      </c>
      <c r="J1539" s="17" t="str" cm="1">
        <f t="array" aca="1" ref="J1539" ca="1">IFERROR(IF(INDEX(NTG_2020_Map,$C1539+2,36)=0,"",INDEX(NTG_2020_Map,$C1539+2,$J$7)),"")</f>
        <v/>
      </c>
      <c r="K1539" s="17" t="str" cm="1">
        <f t="array" aca="1" ref="K1539" ca="1">IFERROR(INDEX(NTG_2020_Map,$C1539+2,K$7),"")</f>
        <v/>
      </c>
      <c r="L1539" s="17" t="str" cm="1">
        <f t="array" aca="1" ref="L1539" ca="1">IFERROR(INDEX(NTG_2020_Map,$C1539+2,L$7),"")</f>
        <v/>
      </c>
      <c r="M1539" s="17" t="str" cm="1">
        <f t="array" aca="1" ref="M1539" ca="1">IFERROR(INDEX(NTG_2020_Map,$C1539+2,M$7),"")</f>
        <v/>
      </c>
      <c r="N1539" s="18" t="str" cm="1">
        <f t="array" aca="1" ref="N1539" ca="1">IFERROR(INDEX(NTG_2020_Map,$C1539+2,N$7),"")</f>
        <v/>
      </c>
      <c r="O1539" s="18" t="str" cm="1">
        <f t="array" aca="1" ref="O1539" ca="1">IFERROR(IF(INDEX(NTG_2020_Map,$C1539+2,O$7)="","",INDEX(NTG_2020_Map,$C1539+2,O$7)),"")</f>
        <v/>
      </c>
    </row>
    <row r="1540" spans="3:15" ht="12.75" customHeight="1">
      <c r="C1540" s="16">
        <f t="shared" si="46"/>
        <v>67</v>
      </c>
      <c r="D1540" s="16">
        <f t="shared" si="47"/>
        <v>14</v>
      </c>
      <c r="E1540" s="16" cm="1">
        <f t="array" aca="1" ref="E1540" ca="1">IF(F1540="","",IF(INDEX(NTG_2020_Table,$C1540+1,$D1540)=1,1,0))</f>
        <v>0</v>
      </c>
      <c r="F1540" s="17" t="str" cm="1">
        <f t="array" aca="1" ref="F1540" ca="1">IFERROR(INDEX(NTG_2020_Table,$C1540+1,$F$7),"")</f>
        <v>NonRes-sAll-NMEC</v>
      </c>
      <c r="G1540" s="17" t="str" cm="1">
        <f t="array" aca="1" ref="G1540" ca="1">IF($F1540="","",IFERROR(INDEX(NTG_2020_Map,1,IF($D1540&lt;$B$4,$B$3,IF($D1540&lt;$B$5,$B$4,$B$5))),""))</f>
        <v>VersionSource</v>
      </c>
      <c r="H1540" s="17" t="str" cm="1">
        <f t="array" aca="1" ref="H1540" ca="1">IF(F1540="","",IFERROR(INDEX(NTG_2020_Map,2,D1540),""))</f>
        <v>0</v>
      </c>
      <c r="I1540" s="17" t="str" cm="1">
        <f t="array" aca="1" ref="I1540" ca="1">IFERROR(INDEX(NTG_2020_Map,$C1540+2,$I$7),"")</f>
        <v/>
      </c>
      <c r="J1540" s="17" t="str" cm="1">
        <f t="array" aca="1" ref="J1540" ca="1">IFERROR(IF(INDEX(NTG_2020_Map,$C1540+2,36)=0,"",INDEX(NTG_2020_Map,$C1540+2,$J$7)),"")</f>
        <v/>
      </c>
      <c r="K1540" s="17" t="str" cm="1">
        <f t="array" aca="1" ref="K1540" ca="1">IFERROR(INDEX(NTG_2020_Map,$C1540+2,K$7),"")</f>
        <v/>
      </c>
      <c r="L1540" s="17" t="str" cm="1">
        <f t="array" aca="1" ref="L1540" ca="1">IFERROR(INDEX(NTG_2020_Map,$C1540+2,L$7),"")</f>
        <v/>
      </c>
      <c r="M1540" s="17" t="str" cm="1">
        <f t="array" aca="1" ref="M1540" ca="1">IFERROR(INDEX(NTG_2020_Map,$C1540+2,M$7),"")</f>
        <v/>
      </c>
      <c r="N1540" s="18" t="str" cm="1">
        <f t="array" aca="1" ref="N1540" ca="1">IFERROR(INDEX(NTG_2020_Map,$C1540+2,N$7),"")</f>
        <v/>
      </c>
      <c r="O1540" s="18" t="str" cm="1">
        <f t="array" aca="1" ref="O1540" ca="1">IFERROR(IF(INDEX(NTG_2020_Map,$C1540+2,O$7)="","",INDEX(NTG_2020_Map,$C1540+2,O$7)),"")</f>
        <v/>
      </c>
    </row>
    <row r="1541" spans="3:15" ht="12.75" customHeight="1">
      <c r="C1541" s="16">
        <f t="shared" si="46"/>
        <v>67</v>
      </c>
      <c r="D1541" s="16">
        <f t="shared" si="47"/>
        <v>15</v>
      </c>
      <c r="E1541" s="16" cm="1">
        <f t="array" aca="1" ref="E1541" ca="1">IF(F1541="","",IF(INDEX(NTG_2020_Table,$C1541+1,$D1541)=1,1,0))</f>
        <v>0</v>
      </c>
      <c r="F1541" s="17" t="str" cm="1">
        <f t="array" aca="1" ref="F1541" ca="1">IFERROR(INDEX(NTG_2020_Table,$C1541+1,$F$7),"")</f>
        <v>NonRes-sAll-NMEC</v>
      </c>
      <c r="G1541" s="17" t="str" cm="1">
        <f t="array" aca="1" ref="G1541" ca="1">IF($F1541="","",IFERROR(INDEX(NTG_2020_Map,1,IF($D1541&lt;$B$4,$B$3,IF($D1541&lt;$B$5,$B$4,$B$5))),""))</f>
        <v>VersionSource</v>
      </c>
      <c r="H1541" s="17" cm="1">
        <f t="array" aca="1" ref="H1541" ca="1">IF(F1541="","",IFERROR(INDEX(NTG_2020_Map,2,D1541),""))</f>
        <v>45448.629734189817</v>
      </c>
      <c r="I1541" s="17" t="str" cm="1">
        <f t="array" aca="1" ref="I1541" ca="1">IFERROR(INDEX(NTG_2020_Map,$C1541+2,$I$7),"")</f>
        <v/>
      </c>
      <c r="J1541" s="17" t="str" cm="1">
        <f t="array" aca="1" ref="J1541" ca="1">IFERROR(IF(INDEX(NTG_2020_Map,$C1541+2,36)=0,"",INDEX(NTG_2020_Map,$C1541+2,$J$7)),"")</f>
        <v/>
      </c>
      <c r="K1541" s="17" t="str" cm="1">
        <f t="array" aca="1" ref="K1541" ca="1">IFERROR(INDEX(NTG_2020_Map,$C1541+2,K$7),"")</f>
        <v/>
      </c>
      <c r="L1541" s="17" t="str" cm="1">
        <f t="array" aca="1" ref="L1541" ca="1">IFERROR(INDEX(NTG_2020_Map,$C1541+2,L$7),"")</f>
        <v/>
      </c>
      <c r="M1541" s="17" t="str" cm="1">
        <f t="array" aca="1" ref="M1541" ca="1">IFERROR(INDEX(NTG_2020_Map,$C1541+2,M$7),"")</f>
        <v/>
      </c>
      <c r="N1541" s="18" t="str" cm="1">
        <f t="array" aca="1" ref="N1541" ca="1">IFERROR(INDEX(NTG_2020_Map,$C1541+2,N$7),"")</f>
        <v/>
      </c>
      <c r="O1541" s="18" t="str" cm="1">
        <f t="array" aca="1" ref="O1541" ca="1">IFERROR(IF(INDEX(NTG_2020_Map,$C1541+2,O$7)="","",INDEX(NTG_2020_Map,$C1541+2,O$7)),"")</f>
        <v/>
      </c>
    </row>
    <row r="1542" spans="3:15" ht="12.75" customHeight="1">
      <c r="C1542" s="16">
        <f t="shared" si="46"/>
        <v>67</v>
      </c>
      <c r="D1542" s="16">
        <f t="shared" si="47"/>
        <v>16</v>
      </c>
      <c r="E1542" s="16" cm="1">
        <f t="array" aca="1" ref="E1542" ca="1">IF(F1542="","",IF(INDEX(NTG_2020_Table,$C1542+1,$D1542)=1,1,0))</f>
        <v>0</v>
      </c>
      <c r="F1542" s="17" t="str" cm="1">
        <f t="array" aca="1" ref="F1542" ca="1">IFERROR(INDEX(NTG_2020_Table,$C1542+1,$F$7),"")</f>
        <v>NonRes-sAll-NMEC</v>
      </c>
      <c r="G1542" s="17" t="str" cm="1">
        <f t="array" aca="1" ref="G1542" ca="1">IF($F1542="","",IFERROR(INDEX(NTG_2020_Map,1,IF($D1542&lt;$B$4,$B$3,IF($D1542&lt;$B$5,$B$4,$B$5))),""))</f>
        <v>VersionSource</v>
      </c>
      <c r="H1542" s="17" t="str" cm="1">
        <f t="array" aca="1" ref="H1542" ca="1">IF(F1542="","",IFERROR(INDEX(NTG_2020_Map,2,D1542),""))</f>
        <v>Expired this record since a new record was created that uses the updated Measure Impact Types and Delivery Types per DEER2026 Scoping Document.</v>
      </c>
      <c r="I1542" s="17" t="str" cm="1">
        <f t="array" aca="1" ref="I1542" ca="1">IFERROR(INDEX(NTG_2020_Map,$C1542+2,$I$7),"")</f>
        <v/>
      </c>
      <c r="J1542" s="17" t="str" cm="1">
        <f t="array" aca="1" ref="J1542" ca="1">IFERROR(IF(INDEX(NTG_2020_Map,$C1542+2,36)=0,"",INDEX(NTG_2020_Map,$C1542+2,$J$7)),"")</f>
        <v/>
      </c>
      <c r="K1542" s="17" t="str" cm="1">
        <f t="array" aca="1" ref="K1542" ca="1">IFERROR(INDEX(NTG_2020_Map,$C1542+2,K$7),"")</f>
        <v/>
      </c>
      <c r="L1542" s="17" t="str" cm="1">
        <f t="array" aca="1" ref="L1542" ca="1">IFERROR(INDEX(NTG_2020_Map,$C1542+2,L$7),"")</f>
        <v/>
      </c>
      <c r="M1542" s="17" t="str" cm="1">
        <f t="array" aca="1" ref="M1542" ca="1">IFERROR(INDEX(NTG_2020_Map,$C1542+2,M$7),"")</f>
        <v/>
      </c>
      <c r="N1542" s="18" t="str" cm="1">
        <f t="array" aca="1" ref="N1542" ca="1">IFERROR(INDEX(NTG_2020_Map,$C1542+2,N$7),"")</f>
        <v/>
      </c>
      <c r="O1542" s="18" t="str" cm="1">
        <f t="array" aca="1" ref="O1542" ca="1">IFERROR(IF(INDEX(NTG_2020_Map,$C1542+2,O$7)="","",INDEX(NTG_2020_Map,$C1542+2,O$7)),"")</f>
        <v/>
      </c>
    </row>
    <row r="1543" spans="3:15" ht="12.75" customHeight="1">
      <c r="C1543" s="16">
        <f t="shared" si="46"/>
        <v>67</v>
      </c>
      <c r="D1543" s="16">
        <f t="shared" si="47"/>
        <v>17</v>
      </c>
      <c r="E1543" s="16" cm="1">
        <f t="array" aca="1" ref="E1543" ca="1">IF(F1543="","",IF(INDEX(NTG_2020_Table,$C1543+1,$D1543)=1,1,0))</f>
        <v>1</v>
      </c>
      <c r="F1543" s="17" t="str" cm="1">
        <f t="array" aca="1" ref="F1543" ca="1">IFERROR(INDEX(NTG_2020_Table,$C1543+1,$F$7),"")</f>
        <v>NonRes-sAll-NMEC</v>
      </c>
      <c r="G1543" s="17" t="str" cm="1">
        <f t="array" aca="1" ref="G1543" ca="1">IF($F1543="","",IFERROR(INDEX(NTG_2020_Map,1,IF($D1543&lt;$B$4,$B$3,IF($D1543&lt;$B$5,$B$4,$B$5))),""))</f>
        <v>VersionSource</v>
      </c>
      <c r="H1543" s="17" t="str" cm="1">
        <f t="array" aca="1" ref="H1543" ca="1">IF(F1543="","",IFERROR(INDEX(NTG_2020_Map,2,D1543),""))</f>
        <v>Deemed Ex Ante Team</v>
      </c>
      <c r="I1543" s="17" t="str" cm="1">
        <f t="array" aca="1" ref="I1543" ca="1">IFERROR(INDEX(NTG_2020_Map,$C1543+2,$I$7),"")</f>
        <v/>
      </c>
      <c r="J1543" s="17" t="str" cm="1">
        <f t="array" aca="1" ref="J1543" ca="1">IFERROR(IF(INDEX(NTG_2020_Map,$C1543+2,36)=0,"",INDEX(NTG_2020_Map,$C1543+2,$J$7)),"")</f>
        <v/>
      </c>
      <c r="K1543" s="17" t="str" cm="1">
        <f t="array" aca="1" ref="K1543" ca="1">IFERROR(INDEX(NTG_2020_Map,$C1543+2,K$7),"")</f>
        <v/>
      </c>
      <c r="L1543" s="17" t="str" cm="1">
        <f t="array" aca="1" ref="L1543" ca="1">IFERROR(INDEX(NTG_2020_Map,$C1543+2,L$7),"")</f>
        <v/>
      </c>
      <c r="M1543" s="17" t="str" cm="1">
        <f t="array" aca="1" ref="M1543" ca="1">IFERROR(INDEX(NTG_2020_Map,$C1543+2,M$7),"")</f>
        <v/>
      </c>
      <c r="N1543" s="18" t="str" cm="1">
        <f t="array" aca="1" ref="N1543" ca="1">IFERROR(INDEX(NTG_2020_Map,$C1543+2,N$7),"")</f>
        <v/>
      </c>
      <c r="O1543" s="18" t="str" cm="1">
        <f t="array" aca="1" ref="O1543" ca="1">IFERROR(IF(INDEX(NTG_2020_Map,$C1543+2,O$7)="","",INDEX(NTG_2020_Map,$C1543+2,O$7)),"")</f>
        <v/>
      </c>
    </row>
    <row r="1544" spans="3:15" ht="12.75" customHeight="1">
      <c r="C1544" s="16">
        <f t="shared" si="46"/>
        <v>67</v>
      </c>
      <c r="D1544" s="16">
        <f t="shared" si="47"/>
        <v>18</v>
      </c>
      <c r="E1544" s="16" cm="1">
        <f t="array" aca="1" ref="E1544" ca="1">IF(F1544="","",IF(INDEX(NTG_2020_Table,$C1544+1,$D1544)=1,1,0))</f>
        <v>1</v>
      </c>
      <c r="F1544" s="17" t="str" cm="1">
        <f t="array" aca="1" ref="F1544" ca="1">IFERROR(INDEX(NTG_2020_Table,$C1544+1,$F$7),"")</f>
        <v>NonRes-sAll-NMEC</v>
      </c>
      <c r="G1544" s="17" t="str" cm="1">
        <f t="array" aca="1" ref="G1544" ca="1">IF($F1544="","",IFERROR(INDEX(NTG_2020_Map,1,IF($D1544&lt;$B$4,$B$3,IF($D1544&lt;$B$5,$B$4,$B$5))),""))</f>
        <v>VersionSource</v>
      </c>
      <c r="H1544" s="17" cm="1">
        <f t="array" aca="1" ref="H1544" ca="1">IF(F1544="","",IFERROR(INDEX(NTG_2020_Map,2,D1544),""))</f>
        <v>44566.539816770834</v>
      </c>
      <c r="I1544" s="17" t="str" cm="1">
        <f t="array" aca="1" ref="I1544" ca="1">IFERROR(INDEX(NTG_2020_Map,$C1544+2,$I$7),"")</f>
        <v/>
      </c>
      <c r="J1544" s="17" t="str" cm="1">
        <f t="array" aca="1" ref="J1544" ca="1">IFERROR(IF(INDEX(NTG_2020_Map,$C1544+2,36)=0,"",INDEX(NTG_2020_Map,$C1544+2,$J$7)),"")</f>
        <v/>
      </c>
      <c r="K1544" s="17" t="str" cm="1">
        <f t="array" aca="1" ref="K1544" ca="1">IFERROR(INDEX(NTG_2020_Map,$C1544+2,K$7),"")</f>
        <v/>
      </c>
      <c r="L1544" s="17" t="str" cm="1">
        <f t="array" aca="1" ref="L1544" ca="1">IFERROR(INDEX(NTG_2020_Map,$C1544+2,L$7),"")</f>
        <v/>
      </c>
      <c r="M1544" s="17" t="str" cm="1">
        <f t="array" aca="1" ref="M1544" ca="1">IFERROR(INDEX(NTG_2020_Map,$C1544+2,M$7),"")</f>
        <v/>
      </c>
      <c r="N1544" s="18" t="str" cm="1">
        <f t="array" aca="1" ref="N1544" ca="1">IFERROR(INDEX(NTG_2020_Map,$C1544+2,N$7),"")</f>
        <v/>
      </c>
      <c r="O1544" s="18" t="str" cm="1">
        <f t="array" aca="1" ref="O1544" ca="1">IFERROR(IF(INDEX(NTG_2020_Map,$C1544+2,O$7)="","",INDEX(NTG_2020_Map,$C1544+2,O$7)),"")</f>
        <v/>
      </c>
    </row>
    <row r="1545" spans="3:15" ht="12.75" customHeight="1">
      <c r="C1545" s="16">
        <f t="shared" si="46"/>
        <v>67</v>
      </c>
      <c r="D1545" s="16">
        <f t="shared" si="47"/>
        <v>19</v>
      </c>
      <c r="E1545" s="16" cm="1">
        <f t="array" aca="1" ref="E1545" ca="1">IF(F1545="","",IF(INDEX(NTG_2020_Table,$C1545+1,$D1545)=1,1,0))</f>
        <v>1</v>
      </c>
      <c r="F1545" s="17" t="str" cm="1">
        <f t="array" aca="1" ref="F1545" ca="1">IFERROR(INDEX(NTG_2020_Table,$C1545+1,$F$7),"")</f>
        <v>NonRes-sAll-NMEC</v>
      </c>
      <c r="G1545" s="17" t="str" cm="1">
        <f t="array" aca="1" ref="G1545" ca="1">IF($F1545="","",IFERROR(INDEX(NTG_2020_Map,1,IF($D1545&lt;$B$4,$B$3,IF($D1545&lt;$B$5,$B$4,$B$5))),""))</f>
        <v>CreatedComment</v>
      </c>
      <c r="H1545" s="17" t="str" cm="1">
        <f t="array" aca="1" ref="H1545" ca="1">IF(F1545="","",IFERROR(INDEX(NTG_2020_Map,2,D1545),""))</f>
        <v/>
      </c>
      <c r="I1545" s="17" t="str" cm="1">
        <f t="array" aca="1" ref="I1545" ca="1">IFERROR(INDEX(NTG_2020_Map,$C1545+2,$I$7),"")</f>
        <v/>
      </c>
      <c r="J1545" s="17" t="str" cm="1">
        <f t="array" aca="1" ref="J1545" ca="1">IFERROR(IF(INDEX(NTG_2020_Map,$C1545+2,36)=0,"",INDEX(NTG_2020_Map,$C1545+2,$J$7)),"")</f>
        <v/>
      </c>
      <c r="K1545" s="17" t="str" cm="1">
        <f t="array" aca="1" ref="K1545" ca="1">IFERROR(INDEX(NTG_2020_Map,$C1545+2,K$7),"")</f>
        <v/>
      </c>
      <c r="L1545" s="17" t="str" cm="1">
        <f t="array" aca="1" ref="L1545" ca="1">IFERROR(INDEX(NTG_2020_Map,$C1545+2,L$7),"")</f>
        <v/>
      </c>
      <c r="M1545" s="17" t="str" cm="1">
        <f t="array" aca="1" ref="M1545" ca="1">IFERROR(INDEX(NTG_2020_Map,$C1545+2,M$7),"")</f>
        <v/>
      </c>
      <c r="N1545" s="18" t="str" cm="1">
        <f t="array" aca="1" ref="N1545" ca="1">IFERROR(INDEX(NTG_2020_Map,$C1545+2,N$7),"")</f>
        <v/>
      </c>
      <c r="O1545" s="18" t="str" cm="1">
        <f t="array" aca="1" ref="O1545" ca="1">IFERROR(IF(INDEX(NTG_2020_Map,$C1545+2,O$7)="","",INDEX(NTG_2020_Map,$C1545+2,O$7)),"")</f>
        <v/>
      </c>
    </row>
    <row r="1546" spans="3:15" ht="12.75" customHeight="1">
      <c r="C1546" s="16">
        <f t="shared" ref="C1546:C1609" si="48">IF($D1546=1,IF($C1545&lt;$B$1,$C1545+1,""),$C1545)</f>
        <v>67</v>
      </c>
      <c r="D1546" s="16">
        <f t="shared" ref="D1546:D1609" si="49">IF(D1545&lt;$B$2,D1545+1,1)</f>
        <v>20</v>
      </c>
      <c r="E1546" s="16" cm="1">
        <f t="array" aca="1" ref="E1546" ca="1">IF(F1546="","",IF(INDEX(NTG_2020_Table,$C1546+1,$D1546)=1,1,0))</f>
        <v>1</v>
      </c>
      <c r="F1546" s="17" t="str" cm="1">
        <f t="array" aca="1" ref="F1546" ca="1">IFERROR(INDEX(NTG_2020_Table,$C1546+1,$F$7),"")</f>
        <v>NonRes-sAll-NMEC</v>
      </c>
      <c r="G1546" s="17" t="str" cm="1">
        <f t="array" aca="1" ref="G1546" ca="1">IF($F1546="","",IFERROR(INDEX(NTG_2020_Map,1,IF($D1546&lt;$B$4,$B$3,IF($D1546&lt;$B$5,$B$4,$B$5))),""))</f>
        <v>CreatedComment</v>
      </c>
      <c r="H1546" s="17" t="str" cm="1">
        <f t="array" aca="1" ref="H1546" ca="1">IF(F1546="","",IFERROR(INDEX(NTG_2020_Map,2,D1546),""))</f>
        <v>Deemed Ex Ante Team</v>
      </c>
      <c r="I1546" s="17" t="str" cm="1">
        <f t="array" aca="1" ref="I1546" ca="1">IFERROR(INDEX(NTG_2020_Map,$C1546+2,$I$7),"")</f>
        <v/>
      </c>
      <c r="J1546" s="17" t="str" cm="1">
        <f t="array" aca="1" ref="J1546" ca="1">IFERROR(IF(INDEX(NTG_2020_Map,$C1546+2,36)=0,"",INDEX(NTG_2020_Map,$C1546+2,$J$7)),"")</f>
        <v/>
      </c>
      <c r="K1546" s="17" t="str" cm="1">
        <f t="array" aca="1" ref="K1546" ca="1">IFERROR(INDEX(NTG_2020_Map,$C1546+2,K$7),"")</f>
        <v/>
      </c>
      <c r="L1546" s="17" t="str" cm="1">
        <f t="array" aca="1" ref="L1546" ca="1">IFERROR(INDEX(NTG_2020_Map,$C1546+2,L$7),"")</f>
        <v/>
      </c>
      <c r="M1546" s="17" t="str" cm="1">
        <f t="array" aca="1" ref="M1546" ca="1">IFERROR(INDEX(NTG_2020_Map,$C1546+2,M$7),"")</f>
        <v/>
      </c>
      <c r="N1546" s="18" t="str" cm="1">
        <f t="array" aca="1" ref="N1546" ca="1">IFERROR(INDEX(NTG_2020_Map,$C1546+2,N$7),"")</f>
        <v/>
      </c>
      <c r="O1546" s="18" t="str" cm="1">
        <f t="array" aca="1" ref="O1546" ca="1">IFERROR(IF(INDEX(NTG_2020_Map,$C1546+2,O$7)="","",INDEX(NTG_2020_Map,$C1546+2,O$7)),"")</f>
        <v/>
      </c>
    </row>
    <row r="1547" spans="3:15" ht="12.75" customHeight="1">
      <c r="C1547" s="16">
        <f t="shared" si="48"/>
        <v>67</v>
      </c>
      <c r="D1547" s="16">
        <f t="shared" si="49"/>
        <v>21</v>
      </c>
      <c r="E1547" s="16" cm="1">
        <f t="array" aca="1" ref="E1547" ca="1">IF(F1547="","",IF(INDEX(NTG_2020_Table,$C1547+1,$D1547)=1,1,0))</f>
        <v>1</v>
      </c>
      <c r="F1547" s="17" t="str" cm="1">
        <f t="array" aca="1" ref="F1547" ca="1">IFERROR(INDEX(NTG_2020_Table,$C1547+1,$F$7),"")</f>
        <v>NonRes-sAll-NMEC</v>
      </c>
      <c r="G1547" s="17" t="str" cm="1">
        <f t="array" aca="1" ref="G1547" ca="1">IF($F1547="","",IFERROR(INDEX(NTG_2020_Map,1,IF($D1547&lt;$B$4,$B$3,IF($D1547&lt;$B$5,$B$4,$B$5))),""))</f>
        <v>CreatedComment</v>
      </c>
      <c r="H1547" s="17" t="str" cm="1">
        <f t="array" aca="1" ref="H1547" ca="1">IF(F1547="","",IFERROR(INDEX(NTG_2020_Map,2,D1547),""))</f>
        <v/>
      </c>
      <c r="I1547" s="17" t="str" cm="1">
        <f t="array" aca="1" ref="I1547" ca="1">IFERROR(INDEX(NTG_2020_Map,$C1547+2,$I$7),"")</f>
        <v/>
      </c>
      <c r="J1547" s="17" t="str" cm="1">
        <f t="array" aca="1" ref="J1547" ca="1">IFERROR(IF(INDEX(NTG_2020_Map,$C1547+2,36)=0,"",INDEX(NTG_2020_Map,$C1547+2,$J$7)),"")</f>
        <v/>
      </c>
      <c r="K1547" s="17" t="str" cm="1">
        <f t="array" aca="1" ref="K1547" ca="1">IFERROR(INDEX(NTG_2020_Map,$C1547+2,K$7),"")</f>
        <v/>
      </c>
      <c r="L1547" s="17" t="str" cm="1">
        <f t="array" aca="1" ref="L1547" ca="1">IFERROR(INDEX(NTG_2020_Map,$C1547+2,L$7),"")</f>
        <v/>
      </c>
      <c r="M1547" s="17" t="str" cm="1">
        <f t="array" aca="1" ref="M1547" ca="1">IFERROR(INDEX(NTG_2020_Map,$C1547+2,M$7),"")</f>
        <v/>
      </c>
      <c r="N1547" s="18" t="str" cm="1">
        <f t="array" aca="1" ref="N1547" ca="1">IFERROR(INDEX(NTG_2020_Map,$C1547+2,N$7),"")</f>
        <v/>
      </c>
      <c r="O1547" s="18" t="str" cm="1">
        <f t="array" aca="1" ref="O1547" ca="1">IFERROR(IF(INDEX(NTG_2020_Map,$C1547+2,O$7)="","",INDEX(NTG_2020_Map,$C1547+2,O$7)),"")</f>
        <v/>
      </c>
    </row>
    <row r="1548" spans="3:15" ht="12.75" customHeight="1">
      <c r="C1548" s="16">
        <f t="shared" si="48"/>
        <v>67</v>
      </c>
      <c r="D1548" s="16">
        <f t="shared" si="49"/>
        <v>22</v>
      </c>
      <c r="E1548" s="16" cm="1">
        <f t="array" aca="1" ref="E1548" ca="1">IF(F1548="","",IF(INDEX(NTG_2020_Table,$C1548+1,$D1548)=1,1,0))</f>
        <v>1</v>
      </c>
      <c r="F1548" s="17" t="str" cm="1">
        <f t="array" aca="1" ref="F1548" ca="1">IFERROR(INDEX(NTG_2020_Table,$C1548+1,$F$7),"")</f>
        <v>NonRes-sAll-NMEC</v>
      </c>
      <c r="G1548" s="17" t="str" cm="1">
        <f t="array" aca="1" ref="G1548" ca="1">IF($F1548="","",IFERROR(INDEX(NTG_2020_Map,1,IF($D1548&lt;$B$4,$B$3,IF($D1548&lt;$B$5,$B$4,$B$5))),""))</f>
        <v>CreatedComment</v>
      </c>
      <c r="H1548" s="17" t="str" cm="1">
        <f t="array" aca="1" ref="H1548" ca="1">IF(F1548="","",IFERROR(INDEX(NTG_2020_Map,2,D1548),""))</f>
        <v/>
      </c>
      <c r="I1548" s="17" t="str" cm="1">
        <f t="array" aca="1" ref="I1548" ca="1">IFERROR(INDEX(NTG_2020_Map,$C1548+2,$I$7),"")</f>
        <v/>
      </c>
      <c r="J1548" s="17" t="str" cm="1">
        <f t="array" aca="1" ref="J1548" ca="1">IFERROR(IF(INDEX(NTG_2020_Map,$C1548+2,36)=0,"",INDEX(NTG_2020_Map,$C1548+2,$J$7)),"")</f>
        <v/>
      </c>
      <c r="K1548" s="17" t="str" cm="1">
        <f t="array" aca="1" ref="K1548" ca="1">IFERROR(INDEX(NTG_2020_Map,$C1548+2,K$7),"")</f>
        <v/>
      </c>
      <c r="L1548" s="17" t="str" cm="1">
        <f t="array" aca="1" ref="L1548" ca="1">IFERROR(INDEX(NTG_2020_Map,$C1548+2,L$7),"")</f>
        <v/>
      </c>
      <c r="M1548" s="17" t="str" cm="1">
        <f t="array" aca="1" ref="M1548" ca="1">IFERROR(INDEX(NTG_2020_Map,$C1548+2,M$7),"")</f>
        <v/>
      </c>
      <c r="N1548" s="18" t="str" cm="1">
        <f t="array" aca="1" ref="N1548" ca="1">IFERROR(INDEX(NTG_2020_Map,$C1548+2,N$7),"")</f>
        <v/>
      </c>
      <c r="O1548" s="18" t="str" cm="1">
        <f t="array" aca="1" ref="O1548" ca="1">IFERROR(IF(INDEX(NTG_2020_Map,$C1548+2,O$7)="","",INDEX(NTG_2020_Map,$C1548+2,O$7)),"")</f>
        <v/>
      </c>
    </row>
    <row r="1549" spans="3:15" ht="12.75" customHeight="1">
      <c r="C1549" s="16">
        <f t="shared" si="48"/>
        <v>67</v>
      </c>
      <c r="D1549" s="16">
        <f t="shared" si="49"/>
        <v>23</v>
      </c>
      <c r="E1549" s="16" cm="1">
        <f t="array" aca="1" ref="E1549" ca="1">IF(F1549="","",IF(INDEX(NTG_2020_Table,$C1549+1,$D1549)=1,1,0))</f>
        <v>0</v>
      </c>
      <c r="F1549" s="17" t="str" cm="1">
        <f t="array" aca="1" ref="F1549" ca="1">IFERROR(INDEX(NTG_2020_Table,$C1549+1,$F$7),"")</f>
        <v>NonRes-sAll-NMEC</v>
      </c>
      <c r="G1549" s="17" t="str" cm="1">
        <f t="array" aca="1" ref="G1549" ca="1">IF($F1549="","",IFERROR(INDEX(NTG_2020_Map,1,IF($D1549&lt;$B$4,$B$3,IF($D1549&lt;$B$5,$B$4,$B$5))),""))</f>
        <v>CreatedComment</v>
      </c>
      <c r="H1549" s="17" t="str" cm="1">
        <f t="array" aca="1" ref="H1549" ca="1">IF(F1549="","",IFERROR(INDEX(NTG_2020_Map,2,D1549),""))</f>
        <v/>
      </c>
      <c r="I1549" s="17" t="str" cm="1">
        <f t="array" aca="1" ref="I1549" ca="1">IFERROR(INDEX(NTG_2020_Map,$C1549+2,$I$7),"")</f>
        <v/>
      </c>
      <c r="J1549" s="17" t="str" cm="1">
        <f t="array" aca="1" ref="J1549" ca="1">IFERROR(IF(INDEX(NTG_2020_Map,$C1549+2,36)=0,"",INDEX(NTG_2020_Map,$C1549+2,$J$7)),"")</f>
        <v/>
      </c>
      <c r="K1549" s="17" t="str" cm="1">
        <f t="array" aca="1" ref="K1549" ca="1">IFERROR(INDEX(NTG_2020_Map,$C1549+2,K$7),"")</f>
        <v/>
      </c>
      <c r="L1549" s="17" t="str" cm="1">
        <f t="array" aca="1" ref="L1549" ca="1">IFERROR(INDEX(NTG_2020_Map,$C1549+2,L$7),"")</f>
        <v/>
      </c>
      <c r="M1549" s="17" t="str" cm="1">
        <f t="array" aca="1" ref="M1549" ca="1">IFERROR(INDEX(NTG_2020_Map,$C1549+2,M$7),"")</f>
        <v/>
      </c>
      <c r="N1549" s="18" t="str" cm="1">
        <f t="array" aca="1" ref="N1549" ca="1">IFERROR(INDEX(NTG_2020_Map,$C1549+2,N$7),"")</f>
        <v/>
      </c>
      <c r="O1549" s="18" t="str" cm="1">
        <f t="array" aca="1" ref="O1549" ca="1">IFERROR(IF(INDEX(NTG_2020_Map,$C1549+2,O$7)="","",INDEX(NTG_2020_Map,$C1549+2,O$7)),"")</f>
        <v/>
      </c>
    </row>
    <row r="1550" spans="3:15" ht="12.75" customHeight="1">
      <c r="C1550" s="16">
        <f t="shared" si="48"/>
        <v>68</v>
      </c>
      <c r="D1550" s="16">
        <f t="shared" si="49"/>
        <v>1</v>
      </c>
      <c r="E1550" s="16" cm="1">
        <f t="array" aca="1" ref="E1550" ca="1">IF(F1550="","",IF(INDEX(NTG_2020_Table,$C1550+1,$D1550)=1,1,0))</f>
        <v>0</v>
      </c>
      <c r="F1550" s="17" t="str" cm="1">
        <f t="array" aca="1" ref="F1550" ca="1">IFERROR(INDEX(NTG_2020_Table,$C1550+1,$F$7),"")</f>
        <v>NonRes-sGHS-mHtCrtn-ci</v>
      </c>
      <c r="G1550" s="17" t="str" cm="1">
        <f t="array" aca="1" ref="G1550" ca="1">IF($F1550="","",IFERROR(INDEX(NTG_2020_Map,1,IF($D1550&lt;$B$4,$B$3,IF($D1550&lt;$B$5,$B$4,$B$5))),""))</f>
        <v>NTG_ID</v>
      </c>
      <c r="H1550" s="17" t="str" cm="1">
        <f t="array" aca="1" ref="H1550" ca="1">IF(F1550="","",IFERROR(INDEX(NTG_2020_Map,2,D1550),""))</f>
        <v>Agric-Default&gt;2yrs</v>
      </c>
      <c r="I1550" s="17" t="str" cm="1">
        <f t="array" aca="1" ref="I1550" ca="1">IFERROR(INDEX(NTG_2020_Map,$C1550+2,$I$7),"")</f>
        <v/>
      </c>
      <c r="J1550" s="17" t="str" cm="1">
        <f t="array" aca="1" ref="J1550" ca="1">IFERROR(IF(INDEX(NTG_2020_Map,$C1550+2,36)=0,"",INDEX(NTG_2020_Map,$C1550+2,$J$7)),"")</f>
        <v/>
      </c>
      <c r="K1550" s="17" t="str" cm="1">
        <f t="array" aca="1" ref="K1550" ca="1">IFERROR(INDEX(NTG_2020_Map,$C1550+2,K$7),"")</f>
        <v/>
      </c>
      <c r="L1550" s="17" t="str" cm="1">
        <f t="array" aca="1" ref="L1550" ca="1">IFERROR(INDEX(NTG_2020_Map,$C1550+2,L$7),"")</f>
        <v/>
      </c>
      <c r="M1550" s="17" t="str" cm="1">
        <f t="array" aca="1" ref="M1550" ca="1">IFERROR(INDEX(NTG_2020_Map,$C1550+2,M$7),"")</f>
        <v/>
      </c>
      <c r="N1550" s="18" t="str" cm="1">
        <f t="array" aca="1" ref="N1550" ca="1">IFERROR(INDEX(NTG_2020_Map,$C1550+2,N$7),"")</f>
        <v/>
      </c>
      <c r="O1550" s="18" t="str" cm="1">
        <f t="array" aca="1" ref="O1550" ca="1">IFERROR(IF(INDEX(NTG_2020_Map,$C1550+2,O$7)="","",INDEX(NTG_2020_Map,$C1550+2,O$7)),"")</f>
        <v/>
      </c>
    </row>
    <row r="1551" spans="3:15" ht="12.75" customHeight="1">
      <c r="C1551" s="16">
        <f t="shared" si="48"/>
        <v>68</v>
      </c>
      <c r="D1551" s="16">
        <f t="shared" si="49"/>
        <v>2</v>
      </c>
      <c r="E1551" s="16" cm="1">
        <f t="array" aca="1" ref="E1551" ca="1">IF(F1551="","",IF(INDEX(NTG_2020_Table,$C1551+1,$D1551)=1,1,0))</f>
        <v>1</v>
      </c>
      <c r="F1551" s="17" t="str" cm="1">
        <f t="array" aca="1" ref="F1551" ca="1">IFERROR(INDEX(NTG_2020_Table,$C1551+1,$F$7),"")</f>
        <v>NonRes-sGHS-mHtCrtn-ci</v>
      </c>
      <c r="G1551" s="17" t="str" cm="1">
        <f t="array" aca="1" ref="G1551" ca="1">IF($F1551="","",IFERROR(INDEX(NTG_2020_Map,1,IF($D1551&lt;$B$4,$B$3,IF($D1551&lt;$B$5,$B$4,$B$5))),""))</f>
        <v>NTG_ID</v>
      </c>
      <c r="H1551" s="17" t="str" cm="1">
        <f t="array" aca="1" ref="H1551" ca="1">IF(F1551="","",IFERROR(INDEX(NTG_2020_Map,2,D1551),""))</f>
        <v>DEER2019</v>
      </c>
      <c r="I1551" s="17" t="str" cm="1">
        <f t="array" aca="1" ref="I1551" ca="1">IFERROR(INDEX(NTG_2020_Map,$C1551+2,$I$7),"")</f>
        <v/>
      </c>
      <c r="J1551" s="17" t="str" cm="1">
        <f t="array" aca="1" ref="J1551" ca="1">IFERROR(IF(INDEX(NTG_2020_Map,$C1551+2,36)=0,"",INDEX(NTG_2020_Map,$C1551+2,$J$7)),"")</f>
        <v/>
      </c>
      <c r="K1551" s="17" t="str" cm="1">
        <f t="array" aca="1" ref="K1551" ca="1">IFERROR(INDEX(NTG_2020_Map,$C1551+2,K$7),"")</f>
        <v/>
      </c>
      <c r="L1551" s="17" t="str" cm="1">
        <f t="array" aca="1" ref="L1551" ca="1">IFERROR(INDEX(NTG_2020_Map,$C1551+2,L$7),"")</f>
        <v/>
      </c>
      <c r="M1551" s="17" t="str" cm="1">
        <f t="array" aca="1" ref="M1551" ca="1">IFERROR(INDEX(NTG_2020_Map,$C1551+2,M$7),"")</f>
        <v/>
      </c>
      <c r="N1551" s="18" t="str" cm="1">
        <f t="array" aca="1" ref="N1551" ca="1">IFERROR(INDEX(NTG_2020_Map,$C1551+2,N$7),"")</f>
        <v/>
      </c>
      <c r="O1551" s="18" t="str" cm="1">
        <f t="array" aca="1" ref="O1551" ca="1">IFERROR(IF(INDEX(NTG_2020_Map,$C1551+2,O$7)="","",INDEX(NTG_2020_Map,$C1551+2,O$7)),"")</f>
        <v/>
      </c>
    </row>
    <row r="1552" spans="3:15" ht="12.75" customHeight="1">
      <c r="C1552" s="16">
        <f t="shared" si="48"/>
        <v>68</v>
      </c>
      <c r="D1552" s="16">
        <f t="shared" si="49"/>
        <v>3</v>
      </c>
      <c r="E1552" s="16" cm="1">
        <f t="array" aca="1" ref="E1552" ca="1">IF(F1552="","",IF(INDEX(NTG_2020_Table,$C1552+1,$D1552)=1,1,0))</f>
        <v>0</v>
      </c>
      <c r="F1552" s="17" t="str" cm="1">
        <f t="array" aca="1" ref="F1552" ca="1">IFERROR(INDEX(NTG_2020_Table,$C1552+1,$F$7),"")</f>
        <v>NonRes-sGHS-mHtCrtn-ci</v>
      </c>
      <c r="G1552" s="17" t="str" cm="1">
        <f t="array" aca="1" ref="G1552" ca="1">IF($F1552="","",IFERROR(INDEX(NTG_2020_Map,1,IF($D1552&lt;$B$4,$B$3,IF($D1552&lt;$B$5,$B$4,$B$5))),""))</f>
        <v>NTG_ID</v>
      </c>
      <c r="H1552" s="17" cm="1">
        <f t="array" aca="1" ref="H1552" ca="1">IF(F1552="","",IFERROR(INDEX(NTG_2020_Map,2,D1552),""))</f>
        <v>43466</v>
      </c>
      <c r="I1552" s="17" t="str" cm="1">
        <f t="array" aca="1" ref="I1552" ca="1">IFERROR(INDEX(NTG_2020_Map,$C1552+2,$I$7),"")</f>
        <v/>
      </c>
      <c r="J1552" s="17" t="str" cm="1">
        <f t="array" aca="1" ref="J1552" ca="1">IFERROR(IF(INDEX(NTG_2020_Map,$C1552+2,36)=0,"",INDEX(NTG_2020_Map,$C1552+2,$J$7)),"")</f>
        <v/>
      </c>
      <c r="K1552" s="17" t="str" cm="1">
        <f t="array" aca="1" ref="K1552" ca="1">IFERROR(INDEX(NTG_2020_Map,$C1552+2,K$7),"")</f>
        <v/>
      </c>
      <c r="L1552" s="17" t="str" cm="1">
        <f t="array" aca="1" ref="L1552" ca="1">IFERROR(INDEX(NTG_2020_Map,$C1552+2,L$7),"")</f>
        <v/>
      </c>
      <c r="M1552" s="17" t="str" cm="1">
        <f t="array" aca="1" ref="M1552" ca="1">IFERROR(INDEX(NTG_2020_Map,$C1552+2,M$7),"")</f>
        <v/>
      </c>
      <c r="N1552" s="18" t="str" cm="1">
        <f t="array" aca="1" ref="N1552" ca="1">IFERROR(INDEX(NTG_2020_Map,$C1552+2,N$7),"")</f>
        <v/>
      </c>
      <c r="O1552" s="18" t="str" cm="1">
        <f t="array" aca="1" ref="O1552" ca="1">IFERROR(IF(INDEX(NTG_2020_Map,$C1552+2,O$7)="","",INDEX(NTG_2020_Map,$C1552+2,O$7)),"")</f>
        <v/>
      </c>
    </row>
    <row r="1553" spans="3:15" ht="12.75" customHeight="1">
      <c r="C1553" s="16">
        <f t="shared" si="48"/>
        <v>68</v>
      </c>
      <c r="D1553" s="16">
        <f t="shared" si="49"/>
        <v>4</v>
      </c>
      <c r="E1553" s="16" cm="1">
        <f t="array" aca="1" ref="E1553" ca="1">IF(F1553="","",IF(INDEX(NTG_2020_Table,$C1553+1,$D1553)=1,1,0))</f>
        <v>0</v>
      </c>
      <c r="F1553" s="17" t="str" cm="1">
        <f t="array" aca="1" ref="F1553" ca="1">IFERROR(INDEX(NTG_2020_Table,$C1553+1,$F$7),"")</f>
        <v>NonRes-sGHS-mHtCrtn-ci</v>
      </c>
      <c r="G1553" s="17" t="str" cm="1">
        <f t="array" aca="1" ref="G1553" ca="1">IF($F1553="","",IFERROR(INDEX(NTG_2020_Map,1,IF($D1553&lt;$B$4,$B$3,IF($D1553&lt;$B$5,$B$4,$B$5))),""))</f>
        <v>NTG_ID</v>
      </c>
      <c r="H1553" s="17" cm="1">
        <f t="array" aca="1" ref="H1553" ca="1">IF(F1553="","",IFERROR(INDEX(NTG_2020_Map,2,D1553),""))</f>
        <v>46022</v>
      </c>
      <c r="I1553" s="17" t="str" cm="1">
        <f t="array" aca="1" ref="I1553" ca="1">IFERROR(INDEX(NTG_2020_Map,$C1553+2,$I$7),"")</f>
        <v/>
      </c>
      <c r="J1553" s="17" t="str" cm="1">
        <f t="array" aca="1" ref="J1553" ca="1">IFERROR(IF(INDEX(NTG_2020_Map,$C1553+2,36)=0,"",INDEX(NTG_2020_Map,$C1553+2,$J$7)),"")</f>
        <v/>
      </c>
      <c r="K1553" s="17" t="str" cm="1">
        <f t="array" aca="1" ref="K1553" ca="1">IFERROR(INDEX(NTG_2020_Map,$C1553+2,K$7),"")</f>
        <v/>
      </c>
      <c r="L1553" s="17" t="str" cm="1">
        <f t="array" aca="1" ref="L1553" ca="1">IFERROR(INDEX(NTG_2020_Map,$C1553+2,L$7),"")</f>
        <v/>
      </c>
      <c r="M1553" s="17" t="str" cm="1">
        <f t="array" aca="1" ref="M1553" ca="1">IFERROR(INDEX(NTG_2020_Map,$C1553+2,M$7),"")</f>
        <v/>
      </c>
      <c r="N1553" s="18" t="str" cm="1">
        <f t="array" aca="1" ref="N1553" ca="1">IFERROR(INDEX(NTG_2020_Map,$C1553+2,N$7),"")</f>
        <v/>
      </c>
      <c r="O1553" s="18" t="str" cm="1">
        <f t="array" aca="1" ref="O1553" ca="1">IFERROR(IF(INDEX(NTG_2020_Map,$C1553+2,O$7)="","",INDEX(NTG_2020_Map,$C1553+2,O$7)),"")</f>
        <v/>
      </c>
    </row>
    <row r="1554" spans="3:15" ht="12.75" customHeight="1">
      <c r="C1554" s="16">
        <f t="shared" si="48"/>
        <v>68</v>
      </c>
      <c r="D1554" s="16">
        <f t="shared" si="49"/>
        <v>5</v>
      </c>
      <c r="E1554" s="16" cm="1">
        <f t="array" aca="1" ref="E1554" ca="1">IF(F1554="","",IF(INDEX(NTG_2020_Table,$C1554+1,$D1554)=1,1,0))</f>
        <v>0</v>
      </c>
      <c r="F1554" s="17" t="str" cm="1">
        <f t="array" aca="1" ref="F1554" ca="1">IFERROR(INDEX(NTG_2020_Table,$C1554+1,$F$7),"")</f>
        <v>NonRes-sGHS-mHtCrtn-ci</v>
      </c>
      <c r="G1554" s="17" t="str" cm="1">
        <f t="array" aca="1" ref="G1554" ca="1">IF($F1554="","",IFERROR(INDEX(NTG_2020_Map,1,IF($D1554&lt;$B$4,$B$3,IF($D1554&lt;$B$5,$B$4,$B$5))),""))</f>
        <v>NTG_ID</v>
      </c>
      <c r="H1554" s="17" cm="1">
        <f t="array" aca="1" ref="H1554" ca="1">IF(F1554="","",IFERROR(INDEX(NTG_2020_Map,2,D1554),""))</f>
        <v>0.6</v>
      </c>
      <c r="I1554" s="17" t="str" cm="1">
        <f t="array" aca="1" ref="I1554" ca="1">IFERROR(INDEX(NTG_2020_Map,$C1554+2,$I$7),"")</f>
        <v/>
      </c>
      <c r="J1554" s="17" t="str" cm="1">
        <f t="array" aca="1" ref="J1554" ca="1">IFERROR(IF(INDEX(NTG_2020_Map,$C1554+2,36)=0,"",INDEX(NTG_2020_Map,$C1554+2,$J$7)),"")</f>
        <v/>
      </c>
      <c r="K1554" s="17" t="str" cm="1">
        <f t="array" aca="1" ref="K1554" ca="1">IFERROR(INDEX(NTG_2020_Map,$C1554+2,K$7),"")</f>
        <v/>
      </c>
      <c r="L1554" s="17" t="str" cm="1">
        <f t="array" aca="1" ref="L1554" ca="1">IFERROR(INDEX(NTG_2020_Map,$C1554+2,L$7),"")</f>
        <v/>
      </c>
      <c r="M1554" s="17" t="str" cm="1">
        <f t="array" aca="1" ref="M1554" ca="1">IFERROR(INDEX(NTG_2020_Map,$C1554+2,M$7),"")</f>
        <v/>
      </c>
      <c r="N1554" s="18" t="str" cm="1">
        <f t="array" aca="1" ref="N1554" ca="1">IFERROR(INDEX(NTG_2020_Map,$C1554+2,N$7),"")</f>
        <v/>
      </c>
      <c r="O1554" s="18" t="str" cm="1">
        <f t="array" aca="1" ref="O1554" ca="1">IFERROR(IF(INDEX(NTG_2020_Map,$C1554+2,O$7)="","",INDEX(NTG_2020_Map,$C1554+2,O$7)),"")</f>
        <v/>
      </c>
    </row>
    <row r="1555" spans="3:15" ht="12.75" customHeight="1">
      <c r="C1555" s="16">
        <f t="shared" si="48"/>
        <v>68</v>
      </c>
      <c r="D1555" s="16">
        <f t="shared" si="49"/>
        <v>6</v>
      </c>
      <c r="E1555" s="16" cm="1">
        <f t="array" aca="1" ref="E1555" ca="1">IF(F1555="","",IF(INDEX(NTG_2020_Table,$C1555+1,$D1555)=1,1,0))</f>
        <v>0</v>
      </c>
      <c r="F1555" s="17" t="str" cm="1">
        <f t="array" aca="1" ref="F1555" ca="1">IFERROR(INDEX(NTG_2020_Table,$C1555+1,$F$7),"")</f>
        <v>NonRes-sGHS-mHtCrtn-ci</v>
      </c>
      <c r="G1555" s="17" t="str" cm="1">
        <f t="array" aca="1" ref="G1555" ca="1">IF($F1555="","",IFERROR(INDEX(NTG_2020_Map,1,IF($D1555&lt;$B$4,$B$3,IF($D1555&lt;$B$5,$B$4,$B$5))),""))</f>
        <v>NTG_ID</v>
      </c>
      <c r="H1555" s="17" cm="1">
        <f t="array" aca="1" ref="H1555" ca="1">IF(F1555="","",IFERROR(INDEX(NTG_2020_Map,2,D1555),""))</f>
        <v>0.6</v>
      </c>
      <c r="I1555" s="17" t="str" cm="1">
        <f t="array" aca="1" ref="I1555" ca="1">IFERROR(INDEX(NTG_2020_Map,$C1555+2,$I$7),"")</f>
        <v/>
      </c>
      <c r="J1555" s="17" t="str" cm="1">
        <f t="array" aca="1" ref="J1555" ca="1">IFERROR(IF(INDEX(NTG_2020_Map,$C1555+2,36)=0,"",INDEX(NTG_2020_Map,$C1555+2,$J$7)),"")</f>
        <v/>
      </c>
      <c r="K1555" s="17" t="str" cm="1">
        <f t="array" aca="1" ref="K1555" ca="1">IFERROR(INDEX(NTG_2020_Map,$C1555+2,K$7),"")</f>
        <v/>
      </c>
      <c r="L1555" s="17" t="str" cm="1">
        <f t="array" aca="1" ref="L1555" ca="1">IFERROR(INDEX(NTG_2020_Map,$C1555+2,L$7),"")</f>
        <v/>
      </c>
      <c r="M1555" s="17" t="str" cm="1">
        <f t="array" aca="1" ref="M1555" ca="1">IFERROR(INDEX(NTG_2020_Map,$C1555+2,M$7),"")</f>
        <v/>
      </c>
      <c r="N1555" s="18" t="str" cm="1">
        <f t="array" aca="1" ref="N1555" ca="1">IFERROR(INDEX(NTG_2020_Map,$C1555+2,N$7),"")</f>
        <v/>
      </c>
      <c r="O1555" s="18" t="str" cm="1">
        <f t="array" aca="1" ref="O1555" ca="1">IFERROR(IF(INDEX(NTG_2020_Map,$C1555+2,O$7)="","",INDEX(NTG_2020_Map,$C1555+2,O$7)),"")</f>
        <v/>
      </c>
    </row>
    <row r="1556" spans="3:15" ht="12.75" customHeight="1">
      <c r="C1556" s="16">
        <f t="shared" si="48"/>
        <v>68</v>
      </c>
      <c r="D1556" s="16">
        <f t="shared" si="49"/>
        <v>7</v>
      </c>
      <c r="E1556" s="16" cm="1">
        <f t="array" aca="1" ref="E1556" ca="1">IF(F1556="","",IF(INDEX(NTG_2020_Table,$C1556+1,$D1556)=1,1,0))</f>
        <v>0</v>
      </c>
      <c r="F1556" s="17" t="str" cm="1">
        <f t="array" aca="1" ref="F1556" ca="1">IFERROR(INDEX(NTG_2020_Table,$C1556+1,$F$7),"")</f>
        <v>NonRes-sGHS-mHtCrtn-ci</v>
      </c>
      <c r="G1556" s="17" t="str" cm="1">
        <f t="array" aca="1" ref="G1556" ca="1">IF($F1556="","",IFERROR(INDEX(NTG_2020_Map,1,IF($D1556&lt;$B$4,$B$3,IF($D1556&lt;$B$5,$B$4,$B$5))),""))</f>
        <v>NTG_ID</v>
      </c>
      <c r="H1556" s="17" t="str" cm="1">
        <f t="array" aca="1" ref="H1556" ca="1">IF(F1556="","",IFERROR(INDEX(NTG_2020_Map,2,D1556),""))</f>
        <v>Measures not covered by other NTG values and measure technology type has been available in marketplace for more than 2 years</v>
      </c>
      <c r="I1556" s="17" t="str" cm="1">
        <f t="array" aca="1" ref="I1556" ca="1">IFERROR(INDEX(NTG_2020_Map,$C1556+2,$I$7),"")</f>
        <v/>
      </c>
      <c r="J1556" s="17" t="str" cm="1">
        <f t="array" aca="1" ref="J1556" ca="1">IFERROR(IF(INDEX(NTG_2020_Map,$C1556+2,36)=0,"",INDEX(NTG_2020_Map,$C1556+2,$J$7)),"")</f>
        <v/>
      </c>
      <c r="K1556" s="17" t="str" cm="1">
        <f t="array" aca="1" ref="K1556" ca="1">IFERROR(INDEX(NTG_2020_Map,$C1556+2,K$7),"")</f>
        <v/>
      </c>
      <c r="L1556" s="17" t="str" cm="1">
        <f t="array" aca="1" ref="L1556" ca="1">IFERROR(INDEX(NTG_2020_Map,$C1556+2,L$7),"")</f>
        <v/>
      </c>
      <c r="M1556" s="17" t="str" cm="1">
        <f t="array" aca="1" ref="M1556" ca="1">IFERROR(INDEX(NTG_2020_Map,$C1556+2,M$7),"")</f>
        <v/>
      </c>
      <c r="N1556" s="18" t="str" cm="1">
        <f t="array" aca="1" ref="N1556" ca="1">IFERROR(INDEX(NTG_2020_Map,$C1556+2,N$7),"")</f>
        <v/>
      </c>
      <c r="O1556" s="18" t="str" cm="1">
        <f t="array" aca="1" ref="O1556" ca="1">IFERROR(IF(INDEX(NTG_2020_Map,$C1556+2,O$7)="","",INDEX(NTG_2020_Map,$C1556+2,O$7)),"")</f>
        <v/>
      </c>
    </row>
    <row r="1557" spans="3:15" ht="12.75" customHeight="1">
      <c r="C1557" s="16">
        <f t="shared" si="48"/>
        <v>68</v>
      </c>
      <c r="D1557" s="16">
        <f t="shared" si="49"/>
        <v>8</v>
      </c>
      <c r="E1557" s="16" cm="1">
        <f t="array" aca="1" ref="E1557" ca="1">IF(F1557="","",IF(INDEX(NTG_2020_Table,$C1557+1,$D1557)=1,1,0))</f>
        <v>0</v>
      </c>
      <c r="F1557" s="17" t="str" cm="1">
        <f t="array" aca="1" ref="F1557" ca="1">IFERROR(INDEX(NTG_2020_Table,$C1557+1,$F$7),"")</f>
        <v>NonRes-sGHS-mHtCrtn-ci</v>
      </c>
      <c r="G1557" s="17" t="str" cm="1">
        <f t="array" aca="1" ref="G1557" ca="1">IF($F1557="","",IFERROR(INDEX(NTG_2020_Map,1,IF($D1557&lt;$B$4,$B$3,IF($D1557&lt;$B$5,$B$4,$B$5))),""))</f>
        <v>NTG_ID</v>
      </c>
      <c r="H1557" s="17" t="str" cm="1">
        <f t="array" aca="1" ref="H1557" ca="1">IF(F1557="","",IFERROR(INDEX(NTG_2020_Map,2,D1557),""))</f>
        <v>Deem-DEER|Deem-WP</v>
      </c>
      <c r="I1557" s="17" t="str" cm="1">
        <f t="array" aca="1" ref="I1557" ca="1">IFERROR(INDEX(NTG_2020_Map,$C1557+2,$I$7),"")</f>
        <v/>
      </c>
      <c r="J1557" s="17" t="str" cm="1">
        <f t="array" aca="1" ref="J1557" ca="1">IFERROR(IF(INDEX(NTG_2020_Map,$C1557+2,36)=0,"",INDEX(NTG_2020_Map,$C1557+2,$J$7)),"")</f>
        <v/>
      </c>
      <c r="K1557" s="17" t="str" cm="1">
        <f t="array" aca="1" ref="K1557" ca="1">IFERROR(INDEX(NTG_2020_Map,$C1557+2,K$7),"")</f>
        <v/>
      </c>
      <c r="L1557" s="17" t="str" cm="1">
        <f t="array" aca="1" ref="L1557" ca="1">IFERROR(INDEX(NTG_2020_Map,$C1557+2,L$7),"")</f>
        <v/>
      </c>
      <c r="M1557" s="17" t="str" cm="1">
        <f t="array" aca="1" ref="M1557" ca="1">IFERROR(INDEX(NTG_2020_Map,$C1557+2,M$7),"")</f>
        <v/>
      </c>
      <c r="N1557" s="18" t="str" cm="1">
        <f t="array" aca="1" ref="N1557" ca="1">IFERROR(INDEX(NTG_2020_Map,$C1557+2,N$7),"")</f>
        <v/>
      </c>
      <c r="O1557" s="18" t="str" cm="1">
        <f t="array" aca="1" ref="O1557" ca="1">IFERROR(IF(INDEX(NTG_2020_Map,$C1557+2,O$7)="","",INDEX(NTG_2020_Map,$C1557+2,O$7)),"")</f>
        <v/>
      </c>
    </row>
    <row r="1558" spans="3:15" ht="12.75" customHeight="1">
      <c r="C1558" s="16">
        <f t="shared" si="48"/>
        <v>68</v>
      </c>
      <c r="D1558" s="16">
        <f t="shared" si="49"/>
        <v>9</v>
      </c>
      <c r="E1558" s="16" cm="1">
        <f t="array" aca="1" ref="E1558" ca="1">IF(F1558="","",IF(INDEX(NTG_2020_Table,$C1558+1,$D1558)=1,1,0))</f>
        <v>0</v>
      </c>
      <c r="F1558" s="17" t="str" cm="1">
        <f t="array" aca="1" ref="F1558" ca="1">IFERROR(INDEX(NTG_2020_Table,$C1558+1,$F$7),"")</f>
        <v>NonRes-sGHS-mHtCrtn-ci</v>
      </c>
      <c r="G1558" s="17" t="str" cm="1">
        <f t="array" aca="1" ref="G1558" ca="1">IF($F1558="","",IFERROR(INDEX(NTG_2020_Map,1,IF($D1558&lt;$B$4,$B$3,IF($D1558&lt;$B$5,$B$4,$B$5))),""))</f>
        <v>NTG_ID</v>
      </c>
      <c r="H1558" s="17" t="str" cm="1">
        <f t="array" aca="1" ref="H1558" ca="1">IF(F1558="","",IFERROR(INDEX(NTG_2020_Map,2,D1558),""))</f>
        <v>AOE|AR|BRO-Bhv|BRO-Op|BRO-RCx|BW|NC|NR</v>
      </c>
      <c r="I1558" s="17" t="str" cm="1">
        <f t="array" aca="1" ref="I1558" ca="1">IFERROR(INDEX(NTG_2020_Map,$C1558+2,$I$7),"")</f>
        <v/>
      </c>
      <c r="J1558" s="17" t="str" cm="1">
        <f t="array" aca="1" ref="J1558" ca="1">IFERROR(IF(INDEX(NTG_2020_Map,$C1558+2,36)=0,"",INDEX(NTG_2020_Map,$C1558+2,$J$7)),"")</f>
        <v/>
      </c>
      <c r="K1558" s="17" t="str" cm="1">
        <f t="array" aca="1" ref="K1558" ca="1">IFERROR(INDEX(NTG_2020_Map,$C1558+2,K$7),"")</f>
        <v/>
      </c>
      <c r="L1558" s="17" t="str" cm="1">
        <f t="array" aca="1" ref="L1558" ca="1">IFERROR(INDEX(NTG_2020_Map,$C1558+2,L$7),"")</f>
        <v/>
      </c>
      <c r="M1558" s="17" t="str" cm="1">
        <f t="array" aca="1" ref="M1558" ca="1">IFERROR(INDEX(NTG_2020_Map,$C1558+2,M$7),"")</f>
        <v/>
      </c>
      <c r="N1558" s="18" t="str" cm="1">
        <f t="array" aca="1" ref="N1558" ca="1">IFERROR(INDEX(NTG_2020_Map,$C1558+2,N$7),"")</f>
        <v/>
      </c>
      <c r="O1558" s="18" t="str" cm="1">
        <f t="array" aca="1" ref="O1558" ca="1">IFERROR(IF(INDEX(NTG_2020_Map,$C1558+2,O$7)="","",INDEX(NTG_2020_Map,$C1558+2,O$7)),"")</f>
        <v/>
      </c>
    </row>
    <row r="1559" spans="3:15" ht="12.75" customHeight="1">
      <c r="C1559" s="16">
        <f t="shared" si="48"/>
        <v>68</v>
      </c>
      <c r="D1559" s="16">
        <f t="shared" si="49"/>
        <v>10</v>
      </c>
      <c r="E1559" s="16" cm="1">
        <f t="array" aca="1" ref="E1559" ca="1">IF(F1559="","",IF(INDEX(NTG_2020_Table,$C1559+1,$D1559)=1,1,0))</f>
        <v>0</v>
      </c>
      <c r="F1559" s="17" t="str" cm="1">
        <f t="array" aca="1" ref="F1559" ca="1">IFERROR(INDEX(NTG_2020_Table,$C1559+1,$F$7),"")</f>
        <v>NonRes-sGHS-mHtCrtn-ci</v>
      </c>
      <c r="G1559" s="17" t="str" cm="1">
        <f t="array" aca="1" ref="G1559" ca="1">IF($F1559="","",IFERROR(INDEX(NTG_2020_Map,1,IF($D1559&lt;$B$4,$B$3,IF($D1559&lt;$B$5,$B$4,$B$5))),""))</f>
        <v>NTG_ID</v>
      </c>
      <c r="H1559" s="17" t="str" cm="1">
        <f t="array" aca="1" ref="H1559" ca="1">IF(F1559="","",IFERROR(INDEX(NTG_2020_Map,2,D1559),""))</f>
        <v>UpDeemed|DnCust|DnDeemed|DnCustDI|DnDeemDI</v>
      </c>
      <c r="I1559" s="17" t="str" cm="1">
        <f t="array" aca="1" ref="I1559" ca="1">IFERROR(INDEX(NTG_2020_Map,$C1559+2,$I$7),"")</f>
        <v/>
      </c>
      <c r="J1559" s="17" t="str" cm="1">
        <f t="array" aca="1" ref="J1559" ca="1">IFERROR(IF(INDEX(NTG_2020_Map,$C1559+2,36)=0,"",INDEX(NTG_2020_Map,$C1559+2,$J$7)),"")</f>
        <v/>
      </c>
      <c r="K1559" s="17" t="str" cm="1">
        <f t="array" aca="1" ref="K1559" ca="1">IFERROR(INDEX(NTG_2020_Map,$C1559+2,K$7),"")</f>
        <v/>
      </c>
      <c r="L1559" s="17" t="str" cm="1">
        <f t="array" aca="1" ref="L1559" ca="1">IFERROR(INDEX(NTG_2020_Map,$C1559+2,L$7),"")</f>
        <v/>
      </c>
      <c r="M1559" s="17" t="str" cm="1">
        <f t="array" aca="1" ref="M1559" ca="1">IFERROR(INDEX(NTG_2020_Map,$C1559+2,M$7),"")</f>
        <v/>
      </c>
      <c r="N1559" s="18" t="str" cm="1">
        <f t="array" aca="1" ref="N1559" ca="1">IFERROR(INDEX(NTG_2020_Map,$C1559+2,N$7),"")</f>
        <v/>
      </c>
      <c r="O1559" s="18" t="str" cm="1">
        <f t="array" aca="1" ref="O1559" ca="1">IFERROR(IF(INDEX(NTG_2020_Map,$C1559+2,O$7)="","",INDEX(NTG_2020_Map,$C1559+2,O$7)),"")</f>
        <v/>
      </c>
    </row>
    <row r="1560" spans="3:15" ht="12.75" customHeight="1">
      <c r="C1560" s="16">
        <f t="shared" si="48"/>
        <v>68</v>
      </c>
      <c r="D1560" s="16">
        <f t="shared" si="49"/>
        <v>11</v>
      </c>
      <c r="E1560" s="16" cm="1">
        <f t="array" aca="1" ref="E1560" ca="1">IF(F1560="","",IF(INDEX(NTG_2020_Table,$C1560+1,$D1560)=1,1,0))</f>
        <v>0</v>
      </c>
      <c r="F1560" s="17" t="str" cm="1">
        <f t="array" aca="1" ref="F1560" ca="1">IFERROR(INDEX(NTG_2020_Table,$C1560+1,$F$7),"")</f>
        <v>NonRes-sGHS-mHtCrtn-ci</v>
      </c>
      <c r="G1560" s="17" t="str" cm="1">
        <f t="array" aca="1" ref="G1560" ca="1">IF($F1560="","",IFERROR(INDEX(NTG_2020_Map,1,IF($D1560&lt;$B$4,$B$3,IF($D1560&lt;$B$5,$B$4,$B$5))),""))</f>
        <v>VersionSource</v>
      </c>
      <c r="H1560" s="17" t="str" cm="1">
        <f t="array" aca="1" ref="H1560" ca="1">IF(F1560="","",IFERROR(INDEX(NTG_2020_Map,2,D1560),""))</f>
        <v/>
      </c>
      <c r="I1560" s="17" t="str" cm="1">
        <f t="array" aca="1" ref="I1560" ca="1">IFERROR(INDEX(NTG_2020_Map,$C1560+2,$I$7),"")</f>
        <v/>
      </c>
      <c r="J1560" s="17" t="str" cm="1">
        <f t="array" aca="1" ref="J1560" ca="1">IFERROR(IF(INDEX(NTG_2020_Map,$C1560+2,36)=0,"",INDEX(NTG_2020_Map,$C1560+2,$J$7)),"")</f>
        <v/>
      </c>
      <c r="K1560" s="17" t="str" cm="1">
        <f t="array" aca="1" ref="K1560" ca="1">IFERROR(INDEX(NTG_2020_Map,$C1560+2,K$7),"")</f>
        <v/>
      </c>
      <c r="L1560" s="17" t="str" cm="1">
        <f t="array" aca="1" ref="L1560" ca="1">IFERROR(INDEX(NTG_2020_Map,$C1560+2,L$7),"")</f>
        <v/>
      </c>
      <c r="M1560" s="17" t="str" cm="1">
        <f t="array" aca="1" ref="M1560" ca="1">IFERROR(INDEX(NTG_2020_Map,$C1560+2,M$7),"")</f>
        <v/>
      </c>
      <c r="N1560" s="18" t="str" cm="1">
        <f t="array" aca="1" ref="N1560" ca="1">IFERROR(INDEX(NTG_2020_Map,$C1560+2,N$7),"")</f>
        <v/>
      </c>
      <c r="O1560" s="18" t="str" cm="1">
        <f t="array" aca="1" ref="O1560" ca="1">IFERROR(IF(INDEX(NTG_2020_Map,$C1560+2,O$7)="","",INDEX(NTG_2020_Map,$C1560+2,O$7)),"")</f>
        <v/>
      </c>
    </row>
    <row r="1561" spans="3:15" ht="12.75" customHeight="1">
      <c r="C1561" s="16">
        <f t="shared" si="48"/>
        <v>68</v>
      </c>
      <c r="D1561" s="16">
        <f t="shared" si="49"/>
        <v>12</v>
      </c>
      <c r="E1561" s="16" cm="1">
        <f t="array" aca="1" ref="E1561" ca="1">IF(F1561="","",IF(INDEX(NTG_2020_Table,$C1561+1,$D1561)=1,1,0))</f>
        <v>0</v>
      </c>
      <c r="F1561" s="17" t="str" cm="1">
        <f t="array" aca="1" ref="F1561" ca="1">IFERROR(INDEX(NTG_2020_Table,$C1561+1,$F$7),"")</f>
        <v>NonRes-sGHS-mHtCrtn-ci</v>
      </c>
      <c r="G1561" s="17" t="str" cm="1">
        <f t="array" aca="1" ref="G1561" ca="1">IF($F1561="","",IFERROR(INDEX(NTG_2020_Map,1,IF($D1561&lt;$B$4,$B$3,IF($D1561&lt;$B$5,$B$4,$B$5))),""))</f>
        <v>VersionSource</v>
      </c>
      <c r="H1561" s="17" t="str" cm="1">
        <f t="array" aca="1" ref="H1561" ca="1">IF(F1561="","",IFERROR(INDEX(NTG_2020_Map,2,D1561),""))</f>
        <v>1</v>
      </c>
      <c r="I1561" s="17" t="str" cm="1">
        <f t="array" aca="1" ref="I1561" ca="1">IFERROR(INDEX(NTG_2020_Map,$C1561+2,$I$7),"")</f>
        <v/>
      </c>
      <c r="J1561" s="17" t="str" cm="1">
        <f t="array" aca="1" ref="J1561" ca="1">IFERROR(IF(INDEX(NTG_2020_Map,$C1561+2,36)=0,"",INDEX(NTG_2020_Map,$C1561+2,$J$7)),"")</f>
        <v/>
      </c>
      <c r="K1561" s="17" t="str" cm="1">
        <f t="array" aca="1" ref="K1561" ca="1">IFERROR(INDEX(NTG_2020_Map,$C1561+2,K$7),"")</f>
        <v/>
      </c>
      <c r="L1561" s="17" t="str" cm="1">
        <f t="array" aca="1" ref="L1561" ca="1">IFERROR(INDEX(NTG_2020_Map,$C1561+2,L$7),"")</f>
        <v/>
      </c>
      <c r="M1561" s="17" t="str" cm="1">
        <f t="array" aca="1" ref="M1561" ca="1">IFERROR(INDEX(NTG_2020_Map,$C1561+2,M$7),"")</f>
        <v/>
      </c>
      <c r="N1561" s="18" t="str" cm="1">
        <f t="array" aca="1" ref="N1561" ca="1">IFERROR(INDEX(NTG_2020_Map,$C1561+2,N$7),"")</f>
        <v/>
      </c>
      <c r="O1561" s="18" t="str" cm="1">
        <f t="array" aca="1" ref="O1561" ca="1">IFERROR(IF(INDEX(NTG_2020_Map,$C1561+2,O$7)="","",INDEX(NTG_2020_Map,$C1561+2,O$7)),"")</f>
        <v/>
      </c>
    </row>
    <row r="1562" spans="3:15" ht="12.75" customHeight="1">
      <c r="C1562" s="16">
        <f t="shared" si="48"/>
        <v>68</v>
      </c>
      <c r="D1562" s="16">
        <f t="shared" si="49"/>
        <v>13</v>
      </c>
      <c r="E1562" s="16" cm="1">
        <f t="array" aca="1" ref="E1562" ca="1">IF(F1562="","",IF(INDEX(NTG_2020_Table,$C1562+1,$D1562)=1,1,0))</f>
        <v>0</v>
      </c>
      <c r="F1562" s="17" t="str" cm="1">
        <f t="array" aca="1" ref="F1562" ca="1">IFERROR(INDEX(NTG_2020_Table,$C1562+1,$F$7),"")</f>
        <v>NonRes-sGHS-mHtCrtn-ci</v>
      </c>
      <c r="G1562" s="17" t="str" cm="1">
        <f t="array" aca="1" ref="G1562" ca="1">IF($F1562="","",IFERROR(INDEX(NTG_2020_Map,1,IF($D1562&lt;$B$4,$B$3,IF($D1562&lt;$B$5,$B$4,$B$5))),""))</f>
        <v>VersionSource</v>
      </c>
      <c r="H1562" s="17" t="str" cm="1">
        <f t="array" aca="1" ref="H1562" ca="1">IF(F1562="","",IFERROR(INDEX(NTG_2020_Map,2,D1562),""))</f>
        <v>1</v>
      </c>
      <c r="I1562" s="17" t="str" cm="1">
        <f t="array" aca="1" ref="I1562" ca="1">IFERROR(INDEX(NTG_2020_Map,$C1562+2,$I$7),"")</f>
        <v/>
      </c>
      <c r="J1562" s="17" t="str" cm="1">
        <f t="array" aca="1" ref="J1562" ca="1">IFERROR(IF(INDEX(NTG_2020_Map,$C1562+2,36)=0,"",INDEX(NTG_2020_Map,$C1562+2,$J$7)),"")</f>
        <v/>
      </c>
      <c r="K1562" s="17" t="str" cm="1">
        <f t="array" aca="1" ref="K1562" ca="1">IFERROR(INDEX(NTG_2020_Map,$C1562+2,K$7),"")</f>
        <v/>
      </c>
      <c r="L1562" s="17" t="str" cm="1">
        <f t="array" aca="1" ref="L1562" ca="1">IFERROR(INDEX(NTG_2020_Map,$C1562+2,L$7),"")</f>
        <v/>
      </c>
      <c r="M1562" s="17" t="str" cm="1">
        <f t="array" aca="1" ref="M1562" ca="1">IFERROR(INDEX(NTG_2020_Map,$C1562+2,M$7),"")</f>
        <v/>
      </c>
      <c r="N1562" s="18" t="str" cm="1">
        <f t="array" aca="1" ref="N1562" ca="1">IFERROR(INDEX(NTG_2020_Map,$C1562+2,N$7),"")</f>
        <v/>
      </c>
      <c r="O1562" s="18" t="str" cm="1">
        <f t="array" aca="1" ref="O1562" ca="1">IFERROR(IF(INDEX(NTG_2020_Map,$C1562+2,O$7)="","",INDEX(NTG_2020_Map,$C1562+2,O$7)),"")</f>
        <v/>
      </c>
    </row>
    <row r="1563" spans="3:15" ht="12.75" customHeight="1">
      <c r="C1563" s="16">
        <f t="shared" si="48"/>
        <v>68</v>
      </c>
      <c r="D1563" s="16">
        <f t="shared" si="49"/>
        <v>14</v>
      </c>
      <c r="E1563" s="16" cm="1">
        <f t="array" aca="1" ref="E1563" ca="1">IF(F1563="","",IF(INDEX(NTG_2020_Table,$C1563+1,$D1563)=1,1,0))</f>
        <v>0</v>
      </c>
      <c r="F1563" s="17" t="str" cm="1">
        <f t="array" aca="1" ref="F1563" ca="1">IFERROR(INDEX(NTG_2020_Table,$C1563+1,$F$7),"")</f>
        <v>NonRes-sGHS-mHtCrtn-ci</v>
      </c>
      <c r="G1563" s="17" t="str" cm="1">
        <f t="array" aca="1" ref="G1563" ca="1">IF($F1563="","",IFERROR(INDEX(NTG_2020_Map,1,IF($D1563&lt;$B$4,$B$3,IF($D1563&lt;$B$5,$B$4,$B$5))),""))</f>
        <v>VersionSource</v>
      </c>
      <c r="H1563" s="17" t="str" cm="1">
        <f t="array" aca="1" ref="H1563" ca="1">IF(F1563="","",IFERROR(INDEX(NTG_2020_Map,2,D1563),""))</f>
        <v>0</v>
      </c>
      <c r="I1563" s="17" t="str" cm="1">
        <f t="array" aca="1" ref="I1563" ca="1">IFERROR(INDEX(NTG_2020_Map,$C1563+2,$I$7),"")</f>
        <v/>
      </c>
      <c r="J1563" s="17" t="str" cm="1">
        <f t="array" aca="1" ref="J1563" ca="1">IFERROR(IF(INDEX(NTG_2020_Map,$C1563+2,36)=0,"",INDEX(NTG_2020_Map,$C1563+2,$J$7)),"")</f>
        <v/>
      </c>
      <c r="K1563" s="17" t="str" cm="1">
        <f t="array" aca="1" ref="K1563" ca="1">IFERROR(INDEX(NTG_2020_Map,$C1563+2,K$7),"")</f>
        <v/>
      </c>
      <c r="L1563" s="17" t="str" cm="1">
        <f t="array" aca="1" ref="L1563" ca="1">IFERROR(INDEX(NTG_2020_Map,$C1563+2,L$7),"")</f>
        <v/>
      </c>
      <c r="M1563" s="17" t="str" cm="1">
        <f t="array" aca="1" ref="M1563" ca="1">IFERROR(INDEX(NTG_2020_Map,$C1563+2,M$7),"")</f>
        <v/>
      </c>
      <c r="N1563" s="18" t="str" cm="1">
        <f t="array" aca="1" ref="N1563" ca="1">IFERROR(INDEX(NTG_2020_Map,$C1563+2,N$7),"")</f>
        <v/>
      </c>
      <c r="O1563" s="18" t="str" cm="1">
        <f t="array" aca="1" ref="O1563" ca="1">IFERROR(IF(INDEX(NTG_2020_Map,$C1563+2,O$7)="","",INDEX(NTG_2020_Map,$C1563+2,O$7)),"")</f>
        <v/>
      </c>
    </row>
    <row r="1564" spans="3:15" ht="12.75" customHeight="1">
      <c r="C1564" s="16">
        <f t="shared" si="48"/>
        <v>68</v>
      </c>
      <c r="D1564" s="16">
        <f t="shared" si="49"/>
        <v>15</v>
      </c>
      <c r="E1564" s="16" cm="1">
        <f t="array" aca="1" ref="E1564" ca="1">IF(F1564="","",IF(INDEX(NTG_2020_Table,$C1564+1,$D1564)=1,1,0))</f>
        <v>0</v>
      </c>
      <c r="F1564" s="17" t="str" cm="1">
        <f t="array" aca="1" ref="F1564" ca="1">IFERROR(INDEX(NTG_2020_Table,$C1564+1,$F$7),"")</f>
        <v>NonRes-sGHS-mHtCrtn-ci</v>
      </c>
      <c r="G1564" s="17" t="str" cm="1">
        <f t="array" aca="1" ref="G1564" ca="1">IF($F1564="","",IFERROR(INDEX(NTG_2020_Map,1,IF($D1564&lt;$B$4,$B$3,IF($D1564&lt;$B$5,$B$4,$B$5))),""))</f>
        <v>VersionSource</v>
      </c>
      <c r="H1564" s="17" cm="1">
        <f t="array" aca="1" ref="H1564" ca="1">IF(F1564="","",IFERROR(INDEX(NTG_2020_Map,2,D1564),""))</f>
        <v>45448.629734189817</v>
      </c>
      <c r="I1564" s="17" t="str" cm="1">
        <f t="array" aca="1" ref="I1564" ca="1">IFERROR(INDEX(NTG_2020_Map,$C1564+2,$I$7),"")</f>
        <v/>
      </c>
      <c r="J1564" s="17" t="str" cm="1">
        <f t="array" aca="1" ref="J1564" ca="1">IFERROR(IF(INDEX(NTG_2020_Map,$C1564+2,36)=0,"",INDEX(NTG_2020_Map,$C1564+2,$J$7)),"")</f>
        <v/>
      </c>
      <c r="K1564" s="17" t="str" cm="1">
        <f t="array" aca="1" ref="K1564" ca="1">IFERROR(INDEX(NTG_2020_Map,$C1564+2,K$7),"")</f>
        <v/>
      </c>
      <c r="L1564" s="17" t="str" cm="1">
        <f t="array" aca="1" ref="L1564" ca="1">IFERROR(INDEX(NTG_2020_Map,$C1564+2,L$7),"")</f>
        <v/>
      </c>
      <c r="M1564" s="17" t="str" cm="1">
        <f t="array" aca="1" ref="M1564" ca="1">IFERROR(INDEX(NTG_2020_Map,$C1564+2,M$7),"")</f>
        <v/>
      </c>
      <c r="N1564" s="18" t="str" cm="1">
        <f t="array" aca="1" ref="N1564" ca="1">IFERROR(INDEX(NTG_2020_Map,$C1564+2,N$7),"")</f>
        <v/>
      </c>
      <c r="O1564" s="18" t="str" cm="1">
        <f t="array" aca="1" ref="O1564" ca="1">IFERROR(IF(INDEX(NTG_2020_Map,$C1564+2,O$7)="","",INDEX(NTG_2020_Map,$C1564+2,O$7)),"")</f>
        <v/>
      </c>
    </row>
    <row r="1565" spans="3:15" ht="12.75" customHeight="1">
      <c r="C1565" s="16">
        <f t="shared" si="48"/>
        <v>68</v>
      </c>
      <c r="D1565" s="16">
        <f t="shared" si="49"/>
        <v>16</v>
      </c>
      <c r="E1565" s="16" cm="1">
        <f t="array" aca="1" ref="E1565" ca="1">IF(F1565="","",IF(INDEX(NTG_2020_Table,$C1565+1,$D1565)=1,1,0))</f>
        <v>0</v>
      </c>
      <c r="F1565" s="17" t="str" cm="1">
        <f t="array" aca="1" ref="F1565" ca="1">IFERROR(INDEX(NTG_2020_Table,$C1565+1,$F$7),"")</f>
        <v>NonRes-sGHS-mHtCrtn-ci</v>
      </c>
      <c r="G1565" s="17" t="str" cm="1">
        <f t="array" aca="1" ref="G1565" ca="1">IF($F1565="","",IFERROR(INDEX(NTG_2020_Map,1,IF($D1565&lt;$B$4,$B$3,IF($D1565&lt;$B$5,$B$4,$B$5))),""))</f>
        <v>VersionSource</v>
      </c>
      <c r="H1565" s="17" t="str" cm="1">
        <f t="array" aca="1" ref="H1565" ca="1">IF(F1565="","",IFERROR(INDEX(NTG_2020_Map,2,D1565),""))</f>
        <v>Expired this record since a new record was created that uses the updated Measure Impact Types and Delivery Types per DEER2026 Scoping Document.</v>
      </c>
      <c r="I1565" s="17" t="str" cm="1">
        <f t="array" aca="1" ref="I1565" ca="1">IFERROR(INDEX(NTG_2020_Map,$C1565+2,$I$7),"")</f>
        <v/>
      </c>
      <c r="J1565" s="17" t="str" cm="1">
        <f t="array" aca="1" ref="J1565" ca="1">IFERROR(IF(INDEX(NTG_2020_Map,$C1565+2,36)=0,"",INDEX(NTG_2020_Map,$C1565+2,$J$7)),"")</f>
        <v/>
      </c>
      <c r="K1565" s="17" t="str" cm="1">
        <f t="array" aca="1" ref="K1565" ca="1">IFERROR(INDEX(NTG_2020_Map,$C1565+2,K$7),"")</f>
        <v/>
      </c>
      <c r="L1565" s="17" t="str" cm="1">
        <f t="array" aca="1" ref="L1565" ca="1">IFERROR(INDEX(NTG_2020_Map,$C1565+2,L$7),"")</f>
        <v/>
      </c>
      <c r="M1565" s="17" t="str" cm="1">
        <f t="array" aca="1" ref="M1565" ca="1">IFERROR(INDEX(NTG_2020_Map,$C1565+2,M$7),"")</f>
        <v/>
      </c>
      <c r="N1565" s="18" t="str" cm="1">
        <f t="array" aca="1" ref="N1565" ca="1">IFERROR(INDEX(NTG_2020_Map,$C1565+2,N$7),"")</f>
        <v/>
      </c>
      <c r="O1565" s="18" t="str" cm="1">
        <f t="array" aca="1" ref="O1565" ca="1">IFERROR(IF(INDEX(NTG_2020_Map,$C1565+2,O$7)="","",INDEX(NTG_2020_Map,$C1565+2,O$7)),"")</f>
        <v/>
      </c>
    </row>
    <row r="1566" spans="3:15" ht="12.75" customHeight="1">
      <c r="C1566" s="16">
        <f t="shared" si="48"/>
        <v>68</v>
      </c>
      <c r="D1566" s="16">
        <f t="shared" si="49"/>
        <v>17</v>
      </c>
      <c r="E1566" s="16" cm="1">
        <f t="array" aca="1" ref="E1566" ca="1">IF(F1566="","",IF(INDEX(NTG_2020_Table,$C1566+1,$D1566)=1,1,0))</f>
        <v>0</v>
      </c>
      <c r="F1566" s="17" t="str" cm="1">
        <f t="array" aca="1" ref="F1566" ca="1">IFERROR(INDEX(NTG_2020_Table,$C1566+1,$F$7),"")</f>
        <v>NonRes-sGHS-mHtCrtn-ci</v>
      </c>
      <c r="G1566" s="17" t="str" cm="1">
        <f t="array" aca="1" ref="G1566" ca="1">IF($F1566="","",IFERROR(INDEX(NTG_2020_Map,1,IF($D1566&lt;$B$4,$B$3,IF($D1566&lt;$B$5,$B$4,$B$5))),""))</f>
        <v>VersionSource</v>
      </c>
      <c r="H1566" s="17" t="str" cm="1">
        <f t="array" aca="1" ref="H1566" ca="1">IF(F1566="","",IFERROR(INDEX(NTG_2020_Map,2,D1566),""))</f>
        <v>Deemed Ex Ante Team</v>
      </c>
      <c r="I1566" s="17" t="str" cm="1">
        <f t="array" aca="1" ref="I1566" ca="1">IFERROR(INDEX(NTG_2020_Map,$C1566+2,$I$7),"")</f>
        <v/>
      </c>
      <c r="J1566" s="17" t="str" cm="1">
        <f t="array" aca="1" ref="J1566" ca="1">IFERROR(IF(INDEX(NTG_2020_Map,$C1566+2,36)=0,"",INDEX(NTG_2020_Map,$C1566+2,$J$7)),"")</f>
        <v/>
      </c>
      <c r="K1566" s="17" t="str" cm="1">
        <f t="array" aca="1" ref="K1566" ca="1">IFERROR(INDEX(NTG_2020_Map,$C1566+2,K$7),"")</f>
        <v/>
      </c>
      <c r="L1566" s="17" t="str" cm="1">
        <f t="array" aca="1" ref="L1566" ca="1">IFERROR(INDEX(NTG_2020_Map,$C1566+2,L$7),"")</f>
        <v/>
      </c>
      <c r="M1566" s="17" t="str" cm="1">
        <f t="array" aca="1" ref="M1566" ca="1">IFERROR(INDEX(NTG_2020_Map,$C1566+2,M$7),"")</f>
        <v/>
      </c>
      <c r="N1566" s="18" t="str" cm="1">
        <f t="array" aca="1" ref="N1566" ca="1">IFERROR(INDEX(NTG_2020_Map,$C1566+2,N$7),"")</f>
        <v/>
      </c>
      <c r="O1566" s="18" t="str" cm="1">
        <f t="array" aca="1" ref="O1566" ca="1">IFERROR(IF(INDEX(NTG_2020_Map,$C1566+2,O$7)="","",INDEX(NTG_2020_Map,$C1566+2,O$7)),"")</f>
        <v/>
      </c>
    </row>
    <row r="1567" spans="3:15" ht="12.75" customHeight="1">
      <c r="C1567" s="16">
        <f t="shared" si="48"/>
        <v>68</v>
      </c>
      <c r="D1567" s="16">
        <f t="shared" si="49"/>
        <v>18</v>
      </c>
      <c r="E1567" s="16" cm="1">
        <f t="array" aca="1" ref="E1567" ca="1">IF(F1567="","",IF(INDEX(NTG_2020_Table,$C1567+1,$D1567)=1,1,0))</f>
        <v>0</v>
      </c>
      <c r="F1567" s="17" t="str" cm="1">
        <f t="array" aca="1" ref="F1567" ca="1">IFERROR(INDEX(NTG_2020_Table,$C1567+1,$F$7),"")</f>
        <v>NonRes-sGHS-mHtCrtn-ci</v>
      </c>
      <c r="G1567" s="17" t="str" cm="1">
        <f t="array" aca="1" ref="G1567" ca="1">IF($F1567="","",IFERROR(INDEX(NTG_2020_Map,1,IF($D1567&lt;$B$4,$B$3,IF($D1567&lt;$B$5,$B$4,$B$5))),""))</f>
        <v>VersionSource</v>
      </c>
      <c r="H1567" s="17" cm="1">
        <f t="array" aca="1" ref="H1567" ca="1">IF(F1567="","",IFERROR(INDEX(NTG_2020_Map,2,D1567),""))</f>
        <v>44566.539816770834</v>
      </c>
      <c r="I1567" s="17" t="str" cm="1">
        <f t="array" aca="1" ref="I1567" ca="1">IFERROR(INDEX(NTG_2020_Map,$C1567+2,$I$7),"")</f>
        <v/>
      </c>
      <c r="J1567" s="17" t="str" cm="1">
        <f t="array" aca="1" ref="J1567" ca="1">IFERROR(IF(INDEX(NTG_2020_Map,$C1567+2,36)=0,"",INDEX(NTG_2020_Map,$C1567+2,$J$7)),"")</f>
        <v/>
      </c>
      <c r="K1567" s="17" t="str" cm="1">
        <f t="array" aca="1" ref="K1567" ca="1">IFERROR(INDEX(NTG_2020_Map,$C1567+2,K$7),"")</f>
        <v/>
      </c>
      <c r="L1567" s="17" t="str" cm="1">
        <f t="array" aca="1" ref="L1567" ca="1">IFERROR(INDEX(NTG_2020_Map,$C1567+2,L$7),"")</f>
        <v/>
      </c>
      <c r="M1567" s="17" t="str" cm="1">
        <f t="array" aca="1" ref="M1567" ca="1">IFERROR(INDEX(NTG_2020_Map,$C1567+2,M$7),"")</f>
        <v/>
      </c>
      <c r="N1567" s="18" t="str" cm="1">
        <f t="array" aca="1" ref="N1567" ca="1">IFERROR(INDEX(NTG_2020_Map,$C1567+2,N$7),"")</f>
        <v/>
      </c>
      <c r="O1567" s="18" t="str" cm="1">
        <f t="array" aca="1" ref="O1567" ca="1">IFERROR(IF(INDEX(NTG_2020_Map,$C1567+2,O$7)="","",INDEX(NTG_2020_Map,$C1567+2,O$7)),"")</f>
        <v/>
      </c>
    </row>
    <row r="1568" spans="3:15" ht="12.75" customHeight="1">
      <c r="C1568" s="16">
        <f t="shared" si="48"/>
        <v>68</v>
      </c>
      <c r="D1568" s="16">
        <f t="shared" si="49"/>
        <v>19</v>
      </c>
      <c r="E1568" s="16" cm="1">
        <f t="array" aca="1" ref="E1568" ca="1">IF(F1568="","",IF(INDEX(NTG_2020_Table,$C1568+1,$D1568)=1,1,0))</f>
        <v>0</v>
      </c>
      <c r="F1568" s="17" t="str" cm="1">
        <f t="array" aca="1" ref="F1568" ca="1">IFERROR(INDEX(NTG_2020_Table,$C1568+1,$F$7),"")</f>
        <v>NonRes-sGHS-mHtCrtn-ci</v>
      </c>
      <c r="G1568" s="17" t="str" cm="1">
        <f t="array" aca="1" ref="G1568" ca="1">IF($F1568="","",IFERROR(INDEX(NTG_2020_Map,1,IF($D1568&lt;$B$4,$B$3,IF($D1568&lt;$B$5,$B$4,$B$5))),""))</f>
        <v>CreatedComment</v>
      </c>
      <c r="H1568" s="17" t="str" cm="1">
        <f t="array" aca="1" ref="H1568" ca="1">IF(F1568="","",IFERROR(INDEX(NTG_2020_Map,2,D1568),""))</f>
        <v/>
      </c>
      <c r="I1568" s="17" t="str" cm="1">
        <f t="array" aca="1" ref="I1568" ca="1">IFERROR(INDEX(NTG_2020_Map,$C1568+2,$I$7),"")</f>
        <v/>
      </c>
      <c r="J1568" s="17" t="str" cm="1">
        <f t="array" aca="1" ref="J1568" ca="1">IFERROR(IF(INDEX(NTG_2020_Map,$C1568+2,36)=0,"",INDEX(NTG_2020_Map,$C1568+2,$J$7)),"")</f>
        <v/>
      </c>
      <c r="K1568" s="17" t="str" cm="1">
        <f t="array" aca="1" ref="K1568" ca="1">IFERROR(INDEX(NTG_2020_Map,$C1568+2,K$7),"")</f>
        <v/>
      </c>
      <c r="L1568" s="17" t="str" cm="1">
        <f t="array" aca="1" ref="L1568" ca="1">IFERROR(INDEX(NTG_2020_Map,$C1568+2,L$7),"")</f>
        <v/>
      </c>
      <c r="M1568" s="17" t="str" cm="1">
        <f t="array" aca="1" ref="M1568" ca="1">IFERROR(INDEX(NTG_2020_Map,$C1568+2,M$7),"")</f>
        <v/>
      </c>
      <c r="N1568" s="18" t="str" cm="1">
        <f t="array" aca="1" ref="N1568" ca="1">IFERROR(INDEX(NTG_2020_Map,$C1568+2,N$7),"")</f>
        <v/>
      </c>
      <c r="O1568" s="18" t="str" cm="1">
        <f t="array" aca="1" ref="O1568" ca="1">IFERROR(IF(INDEX(NTG_2020_Map,$C1568+2,O$7)="","",INDEX(NTG_2020_Map,$C1568+2,O$7)),"")</f>
        <v/>
      </c>
    </row>
    <row r="1569" spans="3:15" ht="12.75" customHeight="1">
      <c r="C1569" s="16">
        <f t="shared" si="48"/>
        <v>68</v>
      </c>
      <c r="D1569" s="16">
        <f t="shared" si="49"/>
        <v>20</v>
      </c>
      <c r="E1569" s="16" cm="1">
        <f t="array" aca="1" ref="E1569" ca="1">IF(F1569="","",IF(INDEX(NTG_2020_Table,$C1569+1,$D1569)=1,1,0))</f>
        <v>0</v>
      </c>
      <c r="F1569" s="17" t="str" cm="1">
        <f t="array" aca="1" ref="F1569" ca="1">IFERROR(INDEX(NTG_2020_Table,$C1569+1,$F$7),"")</f>
        <v>NonRes-sGHS-mHtCrtn-ci</v>
      </c>
      <c r="G1569" s="17" t="str" cm="1">
        <f t="array" aca="1" ref="G1569" ca="1">IF($F1569="","",IFERROR(INDEX(NTG_2020_Map,1,IF($D1569&lt;$B$4,$B$3,IF($D1569&lt;$B$5,$B$4,$B$5))),""))</f>
        <v>CreatedComment</v>
      </c>
      <c r="H1569" s="17" t="str" cm="1">
        <f t="array" aca="1" ref="H1569" ca="1">IF(F1569="","",IFERROR(INDEX(NTG_2020_Map,2,D1569),""))</f>
        <v>Deemed Ex Ante Team</v>
      </c>
      <c r="I1569" s="17" t="str" cm="1">
        <f t="array" aca="1" ref="I1569" ca="1">IFERROR(INDEX(NTG_2020_Map,$C1569+2,$I$7),"")</f>
        <v/>
      </c>
      <c r="J1569" s="17" t="str" cm="1">
        <f t="array" aca="1" ref="J1569" ca="1">IFERROR(IF(INDEX(NTG_2020_Map,$C1569+2,36)=0,"",INDEX(NTG_2020_Map,$C1569+2,$J$7)),"")</f>
        <v/>
      </c>
      <c r="K1569" s="17" t="str" cm="1">
        <f t="array" aca="1" ref="K1569" ca="1">IFERROR(INDEX(NTG_2020_Map,$C1569+2,K$7),"")</f>
        <v/>
      </c>
      <c r="L1569" s="17" t="str" cm="1">
        <f t="array" aca="1" ref="L1569" ca="1">IFERROR(INDEX(NTG_2020_Map,$C1569+2,L$7),"")</f>
        <v/>
      </c>
      <c r="M1569" s="17" t="str" cm="1">
        <f t="array" aca="1" ref="M1569" ca="1">IFERROR(INDEX(NTG_2020_Map,$C1569+2,M$7),"")</f>
        <v/>
      </c>
      <c r="N1569" s="18" t="str" cm="1">
        <f t="array" aca="1" ref="N1569" ca="1">IFERROR(INDEX(NTG_2020_Map,$C1569+2,N$7),"")</f>
        <v/>
      </c>
      <c r="O1569" s="18" t="str" cm="1">
        <f t="array" aca="1" ref="O1569" ca="1">IFERROR(IF(INDEX(NTG_2020_Map,$C1569+2,O$7)="","",INDEX(NTG_2020_Map,$C1569+2,O$7)),"")</f>
        <v/>
      </c>
    </row>
    <row r="1570" spans="3:15" ht="12.75" customHeight="1">
      <c r="C1570" s="16">
        <f t="shared" si="48"/>
        <v>68</v>
      </c>
      <c r="D1570" s="16">
        <f t="shared" si="49"/>
        <v>21</v>
      </c>
      <c r="E1570" s="16" cm="1">
        <f t="array" aca="1" ref="E1570" ca="1">IF(F1570="","",IF(INDEX(NTG_2020_Table,$C1570+1,$D1570)=1,1,0))</f>
        <v>0</v>
      </c>
      <c r="F1570" s="17" t="str" cm="1">
        <f t="array" aca="1" ref="F1570" ca="1">IFERROR(INDEX(NTG_2020_Table,$C1570+1,$F$7),"")</f>
        <v>NonRes-sGHS-mHtCrtn-ci</v>
      </c>
      <c r="G1570" s="17" t="str" cm="1">
        <f t="array" aca="1" ref="G1570" ca="1">IF($F1570="","",IFERROR(INDEX(NTG_2020_Map,1,IF($D1570&lt;$B$4,$B$3,IF($D1570&lt;$B$5,$B$4,$B$5))),""))</f>
        <v>CreatedComment</v>
      </c>
      <c r="H1570" s="17" t="str" cm="1">
        <f t="array" aca="1" ref="H1570" ca="1">IF(F1570="","",IFERROR(INDEX(NTG_2020_Map,2,D1570),""))</f>
        <v/>
      </c>
      <c r="I1570" s="17" t="str" cm="1">
        <f t="array" aca="1" ref="I1570" ca="1">IFERROR(INDEX(NTG_2020_Map,$C1570+2,$I$7),"")</f>
        <v/>
      </c>
      <c r="J1570" s="17" t="str" cm="1">
        <f t="array" aca="1" ref="J1570" ca="1">IFERROR(IF(INDEX(NTG_2020_Map,$C1570+2,36)=0,"",INDEX(NTG_2020_Map,$C1570+2,$J$7)),"")</f>
        <v/>
      </c>
      <c r="K1570" s="17" t="str" cm="1">
        <f t="array" aca="1" ref="K1570" ca="1">IFERROR(INDEX(NTG_2020_Map,$C1570+2,K$7),"")</f>
        <v/>
      </c>
      <c r="L1570" s="17" t="str" cm="1">
        <f t="array" aca="1" ref="L1570" ca="1">IFERROR(INDEX(NTG_2020_Map,$C1570+2,L$7),"")</f>
        <v/>
      </c>
      <c r="M1570" s="17" t="str" cm="1">
        <f t="array" aca="1" ref="M1570" ca="1">IFERROR(INDEX(NTG_2020_Map,$C1570+2,M$7),"")</f>
        <v/>
      </c>
      <c r="N1570" s="18" t="str" cm="1">
        <f t="array" aca="1" ref="N1570" ca="1">IFERROR(INDEX(NTG_2020_Map,$C1570+2,N$7),"")</f>
        <v/>
      </c>
      <c r="O1570" s="18" t="str" cm="1">
        <f t="array" aca="1" ref="O1570" ca="1">IFERROR(IF(INDEX(NTG_2020_Map,$C1570+2,O$7)="","",INDEX(NTG_2020_Map,$C1570+2,O$7)),"")</f>
        <v/>
      </c>
    </row>
    <row r="1571" spans="3:15" ht="12.75" customHeight="1">
      <c r="C1571" s="16">
        <f t="shared" si="48"/>
        <v>68</v>
      </c>
      <c r="D1571" s="16">
        <f t="shared" si="49"/>
        <v>22</v>
      </c>
      <c r="E1571" s="16" cm="1">
        <f t="array" aca="1" ref="E1571" ca="1">IF(F1571="","",IF(INDEX(NTG_2020_Table,$C1571+1,$D1571)=1,1,0))</f>
        <v>1</v>
      </c>
      <c r="F1571" s="17" t="str" cm="1">
        <f t="array" aca="1" ref="F1571" ca="1">IFERROR(INDEX(NTG_2020_Table,$C1571+1,$F$7),"")</f>
        <v>NonRes-sGHS-mHtCrtn-ci</v>
      </c>
      <c r="G1571" s="17" t="str" cm="1">
        <f t="array" aca="1" ref="G1571" ca="1">IF($F1571="","",IFERROR(INDEX(NTG_2020_Map,1,IF($D1571&lt;$B$4,$B$3,IF($D1571&lt;$B$5,$B$4,$B$5))),""))</f>
        <v>CreatedComment</v>
      </c>
      <c r="H1571" s="17" t="str" cm="1">
        <f t="array" aca="1" ref="H1571" ca="1">IF(F1571="","",IFERROR(INDEX(NTG_2020_Map,2,D1571),""))</f>
        <v/>
      </c>
      <c r="I1571" s="17" t="str" cm="1">
        <f t="array" aca="1" ref="I1571" ca="1">IFERROR(INDEX(NTG_2020_Map,$C1571+2,$I$7),"")</f>
        <v/>
      </c>
      <c r="J1571" s="17" t="str" cm="1">
        <f t="array" aca="1" ref="J1571" ca="1">IFERROR(IF(INDEX(NTG_2020_Map,$C1571+2,36)=0,"",INDEX(NTG_2020_Map,$C1571+2,$J$7)),"")</f>
        <v/>
      </c>
      <c r="K1571" s="17" t="str" cm="1">
        <f t="array" aca="1" ref="K1571" ca="1">IFERROR(INDEX(NTG_2020_Map,$C1571+2,K$7),"")</f>
        <v/>
      </c>
      <c r="L1571" s="17" t="str" cm="1">
        <f t="array" aca="1" ref="L1571" ca="1">IFERROR(INDEX(NTG_2020_Map,$C1571+2,L$7),"")</f>
        <v/>
      </c>
      <c r="M1571" s="17" t="str" cm="1">
        <f t="array" aca="1" ref="M1571" ca="1">IFERROR(INDEX(NTG_2020_Map,$C1571+2,M$7),"")</f>
        <v/>
      </c>
      <c r="N1571" s="18" t="str" cm="1">
        <f t="array" aca="1" ref="N1571" ca="1">IFERROR(INDEX(NTG_2020_Map,$C1571+2,N$7),"")</f>
        <v/>
      </c>
      <c r="O1571" s="18" t="str" cm="1">
        <f t="array" aca="1" ref="O1571" ca="1">IFERROR(IF(INDEX(NTG_2020_Map,$C1571+2,O$7)="","",INDEX(NTG_2020_Map,$C1571+2,O$7)),"")</f>
        <v/>
      </c>
    </row>
    <row r="1572" spans="3:15" ht="12.75" customHeight="1">
      <c r="C1572" s="16">
        <f t="shared" si="48"/>
        <v>68</v>
      </c>
      <c r="D1572" s="16">
        <f t="shared" si="49"/>
        <v>23</v>
      </c>
      <c r="E1572" s="16" cm="1">
        <f t="array" aca="1" ref="E1572" ca="1">IF(F1572="","",IF(INDEX(NTG_2020_Table,$C1572+1,$D1572)=1,1,0))</f>
        <v>0</v>
      </c>
      <c r="F1572" s="17" t="str" cm="1">
        <f t="array" aca="1" ref="F1572" ca="1">IFERROR(INDEX(NTG_2020_Table,$C1572+1,$F$7),"")</f>
        <v>NonRes-sGHS-mHtCrtn-ci</v>
      </c>
      <c r="G1572" s="17" t="str" cm="1">
        <f t="array" aca="1" ref="G1572" ca="1">IF($F1572="","",IFERROR(INDEX(NTG_2020_Map,1,IF($D1572&lt;$B$4,$B$3,IF($D1572&lt;$B$5,$B$4,$B$5))),""))</f>
        <v>CreatedComment</v>
      </c>
      <c r="H1572" s="17" t="str" cm="1">
        <f t="array" aca="1" ref="H1572" ca="1">IF(F1572="","",IFERROR(INDEX(NTG_2020_Map,2,D1572),""))</f>
        <v/>
      </c>
      <c r="I1572" s="17" t="str" cm="1">
        <f t="array" aca="1" ref="I1572" ca="1">IFERROR(INDEX(NTG_2020_Map,$C1572+2,$I$7),"")</f>
        <v/>
      </c>
      <c r="J1572" s="17" t="str" cm="1">
        <f t="array" aca="1" ref="J1572" ca="1">IFERROR(IF(INDEX(NTG_2020_Map,$C1572+2,36)=0,"",INDEX(NTG_2020_Map,$C1572+2,$J$7)),"")</f>
        <v/>
      </c>
      <c r="K1572" s="17" t="str" cm="1">
        <f t="array" aca="1" ref="K1572" ca="1">IFERROR(INDEX(NTG_2020_Map,$C1572+2,K$7),"")</f>
        <v/>
      </c>
      <c r="L1572" s="17" t="str" cm="1">
        <f t="array" aca="1" ref="L1572" ca="1">IFERROR(INDEX(NTG_2020_Map,$C1572+2,L$7),"")</f>
        <v/>
      </c>
      <c r="M1572" s="17" t="str" cm="1">
        <f t="array" aca="1" ref="M1572" ca="1">IFERROR(INDEX(NTG_2020_Map,$C1572+2,M$7),"")</f>
        <v/>
      </c>
      <c r="N1572" s="18" t="str" cm="1">
        <f t="array" aca="1" ref="N1572" ca="1">IFERROR(INDEX(NTG_2020_Map,$C1572+2,N$7),"")</f>
        <v/>
      </c>
      <c r="O1572" s="18" t="str" cm="1">
        <f t="array" aca="1" ref="O1572" ca="1">IFERROR(IF(INDEX(NTG_2020_Map,$C1572+2,O$7)="","",INDEX(NTG_2020_Map,$C1572+2,O$7)),"")</f>
        <v/>
      </c>
    </row>
    <row r="1573" spans="3:15" ht="12.75" customHeight="1">
      <c r="C1573" s="16">
        <f t="shared" si="48"/>
        <v>69</v>
      </c>
      <c r="D1573" s="16">
        <f t="shared" si="49"/>
        <v>1</v>
      </c>
      <c r="E1573" s="16" cm="1">
        <f t="array" aca="1" ref="E1573" ca="1">IF(F1573="","",IF(INDEX(NTG_2020_Table,$C1573+1,$D1573)=1,1,0))</f>
        <v>0</v>
      </c>
      <c r="F1573" s="17" t="str" cm="1">
        <f t="array" aca="1" ref="F1573" ca="1">IFERROR(INDEX(NTG_2020_Table,$C1573+1,$F$7),"")</f>
        <v>NonRes-sGHS-mHtCrtn-ci</v>
      </c>
      <c r="G1573" s="17" t="str" cm="1">
        <f t="array" aca="1" ref="G1573" ca="1">IF($F1573="","",IFERROR(INDEX(NTG_2020_Map,1,IF($D1573&lt;$B$4,$B$3,IF($D1573&lt;$B$5,$B$4,$B$5))),""))</f>
        <v>NTG_ID</v>
      </c>
      <c r="H1573" s="17" t="str" cm="1">
        <f t="array" aca="1" ref="H1573" ca="1">IF(F1573="","",IFERROR(INDEX(NTG_2020_Map,2,D1573),""))</f>
        <v>Agric-Default&gt;2yrs</v>
      </c>
      <c r="I1573" s="17" t="str" cm="1">
        <f t="array" aca="1" ref="I1573" ca="1">IFERROR(INDEX(NTG_2020_Map,$C1573+2,$I$7),"")</f>
        <v/>
      </c>
      <c r="J1573" s="17" t="str" cm="1">
        <f t="array" aca="1" ref="J1573" ca="1">IFERROR(IF(INDEX(NTG_2020_Map,$C1573+2,36)=0,"",INDEX(NTG_2020_Map,$C1573+2,$J$7)),"")</f>
        <v/>
      </c>
      <c r="K1573" s="17" t="str" cm="1">
        <f t="array" aca="1" ref="K1573" ca="1">IFERROR(INDEX(NTG_2020_Map,$C1573+2,K$7),"")</f>
        <v/>
      </c>
      <c r="L1573" s="17" t="str" cm="1">
        <f t="array" aca="1" ref="L1573" ca="1">IFERROR(INDEX(NTG_2020_Map,$C1573+2,L$7),"")</f>
        <v/>
      </c>
      <c r="M1573" s="17" t="str" cm="1">
        <f t="array" aca="1" ref="M1573" ca="1">IFERROR(INDEX(NTG_2020_Map,$C1573+2,M$7),"")</f>
        <v/>
      </c>
      <c r="N1573" s="18" t="str" cm="1">
        <f t="array" aca="1" ref="N1573" ca="1">IFERROR(INDEX(NTG_2020_Map,$C1573+2,N$7),"")</f>
        <v/>
      </c>
      <c r="O1573" s="18" t="str" cm="1">
        <f t="array" aca="1" ref="O1573" ca="1">IFERROR(IF(INDEX(NTG_2020_Map,$C1573+2,O$7)="","",INDEX(NTG_2020_Map,$C1573+2,O$7)),"")</f>
        <v/>
      </c>
    </row>
    <row r="1574" spans="3:15" ht="12.75" customHeight="1">
      <c r="C1574" s="16">
        <f t="shared" si="48"/>
        <v>69</v>
      </c>
      <c r="D1574" s="16">
        <f t="shared" si="49"/>
        <v>2</v>
      </c>
      <c r="E1574" s="16" cm="1">
        <f t="array" aca="1" ref="E1574" ca="1">IF(F1574="","",IF(INDEX(NTG_2020_Table,$C1574+1,$D1574)=1,1,0))</f>
        <v>1</v>
      </c>
      <c r="F1574" s="17" t="str" cm="1">
        <f t="array" aca="1" ref="F1574" ca="1">IFERROR(INDEX(NTG_2020_Table,$C1574+1,$F$7),"")</f>
        <v>NonRes-sGHS-mHtCrtn-ci</v>
      </c>
      <c r="G1574" s="17" t="str" cm="1">
        <f t="array" aca="1" ref="G1574" ca="1">IF($F1574="","",IFERROR(INDEX(NTG_2020_Map,1,IF($D1574&lt;$B$4,$B$3,IF($D1574&lt;$B$5,$B$4,$B$5))),""))</f>
        <v>NTG_ID</v>
      </c>
      <c r="H1574" s="17" t="str" cm="1">
        <f t="array" aca="1" ref="H1574" ca="1">IF(F1574="","",IFERROR(INDEX(NTG_2020_Map,2,D1574),""))</f>
        <v>DEER2019</v>
      </c>
      <c r="I1574" s="17" t="str" cm="1">
        <f t="array" aca="1" ref="I1574" ca="1">IFERROR(INDEX(NTG_2020_Map,$C1574+2,$I$7),"")</f>
        <v/>
      </c>
      <c r="J1574" s="17" t="str" cm="1">
        <f t="array" aca="1" ref="J1574" ca="1">IFERROR(IF(INDEX(NTG_2020_Map,$C1574+2,36)=0,"",INDEX(NTG_2020_Map,$C1574+2,$J$7)),"")</f>
        <v/>
      </c>
      <c r="K1574" s="17" t="str" cm="1">
        <f t="array" aca="1" ref="K1574" ca="1">IFERROR(INDEX(NTG_2020_Map,$C1574+2,K$7),"")</f>
        <v/>
      </c>
      <c r="L1574" s="17" t="str" cm="1">
        <f t="array" aca="1" ref="L1574" ca="1">IFERROR(INDEX(NTG_2020_Map,$C1574+2,L$7),"")</f>
        <v/>
      </c>
      <c r="M1574" s="17" t="str" cm="1">
        <f t="array" aca="1" ref="M1574" ca="1">IFERROR(INDEX(NTG_2020_Map,$C1574+2,M$7),"")</f>
        <v/>
      </c>
      <c r="N1574" s="18" t="str" cm="1">
        <f t="array" aca="1" ref="N1574" ca="1">IFERROR(INDEX(NTG_2020_Map,$C1574+2,N$7),"")</f>
        <v/>
      </c>
      <c r="O1574" s="18" t="str" cm="1">
        <f t="array" aca="1" ref="O1574" ca="1">IFERROR(IF(INDEX(NTG_2020_Map,$C1574+2,O$7)="","",INDEX(NTG_2020_Map,$C1574+2,O$7)),"")</f>
        <v/>
      </c>
    </row>
    <row r="1575" spans="3:15" ht="12.75" customHeight="1">
      <c r="C1575" s="16">
        <f t="shared" si="48"/>
        <v>69</v>
      </c>
      <c r="D1575" s="16">
        <f t="shared" si="49"/>
        <v>3</v>
      </c>
      <c r="E1575" s="16" cm="1">
        <f t="array" aca="1" ref="E1575" ca="1">IF(F1575="","",IF(INDEX(NTG_2020_Table,$C1575+1,$D1575)=1,1,0))</f>
        <v>0</v>
      </c>
      <c r="F1575" s="17" t="str" cm="1">
        <f t="array" aca="1" ref="F1575" ca="1">IFERROR(INDEX(NTG_2020_Table,$C1575+1,$F$7),"")</f>
        <v>NonRes-sGHS-mHtCrtn-ci</v>
      </c>
      <c r="G1575" s="17" t="str" cm="1">
        <f t="array" aca="1" ref="G1575" ca="1">IF($F1575="","",IFERROR(INDEX(NTG_2020_Map,1,IF($D1575&lt;$B$4,$B$3,IF($D1575&lt;$B$5,$B$4,$B$5))),""))</f>
        <v>NTG_ID</v>
      </c>
      <c r="H1575" s="17" cm="1">
        <f t="array" aca="1" ref="H1575" ca="1">IF(F1575="","",IFERROR(INDEX(NTG_2020_Map,2,D1575),""))</f>
        <v>43466</v>
      </c>
      <c r="I1575" s="17" t="str" cm="1">
        <f t="array" aca="1" ref="I1575" ca="1">IFERROR(INDEX(NTG_2020_Map,$C1575+2,$I$7),"")</f>
        <v/>
      </c>
      <c r="J1575" s="17" t="str" cm="1">
        <f t="array" aca="1" ref="J1575" ca="1">IFERROR(IF(INDEX(NTG_2020_Map,$C1575+2,36)=0,"",INDEX(NTG_2020_Map,$C1575+2,$J$7)),"")</f>
        <v/>
      </c>
      <c r="K1575" s="17" t="str" cm="1">
        <f t="array" aca="1" ref="K1575" ca="1">IFERROR(INDEX(NTG_2020_Map,$C1575+2,K$7),"")</f>
        <v/>
      </c>
      <c r="L1575" s="17" t="str" cm="1">
        <f t="array" aca="1" ref="L1575" ca="1">IFERROR(INDEX(NTG_2020_Map,$C1575+2,L$7),"")</f>
        <v/>
      </c>
      <c r="M1575" s="17" t="str" cm="1">
        <f t="array" aca="1" ref="M1575" ca="1">IFERROR(INDEX(NTG_2020_Map,$C1575+2,M$7),"")</f>
        <v/>
      </c>
      <c r="N1575" s="18" t="str" cm="1">
        <f t="array" aca="1" ref="N1575" ca="1">IFERROR(INDEX(NTG_2020_Map,$C1575+2,N$7),"")</f>
        <v/>
      </c>
      <c r="O1575" s="18" t="str" cm="1">
        <f t="array" aca="1" ref="O1575" ca="1">IFERROR(IF(INDEX(NTG_2020_Map,$C1575+2,O$7)="","",INDEX(NTG_2020_Map,$C1575+2,O$7)),"")</f>
        <v/>
      </c>
    </row>
    <row r="1576" spans="3:15" ht="12.75" customHeight="1">
      <c r="C1576" s="16">
        <f t="shared" si="48"/>
        <v>69</v>
      </c>
      <c r="D1576" s="16">
        <f t="shared" si="49"/>
        <v>4</v>
      </c>
      <c r="E1576" s="16" cm="1">
        <f t="array" aca="1" ref="E1576" ca="1">IF(F1576="","",IF(INDEX(NTG_2020_Table,$C1576+1,$D1576)=1,1,0))</f>
        <v>0</v>
      </c>
      <c r="F1576" s="17" t="str" cm="1">
        <f t="array" aca="1" ref="F1576" ca="1">IFERROR(INDEX(NTG_2020_Table,$C1576+1,$F$7),"")</f>
        <v>NonRes-sGHS-mHtCrtn-ci</v>
      </c>
      <c r="G1576" s="17" t="str" cm="1">
        <f t="array" aca="1" ref="G1576" ca="1">IF($F1576="","",IFERROR(INDEX(NTG_2020_Map,1,IF($D1576&lt;$B$4,$B$3,IF($D1576&lt;$B$5,$B$4,$B$5))),""))</f>
        <v>NTG_ID</v>
      </c>
      <c r="H1576" s="17" cm="1">
        <f t="array" aca="1" ref="H1576" ca="1">IF(F1576="","",IFERROR(INDEX(NTG_2020_Map,2,D1576),""))</f>
        <v>46022</v>
      </c>
      <c r="I1576" s="17" t="str" cm="1">
        <f t="array" aca="1" ref="I1576" ca="1">IFERROR(INDEX(NTG_2020_Map,$C1576+2,$I$7),"")</f>
        <v/>
      </c>
      <c r="J1576" s="17" t="str" cm="1">
        <f t="array" aca="1" ref="J1576" ca="1">IFERROR(IF(INDEX(NTG_2020_Map,$C1576+2,36)=0,"",INDEX(NTG_2020_Map,$C1576+2,$J$7)),"")</f>
        <v/>
      </c>
      <c r="K1576" s="17" t="str" cm="1">
        <f t="array" aca="1" ref="K1576" ca="1">IFERROR(INDEX(NTG_2020_Map,$C1576+2,K$7),"")</f>
        <v/>
      </c>
      <c r="L1576" s="17" t="str" cm="1">
        <f t="array" aca="1" ref="L1576" ca="1">IFERROR(INDEX(NTG_2020_Map,$C1576+2,L$7),"")</f>
        <v/>
      </c>
      <c r="M1576" s="17" t="str" cm="1">
        <f t="array" aca="1" ref="M1576" ca="1">IFERROR(INDEX(NTG_2020_Map,$C1576+2,M$7),"")</f>
        <v/>
      </c>
      <c r="N1576" s="18" t="str" cm="1">
        <f t="array" aca="1" ref="N1576" ca="1">IFERROR(INDEX(NTG_2020_Map,$C1576+2,N$7),"")</f>
        <v/>
      </c>
      <c r="O1576" s="18" t="str" cm="1">
        <f t="array" aca="1" ref="O1576" ca="1">IFERROR(IF(INDEX(NTG_2020_Map,$C1576+2,O$7)="","",INDEX(NTG_2020_Map,$C1576+2,O$7)),"")</f>
        <v/>
      </c>
    </row>
    <row r="1577" spans="3:15" ht="12.75" customHeight="1">
      <c r="C1577" s="16">
        <f t="shared" si="48"/>
        <v>69</v>
      </c>
      <c r="D1577" s="16">
        <f t="shared" si="49"/>
        <v>5</v>
      </c>
      <c r="E1577" s="16" cm="1">
        <f t="array" aca="1" ref="E1577" ca="1">IF(F1577="","",IF(INDEX(NTG_2020_Table,$C1577+1,$D1577)=1,1,0))</f>
        <v>0</v>
      </c>
      <c r="F1577" s="17" t="str" cm="1">
        <f t="array" aca="1" ref="F1577" ca="1">IFERROR(INDEX(NTG_2020_Table,$C1577+1,$F$7),"")</f>
        <v>NonRes-sGHS-mHtCrtn-ci</v>
      </c>
      <c r="G1577" s="17" t="str" cm="1">
        <f t="array" aca="1" ref="G1577" ca="1">IF($F1577="","",IFERROR(INDEX(NTG_2020_Map,1,IF($D1577&lt;$B$4,$B$3,IF($D1577&lt;$B$5,$B$4,$B$5))),""))</f>
        <v>NTG_ID</v>
      </c>
      <c r="H1577" s="17" cm="1">
        <f t="array" aca="1" ref="H1577" ca="1">IF(F1577="","",IFERROR(INDEX(NTG_2020_Map,2,D1577),""))</f>
        <v>0.6</v>
      </c>
      <c r="I1577" s="17" t="str" cm="1">
        <f t="array" aca="1" ref="I1577" ca="1">IFERROR(INDEX(NTG_2020_Map,$C1577+2,$I$7),"")</f>
        <v/>
      </c>
      <c r="J1577" s="17" t="str" cm="1">
        <f t="array" aca="1" ref="J1577" ca="1">IFERROR(IF(INDEX(NTG_2020_Map,$C1577+2,36)=0,"",INDEX(NTG_2020_Map,$C1577+2,$J$7)),"")</f>
        <v/>
      </c>
      <c r="K1577" s="17" t="str" cm="1">
        <f t="array" aca="1" ref="K1577" ca="1">IFERROR(INDEX(NTG_2020_Map,$C1577+2,K$7),"")</f>
        <v/>
      </c>
      <c r="L1577" s="17" t="str" cm="1">
        <f t="array" aca="1" ref="L1577" ca="1">IFERROR(INDEX(NTG_2020_Map,$C1577+2,L$7),"")</f>
        <v/>
      </c>
      <c r="M1577" s="17" t="str" cm="1">
        <f t="array" aca="1" ref="M1577" ca="1">IFERROR(INDEX(NTG_2020_Map,$C1577+2,M$7),"")</f>
        <v/>
      </c>
      <c r="N1577" s="18" t="str" cm="1">
        <f t="array" aca="1" ref="N1577" ca="1">IFERROR(INDEX(NTG_2020_Map,$C1577+2,N$7),"")</f>
        <v/>
      </c>
      <c r="O1577" s="18" t="str" cm="1">
        <f t="array" aca="1" ref="O1577" ca="1">IFERROR(IF(INDEX(NTG_2020_Map,$C1577+2,O$7)="","",INDEX(NTG_2020_Map,$C1577+2,O$7)),"")</f>
        <v/>
      </c>
    </row>
    <row r="1578" spans="3:15" ht="12.75" customHeight="1">
      <c r="C1578" s="16">
        <f t="shared" si="48"/>
        <v>69</v>
      </c>
      <c r="D1578" s="16">
        <f t="shared" si="49"/>
        <v>6</v>
      </c>
      <c r="E1578" s="16" cm="1">
        <f t="array" aca="1" ref="E1578" ca="1">IF(F1578="","",IF(INDEX(NTG_2020_Table,$C1578+1,$D1578)=1,1,0))</f>
        <v>0</v>
      </c>
      <c r="F1578" s="17" t="str" cm="1">
        <f t="array" aca="1" ref="F1578" ca="1">IFERROR(INDEX(NTG_2020_Table,$C1578+1,$F$7),"")</f>
        <v>NonRes-sGHS-mHtCrtn-ci</v>
      </c>
      <c r="G1578" s="17" t="str" cm="1">
        <f t="array" aca="1" ref="G1578" ca="1">IF($F1578="","",IFERROR(INDEX(NTG_2020_Map,1,IF($D1578&lt;$B$4,$B$3,IF($D1578&lt;$B$5,$B$4,$B$5))),""))</f>
        <v>NTG_ID</v>
      </c>
      <c r="H1578" s="17" cm="1">
        <f t="array" aca="1" ref="H1578" ca="1">IF(F1578="","",IFERROR(INDEX(NTG_2020_Map,2,D1578),""))</f>
        <v>0.6</v>
      </c>
      <c r="I1578" s="17" t="str" cm="1">
        <f t="array" aca="1" ref="I1578" ca="1">IFERROR(INDEX(NTG_2020_Map,$C1578+2,$I$7),"")</f>
        <v/>
      </c>
      <c r="J1578" s="17" t="str" cm="1">
        <f t="array" aca="1" ref="J1578" ca="1">IFERROR(IF(INDEX(NTG_2020_Map,$C1578+2,36)=0,"",INDEX(NTG_2020_Map,$C1578+2,$J$7)),"")</f>
        <v/>
      </c>
      <c r="K1578" s="17" t="str" cm="1">
        <f t="array" aca="1" ref="K1578" ca="1">IFERROR(INDEX(NTG_2020_Map,$C1578+2,K$7),"")</f>
        <v/>
      </c>
      <c r="L1578" s="17" t="str" cm="1">
        <f t="array" aca="1" ref="L1578" ca="1">IFERROR(INDEX(NTG_2020_Map,$C1578+2,L$7),"")</f>
        <v/>
      </c>
      <c r="M1578" s="17" t="str" cm="1">
        <f t="array" aca="1" ref="M1578" ca="1">IFERROR(INDEX(NTG_2020_Map,$C1578+2,M$7),"")</f>
        <v/>
      </c>
      <c r="N1578" s="18" t="str" cm="1">
        <f t="array" aca="1" ref="N1578" ca="1">IFERROR(INDEX(NTG_2020_Map,$C1578+2,N$7),"")</f>
        <v/>
      </c>
      <c r="O1578" s="18" t="str" cm="1">
        <f t="array" aca="1" ref="O1578" ca="1">IFERROR(IF(INDEX(NTG_2020_Map,$C1578+2,O$7)="","",INDEX(NTG_2020_Map,$C1578+2,O$7)),"")</f>
        <v/>
      </c>
    </row>
    <row r="1579" spans="3:15" ht="12.75" customHeight="1">
      <c r="C1579" s="16">
        <f t="shared" si="48"/>
        <v>69</v>
      </c>
      <c r="D1579" s="16">
        <f t="shared" si="49"/>
        <v>7</v>
      </c>
      <c r="E1579" s="16" cm="1">
        <f t="array" aca="1" ref="E1579" ca="1">IF(F1579="","",IF(INDEX(NTG_2020_Table,$C1579+1,$D1579)=1,1,0))</f>
        <v>0</v>
      </c>
      <c r="F1579" s="17" t="str" cm="1">
        <f t="array" aca="1" ref="F1579" ca="1">IFERROR(INDEX(NTG_2020_Table,$C1579+1,$F$7),"")</f>
        <v>NonRes-sGHS-mHtCrtn-ci</v>
      </c>
      <c r="G1579" s="17" t="str" cm="1">
        <f t="array" aca="1" ref="G1579" ca="1">IF($F1579="","",IFERROR(INDEX(NTG_2020_Map,1,IF($D1579&lt;$B$4,$B$3,IF($D1579&lt;$B$5,$B$4,$B$5))),""))</f>
        <v>NTG_ID</v>
      </c>
      <c r="H1579" s="17" t="str" cm="1">
        <f t="array" aca="1" ref="H1579" ca="1">IF(F1579="","",IFERROR(INDEX(NTG_2020_Map,2,D1579),""))</f>
        <v>Measures not covered by other NTG values and measure technology type has been available in marketplace for more than 2 years</v>
      </c>
      <c r="I1579" s="17" t="str" cm="1">
        <f t="array" aca="1" ref="I1579" ca="1">IFERROR(INDEX(NTG_2020_Map,$C1579+2,$I$7),"")</f>
        <v/>
      </c>
      <c r="J1579" s="17" t="str" cm="1">
        <f t="array" aca="1" ref="J1579" ca="1">IFERROR(IF(INDEX(NTG_2020_Map,$C1579+2,36)=0,"",INDEX(NTG_2020_Map,$C1579+2,$J$7)),"")</f>
        <v/>
      </c>
      <c r="K1579" s="17" t="str" cm="1">
        <f t="array" aca="1" ref="K1579" ca="1">IFERROR(INDEX(NTG_2020_Map,$C1579+2,K$7),"")</f>
        <v/>
      </c>
      <c r="L1579" s="17" t="str" cm="1">
        <f t="array" aca="1" ref="L1579" ca="1">IFERROR(INDEX(NTG_2020_Map,$C1579+2,L$7),"")</f>
        <v/>
      </c>
      <c r="M1579" s="17" t="str" cm="1">
        <f t="array" aca="1" ref="M1579" ca="1">IFERROR(INDEX(NTG_2020_Map,$C1579+2,M$7),"")</f>
        <v/>
      </c>
      <c r="N1579" s="18" t="str" cm="1">
        <f t="array" aca="1" ref="N1579" ca="1">IFERROR(INDEX(NTG_2020_Map,$C1579+2,N$7),"")</f>
        <v/>
      </c>
      <c r="O1579" s="18" t="str" cm="1">
        <f t="array" aca="1" ref="O1579" ca="1">IFERROR(IF(INDEX(NTG_2020_Map,$C1579+2,O$7)="","",INDEX(NTG_2020_Map,$C1579+2,O$7)),"")</f>
        <v/>
      </c>
    </row>
    <row r="1580" spans="3:15" ht="12.75" customHeight="1">
      <c r="C1580" s="16">
        <f t="shared" si="48"/>
        <v>69</v>
      </c>
      <c r="D1580" s="16">
        <f t="shared" si="49"/>
        <v>8</v>
      </c>
      <c r="E1580" s="16" cm="1">
        <f t="array" aca="1" ref="E1580" ca="1">IF(F1580="","",IF(INDEX(NTG_2020_Table,$C1580+1,$D1580)=1,1,0))</f>
        <v>0</v>
      </c>
      <c r="F1580" s="17" t="str" cm="1">
        <f t="array" aca="1" ref="F1580" ca="1">IFERROR(INDEX(NTG_2020_Table,$C1580+1,$F$7),"")</f>
        <v>NonRes-sGHS-mHtCrtn-ci</v>
      </c>
      <c r="G1580" s="17" t="str" cm="1">
        <f t="array" aca="1" ref="G1580" ca="1">IF($F1580="","",IFERROR(INDEX(NTG_2020_Map,1,IF($D1580&lt;$B$4,$B$3,IF($D1580&lt;$B$5,$B$4,$B$5))),""))</f>
        <v>NTG_ID</v>
      </c>
      <c r="H1580" s="17" t="str" cm="1">
        <f t="array" aca="1" ref="H1580" ca="1">IF(F1580="","",IFERROR(INDEX(NTG_2020_Map,2,D1580),""))</f>
        <v>Deem-DEER|Deem-WP</v>
      </c>
      <c r="I1580" s="17" t="str" cm="1">
        <f t="array" aca="1" ref="I1580" ca="1">IFERROR(INDEX(NTG_2020_Map,$C1580+2,$I$7),"")</f>
        <v/>
      </c>
      <c r="J1580" s="17" t="str" cm="1">
        <f t="array" aca="1" ref="J1580" ca="1">IFERROR(IF(INDEX(NTG_2020_Map,$C1580+2,36)=0,"",INDEX(NTG_2020_Map,$C1580+2,$J$7)),"")</f>
        <v/>
      </c>
      <c r="K1580" s="17" t="str" cm="1">
        <f t="array" aca="1" ref="K1580" ca="1">IFERROR(INDEX(NTG_2020_Map,$C1580+2,K$7),"")</f>
        <v/>
      </c>
      <c r="L1580" s="17" t="str" cm="1">
        <f t="array" aca="1" ref="L1580" ca="1">IFERROR(INDEX(NTG_2020_Map,$C1580+2,L$7),"")</f>
        <v/>
      </c>
      <c r="M1580" s="17" t="str" cm="1">
        <f t="array" aca="1" ref="M1580" ca="1">IFERROR(INDEX(NTG_2020_Map,$C1580+2,M$7),"")</f>
        <v/>
      </c>
      <c r="N1580" s="18" t="str" cm="1">
        <f t="array" aca="1" ref="N1580" ca="1">IFERROR(INDEX(NTG_2020_Map,$C1580+2,N$7),"")</f>
        <v/>
      </c>
      <c r="O1580" s="18" t="str" cm="1">
        <f t="array" aca="1" ref="O1580" ca="1">IFERROR(IF(INDEX(NTG_2020_Map,$C1580+2,O$7)="","",INDEX(NTG_2020_Map,$C1580+2,O$7)),"")</f>
        <v/>
      </c>
    </row>
    <row r="1581" spans="3:15" ht="12.75" customHeight="1">
      <c r="C1581" s="16">
        <f t="shared" si="48"/>
        <v>69</v>
      </c>
      <c r="D1581" s="16">
        <f t="shared" si="49"/>
        <v>9</v>
      </c>
      <c r="E1581" s="16" cm="1">
        <f t="array" aca="1" ref="E1581" ca="1">IF(F1581="","",IF(INDEX(NTG_2020_Table,$C1581+1,$D1581)=1,1,0))</f>
        <v>0</v>
      </c>
      <c r="F1581" s="17" t="str" cm="1">
        <f t="array" aca="1" ref="F1581" ca="1">IFERROR(INDEX(NTG_2020_Table,$C1581+1,$F$7),"")</f>
        <v>NonRes-sGHS-mHtCrtn-ci</v>
      </c>
      <c r="G1581" s="17" t="str" cm="1">
        <f t="array" aca="1" ref="G1581" ca="1">IF($F1581="","",IFERROR(INDEX(NTG_2020_Map,1,IF($D1581&lt;$B$4,$B$3,IF($D1581&lt;$B$5,$B$4,$B$5))),""))</f>
        <v>NTG_ID</v>
      </c>
      <c r="H1581" s="17" t="str" cm="1">
        <f t="array" aca="1" ref="H1581" ca="1">IF(F1581="","",IFERROR(INDEX(NTG_2020_Map,2,D1581),""))</f>
        <v>AOE|AR|BRO-Bhv|BRO-Op|BRO-RCx|BW|NC|NR</v>
      </c>
      <c r="I1581" s="17" t="str" cm="1">
        <f t="array" aca="1" ref="I1581" ca="1">IFERROR(INDEX(NTG_2020_Map,$C1581+2,$I$7),"")</f>
        <v/>
      </c>
      <c r="J1581" s="17" t="str" cm="1">
        <f t="array" aca="1" ref="J1581" ca="1">IFERROR(IF(INDEX(NTG_2020_Map,$C1581+2,36)=0,"",INDEX(NTG_2020_Map,$C1581+2,$J$7)),"")</f>
        <v/>
      </c>
      <c r="K1581" s="17" t="str" cm="1">
        <f t="array" aca="1" ref="K1581" ca="1">IFERROR(INDEX(NTG_2020_Map,$C1581+2,K$7),"")</f>
        <v/>
      </c>
      <c r="L1581" s="17" t="str" cm="1">
        <f t="array" aca="1" ref="L1581" ca="1">IFERROR(INDEX(NTG_2020_Map,$C1581+2,L$7),"")</f>
        <v/>
      </c>
      <c r="M1581" s="17" t="str" cm="1">
        <f t="array" aca="1" ref="M1581" ca="1">IFERROR(INDEX(NTG_2020_Map,$C1581+2,M$7),"")</f>
        <v/>
      </c>
      <c r="N1581" s="18" t="str" cm="1">
        <f t="array" aca="1" ref="N1581" ca="1">IFERROR(INDEX(NTG_2020_Map,$C1581+2,N$7),"")</f>
        <v/>
      </c>
      <c r="O1581" s="18" t="str" cm="1">
        <f t="array" aca="1" ref="O1581" ca="1">IFERROR(IF(INDEX(NTG_2020_Map,$C1581+2,O$7)="","",INDEX(NTG_2020_Map,$C1581+2,O$7)),"")</f>
        <v/>
      </c>
    </row>
    <row r="1582" spans="3:15" ht="12.75" customHeight="1">
      <c r="C1582" s="16">
        <f t="shared" si="48"/>
        <v>69</v>
      </c>
      <c r="D1582" s="16">
        <f t="shared" si="49"/>
        <v>10</v>
      </c>
      <c r="E1582" s="16" cm="1">
        <f t="array" aca="1" ref="E1582" ca="1">IF(F1582="","",IF(INDEX(NTG_2020_Table,$C1582+1,$D1582)=1,1,0))</f>
        <v>0</v>
      </c>
      <c r="F1582" s="17" t="str" cm="1">
        <f t="array" aca="1" ref="F1582" ca="1">IFERROR(INDEX(NTG_2020_Table,$C1582+1,$F$7),"")</f>
        <v>NonRes-sGHS-mHtCrtn-ci</v>
      </c>
      <c r="G1582" s="17" t="str" cm="1">
        <f t="array" aca="1" ref="G1582" ca="1">IF($F1582="","",IFERROR(INDEX(NTG_2020_Map,1,IF($D1582&lt;$B$4,$B$3,IF($D1582&lt;$B$5,$B$4,$B$5))),""))</f>
        <v>NTG_ID</v>
      </c>
      <c r="H1582" s="17" t="str" cm="1">
        <f t="array" aca="1" ref="H1582" ca="1">IF(F1582="","",IFERROR(INDEX(NTG_2020_Map,2,D1582),""))</f>
        <v>UpDeemed|DnCust|DnDeemed|DnCustDI|DnDeemDI</v>
      </c>
      <c r="I1582" s="17" t="str" cm="1">
        <f t="array" aca="1" ref="I1582" ca="1">IFERROR(INDEX(NTG_2020_Map,$C1582+2,$I$7),"")</f>
        <v/>
      </c>
      <c r="J1582" s="17" t="str" cm="1">
        <f t="array" aca="1" ref="J1582" ca="1">IFERROR(IF(INDEX(NTG_2020_Map,$C1582+2,36)=0,"",INDEX(NTG_2020_Map,$C1582+2,$J$7)),"")</f>
        <v/>
      </c>
      <c r="K1582" s="17" t="str" cm="1">
        <f t="array" aca="1" ref="K1582" ca="1">IFERROR(INDEX(NTG_2020_Map,$C1582+2,K$7),"")</f>
        <v/>
      </c>
      <c r="L1582" s="17" t="str" cm="1">
        <f t="array" aca="1" ref="L1582" ca="1">IFERROR(INDEX(NTG_2020_Map,$C1582+2,L$7),"")</f>
        <v/>
      </c>
      <c r="M1582" s="17" t="str" cm="1">
        <f t="array" aca="1" ref="M1582" ca="1">IFERROR(INDEX(NTG_2020_Map,$C1582+2,M$7),"")</f>
        <v/>
      </c>
      <c r="N1582" s="18" t="str" cm="1">
        <f t="array" aca="1" ref="N1582" ca="1">IFERROR(INDEX(NTG_2020_Map,$C1582+2,N$7),"")</f>
        <v/>
      </c>
      <c r="O1582" s="18" t="str" cm="1">
        <f t="array" aca="1" ref="O1582" ca="1">IFERROR(IF(INDEX(NTG_2020_Map,$C1582+2,O$7)="","",INDEX(NTG_2020_Map,$C1582+2,O$7)),"")</f>
        <v/>
      </c>
    </row>
    <row r="1583" spans="3:15" ht="12.75" customHeight="1">
      <c r="C1583" s="16">
        <f t="shared" si="48"/>
        <v>69</v>
      </c>
      <c r="D1583" s="16">
        <f t="shared" si="49"/>
        <v>11</v>
      </c>
      <c r="E1583" s="16" cm="1">
        <f t="array" aca="1" ref="E1583" ca="1">IF(F1583="","",IF(INDEX(NTG_2020_Table,$C1583+1,$D1583)=1,1,0))</f>
        <v>0</v>
      </c>
      <c r="F1583" s="17" t="str" cm="1">
        <f t="array" aca="1" ref="F1583" ca="1">IFERROR(INDEX(NTG_2020_Table,$C1583+1,$F$7),"")</f>
        <v>NonRes-sGHS-mHtCrtn-ci</v>
      </c>
      <c r="G1583" s="17" t="str" cm="1">
        <f t="array" aca="1" ref="G1583" ca="1">IF($F1583="","",IFERROR(INDEX(NTG_2020_Map,1,IF($D1583&lt;$B$4,$B$3,IF($D1583&lt;$B$5,$B$4,$B$5))),""))</f>
        <v>VersionSource</v>
      </c>
      <c r="H1583" s="17" t="str" cm="1">
        <f t="array" aca="1" ref="H1583" ca="1">IF(F1583="","",IFERROR(INDEX(NTG_2020_Map,2,D1583),""))</f>
        <v/>
      </c>
      <c r="I1583" s="17" t="str" cm="1">
        <f t="array" aca="1" ref="I1583" ca="1">IFERROR(INDEX(NTG_2020_Map,$C1583+2,$I$7),"")</f>
        <v/>
      </c>
      <c r="J1583" s="17" t="str" cm="1">
        <f t="array" aca="1" ref="J1583" ca="1">IFERROR(IF(INDEX(NTG_2020_Map,$C1583+2,36)=0,"",INDEX(NTG_2020_Map,$C1583+2,$J$7)),"")</f>
        <v/>
      </c>
      <c r="K1583" s="17" t="str" cm="1">
        <f t="array" aca="1" ref="K1583" ca="1">IFERROR(INDEX(NTG_2020_Map,$C1583+2,K$7),"")</f>
        <v/>
      </c>
      <c r="L1583" s="17" t="str" cm="1">
        <f t="array" aca="1" ref="L1583" ca="1">IFERROR(INDEX(NTG_2020_Map,$C1583+2,L$7),"")</f>
        <v/>
      </c>
      <c r="M1583" s="17" t="str" cm="1">
        <f t="array" aca="1" ref="M1583" ca="1">IFERROR(INDEX(NTG_2020_Map,$C1583+2,M$7),"")</f>
        <v/>
      </c>
      <c r="N1583" s="18" t="str" cm="1">
        <f t="array" aca="1" ref="N1583" ca="1">IFERROR(INDEX(NTG_2020_Map,$C1583+2,N$7),"")</f>
        <v/>
      </c>
      <c r="O1583" s="18" t="str" cm="1">
        <f t="array" aca="1" ref="O1583" ca="1">IFERROR(IF(INDEX(NTG_2020_Map,$C1583+2,O$7)="","",INDEX(NTG_2020_Map,$C1583+2,O$7)),"")</f>
        <v/>
      </c>
    </row>
    <row r="1584" spans="3:15" ht="12.75" customHeight="1">
      <c r="C1584" s="16">
        <f t="shared" si="48"/>
        <v>69</v>
      </c>
      <c r="D1584" s="16">
        <f t="shared" si="49"/>
        <v>12</v>
      </c>
      <c r="E1584" s="16" cm="1">
        <f t="array" aca="1" ref="E1584" ca="1">IF(F1584="","",IF(INDEX(NTG_2020_Table,$C1584+1,$D1584)=1,1,0))</f>
        <v>0</v>
      </c>
      <c r="F1584" s="17" t="str" cm="1">
        <f t="array" aca="1" ref="F1584" ca="1">IFERROR(INDEX(NTG_2020_Table,$C1584+1,$F$7),"")</f>
        <v>NonRes-sGHS-mHtCrtn-ci</v>
      </c>
      <c r="G1584" s="17" t="str" cm="1">
        <f t="array" aca="1" ref="G1584" ca="1">IF($F1584="","",IFERROR(INDEX(NTG_2020_Map,1,IF($D1584&lt;$B$4,$B$3,IF($D1584&lt;$B$5,$B$4,$B$5))),""))</f>
        <v>VersionSource</v>
      </c>
      <c r="H1584" s="17" t="str" cm="1">
        <f t="array" aca="1" ref="H1584" ca="1">IF(F1584="","",IFERROR(INDEX(NTG_2020_Map,2,D1584),""))</f>
        <v>1</v>
      </c>
      <c r="I1584" s="17" t="str" cm="1">
        <f t="array" aca="1" ref="I1584" ca="1">IFERROR(INDEX(NTG_2020_Map,$C1584+2,$I$7),"")</f>
        <v/>
      </c>
      <c r="J1584" s="17" t="str" cm="1">
        <f t="array" aca="1" ref="J1584" ca="1">IFERROR(IF(INDEX(NTG_2020_Map,$C1584+2,36)=0,"",INDEX(NTG_2020_Map,$C1584+2,$J$7)),"")</f>
        <v/>
      </c>
      <c r="K1584" s="17" t="str" cm="1">
        <f t="array" aca="1" ref="K1584" ca="1">IFERROR(INDEX(NTG_2020_Map,$C1584+2,K$7),"")</f>
        <v/>
      </c>
      <c r="L1584" s="17" t="str" cm="1">
        <f t="array" aca="1" ref="L1584" ca="1">IFERROR(INDEX(NTG_2020_Map,$C1584+2,L$7),"")</f>
        <v/>
      </c>
      <c r="M1584" s="17" t="str" cm="1">
        <f t="array" aca="1" ref="M1584" ca="1">IFERROR(INDEX(NTG_2020_Map,$C1584+2,M$7),"")</f>
        <v/>
      </c>
      <c r="N1584" s="18" t="str" cm="1">
        <f t="array" aca="1" ref="N1584" ca="1">IFERROR(INDEX(NTG_2020_Map,$C1584+2,N$7),"")</f>
        <v/>
      </c>
      <c r="O1584" s="18" t="str" cm="1">
        <f t="array" aca="1" ref="O1584" ca="1">IFERROR(IF(INDEX(NTG_2020_Map,$C1584+2,O$7)="","",INDEX(NTG_2020_Map,$C1584+2,O$7)),"")</f>
        <v/>
      </c>
    </row>
    <row r="1585" spans="3:15" ht="12.75" customHeight="1">
      <c r="C1585" s="16">
        <f t="shared" si="48"/>
        <v>69</v>
      </c>
      <c r="D1585" s="16">
        <f t="shared" si="49"/>
        <v>13</v>
      </c>
      <c r="E1585" s="16" cm="1">
        <f t="array" aca="1" ref="E1585" ca="1">IF(F1585="","",IF(INDEX(NTG_2020_Table,$C1585+1,$D1585)=1,1,0))</f>
        <v>0</v>
      </c>
      <c r="F1585" s="17" t="str" cm="1">
        <f t="array" aca="1" ref="F1585" ca="1">IFERROR(INDEX(NTG_2020_Table,$C1585+1,$F$7),"")</f>
        <v>NonRes-sGHS-mHtCrtn-ci</v>
      </c>
      <c r="G1585" s="17" t="str" cm="1">
        <f t="array" aca="1" ref="G1585" ca="1">IF($F1585="","",IFERROR(INDEX(NTG_2020_Map,1,IF($D1585&lt;$B$4,$B$3,IF($D1585&lt;$B$5,$B$4,$B$5))),""))</f>
        <v>VersionSource</v>
      </c>
      <c r="H1585" s="17" t="str" cm="1">
        <f t="array" aca="1" ref="H1585" ca="1">IF(F1585="","",IFERROR(INDEX(NTG_2020_Map,2,D1585),""))</f>
        <v>1</v>
      </c>
      <c r="I1585" s="17" t="str" cm="1">
        <f t="array" aca="1" ref="I1585" ca="1">IFERROR(INDEX(NTG_2020_Map,$C1585+2,$I$7),"")</f>
        <v/>
      </c>
      <c r="J1585" s="17" t="str" cm="1">
        <f t="array" aca="1" ref="J1585" ca="1">IFERROR(IF(INDEX(NTG_2020_Map,$C1585+2,36)=0,"",INDEX(NTG_2020_Map,$C1585+2,$J$7)),"")</f>
        <v/>
      </c>
      <c r="K1585" s="17" t="str" cm="1">
        <f t="array" aca="1" ref="K1585" ca="1">IFERROR(INDEX(NTG_2020_Map,$C1585+2,K$7),"")</f>
        <v/>
      </c>
      <c r="L1585" s="17" t="str" cm="1">
        <f t="array" aca="1" ref="L1585" ca="1">IFERROR(INDEX(NTG_2020_Map,$C1585+2,L$7),"")</f>
        <v/>
      </c>
      <c r="M1585" s="17" t="str" cm="1">
        <f t="array" aca="1" ref="M1585" ca="1">IFERROR(INDEX(NTG_2020_Map,$C1585+2,M$7),"")</f>
        <v/>
      </c>
      <c r="N1585" s="18" t="str" cm="1">
        <f t="array" aca="1" ref="N1585" ca="1">IFERROR(INDEX(NTG_2020_Map,$C1585+2,N$7),"")</f>
        <v/>
      </c>
      <c r="O1585" s="18" t="str" cm="1">
        <f t="array" aca="1" ref="O1585" ca="1">IFERROR(IF(INDEX(NTG_2020_Map,$C1585+2,O$7)="","",INDEX(NTG_2020_Map,$C1585+2,O$7)),"")</f>
        <v/>
      </c>
    </row>
    <row r="1586" spans="3:15" ht="12.75" customHeight="1">
      <c r="C1586" s="16">
        <f t="shared" si="48"/>
        <v>69</v>
      </c>
      <c r="D1586" s="16">
        <f t="shared" si="49"/>
        <v>14</v>
      </c>
      <c r="E1586" s="16" cm="1">
        <f t="array" aca="1" ref="E1586" ca="1">IF(F1586="","",IF(INDEX(NTG_2020_Table,$C1586+1,$D1586)=1,1,0))</f>
        <v>0</v>
      </c>
      <c r="F1586" s="17" t="str" cm="1">
        <f t="array" aca="1" ref="F1586" ca="1">IFERROR(INDEX(NTG_2020_Table,$C1586+1,$F$7),"")</f>
        <v>NonRes-sGHS-mHtCrtn-ci</v>
      </c>
      <c r="G1586" s="17" t="str" cm="1">
        <f t="array" aca="1" ref="G1586" ca="1">IF($F1586="","",IFERROR(INDEX(NTG_2020_Map,1,IF($D1586&lt;$B$4,$B$3,IF($D1586&lt;$B$5,$B$4,$B$5))),""))</f>
        <v>VersionSource</v>
      </c>
      <c r="H1586" s="17" t="str" cm="1">
        <f t="array" aca="1" ref="H1586" ca="1">IF(F1586="","",IFERROR(INDEX(NTG_2020_Map,2,D1586),""))</f>
        <v>0</v>
      </c>
      <c r="I1586" s="17" t="str" cm="1">
        <f t="array" aca="1" ref="I1586" ca="1">IFERROR(INDEX(NTG_2020_Map,$C1586+2,$I$7),"")</f>
        <v/>
      </c>
      <c r="J1586" s="17" t="str" cm="1">
        <f t="array" aca="1" ref="J1586" ca="1">IFERROR(IF(INDEX(NTG_2020_Map,$C1586+2,36)=0,"",INDEX(NTG_2020_Map,$C1586+2,$J$7)),"")</f>
        <v/>
      </c>
      <c r="K1586" s="17" t="str" cm="1">
        <f t="array" aca="1" ref="K1586" ca="1">IFERROR(INDEX(NTG_2020_Map,$C1586+2,K$7),"")</f>
        <v/>
      </c>
      <c r="L1586" s="17" t="str" cm="1">
        <f t="array" aca="1" ref="L1586" ca="1">IFERROR(INDEX(NTG_2020_Map,$C1586+2,L$7),"")</f>
        <v/>
      </c>
      <c r="M1586" s="17" t="str" cm="1">
        <f t="array" aca="1" ref="M1586" ca="1">IFERROR(INDEX(NTG_2020_Map,$C1586+2,M$7),"")</f>
        <v/>
      </c>
      <c r="N1586" s="18" t="str" cm="1">
        <f t="array" aca="1" ref="N1586" ca="1">IFERROR(INDEX(NTG_2020_Map,$C1586+2,N$7),"")</f>
        <v/>
      </c>
      <c r="O1586" s="18" t="str" cm="1">
        <f t="array" aca="1" ref="O1586" ca="1">IFERROR(IF(INDEX(NTG_2020_Map,$C1586+2,O$7)="","",INDEX(NTG_2020_Map,$C1586+2,O$7)),"")</f>
        <v/>
      </c>
    </row>
    <row r="1587" spans="3:15" ht="12.75" customHeight="1">
      <c r="C1587" s="16">
        <f t="shared" si="48"/>
        <v>69</v>
      </c>
      <c r="D1587" s="16">
        <f t="shared" si="49"/>
        <v>15</v>
      </c>
      <c r="E1587" s="16" cm="1">
        <f t="array" aca="1" ref="E1587" ca="1">IF(F1587="","",IF(INDEX(NTG_2020_Table,$C1587+1,$D1587)=1,1,0))</f>
        <v>0</v>
      </c>
      <c r="F1587" s="17" t="str" cm="1">
        <f t="array" aca="1" ref="F1587" ca="1">IFERROR(INDEX(NTG_2020_Table,$C1587+1,$F$7),"")</f>
        <v>NonRes-sGHS-mHtCrtn-ci</v>
      </c>
      <c r="G1587" s="17" t="str" cm="1">
        <f t="array" aca="1" ref="G1587" ca="1">IF($F1587="","",IFERROR(INDEX(NTG_2020_Map,1,IF($D1587&lt;$B$4,$B$3,IF($D1587&lt;$B$5,$B$4,$B$5))),""))</f>
        <v>VersionSource</v>
      </c>
      <c r="H1587" s="17" cm="1">
        <f t="array" aca="1" ref="H1587" ca="1">IF(F1587="","",IFERROR(INDEX(NTG_2020_Map,2,D1587),""))</f>
        <v>45448.629734189817</v>
      </c>
      <c r="I1587" s="17" t="str" cm="1">
        <f t="array" aca="1" ref="I1587" ca="1">IFERROR(INDEX(NTG_2020_Map,$C1587+2,$I$7),"")</f>
        <v/>
      </c>
      <c r="J1587" s="17" t="str" cm="1">
        <f t="array" aca="1" ref="J1587" ca="1">IFERROR(IF(INDEX(NTG_2020_Map,$C1587+2,36)=0,"",INDEX(NTG_2020_Map,$C1587+2,$J$7)),"")</f>
        <v/>
      </c>
      <c r="K1587" s="17" t="str" cm="1">
        <f t="array" aca="1" ref="K1587" ca="1">IFERROR(INDEX(NTG_2020_Map,$C1587+2,K$7),"")</f>
        <v/>
      </c>
      <c r="L1587" s="17" t="str" cm="1">
        <f t="array" aca="1" ref="L1587" ca="1">IFERROR(INDEX(NTG_2020_Map,$C1587+2,L$7),"")</f>
        <v/>
      </c>
      <c r="M1587" s="17" t="str" cm="1">
        <f t="array" aca="1" ref="M1587" ca="1">IFERROR(INDEX(NTG_2020_Map,$C1587+2,M$7),"")</f>
        <v/>
      </c>
      <c r="N1587" s="18" t="str" cm="1">
        <f t="array" aca="1" ref="N1587" ca="1">IFERROR(INDEX(NTG_2020_Map,$C1587+2,N$7),"")</f>
        <v/>
      </c>
      <c r="O1587" s="18" t="str" cm="1">
        <f t="array" aca="1" ref="O1587" ca="1">IFERROR(IF(INDEX(NTG_2020_Map,$C1587+2,O$7)="","",INDEX(NTG_2020_Map,$C1587+2,O$7)),"")</f>
        <v/>
      </c>
    </row>
    <row r="1588" spans="3:15" ht="12.75" customHeight="1">
      <c r="C1588" s="16">
        <f t="shared" si="48"/>
        <v>69</v>
      </c>
      <c r="D1588" s="16">
        <f t="shared" si="49"/>
        <v>16</v>
      </c>
      <c r="E1588" s="16" cm="1">
        <f t="array" aca="1" ref="E1588" ca="1">IF(F1588="","",IF(INDEX(NTG_2020_Table,$C1588+1,$D1588)=1,1,0))</f>
        <v>0</v>
      </c>
      <c r="F1588" s="17" t="str" cm="1">
        <f t="array" aca="1" ref="F1588" ca="1">IFERROR(INDEX(NTG_2020_Table,$C1588+1,$F$7),"")</f>
        <v>NonRes-sGHS-mHtCrtn-ci</v>
      </c>
      <c r="G1588" s="17" t="str" cm="1">
        <f t="array" aca="1" ref="G1588" ca="1">IF($F1588="","",IFERROR(INDEX(NTG_2020_Map,1,IF($D1588&lt;$B$4,$B$3,IF($D1588&lt;$B$5,$B$4,$B$5))),""))</f>
        <v>VersionSource</v>
      </c>
      <c r="H1588" s="17" t="str" cm="1">
        <f t="array" aca="1" ref="H1588" ca="1">IF(F1588="","",IFERROR(INDEX(NTG_2020_Map,2,D1588),""))</f>
        <v>Expired this record since a new record was created that uses the updated Measure Impact Types and Delivery Types per DEER2026 Scoping Document.</v>
      </c>
      <c r="I1588" s="17" t="str" cm="1">
        <f t="array" aca="1" ref="I1588" ca="1">IFERROR(INDEX(NTG_2020_Map,$C1588+2,$I$7),"")</f>
        <v/>
      </c>
      <c r="J1588" s="17" t="str" cm="1">
        <f t="array" aca="1" ref="J1588" ca="1">IFERROR(IF(INDEX(NTG_2020_Map,$C1588+2,36)=0,"",INDEX(NTG_2020_Map,$C1588+2,$J$7)),"")</f>
        <v/>
      </c>
      <c r="K1588" s="17" t="str" cm="1">
        <f t="array" aca="1" ref="K1588" ca="1">IFERROR(INDEX(NTG_2020_Map,$C1588+2,K$7),"")</f>
        <v/>
      </c>
      <c r="L1588" s="17" t="str" cm="1">
        <f t="array" aca="1" ref="L1588" ca="1">IFERROR(INDEX(NTG_2020_Map,$C1588+2,L$7),"")</f>
        <v/>
      </c>
      <c r="M1588" s="17" t="str" cm="1">
        <f t="array" aca="1" ref="M1588" ca="1">IFERROR(INDEX(NTG_2020_Map,$C1588+2,M$7),"")</f>
        <v/>
      </c>
      <c r="N1588" s="18" t="str" cm="1">
        <f t="array" aca="1" ref="N1588" ca="1">IFERROR(INDEX(NTG_2020_Map,$C1588+2,N$7),"")</f>
        <v/>
      </c>
      <c r="O1588" s="18" t="str" cm="1">
        <f t="array" aca="1" ref="O1588" ca="1">IFERROR(IF(INDEX(NTG_2020_Map,$C1588+2,O$7)="","",INDEX(NTG_2020_Map,$C1588+2,O$7)),"")</f>
        <v/>
      </c>
    </row>
    <row r="1589" spans="3:15" ht="12.75" customHeight="1">
      <c r="C1589" s="16">
        <f t="shared" si="48"/>
        <v>69</v>
      </c>
      <c r="D1589" s="16">
        <f t="shared" si="49"/>
        <v>17</v>
      </c>
      <c r="E1589" s="16" cm="1">
        <f t="array" aca="1" ref="E1589" ca="1">IF(F1589="","",IF(INDEX(NTG_2020_Table,$C1589+1,$D1589)=1,1,0))</f>
        <v>1</v>
      </c>
      <c r="F1589" s="17" t="str" cm="1">
        <f t="array" aca="1" ref="F1589" ca="1">IFERROR(INDEX(NTG_2020_Table,$C1589+1,$F$7),"")</f>
        <v>NonRes-sGHS-mHtCrtn-ci</v>
      </c>
      <c r="G1589" s="17" t="str" cm="1">
        <f t="array" aca="1" ref="G1589" ca="1">IF($F1589="","",IFERROR(INDEX(NTG_2020_Map,1,IF($D1589&lt;$B$4,$B$3,IF($D1589&lt;$B$5,$B$4,$B$5))),""))</f>
        <v>VersionSource</v>
      </c>
      <c r="H1589" s="17" t="str" cm="1">
        <f t="array" aca="1" ref="H1589" ca="1">IF(F1589="","",IFERROR(INDEX(NTG_2020_Map,2,D1589),""))</f>
        <v>Deemed Ex Ante Team</v>
      </c>
      <c r="I1589" s="17" t="str" cm="1">
        <f t="array" aca="1" ref="I1589" ca="1">IFERROR(INDEX(NTG_2020_Map,$C1589+2,$I$7),"")</f>
        <v/>
      </c>
      <c r="J1589" s="17" t="str" cm="1">
        <f t="array" aca="1" ref="J1589" ca="1">IFERROR(IF(INDEX(NTG_2020_Map,$C1589+2,36)=0,"",INDEX(NTG_2020_Map,$C1589+2,$J$7)),"")</f>
        <v/>
      </c>
      <c r="K1589" s="17" t="str" cm="1">
        <f t="array" aca="1" ref="K1589" ca="1">IFERROR(INDEX(NTG_2020_Map,$C1589+2,K$7),"")</f>
        <v/>
      </c>
      <c r="L1589" s="17" t="str" cm="1">
        <f t="array" aca="1" ref="L1589" ca="1">IFERROR(INDEX(NTG_2020_Map,$C1589+2,L$7),"")</f>
        <v/>
      </c>
      <c r="M1589" s="17" t="str" cm="1">
        <f t="array" aca="1" ref="M1589" ca="1">IFERROR(INDEX(NTG_2020_Map,$C1589+2,M$7),"")</f>
        <v/>
      </c>
      <c r="N1589" s="18" t="str" cm="1">
        <f t="array" aca="1" ref="N1589" ca="1">IFERROR(INDEX(NTG_2020_Map,$C1589+2,N$7),"")</f>
        <v/>
      </c>
      <c r="O1589" s="18" t="str" cm="1">
        <f t="array" aca="1" ref="O1589" ca="1">IFERROR(IF(INDEX(NTG_2020_Map,$C1589+2,O$7)="","",INDEX(NTG_2020_Map,$C1589+2,O$7)),"")</f>
        <v/>
      </c>
    </row>
    <row r="1590" spans="3:15" ht="12.75" customHeight="1">
      <c r="C1590" s="16">
        <f t="shared" si="48"/>
        <v>69</v>
      </c>
      <c r="D1590" s="16">
        <f t="shared" si="49"/>
        <v>18</v>
      </c>
      <c r="E1590" s="16" cm="1">
        <f t="array" aca="1" ref="E1590" ca="1">IF(F1590="","",IF(INDEX(NTG_2020_Table,$C1590+1,$D1590)=1,1,0))</f>
        <v>0</v>
      </c>
      <c r="F1590" s="17" t="str" cm="1">
        <f t="array" aca="1" ref="F1590" ca="1">IFERROR(INDEX(NTG_2020_Table,$C1590+1,$F$7),"")</f>
        <v>NonRes-sGHS-mHtCrtn-ci</v>
      </c>
      <c r="G1590" s="17" t="str" cm="1">
        <f t="array" aca="1" ref="G1590" ca="1">IF($F1590="","",IFERROR(INDEX(NTG_2020_Map,1,IF($D1590&lt;$B$4,$B$3,IF($D1590&lt;$B$5,$B$4,$B$5))),""))</f>
        <v>VersionSource</v>
      </c>
      <c r="H1590" s="17" cm="1">
        <f t="array" aca="1" ref="H1590" ca="1">IF(F1590="","",IFERROR(INDEX(NTG_2020_Map,2,D1590),""))</f>
        <v>44566.539816770834</v>
      </c>
      <c r="I1590" s="17" t="str" cm="1">
        <f t="array" aca="1" ref="I1590" ca="1">IFERROR(INDEX(NTG_2020_Map,$C1590+2,$I$7),"")</f>
        <v/>
      </c>
      <c r="J1590" s="17" t="str" cm="1">
        <f t="array" aca="1" ref="J1590" ca="1">IFERROR(IF(INDEX(NTG_2020_Map,$C1590+2,36)=0,"",INDEX(NTG_2020_Map,$C1590+2,$J$7)),"")</f>
        <v/>
      </c>
      <c r="K1590" s="17" t="str" cm="1">
        <f t="array" aca="1" ref="K1590" ca="1">IFERROR(INDEX(NTG_2020_Map,$C1590+2,K$7),"")</f>
        <v/>
      </c>
      <c r="L1590" s="17" t="str" cm="1">
        <f t="array" aca="1" ref="L1590" ca="1">IFERROR(INDEX(NTG_2020_Map,$C1590+2,L$7),"")</f>
        <v/>
      </c>
      <c r="M1590" s="17" t="str" cm="1">
        <f t="array" aca="1" ref="M1590" ca="1">IFERROR(INDEX(NTG_2020_Map,$C1590+2,M$7),"")</f>
        <v/>
      </c>
      <c r="N1590" s="18" t="str" cm="1">
        <f t="array" aca="1" ref="N1590" ca="1">IFERROR(INDEX(NTG_2020_Map,$C1590+2,N$7),"")</f>
        <v/>
      </c>
      <c r="O1590" s="18" t="str" cm="1">
        <f t="array" aca="1" ref="O1590" ca="1">IFERROR(IF(INDEX(NTG_2020_Map,$C1590+2,O$7)="","",INDEX(NTG_2020_Map,$C1590+2,O$7)),"")</f>
        <v/>
      </c>
    </row>
    <row r="1591" spans="3:15" ht="12.75" customHeight="1">
      <c r="C1591" s="16">
        <f t="shared" si="48"/>
        <v>69</v>
      </c>
      <c r="D1591" s="16">
        <f t="shared" si="49"/>
        <v>19</v>
      </c>
      <c r="E1591" s="16" cm="1">
        <f t="array" aca="1" ref="E1591" ca="1">IF(F1591="","",IF(INDEX(NTG_2020_Table,$C1591+1,$D1591)=1,1,0))</f>
        <v>0</v>
      </c>
      <c r="F1591" s="17" t="str" cm="1">
        <f t="array" aca="1" ref="F1591" ca="1">IFERROR(INDEX(NTG_2020_Table,$C1591+1,$F$7),"")</f>
        <v>NonRes-sGHS-mHtCrtn-ci</v>
      </c>
      <c r="G1591" s="17" t="str" cm="1">
        <f t="array" aca="1" ref="G1591" ca="1">IF($F1591="","",IFERROR(INDEX(NTG_2020_Map,1,IF($D1591&lt;$B$4,$B$3,IF($D1591&lt;$B$5,$B$4,$B$5))),""))</f>
        <v>CreatedComment</v>
      </c>
      <c r="H1591" s="17" t="str" cm="1">
        <f t="array" aca="1" ref="H1591" ca="1">IF(F1591="","",IFERROR(INDEX(NTG_2020_Map,2,D1591),""))</f>
        <v/>
      </c>
      <c r="I1591" s="17" t="str" cm="1">
        <f t="array" aca="1" ref="I1591" ca="1">IFERROR(INDEX(NTG_2020_Map,$C1591+2,$I$7),"")</f>
        <v/>
      </c>
      <c r="J1591" s="17" t="str" cm="1">
        <f t="array" aca="1" ref="J1591" ca="1">IFERROR(IF(INDEX(NTG_2020_Map,$C1591+2,36)=0,"",INDEX(NTG_2020_Map,$C1591+2,$J$7)),"")</f>
        <v/>
      </c>
      <c r="K1591" s="17" t="str" cm="1">
        <f t="array" aca="1" ref="K1591" ca="1">IFERROR(INDEX(NTG_2020_Map,$C1591+2,K$7),"")</f>
        <v/>
      </c>
      <c r="L1591" s="17" t="str" cm="1">
        <f t="array" aca="1" ref="L1591" ca="1">IFERROR(INDEX(NTG_2020_Map,$C1591+2,L$7),"")</f>
        <v/>
      </c>
      <c r="M1591" s="17" t="str" cm="1">
        <f t="array" aca="1" ref="M1591" ca="1">IFERROR(INDEX(NTG_2020_Map,$C1591+2,M$7),"")</f>
        <v/>
      </c>
      <c r="N1591" s="18" t="str" cm="1">
        <f t="array" aca="1" ref="N1591" ca="1">IFERROR(INDEX(NTG_2020_Map,$C1591+2,N$7),"")</f>
        <v/>
      </c>
      <c r="O1591" s="18" t="str" cm="1">
        <f t="array" aca="1" ref="O1591" ca="1">IFERROR(IF(INDEX(NTG_2020_Map,$C1591+2,O$7)="","",INDEX(NTG_2020_Map,$C1591+2,O$7)),"")</f>
        <v/>
      </c>
    </row>
    <row r="1592" spans="3:15" ht="12.75" customHeight="1">
      <c r="C1592" s="16">
        <f t="shared" si="48"/>
        <v>69</v>
      </c>
      <c r="D1592" s="16">
        <f t="shared" si="49"/>
        <v>20</v>
      </c>
      <c r="E1592" s="16" cm="1">
        <f t="array" aca="1" ref="E1592" ca="1">IF(F1592="","",IF(INDEX(NTG_2020_Table,$C1592+1,$D1592)=1,1,0))</f>
        <v>0</v>
      </c>
      <c r="F1592" s="17" t="str" cm="1">
        <f t="array" aca="1" ref="F1592" ca="1">IFERROR(INDEX(NTG_2020_Table,$C1592+1,$F$7),"")</f>
        <v>NonRes-sGHS-mHtCrtn-ci</v>
      </c>
      <c r="G1592" s="17" t="str" cm="1">
        <f t="array" aca="1" ref="G1592" ca="1">IF($F1592="","",IFERROR(INDEX(NTG_2020_Map,1,IF($D1592&lt;$B$4,$B$3,IF($D1592&lt;$B$5,$B$4,$B$5))),""))</f>
        <v>CreatedComment</v>
      </c>
      <c r="H1592" s="17" t="str" cm="1">
        <f t="array" aca="1" ref="H1592" ca="1">IF(F1592="","",IFERROR(INDEX(NTG_2020_Map,2,D1592),""))</f>
        <v>Deemed Ex Ante Team</v>
      </c>
      <c r="I1592" s="17" t="str" cm="1">
        <f t="array" aca="1" ref="I1592" ca="1">IFERROR(INDEX(NTG_2020_Map,$C1592+2,$I$7),"")</f>
        <v/>
      </c>
      <c r="J1592" s="17" t="str" cm="1">
        <f t="array" aca="1" ref="J1592" ca="1">IFERROR(IF(INDEX(NTG_2020_Map,$C1592+2,36)=0,"",INDEX(NTG_2020_Map,$C1592+2,$J$7)),"")</f>
        <v/>
      </c>
      <c r="K1592" s="17" t="str" cm="1">
        <f t="array" aca="1" ref="K1592" ca="1">IFERROR(INDEX(NTG_2020_Map,$C1592+2,K$7),"")</f>
        <v/>
      </c>
      <c r="L1592" s="17" t="str" cm="1">
        <f t="array" aca="1" ref="L1592" ca="1">IFERROR(INDEX(NTG_2020_Map,$C1592+2,L$7),"")</f>
        <v/>
      </c>
      <c r="M1592" s="17" t="str" cm="1">
        <f t="array" aca="1" ref="M1592" ca="1">IFERROR(INDEX(NTG_2020_Map,$C1592+2,M$7),"")</f>
        <v/>
      </c>
      <c r="N1592" s="18" t="str" cm="1">
        <f t="array" aca="1" ref="N1592" ca="1">IFERROR(INDEX(NTG_2020_Map,$C1592+2,N$7),"")</f>
        <v/>
      </c>
      <c r="O1592" s="18" t="str" cm="1">
        <f t="array" aca="1" ref="O1592" ca="1">IFERROR(IF(INDEX(NTG_2020_Map,$C1592+2,O$7)="","",INDEX(NTG_2020_Map,$C1592+2,O$7)),"")</f>
        <v/>
      </c>
    </row>
    <row r="1593" spans="3:15" ht="12.75" customHeight="1">
      <c r="C1593" s="16">
        <f t="shared" si="48"/>
        <v>69</v>
      </c>
      <c r="D1593" s="16">
        <f t="shared" si="49"/>
        <v>21</v>
      </c>
      <c r="E1593" s="16" cm="1">
        <f t="array" aca="1" ref="E1593" ca="1">IF(F1593="","",IF(INDEX(NTG_2020_Table,$C1593+1,$D1593)=1,1,0))</f>
        <v>0</v>
      </c>
      <c r="F1593" s="17" t="str" cm="1">
        <f t="array" aca="1" ref="F1593" ca="1">IFERROR(INDEX(NTG_2020_Table,$C1593+1,$F$7),"")</f>
        <v>NonRes-sGHS-mHtCrtn-ci</v>
      </c>
      <c r="G1593" s="17" t="str" cm="1">
        <f t="array" aca="1" ref="G1593" ca="1">IF($F1593="","",IFERROR(INDEX(NTG_2020_Map,1,IF($D1593&lt;$B$4,$B$3,IF($D1593&lt;$B$5,$B$4,$B$5))),""))</f>
        <v>CreatedComment</v>
      </c>
      <c r="H1593" s="17" t="str" cm="1">
        <f t="array" aca="1" ref="H1593" ca="1">IF(F1593="","",IFERROR(INDEX(NTG_2020_Map,2,D1593),""))</f>
        <v/>
      </c>
      <c r="I1593" s="17" t="str" cm="1">
        <f t="array" aca="1" ref="I1593" ca="1">IFERROR(INDEX(NTG_2020_Map,$C1593+2,$I$7),"")</f>
        <v/>
      </c>
      <c r="J1593" s="17" t="str" cm="1">
        <f t="array" aca="1" ref="J1593" ca="1">IFERROR(IF(INDEX(NTG_2020_Map,$C1593+2,36)=0,"",INDEX(NTG_2020_Map,$C1593+2,$J$7)),"")</f>
        <v/>
      </c>
      <c r="K1593" s="17" t="str" cm="1">
        <f t="array" aca="1" ref="K1593" ca="1">IFERROR(INDEX(NTG_2020_Map,$C1593+2,K$7),"")</f>
        <v/>
      </c>
      <c r="L1593" s="17" t="str" cm="1">
        <f t="array" aca="1" ref="L1593" ca="1">IFERROR(INDEX(NTG_2020_Map,$C1593+2,L$7),"")</f>
        <v/>
      </c>
      <c r="M1593" s="17" t="str" cm="1">
        <f t="array" aca="1" ref="M1593" ca="1">IFERROR(INDEX(NTG_2020_Map,$C1593+2,M$7),"")</f>
        <v/>
      </c>
      <c r="N1593" s="18" t="str" cm="1">
        <f t="array" aca="1" ref="N1593" ca="1">IFERROR(INDEX(NTG_2020_Map,$C1593+2,N$7),"")</f>
        <v/>
      </c>
      <c r="O1593" s="18" t="str" cm="1">
        <f t="array" aca="1" ref="O1593" ca="1">IFERROR(IF(INDEX(NTG_2020_Map,$C1593+2,O$7)="","",INDEX(NTG_2020_Map,$C1593+2,O$7)),"")</f>
        <v/>
      </c>
    </row>
    <row r="1594" spans="3:15" ht="12.75" customHeight="1">
      <c r="C1594" s="16">
        <f t="shared" si="48"/>
        <v>69</v>
      </c>
      <c r="D1594" s="16">
        <f t="shared" si="49"/>
        <v>22</v>
      </c>
      <c r="E1594" s="16" cm="1">
        <f t="array" aca="1" ref="E1594" ca="1">IF(F1594="","",IF(INDEX(NTG_2020_Table,$C1594+1,$D1594)=1,1,0))</f>
        <v>0</v>
      </c>
      <c r="F1594" s="17" t="str" cm="1">
        <f t="array" aca="1" ref="F1594" ca="1">IFERROR(INDEX(NTG_2020_Table,$C1594+1,$F$7),"")</f>
        <v>NonRes-sGHS-mHtCrtn-ci</v>
      </c>
      <c r="G1594" s="17" t="str" cm="1">
        <f t="array" aca="1" ref="G1594" ca="1">IF($F1594="","",IFERROR(INDEX(NTG_2020_Map,1,IF($D1594&lt;$B$4,$B$3,IF($D1594&lt;$B$5,$B$4,$B$5))),""))</f>
        <v>CreatedComment</v>
      </c>
      <c r="H1594" s="17" t="str" cm="1">
        <f t="array" aca="1" ref="H1594" ca="1">IF(F1594="","",IFERROR(INDEX(NTG_2020_Map,2,D1594),""))</f>
        <v/>
      </c>
      <c r="I1594" s="17" t="str" cm="1">
        <f t="array" aca="1" ref="I1594" ca="1">IFERROR(INDEX(NTG_2020_Map,$C1594+2,$I$7),"")</f>
        <v/>
      </c>
      <c r="J1594" s="17" t="str" cm="1">
        <f t="array" aca="1" ref="J1594" ca="1">IFERROR(IF(INDEX(NTG_2020_Map,$C1594+2,36)=0,"",INDEX(NTG_2020_Map,$C1594+2,$J$7)),"")</f>
        <v/>
      </c>
      <c r="K1594" s="17" t="str" cm="1">
        <f t="array" aca="1" ref="K1594" ca="1">IFERROR(INDEX(NTG_2020_Map,$C1594+2,K$7),"")</f>
        <v/>
      </c>
      <c r="L1594" s="17" t="str" cm="1">
        <f t="array" aca="1" ref="L1594" ca="1">IFERROR(INDEX(NTG_2020_Map,$C1594+2,L$7),"")</f>
        <v/>
      </c>
      <c r="M1594" s="17" t="str" cm="1">
        <f t="array" aca="1" ref="M1594" ca="1">IFERROR(INDEX(NTG_2020_Map,$C1594+2,M$7),"")</f>
        <v/>
      </c>
      <c r="N1594" s="18" t="str" cm="1">
        <f t="array" aca="1" ref="N1594" ca="1">IFERROR(INDEX(NTG_2020_Map,$C1594+2,N$7),"")</f>
        <v/>
      </c>
      <c r="O1594" s="18" t="str" cm="1">
        <f t="array" aca="1" ref="O1594" ca="1">IFERROR(IF(INDEX(NTG_2020_Map,$C1594+2,O$7)="","",INDEX(NTG_2020_Map,$C1594+2,O$7)),"")</f>
        <v/>
      </c>
    </row>
    <row r="1595" spans="3:15" ht="12.75" customHeight="1">
      <c r="C1595" s="16">
        <f t="shared" si="48"/>
        <v>69</v>
      </c>
      <c r="D1595" s="16">
        <f t="shared" si="49"/>
        <v>23</v>
      </c>
      <c r="E1595" s="16" cm="1">
        <f t="array" aca="1" ref="E1595" ca="1">IF(F1595="","",IF(INDEX(NTG_2020_Table,$C1595+1,$D1595)=1,1,0))</f>
        <v>0</v>
      </c>
      <c r="F1595" s="17" t="str" cm="1">
        <f t="array" aca="1" ref="F1595" ca="1">IFERROR(INDEX(NTG_2020_Table,$C1595+1,$F$7),"")</f>
        <v>NonRes-sGHS-mHtCrtn-ci</v>
      </c>
      <c r="G1595" s="17" t="str" cm="1">
        <f t="array" aca="1" ref="G1595" ca="1">IF($F1595="","",IFERROR(INDEX(NTG_2020_Map,1,IF($D1595&lt;$B$4,$B$3,IF($D1595&lt;$B$5,$B$4,$B$5))),""))</f>
        <v>CreatedComment</v>
      </c>
      <c r="H1595" s="17" t="str" cm="1">
        <f t="array" aca="1" ref="H1595" ca="1">IF(F1595="","",IFERROR(INDEX(NTG_2020_Map,2,D1595),""))</f>
        <v/>
      </c>
      <c r="I1595" s="17" t="str" cm="1">
        <f t="array" aca="1" ref="I1595" ca="1">IFERROR(INDEX(NTG_2020_Map,$C1595+2,$I$7),"")</f>
        <v/>
      </c>
      <c r="J1595" s="17" t="str" cm="1">
        <f t="array" aca="1" ref="J1595" ca="1">IFERROR(IF(INDEX(NTG_2020_Map,$C1595+2,36)=0,"",INDEX(NTG_2020_Map,$C1595+2,$J$7)),"")</f>
        <v/>
      </c>
      <c r="K1595" s="17" t="str" cm="1">
        <f t="array" aca="1" ref="K1595" ca="1">IFERROR(INDEX(NTG_2020_Map,$C1595+2,K$7),"")</f>
        <v/>
      </c>
      <c r="L1595" s="17" t="str" cm="1">
        <f t="array" aca="1" ref="L1595" ca="1">IFERROR(INDEX(NTG_2020_Map,$C1595+2,L$7),"")</f>
        <v/>
      </c>
      <c r="M1595" s="17" t="str" cm="1">
        <f t="array" aca="1" ref="M1595" ca="1">IFERROR(INDEX(NTG_2020_Map,$C1595+2,M$7),"")</f>
        <v/>
      </c>
      <c r="N1595" s="18" t="str" cm="1">
        <f t="array" aca="1" ref="N1595" ca="1">IFERROR(INDEX(NTG_2020_Map,$C1595+2,N$7),"")</f>
        <v/>
      </c>
      <c r="O1595" s="18" t="str" cm="1">
        <f t="array" aca="1" ref="O1595" ca="1">IFERROR(IF(INDEX(NTG_2020_Map,$C1595+2,O$7)="","",INDEX(NTG_2020_Map,$C1595+2,O$7)),"")</f>
        <v/>
      </c>
    </row>
    <row r="1596" spans="3:15" ht="12.75" customHeight="1">
      <c r="C1596" s="16">
        <f t="shared" si="48"/>
        <v>70</v>
      </c>
      <c r="D1596" s="16">
        <f t="shared" si="49"/>
        <v>1</v>
      </c>
      <c r="E1596" s="16" cm="1">
        <f t="array" aca="1" ref="E1596" ca="1">IF(F1596="","",IF(INDEX(NTG_2020_Table,$C1596+1,$D1596)=1,1,0))</f>
        <v>0</v>
      </c>
      <c r="F1596" s="17" t="str" cm="1">
        <f t="array" aca="1" ref="F1596" ca="1">IFERROR(INDEX(NTG_2020_Table,$C1596+1,$F$7),"")</f>
        <v>NonRes-sGHS-mHtCrtn-dn</v>
      </c>
      <c r="G1596" s="17" t="str" cm="1">
        <f t="array" aca="1" ref="G1596" ca="1">IF($F1596="","",IFERROR(INDEX(NTG_2020_Map,1,IF($D1596&lt;$B$4,$B$3,IF($D1596&lt;$B$5,$B$4,$B$5))),""))</f>
        <v>NTG_ID</v>
      </c>
      <c r="H1596" s="17" t="str" cm="1">
        <f t="array" aca="1" ref="H1596" ca="1">IF(F1596="","",IFERROR(INDEX(NTG_2020_Map,2,D1596),""))</f>
        <v>Agric-Default&gt;2yrs</v>
      </c>
      <c r="I1596" s="17" t="str" cm="1">
        <f t="array" aca="1" ref="I1596" ca="1">IFERROR(INDEX(NTG_2020_Map,$C1596+2,$I$7),"")</f>
        <v/>
      </c>
      <c r="J1596" s="17" t="str" cm="1">
        <f t="array" aca="1" ref="J1596" ca="1">IFERROR(IF(INDEX(NTG_2020_Map,$C1596+2,36)=0,"",INDEX(NTG_2020_Map,$C1596+2,$J$7)),"")</f>
        <v/>
      </c>
      <c r="K1596" s="17" t="str" cm="1">
        <f t="array" aca="1" ref="K1596" ca="1">IFERROR(INDEX(NTG_2020_Map,$C1596+2,K$7),"")</f>
        <v/>
      </c>
      <c r="L1596" s="17" t="str" cm="1">
        <f t="array" aca="1" ref="L1596" ca="1">IFERROR(INDEX(NTG_2020_Map,$C1596+2,L$7),"")</f>
        <v/>
      </c>
      <c r="M1596" s="17" t="str" cm="1">
        <f t="array" aca="1" ref="M1596" ca="1">IFERROR(INDEX(NTG_2020_Map,$C1596+2,M$7),"")</f>
        <v/>
      </c>
      <c r="N1596" s="18" t="str" cm="1">
        <f t="array" aca="1" ref="N1596" ca="1">IFERROR(INDEX(NTG_2020_Map,$C1596+2,N$7),"")</f>
        <v/>
      </c>
      <c r="O1596" s="18" t="str" cm="1">
        <f t="array" aca="1" ref="O1596" ca="1">IFERROR(IF(INDEX(NTG_2020_Map,$C1596+2,O$7)="","",INDEX(NTG_2020_Map,$C1596+2,O$7)),"")</f>
        <v/>
      </c>
    </row>
    <row r="1597" spans="3:15" ht="12.75" customHeight="1">
      <c r="C1597" s="16">
        <f t="shared" si="48"/>
        <v>70</v>
      </c>
      <c r="D1597" s="16">
        <f t="shared" si="49"/>
        <v>2</v>
      </c>
      <c r="E1597" s="16" cm="1">
        <f t="array" aca="1" ref="E1597" ca="1">IF(F1597="","",IF(INDEX(NTG_2020_Table,$C1597+1,$D1597)=1,1,0))</f>
        <v>0</v>
      </c>
      <c r="F1597" s="17" t="str" cm="1">
        <f t="array" aca="1" ref="F1597" ca="1">IFERROR(INDEX(NTG_2020_Table,$C1597+1,$F$7),"")</f>
        <v>NonRes-sGHS-mHtCrtn-dn</v>
      </c>
      <c r="G1597" s="17" t="str" cm="1">
        <f t="array" aca="1" ref="G1597" ca="1">IF($F1597="","",IFERROR(INDEX(NTG_2020_Map,1,IF($D1597&lt;$B$4,$B$3,IF($D1597&lt;$B$5,$B$4,$B$5))),""))</f>
        <v>NTG_ID</v>
      </c>
      <c r="H1597" s="17" t="str" cm="1">
        <f t="array" aca="1" ref="H1597" ca="1">IF(F1597="","",IFERROR(INDEX(NTG_2020_Map,2,D1597),""))</f>
        <v>DEER2019</v>
      </c>
      <c r="I1597" s="17" t="str" cm="1">
        <f t="array" aca="1" ref="I1597" ca="1">IFERROR(INDEX(NTG_2020_Map,$C1597+2,$I$7),"")</f>
        <v/>
      </c>
      <c r="J1597" s="17" t="str" cm="1">
        <f t="array" aca="1" ref="J1597" ca="1">IFERROR(IF(INDEX(NTG_2020_Map,$C1597+2,36)=0,"",INDEX(NTG_2020_Map,$C1597+2,$J$7)),"")</f>
        <v/>
      </c>
      <c r="K1597" s="17" t="str" cm="1">
        <f t="array" aca="1" ref="K1597" ca="1">IFERROR(INDEX(NTG_2020_Map,$C1597+2,K$7),"")</f>
        <v/>
      </c>
      <c r="L1597" s="17" t="str" cm="1">
        <f t="array" aca="1" ref="L1597" ca="1">IFERROR(INDEX(NTG_2020_Map,$C1597+2,L$7),"")</f>
        <v/>
      </c>
      <c r="M1597" s="17" t="str" cm="1">
        <f t="array" aca="1" ref="M1597" ca="1">IFERROR(INDEX(NTG_2020_Map,$C1597+2,M$7),"")</f>
        <v/>
      </c>
      <c r="N1597" s="18" t="str" cm="1">
        <f t="array" aca="1" ref="N1597" ca="1">IFERROR(INDEX(NTG_2020_Map,$C1597+2,N$7),"")</f>
        <v/>
      </c>
      <c r="O1597" s="18" t="str" cm="1">
        <f t="array" aca="1" ref="O1597" ca="1">IFERROR(IF(INDEX(NTG_2020_Map,$C1597+2,O$7)="","",INDEX(NTG_2020_Map,$C1597+2,O$7)),"")</f>
        <v/>
      </c>
    </row>
    <row r="1598" spans="3:15" ht="12.75" customHeight="1">
      <c r="C1598" s="16">
        <f t="shared" si="48"/>
        <v>70</v>
      </c>
      <c r="D1598" s="16">
        <f t="shared" si="49"/>
        <v>3</v>
      </c>
      <c r="E1598" s="16" cm="1">
        <f t="array" aca="1" ref="E1598" ca="1">IF(F1598="","",IF(INDEX(NTG_2020_Table,$C1598+1,$D1598)=1,1,0))</f>
        <v>0</v>
      </c>
      <c r="F1598" s="17" t="str" cm="1">
        <f t="array" aca="1" ref="F1598" ca="1">IFERROR(INDEX(NTG_2020_Table,$C1598+1,$F$7),"")</f>
        <v>NonRes-sGHS-mHtCrtn-dn</v>
      </c>
      <c r="G1598" s="17" t="str" cm="1">
        <f t="array" aca="1" ref="G1598" ca="1">IF($F1598="","",IFERROR(INDEX(NTG_2020_Map,1,IF($D1598&lt;$B$4,$B$3,IF($D1598&lt;$B$5,$B$4,$B$5))),""))</f>
        <v>NTG_ID</v>
      </c>
      <c r="H1598" s="17" cm="1">
        <f t="array" aca="1" ref="H1598" ca="1">IF(F1598="","",IFERROR(INDEX(NTG_2020_Map,2,D1598),""))</f>
        <v>43466</v>
      </c>
      <c r="I1598" s="17" t="str" cm="1">
        <f t="array" aca="1" ref="I1598" ca="1">IFERROR(INDEX(NTG_2020_Map,$C1598+2,$I$7),"")</f>
        <v/>
      </c>
      <c r="J1598" s="17" t="str" cm="1">
        <f t="array" aca="1" ref="J1598" ca="1">IFERROR(IF(INDEX(NTG_2020_Map,$C1598+2,36)=0,"",INDEX(NTG_2020_Map,$C1598+2,$J$7)),"")</f>
        <v/>
      </c>
      <c r="K1598" s="17" t="str" cm="1">
        <f t="array" aca="1" ref="K1598" ca="1">IFERROR(INDEX(NTG_2020_Map,$C1598+2,K$7),"")</f>
        <v/>
      </c>
      <c r="L1598" s="17" t="str" cm="1">
        <f t="array" aca="1" ref="L1598" ca="1">IFERROR(INDEX(NTG_2020_Map,$C1598+2,L$7),"")</f>
        <v/>
      </c>
      <c r="M1598" s="17" t="str" cm="1">
        <f t="array" aca="1" ref="M1598" ca="1">IFERROR(INDEX(NTG_2020_Map,$C1598+2,M$7),"")</f>
        <v/>
      </c>
      <c r="N1598" s="18" t="str" cm="1">
        <f t="array" aca="1" ref="N1598" ca="1">IFERROR(INDEX(NTG_2020_Map,$C1598+2,N$7),"")</f>
        <v/>
      </c>
      <c r="O1598" s="18" t="str" cm="1">
        <f t="array" aca="1" ref="O1598" ca="1">IFERROR(IF(INDEX(NTG_2020_Map,$C1598+2,O$7)="","",INDEX(NTG_2020_Map,$C1598+2,O$7)),"")</f>
        <v/>
      </c>
    </row>
    <row r="1599" spans="3:15" ht="12.75" customHeight="1">
      <c r="C1599" s="16">
        <f t="shared" si="48"/>
        <v>70</v>
      </c>
      <c r="D1599" s="16">
        <f t="shared" si="49"/>
        <v>4</v>
      </c>
      <c r="E1599" s="16" cm="1">
        <f t="array" aca="1" ref="E1599" ca="1">IF(F1599="","",IF(INDEX(NTG_2020_Table,$C1599+1,$D1599)=1,1,0))</f>
        <v>0</v>
      </c>
      <c r="F1599" s="17" t="str" cm="1">
        <f t="array" aca="1" ref="F1599" ca="1">IFERROR(INDEX(NTG_2020_Table,$C1599+1,$F$7),"")</f>
        <v>NonRes-sGHS-mHtCrtn-dn</v>
      </c>
      <c r="G1599" s="17" t="str" cm="1">
        <f t="array" aca="1" ref="G1599" ca="1">IF($F1599="","",IFERROR(INDEX(NTG_2020_Map,1,IF($D1599&lt;$B$4,$B$3,IF($D1599&lt;$B$5,$B$4,$B$5))),""))</f>
        <v>NTG_ID</v>
      </c>
      <c r="H1599" s="17" cm="1">
        <f t="array" aca="1" ref="H1599" ca="1">IF(F1599="","",IFERROR(INDEX(NTG_2020_Map,2,D1599),""))</f>
        <v>46022</v>
      </c>
      <c r="I1599" s="17" t="str" cm="1">
        <f t="array" aca="1" ref="I1599" ca="1">IFERROR(INDEX(NTG_2020_Map,$C1599+2,$I$7),"")</f>
        <v/>
      </c>
      <c r="J1599" s="17" t="str" cm="1">
        <f t="array" aca="1" ref="J1599" ca="1">IFERROR(IF(INDEX(NTG_2020_Map,$C1599+2,36)=0,"",INDEX(NTG_2020_Map,$C1599+2,$J$7)),"")</f>
        <v/>
      </c>
      <c r="K1599" s="17" t="str" cm="1">
        <f t="array" aca="1" ref="K1599" ca="1">IFERROR(INDEX(NTG_2020_Map,$C1599+2,K$7),"")</f>
        <v/>
      </c>
      <c r="L1599" s="17" t="str" cm="1">
        <f t="array" aca="1" ref="L1599" ca="1">IFERROR(INDEX(NTG_2020_Map,$C1599+2,L$7),"")</f>
        <v/>
      </c>
      <c r="M1599" s="17" t="str" cm="1">
        <f t="array" aca="1" ref="M1599" ca="1">IFERROR(INDEX(NTG_2020_Map,$C1599+2,M$7),"")</f>
        <v/>
      </c>
      <c r="N1599" s="18" t="str" cm="1">
        <f t="array" aca="1" ref="N1599" ca="1">IFERROR(INDEX(NTG_2020_Map,$C1599+2,N$7),"")</f>
        <v/>
      </c>
      <c r="O1599" s="18" t="str" cm="1">
        <f t="array" aca="1" ref="O1599" ca="1">IFERROR(IF(INDEX(NTG_2020_Map,$C1599+2,O$7)="","",INDEX(NTG_2020_Map,$C1599+2,O$7)),"")</f>
        <v/>
      </c>
    </row>
    <row r="1600" spans="3:15" ht="12.75" customHeight="1">
      <c r="C1600" s="16">
        <f t="shared" si="48"/>
        <v>70</v>
      </c>
      <c r="D1600" s="16">
        <f t="shared" si="49"/>
        <v>5</v>
      </c>
      <c r="E1600" s="16" cm="1">
        <f t="array" aca="1" ref="E1600" ca="1">IF(F1600="","",IF(INDEX(NTG_2020_Table,$C1600+1,$D1600)=1,1,0))</f>
        <v>0</v>
      </c>
      <c r="F1600" s="17" t="str" cm="1">
        <f t="array" aca="1" ref="F1600" ca="1">IFERROR(INDEX(NTG_2020_Table,$C1600+1,$F$7),"")</f>
        <v>NonRes-sGHS-mHtCrtn-dn</v>
      </c>
      <c r="G1600" s="17" t="str" cm="1">
        <f t="array" aca="1" ref="G1600" ca="1">IF($F1600="","",IFERROR(INDEX(NTG_2020_Map,1,IF($D1600&lt;$B$4,$B$3,IF($D1600&lt;$B$5,$B$4,$B$5))),""))</f>
        <v>NTG_ID</v>
      </c>
      <c r="H1600" s="17" cm="1">
        <f t="array" aca="1" ref="H1600" ca="1">IF(F1600="","",IFERROR(INDEX(NTG_2020_Map,2,D1600),""))</f>
        <v>0.6</v>
      </c>
      <c r="I1600" s="17" t="str" cm="1">
        <f t="array" aca="1" ref="I1600" ca="1">IFERROR(INDEX(NTG_2020_Map,$C1600+2,$I$7),"")</f>
        <v/>
      </c>
      <c r="J1600" s="17" t="str" cm="1">
        <f t="array" aca="1" ref="J1600" ca="1">IFERROR(IF(INDEX(NTG_2020_Map,$C1600+2,36)=0,"",INDEX(NTG_2020_Map,$C1600+2,$J$7)),"")</f>
        <v/>
      </c>
      <c r="K1600" s="17" t="str" cm="1">
        <f t="array" aca="1" ref="K1600" ca="1">IFERROR(INDEX(NTG_2020_Map,$C1600+2,K$7),"")</f>
        <v/>
      </c>
      <c r="L1600" s="17" t="str" cm="1">
        <f t="array" aca="1" ref="L1600" ca="1">IFERROR(INDEX(NTG_2020_Map,$C1600+2,L$7),"")</f>
        <v/>
      </c>
      <c r="M1600" s="17" t="str" cm="1">
        <f t="array" aca="1" ref="M1600" ca="1">IFERROR(INDEX(NTG_2020_Map,$C1600+2,M$7),"")</f>
        <v/>
      </c>
      <c r="N1600" s="18" t="str" cm="1">
        <f t="array" aca="1" ref="N1600" ca="1">IFERROR(INDEX(NTG_2020_Map,$C1600+2,N$7),"")</f>
        <v/>
      </c>
      <c r="O1600" s="18" t="str" cm="1">
        <f t="array" aca="1" ref="O1600" ca="1">IFERROR(IF(INDEX(NTG_2020_Map,$C1600+2,O$7)="","",INDEX(NTG_2020_Map,$C1600+2,O$7)),"")</f>
        <v/>
      </c>
    </row>
    <row r="1601" spans="3:15" ht="12.75" customHeight="1">
      <c r="C1601" s="16">
        <f t="shared" si="48"/>
        <v>70</v>
      </c>
      <c r="D1601" s="16">
        <f t="shared" si="49"/>
        <v>6</v>
      </c>
      <c r="E1601" s="16" cm="1">
        <f t="array" aca="1" ref="E1601" ca="1">IF(F1601="","",IF(INDEX(NTG_2020_Table,$C1601+1,$D1601)=1,1,0))</f>
        <v>0</v>
      </c>
      <c r="F1601" s="17" t="str" cm="1">
        <f t="array" aca="1" ref="F1601" ca="1">IFERROR(INDEX(NTG_2020_Table,$C1601+1,$F$7),"")</f>
        <v>NonRes-sGHS-mHtCrtn-dn</v>
      </c>
      <c r="G1601" s="17" t="str" cm="1">
        <f t="array" aca="1" ref="G1601" ca="1">IF($F1601="","",IFERROR(INDEX(NTG_2020_Map,1,IF($D1601&lt;$B$4,$B$3,IF($D1601&lt;$B$5,$B$4,$B$5))),""))</f>
        <v>NTG_ID</v>
      </c>
      <c r="H1601" s="17" cm="1">
        <f t="array" aca="1" ref="H1601" ca="1">IF(F1601="","",IFERROR(INDEX(NTG_2020_Map,2,D1601),""))</f>
        <v>0.6</v>
      </c>
      <c r="I1601" s="17" t="str" cm="1">
        <f t="array" aca="1" ref="I1601" ca="1">IFERROR(INDEX(NTG_2020_Map,$C1601+2,$I$7),"")</f>
        <v/>
      </c>
      <c r="J1601" s="17" t="str" cm="1">
        <f t="array" aca="1" ref="J1601" ca="1">IFERROR(IF(INDEX(NTG_2020_Map,$C1601+2,36)=0,"",INDEX(NTG_2020_Map,$C1601+2,$J$7)),"")</f>
        <v/>
      </c>
      <c r="K1601" s="17" t="str" cm="1">
        <f t="array" aca="1" ref="K1601" ca="1">IFERROR(INDEX(NTG_2020_Map,$C1601+2,K$7),"")</f>
        <v/>
      </c>
      <c r="L1601" s="17" t="str" cm="1">
        <f t="array" aca="1" ref="L1601" ca="1">IFERROR(INDEX(NTG_2020_Map,$C1601+2,L$7),"")</f>
        <v/>
      </c>
      <c r="M1601" s="17" t="str" cm="1">
        <f t="array" aca="1" ref="M1601" ca="1">IFERROR(INDEX(NTG_2020_Map,$C1601+2,M$7),"")</f>
        <v/>
      </c>
      <c r="N1601" s="18" t="str" cm="1">
        <f t="array" aca="1" ref="N1601" ca="1">IFERROR(INDEX(NTG_2020_Map,$C1601+2,N$7),"")</f>
        <v/>
      </c>
      <c r="O1601" s="18" t="str" cm="1">
        <f t="array" aca="1" ref="O1601" ca="1">IFERROR(IF(INDEX(NTG_2020_Map,$C1601+2,O$7)="","",INDEX(NTG_2020_Map,$C1601+2,O$7)),"")</f>
        <v/>
      </c>
    </row>
    <row r="1602" spans="3:15" ht="12.75" customHeight="1">
      <c r="C1602" s="16">
        <f t="shared" si="48"/>
        <v>70</v>
      </c>
      <c r="D1602" s="16">
        <f t="shared" si="49"/>
        <v>7</v>
      </c>
      <c r="E1602" s="16" cm="1">
        <f t="array" aca="1" ref="E1602" ca="1">IF(F1602="","",IF(INDEX(NTG_2020_Table,$C1602+1,$D1602)=1,1,0))</f>
        <v>0</v>
      </c>
      <c r="F1602" s="17" t="str" cm="1">
        <f t="array" aca="1" ref="F1602" ca="1">IFERROR(INDEX(NTG_2020_Table,$C1602+1,$F$7),"")</f>
        <v>NonRes-sGHS-mHtCrtn-dn</v>
      </c>
      <c r="G1602" s="17" t="str" cm="1">
        <f t="array" aca="1" ref="G1602" ca="1">IF($F1602="","",IFERROR(INDEX(NTG_2020_Map,1,IF($D1602&lt;$B$4,$B$3,IF($D1602&lt;$B$5,$B$4,$B$5))),""))</f>
        <v>NTG_ID</v>
      </c>
      <c r="H1602" s="17" t="str" cm="1">
        <f t="array" aca="1" ref="H1602" ca="1">IF(F1602="","",IFERROR(INDEX(NTG_2020_Map,2,D1602),""))</f>
        <v>Measures not covered by other NTG values and measure technology type has been available in marketplace for more than 2 years</v>
      </c>
      <c r="I1602" s="17" t="str" cm="1">
        <f t="array" aca="1" ref="I1602" ca="1">IFERROR(INDEX(NTG_2020_Map,$C1602+2,$I$7),"")</f>
        <v/>
      </c>
      <c r="J1602" s="17" t="str" cm="1">
        <f t="array" aca="1" ref="J1602" ca="1">IFERROR(IF(INDEX(NTG_2020_Map,$C1602+2,36)=0,"",INDEX(NTG_2020_Map,$C1602+2,$J$7)),"")</f>
        <v/>
      </c>
      <c r="K1602" s="17" t="str" cm="1">
        <f t="array" aca="1" ref="K1602" ca="1">IFERROR(INDEX(NTG_2020_Map,$C1602+2,K$7),"")</f>
        <v/>
      </c>
      <c r="L1602" s="17" t="str" cm="1">
        <f t="array" aca="1" ref="L1602" ca="1">IFERROR(INDEX(NTG_2020_Map,$C1602+2,L$7),"")</f>
        <v/>
      </c>
      <c r="M1602" s="17" t="str" cm="1">
        <f t="array" aca="1" ref="M1602" ca="1">IFERROR(INDEX(NTG_2020_Map,$C1602+2,M$7),"")</f>
        <v/>
      </c>
      <c r="N1602" s="18" t="str" cm="1">
        <f t="array" aca="1" ref="N1602" ca="1">IFERROR(INDEX(NTG_2020_Map,$C1602+2,N$7),"")</f>
        <v/>
      </c>
      <c r="O1602" s="18" t="str" cm="1">
        <f t="array" aca="1" ref="O1602" ca="1">IFERROR(IF(INDEX(NTG_2020_Map,$C1602+2,O$7)="","",INDEX(NTG_2020_Map,$C1602+2,O$7)),"")</f>
        <v/>
      </c>
    </row>
    <row r="1603" spans="3:15" ht="12.75" customHeight="1">
      <c r="C1603" s="16">
        <f t="shared" si="48"/>
        <v>70</v>
      </c>
      <c r="D1603" s="16">
        <f t="shared" si="49"/>
        <v>8</v>
      </c>
      <c r="E1603" s="16" cm="1">
        <f t="array" aca="1" ref="E1603" ca="1">IF(F1603="","",IF(INDEX(NTG_2020_Table,$C1603+1,$D1603)=1,1,0))</f>
        <v>0</v>
      </c>
      <c r="F1603" s="17" t="str" cm="1">
        <f t="array" aca="1" ref="F1603" ca="1">IFERROR(INDEX(NTG_2020_Table,$C1603+1,$F$7),"")</f>
        <v>NonRes-sGHS-mHtCrtn-dn</v>
      </c>
      <c r="G1603" s="17" t="str" cm="1">
        <f t="array" aca="1" ref="G1603" ca="1">IF($F1603="","",IFERROR(INDEX(NTG_2020_Map,1,IF($D1603&lt;$B$4,$B$3,IF($D1603&lt;$B$5,$B$4,$B$5))),""))</f>
        <v>NTG_ID</v>
      </c>
      <c r="H1603" s="17" t="str" cm="1">
        <f t="array" aca="1" ref="H1603" ca="1">IF(F1603="","",IFERROR(INDEX(NTG_2020_Map,2,D1603),""))</f>
        <v>Deem-DEER|Deem-WP</v>
      </c>
      <c r="I1603" s="17" t="str" cm="1">
        <f t="array" aca="1" ref="I1603" ca="1">IFERROR(INDEX(NTG_2020_Map,$C1603+2,$I$7),"")</f>
        <v/>
      </c>
      <c r="J1603" s="17" t="str" cm="1">
        <f t="array" aca="1" ref="J1603" ca="1">IFERROR(IF(INDEX(NTG_2020_Map,$C1603+2,36)=0,"",INDEX(NTG_2020_Map,$C1603+2,$J$7)),"")</f>
        <v/>
      </c>
      <c r="K1603" s="17" t="str" cm="1">
        <f t="array" aca="1" ref="K1603" ca="1">IFERROR(INDEX(NTG_2020_Map,$C1603+2,K$7),"")</f>
        <v/>
      </c>
      <c r="L1603" s="17" t="str" cm="1">
        <f t="array" aca="1" ref="L1603" ca="1">IFERROR(INDEX(NTG_2020_Map,$C1603+2,L$7),"")</f>
        <v/>
      </c>
      <c r="M1603" s="17" t="str" cm="1">
        <f t="array" aca="1" ref="M1603" ca="1">IFERROR(INDEX(NTG_2020_Map,$C1603+2,M$7),"")</f>
        <v/>
      </c>
      <c r="N1603" s="18" t="str" cm="1">
        <f t="array" aca="1" ref="N1603" ca="1">IFERROR(INDEX(NTG_2020_Map,$C1603+2,N$7),"")</f>
        <v/>
      </c>
      <c r="O1603" s="18" t="str" cm="1">
        <f t="array" aca="1" ref="O1603" ca="1">IFERROR(IF(INDEX(NTG_2020_Map,$C1603+2,O$7)="","",INDEX(NTG_2020_Map,$C1603+2,O$7)),"")</f>
        <v/>
      </c>
    </row>
    <row r="1604" spans="3:15" ht="12.75" customHeight="1">
      <c r="C1604" s="16">
        <f t="shared" si="48"/>
        <v>70</v>
      </c>
      <c r="D1604" s="16">
        <f t="shared" si="49"/>
        <v>9</v>
      </c>
      <c r="E1604" s="16" cm="1">
        <f t="array" aca="1" ref="E1604" ca="1">IF(F1604="","",IF(INDEX(NTG_2020_Table,$C1604+1,$D1604)=1,1,0))</f>
        <v>0</v>
      </c>
      <c r="F1604" s="17" t="str" cm="1">
        <f t="array" aca="1" ref="F1604" ca="1">IFERROR(INDEX(NTG_2020_Table,$C1604+1,$F$7),"")</f>
        <v>NonRes-sGHS-mHtCrtn-dn</v>
      </c>
      <c r="G1604" s="17" t="str" cm="1">
        <f t="array" aca="1" ref="G1604" ca="1">IF($F1604="","",IFERROR(INDEX(NTG_2020_Map,1,IF($D1604&lt;$B$4,$B$3,IF($D1604&lt;$B$5,$B$4,$B$5))),""))</f>
        <v>NTG_ID</v>
      </c>
      <c r="H1604" s="17" t="str" cm="1">
        <f t="array" aca="1" ref="H1604" ca="1">IF(F1604="","",IFERROR(INDEX(NTG_2020_Map,2,D1604),""))</f>
        <v>AOE|AR|BRO-Bhv|BRO-Op|BRO-RCx|BW|NC|NR</v>
      </c>
      <c r="I1604" s="17" t="str" cm="1">
        <f t="array" aca="1" ref="I1604" ca="1">IFERROR(INDEX(NTG_2020_Map,$C1604+2,$I$7),"")</f>
        <v/>
      </c>
      <c r="J1604" s="17" t="str" cm="1">
        <f t="array" aca="1" ref="J1604" ca="1">IFERROR(IF(INDEX(NTG_2020_Map,$C1604+2,36)=0,"",INDEX(NTG_2020_Map,$C1604+2,$J$7)),"")</f>
        <v/>
      </c>
      <c r="K1604" s="17" t="str" cm="1">
        <f t="array" aca="1" ref="K1604" ca="1">IFERROR(INDEX(NTG_2020_Map,$C1604+2,K$7),"")</f>
        <v/>
      </c>
      <c r="L1604" s="17" t="str" cm="1">
        <f t="array" aca="1" ref="L1604" ca="1">IFERROR(INDEX(NTG_2020_Map,$C1604+2,L$7),"")</f>
        <v/>
      </c>
      <c r="M1604" s="17" t="str" cm="1">
        <f t="array" aca="1" ref="M1604" ca="1">IFERROR(INDEX(NTG_2020_Map,$C1604+2,M$7),"")</f>
        <v/>
      </c>
      <c r="N1604" s="18" t="str" cm="1">
        <f t="array" aca="1" ref="N1604" ca="1">IFERROR(INDEX(NTG_2020_Map,$C1604+2,N$7),"")</f>
        <v/>
      </c>
      <c r="O1604" s="18" t="str" cm="1">
        <f t="array" aca="1" ref="O1604" ca="1">IFERROR(IF(INDEX(NTG_2020_Map,$C1604+2,O$7)="","",INDEX(NTG_2020_Map,$C1604+2,O$7)),"")</f>
        <v/>
      </c>
    </row>
    <row r="1605" spans="3:15" ht="12.75" customHeight="1">
      <c r="C1605" s="16">
        <f t="shared" si="48"/>
        <v>70</v>
      </c>
      <c r="D1605" s="16">
        <f t="shared" si="49"/>
        <v>10</v>
      </c>
      <c r="E1605" s="16" cm="1">
        <f t="array" aca="1" ref="E1605" ca="1">IF(F1605="","",IF(INDEX(NTG_2020_Table,$C1605+1,$D1605)=1,1,0))</f>
        <v>0</v>
      </c>
      <c r="F1605" s="17" t="str" cm="1">
        <f t="array" aca="1" ref="F1605" ca="1">IFERROR(INDEX(NTG_2020_Table,$C1605+1,$F$7),"")</f>
        <v>NonRes-sGHS-mHtCrtn-dn</v>
      </c>
      <c r="G1605" s="17" t="str" cm="1">
        <f t="array" aca="1" ref="G1605" ca="1">IF($F1605="","",IFERROR(INDEX(NTG_2020_Map,1,IF($D1605&lt;$B$4,$B$3,IF($D1605&lt;$B$5,$B$4,$B$5))),""))</f>
        <v>NTG_ID</v>
      </c>
      <c r="H1605" s="17" t="str" cm="1">
        <f t="array" aca="1" ref="H1605" ca="1">IF(F1605="","",IFERROR(INDEX(NTG_2020_Map,2,D1605),""))</f>
        <v>UpDeemed|DnCust|DnDeemed|DnCustDI|DnDeemDI</v>
      </c>
      <c r="I1605" s="17" t="str" cm="1">
        <f t="array" aca="1" ref="I1605" ca="1">IFERROR(INDEX(NTG_2020_Map,$C1605+2,$I$7),"")</f>
        <v/>
      </c>
      <c r="J1605" s="17" t="str" cm="1">
        <f t="array" aca="1" ref="J1605" ca="1">IFERROR(IF(INDEX(NTG_2020_Map,$C1605+2,36)=0,"",INDEX(NTG_2020_Map,$C1605+2,$J$7)),"")</f>
        <v/>
      </c>
      <c r="K1605" s="17" t="str" cm="1">
        <f t="array" aca="1" ref="K1605" ca="1">IFERROR(INDEX(NTG_2020_Map,$C1605+2,K$7),"")</f>
        <v/>
      </c>
      <c r="L1605" s="17" t="str" cm="1">
        <f t="array" aca="1" ref="L1605" ca="1">IFERROR(INDEX(NTG_2020_Map,$C1605+2,L$7),"")</f>
        <v/>
      </c>
      <c r="M1605" s="17" t="str" cm="1">
        <f t="array" aca="1" ref="M1605" ca="1">IFERROR(INDEX(NTG_2020_Map,$C1605+2,M$7),"")</f>
        <v/>
      </c>
      <c r="N1605" s="18" t="str" cm="1">
        <f t="array" aca="1" ref="N1605" ca="1">IFERROR(INDEX(NTG_2020_Map,$C1605+2,N$7),"")</f>
        <v/>
      </c>
      <c r="O1605" s="18" t="str" cm="1">
        <f t="array" aca="1" ref="O1605" ca="1">IFERROR(IF(INDEX(NTG_2020_Map,$C1605+2,O$7)="","",INDEX(NTG_2020_Map,$C1605+2,O$7)),"")</f>
        <v/>
      </c>
    </row>
    <row r="1606" spans="3:15" ht="12.75" customHeight="1">
      <c r="C1606" s="16">
        <f t="shared" si="48"/>
        <v>70</v>
      </c>
      <c r="D1606" s="16">
        <f t="shared" si="49"/>
        <v>11</v>
      </c>
      <c r="E1606" s="16" cm="1">
        <f t="array" aca="1" ref="E1606" ca="1">IF(F1606="","",IF(INDEX(NTG_2020_Table,$C1606+1,$D1606)=1,1,0))</f>
        <v>0</v>
      </c>
      <c r="F1606" s="17" t="str" cm="1">
        <f t="array" aca="1" ref="F1606" ca="1">IFERROR(INDEX(NTG_2020_Table,$C1606+1,$F$7),"")</f>
        <v>NonRes-sGHS-mHtCrtn-dn</v>
      </c>
      <c r="G1606" s="17" t="str" cm="1">
        <f t="array" aca="1" ref="G1606" ca="1">IF($F1606="","",IFERROR(INDEX(NTG_2020_Map,1,IF($D1606&lt;$B$4,$B$3,IF($D1606&lt;$B$5,$B$4,$B$5))),""))</f>
        <v>VersionSource</v>
      </c>
      <c r="H1606" s="17" t="str" cm="1">
        <f t="array" aca="1" ref="H1606" ca="1">IF(F1606="","",IFERROR(INDEX(NTG_2020_Map,2,D1606),""))</f>
        <v/>
      </c>
      <c r="I1606" s="17" t="str" cm="1">
        <f t="array" aca="1" ref="I1606" ca="1">IFERROR(INDEX(NTG_2020_Map,$C1606+2,$I$7),"")</f>
        <v/>
      </c>
      <c r="J1606" s="17" t="str" cm="1">
        <f t="array" aca="1" ref="J1606" ca="1">IFERROR(IF(INDEX(NTG_2020_Map,$C1606+2,36)=0,"",INDEX(NTG_2020_Map,$C1606+2,$J$7)),"")</f>
        <v/>
      </c>
      <c r="K1606" s="17" t="str" cm="1">
        <f t="array" aca="1" ref="K1606" ca="1">IFERROR(INDEX(NTG_2020_Map,$C1606+2,K$7),"")</f>
        <v/>
      </c>
      <c r="L1606" s="17" t="str" cm="1">
        <f t="array" aca="1" ref="L1606" ca="1">IFERROR(INDEX(NTG_2020_Map,$C1606+2,L$7),"")</f>
        <v/>
      </c>
      <c r="M1606" s="17" t="str" cm="1">
        <f t="array" aca="1" ref="M1606" ca="1">IFERROR(INDEX(NTG_2020_Map,$C1606+2,M$7),"")</f>
        <v/>
      </c>
      <c r="N1606" s="18" t="str" cm="1">
        <f t="array" aca="1" ref="N1606" ca="1">IFERROR(INDEX(NTG_2020_Map,$C1606+2,N$7),"")</f>
        <v/>
      </c>
      <c r="O1606" s="18" t="str" cm="1">
        <f t="array" aca="1" ref="O1606" ca="1">IFERROR(IF(INDEX(NTG_2020_Map,$C1606+2,O$7)="","",INDEX(NTG_2020_Map,$C1606+2,O$7)),"")</f>
        <v/>
      </c>
    </row>
    <row r="1607" spans="3:15" ht="12.75" customHeight="1">
      <c r="C1607" s="16">
        <f t="shared" si="48"/>
        <v>70</v>
      </c>
      <c r="D1607" s="16">
        <f t="shared" si="49"/>
        <v>12</v>
      </c>
      <c r="E1607" s="16" cm="1">
        <f t="array" aca="1" ref="E1607" ca="1">IF(F1607="","",IF(INDEX(NTG_2020_Table,$C1607+1,$D1607)=1,1,0))</f>
        <v>1</v>
      </c>
      <c r="F1607" s="17" t="str" cm="1">
        <f t="array" aca="1" ref="F1607" ca="1">IFERROR(INDEX(NTG_2020_Table,$C1607+1,$F$7),"")</f>
        <v>NonRes-sGHS-mHtCrtn-dn</v>
      </c>
      <c r="G1607" s="17" t="str" cm="1">
        <f t="array" aca="1" ref="G1607" ca="1">IF($F1607="","",IFERROR(INDEX(NTG_2020_Map,1,IF($D1607&lt;$B$4,$B$3,IF($D1607&lt;$B$5,$B$4,$B$5))),""))</f>
        <v>VersionSource</v>
      </c>
      <c r="H1607" s="17" t="str" cm="1">
        <f t="array" aca="1" ref="H1607" ca="1">IF(F1607="","",IFERROR(INDEX(NTG_2020_Map,2,D1607),""))</f>
        <v>1</v>
      </c>
      <c r="I1607" s="17" t="str" cm="1">
        <f t="array" aca="1" ref="I1607" ca="1">IFERROR(INDEX(NTG_2020_Map,$C1607+2,$I$7),"")</f>
        <v/>
      </c>
      <c r="J1607" s="17" t="str" cm="1">
        <f t="array" aca="1" ref="J1607" ca="1">IFERROR(IF(INDEX(NTG_2020_Map,$C1607+2,36)=0,"",INDEX(NTG_2020_Map,$C1607+2,$J$7)),"")</f>
        <v/>
      </c>
      <c r="K1607" s="17" t="str" cm="1">
        <f t="array" aca="1" ref="K1607" ca="1">IFERROR(INDEX(NTG_2020_Map,$C1607+2,K$7),"")</f>
        <v/>
      </c>
      <c r="L1607" s="17" t="str" cm="1">
        <f t="array" aca="1" ref="L1607" ca="1">IFERROR(INDEX(NTG_2020_Map,$C1607+2,L$7),"")</f>
        <v/>
      </c>
      <c r="M1607" s="17" t="str" cm="1">
        <f t="array" aca="1" ref="M1607" ca="1">IFERROR(INDEX(NTG_2020_Map,$C1607+2,M$7),"")</f>
        <v/>
      </c>
      <c r="N1607" s="18" t="str" cm="1">
        <f t="array" aca="1" ref="N1607" ca="1">IFERROR(INDEX(NTG_2020_Map,$C1607+2,N$7),"")</f>
        <v/>
      </c>
      <c r="O1607" s="18" t="str" cm="1">
        <f t="array" aca="1" ref="O1607" ca="1">IFERROR(IF(INDEX(NTG_2020_Map,$C1607+2,O$7)="","",INDEX(NTG_2020_Map,$C1607+2,O$7)),"")</f>
        <v/>
      </c>
    </row>
    <row r="1608" spans="3:15" ht="12.75" customHeight="1">
      <c r="C1608" s="16">
        <f t="shared" si="48"/>
        <v>70</v>
      </c>
      <c r="D1608" s="16">
        <f t="shared" si="49"/>
        <v>13</v>
      </c>
      <c r="E1608" s="16" cm="1">
        <f t="array" aca="1" ref="E1608" ca="1">IF(F1608="","",IF(INDEX(NTG_2020_Table,$C1608+1,$D1608)=1,1,0))</f>
        <v>0</v>
      </c>
      <c r="F1608" s="17" t="str" cm="1">
        <f t="array" aca="1" ref="F1608" ca="1">IFERROR(INDEX(NTG_2020_Table,$C1608+1,$F$7),"")</f>
        <v>NonRes-sGHS-mHtCrtn-dn</v>
      </c>
      <c r="G1608" s="17" t="str" cm="1">
        <f t="array" aca="1" ref="G1608" ca="1">IF($F1608="","",IFERROR(INDEX(NTG_2020_Map,1,IF($D1608&lt;$B$4,$B$3,IF($D1608&lt;$B$5,$B$4,$B$5))),""))</f>
        <v>VersionSource</v>
      </c>
      <c r="H1608" s="17" t="str" cm="1">
        <f t="array" aca="1" ref="H1608" ca="1">IF(F1608="","",IFERROR(INDEX(NTG_2020_Map,2,D1608),""))</f>
        <v>1</v>
      </c>
      <c r="I1608" s="17" t="str" cm="1">
        <f t="array" aca="1" ref="I1608" ca="1">IFERROR(INDEX(NTG_2020_Map,$C1608+2,$I$7),"")</f>
        <v/>
      </c>
      <c r="J1608" s="17" t="str" cm="1">
        <f t="array" aca="1" ref="J1608" ca="1">IFERROR(IF(INDEX(NTG_2020_Map,$C1608+2,36)=0,"",INDEX(NTG_2020_Map,$C1608+2,$J$7)),"")</f>
        <v/>
      </c>
      <c r="K1608" s="17" t="str" cm="1">
        <f t="array" aca="1" ref="K1608" ca="1">IFERROR(INDEX(NTG_2020_Map,$C1608+2,K$7),"")</f>
        <v/>
      </c>
      <c r="L1608" s="17" t="str" cm="1">
        <f t="array" aca="1" ref="L1608" ca="1">IFERROR(INDEX(NTG_2020_Map,$C1608+2,L$7),"")</f>
        <v/>
      </c>
      <c r="M1608" s="17" t="str" cm="1">
        <f t="array" aca="1" ref="M1608" ca="1">IFERROR(INDEX(NTG_2020_Map,$C1608+2,M$7),"")</f>
        <v/>
      </c>
      <c r="N1608" s="18" t="str" cm="1">
        <f t="array" aca="1" ref="N1608" ca="1">IFERROR(INDEX(NTG_2020_Map,$C1608+2,N$7),"")</f>
        <v/>
      </c>
      <c r="O1608" s="18" t="str" cm="1">
        <f t="array" aca="1" ref="O1608" ca="1">IFERROR(IF(INDEX(NTG_2020_Map,$C1608+2,O$7)="","",INDEX(NTG_2020_Map,$C1608+2,O$7)),"")</f>
        <v/>
      </c>
    </row>
    <row r="1609" spans="3:15" ht="12.75" customHeight="1">
      <c r="C1609" s="16">
        <f t="shared" si="48"/>
        <v>70</v>
      </c>
      <c r="D1609" s="16">
        <f t="shared" si="49"/>
        <v>14</v>
      </c>
      <c r="E1609" s="16" cm="1">
        <f t="array" aca="1" ref="E1609" ca="1">IF(F1609="","",IF(INDEX(NTG_2020_Table,$C1609+1,$D1609)=1,1,0))</f>
        <v>0</v>
      </c>
      <c r="F1609" s="17" t="str" cm="1">
        <f t="array" aca="1" ref="F1609" ca="1">IFERROR(INDEX(NTG_2020_Table,$C1609+1,$F$7),"")</f>
        <v>NonRes-sGHS-mHtCrtn-dn</v>
      </c>
      <c r="G1609" s="17" t="str" cm="1">
        <f t="array" aca="1" ref="G1609" ca="1">IF($F1609="","",IFERROR(INDEX(NTG_2020_Map,1,IF($D1609&lt;$B$4,$B$3,IF($D1609&lt;$B$5,$B$4,$B$5))),""))</f>
        <v>VersionSource</v>
      </c>
      <c r="H1609" s="17" t="str" cm="1">
        <f t="array" aca="1" ref="H1609" ca="1">IF(F1609="","",IFERROR(INDEX(NTG_2020_Map,2,D1609),""))</f>
        <v>0</v>
      </c>
      <c r="I1609" s="17" t="str" cm="1">
        <f t="array" aca="1" ref="I1609" ca="1">IFERROR(INDEX(NTG_2020_Map,$C1609+2,$I$7),"")</f>
        <v/>
      </c>
      <c r="J1609" s="17" t="str" cm="1">
        <f t="array" aca="1" ref="J1609" ca="1">IFERROR(IF(INDEX(NTG_2020_Map,$C1609+2,36)=0,"",INDEX(NTG_2020_Map,$C1609+2,$J$7)),"")</f>
        <v/>
      </c>
      <c r="K1609" s="17" t="str" cm="1">
        <f t="array" aca="1" ref="K1609" ca="1">IFERROR(INDEX(NTG_2020_Map,$C1609+2,K$7),"")</f>
        <v/>
      </c>
      <c r="L1609" s="17" t="str" cm="1">
        <f t="array" aca="1" ref="L1609" ca="1">IFERROR(INDEX(NTG_2020_Map,$C1609+2,L$7),"")</f>
        <v/>
      </c>
      <c r="M1609" s="17" t="str" cm="1">
        <f t="array" aca="1" ref="M1609" ca="1">IFERROR(INDEX(NTG_2020_Map,$C1609+2,M$7),"")</f>
        <v/>
      </c>
      <c r="N1609" s="18" t="str" cm="1">
        <f t="array" aca="1" ref="N1609" ca="1">IFERROR(INDEX(NTG_2020_Map,$C1609+2,N$7),"")</f>
        <v/>
      </c>
      <c r="O1609" s="18" t="str" cm="1">
        <f t="array" aca="1" ref="O1609" ca="1">IFERROR(IF(INDEX(NTG_2020_Map,$C1609+2,O$7)="","",INDEX(NTG_2020_Map,$C1609+2,O$7)),"")</f>
        <v/>
      </c>
    </row>
    <row r="1610" spans="3:15" ht="12.75" customHeight="1">
      <c r="C1610" s="16">
        <f t="shared" ref="C1610:C1673" si="50">IF($D1610=1,IF($C1609&lt;$B$1,$C1609+1,""),$C1609)</f>
        <v>70</v>
      </c>
      <c r="D1610" s="16">
        <f t="shared" ref="D1610:D1673" si="51">IF(D1609&lt;$B$2,D1609+1,1)</f>
        <v>15</v>
      </c>
      <c r="E1610" s="16" cm="1">
        <f t="array" aca="1" ref="E1610" ca="1">IF(F1610="","",IF(INDEX(NTG_2020_Table,$C1610+1,$D1610)=1,1,0))</f>
        <v>0</v>
      </c>
      <c r="F1610" s="17" t="str" cm="1">
        <f t="array" aca="1" ref="F1610" ca="1">IFERROR(INDEX(NTG_2020_Table,$C1610+1,$F$7),"")</f>
        <v>NonRes-sGHS-mHtCrtn-dn</v>
      </c>
      <c r="G1610" s="17" t="str" cm="1">
        <f t="array" aca="1" ref="G1610" ca="1">IF($F1610="","",IFERROR(INDEX(NTG_2020_Map,1,IF($D1610&lt;$B$4,$B$3,IF($D1610&lt;$B$5,$B$4,$B$5))),""))</f>
        <v>VersionSource</v>
      </c>
      <c r="H1610" s="17" cm="1">
        <f t="array" aca="1" ref="H1610" ca="1">IF(F1610="","",IFERROR(INDEX(NTG_2020_Map,2,D1610),""))</f>
        <v>45448.629734189817</v>
      </c>
      <c r="I1610" s="17" t="str" cm="1">
        <f t="array" aca="1" ref="I1610" ca="1">IFERROR(INDEX(NTG_2020_Map,$C1610+2,$I$7),"")</f>
        <v/>
      </c>
      <c r="J1610" s="17" t="str" cm="1">
        <f t="array" aca="1" ref="J1610" ca="1">IFERROR(IF(INDEX(NTG_2020_Map,$C1610+2,36)=0,"",INDEX(NTG_2020_Map,$C1610+2,$J$7)),"")</f>
        <v/>
      </c>
      <c r="K1610" s="17" t="str" cm="1">
        <f t="array" aca="1" ref="K1610" ca="1">IFERROR(INDEX(NTG_2020_Map,$C1610+2,K$7),"")</f>
        <v/>
      </c>
      <c r="L1610" s="17" t="str" cm="1">
        <f t="array" aca="1" ref="L1610" ca="1">IFERROR(INDEX(NTG_2020_Map,$C1610+2,L$7),"")</f>
        <v/>
      </c>
      <c r="M1610" s="17" t="str" cm="1">
        <f t="array" aca="1" ref="M1610" ca="1">IFERROR(INDEX(NTG_2020_Map,$C1610+2,M$7),"")</f>
        <v/>
      </c>
      <c r="N1610" s="18" t="str" cm="1">
        <f t="array" aca="1" ref="N1610" ca="1">IFERROR(INDEX(NTG_2020_Map,$C1610+2,N$7),"")</f>
        <v/>
      </c>
      <c r="O1610" s="18" t="str" cm="1">
        <f t="array" aca="1" ref="O1610" ca="1">IFERROR(IF(INDEX(NTG_2020_Map,$C1610+2,O$7)="","",INDEX(NTG_2020_Map,$C1610+2,O$7)),"")</f>
        <v/>
      </c>
    </row>
    <row r="1611" spans="3:15" ht="12.75" customHeight="1">
      <c r="C1611" s="16">
        <f t="shared" si="50"/>
        <v>70</v>
      </c>
      <c r="D1611" s="16">
        <f t="shared" si="51"/>
        <v>16</v>
      </c>
      <c r="E1611" s="16" cm="1">
        <f t="array" aca="1" ref="E1611" ca="1">IF(F1611="","",IF(INDEX(NTG_2020_Table,$C1611+1,$D1611)=1,1,0))</f>
        <v>1</v>
      </c>
      <c r="F1611" s="17" t="str" cm="1">
        <f t="array" aca="1" ref="F1611" ca="1">IFERROR(INDEX(NTG_2020_Table,$C1611+1,$F$7),"")</f>
        <v>NonRes-sGHS-mHtCrtn-dn</v>
      </c>
      <c r="G1611" s="17" t="str" cm="1">
        <f t="array" aca="1" ref="G1611" ca="1">IF($F1611="","",IFERROR(INDEX(NTG_2020_Map,1,IF($D1611&lt;$B$4,$B$3,IF($D1611&lt;$B$5,$B$4,$B$5))),""))</f>
        <v>VersionSource</v>
      </c>
      <c r="H1611" s="17" t="str" cm="1">
        <f t="array" aca="1" ref="H1611" ca="1">IF(F1611="","",IFERROR(INDEX(NTG_2020_Map,2,D1611),""))</f>
        <v>Expired this record since a new record was created that uses the updated Measure Impact Types and Delivery Types per DEER2026 Scoping Document.</v>
      </c>
      <c r="I1611" s="17" t="str" cm="1">
        <f t="array" aca="1" ref="I1611" ca="1">IFERROR(INDEX(NTG_2020_Map,$C1611+2,$I$7),"")</f>
        <v/>
      </c>
      <c r="J1611" s="17" t="str" cm="1">
        <f t="array" aca="1" ref="J1611" ca="1">IFERROR(IF(INDEX(NTG_2020_Map,$C1611+2,36)=0,"",INDEX(NTG_2020_Map,$C1611+2,$J$7)),"")</f>
        <v/>
      </c>
      <c r="K1611" s="17" t="str" cm="1">
        <f t="array" aca="1" ref="K1611" ca="1">IFERROR(INDEX(NTG_2020_Map,$C1611+2,K$7),"")</f>
        <v/>
      </c>
      <c r="L1611" s="17" t="str" cm="1">
        <f t="array" aca="1" ref="L1611" ca="1">IFERROR(INDEX(NTG_2020_Map,$C1611+2,L$7),"")</f>
        <v/>
      </c>
      <c r="M1611" s="17" t="str" cm="1">
        <f t="array" aca="1" ref="M1611" ca="1">IFERROR(INDEX(NTG_2020_Map,$C1611+2,M$7),"")</f>
        <v/>
      </c>
      <c r="N1611" s="18" t="str" cm="1">
        <f t="array" aca="1" ref="N1611" ca="1">IFERROR(INDEX(NTG_2020_Map,$C1611+2,N$7),"")</f>
        <v/>
      </c>
      <c r="O1611" s="18" t="str" cm="1">
        <f t="array" aca="1" ref="O1611" ca="1">IFERROR(IF(INDEX(NTG_2020_Map,$C1611+2,O$7)="","",INDEX(NTG_2020_Map,$C1611+2,O$7)),"")</f>
        <v/>
      </c>
    </row>
    <row r="1612" spans="3:15" ht="12.75" customHeight="1">
      <c r="C1612" s="16">
        <f t="shared" si="50"/>
        <v>70</v>
      </c>
      <c r="D1612" s="16">
        <f t="shared" si="51"/>
        <v>17</v>
      </c>
      <c r="E1612" s="16" cm="1">
        <f t="array" aca="1" ref="E1612" ca="1">IF(F1612="","",IF(INDEX(NTG_2020_Table,$C1612+1,$D1612)=1,1,0))</f>
        <v>0</v>
      </c>
      <c r="F1612" s="17" t="str" cm="1">
        <f t="array" aca="1" ref="F1612" ca="1">IFERROR(INDEX(NTG_2020_Table,$C1612+1,$F$7),"")</f>
        <v>NonRes-sGHS-mHtCrtn-dn</v>
      </c>
      <c r="G1612" s="17" t="str" cm="1">
        <f t="array" aca="1" ref="G1612" ca="1">IF($F1612="","",IFERROR(INDEX(NTG_2020_Map,1,IF($D1612&lt;$B$4,$B$3,IF($D1612&lt;$B$5,$B$4,$B$5))),""))</f>
        <v>VersionSource</v>
      </c>
      <c r="H1612" s="17" t="str" cm="1">
        <f t="array" aca="1" ref="H1612" ca="1">IF(F1612="","",IFERROR(INDEX(NTG_2020_Map,2,D1612),""))</f>
        <v>Deemed Ex Ante Team</v>
      </c>
      <c r="I1612" s="17" t="str" cm="1">
        <f t="array" aca="1" ref="I1612" ca="1">IFERROR(INDEX(NTG_2020_Map,$C1612+2,$I$7),"")</f>
        <v/>
      </c>
      <c r="J1612" s="17" t="str" cm="1">
        <f t="array" aca="1" ref="J1612" ca="1">IFERROR(IF(INDEX(NTG_2020_Map,$C1612+2,36)=0,"",INDEX(NTG_2020_Map,$C1612+2,$J$7)),"")</f>
        <v/>
      </c>
      <c r="K1612" s="17" t="str" cm="1">
        <f t="array" aca="1" ref="K1612" ca="1">IFERROR(INDEX(NTG_2020_Map,$C1612+2,K$7),"")</f>
        <v/>
      </c>
      <c r="L1612" s="17" t="str" cm="1">
        <f t="array" aca="1" ref="L1612" ca="1">IFERROR(INDEX(NTG_2020_Map,$C1612+2,L$7),"")</f>
        <v/>
      </c>
      <c r="M1612" s="17" t="str" cm="1">
        <f t="array" aca="1" ref="M1612" ca="1">IFERROR(INDEX(NTG_2020_Map,$C1612+2,M$7),"")</f>
        <v/>
      </c>
      <c r="N1612" s="18" t="str" cm="1">
        <f t="array" aca="1" ref="N1612" ca="1">IFERROR(INDEX(NTG_2020_Map,$C1612+2,N$7),"")</f>
        <v/>
      </c>
      <c r="O1612" s="18" t="str" cm="1">
        <f t="array" aca="1" ref="O1612" ca="1">IFERROR(IF(INDEX(NTG_2020_Map,$C1612+2,O$7)="","",INDEX(NTG_2020_Map,$C1612+2,O$7)),"")</f>
        <v/>
      </c>
    </row>
    <row r="1613" spans="3:15" ht="12.75" customHeight="1">
      <c r="C1613" s="16">
        <f t="shared" si="50"/>
        <v>70</v>
      </c>
      <c r="D1613" s="16">
        <f t="shared" si="51"/>
        <v>18</v>
      </c>
      <c r="E1613" s="16" cm="1">
        <f t="array" aca="1" ref="E1613" ca="1">IF(F1613="","",IF(INDEX(NTG_2020_Table,$C1613+1,$D1613)=1,1,0))</f>
        <v>0</v>
      </c>
      <c r="F1613" s="17" t="str" cm="1">
        <f t="array" aca="1" ref="F1613" ca="1">IFERROR(INDEX(NTG_2020_Table,$C1613+1,$F$7),"")</f>
        <v>NonRes-sGHS-mHtCrtn-dn</v>
      </c>
      <c r="G1613" s="17" t="str" cm="1">
        <f t="array" aca="1" ref="G1613" ca="1">IF($F1613="","",IFERROR(INDEX(NTG_2020_Map,1,IF($D1613&lt;$B$4,$B$3,IF($D1613&lt;$B$5,$B$4,$B$5))),""))</f>
        <v>VersionSource</v>
      </c>
      <c r="H1613" s="17" cm="1">
        <f t="array" aca="1" ref="H1613" ca="1">IF(F1613="","",IFERROR(INDEX(NTG_2020_Map,2,D1613),""))</f>
        <v>44566.539816770834</v>
      </c>
      <c r="I1613" s="17" t="str" cm="1">
        <f t="array" aca="1" ref="I1613" ca="1">IFERROR(INDEX(NTG_2020_Map,$C1613+2,$I$7),"")</f>
        <v/>
      </c>
      <c r="J1613" s="17" t="str" cm="1">
        <f t="array" aca="1" ref="J1613" ca="1">IFERROR(IF(INDEX(NTG_2020_Map,$C1613+2,36)=0,"",INDEX(NTG_2020_Map,$C1613+2,$J$7)),"")</f>
        <v/>
      </c>
      <c r="K1613" s="17" t="str" cm="1">
        <f t="array" aca="1" ref="K1613" ca="1">IFERROR(INDEX(NTG_2020_Map,$C1613+2,K$7),"")</f>
        <v/>
      </c>
      <c r="L1613" s="17" t="str" cm="1">
        <f t="array" aca="1" ref="L1613" ca="1">IFERROR(INDEX(NTG_2020_Map,$C1613+2,L$7),"")</f>
        <v/>
      </c>
      <c r="M1613" s="17" t="str" cm="1">
        <f t="array" aca="1" ref="M1613" ca="1">IFERROR(INDEX(NTG_2020_Map,$C1613+2,M$7),"")</f>
        <v/>
      </c>
      <c r="N1613" s="18" t="str" cm="1">
        <f t="array" aca="1" ref="N1613" ca="1">IFERROR(INDEX(NTG_2020_Map,$C1613+2,N$7),"")</f>
        <v/>
      </c>
      <c r="O1613" s="18" t="str" cm="1">
        <f t="array" aca="1" ref="O1613" ca="1">IFERROR(IF(INDEX(NTG_2020_Map,$C1613+2,O$7)="","",INDEX(NTG_2020_Map,$C1613+2,O$7)),"")</f>
        <v/>
      </c>
    </row>
    <row r="1614" spans="3:15" ht="12.75" customHeight="1">
      <c r="C1614" s="16">
        <f t="shared" si="50"/>
        <v>70</v>
      </c>
      <c r="D1614" s="16">
        <f t="shared" si="51"/>
        <v>19</v>
      </c>
      <c r="E1614" s="16" cm="1">
        <f t="array" aca="1" ref="E1614" ca="1">IF(F1614="","",IF(INDEX(NTG_2020_Table,$C1614+1,$D1614)=1,1,0))</f>
        <v>0</v>
      </c>
      <c r="F1614" s="17" t="str" cm="1">
        <f t="array" aca="1" ref="F1614" ca="1">IFERROR(INDEX(NTG_2020_Table,$C1614+1,$F$7),"")</f>
        <v>NonRes-sGHS-mHtCrtn-dn</v>
      </c>
      <c r="G1614" s="17" t="str" cm="1">
        <f t="array" aca="1" ref="G1614" ca="1">IF($F1614="","",IFERROR(INDEX(NTG_2020_Map,1,IF($D1614&lt;$B$4,$B$3,IF($D1614&lt;$B$5,$B$4,$B$5))),""))</f>
        <v>CreatedComment</v>
      </c>
      <c r="H1614" s="17" t="str" cm="1">
        <f t="array" aca="1" ref="H1614" ca="1">IF(F1614="","",IFERROR(INDEX(NTG_2020_Map,2,D1614),""))</f>
        <v/>
      </c>
      <c r="I1614" s="17" t="str" cm="1">
        <f t="array" aca="1" ref="I1614" ca="1">IFERROR(INDEX(NTG_2020_Map,$C1614+2,$I$7),"")</f>
        <v/>
      </c>
      <c r="J1614" s="17" t="str" cm="1">
        <f t="array" aca="1" ref="J1614" ca="1">IFERROR(IF(INDEX(NTG_2020_Map,$C1614+2,36)=0,"",INDEX(NTG_2020_Map,$C1614+2,$J$7)),"")</f>
        <v/>
      </c>
      <c r="K1614" s="17" t="str" cm="1">
        <f t="array" aca="1" ref="K1614" ca="1">IFERROR(INDEX(NTG_2020_Map,$C1614+2,K$7),"")</f>
        <v/>
      </c>
      <c r="L1614" s="17" t="str" cm="1">
        <f t="array" aca="1" ref="L1614" ca="1">IFERROR(INDEX(NTG_2020_Map,$C1614+2,L$7),"")</f>
        <v/>
      </c>
      <c r="M1614" s="17" t="str" cm="1">
        <f t="array" aca="1" ref="M1614" ca="1">IFERROR(INDEX(NTG_2020_Map,$C1614+2,M$7),"")</f>
        <v/>
      </c>
      <c r="N1614" s="18" t="str" cm="1">
        <f t="array" aca="1" ref="N1614" ca="1">IFERROR(INDEX(NTG_2020_Map,$C1614+2,N$7),"")</f>
        <v/>
      </c>
      <c r="O1614" s="18" t="str" cm="1">
        <f t="array" aca="1" ref="O1614" ca="1">IFERROR(IF(INDEX(NTG_2020_Map,$C1614+2,O$7)="","",INDEX(NTG_2020_Map,$C1614+2,O$7)),"")</f>
        <v/>
      </c>
    </row>
    <row r="1615" spans="3:15" ht="12.75" customHeight="1">
      <c r="C1615" s="16">
        <f t="shared" si="50"/>
        <v>70</v>
      </c>
      <c r="D1615" s="16">
        <f t="shared" si="51"/>
        <v>20</v>
      </c>
      <c r="E1615" s="16" cm="1">
        <f t="array" aca="1" ref="E1615" ca="1">IF(F1615="","",IF(INDEX(NTG_2020_Table,$C1615+1,$D1615)=1,1,0))</f>
        <v>0</v>
      </c>
      <c r="F1615" s="17" t="str" cm="1">
        <f t="array" aca="1" ref="F1615" ca="1">IFERROR(INDEX(NTG_2020_Table,$C1615+1,$F$7),"")</f>
        <v>NonRes-sGHS-mHtCrtn-dn</v>
      </c>
      <c r="G1615" s="17" t="str" cm="1">
        <f t="array" aca="1" ref="G1615" ca="1">IF($F1615="","",IFERROR(INDEX(NTG_2020_Map,1,IF($D1615&lt;$B$4,$B$3,IF($D1615&lt;$B$5,$B$4,$B$5))),""))</f>
        <v>CreatedComment</v>
      </c>
      <c r="H1615" s="17" t="str" cm="1">
        <f t="array" aca="1" ref="H1615" ca="1">IF(F1615="","",IFERROR(INDEX(NTG_2020_Map,2,D1615),""))</f>
        <v>Deemed Ex Ante Team</v>
      </c>
      <c r="I1615" s="17" t="str" cm="1">
        <f t="array" aca="1" ref="I1615" ca="1">IFERROR(INDEX(NTG_2020_Map,$C1615+2,$I$7),"")</f>
        <v/>
      </c>
      <c r="J1615" s="17" t="str" cm="1">
        <f t="array" aca="1" ref="J1615" ca="1">IFERROR(IF(INDEX(NTG_2020_Map,$C1615+2,36)=0,"",INDEX(NTG_2020_Map,$C1615+2,$J$7)),"")</f>
        <v/>
      </c>
      <c r="K1615" s="17" t="str" cm="1">
        <f t="array" aca="1" ref="K1615" ca="1">IFERROR(INDEX(NTG_2020_Map,$C1615+2,K$7),"")</f>
        <v/>
      </c>
      <c r="L1615" s="17" t="str" cm="1">
        <f t="array" aca="1" ref="L1615" ca="1">IFERROR(INDEX(NTG_2020_Map,$C1615+2,L$7),"")</f>
        <v/>
      </c>
      <c r="M1615" s="17" t="str" cm="1">
        <f t="array" aca="1" ref="M1615" ca="1">IFERROR(INDEX(NTG_2020_Map,$C1615+2,M$7),"")</f>
        <v/>
      </c>
      <c r="N1615" s="18" t="str" cm="1">
        <f t="array" aca="1" ref="N1615" ca="1">IFERROR(INDEX(NTG_2020_Map,$C1615+2,N$7),"")</f>
        <v/>
      </c>
      <c r="O1615" s="18" t="str" cm="1">
        <f t="array" aca="1" ref="O1615" ca="1">IFERROR(IF(INDEX(NTG_2020_Map,$C1615+2,O$7)="","",INDEX(NTG_2020_Map,$C1615+2,O$7)),"")</f>
        <v/>
      </c>
    </row>
    <row r="1616" spans="3:15" ht="12.75" customHeight="1">
      <c r="C1616" s="16">
        <f t="shared" si="50"/>
        <v>70</v>
      </c>
      <c r="D1616" s="16">
        <f t="shared" si="51"/>
        <v>21</v>
      </c>
      <c r="E1616" s="16" cm="1">
        <f t="array" aca="1" ref="E1616" ca="1">IF(F1616="","",IF(INDEX(NTG_2020_Table,$C1616+1,$D1616)=1,1,0))</f>
        <v>0</v>
      </c>
      <c r="F1616" s="17" t="str" cm="1">
        <f t="array" aca="1" ref="F1616" ca="1">IFERROR(INDEX(NTG_2020_Table,$C1616+1,$F$7),"")</f>
        <v>NonRes-sGHS-mHtCrtn-dn</v>
      </c>
      <c r="G1616" s="17" t="str" cm="1">
        <f t="array" aca="1" ref="G1616" ca="1">IF($F1616="","",IFERROR(INDEX(NTG_2020_Map,1,IF($D1616&lt;$B$4,$B$3,IF($D1616&lt;$B$5,$B$4,$B$5))),""))</f>
        <v>CreatedComment</v>
      </c>
      <c r="H1616" s="17" t="str" cm="1">
        <f t="array" aca="1" ref="H1616" ca="1">IF(F1616="","",IFERROR(INDEX(NTG_2020_Map,2,D1616),""))</f>
        <v/>
      </c>
      <c r="I1616" s="17" t="str" cm="1">
        <f t="array" aca="1" ref="I1616" ca="1">IFERROR(INDEX(NTG_2020_Map,$C1616+2,$I$7),"")</f>
        <v/>
      </c>
      <c r="J1616" s="17" t="str" cm="1">
        <f t="array" aca="1" ref="J1616" ca="1">IFERROR(IF(INDEX(NTG_2020_Map,$C1616+2,36)=0,"",INDEX(NTG_2020_Map,$C1616+2,$J$7)),"")</f>
        <v/>
      </c>
      <c r="K1616" s="17" t="str" cm="1">
        <f t="array" aca="1" ref="K1616" ca="1">IFERROR(INDEX(NTG_2020_Map,$C1616+2,K$7),"")</f>
        <v/>
      </c>
      <c r="L1616" s="17" t="str" cm="1">
        <f t="array" aca="1" ref="L1616" ca="1">IFERROR(INDEX(NTG_2020_Map,$C1616+2,L$7),"")</f>
        <v/>
      </c>
      <c r="M1616" s="17" t="str" cm="1">
        <f t="array" aca="1" ref="M1616" ca="1">IFERROR(INDEX(NTG_2020_Map,$C1616+2,M$7),"")</f>
        <v/>
      </c>
      <c r="N1616" s="18" t="str" cm="1">
        <f t="array" aca="1" ref="N1616" ca="1">IFERROR(INDEX(NTG_2020_Map,$C1616+2,N$7),"")</f>
        <v/>
      </c>
      <c r="O1616" s="18" t="str" cm="1">
        <f t="array" aca="1" ref="O1616" ca="1">IFERROR(IF(INDEX(NTG_2020_Map,$C1616+2,O$7)="","",INDEX(NTG_2020_Map,$C1616+2,O$7)),"")</f>
        <v/>
      </c>
    </row>
    <row r="1617" spans="3:15" ht="12.75" customHeight="1">
      <c r="C1617" s="16">
        <f t="shared" si="50"/>
        <v>70</v>
      </c>
      <c r="D1617" s="16">
        <f t="shared" si="51"/>
        <v>22</v>
      </c>
      <c r="E1617" s="16" cm="1">
        <f t="array" aca="1" ref="E1617" ca="1">IF(F1617="","",IF(INDEX(NTG_2020_Table,$C1617+1,$D1617)=1,1,0))</f>
        <v>1</v>
      </c>
      <c r="F1617" s="17" t="str" cm="1">
        <f t="array" aca="1" ref="F1617" ca="1">IFERROR(INDEX(NTG_2020_Table,$C1617+1,$F$7),"")</f>
        <v>NonRes-sGHS-mHtCrtn-dn</v>
      </c>
      <c r="G1617" s="17" t="str" cm="1">
        <f t="array" aca="1" ref="G1617" ca="1">IF($F1617="","",IFERROR(INDEX(NTG_2020_Map,1,IF($D1617&lt;$B$4,$B$3,IF($D1617&lt;$B$5,$B$4,$B$5))),""))</f>
        <v>CreatedComment</v>
      </c>
      <c r="H1617" s="17" t="str" cm="1">
        <f t="array" aca="1" ref="H1617" ca="1">IF(F1617="","",IFERROR(INDEX(NTG_2020_Map,2,D1617),""))</f>
        <v/>
      </c>
      <c r="I1617" s="17" t="str" cm="1">
        <f t="array" aca="1" ref="I1617" ca="1">IFERROR(INDEX(NTG_2020_Map,$C1617+2,$I$7),"")</f>
        <v/>
      </c>
      <c r="J1617" s="17" t="str" cm="1">
        <f t="array" aca="1" ref="J1617" ca="1">IFERROR(IF(INDEX(NTG_2020_Map,$C1617+2,36)=0,"",INDEX(NTG_2020_Map,$C1617+2,$J$7)),"")</f>
        <v/>
      </c>
      <c r="K1617" s="17" t="str" cm="1">
        <f t="array" aca="1" ref="K1617" ca="1">IFERROR(INDEX(NTG_2020_Map,$C1617+2,K$7),"")</f>
        <v/>
      </c>
      <c r="L1617" s="17" t="str" cm="1">
        <f t="array" aca="1" ref="L1617" ca="1">IFERROR(INDEX(NTG_2020_Map,$C1617+2,L$7),"")</f>
        <v/>
      </c>
      <c r="M1617" s="17" t="str" cm="1">
        <f t="array" aca="1" ref="M1617" ca="1">IFERROR(INDEX(NTG_2020_Map,$C1617+2,M$7),"")</f>
        <v/>
      </c>
      <c r="N1617" s="18" t="str" cm="1">
        <f t="array" aca="1" ref="N1617" ca="1">IFERROR(INDEX(NTG_2020_Map,$C1617+2,N$7),"")</f>
        <v/>
      </c>
      <c r="O1617" s="18" t="str" cm="1">
        <f t="array" aca="1" ref="O1617" ca="1">IFERROR(IF(INDEX(NTG_2020_Map,$C1617+2,O$7)="","",INDEX(NTG_2020_Map,$C1617+2,O$7)),"")</f>
        <v/>
      </c>
    </row>
    <row r="1618" spans="3:15" ht="12.75" customHeight="1">
      <c r="C1618" s="16">
        <f t="shared" si="50"/>
        <v>70</v>
      </c>
      <c r="D1618" s="16">
        <f t="shared" si="51"/>
        <v>23</v>
      </c>
      <c r="E1618" s="16" cm="1">
        <f t="array" aca="1" ref="E1618" ca="1">IF(F1618="","",IF(INDEX(NTG_2020_Table,$C1618+1,$D1618)=1,1,0))</f>
        <v>0</v>
      </c>
      <c r="F1618" s="17" t="str" cm="1">
        <f t="array" aca="1" ref="F1618" ca="1">IFERROR(INDEX(NTG_2020_Table,$C1618+1,$F$7),"")</f>
        <v>NonRes-sGHS-mHtCrtn-dn</v>
      </c>
      <c r="G1618" s="17" t="str" cm="1">
        <f t="array" aca="1" ref="G1618" ca="1">IF($F1618="","",IFERROR(INDEX(NTG_2020_Map,1,IF($D1618&lt;$B$4,$B$3,IF($D1618&lt;$B$5,$B$4,$B$5))),""))</f>
        <v>CreatedComment</v>
      </c>
      <c r="H1618" s="17" t="str" cm="1">
        <f t="array" aca="1" ref="H1618" ca="1">IF(F1618="","",IFERROR(INDEX(NTG_2020_Map,2,D1618),""))</f>
        <v/>
      </c>
      <c r="I1618" s="17" t="str" cm="1">
        <f t="array" aca="1" ref="I1618" ca="1">IFERROR(INDEX(NTG_2020_Map,$C1618+2,$I$7),"")</f>
        <v/>
      </c>
      <c r="J1618" s="17" t="str" cm="1">
        <f t="array" aca="1" ref="J1618" ca="1">IFERROR(IF(INDEX(NTG_2020_Map,$C1618+2,36)=0,"",INDEX(NTG_2020_Map,$C1618+2,$J$7)),"")</f>
        <v/>
      </c>
      <c r="K1618" s="17" t="str" cm="1">
        <f t="array" aca="1" ref="K1618" ca="1">IFERROR(INDEX(NTG_2020_Map,$C1618+2,K$7),"")</f>
        <v/>
      </c>
      <c r="L1618" s="17" t="str" cm="1">
        <f t="array" aca="1" ref="L1618" ca="1">IFERROR(INDEX(NTG_2020_Map,$C1618+2,L$7),"")</f>
        <v/>
      </c>
      <c r="M1618" s="17" t="str" cm="1">
        <f t="array" aca="1" ref="M1618" ca="1">IFERROR(INDEX(NTG_2020_Map,$C1618+2,M$7),"")</f>
        <v/>
      </c>
      <c r="N1618" s="18" t="str" cm="1">
        <f t="array" aca="1" ref="N1618" ca="1">IFERROR(INDEX(NTG_2020_Map,$C1618+2,N$7),"")</f>
        <v/>
      </c>
      <c r="O1618" s="18" t="str" cm="1">
        <f t="array" aca="1" ref="O1618" ca="1">IFERROR(IF(INDEX(NTG_2020_Map,$C1618+2,O$7)="","",INDEX(NTG_2020_Map,$C1618+2,O$7)),"")</f>
        <v/>
      </c>
    </row>
    <row r="1619" spans="3:15" ht="12.75" customHeight="1">
      <c r="C1619" s="16">
        <f t="shared" si="50"/>
        <v>71</v>
      </c>
      <c r="D1619" s="16">
        <f t="shared" si="51"/>
        <v>1</v>
      </c>
      <c r="E1619" s="16" cm="1">
        <f t="array" aca="1" ref="E1619" ca="1">IF(F1619="","",IF(INDEX(NTG_2020_Table,$C1619+1,$D1619)=1,1,0))</f>
        <v>0</v>
      </c>
      <c r="F1619" s="17" t="str" cm="1">
        <f t="array" aca="1" ref="F1619" ca="1">IFERROR(INDEX(NTG_2020_Table,$C1619+1,$F$7),"")</f>
        <v>NonRes-sGHS-mHtCrtn-dn</v>
      </c>
      <c r="G1619" s="17" t="str" cm="1">
        <f t="array" aca="1" ref="G1619" ca="1">IF($F1619="","",IFERROR(INDEX(NTG_2020_Map,1,IF($D1619&lt;$B$4,$B$3,IF($D1619&lt;$B$5,$B$4,$B$5))),""))</f>
        <v>NTG_ID</v>
      </c>
      <c r="H1619" s="17" t="str" cm="1">
        <f t="array" aca="1" ref="H1619" ca="1">IF(F1619="","",IFERROR(INDEX(NTG_2020_Map,2,D1619),""))</f>
        <v>Agric-Default&gt;2yrs</v>
      </c>
      <c r="I1619" s="17" t="str" cm="1">
        <f t="array" aca="1" ref="I1619" ca="1">IFERROR(INDEX(NTG_2020_Map,$C1619+2,$I$7),"")</f>
        <v/>
      </c>
      <c r="J1619" s="17" t="str" cm="1">
        <f t="array" aca="1" ref="J1619" ca="1">IFERROR(IF(INDEX(NTG_2020_Map,$C1619+2,36)=0,"",INDEX(NTG_2020_Map,$C1619+2,$J$7)),"")</f>
        <v/>
      </c>
      <c r="K1619" s="17" t="str" cm="1">
        <f t="array" aca="1" ref="K1619" ca="1">IFERROR(INDEX(NTG_2020_Map,$C1619+2,K$7),"")</f>
        <v/>
      </c>
      <c r="L1619" s="17" t="str" cm="1">
        <f t="array" aca="1" ref="L1619" ca="1">IFERROR(INDEX(NTG_2020_Map,$C1619+2,L$7),"")</f>
        <v/>
      </c>
      <c r="M1619" s="17" t="str" cm="1">
        <f t="array" aca="1" ref="M1619" ca="1">IFERROR(INDEX(NTG_2020_Map,$C1619+2,M$7),"")</f>
        <v/>
      </c>
      <c r="N1619" s="18" t="str" cm="1">
        <f t="array" aca="1" ref="N1619" ca="1">IFERROR(INDEX(NTG_2020_Map,$C1619+2,N$7),"")</f>
        <v/>
      </c>
      <c r="O1619" s="18" t="str" cm="1">
        <f t="array" aca="1" ref="O1619" ca="1">IFERROR(IF(INDEX(NTG_2020_Map,$C1619+2,O$7)="","",INDEX(NTG_2020_Map,$C1619+2,O$7)),"")</f>
        <v/>
      </c>
    </row>
    <row r="1620" spans="3:15" ht="12.75" customHeight="1">
      <c r="C1620" s="16">
        <f t="shared" si="50"/>
        <v>71</v>
      </c>
      <c r="D1620" s="16">
        <f t="shared" si="51"/>
        <v>2</v>
      </c>
      <c r="E1620" s="16" cm="1">
        <f t="array" aca="1" ref="E1620" ca="1">IF(F1620="","",IF(INDEX(NTG_2020_Table,$C1620+1,$D1620)=1,1,0))</f>
        <v>0</v>
      </c>
      <c r="F1620" s="17" t="str" cm="1">
        <f t="array" aca="1" ref="F1620" ca="1">IFERROR(INDEX(NTG_2020_Table,$C1620+1,$F$7),"")</f>
        <v>NonRes-sGHS-mHtCrtn-dn</v>
      </c>
      <c r="G1620" s="17" t="str" cm="1">
        <f t="array" aca="1" ref="G1620" ca="1">IF($F1620="","",IFERROR(INDEX(NTG_2020_Map,1,IF($D1620&lt;$B$4,$B$3,IF($D1620&lt;$B$5,$B$4,$B$5))),""))</f>
        <v>NTG_ID</v>
      </c>
      <c r="H1620" s="17" t="str" cm="1">
        <f t="array" aca="1" ref="H1620" ca="1">IF(F1620="","",IFERROR(INDEX(NTG_2020_Map,2,D1620),""))</f>
        <v>DEER2019</v>
      </c>
      <c r="I1620" s="17" t="str" cm="1">
        <f t="array" aca="1" ref="I1620" ca="1">IFERROR(INDEX(NTG_2020_Map,$C1620+2,$I$7),"")</f>
        <v/>
      </c>
      <c r="J1620" s="17" t="str" cm="1">
        <f t="array" aca="1" ref="J1620" ca="1">IFERROR(IF(INDEX(NTG_2020_Map,$C1620+2,36)=0,"",INDEX(NTG_2020_Map,$C1620+2,$J$7)),"")</f>
        <v/>
      </c>
      <c r="K1620" s="17" t="str" cm="1">
        <f t="array" aca="1" ref="K1620" ca="1">IFERROR(INDEX(NTG_2020_Map,$C1620+2,K$7),"")</f>
        <v/>
      </c>
      <c r="L1620" s="17" t="str" cm="1">
        <f t="array" aca="1" ref="L1620" ca="1">IFERROR(INDEX(NTG_2020_Map,$C1620+2,L$7),"")</f>
        <v/>
      </c>
      <c r="M1620" s="17" t="str" cm="1">
        <f t="array" aca="1" ref="M1620" ca="1">IFERROR(INDEX(NTG_2020_Map,$C1620+2,M$7),"")</f>
        <v/>
      </c>
      <c r="N1620" s="18" t="str" cm="1">
        <f t="array" aca="1" ref="N1620" ca="1">IFERROR(INDEX(NTG_2020_Map,$C1620+2,N$7),"")</f>
        <v/>
      </c>
      <c r="O1620" s="18" t="str" cm="1">
        <f t="array" aca="1" ref="O1620" ca="1">IFERROR(IF(INDEX(NTG_2020_Map,$C1620+2,O$7)="","",INDEX(NTG_2020_Map,$C1620+2,O$7)),"")</f>
        <v/>
      </c>
    </row>
    <row r="1621" spans="3:15" ht="12.75" customHeight="1">
      <c r="C1621" s="16">
        <f t="shared" si="50"/>
        <v>71</v>
      </c>
      <c r="D1621" s="16">
        <f t="shared" si="51"/>
        <v>3</v>
      </c>
      <c r="E1621" s="16" cm="1">
        <f t="array" aca="1" ref="E1621" ca="1">IF(F1621="","",IF(INDEX(NTG_2020_Table,$C1621+1,$D1621)=1,1,0))</f>
        <v>0</v>
      </c>
      <c r="F1621" s="17" t="str" cm="1">
        <f t="array" aca="1" ref="F1621" ca="1">IFERROR(INDEX(NTG_2020_Table,$C1621+1,$F$7),"")</f>
        <v>NonRes-sGHS-mHtCrtn-dn</v>
      </c>
      <c r="G1621" s="17" t="str" cm="1">
        <f t="array" aca="1" ref="G1621" ca="1">IF($F1621="","",IFERROR(INDEX(NTG_2020_Map,1,IF($D1621&lt;$B$4,$B$3,IF($D1621&lt;$B$5,$B$4,$B$5))),""))</f>
        <v>NTG_ID</v>
      </c>
      <c r="H1621" s="17" cm="1">
        <f t="array" aca="1" ref="H1621" ca="1">IF(F1621="","",IFERROR(INDEX(NTG_2020_Map,2,D1621),""))</f>
        <v>43466</v>
      </c>
      <c r="I1621" s="17" t="str" cm="1">
        <f t="array" aca="1" ref="I1621" ca="1">IFERROR(INDEX(NTG_2020_Map,$C1621+2,$I$7),"")</f>
        <v/>
      </c>
      <c r="J1621" s="17" t="str" cm="1">
        <f t="array" aca="1" ref="J1621" ca="1">IFERROR(IF(INDEX(NTG_2020_Map,$C1621+2,36)=0,"",INDEX(NTG_2020_Map,$C1621+2,$J$7)),"")</f>
        <v/>
      </c>
      <c r="K1621" s="17" t="str" cm="1">
        <f t="array" aca="1" ref="K1621" ca="1">IFERROR(INDEX(NTG_2020_Map,$C1621+2,K$7),"")</f>
        <v/>
      </c>
      <c r="L1621" s="17" t="str" cm="1">
        <f t="array" aca="1" ref="L1621" ca="1">IFERROR(INDEX(NTG_2020_Map,$C1621+2,L$7),"")</f>
        <v/>
      </c>
      <c r="M1621" s="17" t="str" cm="1">
        <f t="array" aca="1" ref="M1621" ca="1">IFERROR(INDEX(NTG_2020_Map,$C1621+2,M$7),"")</f>
        <v/>
      </c>
      <c r="N1621" s="18" t="str" cm="1">
        <f t="array" aca="1" ref="N1621" ca="1">IFERROR(INDEX(NTG_2020_Map,$C1621+2,N$7),"")</f>
        <v/>
      </c>
      <c r="O1621" s="18" t="str" cm="1">
        <f t="array" aca="1" ref="O1621" ca="1">IFERROR(IF(INDEX(NTG_2020_Map,$C1621+2,O$7)="","",INDEX(NTG_2020_Map,$C1621+2,O$7)),"")</f>
        <v/>
      </c>
    </row>
    <row r="1622" spans="3:15" ht="12.75" customHeight="1">
      <c r="C1622" s="16">
        <f t="shared" si="50"/>
        <v>71</v>
      </c>
      <c r="D1622" s="16">
        <f t="shared" si="51"/>
        <v>4</v>
      </c>
      <c r="E1622" s="16" cm="1">
        <f t="array" aca="1" ref="E1622" ca="1">IF(F1622="","",IF(INDEX(NTG_2020_Table,$C1622+1,$D1622)=1,1,0))</f>
        <v>0</v>
      </c>
      <c r="F1622" s="17" t="str" cm="1">
        <f t="array" aca="1" ref="F1622" ca="1">IFERROR(INDEX(NTG_2020_Table,$C1622+1,$F$7),"")</f>
        <v>NonRes-sGHS-mHtCrtn-dn</v>
      </c>
      <c r="G1622" s="17" t="str" cm="1">
        <f t="array" aca="1" ref="G1622" ca="1">IF($F1622="","",IFERROR(INDEX(NTG_2020_Map,1,IF($D1622&lt;$B$4,$B$3,IF($D1622&lt;$B$5,$B$4,$B$5))),""))</f>
        <v>NTG_ID</v>
      </c>
      <c r="H1622" s="17" cm="1">
        <f t="array" aca="1" ref="H1622" ca="1">IF(F1622="","",IFERROR(INDEX(NTG_2020_Map,2,D1622),""))</f>
        <v>46022</v>
      </c>
      <c r="I1622" s="17" t="str" cm="1">
        <f t="array" aca="1" ref="I1622" ca="1">IFERROR(INDEX(NTG_2020_Map,$C1622+2,$I$7),"")</f>
        <v/>
      </c>
      <c r="J1622" s="17" t="str" cm="1">
        <f t="array" aca="1" ref="J1622" ca="1">IFERROR(IF(INDEX(NTG_2020_Map,$C1622+2,36)=0,"",INDEX(NTG_2020_Map,$C1622+2,$J$7)),"")</f>
        <v/>
      </c>
      <c r="K1622" s="17" t="str" cm="1">
        <f t="array" aca="1" ref="K1622" ca="1">IFERROR(INDEX(NTG_2020_Map,$C1622+2,K$7),"")</f>
        <v/>
      </c>
      <c r="L1622" s="17" t="str" cm="1">
        <f t="array" aca="1" ref="L1622" ca="1">IFERROR(INDEX(NTG_2020_Map,$C1622+2,L$7),"")</f>
        <v/>
      </c>
      <c r="M1622" s="17" t="str" cm="1">
        <f t="array" aca="1" ref="M1622" ca="1">IFERROR(INDEX(NTG_2020_Map,$C1622+2,M$7),"")</f>
        <v/>
      </c>
      <c r="N1622" s="18" t="str" cm="1">
        <f t="array" aca="1" ref="N1622" ca="1">IFERROR(INDEX(NTG_2020_Map,$C1622+2,N$7),"")</f>
        <v/>
      </c>
      <c r="O1622" s="18" t="str" cm="1">
        <f t="array" aca="1" ref="O1622" ca="1">IFERROR(IF(INDEX(NTG_2020_Map,$C1622+2,O$7)="","",INDEX(NTG_2020_Map,$C1622+2,O$7)),"")</f>
        <v/>
      </c>
    </row>
    <row r="1623" spans="3:15" ht="12.75" customHeight="1">
      <c r="C1623" s="16">
        <f t="shared" si="50"/>
        <v>71</v>
      </c>
      <c r="D1623" s="16">
        <f t="shared" si="51"/>
        <v>5</v>
      </c>
      <c r="E1623" s="16" cm="1">
        <f t="array" aca="1" ref="E1623" ca="1">IF(F1623="","",IF(INDEX(NTG_2020_Table,$C1623+1,$D1623)=1,1,0))</f>
        <v>0</v>
      </c>
      <c r="F1623" s="17" t="str" cm="1">
        <f t="array" aca="1" ref="F1623" ca="1">IFERROR(INDEX(NTG_2020_Table,$C1623+1,$F$7),"")</f>
        <v>NonRes-sGHS-mHtCrtn-dn</v>
      </c>
      <c r="G1623" s="17" t="str" cm="1">
        <f t="array" aca="1" ref="G1623" ca="1">IF($F1623="","",IFERROR(INDEX(NTG_2020_Map,1,IF($D1623&lt;$B$4,$B$3,IF($D1623&lt;$B$5,$B$4,$B$5))),""))</f>
        <v>NTG_ID</v>
      </c>
      <c r="H1623" s="17" cm="1">
        <f t="array" aca="1" ref="H1623" ca="1">IF(F1623="","",IFERROR(INDEX(NTG_2020_Map,2,D1623),""))</f>
        <v>0.6</v>
      </c>
      <c r="I1623" s="17" t="str" cm="1">
        <f t="array" aca="1" ref="I1623" ca="1">IFERROR(INDEX(NTG_2020_Map,$C1623+2,$I$7),"")</f>
        <v/>
      </c>
      <c r="J1623" s="17" t="str" cm="1">
        <f t="array" aca="1" ref="J1623" ca="1">IFERROR(IF(INDEX(NTG_2020_Map,$C1623+2,36)=0,"",INDEX(NTG_2020_Map,$C1623+2,$J$7)),"")</f>
        <v/>
      </c>
      <c r="K1623" s="17" t="str" cm="1">
        <f t="array" aca="1" ref="K1623" ca="1">IFERROR(INDEX(NTG_2020_Map,$C1623+2,K$7),"")</f>
        <v/>
      </c>
      <c r="L1623" s="17" t="str" cm="1">
        <f t="array" aca="1" ref="L1623" ca="1">IFERROR(INDEX(NTG_2020_Map,$C1623+2,L$7),"")</f>
        <v/>
      </c>
      <c r="M1623" s="17" t="str" cm="1">
        <f t="array" aca="1" ref="M1623" ca="1">IFERROR(INDEX(NTG_2020_Map,$C1623+2,M$7),"")</f>
        <v/>
      </c>
      <c r="N1623" s="18" t="str" cm="1">
        <f t="array" aca="1" ref="N1623" ca="1">IFERROR(INDEX(NTG_2020_Map,$C1623+2,N$7),"")</f>
        <v/>
      </c>
      <c r="O1623" s="18" t="str" cm="1">
        <f t="array" aca="1" ref="O1623" ca="1">IFERROR(IF(INDEX(NTG_2020_Map,$C1623+2,O$7)="","",INDEX(NTG_2020_Map,$C1623+2,O$7)),"")</f>
        <v/>
      </c>
    </row>
    <row r="1624" spans="3:15" ht="12.75" customHeight="1">
      <c r="C1624" s="16">
        <f t="shared" si="50"/>
        <v>71</v>
      </c>
      <c r="D1624" s="16">
        <f t="shared" si="51"/>
        <v>6</v>
      </c>
      <c r="E1624" s="16" cm="1">
        <f t="array" aca="1" ref="E1624" ca="1">IF(F1624="","",IF(INDEX(NTG_2020_Table,$C1624+1,$D1624)=1,1,0))</f>
        <v>0</v>
      </c>
      <c r="F1624" s="17" t="str" cm="1">
        <f t="array" aca="1" ref="F1624" ca="1">IFERROR(INDEX(NTG_2020_Table,$C1624+1,$F$7),"")</f>
        <v>NonRes-sGHS-mHtCrtn-dn</v>
      </c>
      <c r="G1624" s="17" t="str" cm="1">
        <f t="array" aca="1" ref="G1624" ca="1">IF($F1624="","",IFERROR(INDEX(NTG_2020_Map,1,IF($D1624&lt;$B$4,$B$3,IF($D1624&lt;$B$5,$B$4,$B$5))),""))</f>
        <v>NTG_ID</v>
      </c>
      <c r="H1624" s="17" cm="1">
        <f t="array" aca="1" ref="H1624" ca="1">IF(F1624="","",IFERROR(INDEX(NTG_2020_Map,2,D1624),""))</f>
        <v>0.6</v>
      </c>
      <c r="I1624" s="17" t="str" cm="1">
        <f t="array" aca="1" ref="I1624" ca="1">IFERROR(INDEX(NTG_2020_Map,$C1624+2,$I$7),"")</f>
        <v/>
      </c>
      <c r="J1624" s="17" t="str" cm="1">
        <f t="array" aca="1" ref="J1624" ca="1">IFERROR(IF(INDEX(NTG_2020_Map,$C1624+2,36)=0,"",INDEX(NTG_2020_Map,$C1624+2,$J$7)),"")</f>
        <v/>
      </c>
      <c r="K1624" s="17" t="str" cm="1">
        <f t="array" aca="1" ref="K1624" ca="1">IFERROR(INDEX(NTG_2020_Map,$C1624+2,K$7),"")</f>
        <v/>
      </c>
      <c r="L1624" s="17" t="str" cm="1">
        <f t="array" aca="1" ref="L1624" ca="1">IFERROR(INDEX(NTG_2020_Map,$C1624+2,L$7),"")</f>
        <v/>
      </c>
      <c r="M1624" s="17" t="str" cm="1">
        <f t="array" aca="1" ref="M1624" ca="1">IFERROR(INDEX(NTG_2020_Map,$C1624+2,M$7),"")</f>
        <v/>
      </c>
      <c r="N1624" s="18" t="str" cm="1">
        <f t="array" aca="1" ref="N1624" ca="1">IFERROR(INDEX(NTG_2020_Map,$C1624+2,N$7),"")</f>
        <v/>
      </c>
      <c r="O1624" s="18" t="str" cm="1">
        <f t="array" aca="1" ref="O1624" ca="1">IFERROR(IF(INDEX(NTG_2020_Map,$C1624+2,O$7)="","",INDEX(NTG_2020_Map,$C1624+2,O$7)),"")</f>
        <v/>
      </c>
    </row>
    <row r="1625" spans="3:15" ht="12.75" customHeight="1">
      <c r="C1625" s="16">
        <f t="shared" si="50"/>
        <v>71</v>
      </c>
      <c r="D1625" s="16">
        <f t="shared" si="51"/>
        <v>7</v>
      </c>
      <c r="E1625" s="16" cm="1">
        <f t="array" aca="1" ref="E1625" ca="1">IF(F1625="","",IF(INDEX(NTG_2020_Table,$C1625+1,$D1625)=1,1,0))</f>
        <v>0</v>
      </c>
      <c r="F1625" s="17" t="str" cm="1">
        <f t="array" aca="1" ref="F1625" ca="1">IFERROR(INDEX(NTG_2020_Table,$C1625+1,$F$7),"")</f>
        <v>NonRes-sGHS-mHtCrtn-dn</v>
      </c>
      <c r="G1625" s="17" t="str" cm="1">
        <f t="array" aca="1" ref="G1625" ca="1">IF($F1625="","",IFERROR(INDEX(NTG_2020_Map,1,IF($D1625&lt;$B$4,$B$3,IF($D1625&lt;$B$5,$B$4,$B$5))),""))</f>
        <v>NTG_ID</v>
      </c>
      <c r="H1625" s="17" t="str" cm="1">
        <f t="array" aca="1" ref="H1625" ca="1">IF(F1625="","",IFERROR(INDEX(NTG_2020_Map,2,D1625),""))</f>
        <v>Measures not covered by other NTG values and measure technology type has been available in marketplace for more than 2 years</v>
      </c>
      <c r="I1625" s="17" t="str" cm="1">
        <f t="array" aca="1" ref="I1625" ca="1">IFERROR(INDEX(NTG_2020_Map,$C1625+2,$I$7),"")</f>
        <v/>
      </c>
      <c r="J1625" s="17" t="str" cm="1">
        <f t="array" aca="1" ref="J1625" ca="1">IFERROR(IF(INDEX(NTG_2020_Map,$C1625+2,36)=0,"",INDEX(NTG_2020_Map,$C1625+2,$J$7)),"")</f>
        <v/>
      </c>
      <c r="K1625" s="17" t="str" cm="1">
        <f t="array" aca="1" ref="K1625" ca="1">IFERROR(INDEX(NTG_2020_Map,$C1625+2,K$7),"")</f>
        <v/>
      </c>
      <c r="L1625" s="17" t="str" cm="1">
        <f t="array" aca="1" ref="L1625" ca="1">IFERROR(INDEX(NTG_2020_Map,$C1625+2,L$7),"")</f>
        <v/>
      </c>
      <c r="M1625" s="17" t="str" cm="1">
        <f t="array" aca="1" ref="M1625" ca="1">IFERROR(INDEX(NTG_2020_Map,$C1625+2,M$7),"")</f>
        <v/>
      </c>
      <c r="N1625" s="18" t="str" cm="1">
        <f t="array" aca="1" ref="N1625" ca="1">IFERROR(INDEX(NTG_2020_Map,$C1625+2,N$7),"")</f>
        <v/>
      </c>
      <c r="O1625" s="18" t="str" cm="1">
        <f t="array" aca="1" ref="O1625" ca="1">IFERROR(IF(INDEX(NTG_2020_Map,$C1625+2,O$7)="","",INDEX(NTG_2020_Map,$C1625+2,O$7)),"")</f>
        <v/>
      </c>
    </row>
    <row r="1626" spans="3:15" ht="12.75" customHeight="1">
      <c r="C1626" s="16">
        <f t="shared" si="50"/>
        <v>71</v>
      </c>
      <c r="D1626" s="16">
        <f t="shared" si="51"/>
        <v>8</v>
      </c>
      <c r="E1626" s="16" cm="1">
        <f t="array" aca="1" ref="E1626" ca="1">IF(F1626="","",IF(INDEX(NTG_2020_Table,$C1626+1,$D1626)=1,1,0))</f>
        <v>0</v>
      </c>
      <c r="F1626" s="17" t="str" cm="1">
        <f t="array" aca="1" ref="F1626" ca="1">IFERROR(INDEX(NTG_2020_Table,$C1626+1,$F$7),"")</f>
        <v>NonRes-sGHS-mHtCrtn-dn</v>
      </c>
      <c r="G1626" s="17" t="str" cm="1">
        <f t="array" aca="1" ref="G1626" ca="1">IF($F1626="","",IFERROR(INDEX(NTG_2020_Map,1,IF($D1626&lt;$B$4,$B$3,IF($D1626&lt;$B$5,$B$4,$B$5))),""))</f>
        <v>NTG_ID</v>
      </c>
      <c r="H1626" s="17" t="str" cm="1">
        <f t="array" aca="1" ref="H1626" ca="1">IF(F1626="","",IFERROR(INDEX(NTG_2020_Map,2,D1626),""))</f>
        <v>Deem-DEER|Deem-WP</v>
      </c>
      <c r="I1626" s="17" t="str" cm="1">
        <f t="array" aca="1" ref="I1626" ca="1">IFERROR(INDEX(NTG_2020_Map,$C1626+2,$I$7),"")</f>
        <v/>
      </c>
      <c r="J1626" s="17" t="str" cm="1">
        <f t="array" aca="1" ref="J1626" ca="1">IFERROR(IF(INDEX(NTG_2020_Map,$C1626+2,36)=0,"",INDEX(NTG_2020_Map,$C1626+2,$J$7)),"")</f>
        <v/>
      </c>
      <c r="K1626" s="17" t="str" cm="1">
        <f t="array" aca="1" ref="K1626" ca="1">IFERROR(INDEX(NTG_2020_Map,$C1626+2,K$7),"")</f>
        <v/>
      </c>
      <c r="L1626" s="17" t="str" cm="1">
        <f t="array" aca="1" ref="L1626" ca="1">IFERROR(INDEX(NTG_2020_Map,$C1626+2,L$7),"")</f>
        <v/>
      </c>
      <c r="M1626" s="17" t="str" cm="1">
        <f t="array" aca="1" ref="M1626" ca="1">IFERROR(INDEX(NTG_2020_Map,$C1626+2,M$7),"")</f>
        <v/>
      </c>
      <c r="N1626" s="18" t="str" cm="1">
        <f t="array" aca="1" ref="N1626" ca="1">IFERROR(INDEX(NTG_2020_Map,$C1626+2,N$7),"")</f>
        <v/>
      </c>
      <c r="O1626" s="18" t="str" cm="1">
        <f t="array" aca="1" ref="O1626" ca="1">IFERROR(IF(INDEX(NTG_2020_Map,$C1626+2,O$7)="","",INDEX(NTG_2020_Map,$C1626+2,O$7)),"")</f>
        <v/>
      </c>
    </row>
    <row r="1627" spans="3:15" ht="12.75" customHeight="1">
      <c r="C1627" s="16">
        <f t="shared" si="50"/>
        <v>71</v>
      </c>
      <c r="D1627" s="16">
        <f t="shared" si="51"/>
        <v>9</v>
      </c>
      <c r="E1627" s="16" cm="1">
        <f t="array" aca="1" ref="E1627" ca="1">IF(F1627="","",IF(INDEX(NTG_2020_Table,$C1627+1,$D1627)=1,1,0))</f>
        <v>0</v>
      </c>
      <c r="F1627" s="17" t="str" cm="1">
        <f t="array" aca="1" ref="F1627" ca="1">IFERROR(INDEX(NTG_2020_Table,$C1627+1,$F$7),"")</f>
        <v>NonRes-sGHS-mHtCrtn-dn</v>
      </c>
      <c r="G1627" s="17" t="str" cm="1">
        <f t="array" aca="1" ref="G1627" ca="1">IF($F1627="","",IFERROR(INDEX(NTG_2020_Map,1,IF($D1627&lt;$B$4,$B$3,IF($D1627&lt;$B$5,$B$4,$B$5))),""))</f>
        <v>NTG_ID</v>
      </c>
      <c r="H1627" s="17" t="str" cm="1">
        <f t="array" aca="1" ref="H1627" ca="1">IF(F1627="","",IFERROR(INDEX(NTG_2020_Map,2,D1627),""))</f>
        <v>AOE|AR|BRO-Bhv|BRO-Op|BRO-RCx|BW|NC|NR</v>
      </c>
      <c r="I1627" s="17" t="str" cm="1">
        <f t="array" aca="1" ref="I1627" ca="1">IFERROR(INDEX(NTG_2020_Map,$C1627+2,$I$7),"")</f>
        <v/>
      </c>
      <c r="J1627" s="17" t="str" cm="1">
        <f t="array" aca="1" ref="J1627" ca="1">IFERROR(IF(INDEX(NTG_2020_Map,$C1627+2,36)=0,"",INDEX(NTG_2020_Map,$C1627+2,$J$7)),"")</f>
        <v/>
      </c>
      <c r="K1627" s="17" t="str" cm="1">
        <f t="array" aca="1" ref="K1627" ca="1">IFERROR(INDEX(NTG_2020_Map,$C1627+2,K$7),"")</f>
        <v/>
      </c>
      <c r="L1627" s="17" t="str" cm="1">
        <f t="array" aca="1" ref="L1627" ca="1">IFERROR(INDEX(NTG_2020_Map,$C1627+2,L$7),"")</f>
        <v/>
      </c>
      <c r="M1627" s="17" t="str" cm="1">
        <f t="array" aca="1" ref="M1627" ca="1">IFERROR(INDEX(NTG_2020_Map,$C1627+2,M$7),"")</f>
        <v/>
      </c>
      <c r="N1627" s="18" t="str" cm="1">
        <f t="array" aca="1" ref="N1627" ca="1">IFERROR(INDEX(NTG_2020_Map,$C1627+2,N$7),"")</f>
        <v/>
      </c>
      <c r="O1627" s="18" t="str" cm="1">
        <f t="array" aca="1" ref="O1627" ca="1">IFERROR(IF(INDEX(NTG_2020_Map,$C1627+2,O$7)="","",INDEX(NTG_2020_Map,$C1627+2,O$7)),"")</f>
        <v/>
      </c>
    </row>
    <row r="1628" spans="3:15" ht="12.75" customHeight="1">
      <c r="C1628" s="16">
        <f t="shared" si="50"/>
        <v>71</v>
      </c>
      <c r="D1628" s="16">
        <f t="shared" si="51"/>
        <v>10</v>
      </c>
      <c r="E1628" s="16" cm="1">
        <f t="array" aca="1" ref="E1628" ca="1">IF(F1628="","",IF(INDEX(NTG_2020_Table,$C1628+1,$D1628)=1,1,0))</f>
        <v>0</v>
      </c>
      <c r="F1628" s="17" t="str" cm="1">
        <f t="array" aca="1" ref="F1628" ca="1">IFERROR(INDEX(NTG_2020_Table,$C1628+1,$F$7),"")</f>
        <v>NonRes-sGHS-mHtCrtn-dn</v>
      </c>
      <c r="G1628" s="17" t="str" cm="1">
        <f t="array" aca="1" ref="G1628" ca="1">IF($F1628="","",IFERROR(INDEX(NTG_2020_Map,1,IF($D1628&lt;$B$4,$B$3,IF($D1628&lt;$B$5,$B$4,$B$5))),""))</f>
        <v>NTG_ID</v>
      </c>
      <c r="H1628" s="17" t="str" cm="1">
        <f t="array" aca="1" ref="H1628" ca="1">IF(F1628="","",IFERROR(INDEX(NTG_2020_Map,2,D1628),""))</f>
        <v>UpDeemed|DnCust|DnDeemed|DnCustDI|DnDeemDI</v>
      </c>
      <c r="I1628" s="17" t="str" cm="1">
        <f t="array" aca="1" ref="I1628" ca="1">IFERROR(INDEX(NTG_2020_Map,$C1628+2,$I$7),"")</f>
        <v/>
      </c>
      <c r="J1628" s="17" t="str" cm="1">
        <f t="array" aca="1" ref="J1628" ca="1">IFERROR(IF(INDEX(NTG_2020_Map,$C1628+2,36)=0,"",INDEX(NTG_2020_Map,$C1628+2,$J$7)),"")</f>
        <v/>
      </c>
      <c r="K1628" s="17" t="str" cm="1">
        <f t="array" aca="1" ref="K1628" ca="1">IFERROR(INDEX(NTG_2020_Map,$C1628+2,K$7),"")</f>
        <v/>
      </c>
      <c r="L1628" s="17" t="str" cm="1">
        <f t="array" aca="1" ref="L1628" ca="1">IFERROR(INDEX(NTG_2020_Map,$C1628+2,L$7),"")</f>
        <v/>
      </c>
      <c r="M1628" s="17" t="str" cm="1">
        <f t="array" aca="1" ref="M1628" ca="1">IFERROR(INDEX(NTG_2020_Map,$C1628+2,M$7),"")</f>
        <v/>
      </c>
      <c r="N1628" s="18" t="str" cm="1">
        <f t="array" aca="1" ref="N1628" ca="1">IFERROR(INDEX(NTG_2020_Map,$C1628+2,N$7),"")</f>
        <v/>
      </c>
      <c r="O1628" s="18" t="str" cm="1">
        <f t="array" aca="1" ref="O1628" ca="1">IFERROR(IF(INDEX(NTG_2020_Map,$C1628+2,O$7)="","",INDEX(NTG_2020_Map,$C1628+2,O$7)),"")</f>
        <v/>
      </c>
    </row>
    <row r="1629" spans="3:15" ht="12.75" customHeight="1">
      <c r="C1629" s="16">
        <f t="shared" si="50"/>
        <v>71</v>
      </c>
      <c r="D1629" s="16">
        <f t="shared" si="51"/>
        <v>11</v>
      </c>
      <c r="E1629" s="16" cm="1">
        <f t="array" aca="1" ref="E1629" ca="1">IF(F1629="","",IF(INDEX(NTG_2020_Table,$C1629+1,$D1629)=1,1,0))</f>
        <v>0</v>
      </c>
      <c r="F1629" s="17" t="str" cm="1">
        <f t="array" aca="1" ref="F1629" ca="1">IFERROR(INDEX(NTG_2020_Table,$C1629+1,$F$7),"")</f>
        <v>NonRes-sGHS-mHtCrtn-dn</v>
      </c>
      <c r="G1629" s="17" t="str" cm="1">
        <f t="array" aca="1" ref="G1629" ca="1">IF($F1629="","",IFERROR(INDEX(NTG_2020_Map,1,IF($D1629&lt;$B$4,$B$3,IF($D1629&lt;$B$5,$B$4,$B$5))),""))</f>
        <v>VersionSource</v>
      </c>
      <c r="H1629" s="17" t="str" cm="1">
        <f t="array" aca="1" ref="H1629" ca="1">IF(F1629="","",IFERROR(INDEX(NTG_2020_Map,2,D1629),""))</f>
        <v/>
      </c>
      <c r="I1629" s="17" t="str" cm="1">
        <f t="array" aca="1" ref="I1629" ca="1">IFERROR(INDEX(NTG_2020_Map,$C1629+2,$I$7),"")</f>
        <v/>
      </c>
      <c r="J1629" s="17" t="str" cm="1">
        <f t="array" aca="1" ref="J1629" ca="1">IFERROR(IF(INDEX(NTG_2020_Map,$C1629+2,36)=0,"",INDEX(NTG_2020_Map,$C1629+2,$J$7)),"")</f>
        <v/>
      </c>
      <c r="K1629" s="17" t="str" cm="1">
        <f t="array" aca="1" ref="K1629" ca="1">IFERROR(INDEX(NTG_2020_Map,$C1629+2,K$7),"")</f>
        <v/>
      </c>
      <c r="L1629" s="17" t="str" cm="1">
        <f t="array" aca="1" ref="L1629" ca="1">IFERROR(INDEX(NTG_2020_Map,$C1629+2,L$7),"")</f>
        <v/>
      </c>
      <c r="M1629" s="17" t="str" cm="1">
        <f t="array" aca="1" ref="M1629" ca="1">IFERROR(INDEX(NTG_2020_Map,$C1629+2,M$7),"")</f>
        <v/>
      </c>
      <c r="N1629" s="18" t="str" cm="1">
        <f t="array" aca="1" ref="N1629" ca="1">IFERROR(INDEX(NTG_2020_Map,$C1629+2,N$7),"")</f>
        <v/>
      </c>
      <c r="O1629" s="18" t="str" cm="1">
        <f t="array" aca="1" ref="O1629" ca="1">IFERROR(IF(INDEX(NTG_2020_Map,$C1629+2,O$7)="","",INDEX(NTG_2020_Map,$C1629+2,O$7)),"")</f>
        <v/>
      </c>
    </row>
    <row r="1630" spans="3:15" ht="12.75" customHeight="1">
      <c r="C1630" s="16">
        <f t="shared" si="50"/>
        <v>71</v>
      </c>
      <c r="D1630" s="16">
        <f t="shared" si="51"/>
        <v>12</v>
      </c>
      <c r="E1630" s="16" cm="1">
        <f t="array" aca="1" ref="E1630" ca="1">IF(F1630="","",IF(INDEX(NTG_2020_Table,$C1630+1,$D1630)=1,1,0))</f>
        <v>1</v>
      </c>
      <c r="F1630" s="17" t="str" cm="1">
        <f t="array" aca="1" ref="F1630" ca="1">IFERROR(INDEX(NTG_2020_Table,$C1630+1,$F$7),"")</f>
        <v>NonRes-sGHS-mHtCrtn-dn</v>
      </c>
      <c r="G1630" s="17" t="str" cm="1">
        <f t="array" aca="1" ref="G1630" ca="1">IF($F1630="","",IFERROR(INDEX(NTG_2020_Map,1,IF($D1630&lt;$B$4,$B$3,IF($D1630&lt;$B$5,$B$4,$B$5))),""))</f>
        <v>VersionSource</v>
      </c>
      <c r="H1630" s="17" t="str" cm="1">
        <f t="array" aca="1" ref="H1630" ca="1">IF(F1630="","",IFERROR(INDEX(NTG_2020_Map,2,D1630),""))</f>
        <v>1</v>
      </c>
      <c r="I1630" s="17" t="str" cm="1">
        <f t="array" aca="1" ref="I1630" ca="1">IFERROR(INDEX(NTG_2020_Map,$C1630+2,$I$7),"")</f>
        <v/>
      </c>
      <c r="J1630" s="17" t="str" cm="1">
        <f t="array" aca="1" ref="J1630" ca="1">IFERROR(IF(INDEX(NTG_2020_Map,$C1630+2,36)=0,"",INDEX(NTG_2020_Map,$C1630+2,$J$7)),"")</f>
        <v/>
      </c>
      <c r="K1630" s="17" t="str" cm="1">
        <f t="array" aca="1" ref="K1630" ca="1">IFERROR(INDEX(NTG_2020_Map,$C1630+2,K$7),"")</f>
        <v/>
      </c>
      <c r="L1630" s="17" t="str" cm="1">
        <f t="array" aca="1" ref="L1630" ca="1">IFERROR(INDEX(NTG_2020_Map,$C1630+2,L$7),"")</f>
        <v/>
      </c>
      <c r="M1630" s="17" t="str" cm="1">
        <f t="array" aca="1" ref="M1630" ca="1">IFERROR(INDEX(NTG_2020_Map,$C1630+2,M$7),"")</f>
        <v/>
      </c>
      <c r="N1630" s="18" t="str" cm="1">
        <f t="array" aca="1" ref="N1630" ca="1">IFERROR(INDEX(NTG_2020_Map,$C1630+2,N$7),"")</f>
        <v/>
      </c>
      <c r="O1630" s="18" t="str" cm="1">
        <f t="array" aca="1" ref="O1630" ca="1">IFERROR(IF(INDEX(NTG_2020_Map,$C1630+2,O$7)="","",INDEX(NTG_2020_Map,$C1630+2,O$7)),"")</f>
        <v/>
      </c>
    </row>
    <row r="1631" spans="3:15" ht="12.75" customHeight="1">
      <c r="C1631" s="16">
        <f t="shared" si="50"/>
        <v>71</v>
      </c>
      <c r="D1631" s="16">
        <f t="shared" si="51"/>
        <v>13</v>
      </c>
      <c r="E1631" s="16" cm="1">
        <f t="array" aca="1" ref="E1631" ca="1">IF(F1631="","",IF(INDEX(NTG_2020_Table,$C1631+1,$D1631)=1,1,0))</f>
        <v>0</v>
      </c>
      <c r="F1631" s="17" t="str" cm="1">
        <f t="array" aca="1" ref="F1631" ca="1">IFERROR(INDEX(NTG_2020_Table,$C1631+1,$F$7),"")</f>
        <v>NonRes-sGHS-mHtCrtn-dn</v>
      </c>
      <c r="G1631" s="17" t="str" cm="1">
        <f t="array" aca="1" ref="G1631" ca="1">IF($F1631="","",IFERROR(INDEX(NTG_2020_Map,1,IF($D1631&lt;$B$4,$B$3,IF($D1631&lt;$B$5,$B$4,$B$5))),""))</f>
        <v>VersionSource</v>
      </c>
      <c r="H1631" s="17" t="str" cm="1">
        <f t="array" aca="1" ref="H1631" ca="1">IF(F1631="","",IFERROR(INDEX(NTG_2020_Map,2,D1631),""))</f>
        <v>1</v>
      </c>
      <c r="I1631" s="17" t="str" cm="1">
        <f t="array" aca="1" ref="I1631" ca="1">IFERROR(INDEX(NTG_2020_Map,$C1631+2,$I$7),"")</f>
        <v/>
      </c>
      <c r="J1631" s="17" t="str" cm="1">
        <f t="array" aca="1" ref="J1631" ca="1">IFERROR(IF(INDEX(NTG_2020_Map,$C1631+2,36)=0,"",INDEX(NTG_2020_Map,$C1631+2,$J$7)),"")</f>
        <v/>
      </c>
      <c r="K1631" s="17" t="str" cm="1">
        <f t="array" aca="1" ref="K1631" ca="1">IFERROR(INDEX(NTG_2020_Map,$C1631+2,K$7),"")</f>
        <v/>
      </c>
      <c r="L1631" s="17" t="str" cm="1">
        <f t="array" aca="1" ref="L1631" ca="1">IFERROR(INDEX(NTG_2020_Map,$C1631+2,L$7),"")</f>
        <v/>
      </c>
      <c r="M1631" s="17" t="str" cm="1">
        <f t="array" aca="1" ref="M1631" ca="1">IFERROR(INDEX(NTG_2020_Map,$C1631+2,M$7),"")</f>
        <v/>
      </c>
      <c r="N1631" s="18" t="str" cm="1">
        <f t="array" aca="1" ref="N1631" ca="1">IFERROR(INDEX(NTG_2020_Map,$C1631+2,N$7),"")</f>
        <v/>
      </c>
      <c r="O1631" s="18" t="str" cm="1">
        <f t="array" aca="1" ref="O1631" ca="1">IFERROR(IF(INDEX(NTG_2020_Map,$C1631+2,O$7)="","",INDEX(NTG_2020_Map,$C1631+2,O$7)),"")</f>
        <v/>
      </c>
    </row>
    <row r="1632" spans="3:15" ht="12.75" customHeight="1">
      <c r="C1632" s="16">
        <f t="shared" si="50"/>
        <v>71</v>
      </c>
      <c r="D1632" s="16">
        <f t="shared" si="51"/>
        <v>14</v>
      </c>
      <c r="E1632" s="16" cm="1">
        <f t="array" aca="1" ref="E1632" ca="1">IF(F1632="","",IF(INDEX(NTG_2020_Table,$C1632+1,$D1632)=1,1,0))</f>
        <v>0</v>
      </c>
      <c r="F1632" s="17" t="str" cm="1">
        <f t="array" aca="1" ref="F1632" ca="1">IFERROR(INDEX(NTG_2020_Table,$C1632+1,$F$7),"")</f>
        <v>NonRes-sGHS-mHtCrtn-dn</v>
      </c>
      <c r="G1632" s="17" t="str" cm="1">
        <f t="array" aca="1" ref="G1632" ca="1">IF($F1632="","",IFERROR(INDEX(NTG_2020_Map,1,IF($D1632&lt;$B$4,$B$3,IF($D1632&lt;$B$5,$B$4,$B$5))),""))</f>
        <v>VersionSource</v>
      </c>
      <c r="H1632" s="17" t="str" cm="1">
        <f t="array" aca="1" ref="H1632" ca="1">IF(F1632="","",IFERROR(INDEX(NTG_2020_Map,2,D1632),""))</f>
        <v>0</v>
      </c>
      <c r="I1632" s="17" t="str" cm="1">
        <f t="array" aca="1" ref="I1632" ca="1">IFERROR(INDEX(NTG_2020_Map,$C1632+2,$I$7),"")</f>
        <v/>
      </c>
      <c r="J1632" s="17" t="str" cm="1">
        <f t="array" aca="1" ref="J1632" ca="1">IFERROR(IF(INDEX(NTG_2020_Map,$C1632+2,36)=0,"",INDEX(NTG_2020_Map,$C1632+2,$J$7)),"")</f>
        <v/>
      </c>
      <c r="K1632" s="17" t="str" cm="1">
        <f t="array" aca="1" ref="K1632" ca="1">IFERROR(INDEX(NTG_2020_Map,$C1632+2,K$7),"")</f>
        <v/>
      </c>
      <c r="L1632" s="17" t="str" cm="1">
        <f t="array" aca="1" ref="L1632" ca="1">IFERROR(INDEX(NTG_2020_Map,$C1632+2,L$7),"")</f>
        <v/>
      </c>
      <c r="M1632" s="17" t="str" cm="1">
        <f t="array" aca="1" ref="M1632" ca="1">IFERROR(INDEX(NTG_2020_Map,$C1632+2,M$7),"")</f>
        <v/>
      </c>
      <c r="N1632" s="18" t="str" cm="1">
        <f t="array" aca="1" ref="N1632" ca="1">IFERROR(INDEX(NTG_2020_Map,$C1632+2,N$7),"")</f>
        <v/>
      </c>
      <c r="O1632" s="18" t="str" cm="1">
        <f t="array" aca="1" ref="O1632" ca="1">IFERROR(IF(INDEX(NTG_2020_Map,$C1632+2,O$7)="","",INDEX(NTG_2020_Map,$C1632+2,O$7)),"")</f>
        <v/>
      </c>
    </row>
    <row r="1633" spans="3:15" ht="12.75" customHeight="1">
      <c r="C1633" s="16">
        <f t="shared" si="50"/>
        <v>71</v>
      </c>
      <c r="D1633" s="16">
        <f t="shared" si="51"/>
        <v>15</v>
      </c>
      <c r="E1633" s="16" cm="1">
        <f t="array" aca="1" ref="E1633" ca="1">IF(F1633="","",IF(INDEX(NTG_2020_Table,$C1633+1,$D1633)=1,1,0))</f>
        <v>0</v>
      </c>
      <c r="F1633" s="17" t="str" cm="1">
        <f t="array" aca="1" ref="F1633" ca="1">IFERROR(INDEX(NTG_2020_Table,$C1633+1,$F$7),"")</f>
        <v>NonRes-sGHS-mHtCrtn-dn</v>
      </c>
      <c r="G1633" s="17" t="str" cm="1">
        <f t="array" aca="1" ref="G1633" ca="1">IF($F1633="","",IFERROR(INDEX(NTG_2020_Map,1,IF($D1633&lt;$B$4,$B$3,IF($D1633&lt;$B$5,$B$4,$B$5))),""))</f>
        <v>VersionSource</v>
      </c>
      <c r="H1633" s="17" cm="1">
        <f t="array" aca="1" ref="H1633" ca="1">IF(F1633="","",IFERROR(INDEX(NTG_2020_Map,2,D1633),""))</f>
        <v>45448.629734189817</v>
      </c>
      <c r="I1633" s="17" t="str" cm="1">
        <f t="array" aca="1" ref="I1633" ca="1">IFERROR(INDEX(NTG_2020_Map,$C1633+2,$I$7),"")</f>
        <v/>
      </c>
      <c r="J1633" s="17" t="str" cm="1">
        <f t="array" aca="1" ref="J1633" ca="1">IFERROR(IF(INDEX(NTG_2020_Map,$C1633+2,36)=0,"",INDEX(NTG_2020_Map,$C1633+2,$J$7)),"")</f>
        <v/>
      </c>
      <c r="K1633" s="17" t="str" cm="1">
        <f t="array" aca="1" ref="K1633" ca="1">IFERROR(INDEX(NTG_2020_Map,$C1633+2,K$7),"")</f>
        <v/>
      </c>
      <c r="L1633" s="17" t="str" cm="1">
        <f t="array" aca="1" ref="L1633" ca="1">IFERROR(INDEX(NTG_2020_Map,$C1633+2,L$7),"")</f>
        <v/>
      </c>
      <c r="M1633" s="17" t="str" cm="1">
        <f t="array" aca="1" ref="M1633" ca="1">IFERROR(INDEX(NTG_2020_Map,$C1633+2,M$7),"")</f>
        <v/>
      </c>
      <c r="N1633" s="18" t="str" cm="1">
        <f t="array" aca="1" ref="N1633" ca="1">IFERROR(INDEX(NTG_2020_Map,$C1633+2,N$7),"")</f>
        <v/>
      </c>
      <c r="O1633" s="18" t="str" cm="1">
        <f t="array" aca="1" ref="O1633" ca="1">IFERROR(IF(INDEX(NTG_2020_Map,$C1633+2,O$7)="","",INDEX(NTG_2020_Map,$C1633+2,O$7)),"")</f>
        <v/>
      </c>
    </row>
    <row r="1634" spans="3:15" ht="12.75" customHeight="1">
      <c r="C1634" s="16">
        <f t="shared" si="50"/>
        <v>71</v>
      </c>
      <c r="D1634" s="16">
        <f t="shared" si="51"/>
        <v>16</v>
      </c>
      <c r="E1634" s="16" cm="1">
        <f t="array" aca="1" ref="E1634" ca="1">IF(F1634="","",IF(INDEX(NTG_2020_Table,$C1634+1,$D1634)=1,1,0))</f>
        <v>1</v>
      </c>
      <c r="F1634" s="17" t="str" cm="1">
        <f t="array" aca="1" ref="F1634" ca="1">IFERROR(INDEX(NTG_2020_Table,$C1634+1,$F$7),"")</f>
        <v>NonRes-sGHS-mHtCrtn-dn</v>
      </c>
      <c r="G1634" s="17" t="str" cm="1">
        <f t="array" aca="1" ref="G1634" ca="1">IF($F1634="","",IFERROR(INDEX(NTG_2020_Map,1,IF($D1634&lt;$B$4,$B$3,IF($D1634&lt;$B$5,$B$4,$B$5))),""))</f>
        <v>VersionSource</v>
      </c>
      <c r="H1634" s="17" t="str" cm="1">
        <f t="array" aca="1" ref="H1634" ca="1">IF(F1634="","",IFERROR(INDEX(NTG_2020_Map,2,D1634),""))</f>
        <v>Expired this record since a new record was created that uses the updated Measure Impact Types and Delivery Types per DEER2026 Scoping Document.</v>
      </c>
      <c r="I1634" s="17" t="str" cm="1">
        <f t="array" aca="1" ref="I1634" ca="1">IFERROR(INDEX(NTG_2020_Map,$C1634+2,$I$7),"")</f>
        <v/>
      </c>
      <c r="J1634" s="17" t="str" cm="1">
        <f t="array" aca="1" ref="J1634" ca="1">IFERROR(IF(INDEX(NTG_2020_Map,$C1634+2,36)=0,"",INDEX(NTG_2020_Map,$C1634+2,$J$7)),"")</f>
        <v/>
      </c>
      <c r="K1634" s="17" t="str" cm="1">
        <f t="array" aca="1" ref="K1634" ca="1">IFERROR(INDEX(NTG_2020_Map,$C1634+2,K$7),"")</f>
        <v/>
      </c>
      <c r="L1634" s="17" t="str" cm="1">
        <f t="array" aca="1" ref="L1634" ca="1">IFERROR(INDEX(NTG_2020_Map,$C1634+2,L$7),"")</f>
        <v/>
      </c>
      <c r="M1634" s="17" t="str" cm="1">
        <f t="array" aca="1" ref="M1634" ca="1">IFERROR(INDEX(NTG_2020_Map,$C1634+2,M$7),"")</f>
        <v/>
      </c>
      <c r="N1634" s="18" t="str" cm="1">
        <f t="array" aca="1" ref="N1634" ca="1">IFERROR(INDEX(NTG_2020_Map,$C1634+2,N$7),"")</f>
        <v/>
      </c>
      <c r="O1634" s="18" t="str" cm="1">
        <f t="array" aca="1" ref="O1634" ca="1">IFERROR(IF(INDEX(NTG_2020_Map,$C1634+2,O$7)="","",INDEX(NTG_2020_Map,$C1634+2,O$7)),"")</f>
        <v/>
      </c>
    </row>
    <row r="1635" spans="3:15" ht="12.75" customHeight="1">
      <c r="C1635" s="16">
        <f t="shared" si="50"/>
        <v>71</v>
      </c>
      <c r="D1635" s="16">
        <f t="shared" si="51"/>
        <v>17</v>
      </c>
      <c r="E1635" s="16" cm="1">
        <f t="array" aca="1" ref="E1635" ca="1">IF(F1635="","",IF(INDEX(NTG_2020_Table,$C1635+1,$D1635)=1,1,0))</f>
        <v>1</v>
      </c>
      <c r="F1635" s="17" t="str" cm="1">
        <f t="array" aca="1" ref="F1635" ca="1">IFERROR(INDEX(NTG_2020_Table,$C1635+1,$F$7),"")</f>
        <v>NonRes-sGHS-mHtCrtn-dn</v>
      </c>
      <c r="G1635" s="17" t="str" cm="1">
        <f t="array" aca="1" ref="G1635" ca="1">IF($F1635="","",IFERROR(INDEX(NTG_2020_Map,1,IF($D1635&lt;$B$4,$B$3,IF($D1635&lt;$B$5,$B$4,$B$5))),""))</f>
        <v>VersionSource</v>
      </c>
      <c r="H1635" s="17" t="str" cm="1">
        <f t="array" aca="1" ref="H1635" ca="1">IF(F1635="","",IFERROR(INDEX(NTG_2020_Map,2,D1635),""))</f>
        <v>Deemed Ex Ante Team</v>
      </c>
      <c r="I1635" s="17" t="str" cm="1">
        <f t="array" aca="1" ref="I1635" ca="1">IFERROR(INDEX(NTG_2020_Map,$C1635+2,$I$7),"")</f>
        <v/>
      </c>
      <c r="J1635" s="17" t="str" cm="1">
        <f t="array" aca="1" ref="J1635" ca="1">IFERROR(IF(INDEX(NTG_2020_Map,$C1635+2,36)=0,"",INDEX(NTG_2020_Map,$C1635+2,$J$7)),"")</f>
        <v/>
      </c>
      <c r="K1635" s="17" t="str" cm="1">
        <f t="array" aca="1" ref="K1635" ca="1">IFERROR(INDEX(NTG_2020_Map,$C1635+2,K$7),"")</f>
        <v/>
      </c>
      <c r="L1635" s="17" t="str" cm="1">
        <f t="array" aca="1" ref="L1635" ca="1">IFERROR(INDEX(NTG_2020_Map,$C1635+2,L$7),"")</f>
        <v/>
      </c>
      <c r="M1635" s="17" t="str" cm="1">
        <f t="array" aca="1" ref="M1635" ca="1">IFERROR(INDEX(NTG_2020_Map,$C1635+2,M$7),"")</f>
        <v/>
      </c>
      <c r="N1635" s="18" t="str" cm="1">
        <f t="array" aca="1" ref="N1635" ca="1">IFERROR(INDEX(NTG_2020_Map,$C1635+2,N$7),"")</f>
        <v/>
      </c>
      <c r="O1635" s="18" t="str" cm="1">
        <f t="array" aca="1" ref="O1635" ca="1">IFERROR(IF(INDEX(NTG_2020_Map,$C1635+2,O$7)="","",INDEX(NTG_2020_Map,$C1635+2,O$7)),"")</f>
        <v/>
      </c>
    </row>
    <row r="1636" spans="3:15" ht="12.75" customHeight="1">
      <c r="C1636" s="16">
        <f t="shared" si="50"/>
        <v>71</v>
      </c>
      <c r="D1636" s="16">
        <f t="shared" si="51"/>
        <v>18</v>
      </c>
      <c r="E1636" s="16" cm="1">
        <f t="array" aca="1" ref="E1636" ca="1">IF(F1636="","",IF(INDEX(NTG_2020_Table,$C1636+1,$D1636)=1,1,0))</f>
        <v>0</v>
      </c>
      <c r="F1636" s="17" t="str" cm="1">
        <f t="array" aca="1" ref="F1636" ca="1">IFERROR(INDEX(NTG_2020_Table,$C1636+1,$F$7),"")</f>
        <v>NonRes-sGHS-mHtCrtn-dn</v>
      </c>
      <c r="G1636" s="17" t="str" cm="1">
        <f t="array" aca="1" ref="G1636" ca="1">IF($F1636="","",IFERROR(INDEX(NTG_2020_Map,1,IF($D1636&lt;$B$4,$B$3,IF($D1636&lt;$B$5,$B$4,$B$5))),""))</f>
        <v>VersionSource</v>
      </c>
      <c r="H1636" s="17" cm="1">
        <f t="array" aca="1" ref="H1636" ca="1">IF(F1636="","",IFERROR(INDEX(NTG_2020_Map,2,D1636),""))</f>
        <v>44566.539816770834</v>
      </c>
      <c r="I1636" s="17" t="str" cm="1">
        <f t="array" aca="1" ref="I1636" ca="1">IFERROR(INDEX(NTG_2020_Map,$C1636+2,$I$7),"")</f>
        <v/>
      </c>
      <c r="J1636" s="17" t="str" cm="1">
        <f t="array" aca="1" ref="J1636" ca="1">IFERROR(IF(INDEX(NTG_2020_Map,$C1636+2,36)=0,"",INDEX(NTG_2020_Map,$C1636+2,$J$7)),"")</f>
        <v/>
      </c>
      <c r="K1636" s="17" t="str" cm="1">
        <f t="array" aca="1" ref="K1636" ca="1">IFERROR(INDEX(NTG_2020_Map,$C1636+2,K$7),"")</f>
        <v/>
      </c>
      <c r="L1636" s="17" t="str" cm="1">
        <f t="array" aca="1" ref="L1636" ca="1">IFERROR(INDEX(NTG_2020_Map,$C1636+2,L$7),"")</f>
        <v/>
      </c>
      <c r="M1636" s="17" t="str" cm="1">
        <f t="array" aca="1" ref="M1636" ca="1">IFERROR(INDEX(NTG_2020_Map,$C1636+2,M$7),"")</f>
        <v/>
      </c>
      <c r="N1636" s="18" t="str" cm="1">
        <f t="array" aca="1" ref="N1636" ca="1">IFERROR(INDEX(NTG_2020_Map,$C1636+2,N$7),"")</f>
        <v/>
      </c>
      <c r="O1636" s="18" t="str" cm="1">
        <f t="array" aca="1" ref="O1636" ca="1">IFERROR(IF(INDEX(NTG_2020_Map,$C1636+2,O$7)="","",INDEX(NTG_2020_Map,$C1636+2,O$7)),"")</f>
        <v/>
      </c>
    </row>
    <row r="1637" spans="3:15" ht="12.75" customHeight="1">
      <c r="C1637" s="16">
        <f t="shared" si="50"/>
        <v>71</v>
      </c>
      <c r="D1637" s="16">
        <f t="shared" si="51"/>
        <v>19</v>
      </c>
      <c r="E1637" s="16" cm="1">
        <f t="array" aca="1" ref="E1637" ca="1">IF(F1637="","",IF(INDEX(NTG_2020_Table,$C1637+1,$D1637)=1,1,0))</f>
        <v>0</v>
      </c>
      <c r="F1637" s="17" t="str" cm="1">
        <f t="array" aca="1" ref="F1637" ca="1">IFERROR(INDEX(NTG_2020_Table,$C1637+1,$F$7),"")</f>
        <v>NonRes-sGHS-mHtCrtn-dn</v>
      </c>
      <c r="G1637" s="17" t="str" cm="1">
        <f t="array" aca="1" ref="G1637" ca="1">IF($F1637="","",IFERROR(INDEX(NTG_2020_Map,1,IF($D1637&lt;$B$4,$B$3,IF($D1637&lt;$B$5,$B$4,$B$5))),""))</f>
        <v>CreatedComment</v>
      </c>
      <c r="H1637" s="17" t="str" cm="1">
        <f t="array" aca="1" ref="H1637" ca="1">IF(F1637="","",IFERROR(INDEX(NTG_2020_Map,2,D1637),""))</f>
        <v/>
      </c>
      <c r="I1637" s="17" t="str" cm="1">
        <f t="array" aca="1" ref="I1637" ca="1">IFERROR(INDEX(NTG_2020_Map,$C1637+2,$I$7),"")</f>
        <v/>
      </c>
      <c r="J1637" s="17" t="str" cm="1">
        <f t="array" aca="1" ref="J1637" ca="1">IFERROR(IF(INDEX(NTG_2020_Map,$C1637+2,36)=0,"",INDEX(NTG_2020_Map,$C1637+2,$J$7)),"")</f>
        <v/>
      </c>
      <c r="K1637" s="17" t="str" cm="1">
        <f t="array" aca="1" ref="K1637" ca="1">IFERROR(INDEX(NTG_2020_Map,$C1637+2,K$7),"")</f>
        <v/>
      </c>
      <c r="L1637" s="17" t="str" cm="1">
        <f t="array" aca="1" ref="L1637" ca="1">IFERROR(INDEX(NTG_2020_Map,$C1637+2,L$7),"")</f>
        <v/>
      </c>
      <c r="M1637" s="17" t="str" cm="1">
        <f t="array" aca="1" ref="M1637" ca="1">IFERROR(INDEX(NTG_2020_Map,$C1637+2,M$7),"")</f>
        <v/>
      </c>
      <c r="N1637" s="18" t="str" cm="1">
        <f t="array" aca="1" ref="N1637" ca="1">IFERROR(INDEX(NTG_2020_Map,$C1637+2,N$7),"")</f>
        <v/>
      </c>
      <c r="O1637" s="18" t="str" cm="1">
        <f t="array" aca="1" ref="O1637" ca="1">IFERROR(IF(INDEX(NTG_2020_Map,$C1637+2,O$7)="","",INDEX(NTG_2020_Map,$C1637+2,O$7)),"")</f>
        <v/>
      </c>
    </row>
    <row r="1638" spans="3:15" ht="12.75" customHeight="1">
      <c r="C1638" s="16">
        <f t="shared" si="50"/>
        <v>71</v>
      </c>
      <c r="D1638" s="16">
        <f t="shared" si="51"/>
        <v>20</v>
      </c>
      <c r="E1638" s="16" cm="1">
        <f t="array" aca="1" ref="E1638" ca="1">IF(F1638="","",IF(INDEX(NTG_2020_Table,$C1638+1,$D1638)=1,1,0))</f>
        <v>0</v>
      </c>
      <c r="F1638" s="17" t="str" cm="1">
        <f t="array" aca="1" ref="F1638" ca="1">IFERROR(INDEX(NTG_2020_Table,$C1638+1,$F$7),"")</f>
        <v>NonRes-sGHS-mHtCrtn-dn</v>
      </c>
      <c r="G1638" s="17" t="str" cm="1">
        <f t="array" aca="1" ref="G1638" ca="1">IF($F1638="","",IFERROR(INDEX(NTG_2020_Map,1,IF($D1638&lt;$B$4,$B$3,IF($D1638&lt;$B$5,$B$4,$B$5))),""))</f>
        <v>CreatedComment</v>
      </c>
      <c r="H1638" s="17" t="str" cm="1">
        <f t="array" aca="1" ref="H1638" ca="1">IF(F1638="","",IFERROR(INDEX(NTG_2020_Map,2,D1638),""))</f>
        <v>Deemed Ex Ante Team</v>
      </c>
      <c r="I1638" s="17" t="str" cm="1">
        <f t="array" aca="1" ref="I1638" ca="1">IFERROR(INDEX(NTG_2020_Map,$C1638+2,$I$7),"")</f>
        <v/>
      </c>
      <c r="J1638" s="17" t="str" cm="1">
        <f t="array" aca="1" ref="J1638" ca="1">IFERROR(IF(INDEX(NTG_2020_Map,$C1638+2,36)=0,"",INDEX(NTG_2020_Map,$C1638+2,$J$7)),"")</f>
        <v/>
      </c>
      <c r="K1638" s="17" t="str" cm="1">
        <f t="array" aca="1" ref="K1638" ca="1">IFERROR(INDEX(NTG_2020_Map,$C1638+2,K$7),"")</f>
        <v/>
      </c>
      <c r="L1638" s="17" t="str" cm="1">
        <f t="array" aca="1" ref="L1638" ca="1">IFERROR(INDEX(NTG_2020_Map,$C1638+2,L$7),"")</f>
        <v/>
      </c>
      <c r="M1638" s="17" t="str" cm="1">
        <f t="array" aca="1" ref="M1638" ca="1">IFERROR(INDEX(NTG_2020_Map,$C1638+2,M$7),"")</f>
        <v/>
      </c>
      <c r="N1638" s="18" t="str" cm="1">
        <f t="array" aca="1" ref="N1638" ca="1">IFERROR(INDEX(NTG_2020_Map,$C1638+2,N$7),"")</f>
        <v/>
      </c>
      <c r="O1638" s="18" t="str" cm="1">
        <f t="array" aca="1" ref="O1638" ca="1">IFERROR(IF(INDEX(NTG_2020_Map,$C1638+2,O$7)="","",INDEX(NTG_2020_Map,$C1638+2,O$7)),"")</f>
        <v/>
      </c>
    </row>
    <row r="1639" spans="3:15" ht="12.75" customHeight="1">
      <c r="C1639" s="16">
        <f t="shared" si="50"/>
        <v>71</v>
      </c>
      <c r="D1639" s="16">
        <f t="shared" si="51"/>
        <v>21</v>
      </c>
      <c r="E1639" s="16" cm="1">
        <f t="array" aca="1" ref="E1639" ca="1">IF(F1639="","",IF(INDEX(NTG_2020_Table,$C1639+1,$D1639)=1,1,0))</f>
        <v>0</v>
      </c>
      <c r="F1639" s="17" t="str" cm="1">
        <f t="array" aca="1" ref="F1639" ca="1">IFERROR(INDEX(NTG_2020_Table,$C1639+1,$F$7),"")</f>
        <v>NonRes-sGHS-mHtCrtn-dn</v>
      </c>
      <c r="G1639" s="17" t="str" cm="1">
        <f t="array" aca="1" ref="G1639" ca="1">IF($F1639="","",IFERROR(INDEX(NTG_2020_Map,1,IF($D1639&lt;$B$4,$B$3,IF($D1639&lt;$B$5,$B$4,$B$5))),""))</f>
        <v>CreatedComment</v>
      </c>
      <c r="H1639" s="17" t="str" cm="1">
        <f t="array" aca="1" ref="H1639" ca="1">IF(F1639="","",IFERROR(INDEX(NTG_2020_Map,2,D1639),""))</f>
        <v/>
      </c>
      <c r="I1639" s="17" t="str" cm="1">
        <f t="array" aca="1" ref="I1639" ca="1">IFERROR(INDEX(NTG_2020_Map,$C1639+2,$I$7),"")</f>
        <v/>
      </c>
      <c r="J1639" s="17" t="str" cm="1">
        <f t="array" aca="1" ref="J1639" ca="1">IFERROR(IF(INDEX(NTG_2020_Map,$C1639+2,36)=0,"",INDEX(NTG_2020_Map,$C1639+2,$J$7)),"")</f>
        <v/>
      </c>
      <c r="K1639" s="17" t="str" cm="1">
        <f t="array" aca="1" ref="K1639" ca="1">IFERROR(INDEX(NTG_2020_Map,$C1639+2,K$7),"")</f>
        <v/>
      </c>
      <c r="L1639" s="17" t="str" cm="1">
        <f t="array" aca="1" ref="L1639" ca="1">IFERROR(INDEX(NTG_2020_Map,$C1639+2,L$7),"")</f>
        <v/>
      </c>
      <c r="M1639" s="17" t="str" cm="1">
        <f t="array" aca="1" ref="M1639" ca="1">IFERROR(INDEX(NTG_2020_Map,$C1639+2,M$7),"")</f>
        <v/>
      </c>
      <c r="N1639" s="18" t="str" cm="1">
        <f t="array" aca="1" ref="N1639" ca="1">IFERROR(INDEX(NTG_2020_Map,$C1639+2,N$7),"")</f>
        <v/>
      </c>
      <c r="O1639" s="18" t="str" cm="1">
        <f t="array" aca="1" ref="O1639" ca="1">IFERROR(IF(INDEX(NTG_2020_Map,$C1639+2,O$7)="","",INDEX(NTG_2020_Map,$C1639+2,O$7)),"")</f>
        <v/>
      </c>
    </row>
    <row r="1640" spans="3:15" ht="12.75" customHeight="1">
      <c r="C1640" s="16">
        <f t="shared" si="50"/>
        <v>71</v>
      </c>
      <c r="D1640" s="16">
        <f t="shared" si="51"/>
        <v>22</v>
      </c>
      <c r="E1640" s="16" cm="1">
        <f t="array" aca="1" ref="E1640" ca="1">IF(F1640="","",IF(INDEX(NTG_2020_Table,$C1640+1,$D1640)=1,1,0))</f>
        <v>0</v>
      </c>
      <c r="F1640" s="17" t="str" cm="1">
        <f t="array" aca="1" ref="F1640" ca="1">IFERROR(INDEX(NTG_2020_Table,$C1640+1,$F$7),"")</f>
        <v>NonRes-sGHS-mHtCrtn-dn</v>
      </c>
      <c r="G1640" s="17" t="str" cm="1">
        <f t="array" aca="1" ref="G1640" ca="1">IF($F1640="","",IFERROR(INDEX(NTG_2020_Map,1,IF($D1640&lt;$B$4,$B$3,IF($D1640&lt;$B$5,$B$4,$B$5))),""))</f>
        <v>CreatedComment</v>
      </c>
      <c r="H1640" s="17" t="str" cm="1">
        <f t="array" aca="1" ref="H1640" ca="1">IF(F1640="","",IFERROR(INDEX(NTG_2020_Map,2,D1640),""))</f>
        <v/>
      </c>
      <c r="I1640" s="17" t="str" cm="1">
        <f t="array" aca="1" ref="I1640" ca="1">IFERROR(INDEX(NTG_2020_Map,$C1640+2,$I$7),"")</f>
        <v/>
      </c>
      <c r="J1640" s="17" t="str" cm="1">
        <f t="array" aca="1" ref="J1640" ca="1">IFERROR(IF(INDEX(NTG_2020_Map,$C1640+2,36)=0,"",INDEX(NTG_2020_Map,$C1640+2,$J$7)),"")</f>
        <v/>
      </c>
      <c r="K1640" s="17" t="str" cm="1">
        <f t="array" aca="1" ref="K1640" ca="1">IFERROR(INDEX(NTG_2020_Map,$C1640+2,K$7),"")</f>
        <v/>
      </c>
      <c r="L1640" s="17" t="str" cm="1">
        <f t="array" aca="1" ref="L1640" ca="1">IFERROR(INDEX(NTG_2020_Map,$C1640+2,L$7),"")</f>
        <v/>
      </c>
      <c r="M1640" s="17" t="str" cm="1">
        <f t="array" aca="1" ref="M1640" ca="1">IFERROR(INDEX(NTG_2020_Map,$C1640+2,M$7),"")</f>
        <v/>
      </c>
      <c r="N1640" s="18" t="str" cm="1">
        <f t="array" aca="1" ref="N1640" ca="1">IFERROR(INDEX(NTG_2020_Map,$C1640+2,N$7),"")</f>
        <v/>
      </c>
      <c r="O1640" s="18" t="str" cm="1">
        <f t="array" aca="1" ref="O1640" ca="1">IFERROR(IF(INDEX(NTG_2020_Map,$C1640+2,O$7)="","",INDEX(NTG_2020_Map,$C1640+2,O$7)),"")</f>
        <v/>
      </c>
    </row>
    <row r="1641" spans="3:15" ht="12.75" customHeight="1">
      <c r="C1641" s="16">
        <f t="shared" si="50"/>
        <v>71</v>
      </c>
      <c r="D1641" s="16">
        <f t="shared" si="51"/>
        <v>23</v>
      </c>
      <c r="E1641" s="16" cm="1">
        <f t="array" aca="1" ref="E1641" ca="1">IF(F1641="","",IF(INDEX(NTG_2020_Table,$C1641+1,$D1641)=1,1,0))</f>
        <v>0</v>
      </c>
      <c r="F1641" s="17" t="str" cm="1">
        <f t="array" aca="1" ref="F1641" ca="1">IFERROR(INDEX(NTG_2020_Table,$C1641+1,$F$7),"")</f>
        <v>NonRes-sGHS-mHtCrtn-dn</v>
      </c>
      <c r="G1641" s="17" t="str" cm="1">
        <f t="array" aca="1" ref="G1641" ca="1">IF($F1641="","",IFERROR(INDEX(NTG_2020_Map,1,IF($D1641&lt;$B$4,$B$3,IF($D1641&lt;$B$5,$B$4,$B$5))),""))</f>
        <v>CreatedComment</v>
      </c>
      <c r="H1641" s="17" t="str" cm="1">
        <f t="array" aca="1" ref="H1641" ca="1">IF(F1641="","",IFERROR(INDEX(NTG_2020_Map,2,D1641),""))</f>
        <v/>
      </c>
      <c r="I1641" s="17" t="str" cm="1">
        <f t="array" aca="1" ref="I1641" ca="1">IFERROR(INDEX(NTG_2020_Map,$C1641+2,$I$7),"")</f>
        <v/>
      </c>
      <c r="J1641" s="17" t="str" cm="1">
        <f t="array" aca="1" ref="J1641" ca="1">IFERROR(IF(INDEX(NTG_2020_Map,$C1641+2,36)=0,"",INDEX(NTG_2020_Map,$C1641+2,$J$7)),"")</f>
        <v/>
      </c>
      <c r="K1641" s="17" t="str" cm="1">
        <f t="array" aca="1" ref="K1641" ca="1">IFERROR(INDEX(NTG_2020_Map,$C1641+2,K$7),"")</f>
        <v/>
      </c>
      <c r="L1641" s="17" t="str" cm="1">
        <f t="array" aca="1" ref="L1641" ca="1">IFERROR(INDEX(NTG_2020_Map,$C1641+2,L$7),"")</f>
        <v/>
      </c>
      <c r="M1641" s="17" t="str" cm="1">
        <f t="array" aca="1" ref="M1641" ca="1">IFERROR(INDEX(NTG_2020_Map,$C1641+2,M$7),"")</f>
        <v/>
      </c>
      <c r="N1641" s="18" t="str" cm="1">
        <f t="array" aca="1" ref="N1641" ca="1">IFERROR(INDEX(NTG_2020_Map,$C1641+2,N$7),"")</f>
        <v/>
      </c>
      <c r="O1641" s="18" t="str" cm="1">
        <f t="array" aca="1" ref="O1641" ca="1">IFERROR(IF(INDEX(NTG_2020_Map,$C1641+2,O$7)="","",INDEX(NTG_2020_Map,$C1641+2,O$7)),"")</f>
        <v/>
      </c>
    </row>
    <row r="1642" spans="3:15" ht="12.75" customHeight="1">
      <c r="C1642" s="16">
        <f t="shared" si="50"/>
        <v>72</v>
      </c>
      <c r="D1642" s="16">
        <f t="shared" si="51"/>
        <v>1</v>
      </c>
      <c r="E1642" s="16" cm="1">
        <f t="array" aca="1" ref="E1642" ca="1">IF(F1642="","",IF(INDEX(NTG_2020_Table,$C1642+1,$D1642)=1,1,0))</f>
        <v>0</v>
      </c>
      <c r="F1642" s="17" t="str" cm="1">
        <f t="array" aca="1" ref="F1642" ca="1">IFERROR(INDEX(NTG_2020_Table,$C1642+1,$F$7),"")</f>
        <v>NonRes-sGHS-mIRF-ci</v>
      </c>
      <c r="G1642" s="17" t="str" cm="1">
        <f t="array" aca="1" ref="G1642" ca="1">IF($F1642="","",IFERROR(INDEX(NTG_2020_Map,1,IF($D1642&lt;$B$4,$B$3,IF($D1642&lt;$B$5,$B$4,$B$5))),""))</f>
        <v>NTG_ID</v>
      </c>
      <c r="H1642" s="17" t="str" cm="1">
        <f t="array" aca="1" ref="H1642" ca="1">IF(F1642="","",IFERROR(INDEX(NTG_2020_Map,2,D1642),""))</f>
        <v>Agric-Default&gt;2yrs</v>
      </c>
      <c r="I1642" s="17" t="str" cm="1">
        <f t="array" aca="1" ref="I1642" ca="1">IFERROR(INDEX(NTG_2020_Map,$C1642+2,$I$7),"")</f>
        <v/>
      </c>
      <c r="J1642" s="17" t="str" cm="1">
        <f t="array" aca="1" ref="J1642" ca="1">IFERROR(IF(INDEX(NTG_2020_Map,$C1642+2,36)=0,"",INDEX(NTG_2020_Map,$C1642+2,$J$7)),"")</f>
        <v/>
      </c>
      <c r="K1642" s="17" t="str" cm="1">
        <f t="array" aca="1" ref="K1642" ca="1">IFERROR(INDEX(NTG_2020_Map,$C1642+2,K$7),"")</f>
        <v/>
      </c>
      <c r="L1642" s="17" t="str" cm="1">
        <f t="array" aca="1" ref="L1642" ca="1">IFERROR(INDEX(NTG_2020_Map,$C1642+2,L$7),"")</f>
        <v/>
      </c>
      <c r="M1642" s="17" t="str" cm="1">
        <f t="array" aca="1" ref="M1642" ca="1">IFERROR(INDEX(NTG_2020_Map,$C1642+2,M$7),"")</f>
        <v/>
      </c>
      <c r="N1642" s="18" t="str" cm="1">
        <f t="array" aca="1" ref="N1642" ca="1">IFERROR(INDEX(NTG_2020_Map,$C1642+2,N$7),"")</f>
        <v/>
      </c>
      <c r="O1642" s="18" t="str" cm="1">
        <f t="array" aca="1" ref="O1642" ca="1">IFERROR(IF(INDEX(NTG_2020_Map,$C1642+2,O$7)="","",INDEX(NTG_2020_Map,$C1642+2,O$7)),"")</f>
        <v/>
      </c>
    </row>
    <row r="1643" spans="3:15" ht="12.75" customHeight="1">
      <c r="C1643" s="16">
        <f t="shared" si="50"/>
        <v>72</v>
      </c>
      <c r="D1643" s="16">
        <f t="shared" si="51"/>
        <v>2</v>
      </c>
      <c r="E1643" s="16" cm="1">
        <f t="array" aca="1" ref="E1643" ca="1">IF(F1643="","",IF(INDEX(NTG_2020_Table,$C1643+1,$D1643)=1,1,0))</f>
        <v>1</v>
      </c>
      <c r="F1643" s="17" t="str" cm="1">
        <f t="array" aca="1" ref="F1643" ca="1">IFERROR(INDEX(NTG_2020_Table,$C1643+1,$F$7),"")</f>
        <v>NonRes-sGHS-mIRF-ci</v>
      </c>
      <c r="G1643" s="17" t="str" cm="1">
        <f t="array" aca="1" ref="G1643" ca="1">IF($F1643="","",IFERROR(INDEX(NTG_2020_Map,1,IF($D1643&lt;$B$4,$B$3,IF($D1643&lt;$B$5,$B$4,$B$5))),""))</f>
        <v>NTG_ID</v>
      </c>
      <c r="H1643" s="17" t="str" cm="1">
        <f t="array" aca="1" ref="H1643" ca="1">IF(F1643="","",IFERROR(INDEX(NTG_2020_Map,2,D1643),""))</f>
        <v>DEER2019</v>
      </c>
      <c r="I1643" s="17" t="str" cm="1">
        <f t="array" aca="1" ref="I1643" ca="1">IFERROR(INDEX(NTG_2020_Map,$C1643+2,$I$7),"")</f>
        <v/>
      </c>
      <c r="J1643" s="17" t="str" cm="1">
        <f t="array" aca="1" ref="J1643" ca="1">IFERROR(IF(INDEX(NTG_2020_Map,$C1643+2,36)=0,"",INDEX(NTG_2020_Map,$C1643+2,$J$7)),"")</f>
        <v/>
      </c>
      <c r="K1643" s="17" t="str" cm="1">
        <f t="array" aca="1" ref="K1643" ca="1">IFERROR(INDEX(NTG_2020_Map,$C1643+2,K$7),"")</f>
        <v/>
      </c>
      <c r="L1643" s="17" t="str" cm="1">
        <f t="array" aca="1" ref="L1643" ca="1">IFERROR(INDEX(NTG_2020_Map,$C1643+2,L$7),"")</f>
        <v/>
      </c>
      <c r="M1643" s="17" t="str" cm="1">
        <f t="array" aca="1" ref="M1643" ca="1">IFERROR(INDEX(NTG_2020_Map,$C1643+2,M$7),"")</f>
        <v/>
      </c>
      <c r="N1643" s="18" t="str" cm="1">
        <f t="array" aca="1" ref="N1643" ca="1">IFERROR(INDEX(NTG_2020_Map,$C1643+2,N$7),"")</f>
        <v/>
      </c>
      <c r="O1643" s="18" t="str" cm="1">
        <f t="array" aca="1" ref="O1643" ca="1">IFERROR(IF(INDEX(NTG_2020_Map,$C1643+2,O$7)="","",INDEX(NTG_2020_Map,$C1643+2,O$7)),"")</f>
        <v/>
      </c>
    </row>
    <row r="1644" spans="3:15" ht="12.75" customHeight="1">
      <c r="C1644" s="16">
        <f t="shared" si="50"/>
        <v>72</v>
      </c>
      <c r="D1644" s="16">
        <f t="shared" si="51"/>
        <v>3</v>
      </c>
      <c r="E1644" s="16" cm="1">
        <f t="array" aca="1" ref="E1644" ca="1">IF(F1644="","",IF(INDEX(NTG_2020_Table,$C1644+1,$D1644)=1,1,0))</f>
        <v>0</v>
      </c>
      <c r="F1644" s="17" t="str" cm="1">
        <f t="array" aca="1" ref="F1644" ca="1">IFERROR(INDEX(NTG_2020_Table,$C1644+1,$F$7),"")</f>
        <v>NonRes-sGHS-mIRF-ci</v>
      </c>
      <c r="G1644" s="17" t="str" cm="1">
        <f t="array" aca="1" ref="G1644" ca="1">IF($F1644="","",IFERROR(INDEX(NTG_2020_Map,1,IF($D1644&lt;$B$4,$B$3,IF($D1644&lt;$B$5,$B$4,$B$5))),""))</f>
        <v>NTG_ID</v>
      </c>
      <c r="H1644" s="17" cm="1">
        <f t="array" aca="1" ref="H1644" ca="1">IF(F1644="","",IFERROR(INDEX(NTG_2020_Map,2,D1644),""))</f>
        <v>43466</v>
      </c>
      <c r="I1644" s="17" t="str" cm="1">
        <f t="array" aca="1" ref="I1644" ca="1">IFERROR(INDEX(NTG_2020_Map,$C1644+2,$I$7),"")</f>
        <v/>
      </c>
      <c r="J1644" s="17" t="str" cm="1">
        <f t="array" aca="1" ref="J1644" ca="1">IFERROR(IF(INDEX(NTG_2020_Map,$C1644+2,36)=0,"",INDEX(NTG_2020_Map,$C1644+2,$J$7)),"")</f>
        <v/>
      </c>
      <c r="K1644" s="17" t="str" cm="1">
        <f t="array" aca="1" ref="K1644" ca="1">IFERROR(INDEX(NTG_2020_Map,$C1644+2,K$7),"")</f>
        <v/>
      </c>
      <c r="L1644" s="17" t="str" cm="1">
        <f t="array" aca="1" ref="L1644" ca="1">IFERROR(INDEX(NTG_2020_Map,$C1644+2,L$7),"")</f>
        <v/>
      </c>
      <c r="M1644" s="17" t="str" cm="1">
        <f t="array" aca="1" ref="M1644" ca="1">IFERROR(INDEX(NTG_2020_Map,$C1644+2,M$7),"")</f>
        <v/>
      </c>
      <c r="N1644" s="18" t="str" cm="1">
        <f t="array" aca="1" ref="N1644" ca="1">IFERROR(INDEX(NTG_2020_Map,$C1644+2,N$7),"")</f>
        <v/>
      </c>
      <c r="O1644" s="18" t="str" cm="1">
        <f t="array" aca="1" ref="O1644" ca="1">IFERROR(IF(INDEX(NTG_2020_Map,$C1644+2,O$7)="","",INDEX(NTG_2020_Map,$C1644+2,O$7)),"")</f>
        <v/>
      </c>
    </row>
    <row r="1645" spans="3:15" ht="12.75" customHeight="1">
      <c r="C1645" s="16">
        <f t="shared" si="50"/>
        <v>72</v>
      </c>
      <c r="D1645" s="16">
        <f t="shared" si="51"/>
        <v>4</v>
      </c>
      <c r="E1645" s="16" cm="1">
        <f t="array" aca="1" ref="E1645" ca="1">IF(F1645="","",IF(INDEX(NTG_2020_Table,$C1645+1,$D1645)=1,1,0))</f>
        <v>0</v>
      </c>
      <c r="F1645" s="17" t="str" cm="1">
        <f t="array" aca="1" ref="F1645" ca="1">IFERROR(INDEX(NTG_2020_Table,$C1645+1,$F$7),"")</f>
        <v>NonRes-sGHS-mIRF-ci</v>
      </c>
      <c r="G1645" s="17" t="str" cm="1">
        <f t="array" aca="1" ref="G1645" ca="1">IF($F1645="","",IFERROR(INDEX(NTG_2020_Map,1,IF($D1645&lt;$B$4,$B$3,IF($D1645&lt;$B$5,$B$4,$B$5))),""))</f>
        <v>NTG_ID</v>
      </c>
      <c r="H1645" s="17" cm="1">
        <f t="array" aca="1" ref="H1645" ca="1">IF(F1645="","",IFERROR(INDEX(NTG_2020_Map,2,D1645),""))</f>
        <v>46022</v>
      </c>
      <c r="I1645" s="17" t="str" cm="1">
        <f t="array" aca="1" ref="I1645" ca="1">IFERROR(INDEX(NTG_2020_Map,$C1645+2,$I$7),"")</f>
        <v/>
      </c>
      <c r="J1645" s="17" t="str" cm="1">
        <f t="array" aca="1" ref="J1645" ca="1">IFERROR(IF(INDEX(NTG_2020_Map,$C1645+2,36)=0,"",INDEX(NTG_2020_Map,$C1645+2,$J$7)),"")</f>
        <v/>
      </c>
      <c r="K1645" s="17" t="str" cm="1">
        <f t="array" aca="1" ref="K1645" ca="1">IFERROR(INDEX(NTG_2020_Map,$C1645+2,K$7),"")</f>
        <v/>
      </c>
      <c r="L1645" s="17" t="str" cm="1">
        <f t="array" aca="1" ref="L1645" ca="1">IFERROR(INDEX(NTG_2020_Map,$C1645+2,L$7),"")</f>
        <v/>
      </c>
      <c r="M1645" s="17" t="str" cm="1">
        <f t="array" aca="1" ref="M1645" ca="1">IFERROR(INDEX(NTG_2020_Map,$C1645+2,M$7),"")</f>
        <v/>
      </c>
      <c r="N1645" s="18" t="str" cm="1">
        <f t="array" aca="1" ref="N1645" ca="1">IFERROR(INDEX(NTG_2020_Map,$C1645+2,N$7),"")</f>
        <v/>
      </c>
      <c r="O1645" s="18" t="str" cm="1">
        <f t="array" aca="1" ref="O1645" ca="1">IFERROR(IF(INDEX(NTG_2020_Map,$C1645+2,O$7)="","",INDEX(NTG_2020_Map,$C1645+2,O$7)),"")</f>
        <v/>
      </c>
    </row>
    <row r="1646" spans="3:15" ht="12.75" customHeight="1">
      <c r="C1646" s="16">
        <f t="shared" si="50"/>
        <v>72</v>
      </c>
      <c r="D1646" s="16">
        <f t="shared" si="51"/>
        <v>5</v>
      </c>
      <c r="E1646" s="16" cm="1">
        <f t="array" aca="1" ref="E1646" ca="1">IF(F1646="","",IF(INDEX(NTG_2020_Table,$C1646+1,$D1646)=1,1,0))</f>
        <v>0</v>
      </c>
      <c r="F1646" s="17" t="str" cm="1">
        <f t="array" aca="1" ref="F1646" ca="1">IFERROR(INDEX(NTG_2020_Table,$C1646+1,$F$7),"")</f>
        <v>NonRes-sGHS-mIRF-ci</v>
      </c>
      <c r="G1646" s="17" t="str" cm="1">
        <f t="array" aca="1" ref="G1646" ca="1">IF($F1646="","",IFERROR(INDEX(NTG_2020_Map,1,IF($D1646&lt;$B$4,$B$3,IF($D1646&lt;$B$5,$B$4,$B$5))),""))</f>
        <v>NTG_ID</v>
      </c>
      <c r="H1646" s="17" cm="1">
        <f t="array" aca="1" ref="H1646" ca="1">IF(F1646="","",IFERROR(INDEX(NTG_2020_Map,2,D1646),""))</f>
        <v>0.6</v>
      </c>
      <c r="I1646" s="17" t="str" cm="1">
        <f t="array" aca="1" ref="I1646" ca="1">IFERROR(INDEX(NTG_2020_Map,$C1646+2,$I$7),"")</f>
        <v/>
      </c>
      <c r="J1646" s="17" t="str" cm="1">
        <f t="array" aca="1" ref="J1646" ca="1">IFERROR(IF(INDEX(NTG_2020_Map,$C1646+2,36)=0,"",INDEX(NTG_2020_Map,$C1646+2,$J$7)),"")</f>
        <v/>
      </c>
      <c r="K1646" s="17" t="str" cm="1">
        <f t="array" aca="1" ref="K1646" ca="1">IFERROR(INDEX(NTG_2020_Map,$C1646+2,K$7),"")</f>
        <v/>
      </c>
      <c r="L1646" s="17" t="str" cm="1">
        <f t="array" aca="1" ref="L1646" ca="1">IFERROR(INDEX(NTG_2020_Map,$C1646+2,L$7),"")</f>
        <v/>
      </c>
      <c r="M1646" s="17" t="str" cm="1">
        <f t="array" aca="1" ref="M1646" ca="1">IFERROR(INDEX(NTG_2020_Map,$C1646+2,M$7),"")</f>
        <v/>
      </c>
      <c r="N1646" s="18" t="str" cm="1">
        <f t="array" aca="1" ref="N1646" ca="1">IFERROR(INDEX(NTG_2020_Map,$C1646+2,N$7),"")</f>
        <v/>
      </c>
      <c r="O1646" s="18" t="str" cm="1">
        <f t="array" aca="1" ref="O1646" ca="1">IFERROR(IF(INDEX(NTG_2020_Map,$C1646+2,O$7)="","",INDEX(NTG_2020_Map,$C1646+2,O$7)),"")</f>
        <v/>
      </c>
    </row>
    <row r="1647" spans="3:15" ht="12.75" customHeight="1">
      <c r="C1647" s="16">
        <f t="shared" si="50"/>
        <v>72</v>
      </c>
      <c r="D1647" s="16">
        <f t="shared" si="51"/>
        <v>6</v>
      </c>
      <c r="E1647" s="16" cm="1">
        <f t="array" aca="1" ref="E1647" ca="1">IF(F1647="","",IF(INDEX(NTG_2020_Table,$C1647+1,$D1647)=1,1,0))</f>
        <v>0</v>
      </c>
      <c r="F1647" s="17" t="str" cm="1">
        <f t="array" aca="1" ref="F1647" ca="1">IFERROR(INDEX(NTG_2020_Table,$C1647+1,$F$7),"")</f>
        <v>NonRes-sGHS-mIRF-ci</v>
      </c>
      <c r="G1647" s="17" t="str" cm="1">
        <f t="array" aca="1" ref="G1647" ca="1">IF($F1647="","",IFERROR(INDEX(NTG_2020_Map,1,IF($D1647&lt;$B$4,$B$3,IF($D1647&lt;$B$5,$B$4,$B$5))),""))</f>
        <v>NTG_ID</v>
      </c>
      <c r="H1647" s="17" cm="1">
        <f t="array" aca="1" ref="H1647" ca="1">IF(F1647="","",IFERROR(INDEX(NTG_2020_Map,2,D1647),""))</f>
        <v>0.6</v>
      </c>
      <c r="I1647" s="17" t="str" cm="1">
        <f t="array" aca="1" ref="I1647" ca="1">IFERROR(INDEX(NTG_2020_Map,$C1647+2,$I$7),"")</f>
        <v/>
      </c>
      <c r="J1647" s="17" t="str" cm="1">
        <f t="array" aca="1" ref="J1647" ca="1">IFERROR(IF(INDEX(NTG_2020_Map,$C1647+2,36)=0,"",INDEX(NTG_2020_Map,$C1647+2,$J$7)),"")</f>
        <v/>
      </c>
      <c r="K1647" s="17" t="str" cm="1">
        <f t="array" aca="1" ref="K1647" ca="1">IFERROR(INDEX(NTG_2020_Map,$C1647+2,K$7),"")</f>
        <v/>
      </c>
      <c r="L1647" s="17" t="str" cm="1">
        <f t="array" aca="1" ref="L1647" ca="1">IFERROR(INDEX(NTG_2020_Map,$C1647+2,L$7),"")</f>
        <v/>
      </c>
      <c r="M1647" s="17" t="str" cm="1">
        <f t="array" aca="1" ref="M1647" ca="1">IFERROR(INDEX(NTG_2020_Map,$C1647+2,M$7),"")</f>
        <v/>
      </c>
      <c r="N1647" s="18" t="str" cm="1">
        <f t="array" aca="1" ref="N1647" ca="1">IFERROR(INDEX(NTG_2020_Map,$C1647+2,N$7),"")</f>
        <v/>
      </c>
      <c r="O1647" s="18" t="str" cm="1">
        <f t="array" aca="1" ref="O1647" ca="1">IFERROR(IF(INDEX(NTG_2020_Map,$C1647+2,O$7)="","",INDEX(NTG_2020_Map,$C1647+2,O$7)),"")</f>
        <v/>
      </c>
    </row>
    <row r="1648" spans="3:15" ht="12.75" customHeight="1">
      <c r="C1648" s="16">
        <f t="shared" si="50"/>
        <v>72</v>
      </c>
      <c r="D1648" s="16">
        <f t="shared" si="51"/>
        <v>7</v>
      </c>
      <c r="E1648" s="16" cm="1">
        <f t="array" aca="1" ref="E1648" ca="1">IF(F1648="","",IF(INDEX(NTG_2020_Table,$C1648+1,$D1648)=1,1,0))</f>
        <v>0</v>
      </c>
      <c r="F1648" s="17" t="str" cm="1">
        <f t="array" aca="1" ref="F1648" ca="1">IFERROR(INDEX(NTG_2020_Table,$C1648+1,$F$7),"")</f>
        <v>NonRes-sGHS-mIRF-ci</v>
      </c>
      <c r="G1648" s="17" t="str" cm="1">
        <f t="array" aca="1" ref="G1648" ca="1">IF($F1648="","",IFERROR(INDEX(NTG_2020_Map,1,IF($D1648&lt;$B$4,$B$3,IF($D1648&lt;$B$5,$B$4,$B$5))),""))</f>
        <v>NTG_ID</v>
      </c>
      <c r="H1648" s="17" t="str" cm="1">
        <f t="array" aca="1" ref="H1648" ca="1">IF(F1648="","",IFERROR(INDEX(NTG_2020_Map,2,D1648),""))</f>
        <v>Measures not covered by other NTG values and measure technology type has been available in marketplace for more than 2 years</v>
      </c>
      <c r="I1648" s="17" t="str" cm="1">
        <f t="array" aca="1" ref="I1648" ca="1">IFERROR(INDEX(NTG_2020_Map,$C1648+2,$I$7),"")</f>
        <v/>
      </c>
      <c r="J1648" s="17" t="str" cm="1">
        <f t="array" aca="1" ref="J1648" ca="1">IFERROR(IF(INDEX(NTG_2020_Map,$C1648+2,36)=0,"",INDEX(NTG_2020_Map,$C1648+2,$J$7)),"")</f>
        <v/>
      </c>
      <c r="K1648" s="17" t="str" cm="1">
        <f t="array" aca="1" ref="K1648" ca="1">IFERROR(INDEX(NTG_2020_Map,$C1648+2,K$7),"")</f>
        <v/>
      </c>
      <c r="L1648" s="17" t="str" cm="1">
        <f t="array" aca="1" ref="L1648" ca="1">IFERROR(INDEX(NTG_2020_Map,$C1648+2,L$7),"")</f>
        <v/>
      </c>
      <c r="M1648" s="17" t="str" cm="1">
        <f t="array" aca="1" ref="M1648" ca="1">IFERROR(INDEX(NTG_2020_Map,$C1648+2,M$7),"")</f>
        <v/>
      </c>
      <c r="N1648" s="18" t="str" cm="1">
        <f t="array" aca="1" ref="N1648" ca="1">IFERROR(INDEX(NTG_2020_Map,$C1648+2,N$7),"")</f>
        <v/>
      </c>
      <c r="O1648" s="18" t="str" cm="1">
        <f t="array" aca="1" ref="O1648" ca="1">IFERROR(IF(INDEX(NTG_2020_Map,$C1648+2,O$7)="","",INDEX(NTG_2020_Map,$C1648+2,O$7)),"")</f>
        <v/>
      </c>
    </row>
    <row r="1649" spans="3:15" ht="12.75" customHeight="1">
      <c r="C1649" s="16">
        <f t="shared" si="50"/>
        <v>72</v>
      </c>
      <c r="D1649" s="16">
        <f t="shared" si="51"/>
        <v>8</v>
      </c>
      <c r="E1649" s="16" cm="1">
        <f t="array" aca="1" ref="E1649" ca="1">IF(F1649="","",IF(INDEX(NTG_2020_Table,$C1649+1,$D1649)=1,1,0))</f>
        <v>0</v>
      </c>
      <c r="F1649" s="17" t="str" cm="1">
        <f t="array" aca="1" ref="F1649" ca="1">IFERROR(INDEX(NTG_2020_Table,$C1649+1,$F$7),"")</f>
        <v>NonRes-sGHS-mIRF-ci</v>
      </c>
      <c r="G1649" s="17" t="str" cm="1">
        <f t="array" aca="1" ref="G1649" ca="1">IF($F1649="","",IFERROR(INDEX(NTG_2020_Map,1,IF($D1649&lt;$B$4,$B$3,IF($D1649&lt;$B$5,$B$4,$B$5))),""))</f>
        <v>NTG_ID</v>
      </c>
      <c r="H1649" s="17" t="str" cm="1">
        <f t="array" aca="1" ref="H1649" ca="1">IF(F1649="","",IFERROR(INDEX(NTG_2020_Map,2,D1649),""))</f>
        <v>Deem-DEER|Deem-WP</v>
      </c>
      <c r="I1649" s="17" t="str" cm="1">
        <f t="array" aca="1" ref="I1649" ca="1">IFERROR(INDEX(NTG_2020_Map,$C1649+2,$I$7),"")</f>
        <v/>
      </c>
      <c r="J1649" s="17" t="str" cm="1">
        <f t="array" aca="1" ref="J1649" ca="1">IFERROR(IF(INDEX(NTG_2020_Map,$C1649+2,36)=0,"",INDEX(NTG_2020_Map,$C1649+2,$J$7)),"")</f>
        <v/>
      </c>
      <c r="K1649" s="17" t="str" cm="1">
        <f t="array" aca="1" ref="K1649" ca="1">IFERROR(INDEX(NTG_2020_Map,$C1649+2,K$7),"")</f>
        <v/>
      </c>
      <c r="L1649" s="17" t="str" cm="1">
        <f t="array" aca="1" ref="L1649" ca="1">IFERROR(INDEX(NTG_2020_Map,$C1649+2,L$7),"")</f>
        <v/>
      </c>
      <c r="M1649" s="17" t="str" cm="1">
        <f t="array" aca="1" ref="M1649" ca="1">IFERROR(INDEX(NTG_2020_Map,$C1649+2,M$7),"")</f>
        <v/>
      </c>
      <c r="N1649" s="18" t="str" cm="1">
        <f t="array" aca="1" ref="N1649" ca="1">IFERROR(INDEX(NTG_2020_Map,$C1649+2,N$7),"")</f>
        <v/>
      </c>
      <c r="O1649" s="18" t="str" cm="1">
        <f t="array" aca="1" ref="O1649" ca="1">IFERROR(IF(INDEX(NTG_2020_Map,$C1649+2,O$7)="","",INDEX(NTG_2020_Map,$C1649+2,O$7)),"")</f>
        <v/>
      </c>
    </row>
    <row r="1650" spans="3:15" ht="12.75" customHeight="1">
      <c r="C1650" s="16">
        <f t="shared" si="50"/>
        <v>72</v>
      </c>
      <c r="D1650" s="16">
        <f t="shared" si="51"/>
        <v>9</v>
      </c>
      <c r="E1650" s="16" cm="1">
        <f t="array" aca="1" ref="E1650" ca="1">IF(F1650="","",IF(INDEX(NTG_2020_Table,$C1650+1,$D1650)=1,1,0))</f>
        <v>0</v>
      </c>
      <c r="F1650" s="17" t="str" cm="1">
        <f t="array" aca="1" ref="F1650" ca="1">IFERROR(INDEX(NTG_2020_Table,$C1650+1,$F$7),"")</f>
        <v>NonRes-sGHS-mIRF-ci</v>
      </c>
      <c r="G1650" s="17" t="str" cm="1">
        <f t="array" aca="1" ref="G1650" ca="1">IF($F1650="","",IFERROR(INDEX(NTG_2020_Map,1,IF($D1650&lt;$B$4,$B$3,IF($D1650&lt;$B$5,$B$4,$B$5))),""))</f>
        <v>NTG_ID</v>
      </c>
      <c r="H1650" s="17" t="str" cm="1">
        <f t="array" aca="1" ref="H1650" ca="1">IF(F1650="","",IFERROR(INDEX(NTG_2020_Map,2,D1650),""))</f>
        <v>AOE|AR|BRO-Bhv|BRO-Op|BRO-RCx|BW|NC|NR</v>
      </c>
      <c r="I1650" s="17" t="str" cm="1">
        <f t="array" aca="1" ref="I1650" ca="1">IFERROR(INDEX(NTG_2020_Map,$C1650+2,$I$7),"")</f>
        <v/>
      </c>
      <c r="J1650" s="17" t="str" cm="1">
        <f t="array" aca="1" ref="J1650" ca="1">IFERROR(IF(INDEX(NTG_2020_Map,$C1650+2,36)=0,"",INDEX(NTG_2020_Map,$C1650+2,$J$7)),"")</f>
        <v/>
      </c>
      <c r="K1650" s="17" t="str" cm="1">
        <f t="array" aca="1" ref="K1650" ca="1">IFERROR(INDEX(NTG_2020_Map,$C1650+2,K$7),"")</f>
        <v/>
      </c>
      <c r="L1650" s="17" t="str" cm="1">
        <f t="array" aca="1" ref="L1650" ca="1">IFERROR(INDEX(NTG_2020_Map,$C1650+2,L$7),"")</f>
        <v/>
      </c>
      <c r="M1650" s="17" t="str" cm="1">
        <f t="array" aca="1" ref="M1650" ca="1">IFERROR(INDEX(NTG_2020_Map,$C1650+2,M$7),"")</f>
        <v/>
      </c>
      <c r="N1650" s="18" t="str" cm="1">
        <f t="array" aca="1" ref="N1650" ca="1">IFERROR(INDEX(NTG_2020_Map,$C1650+2,N$7),"")</f>
        <v/>
      </c>
      <c r="O1650" s="18" t="str" cm="1">
        <f t="array" aca="1" ref="O1650" ca="1">IFERROR(IF(INDEX(NTG_2020_Map,$C1650+2,O$7)="","",INDEX(NTG_2020_Map,$C1650+2,O$7)),"")</f>
        <v/>
      </c>
    </row>
    <row r="1651" spans="3:15" ht="12.75" customHeight="1">
      <c r="C1651" s="16">
        <f t="shared" si="50"/>
        <v>72</v>
      </c>
      <c r="D1651" s="16">
        <f t="shared" si="51"/>
        <v>10</v>
      </c>
      <c r="E1651" s="16" cm="1">
        <f t="array" aca="1" ref="E1651" ca="1">IF(F1651="","",IF(INDEX(NTG_2020_Table,$C1651+1,$D1651)=1,1,0))</f>
        <v>0</v>
      </c>
      <c r="F1651" s="17" t="str" cm="1">
        <f t="array" aca="1" ref="F1651" ca="1">IFERROR(INDEX(NTG_2020_Table,$C1651+1,$F$7),"")</f>
        <v>NonRes-sGHS-mIRF-ci</v>
      </c>
      <c r="G1651" s="17" t="str" cm="1">
        <f t="array" aca="1" ref="G1651" ca="1">IF($F1651="","",IFERROR(INDEX(NTG_2020_Map,1,IF($D1651&lt;$B$4,$B$3,IF($D1651&lt;$B$5,$B$4,$B$5))),""))</f>
        <v>NTG_ID</v>
      </c>
      <c r="H1651" s="17" t="str" cm="1">
        <f t="array" aca="1" ref="H1651" ca="1">IF(F1651="","",IFERROR(INDEX(NTG_2020_Map,2,D1651),""))</f>
        <v>UpDeemed|DnCust|DnDeemed|DnCustDI|DnDeemDI</v>
      </c>
      <c r="I1651" s="17" t="str" cm="1">
        <f t="array" aca="1" ref="I1651" ca="1">IFERROR(INDEX(NTG_2020_Map,$C1651+2,$I$7),"")</f>
        <v/>
      </c>
      <c r="J1651" s="17" t="str" cm="1">
        <f t="array" aca="1" ref="J1651" ca="1">IFERROR(IF(INDEX(NTG_2020_Map,$C1651+2,36)=0,"",INDEX(NTG_2020_Map,$C1651+2,$J$7)),"")</f>
        <v/>
      </c>
      <c r="K1651" s="17" t="str" cm="1">
        <f t="array" aca="1" ref="K1651" ca="1">IFERROR(INDEX(NTG_2020_Map,$C1651+2,K$7),"")</f>
        <v/>
      </c>
      <c r="L1651" s="17" t="str" cm="1">
        <f t="array" aca="1" ref="L1651" ca="1">IFERROR(INDEX(NTG_2020_Map,$C1651+2,L$7),"")</f>
        <v/>
      </c>
      <c r="M1651" s="17" t="str" cm="1">
        <f t="array" aca="1" ref="M1651" ca="1">IFERROR(INDEX(NTG_2020_Map,$C1651+2,M$7),"")</f>
        <v/>
      </c>
      <c r="N1651" s="18" t="str" cm="1">
        <f t="array" aca="1" ref="N1651" ca="1">IFERROR(INDEX(NTG_2020_Map,$C1651+2,N$7),"")</f>
        <v/>
      </c>
      <c r="O1651" s="18" t="str" cm="1">
        <f t="array" aca="1" ref="O1651" ca="1">IFERROR(IF(INDEX(NTG_2020_Map,$C1651+2,O$7)="","",INDEX(NTG_2020_Map,$C1651+2,O$7)),"")</f>
        <v/>
      </c>
    </row>
    <row r="1652" spans="3:15" ht="12.75" customHeight="1">
      <c r="C1652" s="16">
        <f t="shared" si="50"/>
        <v>72</v>
      </c>
      <c r="D1652" s="16">
        <f t="shared" si="51"/>
        <v>11</v>
      </c>
      <c r="E1652" s="16" cm="1">
        <f t="array" aca="1" ref="E1652" ca="1">IF(F1652="","",IF(INDEX(NTG_2020_Table,$C1652+1,$D1652)=1,1,0))</f>
        <v>0</v>
      </c>
      <c r="F1652" s="17" t="str" cm="1">
        <f t="array" aca="1" ref="F1652" ca="1">IFERROR(INDEX(NTG_2020_Table,$C1652+1,$F$7),"")</f>
        <v>NonRes-sGHS-mIRF-ci</v>
      </c>
      <c r="G1652" s="17" t="str" cm="1">
        <f t="array" aca="1" ref="G1652" ca="1">IF($F1652="","",IFERROR(INDEX(NTG_2020_Map,1,IF($D1652&lt;$B$4,$B$3,IF($D1652&lt;$B$5,$B$4,$B$5))),""))</f>
        <v>VersionSource</v>
      </c>
      <c r="H1652" s="17" t="str" cm="1">
        <f t="array" aca="1" ref="H1652" ca="1">IF(F1652="","",IFERROR(INDEX(NTG_2020_Map,2,D1652),""))</f>
        <v/>
      </c>
      <c r="I1652" s="17" t="str" cm="1">
        <f t="array" aca="1" ref="I1652" ca="1">IFERROR(INDEX(NTG_2020_Map,$C1652+2,$I$7),"")</f>
        <v/>
      </c>
      <c r="J1652" s="17" t="str" cm="1">
        <f t="array" aca="1" ref="J1652" ca="1">IFERROR(IF(INDEX(NTG_2020_Map,$C1652+2,36)=0,"",INDEX(NTG_2020_Map,$C1652+2,$J$7)),"")</f>
        <v/>
      </c>
      <c r="K1652" s="17" t="str" cm="1">
        <f t="array" aca="1" ref="K1652" ca="1">IFERROR(INDEX(NTG_2020_Map,$C1652+2,K$7),"")</f>
        <v/>
      </c>
      <c r="L1652" s="17" t="str" cm="1">
        <f t="array" aca="1" ref="L1652" ca="1">IFERROR(INDEX(NTG_2020_Map,$C1652+2,L$7),"")</f>
        <v/>
      </c>
      <c r="M1652" s="17" t="str" cm="1">
        <f t="array" aca="1" ref="M1652" ca="1">IFERROR(INDEX(NTG_2020_Map,$C1652+2,M$7),"")</f>
        <v/>
      </c>
      <c r="N1652" s="18" t="str" cm="1">
        <f t="array" aca="1" ref="N1652" ca="1">IFERROR(INDEX(NTG_2020_Map,$C1652+2,N$7),"")</f>
        <v/>
      </c>
      <c r="O1652" s="18" t="str" cm="1">
        <f t="array" aca="1" ref="O1652" ca="1">IFERROR(IF(INDEX(NTG_2020_Map,$C1652+2,O$7)="","",INDEX(NTG_2020_Map,$C1652+2,O$7)),"")</f>
        <v/>
      </c>
    </row>
    <row r="1653" spans="3:15" ht="12.75" customHeight="1">
      <c r="C1653" s="16">
        <f t="shared" si="50"/>
        <v>72</v>
      </c>
      <c r="D1653" s="16">
        <f t="shared" si="51"/>
        <v>12</v>
      </c>
      <c r="E1653" s="16" cm="1">
        <f t="array" aca="1" ref="E1653" ca="1">IF(F1653="","",IF(INDEX(NTG_2020_Table,$C1653+1,$D1653)=1,1,0))</f>
        <v>0</v>
      </c>
      <c r="F1653" s="17" t="str" cm="1">
        <f t="array" aca="1" ref="F1653" ca="1">IFERROR(INDEX(NTG_2020_Table,$C1653+1,$F$7),"")</f>
        <v>NonRes-sGHS-mIRF-ci</v>
      </c>
      <c r="G1653" s="17" t="str" cm="1">
        <f t="array" aca="1" ref="G1653" ca="1">IF($F1653="","",IFERROR(INDEX(NTG_2020_Map,1,IF($D1653&lt;$B$4,$B$3,IF($D1653&lt;$B$5,$B$4,$B$5))),""))</f>
        <v>VersionSource</v>
      </c>
      <c r="H1653" s="17" t="str" cm="1">
        <f t="array" aca="1" ref="H1653" ca="1">IF(F1653="","",IFERROR(INDEX(NTG_2020_Map,2,D1653),""))</f>
        <v>1</v>
      </c>
      <c r="I1653" s="17" t="str" cm="1">
        <f t="array" aca="1" ref="I1653" ca="1">IFERROR(INDEX(NTG_2020_Map,$C1653+2,$I$7),"")</f>
        <v/>
      </c>
      <c r="J1653" s="17" t="str" cm="1">
        <f t="array" aca="1" ref="J1653" ca="1">IFERROR(IF(INDEX(NTG_2020_Map,$C1653+2,36)=0,"",INDEX(NTG_2020_Map,$C1653+2,$J$7)),"")</f>
        <v/>
      </c>
      <c r="K1653" s="17" t="str" cm="1">
        <f t="array" aca="1" ref="K1653" ca="1">IFERROR(INDEX(NTG_2020_Map,$C1653+2,K$7),"")</f>
        <v/>
      </c>
      <c r="L1653" s="17" t="str" cm="1">
        <f t="array" aca="1" ref="L1653" ca="1">IFERROR(INDEX(NTG_2020_Map,$C1653+2,L$7),"")</f>
        <v/>
      </c>
      <c r="M1653" s="17" t="str" cm="1">
        <f t="array" aca="1" ref="M1653" ca="1">IFERROR(INDEX(NTG_2020_Map,$C1653+2,M$7),"")</f>
        <v/>
      </c>
      <c r="N1653" s="18" t="str" cm="1">
        <f t="array" aca="1" ref="N1653" ca="1">IFERROR(INDEX(NTG_2020_Map,$C1653+2,N$7),"")</f>
        <v/>
      </c>
      <c r="O1653" s="18" t="str" cm="1">
        <f t="array" aca="1" ref="O1653" ca="1">IFERROR(IF(INDEX(NTG_2020_Map,$C1653+2,O$7)="","",INDEX(NTG_2020_Map,$C1653+2,O$7)),"")</f>
        <v/>
      </c>
    </row>
    <row r="1654" spans="3:15" ht="12.75" customHeight="1">
      <c r="C1654" s="16">
        <f t="shared" si="50"/>
        <v>72</v>
      </c>
      <c r="D1654" s="16">
        <f t="shared" si="51"/>
        <v>13</v>
      </c>
      <c r="E1654" s="16" cm="1">
        <f t="array" aca="1" ref="E1654" ca="1">IF(F1654="","",IF(INDEX(NTG_2020_Table,$C1654+1,$D1654)=1,1,0))</f>
        <v>0</v>
      </c>
      <c r="F1654" s="17" t="str" cm="1">
        <f t="array" aca="1" ref="F1654" ca="1">IFERROR(INDEX(NTG_2020_Table,$C1654+1,$F$7),"")</f>
        <v>NonRes-sGHS-mIRF-ci</v>
      </c>
      <c r="G1654" s="17" t="str" cm="1">
        <f t="array" aca="1" ref="G1654" ca="1">IF($F1654="","",IFERROR(INDEX(NTG_2020_Map,1,IF($D1654&lt;$B$4,$B$3,IF($D1654&lt;$B$5,$B$4,$B$5))),""))</f>
        <v>VersionSource</v>
      </c>
      <c r="H1654" s="17" t="str" cm="1">
        <f t="array" aca="1" ref="H1654" ca="1">IF(F1654="","",IFERROR(INDEX(NTG_2020_Map,2,D1654),""))</f>
        <v>1</v>
      </c>
      <c r="I1654" s="17" t="str" cm="1">
        <f t="array" aca="1" ref="I1654" ca="1">IFERROR(INDEX(NTG_2020_Map,$C1654+2,$I$7),"")</f>
        <v/>
      </c>
      <c r="J1654" s="17" t="str" cm="1">
        <f t="array" aca="1" ref="J1654" ca="1">IFERROR(IF(INDEX(NTG_2020_Map,$C1654+2,36)=0,"",INDEX(NTG_2020_Map,$C1654+2,$J$7)),"")</f>
        <v/>
      </c>
      <c r="K1654" s="17" t="str" cm="1">
        <f t="array" aca="1" ref="K1654" ca="1">IFERROR(INDEX(NTG_2020_Map,$C1654+2,K$7),"")</f>
        <v/>
      </c>
      <c r="L1654" s="17" t="str" cm="1">
        <f t="array" aca="1" ref="L1654" ca="1">IFERROR(INDEX(NTG_2020_Map,$C1654+2,L$7),"")</f>
        <v/>
      </c>
      <c r="M1654" s="17" t="str" cm="1">
        <f t="array" aca="1" ref="M1654" ca="1">IFERROR(INDEX(NTG_2020_Map,$C1654+2,M$7),"")</f>
        <v/>
      </c>
      <c r="N1654" s="18" t="str" cm="1">
        <f t="array" aca="1" ref="N1654" ca="1">IFERROR(INDEX(NTG_2020_Map,$C1654+2,N$7),"")</f>
        <v/>
      </c>
      <c r="O1654" s="18" t="str" cm="1">
        <f t="array" aca="1" ref="O1654" ca="1">IFERROR(IF(INDEX(NTG_2020_Map,$C1654+2,O$7)="","",INDEX(NTG_2020_Map,$C1654+2,O$7)),"")</f>
        <v/>
      </c>
    </row>
    <row r="1655" spans="3:15" ht="12.75" customHeight="1">
      <c r="C1655" s="16">
        <f t="shared" si="50"/>
        <v>72</v>
      </c>
      <c r="D1655" s="16">
        <f t="shared" si="51"/>
        <v>14</v>
      </c>
      <c r="E1655" s="16" cm="1">
        <f t="array" aca="1" ref="E1655" ca="1">IF(F1655="","",IF(INDEX(NTG_2020_Table,$C1655+1,$D1655)=1,1,0))</f>
        <v>0</v>
      </c>
      <c r="F1655" s="17" t="str" cm="1">
        <f t="array" aca="1" ref="F1655" ca="1">IFERROR(INDEX(NTG_2020_Table,$C1655+1,$F$7),"")</f>
        <v>NonRes-sGHS-mIRF-ci</v>
      </c>
      <c r="G1655" s="17" t="str" cm="1">
        <f t="array" aca="1" ref="G1655" ca="1">IF($F1655="","",IFERROR(INDEX(NTG_2020_Map,1,IF($D1655&lt;$B$4,$B$3,IF($D1655&lt;$B$5,$B$4,$B$5))),""))</f>
        <v>VersionSource</v>
      </c>
      <c r="H1655" s="17" t="str" cm="1">
        <f t="array" aca="1" ref="H1655" ca="1">IF(F1655="","",IFERROR(INDEX(NTG_2020_Map,2,D1655),""))</f>
        <v>0</v>
      </c>
      <c r="I1655" s="17" t="str" cm="1">
        <f t="array" aca="1" ref="I1655" ca="1">IFERROR(INDEX(NTG_2020_Map,$C1655+2,$I$7),"")</f>
        <v/>
      </c>
      <c r="J1655" s="17" t="str" cm="1">
        <f t="array" aca="1" ref="J1655" ca="1">IFERROR(IF(INDEX(NTG_2020_Map,$C1655+2,36)=0,"",INDEX(NTG_2020_Map,$C1655+2,$J$7)),"")</f>
        <v/>
      </c>
      <c r="K1655" s="17" t="str" cm="1">
        <f t="array" aca="1" ref="K1655" ca="1">IFERROR(INDEX(NTG_2020_Map,$C1655+2,K$7),"")</f>
        <v/>
      </c>
      <c r="L1655" s="17" t="str" cm="1">
        <f t="array" aca="1" ref="L1655" ca="1">IFERROR(INDEX(NTG_2020_Map,$C1655+2,L$7),"")</f>
        <v/>
      </c>
      <c r="M1655" s="17" t="str" cm="1">
        <f t="array" aca="1" ref="M1655" ca="1">IFERROR(INDEX(NTG_2020_Map,$C1655+2,M$7),"")</f>
        <v/>
      </c>
      <c r="N1655" s="18" t="str" cm="1">
        <f t="array" aca="1" ref="N1655" ca="1">IFERROR(INDEX(NTG_2020_Map,$C1655+2,N$7),"")</f>
        <v/>
      </c>
      <c r="O1655" s="18" t="str" cm="1">
        <f t="array" aca="1" ref="O1655" ca="1">IFERROR(IF(INDEX(NTG_2020_Map,$C1655+2,O$7)="","",INDEX(NTG_2020_Map,$C1655+2,O$7)),"")</f>
        <v/>
      </c>
    </row>
    <row r="1656" spans="3:15" ht="12.75" customHeight="1">
      <c r="C1656" s="16">
        <f t="shared" si="50"/>
        <v>72</v>
      </c>
      <c r="D1656" s="16">
        <f t="shared" si="51"/>
        <v>15</v>
      </c>
      <c r="E1656" s="16" cm="1">
        <f t="array" aca="1" ref="E1656" ca="1">IF(F1656="","",IF(INDEX(NTG_2020_Table,$C1656+1,$D1656)=1,1,0))</f>
        <v>0</v>
      </c>
      <c r="F1656" s="17" t="str" cm="1">
        <f t="array" aca="1" ref="F1656" ca="1">IFERROR(INDEX(NTG_2020_Table,$C1656+1,$F$7),"")</f>
        <v>NonRes-sGHS-mIRF-ci</v>
      </c>
      <c r="G1656" s="17" t="str" cm="1">
        <f t="array" aca="1" ref="G1656" ca="1">IF($F1656="","",IFERROR(INDEX(NTG_2020_Map,1,IF($D1656&lt;$B$4,$B$3,IF($D1656&lt;$B$5,$B$4,$B$5))),""))</f>
        <v>VersionSource</v>
      </c>
      <c r="H1656" s="17" cm="1">
        <f t="array" aca="1" ref="H1656" ca="1">IF(F1656="","",IFERROR(INDEX(NTG_2020_Map,2,D1656),""))</f>
        <v>45448.629734189817</v>
      </c>
      <c r="I1656" s="17" t="str" cm="1">
        <f t="array" aca="1" ref="I1656" ca="1">IFERROR(INDEX(NTG_2020_Map,$C1656+2,$I$7),"")</f>
        <v/>
      </c>
      <c r="J1656" s="17" t="str" cm="1">
        <f t="array" aca="1" ref="J1656" ca="1">IFERROR(IF(INDEX(NTG_2020_Map,$C1656+2,36)=0,"",INDEX(NTG_2020_Map,$C1656+2,$J$7)),"")</f>
        <v/>
      </c>
      <c r="K1656" s="17" t="str" cm="1">
        <f t="array" aca="1" ref="K1656" ca="1">IFERROR(INDEX(NTG_2020_Map,$C1656+2,K$7),"")</f>
        <v/>
      </c>
      <c r="L1656" s="17" t="str" cm="1">
        <f t="array" aca="1" ref="L1656" ca="1">IFERROR(INDEX(NTG_2020_Map,$C1656+2,L$7),"")</f>
        <v/>
      </c>
      <c r="M1656" s="17" t="str" cm="1">
        <f t="array" aca="1" ref="M1656" ca="1">IFERROR(INDEX(NTG_2020_Map,$C1656+2,M$7),"")</f>
        <v/>
      </c>
      <c r="N1656" s="18" t="str" cm="1">
        <f t="array" aca="1" ref="N1656" ca="1">IFERROR(INDEX(NTG_2020_Map,$C1656+2,N$7),"")</f>
        <v/>
      </c>
      <c r="O1656" s="18" t="str" cm="1">
        <f t="array" aca="1" ref="O1656" ca="1">IFERROR(IF(INDEX(NTG_2020_Map,$C1656+2,O$7)="","",INDEX(NTG_2020_Map,$C1656+2,O$7)),"")</f>
        <v/>
      </c>
    </row>
    <row r="1657" spans="3:15" ht="12.75" customHeight="1">
      <c r="C1657" s="16">
        <f t="shared" si="50"/>
        <v>72</v>
      </c>
      <c r="D1657" s="16">
        <f t="shared" si="51"/>
        <v>16</v>
      </c>
      <c r="E1657" s="16" cm="1">
        <f t="array" aca="1" ref="E1657" ca="1">IF(F1657="","",IF(INDEX(NTG_2020_Table,$C1657+1,$D1657)=1,1,0))</f>
        <v>0</v>
      </c>
      <c r="F1657" s="17" t="str" cm="1">
        <f t="array" aca="1" ref="F1657" ca="1">IFERROR(INDEX(NTG_2020_Table,$C1657+1,$F$7),"")</f>
        <v>NonRes-sGHS-mIRF-ci</v>
      </c>
      <c r="G1657" s="17" t="str" cm="1">
        <f t="array" aca="1" ref="G1657" ca="1">IF($F1657="","",IFERROR(INDEX(NTG_2020_Map,1,IF($D1657&lt;$B$4,$B$3,IF($D1657&lt;$B$5,$B$4,$B$5))),""))</f>
        <v>VersionSource</v>
      </c>
      <c r="H1657" s="17" t="str" cm="1">
        <f t="array" aca="1" ref="H1657" ca="1">IF(F1657="","",IFERROR(INDEX(NTG_2020_Map,2,D1657),""))</f>
        <v>Expired this record since a new record was created that uses the updated Measure Impact Types and Delivery Types per DEER2026 Scoping Document.</v>
      </c>
      <c r="I1657" s="17" t="str" cm="1">
        <f t="array" aca="1" ref="I1657" ca="1">IFERROR(INDEX(NTG_2020_Map,$C1657+2,$I$7),"")</f>
        <v/>
      </c>
      <c r="J1657" s="17" t="str" cm="1">
        <f t="array" aca="1" ref="J1657" ca="1">IFERROR(IF(INDEX(NTG_2020_Map,$C1657+2,36)=0,"",INDEX(NTG_2020_Map,$C1657+2,$J$7)),"")</f>
        <v/>
      </c>
      <c r="K1657" s="17" t="str" cm="1">
        <f t="array" aca="1" ref="K1657" ca="1">IFERROR(INDEX(NTG_2020_Map,$C1657+2,K$7),"")</f>
        <v/>
      </c>
      <c r="L1657" s="17" t="str" cm="1">
        <f t="array" aca="1" ref="L1657" ca="1">IFERROR(INDEX(NTG_2020_Map,$C1657+2,L$7),"")</f>
        <v/>
      </c>
      <c r="M1657" s="17" t="str" cm="1">
        <f t="array" aca="1" ref="M1657" ca="1">IFERROR(INDEX(NTG_2020_Map,$C1657+2,M$7),"")</f>
        <v/>
      </c>
      <c r="N1657" s="18" t="str" cm="1">
        <f t="array" aca="1" ref="N1657" ca="1">IFERROR(INDEX(NTG_2020_Map,$C1657+2,N$7),"")</f>
        <v/>
      </c>
      <c r="O1657" s="18" t="str" cm="1">
        <f t="array" aca="1" ref="O1657" ca="1">IFERROR(IF(INDEX(NTG_2020_Map,$C1657+2,O$7)="","",INDEX(NTG_2020_Map,$C1657+2,O$7)),"")</f>
        <v/>
      </c>
    </row>
    <row r="1658" spans="3:15" ht="12.75" customHeight="1">
      <c r="C1658" s="16">
        <f t="shared" si="50"/>
        <v>72</v>
      </c>
      <c r="D1658" s="16">
        <f t="shared" si="51"/>
        <v>17</v>
      </c>
      <c r="E1658" s="16" cm="1">
        <f t="array" aca="1" ref="E1658" ca="1">IF(F1658="","",IF(INDEX(NTG_2020_Table,$C1658+1,$D1658)=1,1,0))</f>
        <v>0</v>
      </c>
      <c r="F1658" s="17" t="str" cm="1">
        <f t="array" aca="1" ref="F1658" ca="1">IFERROR(INDEX(NTG_2020_Table,$C1658+1,$F$7),"")</f>
        <v>NonRes-sGHS-mIRF-ci</v>
      </c>
      <c r="G1658" s="17" t="str" cm="1">
        <f t="array" aca="1" ref="G1658" ca="1">IF($F1658="","",IFERROR(INDEX(NTG_2020_Map,1,IF($D1658&lt;$B$4,$B$3,IF($D1658&lt;$B$5,$B$4,$B$5))),""))</f>
        <v>VersionSource</v>
      </c>
      <c r="H1658" s="17" t="str" cm="1">
        <f t="array" aca="1" ref="H1658" ca="1">IF(F1658="","",IFERROR(INDEX(NTG_2020_Map,2,D1658),""))</f>
        <v>Deemed Ex Ante Team</v>
      </c>
      <c r="I1658" s="17" t="str" cm="1">
        <f t="array" aca="1" ref="I1658" ca="1">IFERROR(INDEX(NTG_2020_Map,$C1658+2,$I$7),"")</f>
        <v/>
      </c>
      <c r="J1658" s="17" t="str" cm="1">
        <f t="array" aca="1" ref="J1658" ca="1">IFERROR(IF(INDEX(NTG_2020_Map,$C1658+2,36)=0,"",INDEX(NTG_2020_Map,$C1658+2,$J$7)),"")</f>
        <v/>
      </c>
      <c r="K1658" s="17" t="str" cm="1">
        <f t="array" aca="1" ref="K1658" ca="1">IFERROR(INDEX(NTG_2020_Map,$C1658+2,K$7),"")</f>
        <v/>
      </c>
      <c r="L1658" s="17" t="str" cm="1">
        <f t="array" aca="1" ref="L1658" ca="1">IFERROR(INDEX(NTG_2020_Map,$C1658+2,L$7),"")</f>
        <v/>
      </c>
      <c r="M1658" s="17" t="str" cm="1">
        <f t="array" aca="1" ref="M1658" ca="1">IFERROR(INDEX(NTG_2020_Map,$C1658+2,M$7),"")</f>
        <v/>
      </c>
      <c r="N1658" s="18" t="str" cm="1">
        <f t="array" aca="1" ref="N1658" ca="1">IFERROR(INDEX(NTG_2020_Map,$C1658+2,N$7),"")</f>
        <v/>
      </c>
      <c r="O1658" s="18" t="str" cm="1">
        <f t="array" aca="1" ref="O1658" ca="1">IFERROR(IF(INDEX(NTG_2020_Map,$C1658+2,O$7)="","",INDEX(NTG_2020_Map,$C1658+2,O$7)),"")</f>
        <v/>
      </c>
    </row>
    <row r="1659" spans="3:15" ht="12.75" customHeight="1">
      <c r="C1659" s="16">
        <f t="shared" si="50"/>
        <v>72</v>
      </c>
      <c r="D1659" s="16">
        <f t="shared" si="51"/>
        <v>18</v>
      </c>
      <c r="E1659" s="16" cm="1">
        <f t="array" aca="1" ref="E1659" ca="1">IF(F1659="","",IF(INDEX(NTG_2020_Table,$C1659+1,$D1659)=1,1,0))</f>
        <v>0</v>
      </c>
      <c r="F1659" s="17" t="str" cm="1">
        <f t="array" aca="1" ref="F1659" ca="1">IFERROR(INDEX(NTG_2020_Table,$C1659+1,$F$7),"")</f>
        <v>NonRes-sGHS-mIRF-ci</v>
      </c>
      <c r="G1659" s="17" t="str" cm="1">
        <f t="array" aca="1" ref="G1659" ca="1">IF($F1659="","",IFERROR(INDEX(NTG_2020_Map,1,IF($D1659&lt;$B$4,$B$3,IF($D1659&lt;$B$5,$B$4,$B$5))),""))</f>
        <v>VersionSource</v>
      </c>
      <c r="H1659" s="17" cm="1">
        <f t="array" aca="1" ref="H1659" ca="1">IF(F1659="","",IFERROR(INDEX(NTG_2020_Map,2,D1659),""))</f>
        <v>44566.539816770834</v>
      </c>
      <c r="I1659" s="17" t="str" cm="1">
        <f t="array" aca="1" ref="I1659" ca="1">IFERROR(INDEX(NTG_2020_Map,$C1659+2,$I$7),"")</f>
        <v/>
      </c>
      <c r="J1659" s="17" t="str" cm="1">
        <f t="array" aca="1" ref="J1659" ca="1">IFERROR(IF(INDEX(NTG_2020_Map,$C1659+2,36)=0,"",INDEX(NTG_2020_Map,$C1659+2,$J$7)),"")</f>
        <v/>
      </c>
      <c r="K1659" s="17" t="str" cm="1">
        <f t="array" aca="1" ref="K1659" ca="1">IFERROR(INDEX(NTG_2020_Map,$C1659+2,K$7),"")</f>
        <v/>
      </c>
      <c r="L1659" s="17" t="str" cm="1">
        <f t="array" aca="1" ref="L1659" ca="1">IFERROR(INDEX(NTG_2020_Map,$C1659+2,L$7),"")</f>
        <v/>
      </c>
      <c r="M1659" s="17" t="str" cm="1">
        <f t="array" aca="1" ref="M1659" ca="1">IFERROR(INDEX(NTG_2020_Map,$C1659+2,M$7),"")</f>
        <v/>
      </c>
      <c r="N1659" s="18" t="str" cm="1">
        <f t="array" aca="1" ref="N1659" ca="1">IFERROR(INDEX(NTG_2020_Map,$C1659+2,N$7),"")</f>
        <v/>
      </c>
      <c r="O1659" s="18" t="str" cm="1">
        <f t="array" aca="1" ref="O1659" ca="1">IFERROR(IF(INDEX(NTG_2020_Map,$C1659+2,O$7)="","",INDEX(NTG_2020_Map,$C1659+2,O$7)),"")</f>
        <v/>
      </c>
    </row>
    <row r="1660" spans="3:15" ht="12.75" customHeight="1">
      <c r="C1660" s="16">
        <f t="shared" si="50"/>
        <v>72</v>
      </c>
      <c r="D1660" s="16">
        <f t="shared" si="51"/>
        <v>19</v>
      </c>
      <c r="E1660" s="16" cm="1">
        <f t="array" aca="1" ref="E1660" ca="1">IF(F1660="","",IF(INDEX(NTG_2020_Table,$C1660+1,$D1660)=1,1,0))</f>
        <v>0</v>
      </c>
      <c r="F1660" s="17" t="str" cm="1">
        <f t="array" aca="1" ref="F1660" ca="1">IFERROR(INDEX(NTG_2020_Table,$C1660+1,$F$7),"")</f>
        <v>NonRes-sGHS-mIRF-ci</v>
      </c>
      <c r="G1660" s="17" t="str" cm="1">
        <f t="array" aca="1" ref="G1660" ca="1">IF($F1660="","",IFERROR(INDEX(NTG_2020_Map,1,IF($D1660&lt;$B$4,$B$3,IF($D1660&lt;$B$5,$B$4,$B$5))),""))</f>
        <v>CreatedComment</v>
      </c>
      <c r="H1660" s="17" t="str" cm="1">
        <f t="array" aca="1" ref="H1660" ca="1">IF(F1660="","",IFERROR(INDEX(NTG_2020_Map,2,D1660),""))</f>
        <v/>
      </c>
      <c r="I1660" s="17" t="str" cm="1">
        <f t="array" aca="1" ref="I1660" ca="1">IFERROR(INDEX(NTG_2020_Map,$C1660+2,$I$7),"")</f>
        <v/>
      </c>
      <c r="J1660" s="17" t="str" cm="1">
        <f t="array" aca="1" ref="J1660" ca="1">IFERROR(IF(INDEX(NTG_2020_Map,$C1660+2,36)=0,"",INDEX(NTG_2020_Map,$C1660+2,$J$7)),"")</f>
        <v/>
      </c>
      <c r="K1660" s="17" t="str" cm="1">
        <f t="array" aca="1" ref="K1660" ca="1">IFERROR(INDEX(NTG_2020_Map,$C1660+2,K$7),"")</f>
        <v/>
      </c>
      <c r="L1660" s="17" t="str" cm="1">
        <f t="array" aca="1" ref="L1660" ca="1">IFERROR(INDEX(NTG_2020_Map,$C1660+2,L$7),"")</f>
        <v/>
      </c>
      <c r="M1660" s="17" t="str" cm="1">
        <f t="array" aca="1" ref="M1660" ca="1">IFERROR(INDEX(NTG_2020_Map,$C1660+2,M$7),"")</f>
        <v/>
      </c>
      <c r="N1660" s="18" t="str" cm="1">
        <f t="array" aca="1" ref="N1660" ca="1">IFERROR(INDEX(NTG_2020_Map,$C1660+2,N$7),"")</f>
        <v/>
      </c>
      <c r="O1660" s="18" t="str" cm="1">
        <f t="array" aca="1" ref="O1660" ca="1">IFERROR(IF(INDEX(NTG_2020_Map,$C1660+2,O$7)="","",INDEX(NTG_2020_Map,$C1660+2,O$7)),"")</f>
        <v/>
      </c>
    </row>
    <row r="1661" spans="3:15" ht="12.75" customHeight="1">
      <c r="C1661" s="16">
        <f t="shared" si="50"/>
        <v>72</v>
      </c>
      <c r="D1661" s="16">
        <f t="shared" si="51"/>
        <v>20</v>
      </c>
      <c r="E1661" s="16" cm="1">
        <f t="array" aca="1" ref="E1661" ca="1">IF(F1661="","",IF(INDEX(NTG_2020_Table,$C1661+1,$D1661)=1,1,0))</f>
        <v>0</v>
      </c>
      <c r="F1661" s="17" t="str" cm="1">
        <f t="array" aca="1" ref="F1661" ca="1">IFERROR(INDEX(NTG_2020_Table,$C1661+1,$F$7),"")</f>
        <v>NonRes-sGHS-mIRF-ci</v>
      </c>
      <c r="G1661" s="17" t="str" cm="1">
        <f t="array" aca="1" ref="G1661" ca="1">IF($F1661="","",IFERROR(INDEX(NTG_2020_Map,1,IF($D1661&lt;$B$4,$B$3,IF($D1661&lt;$B$5,$B$4,$B$5))),""))</f>
        <v>CreatedComment</v>
      </c>
      <c r="H1661" s="17" t="str" cm="1">
        <f t="array" aca="1" ref="H1661" ca="1">IF(F1661="","",IFERROR(INDEX(NTG_2020_Map,2,D1661),""))</f>
        <v>Deemed Ex Ante Team</v>
      </c>
      <c r="I1661" s="17" t="str" cm="1">
        <f t="array" aca="1" ref="I1661" ca="1">IFERROR(INDEX(NTG_2020_Map,$C1661+2,$I$7),"")</f>
        <v/>
      </c>
      <c r="J1661" s="17" t="str" cm="1">
        <f t="array" aca="1" ref="J1661" ca="1">IFERROR(IF(INDEX(NTG_2020_Map,$C1661+2,36)=0,"",INDEX(NTG_2020_Map,$C1661+2,$J$7)),"")</f>
        <v/>
      </c>
      <c r="K1661" s="17" t="str" cm="1">
        <f t="array" aca="1" ref="K1661" ca="1">IFERROR(INDEX(NTG_2020_Map,$C1661+2,K$7),"")</f>
        <v/>
      </c>
      <c r="L1661" s="17" t="str" cm="1">
        <f t="array" aca="1" ref="L1661" ca="1">IFERROR(INDEX(NTG_2020_Map,$C1661+2,L$7),"")</f>
        <v/>
      </c>
      <c r="M1661" s="17" t="str" cm="1">
        <f t="array" aca="1" ref="M1661" ca="1">IFERROR(INDEX(NTG_2020_Map,$C1661+2,M$7),"")</f>
        <v/>
      </c>
      <c r="N1661" s="18" t="str" cm="1">
        <f t="array" aca="1" ref="N1661" ca="1">IFERROR(INDEX(NTG_2020_Map,$C1661+2,N$7),"")</f>
        <v/>
      </c>
      <c r="O1661" s="18" t="str" cm="1">
        <f t="array" aca="1" ref="O1661" ca="1">IFERROR(IF(INDEX(NTG_2020_Map,$C1661+2,O$7)="","",INDEX(NTG_2020_Map,$C1661+2,O$7)),"")</f>
        <v/>
      </c>
    </row>
    <row r="1662" spans="3:15" ht="12.75" customHeight="1">
      <c r="C1662" s="16">
        <f t="shared" si="50"/>
        <v>72</v>
      </c>
      <c r="D1662" s="16">
        <f t="shared" si="51"/>
        <v>21</v>
      </c>
      <c r="E1662" s="16" cm="1">
        <f t="array" aca="1" ref="E1662" ca="1">IF(F1662="","",IF(INDEX(NTG_2020_Table,$C1662+1,$D1662)=1,1,0))</f>
        <v>0</v>
      </c>
      <c r="F1662" s="17" t="str" cm="1">
        <f t="array" aca="1" ref="F1662" ca="1">IFERROR(INDEX(NTG_2020_Table,$C1662+1,$F$7),"")</f>
        <v>NonRes-sGHS-mIRF-ci</v>
      </c>
      <c r="G1662" s="17" t="str" cm="1">
        <f t="array" aca="1" ref="G1662" ca="1">IF($F1662="","",IFERROR(INDEX(NTG_2020_Map,1,IF($D1662&lt;$B$4,$B$3,IF($D1662&lt;$B$5,$B$4,$B$5))),""))</f>
        <v>CreatedComment</v>
      </c>
      <c r="H1662" s="17" t="str" cm="1">
        <f t="array" aca="1" ref="H1662" ca="1">IF(F1662="","",IFERROR(INDEX(NTG_2020_Map,2,D1662),""))</f>
        <v/>
      </c>
      <c r="I1662" s="17" t="str" cm="1">
        <f t="array" aca="1" ref="I1662" ca="1">IFERROR(INDEX(NTG_2020_Map,$C1662+2,$I$7),"")</f>
        <v/>
      </c>
      <c r="J1662" s="17" t="str" cm="1">
        <f t="array" aca="1" ref="J1662" ca="1">IFERROR(IF(INDEX(NTG_2020_Map,$C1662+2,36)=0,"",INDEX(NTG_2020_Map,$C1662+2,$J$7)),"")</f>
        <v/>
      </c>
      <c r="K1662" s="17" t="str" cm="1">
        <f t="array" aca="1" ref="K1662" ca="1">IFERROR(INDEX(NTG_2020_Map,$C1662+2,K$7),"")</f>
        <v/>
      </c>
      <c r="L1662" s="17" t="str" cm="1">
        <f t="array" aca="1" ref="L1662" ca="1">IFERROR(INDEX(NTG_2020_Map,$C1662+2,L$7),"")</f>
        <v/>
      </c>
      <c r="M1662" s="17" t="str" cm="1">
        <f t="array" aca="1" ref="M1662" ca="1">IFERROR(INDEX(NTG_2020_Map,$C1662+2,M$7),"")</f>
        <v/>
      </c>
      <c r="N1662" s="18" t="str" cm="1">
        <f t="array" aca="1" ref="N1662" ca="1">IFERROR(INDEX(NTG_2020_Map,$C1662+2,N$7),"")</f>
        <v/>
      </c>
      <c r="O1662" s="18" t="str" cm="1">
        <f t="array" aca="1" ref="O1662" ca="1">IFERROR(IF(INDEX(NTG_2020_Map,$C1662+2,O$7)="","",INDEX(NTG_2020_Map,$C1662+2,O$7)),"")</f>
        <v/>
      </c>
    </row>
    <row r="1663" spans="3:15" ht="12.75" customHeight="1">
      <c r="C1663" s="16">
        <f t="shared" si="50"/>
        <v>72</v>
      </c>
      <c r="D1663" s="16">
        <f t="shared" si="51"/>
        <v>22</v>
      </c>
      <c r="E1663" s="16" cm="1">
        <f t="array" aca="1" ref="E1663" ca="1">IF(F1663="","",IF(INDEX(NTG_2020_Table,$C1663+1,$D1663)=1,1,0))</f>
        <v>1</v>
      </c>
      <c r="F1663" s="17" t="str" cm="1">
        <f t="array" aca="1" ref="F1663" ca="1">IFERROR(INDEX(NTG_2020_Table,$C1663+1,$F$7),"")</f>
        <v>NonRes-sGHS-mIRF-ci</v>
      </c>
      <c r="G1663" s="17" t="str" cm="1">
        <f t="array" aca="1" ref="G1663" ca="1">IF($F1663="","",IFERROR(INDEX(NTG_2020_Map,1,IF($D1663&lt;$B$4,$B$3,IF($D1663&lt;$B$5,$B$4,$B$5))),""))</f>
        <v>CreatedComment</v>
      </c>
      <c r="H1663" s="17" t="str" cm="1">
        <f t="array" aca="1" ref="H1663" ca="1">IF(F1663="","",IFERROR(INDEX(NTG_2020_Map,2,D1663),""))</f>
        <v/>
      </c>
      <c r="I1663" s="17" t="str" cm="1">
        <f t="array" aca="1" ref="I1663" ca="1">IFERROR(INDEX(NTG_2020_Map,$C1663+2,$I$7),"")</f>
        <v/>
      </c>
      <c r="J1663" s="17" t="str" cm="1">
        <f t="array" aca="1" ref="J1663" ca="1">IFERROR(IF(INDEX(NTG_2020_Map,$C1663+2,36)=0,"",INDEX(NTG_2020_Map,$C1663+2,$J$7)),"")</f>
        <v/>
      </c>
      <c r="K1663" s="17" t="str" cm="1">
        <f t="array" aca="1" ref="K1663" ca="1">IFERROR(INDEX(NTG_2020_Map,$C1663+2,K$7),"")</f>
        <v/>
      </c>
      <c r="L1663" s="17" t="str" cm="1">
        <f t="array" aca="1" ref="L1663" ca="1">IFERROR(INDEX(NTG_2020_Map,$C1663+2,L$7),"")</f>
        <v/>
      </c>
      <c r="M1663" s="17" t="str" cm="1">
        <f t="array" aca="1" ref="M1663" ca="1">IFERROR(INDEX(NTG_2020_Map,$C1663+2,M$7),"")</f>
        <v/>
      </c>
      <c r="N1663" s="18" t="str" cm="1">
        <f t="array" aca="1" ref="N1663" ca="1">IFERROR(INDEX(NTG_2020_Map,$C1663+2,N$7),"")</f>
        <v/>
      </c>
      <c r="O1663" s="18" t="str" cm="1">
        <f t="array" aca="1" ref="O1663" ca="1">IFERROR(IF(INDEX(NTG_2020_Map,$C1663+2,O$7)="","",INDEX(NTG_2020_Map,$C1663+2,O$7)),"")</f>
        <v/>
      </c>
    </row>
    <row r="1664" spans="3:15" ht="12.75" customHeight="1">
      <c r="C1664" s="16">
        <f t="shared" si="50"/>
        <v>72</v>
      </c>
      <c r="D1664" s="16">
        <f t="shared" si="51"/>
        <v>23</v>
      </c>
      <c r="E1664" s="16" cm="1">
        <f t="array" aca="1" ref="E1664" ca="1">IF(F1664="","",IF(INDEX(NTG_2020_Table,$C1664+1,$D1664)=1,1,0))</f>
        <v>0</v>
      </c>
      <c r="F1664" s="17" t="str" cm="1">
        <f t="array" aca="1" ref="F1664" ca="1">IFERROR(INDEX(NTG_2020_Table,$C1664+1,$F$7),"")</f>
        <v>NonRes-sGHS-mIRF-ci</v>
      </c>
      <c r="G1664" s="17" t="str" cm="1">
        <f t="array" aca="1" ref="G1664" ca="1">IF($F1664="","",IFERROR(INDEX(NTG_2020_Map,1,IF($D1664&lt;$B$4,$B$3,IF($D1664&lt;$B$5,$B$4,$B$5))),""))</f>
        <v>CreatedComment</v>
      </c>
      <c r="H1664" s="17" t="str" cm="1">
        <f t="array" aca="1" ref="H1664" ca="1">IF(F1664="","",IFERROR(INDEX(NTG_2020_Map,2,D1664),""))</f>
        <v/>
      </c>
      <c r="I1664" s="17" t="str" cm="1">
        <f t="array" aca="1" ref="I1664" ca="1">IFERROR(INDEX(NTG_2020_Map,$C1664+2,$I$7),"")</f>
        <v/>
      </c>
      <c r="J1664" s="17" t="str" cm="1">
        <f t="array" aca="1" ref="J1664" ca="1">IFERROR(IF(INDEX(NTG_2020_Map,$C1664+2,36)=0,"",INDEX(NTG_2020_Map,$C1664+2,$J$7)),"")</f>
        <v/>
      </c>
      <c r="K1664" s="17" t="str" cm="1">
        <f t="array" aca="1" ref="K1664" ca="1">IFERROR(INDEX(NTG_2020_Map,$C1664+2,K$7),"")</f>
        <v/>
      </c>
      <c r="L1664" s="17" t="str" cm="1">
        <f t="array" aca="1" ref="L1664" ca="1">IFERROR(INDEX(NTG_2020_Map,$C1664+2,L$7),"")</f>
        <v/>
      </c>
      <c r="M1664" s="17" t="str" cm="1">
        <f t="array" aca="1" ref="M1664" ca="1">IFERROR(INDEX(NTG_2020_Map,$C1664+2,M$7),"")</f>
        <v/>
      </c>
      <c r="N1664" s="18" t="str" cm="1">
        <f t="array" aca="1" ref="N1664" ca="1">IFERROR(INDEX(NTG_2020_Map,$C1664+2,N$7),"")</f>
        <v/>
      </c>
      <c r="O1664" s="18" t="str" cm="1">
        <f t="array" aca="1" ref="O1664" ca="1">IFERROR(IF(INDEX(NTG_2020_Map,$C1664+2,O$7)="","",INDEX(NTG_2020_Map,$C1664+2,O$7)),"")</f>
        <v/>
      </c>
    </row>
    <row r="1665" spans="3:15" ht="12.75" customHeight="1">
      <c r="C1665" s="16">
        <f t="shared" si="50"/>
        <v>73</v>
      </c>
      <c r="D1665" s="16">
        <f t="shared" si="51"/>
        <v>1</v>
      </c>
      <c r="E1665" s="16" cm="1">
        <f t="array" aca="1" ref="E1665" ca="1">IF(F1665="","",IF(INDEX(NTG_2020_Table,$C1665+1,$D1665)=1,1,0))</f>
        <v>0</v>
      </c>
      <c r="F1665" s="17" t="str" cm="1">
        <f t="array" aca="1" ref="F1665" ca="1">IFERROR(INDEX(NTG_2020_Table,$C1665+1,$F$7),"")</f>
        <v>NonRes-sGHS-mIRF-ci</v>
      </c>
      <c r="G1665" s="17" t="str" cm="1">
        <f t="array" aca="1" ref="G1665" ca="1">IF($F1665="","",IFERROR(INDEX(NTG_2020_Map,1,IF($D1665&lt;$B$4,$B$3,IF($D1665&lt;$B$5,$B$4,$B$5))),""))</f>
        <v>NTG_ID</v>
      </c>
      <c r="H1665" s="17" t="str" cm="1">
        <f t="array" aca="1" ref="H1665" ca="1">IF(F1665="","",IFERROR(INDEX(NTG_2020_Map,2,D1665),""))</f>
        <v>Agric-Default&gt;2yrs</v>
      </c>
      <c r="I1665" s="17" t="str" cm="1">
        <f t="array" aca="1" ref="I1665" ca="1">IFERROR(INDEX(NTG_2020_Map,$C1665+2,$I$7),"")</f>
        <v/>
      </c>
      <c r="J1665" s="17" t="str" cm="1">
        <f t="array" aca="1" ref="J1665" ca="1">IFERROR(IF(INDEX(NTG_2020_Map,$C1665+2,36)=0,"",INDEX(NTG_2020_Map,$C1665+2,$J$7)),"")</f>
        <v/>
      </c>
      <c r="K1665" s="17" t="str" cm="1">
        <f t="array" aca="1" ref="K1665" ca="1">IFERROR(INDEX(NTG_2020_Map,$C1665+2,K$7),"")</f>
        <v/>
      </c>
      <c r="L1665" s="17" t="str" cm="1">
        <f t="array" aca="1" ref="L1665" ca="1">IFERROR(INDEX(NTG_2020_Map,$C1665+2,L$7),"")</f>
        <v/>
      </c>
      <c r="M1665" s="17" t="str" cm="1">
        <f t="array" aca="1" ref="M1665" ca="1">IFERROR(INDEX(NTG_2020_Map,$C1665+2,M$7),"")</f>
        <v/>
      </c>
      <c r="N1665" s="18" t="str" cm="1">
        <f t="array" aca="1" ref="N1665" ca="1">IFERROR(INDEX(NTG_2020_Map,$C1665+2,N$7),"")</f>
        <v/>
      </c>
      <c r="O1665" s="18" t="str" cm="1">
        <f t="array" aca="1" ref="O1665" ca="1">IFERROR(IF(INDEX(NTG_2020_Map,$C1665+2,O$7)="","",INDEX(NTG_2020_Map,$C1665+2,O$7)),"")</f>
        <v/>
      </c>
    </row>
    <row r="1666" spans="3:15" ht="12.75" customHeight="1">
      <c r="C1666" s="16">
        <f t="shared" si="50"/>
        <v>73</v>
      </c>
      <c r="D1666" s="16">
        <f t="shared" si="51"/>
        <v>2</v>
      </c>
      <c r="E1666" s="16" cm="1">
        <f t="array" aca="1" ref="E1666" ca="1">IF(F1666="","",IF(INDEX(NTG_2020_Table,$C1666+1,$D1666)=1,1,0))</f>
        <v>1</v>
      </c>
      <c r="F1666" s="17" t="str" cm="1">
        <f t="array" aca="1" ref="F1666" ca="1">IFERROR(INDEX(NTG_2020_Table,$C1666+1,$F$7),"")</f>
        <v>NonRes-sGHS-mIRF-ci</v>
      </c>
      <c r="G1666" s="17" t="str" cm="1">
        <f t="array" aca="1" ref="G1666" ca="1">IF($F1666="","",IFERROR(INDEX(NTG_2020_Map,1,IF($D1666&lt;$B$4,$B$3,IF($D1666&lt;$B$5,$B$4,$B$5))),""))</f>
        <v>NTG_ID</v>
      </c>
      <c r="H1666" s="17" t="str" cm="1">
        <f t="array" aca="1" ref="H1666" ca="1">IF(F1666="","",IFERROR(INDEX(NTG_2020_Map,2,D1666),""))</f>
        <v>DEER2019</v>
      </c>
      <c r="I1666" s="17" t="str" cm="1">
        <f t="array" aca="1" ref="I1666" ca="1">IFERROR(INDEX(NTG_2020_Map,$C1666+2,$I$7),"")</f>
        <v/>
      </c>
      <c r="J1666" s="17" t="str" cm="1">
        <f t="array" aca="1" ref="J1666" ca="1">IFERROR(IF(INDEX(NTG_2020_Map,$C1666+2,36)=0,"",INDEX(NTG_2020_Map,$C1666+2,$J$7)),"")</f>
        <v/>
      </c>
      <c r="K1666" s="17" t="str" cm="1">
        <f t="array" aca="1" ref="K1666" ca="1">IFERROR(INDEX(NTG_2020_Map,$C1666+2,K$7),"")</f>
        <v/>
      </c>
      <c r="L1666" s="17" t="str" cm="1">
        <f t="array" aca="1" ref="L1666" ca="1">IFERROR(INDEX(NTG_2020_Map,$C1666+2,L$7),"")</f>
        <v/>
      </c>
      <c r="M1666" s="17" t="str" cm="1">
        <f t="array" aca="1" ref="M1666" ca="1">IFERROR(INDEX(NTG_2020_Map,$C1666+2,M$7),"")</f>
        <v/>
      </c>
      <c r="N1666" s="18" t="str" cm="1">
        <f t="array" aca="1" ref="N1666" ca="1">IFERROR(INDEX(NTG_2020_Map,$C1666+2,N$7),"")</f>
        <v/>
      </c>
      <c r="O1666" s="18" t="str" cm="1">
        <f t="array" aca="1" ref="O1666" ca="1">IFERROR(IF(INDEX(NTG_2020_Map,$C1666+2,O$7)="","",INDEX(NTG_2020_Map,$C1666+2,O$7)),"")</f>
        <v/>
      </c>
    </row>
    <row r="1667" spans="3:15" ht="12.75" customHeight="1">
      <c r="C1667" s="16">
        <f t="shared" si="50"/>
        <v>73</v>
      </c>
      <c r="D1667" s="16">
        <f t="shared" si="51"/>
        <v>3</v>
      </c>
      <c r="E1667" s="16" cm="1">
        <f t="array" aca="1" ref="E1667" ca="1">IF(F1667="","",IF(INDEX(NTG_2020_Table,$C1667+1,$D1667)=1,1,0))</f>
        <v>0</v>
      </c>
      <c r="F1667" s="17" t="str" cm="1">
        <f t="array" aca="1" ref="F1667" ca="1">IFERROR(INDEX(NTG_2020_Table,$C1667+1,$F$7),"")</f>
        <v>NonRes-sGHS-mIRF-ci</v>
      </c>
      <c r="G1667" s="17" t="str" cm="1">
        <f t="array" aca="1" ref="G1667" ca="1">IF($F1667="","",IFERROR(INDEX(NTG_2020_Map,1,IF($D1667&lt;$B$4,$B$3,IF($D1667&lt;$B$5,$B$4,$B$5))),""))</f>
        <v>NTG_ID</v>
      </c>
      <c r="H1667" s="17" cm="1">
        <f t="array" aca="1" ref="H1667" ca="1">IF(F1667="","",IFERROR(INDEX(NTG_2020_Map,2,D1667),""))</f>
        <v>43466</v>
      </c>
      <c r="I1667" s="17" t="str" cm="1">
        <f t="array" aca="1" ref="I1667" ca="1">IFERROR(INDEX(NTG_2020_Map,$C1667+2,$I$7),"")</f>
        <v/>
      </c>
      <c r="J1667" s="17" t="str" cm="1">
        <f t="array" aca="1" ref="J1667" ca="1">IFERROR(IF(INDEX(NTG_2020_Map,$C1667+2,36)=0,"",INDEX(NTG_2020_Map,$C1667+2,$J$7)),"")</f>
        <v/>
      </c>
      <c r="K1667" s="17" t="str" cm="1">
        <f t="array" aca="1" ref="K1667" ca="1">IFERROR(INDEX(NTG_2020_Map,$C1667+2,K$7),"")</f>
        <v/>
      </c>
      <c r="L1667" s="17" t="str" cm="1">
        <f t="array" aca="1" ref="L1667" ca="1">IFERROR(INDEX(NTG_2020_Map,$C1667+2,L$7),"")</f>
        <v/>
      </c>
      <c r="M1667" s="17" t="str" cm="1">
        <f t="array" aca="1" ref="M1667" ca="1">IFERROR(INDEX(NTG_2020_Map,$C1667+2,M$7),"")</f>
        <v/>
      </c>
      <c r="N1667" s="18" t="str" cm="1">
        <f t="array" aca="1" ref="N1667" ca="1">IFERROR(INDEX(NTG_2020_Map,$C1667+2,N$7),"")</f>
        <v/>
      </c>
      <c r="O1667" s="18" t="str" cm="1">
        <f t="array" aca="1" ref="O1667" ca="1">IFERROR(IF(INDEX(NTG_2020_Map,$C1667+2,O$7)="","",INDEX(NTG_2020_Map,$C1667+2,O$7)),"")</f>
        <v/>
      </c>
    </row>
    <row r="1668" spans="3:15" ht="12.75" customHeight="1">
      <c r="C1668" s="16">
        <f t="shared" si="50"/>
        <v>73</v>
      </c>
      <c r="D1668" s="16">
        <f t="shared" si="51"/>
        <v>4</v>
      </c>
      <c r="E1668" s="16" cm="1">
        <f t="array" aca="1" ref="E1668" ca="1">IF(F1668="","",IF(INDEX(NTG_2020_Table,$C1668+1,$D1668)=1,1,0))</f>
        <v>0</v>
      </c>
      <c r="F1668" s="17" t="str" cm="1">
        <f t="array" aca="1" ref="F1668" ca="1">IFERROR(INDEX(NTG_2020_Table,$C1668+1,$F$7),"")</f>
        <v>NonRes-sGHS-mIRF-ci</v>
      </c>
      <c r="G1668" s="17" t="str" cm="1">
        <f t="array" aca="1" ref="G1668" ca="1">IF($F1668="","",IFERROR(INDEX(NTG_2020_Map,1,IF($D1668&lt;$B$4,$B$3,IF($D1668&lt;$B$5,$B$4,$B$5))),""))</f>
        <v>NTG_ID</v>
      </c>
      <c r="H1668" s="17" cm="1">
        <f t="array" aca="1" ref="H1668" ca="1">IF(F1668="","",IFERROR(INDEX(NTG_2020_Map,2,D1668),""))</f>
        <v>46022</v>
      </c>
      <c r="I1668" s="17" t="str" cm="1">
        <f t="array" aca="1" ref="I1668" ca="1">IFERROR(INDEX(NTG_2020_Map,$C1668+2,$I$7),"")</f>
        <v/>
      </c>
      <c r="J1668" s="17" t="str" cm="1">
        <f t="array" aca="1" ref="J1668" ca="1">IFERROR(IF(INDEX(NTG_2020_Map,$C1668+2,36)=0,"",INDEX(NTG_2020_Map,$C1668+2,$J$7)),"")</f>
        <v/>
      </c>
      <c r="K1668" s="17" t="str" cm="1">
        <f t="array" aca="1" ref="K1668" ca="1">IFERROR(INDEX(NTG_2020_Map,$C1668+2,K$7),"")</f>
        <v/>
      </c>
      <c r="L1668" s="17" t="str" cm="1">
        <f t="array" aca="1" ref="L1668" ca="1">IFERROR(INDEX(NTG_2020_Map,$C1668+2,L$7),"")</f>
        <v/>
      </c>
      <c r="M1668" s="17" t="str" cm="1">
        <f t="array" aca="1" ref="M1668" ca="1">IFERROR(INDEX(NTG_2020_Map,$C1668+2,M$7),"")</f>
        <v/>
      </c>
      <c r="N1668" s="18" t="str" cm="1">
        <f t="array" aca="1" ref="N1668" ca="1">IFERROR(INDEX(NTG_2020_Map,$C1668+2,N$7),"")</f>
        <v/>
      </c>
      <c r="O1668" s="18" t="str" cm="1">
        <f t="array" aca="1" ref="O1668" ca="1">IFERROR(IF(INDEX(NTG_2020_Map,$C1668+2,O$7)="","",INDEX(NTG_2020_Map,$C1668+2,O$7)),"")</f>
        <v/>
      </c>
    </row>
    <row r="1669" spans="3:15" ht="12.75" customHeight="1">
      <c r="C1669" s="16">
        <f t="shared" si="50"/>
        <v>73</v>
      </c>
      <c r="D1669" s="16">
        <f t="shared" si="51"/>
        <v>5</v>
      </c>
      <c r="E1669" s="16" cm="1">
        <f t="array" aca="1" ref="E1669" ca="1">IF(F1669="","",IF(INDEX(NTG_2020_Table,$C1669+1,$D1669)=1,1,0))</f>
        <v>0</v>
      </c>
      <c r="F1669" s="17" t="str" cm="1">
        <f t="array" aca="1" ref="F1669" ca="1">IFERROR(INDEX(NTG_2020_Table,$C1669+1,$F$7),"")</f>
        <v>NonRes-sGHS-mIRF-ci</v>
      </c>
      <c r="G1669" s="17" t="str" cm="1">
        <f t="array" aca="1" ref="G1669" ca="1">IF($F1669="","",IFERROR(INDEX(NTG_2020_Map,1,IF($D1669&lt;$B$4,$B$3,IF($D1669&lt;$B$5,$B$4,$B$5))),""))</f>
        <v>NTG_ID</v>
      </c>
      <c r="H1669" s="17" cm="1">
        <f t="array" aca="1" ref="H1669" ca="1">IF(F1669="","",IFERROR(INDEX(NTG_2020_Map,2,D1669),""))</f>
        <v>0.6</v>
      </c>
      <c r="I1669" s="17" t="str" cm="1">
        <f t="array" aca="1" ref="I1669" ca="1">IFERROR(INDEX(NTG_2020_Map,$C1669+2,$I$7),"")</f>
        <v/>
      </c>
      <c r="J1669" s="17" t="str" cm="1">
        <f t="array" aca="1" ref="J1669" ca="1">IFERROR(IF(INDEX(NTG_2020_Map,$C1669+2,36)=0,"",INDEX(NTG_2020_Map,$C1669+2,$J$7)),"")</f>
        <v/>
      </c>
      <c r="K1669" s="17" t="str" cm="1">
        <f t="array" aca="1" ref="K1669" ca="1">IFERROR(INDEX(NTG_2020_Map,$C1669+2,K$7),"")</f>
        <v/>
      </c>
      <c r="L1669" s="17" t="str" cm="1">
        <f t="array" aca="1" ref="L1669" ca="1">IFERROR(INDEX(NTG_2020_Map,$C1669+2,L$7),"")</f>
        <v/>
      </c>
      <c r="M1669" s="17" t="str" cm="1">
        <f t="array" aca="1" ref="M1669" ca="1">IFERROR(INDEX(NTG_2020_Map,$C1669+2,M$7),"")</f>
        <v/>
      </c>
      <c r="N1669" s="18" t="str" cm="1">
        <f t="array" aca="1" ref="N1669" ca="1">IFERROR(INDEX(NTG_2020_Map,$C1669+2,N$7),"")</f>
        <v/>
      </c>
      <c r="O1669" s="18" t="str" cm="1">
        <f t="array" aca="1" ref="O1669" ca="1">IFERROR(IF(INDEX(NTG_2020_Map,$C1669+2,O$7)="","",INDEX(NTG_2020_Map,$C1669+2,O$7)),"")</f>
        <v/>
      </c>
    </row>
    <row r="1670" spans="3:15" ht="12.75" customHeight="1">
      <c r="C1670" s="16">
        <f t="shared" si="50"/>
        <v>73</v>
      </c>
      <c r="D1670" s="16">
        <f t="shared" si="51"/>
        <v>6</v>
      </c>
      <c r="E1670" s="16" cm="1">
        <f t="array" aca="1" ref="E1670" ca="1">IF(F1670="","",IF(INDEX(NTG_2020_Table,$C1670+1,$D1670)=1,1,0))</f>
        <v>0</v>
      </c>
      <c r="F1670" s="17" t="str" cm="1">
        <f t="array" aca="1" ref="F1670" ca="1">IFERROR(INDEX(NTG_2020_Table,$C1670+1,$F$7),"")</f>
        <v>NonRes-sGHS-mIRF-ci</v>
      </c>
      <c r="G1670" s="17" t="str" cm="1">
        <f t="array" aca="1" ref="G1670" ca="1">IF($F1670="","",IFERROR(INDEX(NTG_2020_Map,1,IF($D1670&lt;$B$4,$B$3,IF($D1670&lt;$B$5,$B$4,$B$5))),""))</f>
        <v>NTG_ID</v>
      </c>
      <c r="H1670" s="17" cm="1">
        <f t="array" aca="1" ref="H1670" ca="1">IF(F1670="","",IFERROR(INDEX(NTG_2020_Map,2,D1670),""))</f>
        <v>0.6</v>
      </c>
      <c r="I1670" s="17" t="str" cm="1">
        <f t="array" aca="1" ref="I1670" ca="1">IFERROR(INDEX(NTG_2020_Map,$C1670+2,$I$7),"")</f>
        <v/>
      </c>
      <c r="J1670" s="17" t="str" cm="1">
        <f t="array" aca="1" ref="J1670" ca="1">IFERROR(IF(INDEX(NTG_2020_Map,$C1670+2,36)=0,"",INDEX(NTG_2020_Map,$C1670+2,$J$7)),"")</f>
        <v/>
      </c>
      <c r="K1670" s="17" t="str" cm="1">
        <f t="array" aca="1" ref="K1670" ca="1">IFERROR(INDEX(NTG_2020_Map,$C1670+2,K$7),"")</f>
        <v/>
      </c>
      <c r="L1670" s="17" t="str" cm="1">
        <f t="array" aca="1" ref="L1670" ca="1">IFERROR(INDEX(NTG_2020_Map,$C1670+2,L$7),"")</f>
        <v/>
      </c>
      <c r="M1670" s="17" t="str" cm="1">
        <f t="array" aca="1" ref="M1670" ca="1">IFERROR(INDEX(NTG_2020_Map,$C1670+2,M$7),"")</f>
        <v/>
      </c>
      <c r="N1670" s="18" t="str" cm="1">
        <f t="array" aca="1" ref="N1670" ca="1">IFERROR(INDEX(NTG_2020_Map,$C1670+2,N$7),"")</f>
        <v/>
      </c>
      <c r="O1670" s="18" t="str" cm="1">
        <f t="array" aca="1" ref="O1670" ca="1">IFERROR(IF(INDEX(NTG_2020_Map,$C1670+2,O$7)="","",INDEX(NTG_2020_Map,$C1670+2,O$7)),"")</f>
        <v/>
      </c>
    </row>
    <row r="1671" spans="3:15" ht="12.75" customHeight="1">
      <c r="C1671" s="16">
        <f t="shared" si="50"/>
        <v>73</v>
      </c>
      <c r="D1671" s="16">
        <f t="shared" si="51"/>
        <v>7</v>
      </c>
      <c r="E1671" s="16" cm="1">
        <f t="array" aca="1" ref="E1671" ca="1">IF(F1671="","",IF(INDEX(NTG_2020_Table,$C1671+1,$D1671)=1,1,0))</f>
        <v>0</v>
      </c>
      <c r="F1671" s="17" t="str" cm="1">
        <f t="array" aca="1" ref="F1671" ca="1">IFERROR(INDEX(NTG_2020_Table,$C1671+1,$F$7),"")</f>
        <v>NonRes-sGHS-mIRF-ci</v>
      </c>
      <c r="G1671" s="17" t="str" cm="1">
        <f t="array" aca="1" ref="G1671" ca="1">IF($F1671="","",IFERROR(INDEX(NTG_2020_Map,1,IF($D1671&lt;$B$4,$B$3,IF($D1671&lt;$B$5,$B$4,$B$5))),""))</f>
        <v>NTG_ID</v>
      </c>
      <c r="H1671" s="17" t="str" cm="1">
        <f t="array" aca="1" ref="H1671" ca="1">IF(F1671="","",IFERROR(INDEX(NTG_2020_Map,2,D1671),""))</f>
        <v>Measures not covered by other NTG values and measure technology type has been available in marketplace for more than 2 years</v>
      </c>
      <c r="I1671" s="17" t="str" cm="1">
        <f t="array" aca="1" ref="I1671" ca="1">IFERROR(INDEX(NTG_2020_Map,$C1671+2,$I$7),"")</f>
        <v/>
      </c>
      <c r="J1671" s="17" t="str" cm="1">
        <f t="array" aca="1" ref="J1671" ca="1">IFERROR(IF(INDEX(NTG_2020_Map,$C1671+2,36)=0,"",INDEX(NTG_2020_Map,$C1671+2,$J$7)),"")</f>
        <v/>
      </c>
      <c r="K1671" s="17" t="str" cm="1">
        <f t="array" aca="1" ref="K1671" ca="1">IFERROR(INDEX(NTG_2020_Map,$C1671+2,K$7),"")</f>
        <v/>
      </c>
      <c r="L1671" s="17" t="str" cm="1">
        <f t="array" aca="1" ref="L1671" ca="1">IFERROR(INDEX(NTG_2020_Map,$C1671+2,L$7),"")</f>
        <v/>
      </c>
      <c r="M1671" s="17" t="str" cm="1">
        <f t="array" aca="1" ref="M1671" ca="1">IFERROR(INDEX(NTG_2020_Map,$C1671+2,M$7),"")</f>
        <v/>
      </c>
      <c r="N1671" s="18" t="str" cm="1">
        <f t="array" aca="1" ref="N1671" ca="1">IFERROR(INDEX(NTG_2020_Map,$C1671+2,N$7),"")</f>
        <v/>
      </c>
      <c r="O1671" s="18" t="str" cm="1">
        <f t="array" aca="1" ref="O1671" ca="1">IFERROR(IF(INDEX(NTG_2020_Map,$C1671+2,O$7)="","",INDEX(NTG_2020_Map,$C1671+2,O$7)),"")</f>
        <v/>
      </c>
    </row>
    <row r="1672" spans="3:15" ht="12.75" customHeight="1">
      <c r="C1672" s="16">
        <f t="shared" si="50"/>
        <v>73</v>
      </c>
      <c r="D1672" s="16">
        <f t="shared" si="51"/>
        <v>8</v>
      </c>
      <c r="E1672" s="16" cm="1">
        <f t="array" aca="1" ref="E1672" ca="1">IF(F1672="","",IF(INDEX(NTG_2020_Table,$C1672+1,$D1672)=1,1,0))</f>
        <v>0</v>
      </c>
      <c r="F1672" s="17" t="str" cm="1">
        <f t="array" aca="1" ref="F1672" ca="1">IFERROR(INDEX(NTG_2020_Table,$C1672+1,$F$7),"")</f>
        <v>NonRes-sGHS-mIRF-ci</v>
      </c>
      <c r="G1672" s="17" t="str" cm="1">
        <f t="array" aca="1" ref="G1672" ca="1">IF($F1672="","",IFERROR(INDEX(NTG_2020_Map,1,IF($D1672&lt;$B$4,$B$3,IF($D1672&lt;$B$5,$B$4,$B$5))),""))</f>
        <v>NTG_ID</v>
      </c>
      <c r="H1672" s="17" t="str" cm="1">
        <f t="array" aca="1" ref="H1672" ca="1">IF(F1672="","",IFERROR(INDEX(NTG_2020_Map,2,D1672),""))</f>
        <v>Deem-DEER|Deem-WP</v>
      </c>
      <c r="I1672" s="17" t="str" cm="1">
        <f t="array" aca="1" ref="I1672" ca="1">IFERROR(INDEX(NTG_2020_Map,$C1672+2,$I$7),"")</f>
        <v/>
      </c>
      <c r="J1672" s="17" t="str" cm="1">
        <f t="array" aca="1" ref="J1672" ca="1">IFERROR(IF(INDEX(NTG_2020_Map,$C1672+2,36)=0,"",INDEX(NTG_2020_Map,$C1672+2,$J$7)),"")</f>
        <v/>
      </c>
      <c r="K1672" s="17" t="str" cm="1">
        <f t="array" aca="1" ref="K1672" ca="1">IFERROR(INDEX(NTG_2020_Map,$C1672+2,K$7),"")</f>
        <v/>
      </c>
      <c r="L1672" s="17" t="str" cm="1">
        <f t="array" aca="1" ref="L1672" ca="1">IFERROR(INDEX(NTG_2020_Map,$C1672+2,L$7),"")</f>
        <v/>
      </c>
      <c r="M1672" s="17" t="str" cm="1">
        <f t="array" aca="1" ref="M1672" ca="1">IFERROR(INDEX(NTG_2020_Map,$C1672+2,M$7),"")</f>
        <v/>
      </c>
      <c r="N1672" s="18" t="str" cm="1">
        <f t="array" aca="1" ref="N1672" ca="1">IFERROR(INDEX(NTG_2020_Map,$C1672+2,N$7),"")</f>
        <v/>
      </c>
      <c r="O1672" s="18" t="str" cm="1">
        <f t="array" aca="1" ref="O1672" ca="1">IFERROR(IF(INDEX(NTG_2020_Map,$C1672+2,O$7)="","",INDEX(NTG_2020_Map,$C1672+2,O$7)),"")</f>
        <v/>
      </c>
    </row>
    <row r="1673" spans="3:15" ht="12.75" customHeight="1">
      <c r="C1673" s="16">
        <f t="shared" si="50"/>
        <v>73</v>
      </c>
      <c r="D1673" s="16">
        <f t="shared" si="51"/>
        <v>9</v>
      </c>
      <c r="E1673" s="16" cm="1">
        <f t="array" aca="1" ref="E1673" ca="1">IF(F1673="","",IF(INDEX(NTG_2020_Table,$C1673+1,$D1673)=1,1,0))</f>
        <v>0</v>
      </c>
      <c r="F1673" s="17" t="str" cm="1">
        <f t="array" aca="1" ref="F1673" ca="1">IFERROR(INDEX(NTG_2020_Table,$C1673+1,$F$7),"")</f>
        <v>NonRes-sGHS-mIRF-ci</v>
      </c>
      <c r="G1673" s="17" t="str" cm="1">
        <f t="array" aca="1" ref="G1673" ca="1">IF($F1673="","",IFERROR(INDEX(NTG_2020_Map,1,IF($D1673&lt;$B$4,$B$3,IF($D1673&lt;$B$5,$B$4,$B$5))),""))</f>
        <v>NTG_ID</v>
      </c>
      <c r="H1673" s="17" t="str" cm="1">
        <f t="array" aca="1" ref="H1673" ca="1">IF(F1673="","",IFERROR(INDEX(NTG_2020_Map,2,D1673),""))</f>
        <v>AOE|AR|BRO-Bhv|BRO-Op|BRO-RCx|BW|NC|NR</v>
      </c>
      <c r="I1673" s="17" t="str" cm="1">
        <f t="array" aca="1" ref="I1673" ca="1">IFERROR(INDEX(NTG_2020_Map,$C1673+2,$I$7),"")</f>
        <v/>
      </c>
      <c r="J1673" s="17" t="str" cm="1">
        <f t="array" aca="1" ref="J1673" ca="1">IFERROR(IF(INDEX(NTG_2020_Map,$C1673+2,36)=0,"",INDEX(NTG_2020_Map,$C1673+2,$J$7)),"")</f>
        <v/>
      </c>
      <c r="K1673" s="17" t="str" cm="1">
        <f t="array" aca="1" ref="K1673" ca="1">IFERROR(INDEX(NTG_2020_Map,$C1673+2,K$7),"")</f>
        <v/>
      </c>
      <c r="L1673" s="17" t="str" cm="1">
        <f t="array" aca="1" ref="L1673" ca="1">IFERROR(INDEX(NTG_2020_Map,$C1673+2,L$7),"")</f>
        <v/>
      </c>
      <c r="M1673" s="17" t="str" cm="1">
        <f t="array" aca="1" ref="M1673" ca="1">IFERROR(INDEX(NTG_2020_Map,$C1673+2,M$7),"")</f>
        <v/>
      </c>
      <c r="N1673" s="18" t="str" cm="1">
        <f t="array" aca="1" ref="N1673" ca="1">IFERROR(INDEX(NTG_2020_Map,$C1673+2,N$7),"")</f>
        <v/>
      </c>
      <c r="O1673" s="18" t="str" cm="1">
        <f t="array" aca="1" ref="O1673" ca="1">IFERROR(IF(INDEX(NTG_2020_Map,$C1673+2,O$7)="","",INDEX(NTG_2020_Map,$C1673+2,O$7)),"")</f>
        <v/>
      </c>
    </row>
    <row r="1674" spans="3:15" ht="12.75" customHeight="1">
      <c r="C1674" s="16">
        <f t="shared" ref="C1674:C1737" si="52">IF($D1674=1,IF($C1673&lt;$B$1,$C1673+1,""),$C1673)</f>
        <v>73</v>
      </c>
      <c r="D1674" s="16">
        <f t="shared" ref="D1674:D1737" si="53">IF(D1673&lt;$B$2,D1673+1,1)</f>
        <v>10</v>
      </c>
      <c r="E1674" s="16" cm="1">
        <f t="array" aca="1" ref="E1674" ca="1">IF(F1674="","",IF(INDEX(NTG_2020_Table,$C1674+1,$D1674)=1,1,0))</f>
        <v>0</v>
      </c>
      <c r="F1674" s="17" t="str" cm="1">
        <f t="array" aca="1" ref="F1674" ca="1">IFERROR(INDEX(NTG_2020_Table,$C1674+1,$F$7),"")</f>
        <v>NonRes-sGHS-mIRF-ci</v>
      </c>
      <c r="G1674" s="17" t="str" cm="1">
        <f t="array" aca="1" ref="G1674" ca="1">IF($F1674="","",IFERROR(INDEX(NTG_2020_Map,1,IF($D1674&lt;$B$4,$B$3,IF($D1674&lt;$B$5,$B$4,$B$5))),""))</f>
        <v>NTG_ID</v>
      </c>
      <c r="H1674" s="17" t="str" cm="1">
        <f t="array" aca="1" ref="H1674" ca="1">IF(F1674="","",IFERROR(INDEX(NTG_2020_Map,2,D1674),""))</f>
        <v>UpDeemed|DnCust|DnDeemed|DnCustDI|DnDeemDI</v>
      </c>
      <c r="I1674" s="17" t="str" cm="1">
        <f t="array" aca="1" ref="I1674" ca="1">IFERROR(INDEX(NTG_2020_Map,$C1674+2,$I$7),"")</f>
        <v/>
      </c>
      <c r="J1674" s="17" t="str" cm="1">
        <f t="array" aca="1" ref="J1674" ca="1">IFERROR(IF(INDEX(NTG_2020_Map,$C1674+2,36)=0,"",INDEX(NTG_2020_Map,$C1674+2,$J$7)),"")</f>
        <v/>
      </c>
      <c r="K1674" s="17" t="str" cm="1">
        <f t="array" aca="1" ref="K1674" ca="1">IFERROR(INDEX(NTG_2020_Map,$C1674+2,K$7),"")</f>
        <v/>
      </c>
      <c r="L1674" s="17" t="str" cm="1">
        <f t="array" aca="1" ref="L1674" ca="1">IFERROR(INDEX(NTG_2020_Map,$C1674+2,L$7),"")</f>
        <v/>
      </c>
      <c r="M1674" s="17" t="str" cm="1">
        <f t="array" aca="1" ref="M1674" ca="1">IFERROR(INDEX(NTG_2020_Map,$C1674+2,M$7),"")</f>
        <v/>
      </c>
      <c r="N1674" s="18" t="str" cm="1">
        <f t="array" aca="1" ref="N1674" ca="1">IFERROR(INDEX(NTG_2020_Map,$C1674+2,N$7),"")</f>
        <v/>
      </c>
      <c r="O1674" s="18" t="str" cm="1">
        <f t="array" aca="1" ref="O1674" ca="1">IFERROR(IF(INDEX(NTG_2020_Map,$C1674+2,O$7)="","",INDEX(NTG_2020_Map,$C1674+2,O$7)),"")</f>
        <v/>
      </c>
    </row>
    <row r="1675" spans="3:15" ht="12.75" customHeight="1">
      <c r="C1675" s="16">
        <f t="shared" si="52"/>
        <v>73</v>
      </c>
      <c r="D1675" s="16">
        <f t="shared" si="53"/>
        <v>11</v>
      </c>
      <c r="E1675" s="16" cm="1">
        <f t="array" aca="1" ref="E1675" ca="1">IF(F1675="","",IF(INDEX(NTG_2020_Table,$C1675+1,$D1675)=1,1,0))</f>
        <v>0</v>
      </c>
      <c r="F1675" s="17" t="str" cm="1">
        <f t="array" aca="1" ref="F1675" ca="1">IFERROR(INDEX(NTG_2020_Table,$C1675+1,$F$7),"")</f>
        <v>NonRes-sGHS-mIRF-ci</v>
      </c>
      <c r="G1675" s="17" t="str" cm="1">
        <f t="array" aca="1" ref="G1675" ca="1">IF($F1675="","",IFERROR(INDEX(NTG_2020_Map,1,IF($D1675&lt;$B$4,$B$3,IF($D1675&lt;$B$5,$B$4,$B$5))),""))</f>
        <v>VersionSource</v>
      </c>
      <c r="H1675" s="17" t="str" cm="1">
        <f t="array" aca="1" ref="H1675" ca="1">IF(F1675="","",IFERROR(INDEX(NTG_2020_Map,2,D1675),""))</f>
        <v/>
      </c>
      <c r="I1675" s="17" t="str" cm="1">
        <f t="array" aca="1" ref="I1675" ca="1">IFERROR(INDEX(NTG_2020_Map,$C1675+2,$I$7),"")</f>
        <v/>
      </c>
      <c r="J1675" s="17" t="str" cm="1">
        <f t="array" aca="1" ref="J1675" ca="1">IFERROR(IF(INDEX(NTG_2020_Map,$C1675+2,36)=0,"",INDEX(NTG_2020_Map,$C1675+2,$J$7)),"")</f>
        <v/>
      </c>
      <c r="K1675" s="17" t="str" cm="1">
        <f t="array" aca="1" ref="K1675" ca="1">IFERROR(INDEX(NTG_2020_Map,$C1675+2,K$7),"")</f>
        <v/>
      </c>
      <c r="L1675" s="17" t="str" cm="1">
        <f t="array" aca="1" ref="L1675" ca="1">IFERROR(INDEX(NTG_2020_Map,$C1675+2,L$7),"")</f>
        <v/>
      </c>
      <c r="M1675" s="17" t="str" cm="1">
        <f t="array" aca="1" ref="M1675" ca="1">IFERROR(INDEX(NTG_2020_Map,$C1675+2,M$7),"")</f>
        <v/>
      </c>
      <c r="N1675" s="18" t="str" cm="1">
        <f t="array" aca="1" ref="N1675" ca="1">IFERROR(INDEX(NTG_2020_Map,$C1675+2,N$7),"")</f>
        <v/>
      </c>
      <c r="O1675" s="18" t="str" cm="1">
        <f t="array" aca="1" ref="O1675" ca="1">IFERROR(IF(INDEX(NTG_2020_Map,$C1675+2,O$7)="","",INDEX(NTG_2020_Map,$C1675+2,O$7)),"")</f>
        <v/>
      </c>
    </row>
    <row r="1676" spans="3:15" ht="12.75" customHeight="1">
      <c r="C1676" s="16">
        <f t="shared" si="52"/>
        <v>73</v>
      </c>
      <c r="D1676" s="16">
        <f t="shared" si="53"/>
        <v>12</v>
      </c>
      <c r="E1676" s="16" cm="1">
        <f t="array" aca="1" ref="E1676" ca="1">IF(F1676="","",IF(INDEX(NTG_2020_Table,$C1676+1,$D1676)=1,1,0))</f>
        <v>0</v>
      </c>
      <c r="F1676" s="17" t="str" cm="1">
        <f t="array" aca="1" ref="F1676" ca="1">IFERROR(INDEX(NTG_2020_Table,$C1676+1,$F$7),"")</f>
        <v>NonRes-sGHS-mIRF-ci</v>
      </c>
      <c r="G1676" s="17" t="str" cm="1">
        <f t="array" aca="1" ref="G1676" ca="1">IF($F1676="","",IFERROR(INDEX(NTG_2020_Map,1,IF($D1676&lt;$B$4,$B$3,IF($D1676&lt;$B$5,$B$4,$B$5))),""))</f>
        <v>VersionSource</v>
      </c>
      <c r="H1676" s="17" t="str" cm="1">
        <f t="array" aca="1" ref="H1676" ca="1">IF(F1676="","",IFERROR(INDEX(NTG_2020_Map,2,D1676),""))</f>
        <v>1</v>
      </c>
      <c r="I1676" s="17" t="str" cm="1">
        <f t="array" aca="1" ref="I1676" ca="1">IFERROR(INDEX(NTG_2020_Map,$C1676+2,$I$7),"")</f>
        <v/>
      </c>
      <c r="J1676" s="17" t="str" cm="1">
        <f t="array" aca="1" ref="J1676" ca="1">IFERROR(IF(INDEX(NTG_2020_Map,$C1676+2,36)=0,"",INDEX(NTG_2020_Map,$C1676+2,$J$7)),"")</f>
        <v/>
      </c>
      <c r="K1676" s="17" t="str" cm="1">
        <f t="array" aca="1" ref="K1676" ca="1">IFERROR(INDEX(NTG_2020_Map,$C1676+2,K$7),"")</f>
        <v/>
      </c>
      <c r="L1676" s="17" t="str" cm="1">
        <f t="array" aca="1" ref="L1676" ca="1">IFERROR(INDEX(NTG_2020_Map,$C1676+2,L$7),"")</f>
        <v/>
      </c>
      <c r="M1676" s="17" t="str" cm="1">
        <f t="array" aca="1" ref="M1676" ca="1">IFERROR(INDEX(NTG_2020_Map,$C1676+2,M$7),"")</f>
        <v/>
      </c>
      <c r="N1676" s="18" t="str" cm="1">
        <f t="array" aca="1" ref="N1676" ca="1">IFERROR(INDEX(NTG_2020_Map,$C1676+2,N$7),"")</f>
        <v/>
      </c>
      <c r="O1676" s="18" t="str" cm="1">
        <f t="array" aca="1" ref="O1676" ca="1">IFERROR(IF(INDEX(NTG_2020_Map,$C1676+2,O$7)="","",INDEX(NTG_2020_Map,$C1676+2,O$7)),"")</f>
        <v/>
      </c>
    </row>
    <row r="1677" spans="3:15" ht="12.75" customHeight="1">
      <c r="C1677" s="16">
        <f t="shared" si="52"/>
        <v>73</v>
      </c>
      <c r="D1677" s="16">
        <f t="shared" si="53"/>
        <v>13</v>
      </c>
      <c r="E1677" s="16" cm="1">
        <f t="array" aca="1" ref="E1677" ca="1">IF(F1677="","",IF(INDEX(NTG_2020_Table,$C1677+1,$D1677)=1,1,0))</f>
        <v>0</v>
      </c>
      <c r="F1677" s="17" t="str" cm="1">
        <f t="array" aca="1" ref="F1677" ca="1">IFERROR(INDEX(NTG_2020_Table,$C1677+1,$F$7),"")</f>
        <v>NonRes-sGHS-mIRF-ci</v>
      </c>
      <c r="G1677" s="17" t="str" cm="1">
        <f t="array" aca="1" ref="G1677" ca="1">IF($F1677="","",IFERROR(INDEX(NTG_2020_Map,1,IF($D1677&lt;$B$4,$B$3,IF($D1677&lt;$B$5,$B$4,$B$5))),""))</f>
        <v>VersionSource</v>
      </c>
      <c r="H1677" s="17" t="str" cm="1">
        <f t="array" aca="1" ref="H1677" ca="1">IF(F1677="","",IFERROR(INDEX(NTG_2020_Map,2,D1677),""))</f>
        <v>1</v>
      </c>
      <c r="I1677" s="17" t="str" cm="1">
        <f t="array" aca="1" ref="I1677" ca="1">IFERROR(INDEX(NTG_2020_Map,$C1677+2,$I$7),"")</f>
        <v/>
      </c>
      <c r="J1677" s="17" t="str" cm="1">
        <f t="array" aca="1" ref="J1677" ca="1">IFERROR(IF(INDEX(NTG_2020_Map,$C1677+2,36)=0,"",INDEX(NTG_2020_Map,$C1677+2,$J$7)),"")</f>
        <v/>
      </c>
      <c r="K1677" s="17" t="str" cm="1">
        <f t="array" aca="1" ref="K1677" ca="1">IFERROR(INDEX(NTG_2020_Map,$C1677+2,K$7),"")</f>
        <v/>
      </c>
      <c r="L1677" s="17" t="str" cm="1">
        <f t="array" aca="1" ref="L1677" ca="1">IFERROR(INDEX(NTG_2020_Map,$C1677+2,L$7),"")</f>
        <v/>
      </c>
      <c r="M1677" s="17" t="str" cm="1">
        <f t="array" aca="1" ref="M1677" ca="1">IFERROR(INDEX(NTG_2020_Map,$C1677+2,M$7),"")</f>
        <v/>
      </c>
      <c r="N1677" s="18" t="str" cm="1">
        <f t="array" aca="1" ref="N1677" ca="1">IFERROR(INDEX(NTG_2020_Map,$C1677+2,N$7),"")</f>
        <v/>
      </c>
      <c r="O1677" s="18" t="str" cm="1">
        <f t="array" aca="1" ref="O1677" ca="1">IFERROR(IF(INDEX(NTG_2020_Map,$C1677+2,O$7)="","",INDEX(NTG_2020_Map,$C1677+2,O$7)),"")</f>
        <v/>
      </c>
    </row>
    <row r="1678" spans="3:15" ht="12.75" customHeight="1">
      <c r="C1678" s="16">
        <f t="shared" si="52"/>
        <v>73</v>
      </c>
      <c r="D1678" s="16">
        <f t="shared" si="53"/>
        <v>14</v>
      </c>
      <c r="E1678" s="16" cm="1">
        <f t="array" aca="1" ref="E1678" ca="1">IF(F1678="","",IF(INDEX(NTG_2020_Table,$C1678+1,$D1678)=1,1,0))</f>
        <v>0</v>
      </c>
      <c r="F1678" s="17" t="str" cm="1">
        <f t="array" aca="1" ref="F1678" ca="1">IFERROR(INDEX(NTG_2020_Table,$C1678+1,$F$7),"")</f>
        <v>NonRes-sGHS-mIRF-ci</v>
      </c>
      <c r="G1678" s="17" t="str" cm="1">
        <f t="array" aca="1" ref="G1678" ca="1">IF($F1678="","",IFERROR(INDEX(NTG_2020_Map,1,IF($D1678&lt;$B$4,$B$3,IF($D1678&lt;$B$5,$B$4,$B$5))),""))</f>
        <v>VersionSource</v>
      </c>
      <c r="H1678" s="17" t="str" cm="1">
        <f t="array" aca="1" ref="H1678" ca="1">IF(F1678="","",IFERROR(INDEX(NTG_2020_Map,2,D1678),""))</f>
        <v>0</v>
      </c>
      <c r="I1678" s="17" t="str" cm="1">
        <f t="array" aca="1" ref="I1678" ca="1">IFERROR(INDEX(NTG_2020_Map,$C1678+2,$I$7),"")</f>
        <v/>
      </c>
      <c r="J1678" s="17" t="str" cm="1">
        <f t="array" aca="1" ref="J1678" ca="1">IFERROR(IF(INDEX(NTG_2020_Map,$C1678+2,36)=0,"",INDEX(NTG_2020_Map,$C1678+2,$J$7)),"")</f>
        <v/>
      </c>
      <c r="K1678" s="17" t="str" cm="1">
        <f t="array" aca="1" ref="K1678" ca="1">IFERROR(INDEX(NTG_2020_Map,$C1678+2,K$7),"")</f>
        <v/>
      </c>
      <c r="L1678" s="17" t="str" cm="1">
        <f t="array" aca="1" ref="L1678" ca="1">IFERROR(INDEX(NTG_2020_Map,$C1678+2,L$7),"")</f>
        <v/>
      </c>
      <c r="M1678" s="17" t="str" cm="1">
        <f t="array" aca="1" ref="M1678" ca="1">IFERROR(INDEX(NTG_2020_Map,$C1678+2,M$7),"")</f>
        <v/>
      </c>
      <c r="N1678" s="18" t="str" cm="1">
        <f t="array" aca="1" ref="N1678" ca="1">IFERROR(INDEX(NTG_2020_Map,$C1678+2,N$7),"")</f>
        <v/>
      </c>
      <c r="O1678" s="18" t="str" cm="1">
        <f t="array" aca="1" ref="O1678" ca="1">IFERROR(IF(INDEX(NTG_2020_Map,$C1678+2,O$7)="","",INDEX(NTG_2020_Map,$C1678+2,O$7)),"")</f>
        <v/>
      </c>
    </row>
    <row r="1679" spans="3:15" ht="12.75" customHeight="1">
      <c r="C1679" s="16">
        <f t="shared" si="52"/>
        <v>73</v>
      </c>
      <c r="D1679" s="16">
        <f t="shared" si="53"/>
        <v>15</v>
      </c>
      <c r="E1679" s="16" cm="1">
        <f t="array" aca="1" ref="E1679" ca="1">IF(F1679="","",IF(INDEX(NTG_2020_Table,$C1679+1,$D1679)=1,1,0))</f>
        <v>0</v>
      </c>
      <c r="F1679" s="17" t="str" cm="1">
        <f t="array" aca="1" ref="F1679" ca="1">IFERROR(INDEX(NTG_2020_Table,$C1679+1,$F$7),"")</f>
        <v>NonRes-sGHS-mIRF-ci</v>
      </c>
      <c r="G1679" s="17" t="str" cm="1">
        <f t="array" aca="1" ref="G1679" ca="1">IF($F1679="","",IFERROR(INDEX(NTG_2020_Map,1,IF($D1679&lt;$B$4,$B$3,IF($D1679&lt;$B$5,$B$4,$B$5))),""))</f>
        <v>VersionSource</v>
      </c>
      <c r="H1679" s="17" cm="1">
        <f t="array" aca="1" ref="H1679" ca="1">IF(F1679="","",IFERROR(INDEX(NTG_2020_Map,2,D1679),""))</f>
        <v>45448.629734189817</v>
      </c>
      <c r="I1679" s="17" t="str" cm="1">
        <f t="array" aca="1" ref="I1679" ca="1">IFERROR(INDEX(NTG_2020_Map,$C1679+2,$I$7),"")</f>
        <v/>
      </c>
      <c r="J1679" s="17" t="str" cm="1">
        <f t="array" aca="1" ref="J1679" ca="1">IFERROR(IF(INDEX(NTG_2020_Map,$C1679+2,36)=0,"",INDEX(NTG_2020_Map,$C1679+2,$J$7)),"")</f>
        <v/>
      </c>
      <c r="K1679" s="17" t="str" cm="1">
        <f t="array" aca="1" ref="K1679" ca="1">IFERROR(INDEX(NTG_2020_Map,$C1679+2,K$7),"")</f>
        <v/>
      </c>
      <c r="L1679" s="17" t="str" cm="1">
        <f t="array" aca="1" ref="L1679" ca="1">IFERROR(INDEX(NTG_2020_Map,$C1679+2,L$7),"")</f>
        <v/>
      </c>
      <c r="M1679" s="17" t="str" cm="1">
        <f t="array" aca="1" ref="M1679" ca="1">IFERROR(INDEX(NTG_2020_Map,$C1679+2,M$7),"")</f>
        <v/>
      </c>
      <c r="N1679" s="18" t="str" cm="1">
        <f t="array" aca="1" ref="N1679" ca="1">IFERROR(INDEX(NTG_2020_Map,$C1679+2,N$7),"")</f>
        <v/>
      </c>
      <c r="O1679" s="18" t="str" cm="1">
        <f t="array" aca="1" ref="O1679" ca="1">IFERROR(IF(INDEX(NTG_2020_Map,$C1679+2,O$7)="","",INDEX(NTG_2020_Map,$C1679+2,O$7)),"")</f>
        <v/>
      </c>
    </row>
    <row r="1680" spans="3:15" ht="12.75" customHeight="1">
      <c r="C1680" s="16">
        <f t="shared" si="52"/>
        <v>73</v>
      </c>
      <c r="D1680" s="16">
        <f t="shared" si="53"/>
        <v>16</v>
      </c>
      <c r="E1680" s="16" cm="1">
        <f t="array" aca="1" ref="E1680" ca="1">IF(F1680="","",IF(INDEX(NTG_2020_Table,$C1680+1,$D1680)=1,1,0))</f>
        <v>0</v>
      </c>
      <c r="F1680" s="17" t="str" cm="1">
        <f t="array" aca="1" ref="F1680" ca="1">IFERROR(INDEX(NTG_2020_Table,$C1680+1,$F$7),"")</f>
        <v>NonRes-sGHS-mIRF-ci</v>
      </c>
      <c r="G1680" s="17" t="str" cm="1">
        <f t="array" aca="1" ref="G1680" ca="1">IF($F1680="","",IFERROR(INDEX(NTG_2020_Map,1,IF($D1680&lt;$B$4,$B$3,IF($D1680&lt;$B$5,$B$4,$B$5))),""))</f>
        <v>VersionSource</v>
      </c>
      <c r="H1680" s="17" t="str" cm="1">
        <f t="array" aca="1" ref="H1680" ca="1">IF(F1680="","",IFERROR(INDEX(NTG_2020_Map,2,D1680),""))</f>
        <v>Expired this record since a new record was created that uses the updated Measure Impact Types and Delivery Types per DEER2026 Scoping Document.</v>
      </c>
      <c r="I1680" s="17" t="str" cm="1">
        <f t="array" aca="1" ref="I1680" ca="1">IFERROR(INDEX(NTG_2020_Map,$C1680+2,$I$7),"")</f>
        <v/>
      </c>
      <c r="J1680" s="17" t="str" cm="1">
        <f t="array" aca="1" ref="J1680" ca="1">IFERROR(IF(INDEX(NTG_2020_Map,$C1680+2,36)=0,"",INDEX(NTG_2020_Map,$C1680+2,$J$7)),"")</f>
        <v/>
      </c>
      <c r="K1680" s="17" t="str" cm="1">
        <f t="array" aca="1" ref="K1680" ca="1">IFERROR(INDEX(NTG_2020_Map,$C1680+2,K$7),"")</f>
        <v/>
      </c>
      <c r="L1680" s="17" t="str" cm="1">
        <f t="array" aca="1" ref="L1680" ca="1">IFERROR(INDEX(NTG_2020_Map,$C1680+2,L$7),"")</f>
        <v/>
      </c>
      <c r="M1680" s="17" t="str" cm="1">
        <f t="array" aca="1" ref="M1680" ca="1">IFERROR(INDEX(NTG_2020_Map,$C1680+2,M$7),"")</f>
        <v/>
      </c>
      <c r="N1680" s="18" t="str" cm="1">
        <f t="array" aca="1" ref="N1680" ca="1">IFERROR(INDEX(NTG_2020_Map,$C1680+2,N$7),"")</f>
        <v/>
      </c>
      <c r="O1680" s="18" t="str" cm="1">
        <f t="array" aca="1" ref="O1680" ca="1">IFERROR(IF(INDEX(NTG_2020_Map,$C1680+2,O$7)="","",INDEX(NTG_2020_Map,$C1680+2,O$7)),"")</f>
        <v/>
      </c>
    </row>
    <row r="1681" spans="3:15" ht="12.75" customHeight="1">
      <c r="C1681" s="16">
        <f t="shared" si="52"/>
        <v>73</v>
      </c>
      <c r="D1681" s="16">
        <f t="shared" si="53"/>
        <v>17</v>
      </c>
      <c r="E1681" s="16" cm="1">
        <f t="array" aca="1" ref="E1681" ca="1">IF(F1681="","",IF(INDEX(NTG_2020_Table,$C1681+1,$D1681)=1,1,0))</f>
        <v>1</v>
      </c>
      <c r="F1681" s="17" t="str" cm="1">
        <f t="array" aca="1" ref="F1681" ca="1">IFERROR(INDEX(NTG_2020_Table,$C1681+1,$F$7),"")</f>
        <v>NonRes-sGHS-mIRF-ci</v>
      </c>
      <c r="G1681" s="17" t="str" cm="1">
        <f t="array" aca="1" ref="G1681" ca="1">IF($F1681="","",IFERROR(INDEX(NTG_2020_Map,1,IF($D1681&lt;$B$4,$B$3,IF($D1681&lt;$B$5,$B$4,$B$5))),""))</f>
        <v>VersionSource</v>
      </c>
      <c r="H1681" s="17" t="str" cm="1">
        <f t="array" aca="1" ref="H1681" ca="1">IF(F1681="","",IFERROR(INDEX(NTG_2020_Map,2,D1681),""))</f>
        <v>Deemed Ex Ante Team</v>
      </c>
      <c r="I1681" s="17" t="str" cm="1">
        <f t="array" aca="1" ref="I1681" ca="1">IFERROR(INDEX(NTG_2020_Map,$C1681+2,$I$7),"")</f>
        <v/>
      </c>
      <c r="J1681" s="17" t="str" cm="1">
        <f t="array" aca="1" ref="J1681" ca="1">IFERROR(IF(INDEX(NTG_2020_Map,$C1681+2,36)=0,"",INDEX(NTG_2020_Map,$C1681+2,$J$7)),"")</f>
        <v/>
      </c>
      <c r="K1681" s="17" t="str" cm="1">
        <f t="array" aca="1" ref="K1681" ca="1">IFERROR(INDEX(NTG_2020_Map,$C1681+2,K$7),"")</f>
        <v/>
      </c>
      <c r="L1681" s="17" t="str" cm="1">
        <f t="array" aca="1" ref="L1681" ca="1">IFERROR(INDEX(NTG_2020_Map,$C1681+2,L$7),"")</f>
        <v/>
      </c>
      <c r="M1681" s="17" t="str" cm="1">
        <f t="array" aca="1" ref="M1681" ca="1">IFERROR(INDEX(NTG_2020_Map,$C1681+2,M$7),"")</f>
        <v/>
      </c>
      <c r="N1681" s="18" t="str" cm="1">
        <f t="array" aca="1" ref="N1681" ca="1">IFERROR(INDEX(NTG_2020_Map,$C1681+2,N$7),"")</f>
        <v/>
      </c>
      <c r="O1681" s="18" t="str" cm="1">
        <f t="array" aca="1" ref="O1681" ca="1">IFERROR(IF(INDEX(NTG_2020_Map,$C1681+2,O$7)="","",INDEX(NTG_2020_Map,$C1681+2,O$7)),"")</f>
        <v/>
      </c>
    </row>
    <row r="1682" spans="3:15" ht="12.75" customHeight="1">
      <c r="C1682" s="16">
        <f t="shared" si="52"/>
        <v>73</v>
      </c>
      <c r="D1682" s="16">
        <f t="shared" si="53"/>
        <v>18</v>
      </c>
      <c r="E1682" s="16" cm="1">
        <f t="array" aca="1" ref="E1682" ca="1">IF(F1682="","",IF(INDEX(NTG_2020_Table,$C1682+1,$D1682)=1,1,0))</f>
        <v>0</v>
      </c>
      <c r="F1682" s="17" t="str" cm="1">
        <f t="array" aca="1" ref="F1682" ca="1">IFERROR(INDEX(NTG_2020_Table,$C1682+1,$F$7),"")</f>
        <v>NonRes-sGHS-mIRF-ci</v>
      </c>
      <c r="G1682" s="17" t="str" cm="1">
        <f t="array" aca="1" ref="G1682" ca="1">IF($F1682="","",IFERROR(INDEX(NTG_2020_Map,1,IF($D1682&lt;$B$4,$B$3,IF($D1682&lt;$B$5,$B$4,$B$5))),""))</f>
        <v>VersionSource</v>
      </c>
      <c r="H1682" s="17" cm="1">
        <f t="array" aca="1" ref="H1682" ca="1">IF(F1682="","",IFERROR(INDEX(NTG_2020_Map,2,D1682),""))</f>
        <v>44566.539816770834</v>
      </c>
      <c r="I1682" s="17" t="str" cm="1">
        <f t="array" aca="1" ref="I1682" ca="1">IFERROR(INDEX(NTG_2020_Map,$C1682+2,$I$7),"")</f>
        <v/>
      </c>
      <c r="J1682" s="17" t="str" cm="1">
        <f t="array" aca="1" ref="J1682" ca="1">IFERROR(IF(INDEX(NTG_2020_Map,$C1682+2,36)=0,"",INDEX(NTG_2020_Map,$C1682+2,$J$7)),"")</f>
        <v/>
      </c>
      <c r="K1682" s="17" t="str" cm="1">
        <f t="array" aca="1" ref="K1682" ca="1">IFERROR(INDEX(NTG_2020_Map,$C1682+2,K$7),"")</f>
        <v/>
      </c>
      <c r="L1682" s="17" t="str" cm="1">
        <f t="array" aca="1" ref="L1682" ca="1">IFERROR(INDEX(NTG_2020_Map,$C1682+2,L$7),"")</f>
        <v/>
      </c>
      <c r="M1682" s="17" t="str" cm="1">
        <f t="array" aca="1" ref="M1682" ca="1">IFERROR(INDEX(NTG_2020_Map,$C1682+2,M$7),"")</f>
        <v/>
      </c>
      <c r="N1682" s="18" t="str" cm="1">
        <f t="array" aca="1" ref="N1682" ca="1">IFERROR(INDEX(NTG_2020_Map,$C1682+2,N$7),"")</f>
        <v/>
      </c>
      <c r="O1682" s="18" t="str" cm="1">
        <f t="array" aca="1" ref="O1682" ca="1">IFERROR(IF(INDEX(NTG_2020_Map,$C1682+2,O$7)="","",INDEX(NTG_2020_Map,$C1682+2,O$7)),"")</f>
        <v/>
      </c>
    </row>
    <row r="1683" spans="3:15" ht="12.75" customHeight="1">
      <c r="C1683" s="16">
        <f t="shared" si="52"/>
        <v>73</v>
      </c>
      <c r="D1683" s="16">
        <f t="shared" si="53"/>
        <v>19</v>
      </c>
      <c r="E1683" s="16" cm="1">
        <f t="array" aca="1" ref="E1683" ca="1">IF(F1683="","",IF(INDEX(NTG_2020_Table,$C1683+1,$D1683)=1,1,0))</f>
        <v>0</v>
      </c>
      <c r="F1683" s="17" t="str" cm="1">
        <f t="array" aca="1" ref="F1683" ca="1">IFERROR(INDEX(NTG_2020_Table,$C1683+1,$F$7),"")</f>
        <v>NonRes-sGHS-mIRF-ci</v>
      </c>
      <c r="G1683" s="17" t="str" cm="1">
        <f t="array" aca="1" ref="G1683" ca="1">IF($F1683="","",IFERROR(INDEX(NTG_2020_Map,1,IF($D1683&lt;$B$4,$B$3,IF($D1683&lt;$B$5,$B$4,$B$5))),""))</f>
        <v>CreatedComment</v>
      </c>
      <c r="H1683" s="17" t="str" cm="1">
        <f t="array" aca="1" ref="H1683" ca="1">IF(F1683="","",IFERROR(INDEX(NTG_2020_Map,2,D1683),""))</f>
        <v/>
      </c>
      <c r="I1683" s="17" t="str" cm="1">
        <f t="array" aca="1" ref="I1683" ca="1">IFERROR(INDEX(NTG_2020_Map,$C1683+2,$I$7),"")</f>
        <v/>
      </c>
      <c r="J1683" s="17" t="str" cm="1">
        <f t="array" aca="1" ref="J1683" ca="1">IFERROR(IF(INDEX(NTG_2020_Map,$C1683+2,36)=0,"",INDEX(NTG_2020_Map,$C1683+2,$J$7)),"")</f>
        <v/>
      </c>
      <c r="K1683" s="17" t="str" cm="1">
        <f t="array" aca="1" ref="K1683" ca="1">IFERROR(INDEX(NTG_2020_Map,$C1683+2,K$7),"")</f>
        <v/>
      </c>
      <c r="L1683" s="17" t="str" cm="1">
        <f t="array" aca="1" ref="L1683" ca="1">IFERROR(INDEX(NTG_2020_Map,$C1683+2,L$7),"")</f>
        <v/>
      </c>
      <c r="M1683" s="17" t="str" cm="1">
        <f t="array" aca="1" ref="M1683" ca="1">IFERROR(INDEX(NTG_2020_Map,$C1683+2,M$7),"")</f>
        <v/>
      </c>
      <c r="N1683" s="18" t="str" cm="1">
        <f t="array" aca="1" ref="N1683" ca="1">IFERROR(INDEX(NTG_2020_Map,$C1683+2,N$7),"")</f>
        <v/>
      </c>
      <c r="O1683" s="18" t="str" cm="1">
        <f t="array" aca="1" ref="O1683" ca="1">IFERROR(IF(INDEX(NTG_2020_Map,$C1683+2,O$7)="","",INDEX(NTG_2020_Map,$C1683+2,O$7)),"")</f>
        <v/>
      </c>
    </row>
    <row r="1684" spans="3:15" ht="12.75" customHeight="1">
      <c r="C1684" s="16">
        <f t="shared" si="52"/>
        <v>73</v>
      </c>
      <c r="D1684" s="16">
        <f t="shared" si="53"/>
        <v>20</v>
      </c>
      <c r="E1684" s="16" cm="1">
        <f t="array" aca="1" ref="E1684" ca="1">IF(F1684="","",IF(INDEX(NTG_2020_Table,$C1684+1,$D1684)=1,1,0))</f>
        <v>0</v>
      </c>
      <c r="F1684" s="17" t="str" cm="1">
        <f t="array" aca="1" ref="F1684" ca="1">IFERROR(INDEX(NTG_2020_Table,$C1684+1,$F$7),"")</f>
        <v>NonRes-sGHS-mIRF-ci</v>
      </c>
      <c r="G1684" s="17" t="str" cm="1">
        <f t="array" aca="1" ref="G1684" ca="1">IF($F1684="","",IFERROR(INDEX(NTG_2020_Map,1,IF($D1684&lt;$B$4,$B$3,IF($D1684&lt;$B$5,$B$4,$B$5))),""))</f>
        <v>CreatedComment</v>
      </c>
      <c r="H1684" s="17" t="str" cm="1">
        <f t="array" aca="1" ref="H1684" ca="1">IF(F1684="","",IFERROR(INDEX(NTG_2020_Map,2,D1684),""))</f>
        <v>Deemed Ex Ante Team</v>
      </c>
      <c r="I1684" s="17" t="str" cm="1">
        <f t="array" aca="1" ref="I1684" ca="1">IFERROR(INDEX(NTG_2020_Map,$C1684+2,$I$7),"")</f>
        <v/>
      </c>
      <c r="J1684" s="17" t="str" cm="1">
        <f t="array" aca="1" ref="J1684" ca="1">IFERROR(IF(INDEX(NTG_2020_Map,$C1684+2,36)=0,"",INDEX(NTG_2020_Map,$C1684+2,$J$7)),"")</f>
        <v/>
      </c>
      <c r="K1684" s="17" t="str" cm="1">
        <f t="array" aca="1" ref="K1684" ca="1">IFERROR(INDEX(NTG_2020_Map,$C1684+2,K$7),"")</f>
        <v/>
      </c>
      <c r="L1684" s="17" t="str" cm="1">
        <f t="array" aca="1" ref="L1684" ca="1">IFERROR(INDEX(NTG_2020_Map,$C1684+2,L$7),"")</f>
        <v/>
      </c>
      <c r="M1684" s="17" t="str" cm="1">
        <f t="array" aca="1" ref="M1684" ca="1">IFERROR(INDEX(NTG_2020_Map,$C1684+2,M$7),"")</f>
        <v/>
      </c>
      <c r="N1684" s="18" t="str" cm="1">
        <f t="array" aca="1" ref="N1684" ca="1">IFERROR(INDEX(NTG_2020_Map,$C1684+2,N$7),"")</f>
        <v/>
      </c>
      <c r="O1684" s="18" t="str" cm="1">
        <f t="array" aca="1" ref="O1684" ca="1">IFERROR(IF(INDEX(NTG_2020_Map,$C1684+2,O$7)="","",INDEX(NTG_2020_Map,$C1684+2,O$7)),"")</f>
        <v/>
      </c>
    </row>
    <row r="1685" spans="3:15" ht="12.75" customHeight="1">
      <c r="C1685" s="16">
        <f t="shared" si="52"/>
        <v>73</v>
      </c>
      <c r="D1685" s="16">
        <f t="shared" si="53"/>
        <v>21</v>
      </c>
      <c r="E1685" s="16" cm="1">
        <f t="array" aca="1" ref="E1685" ca="1">IF(F1685="","",IF(INDEX(NTG_2020_Table,$C1685+1,$D1685)=1,1,0))</f>
        <v>0</v>
      </c>
      <c r="F1685" s="17" t="str" cm="1">
        <f t="array" aca="1" ref="F1685" ca="1">IFERROR(INDEX(NTG_2020_Table,$C1685+1,$F$7),"")</f>
        <v>NonRes-sGHS-mIRF-ci</v>
      </c>
      <c r="G1685" s="17" t="str" cm="1">
        <f t="array" aca="1" ref="G1685" ca="1">IF($F1685="","",IFERROR(INDEX(NTG_2020_Map,1,IF($D1685&lt;$B$4,$B$3,IF($D1685&lt;$B$5,$B$4,$B$5))),""))</f>
        <v>CreatedComment</v>
      </c>
      <c r="H1685" s="17" t="str" cm="1">
        <f t="array" aca="1" ref="H1685" ca="1">IF(F1685="","",IFERROR(INDEX(NTG_2020_Map,2,D1685),""))</f>
        <v/>
      </c>
      <c r="I1685" s="17" t="str" cm="1">
        <f t="array" aca="1" ref="I1685" ca="1">IFERROR(INDEX(NTG_2020_Map,$C1685+2,$I$7),"")</f>
        <v/>
      </c>
      <c r="J1685" s="17" t="str" cm="1">
        <f t="array" aca="1" ref="J1685" ca="1">IFERROR(IF(INDEX(NTG_2020_Map,$C1685+2,36)=0,"",INDEX(NTG_2020_Map,$C1685+2,$J$7)),"")</f>
        <v/>
      </c>
      <c r="K1685" s="17" t="str" cm="1">
        <f t="array" aca="1" ref="K1685" ca="1">IFERROR(INDEX(NTG_2020_Map,$C1685+2,K$7),"")</f>
        <v/>
      </c>
      <c r="L1685" s="17" t="str" cm="1">
        <f t="array" aca="1" ref="L1685" ca="1">IFERROR(INDEX(NTG_2020_Map,$C1685+2,L$7),"")</f>
        <v/>
      </c>
      <c r="M1685" s="17" t="str" cm="1">
        <f t="array" aca="1" ref="M1685" ca="1">IFERROR(INDEX(NTG_2020_Map,$C1685+2,M$7),"")</f>
        <v/>
      </c>
      <c r="N1685" s="18" t="str" cm="1">
        <f t="array" aca="1" ref="N1685" ca="1">IFERROR(INDEX(NTG_2020_Map,$C1685+2,N$7),"")</f>
        <v/>
      </c>
      <c r="O1685" s="18" t="str" cm="1">
        <f t="array" aca="1" ref="O1685" ca="1">IFERROR(IF(INDEX(NTG_2020_Map,$C1685+2,O$7)="","",INDEX(NTG_2020_Map,$C1685+2,O$7)),"")</f>
        <v/>
      </c>
    </row>
    <row r="1686" spans="3:15" ht="12.75" customHeight="1">
      <c r="C1686" s="16">
        <f t="shared" si="52"/>
        <v>73</v>
      </c>
      <c r="D1686" s="16">
        <f t="shared" si="53"/>
        <v>22</v>
      </c>
      <c r="E1686" s="16" cm="1">
        <f t="array" aca="1" ref="E1686" ca="1">IF(F1686="","",IF(INDEX(NTG_2020_Table,$C1686+1,$D1686)=1,1,0))</f>
        <v>0</v>
      </c>
      <c r="F1686" s="17" t="str" cm="1">
        <f t="array" aca="1" ref="F1686" ca="1">IFERROR(INDEX(NTG_2020_Table,$C1686+1,$F$7),"")</f>
        <v>NonRes-sGHS-mIRF-ci</v>
      </c>
      <c r="G1686" s="17" t="str" cm="1">
        <f t="array" aca="1" ref="G1686" ca="1">IF($F1686="","",IFERROR(INDEX(NTG_2020_Map,1,IF($D1686&lt;$B$4,$B$3,IF($D1686&lt;$B$5,$B$4,$B$5))),""))</f>
        <v>CreatedComment</v>
      </c>
      <c r="H1686" s="17" t="str" cm="1">
        <f t="array" aca="1" ref="H1686" ca="1">IF(F1686="","",IFERROR(INDEX(NTG_2020_Map,2,D1686),""))</f>
        <v/>
      </c>
      <c r="I1686" s="17" t="str" cm="1">
        <f t="array" aca="1" ref="I1686" ca="1">IFERROR(INDEX(NTG_2020_Map,$C1686+2,$I$7),"")</f>
        <v/>
      </c>
      <c r="J1686" s="17" t="str" cm="1">
        <f t="array" aca="1" ref="J1686" ca="1">IFERROR(IF(INDEX(NTG_2020_Map,$C1686+2,36)=0,"",INDEX(NTG_2020_Map,$C1686+2,$J$7)),"")</f>
        <v/>
      </c>
      <c r="K1686" s="17" t="str" cm="1">
        <f t="array" aca="1" ref="K1686" ca="1">IFERROR(INDEX(NTG_2020_Map,$C1686+2,K$7),"")</f>
        <v/>
      </c>
      <c r="L1686" s="17" t="str" cm="1">
        <f t="array" aca="1" ref="L1686" ca="1">IFERROR(INDEX(NTG_2020_Map,$C1686+2,L$7),"")</f>
        <v/>
      </c>
      <c r="M1686" s="17" t="str" cm="1">
        <f t="array" aca="1" ref="M1686" ca="1">IFERROR(INDEX(NTG_2020_Map,$C1686+2,M$7),"")</f>
        <v/>
      </c>
      <c r="N1686" s="18" t="str" cm="1">
        <f t="array" aca="1" ref="N1686" ca="1">IFERROR(INDEX(NTG_2020_Map,$C1686+2,N$7),"")</f>
        <v/>
      </c>
      <c r="O1686" s="18" t="str" cm="1">
        <f t="array" aca="1" ref="O1686" ca="1">IFERROR(IF(INDEX(NTG_2020_Map,$C1686+2,O$7)="","",INDEX(NTG_2020_Map,$C1686+2,O$7)),"")</f>
        <v/>
      </c>
    </row>
    <row r="1687" spans="3:15" ht="12.75" customHeight="1">
      <c r="C1687" s="16">
        <f t="shared" si="52"/>
        <v>73</v>
      </c>
      <c r="D1687" s="16">
        <f t="shared" si="53"/>
        <v>23</v>
      </c>
      <c r="E1687" s="16" cm="1">
        <f t="array" aca="1" ref="E1687" ca="1">IF(F1687="","",IF(INDEX(NTG_2020_Table,$C1687+1,$D1687)=1,1,0))</f>
        <v>0</v>
      </c>
      <c r="F1687" s="17" t="str" cm="1">
        <f t="array" aca="1" ref="F1687" ca="1">IFERROR(INDEX(NTG_2020_Table,$C1687+1,$F$7),"")</f>
        <v>NonRes-sGHS-mIRF-ci</v>
      </c>
      <c r="G1687" s="17" t="str" cm="1">
        <f t="array" aca="1" ref="G1687" ca="1">IF($F1687="","",IFERROR(INDEX(NTG_2020_Map,1,IF($D1687&lt;$B$4,$B$3,IF($D1687&lt;$B$5,$B$4,$B$5))),""))</f>
        <v>CreatedComment</v>
      </c>
      <c r="H1687" s="17" t="str" cm="1">
        <f t="array" aca="1" ref="H1687" ca="1">IF(F1687="","",IFERROR(INDEX(NTG_2020_Map,2,D1687),""))</f>
        <v/>
      </c>
      <c r="I1687" s="17" t="str" cm="1">
        <f t="array" aca="1" ref="I1687" ca="1">IFERROR(INDEX(NTG_2020_Map,$C1687+2,$I$7),"")</f>
        <v/>
      </c>
      <c r="J1687" s="17" t="str" cm="1">
        <f t="array" aca="1" ref="J1687" ca="1">IFERROR(IF(INDEX(NTG_2020_Map,$C1687+2,36)=0,"",INDEX(NTG_2020_Map,$C1687+2,$J$7)),"")</f>
        <v/>
      </c>
      <c r="K1687" s="17" t="str" cm="1">
        <f t="array" aca="1" ref="K1687" ca="1">IFERROR(INDEX(NTG_2020_Map,$C1687+2,K$7),"")</f>
        <v/>
      </c>
      <c r="L1687" s="17" t="str" cm="1">
        <f t="array" aca="1" ref="L1687" ca="1">IFERROR(INDEX(NTG_2020_Map,$C1687+2,L$7),"")</f>
        <v/>
      </c>
      <c r="M1687" s="17" t="str" cm="1">
        <f t="array" aca="1" ref="M1687" ca="1">IFERROR(INDEX(NTG_2020_Map,$C1687+2,M$7),"")</f>
        <v/>
      </c>
      <c r="N1687" s="18" t="str" cm="1">
        <f t="array" aca="1" ref="N1687" ca="1">IFERROR(INDEX(NTG_2020_Map,$C1687+2,N$7),"")</f>
        <v/>
      </c>
      <c r="O1687" s="18" t="str" cm="1">
        <f t="array" aca="1" ref="O1687" ca="1">IFERROR(IF(INDEX(NTG_2020_Map,$C1687+2,O$7)="","",INDEX(NTG_2020_Map,$C1687+2,O$7)),"")</f>
        <v/>
      </c>
    </row>
    <row r="1688" spans="3:15" ht="12.75" customHeight="1">
      <c r="C1688" s="16">
        <f t="shared" si="52"/>
        <v>74</v>
      </c>
      <c r="D1688" s="16">
        <f t="shared" si="53"/>
        <v>1</v>
      </c>
      <c r="E1688" s="16" cm="1">
        <f t="array" aca="1" ref="E1688" ca="1">IF(F1688="","",IF(INDEX(NTG_2020_Table,$C1688+1,$D1688)=1,1,0))</f>
        <v>0</v>
      </c>
      <c r="F1688" s="17" t="str" cm="1">
        <f t="array" aca="1" ref="F1688" ca="1">IFERROR(INDEX(NTG_2020_Table,$C1688+1,$F$7),"")</f>
        <v>NonRes-sGHS-mIRF-dn</v>
      </c>
      <c r="G1688" s="17" t="str" cm="1">
        <f t="array" aca="1" ref="G1688" ca="1">IF($F1688="","",IFERROR(INDEX(NTG_2020_Map,1,IF($D1688&lt;$B$4,$B$3,IF($D1688&lt;$B$5,$B$4,$B$5))),""))</f>
        <v>NTG_ID</v>
      </c>
      <c r="H1688" s="17" t="str" cm="1">
        <f t="array" aca="1" ref="H1688" ca="1">IF(F1688="","",IFERROR(INDEX(NTG_2020_Map,2,D1688),""))</f>
        <v>Agric-Default&gt;2yrs</v>
      </c>
      <c r="I1688" s="17" t="str" cm="1">
        <f t="array" aca="1" ref="I1688" ca="1">IFERROR(INDEX(NTG_2020_Map,$C1688+2,$I$7),"")</f>
        <v/>
      </c>
      <c r="J1688" s="17" t="str" cm="1">
        <f t="array" aca="1" ref="J1688" ca="1">IFERROR(IF(INDEX(NTG_2020_Map,$C1688+2,36)=0,"",INDEX(NTG_2020_Map,$C1688+2,$J$7)),"")</f>
        <v/>
      </c>
      <c r="K1688" s="17" t="str" cm="1">
        <f t="array" aca="1" ref="K1688" ca="1">IFERROR(INDEX(NTG_2020_Map,$C1688+2,K$7),"")</f>
        <v/>
      </c>
      <c r="L1688" s="17" t="str" cm="1">
        <f t="array" aca="1" ref="L1688" ca="1">IFERROR(INDEX(NTG_2020_Map,$C1688+2,L$7),"")</f>
        <v/>
      </c>
      <c r="M1688" s="17" t="str" cm="1">
        <f t="array" aca="1" ref="M1688" ca="1">IFERROR(INDEX(NTG_2020_Map,$C1688+2,M$7),"")</f>
        <v/>
      </c>
      <c r="N1688" s="18" t="str" cm="1">
        <f t="array" aca="1" ref="N1688" ca="1">IFERROR(INDEX(NTG_2020_Map,$C1688+2,N$7),"")</f>
        <v/>
      </c>
      <c r="O1688" s="18" t="str" cm="1">
        <f t="array" aca="1" ref="O1688" ca="1">IFERROR(IF(INDEX(NTG_2020_Map,$C1688+2,O$7)="","",INDEX(NTG_2020_Map,$C1688+2,O$7)),"")</f>
        <v/>
      </c>
    </row>
    <row r="1689" spans="3:15" ht="12.75" customHeight="1">
      <c r="C1689" s="16">
        <f t="shared" si="52"/>
        <v>74</v>
      </c>
      <c r="D1689" s="16">
        <f t="shared" si="53"/>
        <v>2</v>
      </c>
      <c r="E1689" s="16" cm="1">
        <f t="array" aca="1" ref="E1689" ca="1">IF(F1689="","",IF(INDEX(NTG_2020_Table,$C1689+1,$D1689)=1,1,0))</f>
        <v>0</v>
      </c>
      <c r="F1689" s="17" t="str" cm="1">
        <f t="array" aca="1" ref="F1689" ca="1">IFERROR(INDEX(NTG_2020_Table,$C1689+1,$F$7),"")</f>
        <v>NonRes-sGHS-mIRF-dn</v>
      </c>
      <c r="G1689" s="17" t="str" cm="1">
        <f t="array" aca="1" ref="G1689" ca="1">IF($F1689="","",IFERROR(INDEX(NTG_2020_Map,1,IF($D1689&lt;$B$4,$B$3,IF($D1689&lt;$B$5,$B$4,$B$5))),""))</f>
        <v>NTG_ID</v>
      </c>
      <c r="H1689" s="17" t="str" cm="1">
        <f t="array" aca="1" ref="H1689" ca="1">IF(F1689="","",IFERROR(INDEX(NTG_2020_Map,2,D1689),""))</f>
        <v>DEER2019</v>
      </c>
      <c r="I1689" s="17" t="str" cm="1">
        <f t="array" aca="1" ref="I1689" ca="1">IFERROR(INDEX(NTG_2020_Map,$C1689+2,$I$7),"")</f>
        <v/>
      </c>
      <c r="J1689" s="17" t="str" cm="1">
        <f t="array" aca="1" ref="J1689" ca="1">IFERROR(IF(INDEX(NTG_2020_Map,$C1689+2,36)=0,"",INDEX(NTG_2020_Map,$C1689+2,$J$7)),"")</f>
        <v/>
      </c>
      <c r="K1689" s="17" t="str" cm="1">
        <f t="array" aca="1" ref="K1689" ca="1">IFERROR(INDEX(NTG_2020_Map,$C1689+2,K$7),"")</f>
        <v/>
      </c>
      <c r="L1689" s="17" t="str" cm="1">
        <f t="array" aca="1" ref="L1689" ca="1">IFERROR(INDEX(NTG_2020_Map,$C1689+2,L$7),"")</f>
        <v/>
      </c>
      <c r="M1689" s="17" t="str" cm="1">
        <f t="array" aca="1" ref="M1689" ca="1">IFERROR(INDEX(NTG_2020_Map,$C1689+2,M$7),"")</f>
        <v/>
      </c>
      <c r="N1689" s="18" t="str" cm="1">
        <f t="array" aca="1" ref="N1689" ca="1">IFERROR(INDEX(NTG_2020_Map,$C1689+2,N$7),"")</f>
        <v/>
      </c>
      <c r="O1689" s="18" t="str" cm="1">
        <f t="array" aca="1" ref="O1689" ca="1">IFERROR(IF(INDEX(NTG_2020_Map,$C1689+2,O$7)="","",INDEX(NTG_2020_Map,$C1689+2,O$7)),"")</f>
        <v/>
      </c>
    </row>
    <row r="1690" spans="3:15" ht="12.75" customHeight="1">
      <c r="C1690" s="16">
        <f t="shared" si="52"/>
        <v>74</v>
      </c>
      <c r="D1690" s="16">
        <f t="shared" si="53"/>
        <v>3</v>
      </c>
      <c r="E1690" s="16" cm="1">
        <f t="array" aca="1" ref="E1690" ca="1">IF(F1690="","",IF(INDEX(NTG_2020_Table,$C1690+1,$D1690)=1,1,0))</f>
        <v>0</v>
      </c>
      <c r="F1690" s="17" t="str" cm="1">
        <f t="array" aca="1" ref="F1690" ca="1">IFERROR(INDEX(NTG_2020_Table,$C1690+1,$F$7),"")</f>
        <v>NonRes-sGHS-mIRF-dn</v>
      </c>
      <c r="G1690" s="17" t="str" cm="1">
        <f t="array" aca="1" ref="G1690" ca="1">IF($F1690="","",IFERROR(INDEX(NTG_2020_Map,1,IF($D1690&lt;$B$4,$B$3,IF($D1690&lt;$B$5,$B$4,$B$5))),""))</f>
        <v>NTG_ID</v>
      </c>
      <c r="H1690" s="17" cm="1">
        <f t="array" aca="1" ref="H1690" ca="1">IF(F1690="","",IFERROR(INDEX(NTG_2020_Map,2,D1690),""))</f>
        <v>43466</v>
      </c>
      <c r="I1690" s="17" t="str" cm="1">
        <f t="array" aca="1" ref="I1690" ca="1">IFERROR(INDEX(NTG_2020_Map,$C1690+2,$I$7),"")</f>
        <v/>
      </c>
      <c r="J1690" s="17" t="str" cm="1">
        <f t="array" aca="1" ref="J1690" ca="1">IFERROR(IF(INDEX(NTG_2020_Map,$C1690+2,36)=0,"",INDEX(NTG_2020_Map,$C1690+2,$J$7)),"")</f>
        <v/>
      </c>
      <c r="K1690" s="17" t="str" cm="1">
        <f t="array" aca="1" ref="K1690" ca="1">IFERROR(INDEX(NTG_2020_Map,$C1690+2,K$7),"")</f>
        <v/>
      </c>
      <c r="L1690" s="17" t="str" cm="1">
        <f t="array" aca="1" ref="L1690" ca="1">IFERROR(INDEX(NTG_2020_Map,$C1690+2,L$7),"")</f>
        <v/>
      </c>
      <c r="M1690" s="17" t="str" cm="1">
        <f t="array" aca="1" ref="M1690" ca="1">IFERROR(INDEX(NTG_2020_Map,$C1690+2,M$7),"")</f>
        <v/>
      </c>
      <c r="N1690" s="18" t="str" cm="1">
        <f t="array" aca="1" ref="N1690" ca="1">IFERROR(INDEX(NTG_2020_Map,$C1690+2,N$7),"")</f>
        <v/>
      </c>
      <c r="O1690" s="18" t="str" cm="1">
        <f t="array" aca="1" ref="O1690" ca="1">IFERROR(IF(INDEX(NTG_2020_Map,$C1690+2,O$7)="","",INDEX(NTG_2020_Map,$C1690+2,O$7)),"")</f>
        <v/>
      </c>
    </row>
    <row r="1691" spans="3:15" ht="12.75" customHeight="1">
      <c r="C1691" s="16">
        <f t="shared" si="52"/>
        <v>74</v>
      </c>
      <c r="D1691" s="16">
        <f t="shared" si="53"/>
        <v>4</v>
      </c>
      <c r="E1691" s="16" cm="1">
        <f t="array" aca="1" ref="E1691" ca="1">IF(F1691="","",IF(INDEX(NTG_2020_Table,$C1691+1,$D1691)=1,1,0))</f>
        <v>0</v>
      </c>
      <c r="F1691" s="17" t="str" cm="1">
        <f t="array" aca="1" ref="F1691" ca="1">IFERROR(INDEX(NTG_2020_Table,$C1691+1,$F$7),"")</f>
        <v>NonRes-sGHS-mIRF-dn</v>
      </c>
      <c r="G1691" s="17" t="str" cm="1">
        <f t="array" aca="1" ref="G1691" ca="1">IF($F1691="","",IFERROR(INDEX(NTG_2020_Map,1,IF($D1691&lt;$B$4,$B$3,IF($D1691&lt;$B$5,$B$4,$B$5))),""))</f>
        <v>NTG_ID</v>
      </c>
      <c r="H1691" s="17" cm="1">
        <f t="array" aca="1" ref="H1691" ca="1">IF(F1691="","",IFERROR(INDEX(NTG_2020_Map,2,D1691),""))</f>
        <v>46022</v>
      </c>
      <c r="I1691" s="17" t="str" cm="1">
        <f t="array" aca="1" ref="I1691" ca="1">IFERROR(INDEX(NTG_2020_Map,$C1691+2,$I$7),"")</f>
        <v/>
      </c>
      <c r="J1691" s="17" t="str" cm="1">
        <f t="array" aca="1" ref="J1691" ca="1">IFERROR(IF(INDEX(NTG_2020_Map,$C1691+2,36)=0,"",INDEX(NTG_2020_Map,$C1691+2,$J$7)),"")</f>
        <v/>
      </c>
      <c r="K1691" s="17" t="str" cm="1">
        <f t="array" aca="1" ref="K1691" ca="1">IFERROR(INDEX(NTG_2020_Map,$C1691+2,K$7),"")</f>
        <v/>
      </c>
      <c r="L1691" s="17" t="str" cm="1">
        <f t="array" aca="1" ref="L1691" ca="1">IFERROR(INDEX(NTG_2020_Map,$C1691+2,L$7),"")</f>
        <v/>
      </c>
      <c r="M1691" s="17" t="str" cm="1">
        <f t="array" aca="1" ref="M1691" ca="1">IFERROR(INDEX(NTG_2020_Map,$C1691+2,M$7),"")</f>
        <v/>
      </c>
      <c r="N1691" s="18" t="str" cm="1">
        <f t="array" aca="1" ref="N1691" ca="1">IFERROR(INDEX(NTG_2020_Map,$C1691+2,N$7),"")</f>
        <v/>
      </c>
      <c r="O1691" s="18" t="str" cm="1">
        <f t="array" aca="1" ref="O1691" ca="1">IFERROR(IF(INDEX(NTG_2020_Map,$C1691+2,O$7)="","",INDEX(NTG_2020_Map,$C1691+2,O$7)),"")</f>
        <v/>
      </c>
    </row>
    <row r="1692" spans="3:15" ht="12.75" customHeight="1">
      <c r="C1692" s="16">
        <f t="shared" si="52"/>
        <v>74</v>
      </c>
      <c r="D1692" s="16">
        <f t="shared" si="53"/>
        <v>5</v>
      </c>
      <c r="E1692" s="16" cm="1">
        <f t="array" aca="1" ref="E1692" ca="1">IF(F1692="","",IF(INDEX(NTG_2020_Table,$C1692+1,$D1692)=1,1,0))</f>
        <v>0</v>
      </c>
      <c r="F1692" s="17" t="str" cm="1">
        <f t="array" aca="1" ref="F1692" ca="1">IFERROR(INDEX(NTG_2020_Table,$C1692+1,$F$7),"")</f>
        <v>NonRes-sGHS-mIRF-dn</v>
      </c>
      <c r="G1692" s="17" t="str" cm="1">
        <f t="array" aca="1" ref="G1692" ca="1">IF($F1692="","",IFERROR(INDEX(NTG_2020_Map,1,IF($D1692&lt;$B$4,$B$3,IF($D1692&lt;$B$5,$B$4,$B$5))),""))</f>
        <v>NTG_ID</v>
      </c>
      <c r="H1692" s="17" cm="1">
        <f t="array" aca="1" ref="H1692" ca="1">IF(F1692="","",IFERROR(INDEX(NTG_2020_Map,2,D1692),""))</f>
        <v>0.6</v>
      </c>
      <c r="I1692" s="17" t="str" cm="1">
        <f t="array" aca="1" ref="I1692" ca="1">IFERROR(INDEX(NTG_2020_Map,$C1692+2,$I$7),"")</f>
        <v/>
      </c>
      <c r="J1692" s="17" t="str" cm="1">
        <f t="array" aca="1" ref="J1692" ca="1">IFERROR(IF(INDEX(NTG_2020_Map,$C1692+2,36)=0,"",INDEX(NTG_2020_Map,$C1692+2,$J$7)),"")</f>
        <v/>
      </c>
      <c r="K1692" s="17" t="str" cm="1">
        <f t="array" aca="1" ref="K1692" ca="1">IFERROR(INDEX(NTG_2020_Map,$C1692+2,K$7),"")</f>
        <v/>
      </c>
      <c r="L1692" s="17" t="str" cm="1">
        <f t="array" aca="1" ref="L1692" ca="1">IFERROR(INDEX(NTG_2020_Map,$C1692+2,L$7),"")</f>
        <v/>
      </c>
      <c r="M1692" s="17" t="str" cm="1">
        <f t="array" aca="1" ref="M1692" ca="1">IFERROR(INDEX(NTG_2020_Map,$C1692+2,M$7),"")</f>
        <v/>
      </c>
      <c r="N1692" s="18" t="str" cm="1">
        <f t="array" aca="1" ref="N1692" ca="1">IFERROR(INDEX(NTG_2020_Map,$C1692+2,N$7),"")</f>
        <v/>
      </c>
      <c r="O1692" s="18" t="str" cm="1">
        <f t="array" aca="1" ref="O1692" ca="1">IFERROR(IF(INDEX(NTG_2020_Map,$C1692+2,O$7)="","",INDEX(NTG_2020_Map,$C1692+2,O$7)),"")</f>
        <v/>
      </c>
    </row>
    <row r="1693" spans="3:15" ht="12.75" customHeight="1">
      <c r="C1693" s="16">
        <f t="shared" si="52"/>
        <v>74</v>
      </c>
      <c r="D1693" s="16">
        <f t="shared" si="53"/>
        <v>6</v>
      </c>
      <c r="E1693" s="16" cm="1">
        <f t="array" aca="1" ref="E1693" ca="1">IF(F1693="","",IF(INDEX(NTG_2020_Table,$C1693+1,$D1693)=1,1,0))</f>
        <v>0</v>
      </c>
      <c r="F1693" s="17" t="str" cm="1">
        <f t="array" aca="1" ref="F1693" ca="1">IFERROR(INDEX(NTG_2020_Table,$C1693+1,$F$7),"")</f>
        <v>NonRes-sGHS-mIRF-dn</v>
      </c>
      <c r="G1693" s="17" t="str" cm="1">
        <f t="array" aca="1" ref="G1693" ca="1">IF($F1693="","",IFERROR(INDEX(NTG_2020_Map,1,IF($D1693&lt;$B$4,$B$3,IF($D1693&lt;$B$5,$B$4,$B$5))),""))</f>
        <v>NTG_ID</v>
      </c>
      <c r="H1693" s="17" cm="1">
        <f t="array" aca="1" ref="H1693" ca="1">IF(F1693="","",IFERROR(INDEX(NTG_2020_Map,2,D1693),""))</f>
        <v>0.6</v>
      </c>
      <c r="I1693" s="17" t="str" cm="1">
        <f t="array" aca="1" ref="I1693" ca="1">IFERROR(INDEX(NTG_2020_Map,$C1693+2,$I$7),"")</f>
        <v/>
      </c>
      <c r="J1693" s="17" t="str" cm="1">
        <f t="array" aca="1" ref="J1693" ca="1">IFERROR(IF(INDEX(NTG_2020_Map,$C1693+2,36)=0,"",INDEX(NTG_2020_Map,$C1693+2,$J$7)),"")</f>
        <v/>
      </c>
      <c r="K1693" s="17" t="str" cm="1">
        <f t="array" aca="1" ref="K1693" ca="1">IFERROR(INDEX(NTG_2020_Map,$C1693+2,K$7),"")</f>
        <v/>
      </c>
      <c r="L1693" s="17" t="str" cm="1">
        <f t="array" aca="1" ref="L1693" ca="1">IFERROR(INDEX(NTG_2020_Map,$C1693+2,L$7),"")</f>
        <v/>
      </c>
      <c r="M1693" s="17" t="str" cm="1">
        <f t="array" aca="1" ref="M1693" ca="1">IFERROR(INDEX(NTG_2020_Map,$C1693+2,M$7),"")</f>
        <v/>
      </c>
      <c r="N1693" s="18" t="str" cm="1">
        <f t="array" aca="1" ref="N1693" ca="1">IFERROR(INDEX(NTG_2020_Map,$C1693+2,N$7),"")</f>
        <v/>
      </c>
      <c r="O1693" s="18" t="str" cm="1">
        <f t="array" aca="1" ref="O1693" ca="1">IFERROR(IF(INDEX(NTG_2020_Map,$C1693+2,O$7)="","",INDEX(NTG_2020_Map,$C1693+2,O$7)),"")</f>
        <v/>
      </c>
    </row>
    <row r="1694" spans="3:15" ht="12.75" customHeight="1">
      <c r="C1694" s="16">
        <f t="shared" si="52"/>
        <v>74</v>
      </c>
      <c r="D1694" s="16">
        <f t="shared" si="53"/>
        <v>7</v>
      </c>
      <c r="E1694" s="16" cm="1">
        <f t="array" aca="1" ref="E1694" ca="1">IF(F1694="","",IF(INDEX(NTG_2020_Table,$C1694+1,$D1694)=1,1,0))</f>
        <v>0</v>
      </c>
      <c r="F1694" s="17" t="str" cm="1">
        <f t="array" aca="1" ref="F1694" ca="1">IFERROR(INDEX(NTG_2020_Table,$C1694+1,$F$7),"")</f>
        <v>NonRes-sGHS-mIRF-dn</v>
      </c>
      <c r="G1694" s="17" t="str" cm="1">
        <f t="array" aca="1" ref="G1694" ca="1">IF($F1694="","",IFERROR(INDEX(NTG_2020_Map,1,IF($D1694&lt;$B$4,$B$3,IF($D1694&lt;$B$5,$B$4,$B$5))),""))</f>
        <v>NTG_ID</v>
      </c>
      <c r="H1694" s="17" t="str" cm="1">
        <f t="array" aca="1" ref="H1694" ca="1">IF(F1694="","",IFERROR(INDEX(NTG_2020_Map,2,D1694),""))</f>
        <v>Measures not covered by other NTG values and measure technology type has been available in marketplace for more than 2 years</v>
      </c>
      <c r="I1694" s="17" t="str" cm="1">
        <f t="array" aca="1" ref="I1694" ca="1">IFERROR(INDEX(NTG_2020_Map,$C1694+2,$I$7),"")</f>
        <v/>
      </c>
      <c r="J1694" s="17" t="str" cm="1">
        <f t="array" aca="1" ref="J1694" ca="1">IFERROR(IF(INDEX(NTG_2020_Map,$C1694+2,36)=0,"",INDEX(NTG_2020_Map,$C1694+2,$J$7)),"")</f>
        <v/>
      </c>
      <c r="K1694" s="17" t="str" cm="1">
        <f t="array" aca="1" ref="K1694" ca="1">IFERROR(INDEX(NTG_2020_Map,$C1694+2,K$7),"")</f>
        <v/>
      </c>
      <c r="L1694" s="17" t="str" cm="1">
        <f t="array" aca="1" ref="L1694" ca="1">IFERROR(INDEX(NTG_2020_Map,$C1694+2,L$7),"")</f>
        <v/>
      </c>
      <c r="M1694" s="17" t="str" cm="1">
        <f t="array" aca="1" ref="M1694" ca="1">IFERROR(INDEX(NTG_2020_Map,$C1694+2,M$7),"")</f>
        <v/>
      </c>
      <c r="N1694" s="18" t="str" cm="1">
        <f t="array" aca="1" ref="N1694" ca="1">IFERROR(INDEX(NTG_2020_Map,$C1694+2,N$7),"")</f>
        <v/>
      </c>
      <c r="O1694" s="18" t="str" cm="1">
        <f t="array" aca="1" ref="O1694" ca="1">IFERROR(IF(INDEX(NTG_2020_Map,$C1694+2,O$7)="","",INDEX(NTG_2020_Map,$C1694+2,O$7)),"")</f>
        <v/>
      </c>
    </row>
    <row r="1695" spans="3:15" ht="12.75" customHeight="1">
      <c r="C1695" s="16">
        <f t="shared" si="52"/>
        <v>74</v>
      </c>
      <c r="D1695" s="16">
        <f t="shared" si="53"/>
        <v>8</v>
      </c>
      <c r="E1695" s="16" cm="1">
        <f t="array" aca="1" ref="E1695" ca="1">IF(F1695="","",IF(INDEX(NTG_2020_Table,$C1695+1,$D1695)=1,1,0))</f>
        <v>0</v>
      </c>
      <c r="F1695" s="17" t="str" cm="1">
        <f t="array" aca="1" ref="F1695" ca="1">IFERROR(INDEX(NTG_2020_Table,$C1695+1,$F$7),"")</f>
        <v>NonRes-sGHS-mIRF-dn</v>
      </c>
      <c r="G1695" s="17" t="str" cm="1">
        <f t="array" aca="1" ref="G1695" ca="1">IF($F1695="","",IFERROR(INDEX(NTG_2020_Map,1,IF($D1695&lt;$B$4,$B$3,IF($D1695&lt;$B$5,$B$4,$B$5))),""))</f>
        <v>NTG_ID</v>
      </c>
      <c r="H1695" s="17" t="str" cm="1">
        <f t="array" aca="1" ref="H1695" ca="1">IF(F1695="","",IFERROR(INDEX(NTG_2020_Map,2,D1695),""))</f>
        <v>Deem-DEER|Deem-WP</v>
      </c>
      <c r="I1695" s="17" t="str" cm="1">
        <f t="array" aca="1" ref="I1695" ca="1">IFERROR(INDEX(NTG_2020_Map,$C1695+2,$I$7),"")</f>
        <v/>
      </c>
      <c r="J1695" s="17" t="str" cm="1">
        <f t="array" aca="1" ref="J1695" ca="1">IFERROR(IF(INDEX(NTG_2020_Map,$C1695+2,36)=0,"",INDEX(NTG_2020_Map,$C1695+2,$J$7)),"")</f>
        <v/>
      </c>
      <c r="K1695" s="17" t="str" cm="1">
        <f t="array" aca="1" ref="K1695" ca="1">IFERROR(INDEX(NTG_2020_Map,$C1695+2,K$7),"")</f>
        <v/>
      </c>
      <c r="L1695" s="17" t="str" cm="1">
        <f t="array" aca="1" ref="L1695" ca="1">IFERROR(INDEX(NTG_2020_Map,$C1695+2,L$7),"")</f>
        <v/>
      </c>
      <c r="M1695" s="17" t="str" cm="1">
        <f t="array" aca="1" ref="M1695" ca="1">IFERROR(INDEX(NTG_2020_Map,$C1695+2,M$7),"")</f>
        <v/>
      </c>
      <c r="N1695" s="18" t="str" cm="1">
        <f t="array" aca="1" ref="N1695" ca="1">IFERROR(INDEX(NTG_2020_Map,$C1695+2,N$7),"")</f>
        <v/>
      </c>
      <c r="O1695" s="18" t="str" cm="1">
        <f t="array" aca="1" ref="O1695" ca="1">IFERROR(IF(INDEX(NTG_2020_Map,$C1695+2,O$7)="","",INDEX(NTG_2020_Map,$C1695+2,O$7)),"")</f>
        <v/>
      </c>
    </row>
    <row r="1696" spans="3:15" ht="12.75" customHeight="1">
      <c r="C1696" s="16">
        <f t="shared" si="52"/>
        <v>74</v>
      </c>
      <c r="D1696" s="16">
        <f t="shared" si="53"/>
        <v>9</v>
      </c>
      <c r="E1696" s="16" cm="1">
        <f t="array" aca="1" ref="E1696" ca="1">IF(F1696="","",IF(INDEX(NTG_2020_Table,$C1696+1,$D1696)=1,1,0))</f>
        <v>0</v>
      </c>
      <c r="F1696" s="17" t="str" cm="1">
        <f t="array" aca="1" ref="F1696" ca="1">IFERROR(INDEX(NTG_2020_Table,$C1696+1,$F$7),"")</f>
        <v>NonRes-sGHS-mIRF-dn</v>
      </c>
      <c r="G1696" s="17" t="str" cm="1">
        <f t="array" aca="1" ref="G1696" ca="1">IF($F1696="","",IFERROR(INDEX(NTG_2020_Map,1,IF($D1696&lt;$B$4,$B$3,IF($D1696&lt;$B$5,$B$4,$B$5))),""))</f>
        <v>NTG_ID</v>
      </c>
      <c r="H1696" s="17" t="str" cm="1">
        <f t="array" aca="1" ref="H1696" ca="1">IF(F1696="","",IFERROR(INDEX(NTG_2020_Map,2,D1696),""))</f>
        <v>AOE|AR|BRO-Bhv|BRO-Op|BRO-RCx|BW|NC|NR</v>
      </c>
      <c r="I1696" s="17" t="str" cm="1">
        <f t="array" aca="1" ref="I1696" ca="1">IFERROR(INDEX(NTG_2020_Map,$C1696+2,$I$7),"")</f>
        <v/>
      </c>
      <c r="J1696" s="17" t="str" cm="1">
        <f t="array" aca="1" ref="J1696" ca="1">IFERROR(IF(INDEX(NTG_2020_Map,$C1696+2,36)=0,"",INDEX(NTG_2020_Map,$C1696+2,$J$7)),"")</f>
        <v/>
      </c>
      <c r="K1696" s="17" t="str" cm="1">
        <f t="array" aca="1" ref="K1696" ca="1">IFERROR(INDEX(NTG_2020_Map,$C1696+2,K$7),"")</f>
        <v/>
      </c>
      <c r="L1696" s="17" t="str" cm="1">
        <f t="array" aca="1" ref="L1696" ca="1">IFERROR(INDEX(NTG_2020_Map,$C1696+2,L$7),"")</f>
        <v/>
      </c>
      <c r="M1696" s="17" t="str" cm="1">
        <f t="array" aca="1" ref="M1696" ca="1">IFERROR(INDEX(NTG_2020_Map,$C1696+2,M$7),"")</f>
        <v/>
      </c>
      <c r="N1696" s="18" t="str" cm="1">
        <f t="array" aca="1" ref="N1696" ca="1">IFERROR(INDEX(NTG_2020_Map,$C1696+2,N$7),"")</f>
        <v/>
      </c>
      <c r="O1696" s="18" t="str" cm="1">
        <f t="array" aca="1" ref="O1696" ca="1">IFERROR(IF(INDEX(NTG_2020_Map,$C1696+2,O$7)="","",INDEX(NTG_2020_Map,$C1696+2,O$7)),"")</f>
        <v/>
      </c>
    </row>
    <row r="1697" spans="3:15" ht="12.75" customHeight="1">
      <c r="C1697" s="16">
        <f t="shared" si="52"/>
        <v>74</v>
      </c>
      <c r="D1697" s="16">
        <f t="shared" si="53"/>
        <v>10</v>
      </c>
      <c r="E1697" s="16" cm="1">
        <f t="array" aca="1" ref="E1697" ca="1">IF(F1697="","",IF(INDEX(NTG_2020_Table,$C1697+1,$D1697)=1,1,0))</f>
        <v>0</v>
      </c>
      <c r="F1697" s="17" t="str" cm="1">
        <f t="array" aca="1" ref="F1697" ca="1">IFERROR(INDEX(NTG_2020_Table,$C1697+1,$F$7),"")</f>
        <v>NonRes-sGHS-mIRF-dn</v>
      </c>
      <c r="G1697" s="17" t="str" cm="1">
        <f t="array" aca="1" ref="G1697" ca="1">IF($F1697="","",IFERROR(INDEX(NTG_2020_Map,1,IF($D1697&lt;$B$4,$B$3,IF($D1697&lt;$B$5,$B$4,$B$5))),""))</f>
        <v>NTG_ID</v>
      </c>
      <c r="H1697" s="17" t="str" cm="1">
        <f t="array" aca="1" ref="H1697" ca="1">IF(F1697="","",IFERROR(INDEX(NTG_2020_Map,2,D1697),""))</f>
        <v>UpDeemed|DnCust|DnDeemed|DnCustDI|DnDeemDI</v>
      </c>
      <c r="I1697" s="17" t="str" cm="1">
        <f t="array" aca="1" ref="I1697" ca="1">IFERROR(INDEX(NTG_2020_Map,$C1697+2,$I$7),"")</f>
        <v/>
      </c>
      <c r="J1697" s="17" t="str" cm="1">
        <f t="array" aca="1" ref="J1697" ca="1">IFERROR(IF(INDEX(NTG_2020_Map,$C1697+2,36)=0,"",INDEX(NTG_2020_Map,$C1697+2,$J$7)),"")</f>
        <v/>
      </c>
      <c r="K1697" s="17" t="str" cm="1">
        <f t="array" aca="1" ref="K1697" ca="1">IFERROR(INDEX(NTG_2020_Map,$C1697+2,K$7),"")</f>
        <v/>
      </c>
      <c r="L1697" s="17" t="str" cm="1">
        <f t="array" aca="1" ref="L1697" ca="1">IFERROR(INDEX(NTG_2020_Map,$C1697+2,L$7),"")</f>
        <v/>
      </c>
      <c r="M1697" s="17" t="str" cm="1">
        <f t="array" aca="1" ref="M1697" ca="1">IFERROR(INDEX(NTG_2020_Map,$C1697+2,M$7),"")</f>
        <v/>
      </c>
      <c r="N1697" s="18" t="str" cm="1">
        <f t="array" aca="1" ref="N1697" ca="1">IFERROR(INDEX(NTG_2020_Map,$C1697+2,N$7),"")</f>
        <v/>
      </c>
      <c r="O1697" s="18" t="str" cm="1">
        <f t="array" aca="1" ref="O1697" ca="1">IFERROR(IF(INDEX(NTG_2020_Map,$C1697+2,O$7)="","",INDEX(NTG_2020_Map,$C1697+2,O$7)),"")</f>
        <v/>
      </c>
    </row>
    <row r="1698" spans="3:15" ht="12.75" customHeight="1">
      <c r="C1698" s="16">
        <f t="shared" si="52"/>
        <v>74</v>
      </c>
      <c r="D1698" s="16">
        <f t="shared" si="53"/>
        <v>11</v>
      </c>
      <c r="E1698" s="16" cm="1">
        <f t="array" aca="1" ref="E1698" ca="1">IF(F1698="","",IF(INDEX(NTG_2020_Table,$C1698+1,$D1698)=1,1,0))</f>
        <v>0</v>
      </c>
      <c r="F1698" s="17" t="str" cm="1">
        <f t="array" aca="1" ref="F1698" ca="1">IFERROR(INDEX(NTG_2020_Table,$C1698+1,$F$7),"")</f>
        <v>NonRes-sGHS-mIRF-dn</v>
      </c>
      <c r="G1698" s="17" t="str" cm="1">
        <f t="array" aca="1" ref="G1698" ca="1">IF($F1698="","",IFERROR(INDEX(NTG_2020_Map,1,IF($D1698&lt;$B$4,$B$3,IF($D1698&lt;$B$5,$B$4,$B$5))),""))</f>
        <v>VersionSource</v>
      </c>
      <c r="H1698" s="17" t="str" cm="1">
        <f t="array" aca="1" ref="H1698" ca="1">IF(F1698="","",IFERROR(INDEX(NTG_2020_Map,2,D1698),""))</f>
        <v/>
      </c>
      <c r="I1698" s="17" t="str" cm="1">
        <f t="array" aca="1" ref="I1698" ca="1">IFERROR(INDEX(NTG_2020_Map,$C1698+2,$I$7),"")</f>
        <v/>
      </c>
      <c r="J1698" s="17" t="str" cm="1">
        <f t="array" aca="1" ref="J1698" ca="1">IFERROR(IF(INDEX(NTG_2020_Map,$C1698+2,36)=0,"",INDEX(NTG_2020_Map,$C1698+2,$J$7)),"")</f>
        <v/>
      </c>
      <c r="K1698" s="17" t="str" cm="1">
        <f t="array" aca="1" ref="K1698" ca="1">IFERROR(INDEX(NTG_2020_Map,$C1698+2,K$7),"")</f>
        <v/>
      </c>
      <c r="L1698" s="17" t="str" cm="1">
        <f t="array" aca="1" ref="L1698" ca="1">IFERROR(INDEX(NTG_2020_Map,$C1698+2,L$7),"")</f>
        <v/>
      </c>
      <c r="M1698" s="17" t="str" cm="1">
        <f t="array" aca="1" ref="M1698" ca="1">IFERROR(INDEX(NTG_2020_Map,$C1698+2,M$7),"")</f>
        <v/>
      </c>
      <c r="N1698" s="18" t="str" cm="1">
        <f t="array" aca="1" ref="N1698" ca="1">IFERROR(INDEX(NTG_2020_Map,$C1698+2,N$7),"")</f>
        <v/>
      </c>
      <c r="O1698" s="18" t="str" cm="1">
        <f t="array" aca="1" ref="O1698" ca="1">IFERROR(IF(INDEX(NTG_2020_Map,$C1698+2,O$7)="","",INDEX(NTG_2020_Map,$C1698+2,O$7)),"")</f>
        <v/>
      </c>
    </row>
    <row r="1699" spans="3:15" ht="12.75" customHeight="1">
      <c r="C1699" s="16">
        <f t="shared" si="52"/>
        <v>74</v>
      </c>
      <c r="D1699" s="16">
        <f t="shared" si="53"/>
        <v>12</v>
      </c>
      <c r="E1699" s="16" cm="1">
        <f t="array" aca="1" ref="E1699" ca="1">IF(F1699="","",IF(INDEX(NTG_2020_Table,$C1699+1,$D1699)=1,1,0))</f>
        <v>1</v>
      </c>
      <c r="F1699" s="17" t="str" cm="1">
        <f t="array" aca="1" ref="F1699" ca="1">IFERROR(INDEX(NTG_2020_Table,$C1699+1,$F$7),"")</f>
        <v>NonRes-sGHS-mIRF-dn</v>
      </c>
      <c r="G1699" s="17" t="str" cm="1">
        <f t="array" aca="1" ref="G1699" ca="1">IF($F1699="","",IFERROR(INDEX(NTG_2020_Map,1,IF($D1699&lt;$B$4,$B$3,IF($D1699&lt;$B$5,$B$4,$B$5))),""))</f>
        <v>VersionSource</v>
      </c>
      <c r="H1699" s="17" t="str" cm="1">
        <f t="array" aca="1" ref="H1699" ca="1">IF(F1699="","",IFERROR(INDEX(NTG_2020_Map,2,D1699),""))</f>
        <v>1</v>
      </c>
      <c r="I1699" s="17" t="str" cm="1">
        <f t="array" aca="1" ref="I1699" ca="1">IFERROR(INDEX(NTG_2020_Map,$C1699+2,$I$7),"")</f>
        <v/>
      </c>
      <c r="J1699" s="17" t="str" cm="1">
        <f t="array" aca="1" ref="J1699" ca="1">IFERROR(IF(INDEX(NTG_2020_Map,$C1699+2,36)=0,"",INDEX(NTG_2020_Map,$C1699+2,$J$7)),"")</f>
        <v/>
      </c>
      <c r="K1699" s="17" t="str" cm="1">
        <f t="array" aca="1" ref="K1699" ca="1">IFERROR(INDEX(NTG_2020_Map,$C1699+2,K$7),"")</f>
        <v/>
      </c>
      <c r="L1699" s="17" t="str" cm="1">
        <f t="array" aca="1" ref="L1699" ca="1">IFERROR(INDEX(NTG_2020_Map,$C1699+2,L$7),"")</f>
        <v/>
      </c>
      <c r="M1699" s="17" t="str" cm="1">
        <f t="array" aca="1" ref="M1699" ca="1">IFERROR(INDEX(NTG_2020_Map,$C1699+2,M$7),"")</f>
        <v/>
      </c>
      <c r="N1699" s="18" t="str" cm="1">
        <f t="array" aca="1" ref="N1699" ca="1">IFERROR(INDEX(NTG_2020_Map,$C1699+2,N$7),"")</f>
        <v/>
      </c>
      <c r="O1699" s="18" t="str" cm="1">
        <f t="array" aca="1" ref="O1699" ca="1">IFERROR(IF(INDEX(NTG_2020_Map,$C1699+2,O$7)="","",INDEX(NTG_2020_Map,$C1699+2,O$7)),"")</f>
        <v/>
      </c>
    </row>
    <row r="1700" spans="3:15" ht="12.75" customHeight="1">
      <c r="C1700" s="16">
        <f t="shared" si="52"/>
        <v>74</v>
      </c>
      <c r="D1700" s="16">
        <f t="shared" si="53"/>
        <v>13</v>
      </c>
      <c r="E1700" s="16" cm="1">
        <f t="array" aca="1" ref="E1700" ca="1">IF(F1700="","",IF(INDEX(NTG_2020_Table,$C1700+1,$D1700)=1,1,0))</f>
        <v>0</v>
      </c>
      <c r="F1700" s="17" t="str" cm="1">
        <f t="array" aca="1" ref="F1700" ca="1">IFERROR(INDEX(NTG_2020_Table,$C1700+1,$F$7),"")</f>
        <v>NonRes-sGHS-mIRF-dn</v>
      </c>
      <c r="G1700" s="17" t="str" cm="1">
        <f t="array" aca="1" ref="G1700" ca="1">IF($F1700="","",IFERROR(INDEX(NTG_2020_Map,1,IF($D1700&lt;$B$4,$B$3,IF($D1700&lt;$B$5,$B$4,$B$5))),""))</f>
        <v>VersionSource</v>
      </c>
      <c r="H1700" s="17" t="str" cm="1">
        <f t="array" aca="1" ref="H1700" ca="1">IF(F1700="","",IFERROR(INDEX(NTG_2020_Map,2,D1700),""))</f>
        <v>1</v>
      </c>
      <c r="I1700" s="17" t="str" cm="1">
        <f t="array" aca="1" ref="I1700" ca="1">IFERROR(INDEX(NTG_2020_Map,$C1700+2,$I$7),"")</f>
        <v/>
      </c>
      <c r="J1700" s="17" t="str" cm="1">
        <f t="array" aca="1" ref="J1700" ca="1">IFERROR(IF(INDEX(NTG_2020_Map,$C1700+2,36)=0,"",INDEX(NTG_2020_Map,$C1700+2,$J$7)),"")</f>
        <v/>
      </c>
      <c r="K1700" s="17" t="str" cm="1">
        <f t="array" aca="1" ref="K1700" ca="1">IFERROR(INDEX(NTG_2020_Map,$C1700+2,K$7),"")</f>
        <v/>
      </c>
      <c r="L1700" s="17" t="str" cm="1">
        <f t="array" aca="1" ref="L1700" ca="1">IFERROR(INDEX(NTG_2020_Map,$C1700+2,L$7),"")</f>
        <v/>
      </c>
      <c r="M1700" s="17" t="str" cm="1">
        <f t="array" aca="1" ref="M1700" ca="1">IFERROR(INDEX(NTG_2020_Map,$C1700+2,M$7),"")</f>
        <v/>
      </c>
      <c r="N1700" s="18" t="str" cm="1">
        <f t="array" aca="1" ref="N1700" ca="1">IFERROR(INDEX(NTG_2020_Map,$C1700+2,N$7),"")</f>
        <v/>
      </c>
      <c r="O1700" s="18" t="str" cm="1">
        <f t="array" aca="1" ref="O1700" ca="1">IFERROR(IF(INDEX(NTG_2020_Map,$C1700+2,O$7)="","",INDEX(NTG_2020_Map,$C1700+2,O$7)),"")</f>
        <v/>
      </c>
    </row>
    <row r="1701" spans="3:15" ht="12.75" customHeight="1">
      <c r="C1701" s="16">
        <f t="shared" si="52"/>
        <v>74</v>
      </c>
      <c r="D1701" s="16">
        <f t="shared" si="53"/>
        <v>14</v>
      </c>
      <c r="E1701" s="16" cm="1">
        <f t="array" aca="1" ref="E1701" ca="1">IF(F1701="","",IF(INDEX(NTG_2020_Table,$C1701+1,$D1701)=1,1,0))</f>
        <v>0</v>
      </c>
      <c r="F1701" s="17" t="str" cm="1">
        <f t="array" aca="1" ref="F1701" ca="1">IFERROR(INDEX(NTG_2020_Table,$C1701+1,$F$7),"")</f>
        <v>NonRes-sGHS-mIRF-dn</v>
      </c>
      <c r="G1701" s="17" t="str" cm="1">
        <f t="array" aca="1" ref="G1701" ca="1">IF($F1701="","",IFERROR(INDEX(NTG_2020_Map,1,IF($D1701&lt;$B$4,$B$3,IF($D1701&lt;$B$5,$B$4,$B$5))),""))</f>
        <v>VersionSource</v>
      </c>
      <c r="H1701" s="17" t="str" cm="1">
        <f t="array" aca="1" ref="H1701" ca="1">IF(F1701="","",IFERROR(INDEX(NTG_2020_Map,2,D1701),""))</f>
        <v>0</v>
      </c>
      <c r="I1701" s="17" t="str" cm="1">
        <f t="array" aca="1" ref="I1701" ca="1">IFERROR(INDEX(NTG_2020_Map,$C1701+2,$I$7),"")</f>
        <v/>
      </c>
      <c r="J1701" s="17" t="str" cm="1">
        <f t="array" aca="1" ref="J1701" ca="1">IFERROR(IF(INDEX(NTG_2020_Map,$C1701+2,36)=0,"",INDEX(NTG_2020_Map,$C1701+2,$J$7)),"")</f>
        <v/>
      </c>
      <c r="K1701" s="17" t="str" cm="1">
        <f t="array" aca="1" ref="K1701" ca="1">IFERROR(INDEX(NTG_2020_Map,$C1701+2,K$7),"")</f>
        <v/>
      </c>
      <c r="L1701" s="17" t="str" cm="1">
        <f t="array" aca="1" ref="L1701" ca="1">IFERROR(INDEX(NTG_2020_Map,$C1701+2,L$7),"")</f>
        <v/>
      </c>
      <c r="M1701" s="17" t="str" cm="1">
        <f t="array" aca="1" ref="M1701" ca="1">IFERROR(INDEX(NTG_2020_Map,$C1701+2,M$7),"")</f>
        <v/>
      </c>
      <c r="N1701" s="18" t="str" cm="1">
        <f t="array" aca="1" ref="N1701" ca="1">IFERROR(INDEX(NTG_2020_Map,$C1701+2,N$7),"")</f>
        <v/>
      </c>
      <c r="O1701" s="18" t="str" cm="1">
        <f t="array" aca="1" ref="O1701" ca="1">IFERROR(IF(INDEX(NTG_2020_Map,$C1701+2,O$7)="","",INDEX(NTG_2020_Map,$C1701+2,O$7)),"")</f>
        <v/>
      </c>
    </row>
    <row r="1702" spans="3:15" ht="12.75" customHeight="1">
      <c r="C1702" s="16">
        <f t="shared" si="52"/>
        <v>74</v>
      </c>
      <c r="D1702" s="16">
        <f t="shared" si="53"/>
        <v>15</v>
      </c>
      <c r="E1702" s="16" cm="1">
        <f t="array" aca="1" ref="E1702" ca="1">IF(F1702="","",IF(INDEX(NTG_2020_Table,$C1702+1,$D1702)=1,1,0))</f>
        <v>0</v>
      </c>
      <c r="F1702" s="17" t="str" cm="1">
        <f t="array" aca="1" ref="F1702" ca="1">IFERROR(INDEX(NTG_2020_Table,$C1702+1,$F$7),"")</f>
        <v>NonRes-sGHS-mIRF-dn</v>
      </c>
      <c r="G1702" s="17" t="str" cm="1">
        <f t="array" aca="1" ref="G1702" ca="1">IF($F1702="","",IFERROR(INDEX(NTG_2020_Map,1,IF($D1702&lt;$B$4,$B$3,IF($D1702&lt;$B$5,$B$4,$B$5))),""))</f>
        <v>VersionSource</v>
      </c>
      <c r="H1702" s="17" cm="1">
        <f t="array" aca="1" ref="H1702" ca="1">IF(F1702="","",IFERROR(INDEX(NTG_2020_Map,2,D1702),""))</f>
        <v>45448.629734189817</v>
      </c>
      <c r="I1702" s="17" t="str" cm="1">
        <f t="array" aca="1" ref="I1702" ca="1">IFERROR(INDEX(NTG_2020_Map,$C1702+2,$I$7),"")</f>
        <v/>
      </c>
      <c r="J1702" s="17" t="str" cm="1">
        <f t="array" aca="1" ref="J1702" ca="1">IFERROR(IF(INDEX(NTG_2020_Map,$C1702+2,36)=0,"",INDEX(NTG_2020_Map,$C1702+2,$J$7)),"")</f>
        <v/>
      </c>
      <c r="K1702" s="17" t="str" cm="1">
        <f t="array" aca="1" ref="K1702" ca="1">IFERROR(INDEX(NTG_2020_Map,$C1702+2,K$7),"")</f>
        <v/>
      </c>
      <c r="L1702" s="17" t="str" cm="1">
        <f t="array" aca="1" ref="L1702" ca="1">IFERROR(INDEX(NTG_2020_Map,$C1702+2,L$7),"")</f>
        <v/>
      </c>
      <c r="M1702" s="17" t="str" cm="1">
        <f t="array" aca="1" ref="M1702" ca="1">IFERROR(INDEX(NTG_2020_Map,$C1702+2,M$7),"")</f>
        <v/>
      </c>
      <c r="N1702" s="18" t="str" cm="1">
        <f t="array" aca="1" ref="N1702" ca="1">IFERROR(INDEX(NTG_2020_Map,$C1702+2,N$7),"")</f>
        <v/>
      </c>
      <c r="O1702" s="18" t="str" cm="1">
        <f t="array" aca="1" ref="O1702" ca="1">IFERROR(IF(INDEX(NTG_2020_Map,$C1702+2,O$7)="","",INDEX(NTG_2020_Map,$C1702+2,O$7)),"")</f>
        <v/>
      </c>
    </row>
    <row r="1703" spans="3:15" ht="12.75" customHeight="1">
      <c r="C1703" s="16">
        <f t="shared" si="52"/>
        <v>74</v>
      </c>
      <c r="D1703" s="16">
        <f t="shared" si="53"/>
        <v>16</v>
      </c>
      <c r="E1703" s="16" cm="1">
        <f t="array" aca="1" ref="E1703" ca="1">IF(F1703="","",IF(INDEX(NTG_2020_Table,$C1703+1,$D1703)=1,1,0))</f>
        <v>1</v>
      </c>
      <c r="F1703" s="17" t="str" cm="1">
        <f t="array" aca="1" ref="F1703" ca="1">IFERROR(INDEX(NTG_2020_Table,$C1703+1,$F$7),"")</f>
        <v>NonRes-sGHS-mIRF-dn</v>
      </c>
      <c r="G1703" s="17" t="str" cm="1">
        <f t="array" aca="1" ref="G1703" ca="1">IF($F1703="","",IFERROR(INDEX(NTG_2020_Map,1,IF($D1703&lt;$B$4,$B$3,IF($D1703&lt;$B$5,$B$4,$B$5))),""))</f>
        <v>VersionSource</v>
      </c>
      <c r="H1703" s="17" t="str" cm="1">
        <f t="array" aca="1" ref="H1703" ca="1">IF(F1703="","",IFERROR(INDEX(NTG_2020_Map,2,D1703),""))</f>
        <v>Expired this record since a new record was created that uses the updated Measure Impact Types and Delivery Types per DEER2026 Scoping Document.</v>
      </c>
      <c r="I1703" s="17" t="str" cm="1">
        <f t="array" aca="1" ref="I1703" ca="1">IFERROR(INDEX(NTG_2020_Map,$C1703+2,$I$7),"")</f>
        <v/>
      </c>
      <c r="J1703" s="17" t="str" cm="1">
        <f t="array" aca="1" ref="J1703" ca="1">IFERROR(IF(INDEX(NTG_2020_Map,$C1703+2,36)=0,"",INDEX(NTG_2020_Map,$C1703+2,$J$7)),"")</f>
        <v/>
      </c>
      <c r="K1703" s="17" t="str" cm="1">
        <f t="array" aca="1" ref="K1703" ca="1">IFERROR(INDEX(NTG_2020_Map,$C1703+2,K$7),"")</f>
        <v/>
      </c>
      <c r="L1703" s="17" t="str" cm="1">
        <f t="array" aca="1" ref="L1703" ca="1">IFERROR(INDEX(NTG_2020_Map,$C1703+2,L$7),"")</f>
        <v/>
      </c>
      <c r="M1703" s="17" t="str" cm="1">
        <f t="array" aca="1" ref="M1703" ca="1">IFERROR(INDEX(NTG_2020_Map,$C1703+2,M$7),"")</f>
        <v/>
      </c>
      <c r="N1703" s="18" t="str" cm="1">
        <f t="array" aca="1" ref="N1703" ca="1">IFERROR(INDEX(NTG_2020_Map,$C1703+2,N$7),"")</f>
        <v/>
      </c>
      <c r="O1703" s="18" t="str" cm="1">
        <f t="array" aca="1" ref="O1703" ca="1">IFERROR(IF(INDEX(NTG_2020_Map,$C1703+2,O$7)="","",INDEX(NTG_2020_Map,$C1703+2,O$7)),"")</f>
        <v/>
      </c>
    </row>
    <row r="1704" spans="3:15" ht="12.75" customHeight="1">
      <c r="C1704" s="16">
        <f t="shared" si="52"/>
        <v>74</v>
      </c>
      <c r="D1704" s="16">
        <f t="shared" si="53"/>
        <v>17</v>
      </c>
      <c r="E1704" s="16" cm="1">
        <f t="array" aca="1" ref="E1704" ca="1">IF(F1704="","",IF(INDEX(NTG_2020_Table,$C1704+1,$D1704)=1,1,0))</f>
        <v>0</v>
      </c>
      <c r="F1704" s="17" t="str" cm="1">
        <f t="array" aca="1" ref="F1704" ca="1">IFERROR(INDEX(NTG_2020_Table,$C1704+1,$F$7),"")</f>
        <v>NonRes-sGHS-mIRF-dn</v>
      </c>
      <c r="G1704" s="17" t="str" cm="1">
        <f t="array" aca="1" ref="G1704" ca="1">IF($F1704="","",IFERROR(INDEX(NTG_2020_Map,1,IF($D1704&lt;$B$4,$B$3,IF($D1704&lt;$B$5,$B$4,$B$5))),""))</f>
        <v>VersionSource</v>
      </c>
      <c r="H1704" s="17" t="str" cm="1">
        <f t="array" aca="1" ref="H1704" ca="1">IF(F1704="","",IFERROR(INDEX(NTG_2020_Map,2,D1704),""))</f>
        <v>Deemed Ex Ante Team</v>
      </c>
      <c r="I1704" s="17" t="str" cm="1">
        <f t="array" aca="1" ref="I1704" ca="1">IFERROR(INDEX(NTG_2020_Map,$C1704+2,$I$7),"")</f>
        <v/>
      </c>
      <c r="J1704" s="17" t="str" cm="1">
        <f t="array" aca="1" ref="J1704" ca="1">IFERROR(IF(INDEX(NTG_2020_Map,$C1704+2,36)=0,"",INDEX(NTG_2020_Map,$C1704+2,$J$7)),"")</f>
        <v/>
      </c>
      <c r="K1704" s="17" t="str" cm="1">
        <f t="array" aca="1" ref="K1704" ca="1">IFERROR(INDEX(NTG_2020_Map,$C1704+2,K$7),"")</f>
        <v/>
      </c>
      <c r="L1704" s="17" t="str" cm="1">
        <f t="array" aca="1" ref="L1704" ca="1">IFERROR(INDEX(NTG_2020_Map,$C1704+2,L$7),"")</f>
        <v/>
      </c>
      <c r="M1704" s="17" t="str" cm="1">
        <f t="array" aca="1" ref="M1704" ca="1">IFERROR(INDEX(NTG_2020_Map,$C1704+2,M$7),"")</f>
        <v/>
      </c>
      <c r="N1704" s="18" t="str" cm="1">
        <f t="array" aca="1" ref="N1704" ca="1">IFERROR(INDEX(NTG_2020_Map,$C1704+2,N$7),"")</f>
        <v/>
      </c>
      <c r="O1704" s="18" t="str" cm="1">
        <f t="array" aca="1" ref="O1704" ca="1">IFERROR(IF(INDEX(NTG_2020_Map,$C1704+2,O$7)="","",INDEX(NTG_2020_Map,$C1704+2,O$7)),"")</f>
        <v/>
      </c>
    </row>
    <row r="1705" spans="3:15" ht="12.75" customHeight="1">
      <c r="C1705" s="16">
        <f t="shared" si="52"/>
        <v>74</v>
      </c>
      <c r="D1705" s="16">
        <f t="shared" si="53"/>
        <v>18</v>
      </c>
      <c r="E1705" s="16" cm="1">
        <f t="array" aca="1" ref="E1705" ca="1">IF(F1705="","",IF(INDEX(NTG_2020_Table,$C1705+1,$D1705)=1,1,0))</f>
        <v>0</v>
      </c>
      <c r="F1705" s="17" t="str" cm="1">
        <f t="array" aca="1" ref="F1705" ca="1">IFERROR(INDEX(NTG_2020_Table,$C1705+1,$F$7),"")</f>
        <v>NonRes-sGHS-mIRF-dn</v>
      </c>
      <c r="G1705" s="17" t="str" cm="1">
        <f t="array" aca="1" ref="G1705" ca="1">IF($F1705="","",IFERROR(INDEX(NTG_2020_Map,1,IF($D1705&lt;$B$4,$B$3,IF($D1705&lt;$B$5,$B$4,$B$5))),""))</f>
        <v>VersionSource</v>
      </c>
      <c r="H1705" s="17" cm="1">
        <f t="array" aca="1" ref="H1705" ca="1">IF(F1705="","",IFERROR(INDEX(NTG_2020_Map,2,D1705),""))</f>
        <v>44566.539816770834</v>
      </c>
      <c r="I1705" s="17" t="str" cm="1">
        <f t="array" aca="1" ref="I1705" ca="1">IFERROR(INDEX(NTG_2020_Map,$C1705+2,$I$7),"")</f>
        <v/>
      </c>
      <c r="J1705" s="17" t="str" cm="1">
        <f t="array" aca="1" ref="J1705" ca="1">IFERROR(IF(INDEX(NTG_2020_Map,$C1705+2,36)=0,"",INDEX(NTG_2020_Map,$C1705+2,$J$7)),"")</f>
        <v/>
      </c>
      <c r="K1705" s="17" t="str" cm="1">
        <f t="array" aca="1" ref="K1705" ca="1">IFERROR(INDEX(NTG_2020_Map,$C1705+2,K$7),"")</f>
        <v/>
      </c>
      <c r="L1705" s="17" t="str" cm="1">
        <f t="array" aca="1" ref="L1705" ca="1">IFERROR(INDEX(NTG_2020_Map,$C1705+2,L$7),"")</f>
        <v/>
      </c>
      <c r="M1705" s="17" t="str" cm="1">
        <f t="array" aca="1" ref="M1705" ca="1">IFERROR(INDEX(NTG_2020_Map,$C1705+2,M$7),"")</f>
        <v/>
      </c>
      <c r="N1705" s="18" t="str" cm="1">
        <f t="array" aca="1" ref="N1705" ca="1">IFERROR(INDEX(NTG_2020_Map,$C1705+2,N$7),"")</f>
        <v/>
      </c>
      <c r="O1705" s="18" t="str" cm="1">
        <f t="array" aca="1" ref="O1705" ca="1">IFERROR(IF(INDEX(NTG_2020_Map,$C1705+2,O$7)="","",INDEX(NTG_2020_Map,$C1705+2,O$7)),"")</f>
        <v/>
      </c>
    </row>
    <row r="1706" spans="3:15" ht="12.75" customHeight="1">
      <c r="C1706" s="16">
        <f t="shared" si="52"/>
        <v>74</v>
      </c>
      <c r="D1706" s="16">
        <f t="shared" si="53"/>
        <v>19</v>
      </c>
      <c r="E1706" s="16" cm="1">
        <f t="array" aca="1" ref="E1706" ca="1">IF(F1706="","",IF(INDEX(NTG_2020_Table,$C1706+1,$D1706)=1,1,0))</f>
        <v>0</v>
      </c>
      <c r="F1706" s="17" t="str" cm="1">
        <f t="array" aca="1" ref="F1706" ca="1">IFERROR(INDEX(NTG_2020_Table,$C1706+1,$F$7),"")</f>
        <v>NonRes-sGHS-mIRF-dn</v>
      </c>
      <c r="G1706" s="17" t="str" cm="1">
        <f t="array" aca="1" ref="G1706" ca="1">IF($F1706="","",IFERROR(INDEX(NTG_2020_Map,1,IF($D1706&lt;$B$4,$B$3,IF($D1706&lt;$B$5,$B$4,$B$5))),""))</f>
        <v>CreatedComment</v>
      </c>
      <c r="H1706" s="17" t="str" cm="1">
        <f t="array" aca="1" ref="H1706" ca="1">IF(F1706="","",IFERROR(INDEX(NTG_2020_Map,2,D1706),""))</f>
        <v/>
      </c>
      <c r="I1706" s="17" t="str" cm="1">
        <f t="array" aca="1" ref="I1706" ca="1">IFERROR(INDEX(NTG_2020_Map,$C1706+2,$I$7),"")</f>
        <v/>
      </c>
      <c r="J1706" s="17" t="str" cm="1">
        <f t="array" aca="1" ref="J1706" ca="1">IFERROR(IF(INDEX(NTG_2020_Map,$C1706+2,36)=0,"",INDEX(NTG_2020_Map,$C1706+2,$J$7)),"")</f>
        <v/>
      </c>
      <c r="K1706" s="17" t="str" cm="1">
        <f t="array" aca="1" ref="K1706" ca="1">IFERROR(INDEX(NTG_2020_Map,$C1706+2,K$7),"")</f>
        <v/>
      </c>
      <c r="L1706" s="17" t="str" cm="1">
        <f t="array" aca="1" ref="L1706" ca="1">IFERROR(INDEX(NTG_2020_Map,$C1706+2,L$7),"")</f>
        <v/>
      </c>
      <c r="M1706" s="17" t="str" cm="1">
        <f t="array" aca="1" ref="M1706" ca="1">IFERROR(INDEX(NTG_2020_Map,$C1706+2,M$7),"")</f>
        <v/>
      </c>
      <c r="N1706" s="18" t="str" cm="1">
        <f t="array" aca="1" ref="N1706" ca="1">IFERROR(INDEX(NTG_2020_Map,$C1706+2,N$7),"")</f>
        <v/>
      </c>
      <c r="O1706" s="18" t="str" cm="1">
        <f t="array" aca="1" ref="O1706" ca="1">IFERROR(IF(INDEX(NTG_2020_Map,$C1706+2,O$7)="","",INDEX(NTG_2020_Map,$C1706+2,O$7)),"")</f>
        <v/>
      </c>
    </row>
    <row r="1707" spans="3:15" ht="12.75" customHeight="1">
      <c r="C1707" s="16">
        <f t="shared" si="52"/>
        <v>74</v>
      </c>
      <c r="D1707" s="16">
        <f t="shared" si="53"/>
        <v>20</v>
      </c>
      <c r="E1707" s="16" cm="1">
        <f t="array" aca="1" ref="E1707" ca="1">IF(F1707="","",IF(INDEX(NTG_2020_Table,$C1707+1,$D1707)=1,1,0))</f>
        <v>0</v>
      </c>
      <c r="F1707" s="17" t="str" cm="1">
        <f t="array" aca="1" ref="F1707" ca="1">IFERROR(INDEX(NTG_2020_Table,$C1707+1,$F$7),"")</f>
        <v>NonRes-sGHS-mIRF-dn</v>
      </c>
      <c r="G1707" s="17" t="str" cm="1">
        <f t="array" aca="1" ref="G1707" ca="1">IF($F1707="","",IFERROR(INDEX(NTG_2020_Map,1,IF($D1707&lt;$B$4,$B$3,IF($D1707&lt;$B$5,$B$4,$B$5))),""))</f>
        <v>CreatedComment</v>
      </c>
      <c r="H1707" s="17" t="str" cm="1">
        <f t="array" aca="1" ref="H1707" ca="1">IF(F1707="","",IFERROR(INDEX(NTG_2020_Map,2,D1707),""))</f>
        <v>Deemed Ex Ante Team</v>
      </c>
      <c r="I1707" s="17" t="str" cm="1">
        <f t="array" aca="1" ref="I1707" ca="1">IFERROR(INDEX(NTG_2020_Map,$C1707+2,$I$7),"")</f>
        <v/>
      </c>
      <c r="J1707" s="17" t="str" cm="1">
        <f t="array" aca="1" ref="J1707" ca="1">IFERROR(IF(INDEX(NTG_2020_Map,$C1707+2,36)=0,"",INDEX(NTG_2020_Map,$C1707+2,$J$7)),"")</f>
        <v/>
      </c>
      <c r="K1707" s="17" t="str" cm="1">
        <f t="array" aca="1" ref="K1707" ca="1">IFERROR(INDEX(NTG_2020_Map,$C1707+2,K$7),"")</f>
        <v/>
      </c>
      <c r="L1707" s="17" t="str" cm="1">
        <f t="array" aca="1" ref="L1707" ca="1">IFERROR(INDEX(NTG_2020_Map,$C1707+2,L$7),"")</f>
        <v/>
      </c>
      <c r="M1707" s="17" t="str" cm="1">
        <f t="array" aca="1" ref="M1707" ca="1">IFERROR(INDEX(NTG_2020_Map,$C1707+2,M$7),"")</f>
        <v/>
      </c>
      <c r="N1707" s="18" t="str" cm="1">
        <f t="array" aca="1" ref="N1707" ca="1">IFERROR(INDEX(NTG_2020_Map,$C1707+2,N$7),"")</f>
        <v/>
      </c>
      <c r="O1707" s="18" t="str" cm="1">
        <f t="array" aca="1" ref="O1707" ca="1">IFERROR(IF(INDEX(NTG_2020_Map,$C1707+2,O$7)="","",INDEX(NTG_2020_Map,$C1707+2,O$7)),"")</f>
        <v/>
      </c>
    </row>
    <row r="1708" spans="3:15" ht="12.75" customHeight="1">
      <c r="C1708" s="16">
        <f t="shared" si="52"/>
        <v>74</v>
      </c>
      <c r="D1708" s="16">
        <f t="shared" si="53"/>
        <v>21</v>
      </c>
      <c r="E1708" s="16" cm="1">
        <f t="array" aca="1" ref="E1708" ca="1">IF(F1708="","",IF(INDEX(NTG_2020_Table,$C1708+1,$D1708)=1,1,0))</f>
        <v>0</v>
      </c>
      <c r="F1708" s="17" t="str" cm="1">
        <f t="array" aca="1" ref="F1708" ca="1">IFERROR(INDEX(NTG_2020_Table,$C1708+1,$F$7),"")</f>
        <v>NonRes-sGHS-mIRF-dn</v>
      </c>
      <c r="G1708" s="17" t="str" cm="1">
        <f t="array" aca="1" ref="G1708" ca="1">IF($F1708="","",IFERROR(INDEX(NTG_2020_Map,1,IF($D1708&lt;$B$4,$B$3,IF($D1708&lt;$B$5,$B$4,$B$5))),""))</f>
        <v>CreatedComment</v>
      </c>
      <c r="H1708" s="17" t="str" cm="1">
        <f t="array" aca="1" ref="H1708" ca="1">IF(F1708="","",IFERROR(INDEX(NTG_2020_Map,2,D1708),""))</f>
        <v/>
      </c>
      <c r="I1708" s="17" t="str" cm="1">
        <f t="array" aca="1" ref="I1708" ca="1">IFERROR(INDEX(NTG_2020_Map,$C1708+2,$I$7),"")</f>
        <v/>
      </c>
      <c r="J1708" s="17" t="str" cm="1">
        <f t="array" aca="1" ref="J1708" ca="1">IFERROR(IF(INDEX(NTG_2020_Map,$C1708+2,36)=0,"",INDEX(NTG_2020_Map,$C1708+2,$J$7)),"")</f>
        <v/>
      </c>
      <c r="K1708" s="17" t="str" cm="1">
        <f t="array" aca="1" ref="K1708" ca="1">IFERROR(INDEX(NTG_2020_Map,$C1708+2,K$7),"")</f>
        <v/>
      </c>
      <c r="L1708" s="17" t="str" cm="1">
        <f t="array" aca="1" ref="L1708" ca="1">IFERROR(INDEX(NTG_2020_Map,$C1708+2,L$7),"")</f>
        <v/>
      </c>
      <c r="M1708" s="17" t="str" cm="1">
        <f t="array" aca="1" ref="M1708" ca="1">IFERROR(INDEX(NTG_2020_Map,$C1708+2,M$7),"")</f>
        <v/>
      </c>
      <c r="N1708" s="18" t="str" cm="1">
        <f t="array" aca="1" ref="N1708" ca="1">IFERROR(INDEX(NTG_2020_Map,$C1708+2,N$7),"")</f>
        <v/>
      </c>
      <c r="O1708" s="18" t="str" cm="1">
        <f t="array" aca="1" ref="O1708" ca="1">IFERROR(IF(INDEX(NTG_2020_Map,$C1708+2,O$7)="","",INDEX(NTG_2020_Map,$C1708+2,O$7)),"")</f>
        <v/>
      </c>
    </row>
    <row r="1709" spans="3:15" ht="12.75" customHeight="1">
      <c r="C1709" s="16">
        <f t="shared" si="52"/>
        <v>74</v>
      </c>
      <c r="D1709" s="16">
        <f t="shared" si="53"/>
        <v>22</v>
      </c>
      <c r="E1709" s="16" cm="1">
        <f t="array" aca="1" ref="E1709" ca="1">IF(F1709="","",IF(INDEX(NTG_2020_Table,$C1709+1,$D1709)=1,1,0))</f>
        <v>1</v>
      </c>
      <c r="F1709" s="17" t="str" cm="1">
        <f t="array" aca="1" ref="F1709" ca="1">IFERROR(INDEX(NTG_2020_Table,$C1709+1,$F$7),"")</f>
        <v>NonRes-sGHS-mIRF-dn</v>
      </c>
      <c r="G1709" s="17" t="str" cm="1">
        <f t="array" aca="1" ref="G1709" ca="1">IF($F1709="","",IFERROR(INDEX(NTG_2020_Map,1,IF($D1709&lt;$B$4,$B$3,IF($D1709&lt;$B$5,$B$4,$B$5))),""))</f>
        <v>CreatedComment</v>
      </c>
      <c r="H1709" s="17" t="str" cm="1">
        <f t="array" aca="1" ref="H1709" ca="1">IF(F1709="","",IFERROR(INDEX(NTG_2020_Map,2,D1709),""))</f>
        <v/>
      </c>
      <c r="I1709" s="17" t="str" cm="1">
        <f t="array" aca="1" ref="I1709" ca="1">IFERROR(INDEX(NTG_2020_Map,$C1709+2,$I$7),"")</f>
        <v/>
      </c>
      <c r="J1709" s="17" t="str" cm="1">
        <f t="array" aca="1" ref="J1709" ca="1">IFERROR(IF(INDEX(NTG_2020_Map,$C1709+2,36)=0,"",INDEX(NTG_2020_Map,$C1709+2,$J$7)),"")</f>
        <v/>
      </c>
      <c r="K1709" s="17" t="str" cm="1">
        <f t="array" aca="1" ref="K1709" ca="1">IFERROR(INDEX(NTG_2020_Map,$C1709+2,K$7),"")</f>
        <v/>
      </c>
      <c r="L1709" s="17" t="str" cm="1">
        <f t="array" aca="1" ref="L1709" ca="1">IFERROR(INDEX(NTG_2020_Map,$C1709+2,L$7),"")</f>
        <v/>
      </c>
      <c r="M1709" s="17" t="str" cm="1">
        <f t="array" aca="1" ref="M1709" ca="1">IFERROR(INDEX(NTG_2020_Map,$C1709+2,M$7),"")</f>
        <v/>
      </c>
      <c r="N1709" s="18" t="str" cm="1">
        <f t="array" aca="1" ref="N1709" ca="1">IFERROR(INDEX(NTG_2020_Map,$C1709+2,N$7),"")</f>
        <v/>
      </c>
      <c r="O1709" s="18" t="str" cm="1">
        <f t="array" aca="1" ref="O1709" ca="1">IFERROR(IF(INDEX(NTG_2020_Map,$C1709+2,O$7)="","",INDEX(NTG_2020_Map,$C1709+2,O$7)),"")</f>
        <v/>
      </c>
    </row>
    <row r="1710" spans="3:15" ht="12.75" customHeight="1">
      <c r="C1710" s="16">
        <f t="shared" si="52"/>
        <v>74</v>
      </c>
      <c r="D1710" s="16">
        <f t="shared" si="53"/>
        <v>23</v>
      </c>
      <c r="E1710" s="16" cm="1">
        <f t="array" aca="1" ref="E1710" ca="1">IF(F1710="","",IF(INDEX(NTG_2020_Table,$C1710+1,$D1710)=1,1,0))</f>
        <v>0</v>
      </c>
      <c r="F1710" s="17" t="str" cm="1">
        <f t="array" aca="1" ref="F1710" ca="1">IFERROR(INDEX(NTG_2020_Table,$C1710+1,$F$7),"")</f>
        <v>NonRes-sGHS-mIRF-dn</v>
      </c>
      <c r="G1710" s="17" t="str" cm="1">
        <f t="array" aca="1" ref="G1710" ca="1">IF($F1710="","",IFERROR(INDEX(NTG_2020_Map,1,IF($D1710&lt;$B$4,$B$3,IF($D1710&lt;$B$5,$B$4,$B$5))),""))</f>
        <v>CreatedComment</v>
      </c>
      <c r="H1710" s="17" t="str" cm="1">
        <f t="array" aca="1" ref="H1710" ca="1">IF(F1710="","",IFERROR(INDEX(NTG_2020_Map,2,D1710),""))</f>
        <v/>
      </c>
      <c r="I1710" s="17" t="str" cm="1">
        <f t="array" aca="1" ref="I1710" ca="1">IFERROR(INDEX(NTG_2020_Map,$C1710+2,$I$7),"")</f>
        <v/>
      </c>
      <c r="J1710" s="17" t="str" cm="1">
        <f t="array" aca="1" ref="J1710" ca="1">IFERROR(IF(INDEX(NTG_2020_Map,$C1710+2,36)=0,"",INDEX(NTG_2020_Map,$C1710+2,$J$7)),"")</f>
        <v/>
      </c>
      <c r="K1710" s="17" t="str" cm="1">
        <f t="array" aca="1" ref="K1710" ca="1">IFERROR(INDEX(NTG_2020_Map,$C1710+2,K$7),"")</f>
        <v/>
      </c>
      <c r="L1710" s="17" t="str" cm="1">
        <f t="array" aca="1" ref="L1710" ca="1">IFERROR(INDEX(NTG_2020_Map,$C1710+2,L$7),"")</f>
        <v/>
      </c>
      <c r="M1710" s="17" t="str" cm="1">
        <f t="array" aca="1" ref="M1710" ca="1">IFERROR(INDEX(NTG_2020_Map,$C1710+2,M$7),"")</f>
        <v/>
      </c>
      <c r="N1710" s="18" t="str" cm="1">
        <f t="array" aca="1" ref="N1710" ca="1">IFERROR(INDEX(NTG_2020_Map,$C1710+2,N$7),"")</f>
        <v/>
      </c>
      <c r="O1710" s="18" t="str" cm="1">
        <f t="array" aca="1" ref="O1710" ca="1">IFERROR(IF(INDEX(NTG_2020_Map,$C1710+2,O$7)="","",INDEX(NTG_2020_Map,$C1710+2,O$7)),"")</f>
        <v/>
      </c>
    </row>
    <row r="1711" spans="3:15" ht="12.75" customHeight="1">
      <c r="C1711" s="16">
        <f t="shared" si="52"/>
        <v>75</v>
      </c>
      <c r="D1711" s="16">
        <f t="shared" si="53"/>
        <v>1</v>
      </c>
      <c r="E1711" s="16" cm="1">
        <f t="array" aca="1" ref="E1711" ca="1">IF(F1711="","",IF(INDEX(NTG_2020_Table,$C1711+1,$D1711)=1,1,0))</f>
        <v>0</v>
      </c>
      <c r="F1711" s="17" t="str" cm="1">
        <f t="array" aca="1" ref="F1711" ca="1">IFERROR(INDEX(NTG_2020_Table,$C1711+1,$F$7),"")</f>
        <v>NonRes-sGHS-mIRF-dn</v>
      </c>
      <c r="G1711" s="17" t="str" cm="1">
        <f t="array" aca="1" ref="G1711" ca="1">IF($F1711="","",IFERROR(INDEX(NTG_2020_Map,1,IF($D1711&lt;$B$4,$B$3,IF($D1711&lt;$B$5,$B$4,$B$5))),""))</f>
        <v>NTG_ID</v>
      </c>
      <c r="H1711" s="17" t="str" cm="1">
        <f t="array" aca="1" ref="H1711" ca="1">IF(F1711="","",IFERROR(INDEX(NTG_2020_Map,2,D1711),""))</f>
        <v>Agric-Default&gt;2yrs</v>
      </c>
      <c r="I1711" s="17" t="str" cm="1">
        <f t="array" aca="1" ref="I1711" ca="1">IFERROR(INDEX(NTG_2020_Map,$C1711+2,$I$7),"")</f>
        <v/>
      </c>
      <c r="J1711" s="17" t="str" cm="1">
        <f t="array" aca="1" ref="J1711" ca="1">IFERROR(IF(INDEX(NTG_2020_Map,$C1711+2,36)=0,"",INDEX(NTG_2020_Map,$C1711+2,$J$7)),"")</f>
        <v/>
      </c>
      <c r="K1711" s="17" t="str" cm="1">
        <f t="array" aca="1" ref="K1711" ca="1">IFERROR(INDEX(NTG_2020_Map,$C1711+2,K$7),"")</f>
        <v/>
      </c>
      <c r="L1711" s="17" t="str" cm="1">
        <f t="array" aca="1" ref="L1711" ca="1">IFERROR(INDEX(NTG_2020_Map,$C1711+2,L$7),"")</f>
        <v/>
      </c>
      <c r="M1711" s="17" t="str" cm="1">
        <f t="array" aca="1" ref="M1711" ca="1">IFERROR(INDEX(NTG_2020_Map,$C1711+2,M$7),"")</f>
        <v/>
      </c>
      <c r="N1711" s="18" t="str" cm="1">
        <f t="array" aca="1" ref="N1711" ca="1">IFERROR(INDEX(NTG_2020_Map,$C1711+2,N$7),"")</f>
        <v/>
      </c>
      <c r="O1711" s="18" t="str" cm="1">
        <f t="array" aca="1" ref="O1711" ca="1">IFERROR(IF(INDEX(NTG_2020_Map,$C1711+2,O$7)="","",INDEX(NTG_2020_Map,$C1711+2,O$7)),"")</f>
        <v/>
      </c>
    </row>
    <row r="1712" spans="3:15" ht="12.75" customHeight="1">
      <c r="C1712" s="16">
        <f t="shared" si="52"/>
        <v>75</v>
      </c>
      <c r="D1712" s="16">
        <f t="shared" si="53"/>
        <v>2</v>
      </c>
      <c r="E1712" s="16" cm="1">
        <f t="array" aca="1" ref="E1712" ca="1">IF(F1712="","",IF(INDEX(NTG_2020_Table,$C1712+1,$D1712)=1,1,0))</f>
        <v>0</v>
      </c>
      <c r="F1712" s="17" t="str" cm="1">
        <f t="array" aca="1" ref="F1712" ca="1">IFERROR(INDEX(NTG_2020_Table,$C1712+1,$F$7),"")</f>
        <v>NonRes-sGHS-mIRF-dn</v>
      </c>
      <c r="G1712" s="17" t="str" cm="1">
        <f t="array" aca="1" ref="G1712" ca="1">IF($F1712="","",IFERROR(INDEX(NTG_2020_Map,1,IF($D1712&lt;$B$4,$B$3,IF($D1712&lt;$B$5,$B$4,$B$5))),""))</f>
        <v>NTG_ID</v>
      </c>
      <c r="H1712" s="17" t="str" cm="1">
        <f t="array" aca="1" ref="H1712" ca="1">IF(F1712="","",IFERROR(INDEX(NTG_2020_Map,2,D1712),""))</f>
        <v>DEER2019</v>
      </c>
      <c r="I1712" s="17" t="str" cm="1">
        <f t="array" aca="1" ref="I1712" ca="1">IFERROR(INDEX(NTG_2020_Map,$C1712+2,$I$7),"")</f>
        <v/>
      </c>
      <c r="J1712" s="17" t="str" cm="1">
        <f t="array" aca="1" ref="J1712" ca="1">IFERROR(IF(INDEX(NTG_2020_Map,$C1712+2,36)=0,"",INDEX(NTG_2020_Map,$C1712+2,$J$7)),"")</f>
        <v/>
      </c>
      <c r="K1712" s="17" t="str" cm="1">
        <f t="array" aca="1" ref="K1712" ca="1">IFERROR(INDEX(NTG_2020_Map,$C1712+2,K$7),"")</f>
        <v/>
      </c>
      <c r="L1712" s="17" t="str" cm="1">
        <f t="array" aca="1" ref="L1712" ca="1">IFERROR(INDEX(NTG_2020_Map,$C1712+2,L$7),"")</f>
        <v/>
      </c>
      <c r="M1712" s="17" t="str" cm="1">
        <f t="array" aca="1" ref="M1712" ca="1">IFERROR(INDEX(NTG_2020_Map,$C1712+2,M$7),"")</f>
        <v/>
      </c>
      <c r="N1712" s="18" t="str" cm="1">
        <f t="array" aca="1" ref="N1712" ca="1">IFERROR(INDEX(NTG_2020_Map,$C1712+2,N$7),"")</f>
        <v/>
      </c>
      <c r="O1712" s="18" t="str" cm="1">
        <f t="array" aca="1" ref="O1712" ca="1">IFERROR(IF(INDEX(NTG_2020_Map,$C1712+2,O$7)="","",INDEX(NTG_2020_Map,$C1712+2,O$7)),"")</f>
        <v/>
      </c>
    </row>
    <row r="1713" spans="3:15" ht="12.75" customHeight="1">
      <c r="C1713" s="16">
        <f t="shared" si="52"/>
        <v>75</v>
      </c>
      <c r="D1713" s="16">
        <f t="shared" si="53"/>
        <v>3</v>
      </c>
      <c r="E1713" s="16" cm="1">
        <f t="array" aca="1" ref="E1713" ca="1">IF(F1713="","",IF(INDEX(NTG_2020_Table,$C1713+1,$D1713)=1,1,0))</f>
        <v>0</v>
      </c>
      <c r="F1713" s="17" t="str" cm="1">
        <f t="array" aca="1" ref="F1713" ca="1">IFERROR(INDEX(NTG_2020_Table,$C1713+1,$F$7),"")</f>
        <v>NonRes-sGHS-mIRF-dn</v>
      </c>
      <c r="G1713" s="17" t="str" cm="1">
        <f t="array" aca="1" ref="G1713" ca="1">IF($F1713="","",IFERROR(INDEX(NTG_2020_Map,1,IF($D1713&lt;$B$4,$B$3,IF($D1713&lt;$B$5,$B$4,$B$5))),""))</f>
        <v>NTG_ID</v>
      </c>
      <c r="H1713" s="17" cm="1">
        <f t="array" aca="1" ref="H1713" ca="1">IF(F1713="","",IFERROR(INDEX(NTG_2020_Map,2,D1713),""))</f>
        <v>43466</v>
      </c>
      <c r="I1713" s="17" t="str" cm="1">
        <f t="array" aca="1" ref="I1713" ca="1">IFERROR(INDEX(NTG_2020_Map,$C1713+2,$I$7),"")</f>
        <v/>
      </c>
      <c r="J1713" s="17" t="str" cm="1">
        <f t="array" aca="1" ref="J1713" ca="1">IFERROR(IF(INDEX(NTG_2020_Map,$C1713+2,36)=0,"",INDEX(NTG_2020_Map,$C1713+2,$J$7)),"")</f>
        <v/>
      </c>
      <c r="K1713" s="17" t="str" cm="1">
        <f t="array" aca="1" ref="K1713" ca="1">IFERROR(INDEX(NTG_2020_Map,$C1713+2,K$7),"")</f>
        <v/>
      </c>
      <c r="L1713" s="17" t="str" cm="1">
        <f t="array" aca="1" ref="L1713" ca="1">IFERROR(INDEX(NTG_2020_Map,$C1713+2,L$7),"")</f>
        <v/>
      </c>
      <c r="M1713" s="17" t="str" cm="1">
        <f t="array" aca="1" ref="M1713" ca="1">IFERROR(INDEX(NTG_2020_Map,$C1713+2,M$7),"")</f>
        <v/>
      </c>
      <c r="N1713" s="18" t="str" cm="1">
        <f t="array" aca="1" ref="N1713" ca="1">IFERROR(INDEX(NTG_2020_Map,$C1713+2,N$7),"")</f>
        <v/>
      </c>
      <c r="O1713" s="18" t="str" cm="1">
        <f t="array" aca="1" ref="O1713" ca="1">IFERROR(IF(INDEX(NTG_2020_Map,$C1713+2,O$7)="","",INDEX(NTG_2020_Map,$C1713+2,O$7)),"")</f>
        <v/>
      </c>
    </row>
    <row r="1714" spans="3:15" ht="12.75" customHeight="1">
      <c r="C1714" s="16">
        <f t="shared" si="52"/>
        <v>75</v>
      </c>
      <c r="D1714" s="16">
        <f t="shared" si="53"/>
        <v>4</v>
      </c>
      <c r="E1714" s="16" cm="1">
        <f t="array" aca="1" ref="E1714" ca="1">IF(F1714="","",IF(INDEX(NTG_2020_Table,$C1714+1,$D1714)=1,1,0))</f>
        <v>0</v>
      </c>
      <c r="F1714" s="17" t="str" cm="1">
        <f t="array" aca="1" ref="F1714" ca="1">IFERROR(INDEX(NTG_2020_Table,$C1714+1,$F$7),"")</f>
        <v>NonRes-sGHS-mIRF-dn</v>
      </c>
      <c r="G1714" s="17" t="str" cm="1">
        <f t="array" aca="1" ref="G1714" ca="1">IF($F1714="","",IFERROR(INDEX(NTG_2020_Map,1,IF($D1714&lt;$B$4,$B$3,IF($D1714&lt;$B$5,$B$4,$B$5))),""))</f>
        <v>NTG_ID</v>
      </c>
      <c r="H1714" s="17" cm="1">
        <f t="array" aca="1" ref="H1714" ca="1">IF(F1714="","",IFERROR(INDEX(NTG_2020_Map,2,D1714),""))</f>
        <v>46022</v>
      </c>
      <c r="I1714" s="17" t="str" cm="1">
        <f t="array" aca="1" ref="I1714" ca="1">IFERROR(INDEX(NTG_2020_Map,$C1714+2,$I$7),"")</f>
        <v/>
      </c>
      <c r="J1714" s="17" t="str" cm="1">
        <f t="array" aca="1" ref="J1714" ca="1">IFERROR(IF(INDEX(NTG_2020_Map,$C1714+2,36)=0,"",INDEX(NTG_2020_Map,$C1714+2,$J$7)),"")</f>
        <v/>
      </c>
      <c r="K1714" s="17" t="str" cm="1">
        <f t="array" aca="1" ref="K1714" ca="1">IFERROR(INDEX(NTG_2020_Map,$C1714+2,K$7),"")</f>
        <v/>
      </c>
      <c r="L1714" s="17" t="str" cm="1">
        <f t="array" aca="1" ref="L1714" ca="1">IFERROR(INDEX(NTG_2020_Map,$C1714+2,L$7),"")</f>
        <v/>
      </c>
      <c r="M1714" s="17" t="str" cm="1">
        <f t="array" aca="1" ref="M1714" ca="1">IFERROR(INDEX(NTG_2020_Map,$C1714+2,M$7),"")</f>
        <v/>
      </c>
      <c r="N1714" s="18" t="str" cm="1">
        <f t="array" aca="1" ref="N1714" ca="1">IFERROR(INDEX(NTG_2020_Map,$C1714+2,N$7),"")</f>
        <v/>
      </c>
      <c r="O1714" s="18" t="str" cm="1">
        <f t="array" aca="1" ref="O1714" ca="1">IFERROR(IF(INDEX(NTG_2020_Map,$C1714+2,O$7)="","",INDEX(NTG_2020_Map,$C1714+2,O$7)),"")</f>
        <v/>
      </c>
    </row>
    <row r="1715" spans="3:15" ht="12.75" customHeight="1">
      <c r="C1715" s="16">
        <f t="shared" si="52"/>
        <v>75</v>
      </c>
      <c r="D1715" s="16">
        <f t="shared" si="53"/>
        <v>5</v>
      </c>
      <c r="E1715" s="16" cm="1">
        <f t="array" aca="1" ref="E1715" ca="1">IF(F1715="","",IF(INDEX(NTG_2020_Table,$C1715+1,$D1715)=1,1,0))</f>
        <v>0</v>
      </c>
      <c r="F1715" s="17" t="str" cm="1">
        <f t="array" aca="1" ref="F1715" ca="1">IFERROR(INDEX(NTG_2020_Table,$C1715+1,$F$7),"")</f>
        <v>NonRes-sGHS-mIRF-dn</v>
      </c>
      <c r="G1715" s="17" t="str" cm="1">
        <f t="array" aca="1" ref="G1715" ca="1">IF($F1715="","",IFERROR(INDEX(NTG_2020_Map,1,IF($D1715&lt;$B$4,$B$3,IF($D1715&lt;$B$5,$B$4,$B$5))),""))</f>
        <v>NTG_ID</v>
      </c>
      <c r="H1715" s="17" cm="1">
        <f t="array" aca="1" ref="H1715" ca="1">IF(F1715="","",IFERROR(INDEX(NTG_2020_Map,2,D1715),""))</f>
        <v>0.6</v>
      </c>
      <c r="I1715" s="17" t="str" cm="1">
        <f t="array" aca="1" ref="I1715" ca="1">IFERROR(INDEX(NTG_2020_Map,$C1715+2,$I$7),"")</f>
        <v/>
      </c>
      <c r="J1715" s="17" t="str" cm="1">
        <f t="array" aca="1" ref="J1715" ca="1">IFERROR(IF(INDEX(NTG_2020_Map,$C1715+2,36)=0,"",INDEX(NTG_2020_Map,$C1715+2,$J$7)),"")</f>
        <v/>
      </c>
      <c r="K1715" s="17" t="str" cm="1">
        <f t="array" aca="1" ref="K1715" ca="1">IFERROR(INDEX(NTG_2020_Map,$C1715+2,K$7),"")</f>
        <v/>
      </c>
      <c r="L1715" s="17" t="str" cm="1">
        <f t="array" aca="1" ref="L1715" ca="1">IFERROR(INDEX(NTG_2020_Map,$C1715+2,L$7),"")</f>
        <v/>
      </c>
      <c r="M1715" s="17" t="str" cm="1">
        <f t="array" aca="1" ref="M1715" ca="1">IFERROR(INDEX(NTG_2020_Map,$C1715+2,M$7),"")</f>
        <v/>
      </c>
      <c r="N1715" s="18" t="str" cm="1">
        <f t="array" aca="1" ref="N1715" ca="1">IFERROR(INDEX(NTG_2020_Map,$C1715+2,N$7),"")</f>
        <v/>
      </c>
      <c r="O1715" s="18" t="str" cm="1">
        <f t="array" aca="1" ref="O1715" ca="1">IFERROR(IF(INDEX(NTG_2020_Map,$C1715+2,O$7)="","",INDEX(NTG_2020_Map,$C1715+2,O$7)),"")</f>
        <v/>
      </c>
    </row>
    <row r="1716" spans="3:15" ht="12.75" customHeight="1">
      <c r="C1716" s="16">
        <f t="shared" si="52"/>
        <v>75</v>
      </c>
      <c r="D1716" s="16">
        <f t="shared" si="53"/>
        <v>6</v>
      </c>
      <c r="E1716" s="16" cm="1">
        <f t="array" aca="1" ref="E1716" ca="1">IF(F1716="","",IF(INDEX(NTG_2020_Table,$C1716+1,$D1716)=1,1,0))</f>
        <v>0</v>
      </c>
      <c r="F1716" s="17" t="str" cm="1">
        <f t="array" aca="1" ref="F1716" ca="1">IFERROR(INDEX(NTG_2020_Table,$C1716+1,$F$7),"")</f>
        <v>NonRes-sGHS-mIRF-dn</v>
      </c>
      <c r="G1716" s="17" t="str" cm="1">
        <f t="array" aca="1" ref="G1716" ca="1">IF($F1716="","",IFERROR(INDEX(NTG_2020_Map,1,IF($D1716&lt;$B$4,$B$3,IF($D1716&lt;$B$5,$B$4,$B$5))),""))</f>
        <v>NTG_ID</v>
      </c>
      <c r="H1716" s="17" cm="1">
        <f t="array" aca="1" ref="H1716" ca="1">IF(F1716="","",IFERROR(INDEX(NTG_2020_Map,2,D1716),""))</f>
        <v>0.6</v>
      </c>
      <c r="I1716" s="17" t="str" cm="1">
        <f t="array" aca="1" ref="I1716" ca="1">IFERROR(INDEX(NTG_2020_Map,$C1716+2,$I$7),"")</f>
        <v/>
      </c>
      <c r="J1716" s="17" t="str" cm="1">
        <f t="array" aca="1" ref="J1716" ca="1">IFERROR(IF(INDEX(NTG_2020_Map,$C1716+2,36)=0,"",INDEX(NTG_2020_Map,$C1716+2,$J$7)),"")</f>
        <v/>
      </c>
      <c r="K1716" s="17" t="str" cm="1">
        <f t="array" aca="1" ref="K1716" ca="1">IFERROR(INDEX(NTG_2020_Map,$C1716+2,K$7),"")</f>
        <v/>
      </c>
      <c r="L1716" s="17" t="str" cm="1">
        <f t="array" aca="1" ref="L1716" ca="1">IFERROR(INDEX(NTG_2020_Map,$C1716+2,L$7),"")</f>
        <v/>
      </c>
      <c r="M1716" s="17" t="str" cm="1">
        <f t="array" aca="1" ref="M1716" ca="1">IFERROR(INDEX(NTG_2020_Map,$C1716+2,M$7),"")</f>
        <v/>
      </c>
      <c r="N1716" s="18" t="str" cm="1">
        <f t="array" aca="1" ref="N1716" ca="1">IFERROR(INDEX(NTG_2020_Map,$C1716+2,N$7),"")</f>
        <v/>
      </c>
      <c r="O1716" s="18" t="str" cm="1">
        <f t="array" aca="1" ref="O1716" ca="1">IFERROR(IF(INDEX(NTG_2020_Map,$C1716+2,O$7)="","",INDEX(NTG_2020_Map,$C1716+2,O$7)),"")</f>
        <v/>
      </c>
    </row>
    <row r="1717" spans="3:15" ht="12.75" customHeight="1">
      <c r="C1717" s="16">
        <f t="shared" si="52"/>
        <v>75</v>
      </c>
      <c r="D1717" s="16">
        <f t="shared" si="53"/>
        <v>7</v>
      </c>
      <c r="E1717" s="16" cm="1">
        <f t="array" aca="1" ref="E1717" ca="1">IF(F1717="","",IF(INDEX(NTG_2020_Table,$C1717+1,$D1717)=1,1,0))</f>
        <v>0</v>
      </c>
      <c r="F1717" s="17" t="str" cm="1">
        <f t="array" aca="1" ref="F1717" ca="1">IFERROR(INDEX(NTG_2020_Table,$C1717+1,$F$7),"")</f>
        <v>NonRes-sGHS-mIRF-dn</v>
      </c>
      <c r="G1717" s="17" t="str" cm="1">
        <f t="array" aca="1" ref="G1717" ca="1">IF($F1717="","",IFERROR(INDEX(NTG_2020_Map,1,IF($D1717&lt;$B$4,$B$3,IF($D1717&lt;$B$5,$B$4,$B$5))),""))</f>
        <v>NTG_ID</v>
      </c>
      <c r="H1717" s="17" t="str" cm="1">
        <f t="array" aca="1" ref="H1717" ca="1">IF(F1717="","",IFERROR(INDEX(NTG_2020_Map,2,D1717),""))</f>
        <v>Measures not covered by other NTG values and measure technology type has been available in marketplace for more than 2 years</v>
      </c>
      <c r="I1717" s="17" t="str" cm="1">
        <f t="array" aca="1" ref="I1717" ca="1">IFERROR(INDEX(NTG_2020_Map,$C1717+2,$I$7),"")</f>
        <v/>
      </c>
      <c r="J1717" s="17" t="str" cm="1">
        <f t="array" aca="1" ref="J1717" ca="1">IFERROR(IF(INDEX(NTG_2020_Map,$C1717+2,36)=0,"",INDEX(NTG_2020_Map,$C1717+2,$J$7)),"")</f>
        <v/>
      </c>
      <c r="K1717" s="17" t="str" cm="1">
        <f t="array" aca="1" ref="K1717" ca="1">IFERROR(INDEX(NTG_2020_Map,$C1717+2,K$7),"")</f>
        <v/>
      </c>
      <c r="L1717" s="17" t="str" cm="1">
        <f t="array" aca="1" ref="L1717" ca="1">IFERROR(INDEX(NTG_2020_Map,$C1717+2,L$7),"")</f>
        <v/>
      </c>
      <c r="M1717" s="17" t="str" cm="1">
        <f t="array" aca="1" ref="M1717" ca="1">IFERROR(INDEX(NTG_2020_Map,$C1717+2,M$7),"")</f>
        <v/>
      </c>
      <c r="N1717" s="18" t="str" cm="1">
        <f t="array" aca="1" ref="N1717" ca="1">IFERROR(INDEX(NTG_2020_Map,$C1717+2,N$7),"")</f>
        <v/>
      </c>
      <c r="O1717" s="18" t="str" cm="1">
        <f t="array" aca="1" ref="O1717" ca="1">IFERROR(IF(INDEX(NTG_2020_Map,$C1717+2,O$7)="","",INDEX(NTG_2020_Map,$C1717+2,O$7)),"")</f>
        <v/>
      </c>
    </row>
    <row r="1718" spans="3:15" ht="12.75" customHeight="1">
      <c r="C1718" s="16">
        <f t="shared" si="52"/>
        <v>75</v>
      </c>
      <c r="D1718" s="16">
        <f t="shared" si="53"/>
        <v>8</v>
      </c>
      <c r="E1718" s="16" cm="1">
        <f t="array" aca="1" ref="E1718" ca="1">IF(F1718="","",IF(INDEX(NTG_2020_Table,$C1718+1,$D1718)=1,1,0))</f>
        <v>0</v>
      </c>
      <c r="F1718" s="17" t="str" cm="1">
        <f t="array" aca="1" ref="F1718" ca="1">IFERROR(INDEX(NTG_2020_Table,$C1718+1,$F$7),"")</f>
        <v>NonRes-sGHS-mIRF-dn</v>
      </c>
      <c r="G1718" s="17" t="str" cm="1">
        <f t="array" aca="1" ref="G1718" ca="1">IF($F1718="","",IFERROR(INDEX(NTG_2020_Map,1,IF($D1718&lt;$B$4,$B$3,IF($D1718&lt;$B$5,$B$4,$B$5))),""))</f>
        <v>NTG_ID</v>
      </c>
      <c r="H1718" s="17" t="str" cm="1">
        <f t="array" aca="1" ref="H1718" ca="1">IF(F1718="","",IFERROR(INDEX(NTG_2020_Map,2,D1718),""))</f>
        <v>Deem-DEER|Deem-WP</v>
      </c>
      <c r="I1718" s="17" t="str" cm="1">
        <f t="array" aca="1" ref="I1718" ca="1">IFERROR(INDEX(NTG_2020_Map,$C1718+2,$I$7),"")</f>
        <v/>
      </c>
      <c r="J1718" s="17" t="str" cm="1">
        <f t="array" aca="1" ref="J1718" ca="1">IFERROR(IF(INDEX(NTG_2020_Map,$C1718+2,36)=0,"",INDEX(NTG_2020_Map,$C1718+2,$J$7)),"")</f>
        <v/>
      </c>
      <c r="K1718" s="17" t="str" cm="1">
        <f t="array" aca="1" ref="K1718" ca="1">IFERROR(INDEX(NTG_2020_Map,$C1718+2,K$7),"")</f>
        <v/>
      </c>
      <c r="L1718" s="17" t="str" cm="1">
        <f t="array" aca="1" ref="L1718" ca="1">IFERROR(INDEX(NTG_2020_Map,$C1718+2,L$7),"")</f>
        <v/>
      </c>
      <c r="M1718" s="17" t="str" cm="1">
        <f t="array" aca="1" ref="M1718" ca="1">IFERROR(INDEX(NTG_2020_Map,$C1718+2,M$7),"")</f>
        <v/>
      </c>
      <c r="N1718" s="18" t="str" cm="1">
        <f t="array" aca="1" ref="N1718" ca="1">IFERROR(INDEX(NTG_2020_Map,$C1718+2,N$7),"")</f>
        <v/>
      </c>
      <c r="O1718" s="18" t="str" cm="1">
        <f t="array" aca="1" ref="O1718" ca="1">IFERROR(IF(INDEX(NTG_2020_Map,$C1718+2,O$7)="","",INDEX(NTG_2020_Map,$C1718+2,O$7)),"")</f>
        <v/>
      </c>
    </row>
    <row r="1719" spans="3:15" ht="12.75" customHeight="1">
      <c r="C1719" s="16">
        <f t="shared" si="52"/>
        <v>75</v>
      </c>
      <c r="D1719" s="16">
        <f t="shared" si="53"/>
        <v>9</v>
      </c>
      <c r="E1719" s="16" cm="1">
        <f t="array" aca="1" ref="E1719" ca="1">IF(F1719="","",IF(INDEX(NTG_2020_Table,$C1719+1,$D1719)=1,1,0))</f>
        <v>0</v>
      </c>
      <c r="F1719" s="17" t="str" cm="1">
        <f t="array" aca="1" ref="F1719" ca="1">IFERROR(INDEX(NTG_2020_Table,$C1719+1,$F$7),"")</f>
        <v>NonRes-sGHS-mIRF-dn</v>
      </c>
      <c r="G1719" s="17" t="str" cm="1">
        <f t="array" aca="1" ref="G1719" ca="1">IF($F1719="","",IFERROR(INDEX(NTG_2020_Map,1,IF($D1719&lt;$B$4,$B$3,IF($D1719&lt;$B$5,$B$4,$B$5))),""))</f>
        <v>NTG_ID</v>
      </c>
      <c r="H1719" s="17" t="str" cm="1">
        <f t="array" aca="1" ref="H1719" ca="1">IF(F1719="","",IFERROR(INDEX(NTG_2020_Map,2,D1719),""))</f>
        <v>AOE|AR|BRO-Bhv|BRO-Op|BRO-RCx|BW|NC|NR</v>
      </c>
      <c r="I1719" s="17" t="str" cm="1">
        <f t="array" aca="1" ref="I1719" ca="1">IFERROR(INDEX(NTG_2020_Map,$C1719+2,$I$7),"")</f>
        <v/>
      </c>
      <c r="J1719" s="17" t="str" cm="1">
        <f t="array" aca="1" ref="J1719" ca="1">IFERROR(IF(INDEX(NTG_2020_Map,$C1719+2,36)=0,"",INDEX(NTG_2020_Map,$C1719+2,$J$7)),"")</f>
        <v/>
      </c>
      <c r="K1719" s="17" t="str" cm="1">
        <f t="array" aca="1" ref="K1719" ca="1">IFERROR(INDEX(NTG_2020_Map,$C1719+2,K$7),"")</f>
        <v/>
      </c>
      <c r="L1719" s="17" t="str" cm="1">
        <f t="array" aca="1" ref="L1719" ca="1">IFERROR(INDEX(NTG_2020_Map,$C1719+2,L$7),"")</f>
        <v/>
      </c>
      <c r="M1719" s="17" t="str" cm="1">
        <f t="array" aca="1" ref="M1719" ca="1">IFERROR(INDEX(NTG_2020_Map,$C1719+2,M$7),"")</f>
        <v/>
      </c>
      <c r="N1719" s="18" t="str" cm="1">
        <f t="array" aca="1" ref="N1719" ca="1">IFERROR(INDEX(NTG_2020_Map,$C1719+2,N$7),"")</f>
        <v/>
      </c>
      <c r="O1719" s="18" t="str" cm="1">
        <f t="array" aca="1" ref="O1719" ca="1">IFERROR(IF(INDEX(NTG_2020_Map,$C1719+2,O$7)="","",INDEX(NTG_2020_Map,$C1719+2,O$7)),"")</f>
        <v/>
      </c>
    </row>
    <row r="1720" spans="3:15" ht="12.75" customHeight="1">
      <c r="C1720" s="16">
        <f t="shared" si="52"/>
        <v>75</v>
      </c>
      <c r="D1720" s="16">
        <f t="shared" si="53"/>
        <v>10</v>
      </c>
      <c r="E1720" s="16" cm="1">
        <f t="array" aca="1" ref="E1720" ca="1">IF(F1720="","",IF(INDEX(NTG_2020_Table,$C1720+1,$D1720)=1,1,0))</f>
        <v>0</v>
      </c>
      <c r="F1720" s="17" t="str" cm="1">
        <f t="array" aca="1" ref="F1720" ca="1">IFERROR(INDEX(NTG_2020_Table,$C1720+1,$F$7),"")</f>
        <v>NonRes-sGHS-mIRF-dn</v>
      </c>
      <c r="G1720" s="17" t="str" cm="1">
        <f t="array" aca="1" ref="G1720" ca="1">IF($F1720="","",IFERROR(INDEX(NTG_2020_Map,1,IF($D1720&lt;$B$4,$B$3,IF($D1720&lt;$B$5,$B$4,$B$5))),""))</f>
        <v>NTG_ID</v>
      </c>
      <c r="H1720" s="17" t="str" cm="1">
        <f t="array" aca="1" ref="H1720" ca="1">IF(F1720="","",IFERROR(INDEX(NTG_2020_Map,2,D1720),""))</f>
        <v>UpDeemed|DnCust|DnDeemed|DnCustDI|DnDeemDI</v>
      </c>
      <c r="I1720" s="17" t="str" cm="1">
        <f t="array" aca="1" ref="I1720" ca="1">IFERROR(INDEX(NTG_2020_Map,$C1720+2,$I$7),"")</f>
        <v/>
      </c>
      <c r="J1720" s="17" t="str" cm="1">
        <f t="array" aca="1" ref="J1720" ca="1">IFERROR(IF(INDEX(NTG_2020_Map,$C1720+2,36)=0,"",INDEX(NTG_2020_Map,$C1720+2,$J$7)),"")</f>
        <v/>
      </c>
      <c r="K1720" s="17" t="str" cm="1">
        <f t="array" aca="1" ref="K1720" ca="1">IFERROR(INDEX(NTG_2020_Map,$C1720+2,K$7),"")</f>
        <v/>
      </c>
      <c r="L1720" s="17" t="str" cm="1">
        <f t="array" aca="1" ref="L1720" ca="1">IFERROR(INDEX(NTG_2020_Map,$C1720+2,L$7),"")</f>
        <v/>
      </c>
      <c r="M1720" s="17" t="str" cm="1">
        <f t="array" aca="1" ref="M1720" ca="1">IFERROR(INDEX(NTG_2020_Map,$C1720+2,M$7),"")</f>
        <v/>
      </c>
      <c r="N1720" s="18" t="str" cm="1">
        <f t="array" aca="1" ref="N1720" ca="1">IFERROR(INDEX(NTG_2020_Map,$C1720+2,N$7),"")</f>
        <v/>
      </c>
      <c r="O1720" s="18" t="str" cm="1">
        <f t="array" aca="1" ref="O1720" ca="1">IFERROR(IF(INDEX(NTG_2020_Map,$C1720+2,O$7)="","",INDEX(NTG_2020_Map,$C1720+2,O$7)),"")</f>
        <v/>
      </c>
    </row>
    <row r="1721" spans="3:15" ht="12.75" customHeight="1">
      <c r="C1721" s="16">
        <f t="shared" si="52"/>
        <v>75</v>
      </c>
      <c r="D1721" s="16">
        <f t="shared" si="53"/>
        <v>11</v>
      </c>
      <c r="E1721" s="16" cm="1">
        <f t="array" aca="1" ref="E1721" ca="1">IF(F1721="","",IF(INDEX(NTG_2020_Table,$C1721+1,$D1721)=1,1,0))</f>
        <v>0</v>
      </c>
      <c r="F1721" s="17" t="str" cm="1">
        <f t="array" aca="1" ref="F1721" ca="1">IFERROR(INDEX(NTG_2020_Table,$C1721+1,$F$7),"")</f>
        <v>NonRes-sGHS-mIRF-dn</v>
      </c>
      <c r="G1721" s="17" t="str" cm="1">
        <f t="array" aca="1" ref="G1721" ca="1">IF($F1721="","",IFERROR(INDEX(NTG_2020_Map,1,IF($D1721&lt;$B$4,$B$3,IF($D1721&lt;$B$5,$B$4,$B$5))),""))</f>
        <v>VersionSource</v>
      </c>
      <c r="H1721" s="17" t="str" cm="1">
        <f t="array" aca="1" ref="H1721" ca="1">IF(F1721="","",IFERROR(INDEX(NTG_2020_Map,2,D1721),""))</f>
        <v/>
      </c>
      <c r="I1721" s="17" t="str" cm="1">
        <f t="array" aca="1" ref="I1721" ca="1">IFERROR(INDEX(NTG_2020_Map,$C1721+2,$I$7),"")</f>
        <v/>
      </c>
      <c r="J1721" s="17" t="str" cm="1">
        <f t="array" aca="1" ref="J1721" ca="1">IFERROR(IF(INDEX(NTG_2020_Map,$C1721+2,36)=0,"",INDEX(NTG_2020_Map,$C1721+2,$J$7)),"")</f>
        <v/>
      </c>
      <c r="K1721" s="17" t="str" cm="1">
        <f t="array" aca="1" ref="K1721" ca="1">IFERROR(INDEX(NTG_2020_Map,$C1721+2,K$7),"")</f>
        <v/>
      </c>
      <c r="L1721" s="17" t="str" cm="1">
        <f t="array" aca="1" ref="L1721" ca="1">IFERROR(INDEX(NTG_2020_Map,$C1721+2,L$7),"")</f>
        <v/>
      </c>
      <c r="M1721" s="17" t="str" cm="1">
        <f t="array" aca="1" ref="M1721" ca="1">IFERROR(INDEX(NTG_2020_Map,$C1721+2,M$7),"")</f>
        <v/>
      </c>
      <c r="N1721" s="18" t="str" cm="1">
        <f t="array" aca="1" ref="N1721" ca="1">IFERROR(INDEX(NTG_2020_Map,$C1721+2,N$7),"")</f>
        <v/>
      </c>
      <c r="O1721" s="18" t="str" cm="1">
        <f t="array" aca="1" ref="O1721" ca="1">IFERROR(IF(INDEX(NTG_2020_Map,$C1721+2,O$7)="","",INDEX(NTG_2020_Map,$C1721+2,O$7)),"")</f>
        <v/>
      </c>
    </row>
    <row r="1722" spans="3:15" ht="12.75" customHeight="1">
      <c r="C1722" s="16">
        <f t="shared" si="52"/>
        <v>75</v>
      </c>
      <c r="D1722" s="16">
        <f t="shared" si="53"/>
        <v>12</v>
      </c>
      <c r="E1722" s="16" cm="1">
        <f t="array" aca="1" ref="E1722" ca="1">IF(F1722="","",IF(INDEX(NTG_2020_Table,$C1722+1,$D1722)=1,1,0))</f>
        <v>1</v>
      </c>
      <c r="F1722" s="17" t="str" cm="1">
        <f t="array" aca="1" ref="F1722" ca="1">IFERROR(INDEX(NTG_2020_Table,$C1722+1,$F$7),"")</f>
        <v>NonRes-sGHS-mIRF-dn</v>
      </c>
      <c r="G1722" s="17" t="str" cm="1">
        <f t="array" aca="1" ref="G1722" ca="1">IF($F1722="","",IFERROR(INDEX(NTG_2020_Map,1,IF($D1722&lt;$B$4,$B$3,IF($D1722&lt;$B$5,$B$4,$B$5))),""))</f>
        <v>VersionSource</v>
      </c>
      <c r="H1722" s="17" t="str" cm="1">
        <f t="array" aca="1" ref="H1722" ca="1">IF(F1722="","",IFERROR(INDEX(NTG_2020_Map,2,D1722),""))</f>
        <v>1</v>
      </c>
      <c r="I1722" s="17" t="str" cm="1">
        <f t="array" aca="1" ref="I1722" ca="1">IFERROR(INDEX(NTG_2020_Map,$C1722+2,$I$7),"")</f>
        <v/>
      </c>
      <c r="J1722" s="17" t="str" cm="1">
        <f t="array" aca="1" ref="J1722" ca="1">IFERROR(IF(INDEX(NTG_2020_Map,$C1722+2,36)=0,"",INDEX(NTG_2020_Map,$C1722+2,$J$7)),"")</f>
        <v/>
      </c>
      <c r="K1722" s="17" t="str" cm="1">
        <f t="array" aca="1" ref="K1722" ca="1">IFERROR(INDEX(NTG_2020_Map,$C1722+2,K$7),"")</f>
        <v/>
      </c>
      <c r="L1722" s="17" t="str" cm="1">
        <f t="array" aca="1" ref="L1722" ca="1">IFERROR(INDEX(NTG_2020_Map,$C1722+2,L$7),"")</f>
        <v/>
      </c>
      <c r="M1722" s="17" t="str" cm="1">
        <f t="array" aca="1" ref="M1722" ca="1">IFERROR(INDEX(NTG_2020_Map,$C1722+2,M$7),"")</f>
        <v/>
      </c>
      <c r="N1722" s="18" t="str" cm="1">
        <f t="array" aca="1" ref="N1722" ca="1">IFERROR(INDEX(NTG_2020_Map,$C1722+2,N$7),"")</f>
        <v/>
      </c>
      <c r="O1722" s="18" t="str" cm="1">
        <f t="array" aca="1" ref="O1722" ca="1">IFERROR(IF(INDEX(NTG_2020_Map,$C1722+2,O$7)="","",INDEX(NTG_2020_Map,$C1722+2,O$7)),"")</f>
        <v/>
      </c>
    </row>
    <row r="1723" spans="3:15" ht="12.75" customHeight="1">
      <c r="C1723" s="16">
        <f t="shared" si="52"/>
        <v>75</v>
      </c>
      <c r="D1723" s="16">
        <f t="shared" si="53"/>
        <v>13</v>
      </c>
      <c r="E1723" s="16" cm="1">
        <f t="array" aca="1" ref="E1723" ca="1">IF(F1723="","",IF(INDEX(NTG_2020_Table,$C1723+1,$D1723)=1,1,0))</f>
        <v>0</v>
      </c>
      <c r="F1723" s="17" t="str" cm="1">
        <f t="array" aca="1" ref="F1723" ca="1">IFERROR(INDEX(NTG_2020_Table,$C1723+1,$F$7),"")</f>
        <v>NonRes-sGHS-mIRF-dn</v>
      </c>
      <c r="G1723" s="17" t="str" cm="1">
        <f t="array" aca="1" ref="G1723" ca="1">IF($F1723="","",IFERROR(INDEX(NTG_2020_Map,1,IF($D1723&lt;$B$4,$B$3,IF($D1723&lt;$B$5,$B$4,$B$5))),""))</f>
        <v>VersionSource</v>
      </c>
      <c r="H1723" s="17" t="str" cm="1">
        <f t="array" aca="1" ref="H1723" ca="1">IF(F1723="","",IFERROR(INDEX(NTG_2020_Map,2,D1723),""))</f>
        <v>1</v>
      </c>
      <c r="I1723" s="17" t="str" cm="1">
        <f t="array" aca="1" ref="I1723" ca="1">IFERROR(INDEX(NTG_2020_Map,$C1723+2,$I$7),"")</f>
        <v/>
      </c>
      <c r="J1723" s="17" t="str" cm="1">
        <f t="array" aca="1" ref="J1723" ca="1">IFERROR(IF(INDEX(NTG_2020_Map,$C1723+2,36)=0,"",INDEX(NTG_2020_Map,$C1723+2,$J$7)),"")</f>
        <v/>
      </c>
      <c r="K1723" s="17" t="str" cm="1">
        <f t="array" aca="1" ref="K1723" ca="1">IFERROR(INDEX(NTG_2020_Map,$C1723+2,K$7),"")</f>
        <v/>
      </c>
      <c r="L1723" s="17" t="str" cm="1">
        <f t="array" aca="1" ref="L1723" ca="1">IFERROR(INDEX(NTG_2020_Map,$C1723+2,L$7),"")</f>
        <v/>
      </c>
      <c r="M1723" s="17" t="str" cm="1">
        <f t="array" aca="1" ref="M1723" ca="1">IFERROR(INDEX(NTG_2020_Map,$C1723+2,M$7),"")</f>
        <v/>
      </c>
      <c r="N1723" s="18" t="str" cm="1">
        <f t="array" aca="1" ref="N1723" ca="1">IFERROR(INDEX(NTG_2020_Map,$C1723+2,N$7),"")</f>
        <v/>
      </c>
      <c r="O1723" s="18" t="str" cm="1">
        <f t="array" aca="1" ref="O1723" ca="1">IFERROR(IF(INDEX(NTG_2020_Map,$C1723+2,O$7)="","",INDEX(NTG_2020_Map,$C1723+2,O$7)),"")</f>
        <v/>
      </c>
    </row>
    <row r="1724" spans="3:15" ht="12.75" customHeight="1">
      <c r="C1724" s="16">
        <f t="shared" si="52"/>
        <v>75</v>
      </c>
      <c r="D1724" s="16">
        <f t="shared" si="53"/>
        <v>14</v>
      </c>
      <c r="E1724" s="16" cm="1">
        <f t="array" aca="1" ref="E1724" ca="1">IF(F1724="","",IF(INDEX(NTG_2020_Table,$C1724+1,$D1724)=1,1,0))</f>
        <v>0</v>
      </c>
      <c r="F1724" s="17" t="str" cm="1">
        <f t="array" aca="1" ref="F1724" ca="1">IFERROR(INDEX(NTG_2020_Table,$C1724+1,$F$7),"")</f>
        <v>NonRes-sGHS-mIRF-dn</v>
      </c>
      <c r="G1724" s="17" t="str" cm="1">
        <f t="array" aca="1" ref="G1724" ca="1">IF($F1724="","",IFERROR(INDEX(NTG_2020_Map,1,IF($D1724&lt;$B$4,$B$3,IF($D1724&lt;$B$5,$B$4,$B$5))),""))</f>
        <v>VersionSource</v>
      </c>
      <c r="H1724" s="17" t="str" cm="1">
        <f t="array" aca="1" ref="H1724" ca="1">IF(F1724="","",IFERROR(INDEX(NTG_2020_Map,2,D1724),""))</f>
        <v>0</v>
      </c>
      <c r="I1724" s="17" t="str" cm="1">
        <f t="array" aca="1" ref="I1724" ca="1">IFERROR(INDEX(NTG_2020_Map,$C1724+2,$I$7),"")</f>
        <v/>
      </c>
      <c r="J1724" s="17" t="str" cm="1">
        <f t="array" aca="1" ref="J1724" ca="1">IFERROR(IF(INDEX(NTG_2020_Map,$C1724+2,36)=0,"",INDEX(NTG_2020_Map,$C1724+2,$J$7)),"")</f>
        <v/>
      </c>
      <c r="K1724" s="17" t="str" cm="1">
        <f t="array" aca="1" ref="K1724" ca="1">IFERROR(INDEX(NTG_2020_Map,$C1724+2,K$7),"")</f>
        <v/>
      </c>
      <c r="L1724" s="17" t="str" cm="1">
        <f t="array" aca="1" ref="L1724" ca="1">IFERROR(INDEX(NTG_2020_Map,$C1724+2,L$7),"")</f>
        <v/>
      </c>
      <c r="M1724" s="17" t="str" cm="1">
        <f t="array" aca="1" ref="M1724" ca="1">IFERROR(INDEX(NTG_2020_Map,$C1724+2,M$7),"")</f>
        <v/>
      </c>
      <c r="N1724" s="18" t="str" cm="1">
        <f t="array" aca="1" ref="N1724" ca="1">IFERROR(INDEX(NTG_2020_Map,$C1724+2,N$7),"")</f>
        <v/>
      </c>
      <c r="O1724" s="18" t="str" cm="1">
        <f t="array" aca="1" ref="O1724" ca="1">IFERROR(IF(INDEX(NTG_2020_Map,$C1724+2,O$7)="","",INDEX(NTG_2020_Map,$C1724+2,O$7)),"")</f>
        <v/>
      </c>
    </row>
    <row r="1725" spans="3:15" ht="12.75" customHeight="1">
      <c r="C1725" s="16">
        <f t="shared" si="52"/>
        <v>75</v>
      </c>
      <c r="D1725" s="16">
        <f t="shared" si="53"/>
        <v>15</v>
      </c>
      <c r="E1725" s="16" cm="1">
        <f t="array" aca="1" ref="E1725" ca="1">IF(F1725="","",IF(INDEX(NTG_2020_Table,$C1725+1,$D1725)=1,1,0))</f>
        <v>0</v>
      </c>
      <c r="F1725" s="17" t="str" cm="1">
        <f t="array" aca="1" ref="F1725" ca="1">IFERROR(INDEX(NTG_2020_Table,$C1725+1,$F$7),"")</f>
        <v>NonRes-sGHS-mIRF-dn</v>
      </c>
      <c r="G1725" s="17" t="str" cm="1">
        <f t="array" aca="1" ref="G1725" ca="1">IF($F1725="","",IFERROR(INDEX(NTG_2020_Map,1,IF($D1725&lt;$B$4,$B$3,IF($D1725&lt;$B$5,$B$4,$B$5))),""))</f>
        <v>VersionSource</v>
      </c>
      <c r="H1725" s="17" cm="1">
        <f t="array" aca="1" ref="H1725" ca="1">IF(F1725="","",IFERROR(INDEX(NTG_2020_Map,2,D1725),""))</f>
        <v>45448.629734189817</v>
      </c>
      <c r="I1725" s="17" t="str" cm="1">
        <f t="array" aca="1" ref="I1725" ca="1">IFERROR(INDEX(NTG_2020_Map,$C1725+2,$I$7),"")</f>
        <v/>
      </c>
      <c r="J1725" s="17" t="str" cm="1">
        <f t="array" aca="1" ref="J1725" ca="1">IFERROR(IF(INDEX(NTG_2020_Map,$C1725+2,36)=0,"",INDEX(NTG_2020_Map,$C1725+2,$J$7)),"")</f>
        <v/>
      </c>
      <c r="K1725" s="17" t="str" cm="1">
        <f t="array" aca="1" ref="K1725" ca="1">IFERROR(INDEX(NTG_2020_Map,$C1725+2,K$7),"")</f>
        <v/>
      </c>
      <c r="L1725" s="17" t="str" cm="1">
        <f t="array" aca="1" ref="L1725" ca="1">IFERROR(INDEX(NTG_2020_Map,$C1725+2,L$7),"")</f>
        <v/>
      </c>
      <c r="M1725" s="17" t="str" cm="1">
        <f t="array" aca="1" ref="M1725" ca="1">IFERROR(INDEX(NTG_2020_Map,$C1725+2,M$7),"")</f>
        <v/>
      </c>
      <c r="N1725" s="18" t="str" cm="1">
        <f t="array" aca="1" ref="N1725" ca="1">IFERROR(INDEX(NTG_2020_Map,$C1725+2,N$7),"")</f>
        <v/>
      </c>
      <c r="O1725" s="18" t="str" cm="1">
        <f t="array" aca="1" ref="O1725" ca="1">IFERROR(IF(INDEX(NTG_2020_Map,$C1725+2,O$7)="","",INDEX(NTG_2020_Map,$C1725+2,O$7)),"")</f>
        <v/>
      </c>
    </row>
    <row r="1726" spans="3:15" ht="12.75" customHeight="1">
      <c r="C1726" s="16">
        <f t="shared" si="52"/>
        <v>75</v>
      </c>
      <c r="D1726" s="16">
        <f t="shared" si="53"/>
        <v>16</v>
      </c>
      <c r="E1726" s="16" cm="1">
        <f t="array" aca="1" ref="E1726" ca="1">IF(F1726="","",IF(INDEX(NTG_2020_Table,$C1726+1,$D1726)=1,1,0))</f>
        <v>1</v>
      </c>
      <c r="F1726" s="17" t="str" cm="1">
        <f t="array" aca="1" ref="F1726" ca="1">IFERROR(INDEX(NTG_2020_Table,$C1726+1,$F$7),"")</f>
        <v>NonRes-sGHS-mIRF-dn</v>
      </c>
      <c r="G1726" s="17" t="str" cm="1">
        <f t="array" aca="1" ref="G1726" ca="1">IF($F1726="","",IFERROR(INDEX(NTG_2020_Map,1,IF($D1726&lt;$B$4,$B$3,IF($D1726&lt;$B$5,$B$4,$B$5))),""))</f>
        <v>VersionSource</v>
      </c>
      <c r="H1726" s="17" t="str" cm="1">
        <f t="array" aca="1" ref="H1726" ca="1">IF(F1726="","",IFERROR(INDEX(NTG_2020_Map,2,D1726),""))</f>
        <v>Expired this record since a new record was created that uses the updated Measure Impact Types and Delivery Types per DEER2026 Scoping Document.</v>
      </c>
      <c r="I1726" s="17" t="str" cm="1">
        <f t="array" aca="1" ref="I1726" ca="1">IFERROR(INDEX(NTG_2020_Map,$C1726+2,$I$7),"")</f>
        <v/>
      </c>
      <c r="J1726" s="17" t="str" cm="1">
        <f t="array" aca="1" ref="J1726" ca="1">IFERROR(IF(INDEX(NTG_2020_Map,$C1726+2,36)=0,"",INDEX(NTG_2020_Map,$C1726+2,$J$7)),"")</f>
        <v/>
      </c>
      <c r="K1726" s="17" t="str" cm="1">
        <f t="array" aca="1" ref="K1726" ca="1">IFERROR(INDEX(NTG_2020_Map,$C1726+2,K$7),"")</f>
        <v/>
      </c>
      <c r="L1726" s="17" t="str" cm="1">
        <f t="array" aca="1" ref="L1726" ca="1">IFERROR(INDEX(NTG_2020_Map,$C1726+2,L$7),"")</f>
        <v/>
      </c>
      <c r="M1726" s="17" t="str" cm="1">
        <f t="array" aca="1" ref="M1726" ca="1">IFERROR(INDEX(NTG_2020_Map,$C1726+2,M$7),"")</f>
        <v/>
      </c>
      <c r="N1726" s="18" t="str" cm="1">
        <f t="array" aca="1" ref="N1726" ca="1">IFERROR(INDEX(NTG_2020_Map,$C1726+2,N$7),"")</f>
        <v/>
      </c>
      <c r="O1726" s="18" t="str" cm="1">
        <f t="array" aca="1" ref="O1726" ca="1">IFERROR(IF(INDEX(NTG_2020_Map,$C1726+2,O$7)="","",INDEX(NTG_2020_Map,$C1726+2,O$7)),"")</f>
        <v/>
      </c>
    </row>
    <row r="1727" spans="3:15" ht="12.75" customHeight="1">
      <c r="C1727" s="16">
        <f t="shared" si="52"/>
        <v>75</v>
      </c>
      <c r="D1727" s="16">
        <f t="shared" si="53"/>
        <v>17</v>
      </c>
      <c r="E1727" s="16" cm="1">
        <f t="array" aca="1" ref="E1727" ca="1">IF(F1727="","",IF(INDEX(NTG_2020_Table,$C1727+1,$D1727)=1,1,0))</f>
        <v>1</v>
      </c>
      <c r="F1727" s="17" t="str" cm="1">
        <f t="array" aca="1" ref="F1727" ca="1">IFERROR(INDEX(NTG_2020_Table,$C1727+1,$F$7),"")</f>
        <v>NonRes-sGHS-mIRF-dn</v>
      </c>
      <c r="G1727" s="17" t="str" cm="1">
        <f t="array" aca="1" ref="G1727" ca="1">IF($F1727="","",IFERROR(INDEX(NTG_2020_Map,1,IF($D1727&lt;$B$4,$B$3,IF($D1727&lt;$B$5,$B$4,$B$5))),""))</f>
        <v>VersionSource</v>
      </c>
      <c r="H1727" s="17" t="str" cm="1">
        <f t="array" aca="1" ref="H1727" ca="1">IF(F1727="","",IFERROR(INDEX(NTG_2020_Map,2,D1727),""))</f>
        <v>Deemed Ex Ante Team</v>
      </c>
      <c r="I1727" s="17" t="str" cm="1">
        <f t="array" aca="1" ref="I1727" ca="1">IFERROR(INDEX(NTG_2020_Map,$C1727+2,$I$7),"")</f>
        <v/>
      </c>
      <c r="J1727" s="17" t="str" cm="1">
        <f t="array" aca="1" ref="J1727" ca="1">IFERROR(IF(INDEX(NTG_2020_Map,$C1727+2,36)=0,"",INDEX(NTG_2020_Map,$C1727+2,$J$7)),"")</f>
        <v/>
      </c>
      <c r="K1727" s="17" t="str" cm="1">
        <f t="array" aca="1" ref="K1727" ca="1">IFERROR(INDEX(NTG_2020_Map,$C1727+2,K$7),"")</f>
        <v/>
      </c>
      <c r="L1727" s="17" t="str" cm="1">
        <f t="array" aca="1" ref="L1727" ca="1">IFERROR(INDEX(NTG_2020_Map,$C1727+2,L$7),"")</f>
        <v/>
      </c>
      <c r="M1727" s="17" t="str" cm="1">
        <f t="array" aca="1" ref="M1727" ca="1">IFERROR(INDEX(NTG_2020_Map,$C1727+2,M$7),"")</f>
        <v/>
      </c>
      <c r="N1727" s="18" t="str" cm="1">
        <f t="array" aca="1" ref="N1727" ca="1">IFERROR(INDEX(NTG_2020_Map,$C1727+2,N$7),"")</f>
        <v/>
      </c>
      <c r="O1727" s="18" t="str" cm="1">
        <f t="array" aca="1" ref="O1727" ca="1">IFERROR(IF(INDEX(NTG_2020_Map,$C1727+2,O$7)="","",INDEX(NTG_2020_Map,$C1727+2,O$7)),"")</f>
        <v/>
      </c>
    </row>
    <row r="1728" spans="3:15" ht="12.75" customHeight="1">
      <c r="C1728" s="16">
        <f t="shared" si="52"/>
        <v>75</v>
      </c>
      <c r="D1728" s="16">
        <f t="shared" si="53"/>
        <v>18</v>
      </c>
      <c r="E1728" s="16" cm="1">
        <f t="array" aca="1" ref="E1728" ca="1">IF(F1728="","",IF(INDEX(NTG_2020_Table,$C1728+1,$D1728)=1,1,0))</f>
        <v>0</v>
      </c>
      <c r="F1728" s="17" t="str" cm="1">
        <f t="array" aca="1" ref="F1728" ca="1">IFERROR(INDEX(NTG_2020_Table,$C1728+1,$F$7),"")</f>
        <v>NonRes-sGHS-mIRF-dn</v>
      </c>
      <c r="G1728" s="17" t="str" cm="1">
        <f t="array" aca="1" ref="G1728" ca="1">IF($F1728="","",IFERROR(INDEX(NTG_2020_Map,1,IF($D1728&lt;$B$4,$B$3,IF($D1728&lt;$B$5,$B$4,$B$5))),""))</f>
        <v>VersionSource</v>
      </c>
      <c r="H1728" s="17" cm="1">
        <f t="array" aca="1" ref="H1728" ca="1">IF(F1728="","",IFERROR(INDEX(NTG_2020_Map,2,D1728),""))</f>
        <v>44566.539816770834</v>
      </c>
      <c r="I1728" s="17" t="str" cm="1">
        <f t="array" aca="1" ref="I1728" ca="1">IFERROR(INDEX(NTG_2020_Map,$C1728+2,$I$7),"")</f>
        <v/>
      </c>
      <c r="J1728" s="17" t="str" cm="1">
        <f t="array" aca="1" ref="J1728" ca="1">IFERROR(IF(INDEX(NTG_2020_Map,$C1728+2,36)=0,"",INDEX(NTG_2020_Map,$C1728+2,$J$7)),"")</f>
        <v/>
      </c>
      <c r="K1728" s="17" t="str" cm="1">
        <f t="array" aca="1" ref="K1728" ca="1">IFERROR(INDEX(NTG_2020_Map,$C1728+2,K$7),"")</f>
        <v/>
      </c>
      <c r="L1728" s="17" t="str" cm="1">
        <f t="array" aca="1" ref="L1728" ca="1">IFERROR(INDEX(NTG_2020_Map,$C1728+2,L$7),"")</f>
        <v/>
      </c>
      <c r="M1728" s="17" t="str" cm="1">
        <f t="array" aca="1" ref="M1728" ca="1">IFERROR(INDEX(NTG_2020_Map,$C1728+2,M$7),"")</f>
        <v/>
      </c>
      <c r="N1728" s="18" t="str" cm="1">
        <f t="array" aca="1" ref="N1728" ca="1">IFERROR(INDEX(NTG_2020_Map,$C1728+2,N$7),"")</f>
        <v/>
      </c>
      <c r="O1728" s="18" t="str" cm="1">
        <f t="array" aca="1" ref="O1728" ca="1">IFERROR(IF(INDEX(NTG_2020_Map,$C1728+2,O$7)="","",INDEX(NTG_2020_Map,$C1728+2,O$7)),"")</f>
        <v/>
      </c>
    </row>
    <row r="1729" spans="3:15" ht="12.75" customHeight="1">
      <c r="C1729" s="16">
        <f t="shared" si="52"/>
        <v>75</v>
      </c>
      <c r="D1729" s="16">
        <f t="shared" si="53"/>
        <v>19</v>
      </c>
      <c r="E1729" s="16" cm="1">
        <f t="array" aca="1" ref="E1729" ca="1">IF(F1729="","",IF(INDEX(NTG_2020_Table,$C1729+1,$D1729)=1,1,0))</f>
        <v>0</v>
      </c>
      <c r="F1729" s="17" t="str" cm="1">
        <f t="array" aca="1" ref="F1729" ca="1">IFERROR(INDEX(NTG_2020_Table,$C1729+1,$F$7),"")</f>
        <v>NonRes-sGHS-mIRF-dn</v>
      </c>
      <c r="G1729" s="17" t="str" cm="1">
        <f t="array" aca="1" ref="G1729" ca="1">IF($F1729="","",IFERROR(INDEX(NTG_2020_Map,1,IF($D1729&lt;$B$4,$B$3,IF($D1729&lt;$B$5,$B$4,$B$5))),""))</f>
        <v>CreatedComment</v>
      </c>
      <c r="H1729" s="17" t="str" cm="1">
        <f t="array" aca="1" ref="H1729" ca="1">IF(F1729="","",IFERROR(INDEX(NTG_2020_Map,2,D1729),""))</f>
        <v/>
      </c>
      <c r="I1729" s="17" t="str" cm="1">
        <f t="array" aca="1" ref="I1729" ca="1">IFERROR(INDEX(NTG_2020_Map,$C1729+2,$I$7),"")</f>
        <v/>
      </c>
      <c r="J1729" s="17" t="str" cm="1">
        <f t="array" aca="1" ref="J1729" ca="1">IFERROR(IF(INDEX(NTG_2020_Map,$C1729+2,36)=0,"",INDEX(NTG_2020_Map,$C1729+2,$J$7)),"")</f>
        <v/>
      </c>
      <c r="K1729" s="17" t="str" cm="1">
        <f t="array" aca="1" ref="K1729" ca="1">IFERROR(INDEX(NTG_2020_Map,$C1729+2,K$7),"")</f>
        <v/>
      </c>
      <c r="L1729" s="17" t="str" cm="1">
        <f t="array" aca="1" ref="L1729" ca="1">IFERROR(INDEX(NTG_2020_Map,$C1729+2,L$7),"")</f>
        <v/>
      </c>
      <c r="M1729" s="17" t="str" cm="1">
        <f t="array" aca="1" ref="M1729" ca="1">IFERROR(INDEX(NTG_2020_Map,$C1729+2,M$7),"")</f>
        <v/>
      </c>
      <c r="N1729" s="18" t="str" cm="1">
        <f t="array" aca="1" ref="N1729" ca="1">IFERROR(INDEX(NTG_2020_Map,$C1729+2,N$7),"")</f>
        <v/>
      </c>
      <c r="O1729" s="18" t="str" cm="1">
        <f t="array" aca="1" ref="O1729" ca="1">IFERROR(IF(INDEX(NTG_2020_Map,$C1729+2,O$7)="","",INDEX(NTG_2020_Map,$C1729+2,O$7)),"")</f>
        <v/>
      </c>
    </row>
    <row r="1730" spans="3:15" ht="12.75" customHeight="1">
      <c r="C1730" s="16">
        <f t="shared" si="52"/>
        <v>75</v>
      </c>
      <c r="D1730" s="16">
        <f t="shared" si="53"/>
        <v>20</v>
      </c>
      <c r="E1730" s="16" cm="1">
        <f t="array" aca="1" ref="E1730" ca="1">IF(F1730="","",IF(INDEX(NTG_2020_Table,$C1730+1,$D1730)=1,1,0))</f>
        <v>0</v>
      </c>
      <c r="F1730" s="17" t="str" cm="1">
        <f t="array" aca="1" ref="F1730" ca="1">IFERROR(INDEX(NTG_2020_Table,$C1730+1,$F$7),"")</f>
        <v>NonRes-sGHS-mIRF-dn</v>
      </c>
      <c r="G1730" s="17" t="str" cm="1">
        <f t="array" aca="1" ref="G1730" ca="1">IF($F1730="","",IFERROR(INDEX(NTG_2020_Map,1,IF($D1730&lt;$B$4,$B$3,IF($D1730&lt;$B$5,$B$4,$B$5))),""))</f>
        <v>CreatedComment</v>
      </c>
      <c r="H1730" s="17" t="str" cm="1">
        <f t="array" aca="1" ref="H1730" ca="1">IF(F1730="","",IFERROR(INDEX(NTG_2020_Map,2,D1730),""))</f>
        <v>Deemed Ex Ante Team</v>
      </c>
      <c r="I1730" s="17" t="str" cm="1">
        <f t="array" aca="1" ref="I1730" ca="1">IFERROR(INDEX(NTG_2020_Map,$C1730+2,$I$7),"")</f>
        <v/>
      </c>
      <c r="J1730" s="17" t="str" cm="1">
        <f t="array" aca="1" ref="J1730" ca="1">IFERROR(IF(INDEX(NTG_2020_Map,$C1730+2,36)=0,"",INDEX(NTG_2020_Map,$C1730+2,$J$7)),"")</f>
        <v/>
      </c>
      <c r="K1730" s="17" t="str" cm="1">
        <f t="array" aca="1" ref="K1730" ca="1">IFERROR(INDEX(NTG_2020_Map,$C1730+2,K$7),"")</f>
        <v/>
      </c>
      <c r="L1730" s="17" t="str" cm="1">
        <f t="array" aca="1" ref="L1730" ca="1">IFERROR(INDEX(NTG_2020_Map,$C1730+2,L$7),"")</f>
        <v/>
      </c>
      <c r="M1730" s="17" t="str" cm="1">
        <f t="array" aca="1" ref="M1730" ca="1">IFERROR(INDEX(NTG_2020_Map,$C1730+2,M$7),"")</f>
        <v/>
      </c>
      <c r="N1730" s="18" t="str" cm="1">
        <f t="array" aca="1" ref="N1730" ca="1">IFERROR(INDEX(NTG_2020_Map,$C1730+2,N$7),"")</f>
        <v/>
      </c>
      <c r="O1730" s="18" t="str" cm="1">
        <f t="array" aca="1" ref="O1730" ca="1">IFERROR(IF(INDEX(NTG_2020_Map,$C1730+2,O$7)="","",INDEX(NTG_2020_Map,$C1730+2,O$7)),"")</f>
        <v/>
      </c>
    </row>
    <row r="1731" spans="3:15" ht="12.75" customHeight="1">
      <c r="C1731" s="16">
        <f t="shared" si="52"/>
        <v>75</v>
      </c>
      <c r="D1731" s="16">
        <f t="shared" si="53"/>
        <v>21</v>
      </c>
      <c r="E1731" s="16" cm="1">
        <f t="array" aca="1" ref="E1731" ca="1">IF(F1731="","",IF(INDEX(NTG_2020_Table,$C1731+1,$D1731)=1,1,0))</f>
        <v>0</v>
      </c>
      <c r="F1731" s="17" t="str" cm="1">
        <f t="array" aca="1" ref="F1731" ca="1">IFERROR(INDEX(NTG_2020_Table,$C1731+1,$F$7),"")</f>
        <v>NonRes-sGHS-mIRF-dn</v>
      </c>
      <c r="G1731" s="17" t="str" cm="1">
        <f t="array" aca="1" ref="G1731" ca="1">IF($F1731="","",IFERROR(INDEX(NTG_2020_Map,1,IF($D1731&lt;$B$4,$B$3,IF($D1731&lt;$B$5,$B$4,$B$5))),""))</f>
        <v>CreatedComment</v>
      </c>
      <c r="H1731" s="17" t="str" cm="1">
        <f t="array" aca="1" ref="H1731" ca="1">IF(F1731="","",IFERROR(INDEX(NTG_2020_Map,2,D1731),""))</f>
        <v/>
      </c>
      <c r="I1731" s="17" t="str" cm="1">
        <f t="array" aca="1" ref="I1731" ca="1">IFERROR(INDEX(NTG_2020_Map,$C1731+2,$I$7),"")</f>
        <v/>
      </c>
      <c r="J1731" s="17" t="str" cm="1">
        <f t="array" aca="1" ref="J1731" ca="1">IFERROR(IF(INDEX(NTG_2020_Map,$C1731+2,36)=0,"",INDEX(NTG_2020_Map,$C1731+2,$J$7)),"")</f>
        <v/>
      </c>
      <c r="K1731" s="17" t="str" cm="1">
        <f t="array" aca="1" ref="K1731" ca="1">IFERROR(INDEX(NTG_2020_Map,$C1731+2,K$7),"")</f>
        <v/>
      </c>
      <c r="L1731" s="17" t="str" cm="1">
        <f t="array" aca="1" ref="L1731" ca="1">IFERROR(INDEX(NTG_2020_Map,$C1731+2,L$7),"")</f>
        <v/>
      </c>
      <c r="M1731" s="17" t="str" cm="1">
        <f t="array" aca="1" ref="M1731" ca="1">IFERROR(INDEX(NTG_2020_Map,$C1731+2,M$7),"")</f>
        <v/>
      </c>
      <c r="N1731" s="18" t="str" cm="1">
        <f t="array" aca="1" ref="N1731" ca="1">IFERROR(INDEX(NTG_2020_Map,$C1731+2,N$7),"")</f>
        <v/>
      </c>
      <c r="O1731" s="18" t="str" cm="1">
        <f t="array" aca="1" ref="O1731" ca="1">IFERROR(IF(INDEX(NTG_2020_Map,$C1731+2,O$7)="","",INDEX(NTG_2020_Map,$C1731+2,O$7)),"")</f>
        <v/>
      </c>
    </row>
    <row r="1732" spans="3:15" ht="12.75" customHeight="1">
      <c r="C1732" s="16">
        <f t="shared" si="52"/>
        <v>75</v>
      </c>
      <c r="D1732" s="16">
        <f t="shared" si="53"/>
        <v>22</v>
      </c>
      <c r="E1732" s="16" cm="1">
        <f t="array" aca="1" ref="E1732" ca="1">IF(F1732="","",IF(INDEX(NTG_2020_Table,$C1732+1,$D1732)=1,1,0))</f>
        <v>0</v>
      </c>
      <c r="F1732" s="17" t="str" cm="1">
        <f t="array" aca="1" ref="F1732" ca="1">IFERROR(INDEX(NTG_2020_Table,$C1732+1,$F$7),"")</f>
        <v>NonRes-sGHS-mIRF-dn</v>
      </c>
      <c r="G1732" s="17" t="str" cm="1">
        <f t="array" aca="1" ref="G1732" ca="1">IF($F1732="","",IFERROR(INDEX(NTG_2020_Map,1,IF($D1732&lt;$B$4,$B$3,IF($D1732&lt;$B$5,$B$4,$B$5))),""))</f>
        <v>CreatedComment</v>
      </c>
      <c r="H1732" s="17" t="str" cm="1">
        <f t="array" aca="1" ref="H1732" ca="1">IF(F1732="","",IFERROR(INDEX(NTG_2020_Map,2,D1732),""))</f>
        <v/>
      </c>
      <c r="I1732" s="17" t="str" cm="1">
        <f t="array" aca="1" ref="I1732" ca="1">IFERROR(INDEX(NTG_2020_Map,$C1732+2,$I$7),"")</f>
        <v/>
      </c>
      <c r="J1732" s="17" t="str" cm="1">
        <f t="array" aca="1" ref="J1732" ca="1">IFERROR(IF(INDEX(NTG_2020_Map,$C1732+2,36)=0,"",INDEX(NTG_2020_Map,$C1732+2,$J$7)),"")</f>
        <v/>
      </c>
      <c r="K1732" s="17" t="str" cm="1">
        <f t="array" aca="1" ref="K1732" ca="1">IFERROR(INDEX(NTG_2020_Map,$C1732+2,K$7),"")</f>
        <v/>
      </c>
      <c r="L1732" s="17" t="str" cm="1">
        <f t="array" aca="1" ref="L1732" ca="1">IFERROR(INDEX(NTG_2020_Map,$C1732+2,L$7),"")</f>
        <v/>
      </c>
      <c r="M1732" s="17" t="str" cm="1">
        <f t="array" aca="1" ref="M1732" ca="1">IFERROR(INDEX(NTG_2020_Map,$C1732+2,M$7),"")</f>
        <v/>
      </c>
      <c r="N1732" s="18" t="str" cm="1">
        <f t="array" aca="1" ref="N1732" ca="1">IFERROR(INDEX(NTG_2020_Map,$C1732+2,N$7),"")</f>
        <v/>
      </c>
      <c r="O1732" s="18" t="str" cm="1">
        <f t="array" aca="1" ref="O1732" ca="1">IFERROR(IF(INDEX(NTG_2020_Map,$C1732+2,O$7)="","",INDEX(NTG_2020_Map,$C1732+2,O$7)),"")</f>
        <v/>
      </c>
    </row>
    <row r="1733" spans="3:15" ht="12.75" customHeight="1">
      <c r="C1733" s="16">
        <f t="shared" si="52"/>
        <v>75</v>
      </c>
      <c r="D1733" s="16">
        <f t="shared" si="53"/>
        <v>23</v>
      </c>
      <c r="E1733" s="16" cm="1">
        <f t="array" aca="1" ref="E1733" ca="1">IF(F1733="","",IF(INDEX(NTG_2020_Table,$C1733+1,$D1733)=1,1,0))</f>
        <v>0</v>
      </c>
      <c r="F1733" s="17" t="str" cm="1">
        <f t="array" aca="1" ref="F1733" ca="1">IFERROR(INDEX(NTG_2020_Table,$C1733+1,$F$7),"")</f>
        <v>NonRes-sGHS-mIRF-dn</v>
      </c>
      <c r="G1733" s="17" t="str" cm="1">
        <f t="array" aca="1" ref="G1733" ca="1">IF($F1733="","",IFERROR(INDEX(NTG_2020_Map,1,IF($D1733&lt;$B$4,$B$3,IF($D1733&lt;$B$5,$B$4,$B$5))),""))</f>
        <v>CreatedComment</v>
      </c>
      <c r="H1733" s="17" t="str" cm="1">
        <f t="array" aca="1" ref="H1733" ca="1">IF(F1733="","",IFERROR(INDEX(NTG_2020_Map,2,D1733),""))</f>
        <v/>
      </c>
      <c r="I1733" s="17" t="str" cm="1">
        <f t="array" aca="1" ref="I1733" ca="1">IFERROR(INDEX(NTG_2020_Map,$C1733+2,$I$7),"")</f>
        <v/>
      </c>
      <c r="J1733" s="17" t="str" cm="1">
        <f t="array" aca="1" ref="J1733" ca="1">IFERROR(IF(INDEX(NTG_2020_Map,$C1733+2,36)=0,"",INDEX(NTG_2020_Map,$C1733+2,$J$7)),"")</f>
        <v/>
      </c>
      <c r="K1733" s="17" t="str" cm="1">
        <f t="array" aca="1" ref="K1733" ca="1">IFERROR(INDEX(NTG_2020_Map,$C1733+2,K$7),"")</f>
        <v/>
      </c>
      <c r="L1733" s="17" t="str" cm="1">
        <f t="array" aca="1" ref="L1733" ca="1">IFERROR(INDEX(NTG_2020_Map,$C1733+2,L$7),"")</f>
        <v/>
      </c>
      <c r="M1733" s="17" t="str" cm="1">
        <f t="array" aca="1" ref="M1733" ca="1">IFERROR(INDEX(NTG_2020_Map,$C1733+2,M$7),"")</f>
        <v/>
      </c>
      <c r="N1733" s="18" t="str" cm="1">
        <f t="array" aca="1" ref="N1733" ca="1">IFERROR(INDEX(NTG_2020_Map,$C1733+2,N$7),"")</f>
        <v/>
      </c>
      <c r="O1733" s="18" t="str" cm="1">
        <f t="array" aca="1" ref="O1733" ca="1">IFERROR(IF(INDEX(NTG_2020_Map,$C1733+2,O$7)="","",INDEX(NTG_2020_Map,$C1733+2,O$7)),"")</f>
        <v/>
      </c>
    </row>
    <row r="1734" spans="3:15" ht="12.75" customHeight="1">
      <c r="C1734" s="16">
        <f t="shared" si="52"/>
        <v>76</v>
      </c>
      <c r="D1734" s="16">
        <f t="shared" si="53"/>
        <v>1</v>
      </c>
      <c r="E1734" s="16" cm="1">
        <f t="array" aca="1" ref="E1734" ca="1">IF(F1734="","",IF(INDEX(NTG_2020_Table,$C1734+1,$D1734)=1,1,0))</f>
        <v>0</v>
      </c>
      <c r="F1734" s="17" t="str" cm="1">
        <f t="array" aca="1" ref="F1734" ca="1">IFERROR(INDEX(NTG_2020_Table,$C1734+1,$F$7),"")</f>
        <v>RCT-Default</v>
      </c>
      <c r="G1734" s="17" t="str" cm="1">
        <f t="array" aca="1" ref="G1734" ca="1">IF($F1734="","",IFERROR(INDEX(NTG_2020_Map,1,IF($D1734&lt;$B$4,$B$3,IF($D1734&lt;$B$5,$B$4,$B$5))),""))</f>
        <v>NTG_ID</v>
      </c>
      <c r="H1734" s="17" t="str" cm="1">
        <f t="array" aca="1" ref="H1734" ca="1">IF(F1734="","",IFERROR(INDEX(NTG_2020_Map,2,D1734),""))</f>
        <v>Agric-Default&gt;2yrs</v>
      </c>
      <c r="I1734" s="17" t="str" cm="1">
        <f t="array" aca="1" ref="I1734" ca="1">IFERROR(INDEX(NTG_2020_Map,$C1734+2,$I$7),"")</f>
        <v/>
      </c>
      <c r="J1734" s="17" t="str" cm="1">
        <f t="array" aca="1" ref="J1734" ca="1">IFERROR(IF(INDEX(NTG_2020_Map,$C1734+2,36)=0,"",INDEX(NTG_2020_Map,$C1734+2,$J$7)),"")</f>
        <v/>
      </c>
      <c r="K1734" s="17" t="str" cm="1">
        <f t="array" aca="1" ref="K1734" ca="1">IFERROR(INDEX(NTG_2020_Map,$C1734+2,K$7),"")</f>
        <v/>
      </c>
      <c r="L1734" s="17" t="str" cm="1">
        <f t="array" aca="1" ref="L1734" ca="1">IFERROR(INDEX(NTG_2020_Map,$C1734+2,L$7),"")</f>
        <v/>
      </c>
      <c r="M1734" s="17" t="str" cm="1">
        <f t="array" aca="1" ref="M1734" ca="1">IFERROR(INDEX(NTG_2020_Map,$C1734+2,M$7),"")</f>
        <v/>
      </c>
      <c r="N1734" s="18" t="str" cm="1">
        <f t="array" aca="1" ref="N1734" ca="1">IFERROR(INDEX(NTG_2020_Map,$C1734+2,N$7),"")</f>
        <v/>
      </c>
      <c r="O1734" s="18" t="str" cm="1">
        <f t="array" aca="1" ref="O1734" ca="1">IFERROR(IF(INDEX(NTG_2020_Map,$C1734+2,O$7)="","",INDEX(NTG_2020_Map,$C1734+2,O$7)),"")</f>
        <v/>
      </c>
    </row>
    <row r="1735" spans="3:15" ht="12.75" customHeight="1">
      <c r="C1735" s="16">
        <f t="shared" si="52"/>
        <v>76</v>
      </c>
      <c r="D1735" s="16">
        <f t="shared" si="53"/>
        <v>2</v>
      </c>
      <c r="E1735" s="16" cm="1">
        <f t="array" aca="1" ref="E1735" ca="1">IF(F1735="","",IF(INDEX(NTG_2020_Table,$C1735+1,$D1735)=1,1,0))</f>
        <v>0</v>
      </c>
      <c r="F1735" s="17" t="str" cm="1">
        <f t="array" aca="1" ref="F1735" ca="1">IFERROR(INDEX(NTG_2020_Table,$C1735+1,$F$7),"")</f>
        <v>RCT-Default</v>
      </c>
      <c r="G1735" s="17" t="str" cm="1">
        <f t="array" aca="1" ref="G1735" ca="1">IF($F1735="","",IFERROR(INDEX(NTG_2020_Map,1,IF($D1735&lt;$B$4,$B$3,IF($D1735&lt;$B$5,$B$4,$B$5))),""))</f>
        <v>NTG_ID</v>
      </c>
      <c r="H1735" s="17" t="str" cm="1">
        <f t="array" aca="1" ref="H1735" ca="1">IF(F1735="","",IFERROR(INDEX(NTG_2020_Map,2,D1735),""))</f>
        <v>DEER2019</v>
      </c>
      <c r="I1735" s="17" t="str" cm="1">
        <f t="array" aca="1" ref="I1735" ca="1">IFERROR(INDEX(NTG_2020_Map,$C1735+2,$I$7),"")</f>
        <v/>
      </c>
      <c r="J1735" s="17" t="str" cm="1">
        <f t="array" aca="1" ref="J1735" ca="1">IFERROR(IF(INDEX(NTG_2020_Map,$C1735+2,36)=0,"",INDEX(NTG_2020_Map,$C1735+2,$J$7)),"")</f>
        <v/>
      </c>
      <c r="K1735" s="17" t="str" cm="1">
        <f t="array" aca="1" ref="K1735" ca="1">IFERROR(INDEX(NTG_2020_Map,$C1735+2,K$7),"")</f>
        <v/>
      </c>
      <c r="L1735" s="17" t="str" cm="1">
        <f t="array" aca="1" ref="L1735" ca="1">IFERROR(INDEX(NTG_2020_Map,$C1735+2,L$7),"")</f>
        <v/>
      </c>
      <c r="M1735" s="17" t="str" cm="1">
        <f t="array" aca="1" ref="M1735" ca="1">IFERROR(INDEX(NTG_2020_Map,$C1735+2,M$7),"")</f>
        <v/>
      </c>
      <c r="N1735" s="18" t="str" cm="1">
        <f t="array" aca="1" ref="N1735" ca="1">IFERROR(INDEX(NTG_2020_Map,$C1735+2,N$7),"")</f>
        <v/>
      </c>
      <c r="O1735" s="18" t="str" cm="1">
        <f t="array" aca="1" ref="O1735" ca="1">IFERROR(IF(INDEX(NTG_2020_Map,$C1735+2,O$7)="","",INDEX(NTG_2020_Map,$C1735+2,O$7)),"")</f>
        <v/>
      </c>
    </row>
    <row r="1736" spans="3:15" ht="12.75" customHeight="1">
      <c r="C1736" s="16">
        <f t="shared" si="52"/>
        <v>76</v>
      </c>
      <c r="D1736" s="16">
        <f t="shared" si="53"/>
        <v>3</v>
      </c>
      <c r="E1736" s="16" cm="1">
        <f t="array" aca="1" ref="E1736" ca="1">IF(F1736="","",IF(INDEX(NTG_2020_Table,$C1736+1,$D1736)=1,1,0))</f>
        <v>0</v>
      </c>
      <c r="F1736" s="17" t="str" cm="1">
        <f t="array" aca="1" ref="F1736" ca="1">IFERROR(INDEX(NTG_2020_Table,$C1736+1,$F$7),"")</f>
        <v>RCT-Default</v>
      </c>
      <c r="G1736" s="17" t="str" cm="1">
        <f t="array" aca="1" ref="G1736" ca="1">IF($F1736="","",IFERROR(INDEX(NTG_2020_Map,1,IF($D1736&lt;$B$4,$B$3,IF($D1736&lt;$B$5,$B$4,$B$5))),""))</f>
        <v>NTG_ID</v>
      </c>
      <c r="H1736" s="17" cm="1">
        <f t="array" aca="1" ref="H1736" ca="1">IF(F1736="","",IFERROR(INDEX(NTG_2020_Map,2,D1736),""))</f>
        <v>43466</v>
      </c>
      <c r="I1736" s="17" t="str" cm="1">
        <f t="array" aca="1" ref="I1736" ca="1">IFERROR(INDEX(NTG_2020_Map,$C1736+2,$I$7),"")</f>
        <v/>
      </c>
      <c r="J1736" s="17" t="str" cm="1">
        <f t="array" aca="1" ref="J1736" ca="1">IFERROR(IF(INDEX(NTG_2020_Map,$C1736+2,36)=0,"",INDEX(NTG_2020_Map,$C1736+2,$J$7)),"")</f>
        <v/>
      </c>
      <c r="K1736" s="17" t="str" cm="1">
        <f t="array" aca="1" ref="K1736" ca="1">IFERROR(INDEX(NTG_2020_Map,$C1736+2,K$7),"")</f>
        <v/>
      </c>
      <c r="L1736" s="17" t="str" cm="1">
        <f t="array" aca="1" ref="L1736" ca="1">IFERROR(INDEX(NTG_2020_Map,$C1736+2,L$7),"")</f>
        <v/>
      </c>
      <c r="M1736" s="17" t="str" cm="1">
        <f t="array" aca="1" ref="M1736" ca="1">IFERROR(INDEX(NTG_2020_Map,$C1736+2,M$7),"")</f>
        <v/>
      </c>
      <c r="N1736" s="18" t="str" cm="1">
        <f t="array" aca="1" ref="N1736" ca="1">IFERROR(INDEX(NTG_2020_Map,$C1736+2,N$7),"")</f>
        <v/>
      </c>
      <c r="O1736" s="18" t="str" cm="1">
        <f t="array" aca="1" ref="O1736" ca="1">IFERROR(IF(INDEX(NTG_2020_Map,$C1736+2,O$7)="","",INDEX(NTG_2020_Map,$C1736+2,O$7)),"")</f>
        <v/>
      </c>
    </row>
    <row r="1737" spans="3:15" ht="12.75" customHeight="1">
      <c r="C1737" s="16">
        <f t="shared" si="52"/>
        <v>76</v>
      </c>
      <c r="D1737" s="16">
        <f t="shared" si="53"/>
        <v>4</v>
      </c>
      <c r="E1737" s="16" cm="1">
        <f t="array" aca="1" ref="E1737" ca="1">IF(F1737="","",IF(INDEX(NTG_2020_Table,$C1737+1,$D1737)=1,1,0))</f>
        <v>0</v>
      </c>
      <c r="F1737" s="17" t="str" cm="1">
        <f t="array" aca="1" ref="F1737" ca="1">IFERROR(INDEX(NTG_2020_Table,$C1737+1,$F$7),"")</f>
        <v>RCT-Default</v>
      </c>
      <c r="G1737" s="17" t="str" cm="1">
        <f t="array" aca="1" ref="G1737" ca="1">IF($F1737="","",IFERROR(INDEX(NTG_2020_Map,1,IF($D1737&lt;$B$4,$B$3,IF($D1737&lt;$B$5,$B$4,$B$5))),""))</f>
        <v>NTG_ID</v>
      </c>
      <c r="H1737" s="17" cm="1">
        <f t="array" aca="1" ref="H1737" ca="1">IF(F1737="","",IFERROR(INDEX(NTG_2020_Map,2,D1737),""))</f>
        <v>46022</v>
      </c>
      <c r="I1737" s="17" t="str" cm="1">
        <f t="array" aca="1" ref="I1737" ca="1">IFERROR(INDEX(NTG_2020_Map,$C1737+2,$I$7),"")</f>
        <v/>
      </c>
      <c r="J1737" s="17" t="str" cm="1">
        <f t="array" aca="1" ref="J1737" ca="1">IFERROR(IF(INDEX(NTG_2020_Map,$C1737+2,36)=0,"",INDEX(NTG_2020_Map,$C1737+2,$J$7)),"")</f>
        <v/>
      </c>
      <c r="K1737" s="17" t="str" cm="1">
        <f t="array" aca="1" ref="K1737" ca="1">IFERROR(INDEX(NTG_2020_Map,$C1737+2,K$7),"")</f>
        <v/>
      </c>
      <c r="L1737" s="17" t="str" cm="1">
        <f t="array" aca="1" ref="L1737" ca="1">IFERROR(INDEX(NTG_2020_Map,$C1737+2,L$7),"")</f>
        <v/>
      </c>
      <c r="M1737" s="17" t="str" cm="1">
        <f t="array" aca="1" ref="M1737" ca="1">IFERROR(INDEX(NTG_2020_Map,$C1737+2,M$7),"")</f>
        <v/>
      </c>
      <c r="N1737" s="18" t="str" cm="1">
        <f t="array" aca="1" ref="N1737" ca="1">IFERROR(INDEX(NTG_2020_Map,$C1737+2,N$7),"")</f>
        <v/>
      </c>
      <c r="O1737" s="18" t="str" cm="1">
        <f t="array" aca="1" ref="O1737" ca="1">IFERROR(IF(INDEX(NTG_2020_Map,$C1737+2,O$7)="","",INDEX(NTG_2020_Map,$C1737+2,O$7)),"")</f>
        <v/>
      </c>
    </row>
    <row r="1738" spans="3:15" ht="12.75" customHeight="1">
      <c r="C1738" s="16">
        <f t="shared" ref="C1738:C1801" si="54">IF($D1738=1,IF($C1737&lt;$B$1,$C1737+1,""),$C1737)</f>
        <v>76</v>
      </c>
      <c r="D1738" s="16">
        <f t="shared" ref="D1738:D1801" si="55">IF(D1737&lt;$B$2,D1737+1,1)</f>
        <v>5</v>
      </c>
      <c r="E1738" s="16" cm="1">
        <f t="array" aca="1" ref="E1738" ca="1">IF(F1738="","",IF(INDEX(NTG_2020_Table,$C1738+1,$D1738)=1,1,0))</f>
        <v>0</v>
      </c>
      <c r="F1738" s="17" t="str" cm="1">
        <f t="array" aca="1" ref="F1738" ca="1">IFERROR(INDEX(NTG_2020_Table,$C1738+1,$F$7),"")</f>
        <v>RCT-Default</v>
      </c>
      <c r="G1738" s="17" t="str" cm="1">
        <f t="array" aca="1" ref="G1738" ca="1">IF($F1738="","",IFERROR(INDEX(NTG_2020_Map,1,IF($D1738&lt;$B$4,$B$3,IF($D1738&lt;$B$5,$B$4,$B$5))),""))</f>
        <v>NTG_ID</v>
      </c>
      <c r="H1738" s="17" cm="1">
        <f t="array" aca="1" ref="H1738" ca="1">IF(F1738="","",IFERROR(INDEX(NTG_2020_Map,2,D1738),""))</f>
        <v>0.6</v>
      </c>
      <c r="I1738" s="17" t="str" cm="1">
        <f t="array" aca="1" ref="I1738" ca="1">IFERROR(INDEX(NTG_2020_Map,$C1738+2,$I$7),"")</f>
        <v/>
      </c>
      <c r="J1738" s="17" t="str" cm="1">
        <f t="array" aca="1" ref="J1738" ca="1">IFERROR(IF(INDEX(NTG_2020_Map,$C1738+2,36)=0,"",INDEX(NTG_2020_Map,$C1738+2,$J$7)),"")</f>
        <v/>
      </c>
      <c r="K1738" s="17" t="str" cm="1">
        <f t="array" aca="1" ref="K1738" ca="1">IFERROR(INDEX(NTG_2020_Map,$C1738+2,K$7),"")</f>
        <v/>
      </c>
      <c r="L1738" s="17" t="str" cm="1">
        <f t="array" aca="1" ref="L1738" ca="1">IFERROR(INDEX(NTG_2020_Map,$C1738+2,L$7),"")</f>
        <v/>
      </c>
      <c r="M1738" s="17" t="str" cm="1">
        <f t="array" aca="1" ref="M1738" ca="1">IFERROR(INDEX(NTG_2020_Map,$C1738+2,M$7),"")</f>
        <v/>
      </c>
      <c r="N1738" s="18" t="str" cm="1">
        <f t="array" aca="1" ref="N1738" ca="1">IFERROR(INDEX(NTG_2020_Map,$C1738+2,N$7),"")</f>
        <v/>
      </c>
      <c r="O1738" s="18" t="str" cm="1">
        <f t="array" aca="1" ref="O1738" ca="1">IFERROR(IF(INDEX(NTG_2020_Map,$C1738+2,O$7)="","",INDEX(NTG_2020_Map,$C1738+2,O$7)),"")</f>
        <v/>
      </c>
    </row>
    <row r="1739" spans="3:15" ht="12.75" customHeight="1">
      <c r="C1739" s="16">
        <f t="shared" si="54"/>
        <v>76</v>
      </c>
      <c r="D1739" s="16">
        <f t="shared" si="55"/>
        <v>6</v>
      </c>
      <c r="E1739" s="16" cm="1">
        <f t="array" aca="1" ref="E1739" ca="1">IF(F1739="","",IF(INDEX(NTG_2020_Table,$C1739+1,$D1739)=1,1,0))</f>
        <v>0</v>
      </c>
      <c r="F1739" s="17" t="str" cm="1">
        <f t="array" aca="1" ref="F1739" ca="1">IFERROR(INDEX(NTG_2020_Table,$C1739+1,$F$7),"")</f>
        <v>RCT-Default</v>
      </c>
      <c r="G1739" s="17" t="str" cm="1">
        <f t="array" aca="1" ref="G1739" ca="1">IF($F1739="","",IFERROR(INDEX(NTG_2020_Map,1,IF($D1739&lt;$B$4,$B$3,IF($D1739&lt;$B$5,$B$4,$B$5))),""))</f>
        <v>NTG_ID</v>
      </c>
      <c r="H1739" s="17" cm="1">
        <f t="array" aca="1" ref="H1739" ca="1">IF(F1739="","",IFERROR(INDEX(NTG_2020_Map,2,D1739),""))</f>
        <v>0.6</v>
      </c>
      <c r="I1739" s="17" t="str" cm="1">
        <f t="array" aca="1" ref="I1739" ca="1">IFERROR(INDEX(NTG_2020_Map,$C1739+2,$I$7),"")</f>
        <v/>
      </c>
      <c r="J1739" s="17" t="str" cm="1">
        <f t="array" aca="1" ref="J1739" ca="1">IFERROR(IF(INDEX(NTG_2020_Map,$C1739+2,36)=0,"",INDEX(NTG_2020_Map,$C1739+2,$J$7)),"")</f>
        <v/>
      </c>
      <c r="K1739" s="17" t="str" cm="1">
        <f t="array" aca="1" ref="K1739" ca="1">IFERROR(INDEX(NTG_2020_Map,$C1739+2,K$7),"")</f>
        <v/>
      </c>
      <c r="L1739" s="17" t="str" cm="1">
        <f t="array" aca="1" ref="L1739" ca="1">IFERROR(INDEX(NTG_2020_Map,$C1739+2,L$7),"")</f>
        <v/>
      </c>
      <c r="M1739" s="17" t="str" cm="1">
        <f t="array" aca="1" ref="M1739" ca="1">IFERROR(INDEX(NTG_2020_Map,$C1739+2,M$7),"")</f>
        <v/>
      </c>
      <c r="N1739" s="18" t="str" cm="1">
        <f t="array" aca="1" ref="N1739" ca="1">IFERROR(INDEX(NTG_2020_Map,$C1739+2,N$7),"")</f>
        <v/>
      </c>
      <c r="O1739" s="18" t="str" cm="1">
        <f t="array" aca="1" ref="O1739" ca="1">IFERROR(IF(INDEX(NTG_2020_Map,$C1739+2,O$7)="","",INDEX(NTG_2020_Map,$C1739+2,O$7)),"")</f>
        <v/>
      </c>
    </row>
    <row r="1740" spans="3:15" ht="12.75" customHeight="1">
      <c r="C1740" s="16">
        <f t="shared" si="54"/>
        <v>76</v>
      </c>
      <c r="D1740" s="16">
        <f t="shared" si="55"/>
        <v>7</v>
      </c>
      <c r="E1740" s="16" cm="1">
        <f t="array" aca="1" ref="E1740" ca="1">IF(F1740="","",IF(INDEX(NTG_2020_Table,$C1740+1,$D1740)=1,1,0))</f>
        <v>0</v>
      </c>
      <c r="F1740" s="17" t="str" cm="1">
        <f t="array" aca="1" ref="F1740" ca="1">IFERROR(INDEX(NTG_2020_Table,$C1740+1,$F$7),"")</f>
        <v>RCT-Default</v>
      </c>
      <c r="G1740" s="17" t="str" cm="1">
        <f t="array" aca="1" ref="G1740" ca="1">IF($F1740="","",IFERROR(INDEX(NTG_2020_Map,1,IF($D1740&lt;$B$4,$B$3,IF($D1740&lt;$B$5,$B$4,$B$5))),""))</f>
        <v>NTG_ID</v>
      </c>
      <c r="H1740" s="17" t="str" cm="1">
        <f t="array" aca="1" ref="H1740" ca="1">IF(F1740="","",IFERROR(INDEX(NTG_2020_Map,2,D1740),""))</f>
        <v>Measures not covered by other NTG values and measure technology type has been available in marketplace for more than 2 years</v>
      </c>
      <c r="I1740" s="17" t="str" cm="1">
        <f t="array" aca="1" ref="I1740" ca="1">IFERROR(INDEX(NTG_2020_Map,$C1740+2,$I$7),"")</f>
        <v/>
      </c>
      <c r="J1740" s="17" t="str" cm="1">
        <f t="array" aca="1" ref="J1740" ca="1">IFERROR(IF(INDEX(NTG_2020_Map,$C1740+2,36)=0,"",INDEX(NTG_2020_Map,$C1740+2,$J$7)),"")</f>
        <v/>
      </c>
      <c r="K1740" s="17" t="str" cm="1">
        <f t="array" aca="1" ref="K1740" ca="1">IFERROR(INDEX(NTG_2020_Map,$C1740+2,K$7),"")</f>
        <v/>
      </c>
      <c r="L1740" s="17" t="str" cm="1">
        <f t="array" aca="1" ref="L1740" ca="1">IFERROR(INDEX(NTG_2020_Map,$C1740+2,L$7),"")</f>
        <v/>
      </c>
      <c r="M1740" s="17" t="str" cm="1">
        <f t="array" aca="1" ref="M1740" ca="1">IFERROR(INDEX(NTG_2020_Map,$C1740+2,M$7),"")</f>
        <v/>
      </c>
      <c r="N1740" s="18" t="str" cm="1">
        <f t="array" aca="1" ref="N1740" ca="1">IFERROR(INDEX(NTG_2020_Map,$C1740+2,N$7),"")</f>
        <v/>
      </c>
      <c r="O1740" s="18" t="str" cm="1">
        <f t="array" aca="1" ref="O1740" ca="1">IFERROR(IF(INDEX(NTG_2020_Map,$C1740+2,O$7)="","",INDEX(NTG_2020_Map,$C1740+2,O$7)),"")</f>
        <v/>
      </c>
    </row>
    <row r="1741" spans="3:15" ht="12.75" customHeight="1">
      <c r="C1741" s="16">
        <f t="shared" si="54"/>
        <v>76</v>
      </c>
      <c r="D1741" s="16">
        <f t="shared" si="55"/>
        <v>8</v>
      </c>
      <c r="E1741" s="16" cm="1">
        <f t="array" aca="1" ref="E1741" ca="1">IF(F1741="","",IF(INDEX(NTG_2020_Table,$C1741+1,$D1741)=1,1,0))</f>
        <v>1</v>
      </c>
      <c r="F1741" s="17" t="str" cm="1">
        <f t="array" aca="1" ref="F1741" ca="1">IFERROR(INDEX(NTG_2020_Table,$C1741+1,$F$7),"")</f>
        <v>RCT-Default</v>
      </c>
      <c r="G1741" s="17" t="str" cm="1">
        <f t="array" aca="1" ref="G1741" ca="1">IF($F1741="","",IFERROR(INDEX(NTG_2020_Map,1,IF($D1741&lt;$B$4,$B$3,IF($D1741&lt;$B$5,$B$4,$B$5))),""))</f>
        <v>NTG_ID</v>
      </c>
      <c r="H1741" s="17" t="str" cm="1">
        <f t="array" aca="1" ref="H1741" ca="1">IF(F1741="","",IFERROR(INDEX(NTG_2020_Map,2,D1741),""))</f>
        <v>Deem-DEER|Deem-WP</v>
      </c>
      <c r="I1741" s="17" t="str" cm="1">
        <f t="array" aca="1" ref="I1741" ca="1">IFERROR(INDEX(NTG_2020_Map,$C1741+2,$I$7),"")</f>
        <v/>
      </c>
      <c r="J1741" s="17" t="str" cm="1">
        <f t="array" aca="1" ref="J1741" ca="1">IFERROR(IF(INDEX(NTG_2020_Map,$C1741+2,36)=0,"",INDEX(NTG_2020_Map,$C1741+2,$J$7)),"")</f>
        <v/>
      </c>
      <c r="K1741" s="17" t="str" cm="1">
        <f t="array" aca="1" ref="K1741" ca="1">IFERROR(INDEX(NTG_2020_Map,$C1741+2,K$7),"")</f>
        <v/>
      </c>
      <c r="L1741" s="17" t="str" cm="1">
        <f t="array" aca="1" ref="L1741" ca="1">IFERROR(INDEX(NTG_2020_Map,$C1741+2,L$7),"")</f>
        <v/>
      </c>
      <c r="M1741" s="17" t="str" cm="1">
        <f t="array" aca="1" ref="M1741" ca="1">IFERROR(INDEX(NTG_2020_Map,$C1741+2,M$7),"")</f>
        <v/>
      </c>
      <c r="N1741" s="18" t="str" cm="1">
        <f t="array" aca="1" ref="N1741" ca="1">IFERROR(INDEX(NTG_2020_Map,$C1741+2,N$7),"")</f>
        <v/>
      </c>
      <c r="O1741" s="18" t="str" cm="1">
        <f t="array" aca="1" ref="O1741" ca="1">IFERROR(IF(INDEX(NTG_2020_Map,$C1741+2,O$7)="","",INDEX(NTG_2020_Map,$C1741+2,O$7)),"")</f>
        <v/>
      </c>
    </row>
    <row r="1742" spans="3:15" ht="12.75" customHeight="1">
      <c r="C1742" s="16">
        <f t="shared" si="54"/>
        <v>76</v>
      </c>
      <c r="D1742" s="16">
        <f t="shared" si="55"/>
        <v>9</v>
      </c>
      <c r="E1742" s="16" cm="1">
        <f t="array" aca="1" ref="E1742" ca="1">IF(F1742="","",IF(INDEX(NTG_2020_Table,$C1742+1,$D1742)=1,1,0))</f>
        <v>0</v>
      </c>
      <c r="F1742" s="17" t="str" cm="1">
        <f t="array" aca="1" ref="F1742" ca="1">IFERROR(INDEX(NTG_2020_Table,$C1742+1,$F$7),"")</f>
        <v>RCT-Default</v>
      </c>
      <c r="G1742" s="17" t="str" cm="1">
        <f t="array" aca="1" ref="G1742" ca="1">IF($F1742="","",IFERROR(INDEX(NTG_2020_Map,1,IF($D1742&lt;$B$4,$B$3,IF($D1742&lt;$B$5,$B$4,$B$5))),""))</f>
        <v>NTG_ID</v>
      </c>
      <c r="H1742" s="17" t="str" cm="1">
        <f t="array" aca="1" ref="H1742" ca="1">IF(F1742="","",IFERROR(INDEX(NTG_2020_Map,2,D1742),""))</f>
        <v>AOE|AR|BRO-Bhv|BRO-Op|BRO-RCx|BW|NC|NR</v>
      </c>
      <c r="I1742" s="17" t="str" cm="1">
        <f t="array" aca="1" ref="I1742" ca="1">IFERROR(INDEX(NTG_2020_Map,$C1742+2,$I$7),"")</f>
        <v/>
      </c>
      <c r="J1742" s="17" t="str" cm="1">
        <f t="array" aca="1" ref="J1742" ca="1">IFERROR(IF(INDEX(NTG_2020_Map,$C1742+2,36)=0,"",INDEX(NTG_2020_Map,$C1742+2,$J$7)),"")</f>
        <v/>
      </c>
      <c r="K1742" s="17" t="str" cm="1">
        <f t="array" aca="1" ref="K1742" ca="1">IFERROR(INDEX(NTG_2020_Map,$C1742+2,K$7),"")</f>
        <v/>
      </c>
      <c r="L1742" s="17" t="str" cm="1">
        <f t="array" aca="1" ref="L1742" ca="1">IFERROR(INDEX(NTG_2020_Map,$C1742+2,L$7),"")</f>
        <v/>
      </c>
      <c r="M1742" s="17" t="str" cm="1">
        <f t="array" aca="1" ref="M1742" ca="1">IFERROR(INDEX(NTG_2020_Map,$C1742+2,M$7),"")</f>
        <v/>
      </c>
      <c r="N1742" s="18" t="str" cm="1">
        <f t="array" aca="1" ref="N1742" ca="1">IFERROR(INDEX(NTG_2020_Map,$C1742+2,N$7),"")</f>
        <v/>
      </c>
      <c r="O1742" s="18" t="str" cm="1">
        <f t="array" aca="1" ref="O1742" ca="1">IFERROR(IF(INDEX(NTG_2020_Map,$C1742+2,O$7)="","",INDEX(NTG_2020_Map,$C1742+2,O$7)),"")</f>
        <v/>
      </c>
    </row>
    <row r="1743" spans="3:15" ht="12.75" customHeight="1">
      <c r="C1743" s="16">
        <f t="shared" si="54"/>
        <v>76</v>
      </c>
      <c r="D1743" s="16">
        <f t="shared" si="55"/>
        <v>10</v>
      </c>
      <c r="E1743" s="16" cm="1">
        <f t="array" aca="1" ref="E1743" ca="1">IF(F1743="","",IF(INDEX(NTG_2020_Table,$C1743+1,$D1743)=1,1,0))</f>
        <v>0</v>
      </c>
      <c r="F1743" s="17" t="str" cm="1">
        <f t="array" aca="1" ref="F1743" ca="1">IFERROR(INDEX(NTG_2020_Table,$C1743+1,$F$7),"")</f>
        <v>RCT-Default</v>
      </c>
      <c r="G1743" s="17" t="str" cm="1">
        <f t="array" aca="1" ref="G1743" ca="1">IF($F1743="","",IFERROR(INDEX(NTG_2020_Map,1,IF($D1743&lt;$B$4,$B$3,IF($D1743&lt;$B$5,$B$4,$B$5))),""))</f>
        <v>NTG_ID</v>
      </c>
      <c r="H1743" s="17" t="str" cm="1">
        <f t="array" aca="1" ref="H1743" ca="1">IF(F1743="","",IFERROR(INDEX(NTG_2020_Map,2,D1743),""))</f>
        <v>UpDeemed|DnCust|DnDeemed|DnCustDI|DnDeemDI</v>
      </c>
      <c r="I1743" s="17" t="str" cm="1">
        <f t="array" aca="1" ref="I1743" ca="1">IFERROR(INDEX(NTG_2020_Map,$C1743+2,$I$7),"")</f>
        <v/>
      </c>
      <c r="J1743" s="17" t="str" cm="1">
        <f t="array" aca="1" ref="J1743" ca="1">IFERROR(IF(INDEX(NTG_2020_Map,$C1743+2,36)=0,"",INDEX(NTG_2020_Map,$C1743+2,$J$7)),"")</f>
        <v/>
      </c>
      <c r="K1743" s="17" t="str" cm="1">
        <f t="array" aca="1" ref="K1743" ca="1">IFERROR(INDEX(NTG_2020_Map,$C1743+2,K$7),"")</f>
        <v/>
      </c>
      <c r="L1743" s="17" t="str" cm="1">
        <f t="array" aca="1" ref="L1743" ca="1">IFERROR(INDEX(NTG_2020_Map,$C1743+2,L$7),"")</f>
        <v/>
      </c>
      <c r="M1743" s="17" t="str" cm="1">
        <f t="array" aca="1" ref="M1743" ca="1">IFERROR(INDEX(NTG_2020_Map,$C1743+2,M$7),"")</f>
        <v/>
      </c>
      <c r="N1743" s="18" t="str" cm="1">
        <f t="array" aca="1" ref="N1743" ca="1">IFERROR(INDEX(NTG_2020_Map,$C1743+2,N$7),"")</f>
        <v/>
      </c>
      <c r="O1743" s="18" t="str" cm="1">
        <f t="array" aca="1" ref="O1743" ca="1">IFERROR(IF(INDEX(NTG_2020_Map,$C1743+2,O$7)="","",INDEX(NTG_2020_Map,$C1743+2,O$7)),"")</f>
        <v/>
      </c>
    </row>
    <row r="1744" spans="3:15" ht="12.75" customHeight="1">
      <c r="C1744" s="16">
        <f t="shared" si="54"/>
        <v>76</v>
      </c>
      <c r="D1744" s="16">
        <f t="shared" si="55"/>
        <v>11</v>
      </c>
      <c r="E1744" s="16" cm="1">
        <f t="array" aca="1" ref="E1744" ca="1">IF(F1744="","",IF(INDEX(NTG_2020_Table,$C1744+1,$D1744)=1,1,0))</f>
        <v>0</v>
      </c>
      <c r="F1744" s="17" t="str" cm="1">
        <f t="array" aca="1" ref="F1744" ca="1">IFERROR(INDEX(NTG_2020_Table,$C1744+1,$F$7),"")</f>
        <v>RCT-Default</v>
      </c>
      <c r="G1744" s="17" t="str" cm="1">
        <f t="array" aca="1" ref="G1744" ca="1">IF($F1744="","",IFERROR(INDEX(NTG_2020_Map,1,IF($D1744&lt;$B$4,$B$3,IF($D1744&lt;$B$5,$B$4,$B$5))),""))</f>
        <v>VersionSource</v>
      </c>
      <c r="H1744" s="17" t="str" cm="1">
        <f t="array" aca="1" ref="H1744" ca="1">IF(F1744="","",IFERROR(INDEX(NTG_2020_Map,2,D1744),""))</f>
        <v/>
      </c>
      <c r="I1744" s="17" t="str" cm="1">
        <f t="array" aca="1" ref="I1744" ca="1">IFERROR(INDEX(NTG_2020_Map,$C1744+2,$I$7),"")</f>
        <v/>
      </c>
      <c r="J1744" s="17" t="str" cm="1">
        <f t="array" aca="1" ref="J1744" ca="1">IFERROR(IF(INDEX(NTG_2020_Map,$C1744+2,36)=0,"",INDEX(NTG_2020_Map,$C1744+2,$J$7)),"")</f>
        <v/>
      </c>
      <c r="K1744" s="17" t="str" cm="1">
        <f t="array" aca="1" ref="K1744" ca="1">IFERROR(INDEX(NTG_2020_Map,$C1744+2,K$7),"")</f>
        <v/>
      </c>
      <c r="L1744" s="17" t="str" cm="1">
        <f t="array" aca="1" ref="L1744" ca="1">IFERROR(INDEX(NTG_2020_Map,$C1744+2,L$7),"")</f>
        <v/>
      </c>
      <c r="M1744" s="17" t="str" cm="1">
        <f t="array" aca="1" ref="M1744" ca="1">IFERROR(INDEX(NTG_2020_Map,$C1744+2,M$7),"")</f>
        <v/>
      </c>
      <c r="N1744" s="18" t="str" cm="1">
        <f t="array" aca="1" ref="N1744" ca="1">IFERROR(INDEX(NTG_2020_Map,$C1744+2,N$7),"")</f>
        <v/>
      </c>
      <c r="O1744" s="18" t="str" cm="1">
        <f t="array" aca="1" ref="O1744" ca="1">IFERROR(IF(INDEX(NTG_2020_Map,$C1744+2,O$7)="","",INDEX(NTG_2020_Map,$C1744+2,O$7)),"")</f>
        <v/>
      </c>
    </row>
    <row r="1745" spans="3:15" ht="12.75" customHeight="1">
      <c r="C1745" s="16">
        <f t="shared" si="54"/>
        <v>76</v>
      </c>
      <c r="D1745" s="16">
        <f t="shared" si="55"/>
        <v>12</v>
      </c>
      <c r="E1745" s="16" cm="1">
        <f t="array" aca="1" ref="E1745" ca="1">IF(F1745="","",IF(INDEX(NTG_2020_Table,$C1745+1,$D1745)=1,1,0))</f>
        <v>0</v>
      </c>
      <c r="F1745" s="17" t="str" cm="1">
        <f t="array" aca="1" ref="F1745" ca="1">IFERROR(INDEX(NTG_2020_Table,$C1745+1,$F$7),"")</f>
        <v>RCT-Default</v>
      </c>
      <c r="G1745" s="17" t="str" cm="1">
        <f t="array" aca="1" ref="G1745" ca="1">IF($F1745="","",IFERROR(INDEX(NTG_2020_Map,1,IF($D1745&lt;$B$4,$B$3,IF($D1745&lt;$B$5,$B$4,$B$5))),""))</f>
        <v>VersionSource</v>
      </c>
      <c r="H1745" s="17" t="str" cm="1">
        <f t="array" aca="1" ref="H1745" ca="1">IF(F1745="","",IFERROR(INDEX(NTG_2020_Map,2,D1745),""))</f>
        <v>1</v>
      </c>
      <c r="I1745" s="17" t="str" cm="1">
        <f t="array" aca="1" ref="I1745" ca="1">IFERROR(INDEX(NTG_2020_Map,$C1745+2,$I$7),"")</f>
        <v/>
      </c>
      <c r="J1745" s="17" t="str" cm="1">
        <f t="array" aca="1" ref="J1745" ca="1">IFERROR(IF(INDEX(NTG_2020_Map,$C1745+2,36)=0,"",INDEX(NTG_2020_Map,$C1745+2,$J$7)),"")</f>
        <v/>
      </c>
      <c r="K1745" s="17" t="str" cm="1">
        <f t="array" aca="1" ref="K1745" ca="1">IFERROR(INDEX(NTG_2020_Map,$C1745+2,K$7),"")</f>
        <v/>
      </c>
      <c r="L1745" s="17" t="str" cm="1">
        <f t="array" aca="1" ref="L1745" ca="1">IFERROR(INDEX(NTG_2020_Map,$C1745+2,L$7),"")</f>
        <v/>
      </c>
      <c r="M1745" s="17" t="str" cm="1">
        <f t="array" aca="1" ref="M1745" ca="1">IFERROR(INDEX(NTG_2020_Map,$C1745+2,M$7),"")</f>
        <v/>
      </c>
      <c r="N1745" s="18" t="str" cm="1">
        <f t="array" aca="1" ref="N1745" ca="1">IFERROR(INDEX(NTG_2020_Map,$C1745+2,N$7),"")</f>
        <v/>
      </c>
      <c r="O1745" s="18" t="str" cm="1">
        <f t="array" aca="1" ref="O1745" ca="1">IFERROR(IF(INDEX(NTG_2020_Map,$C1745+2,O$7)="","",INDEX(NTG_2020_Map,$C1745+2,O$7)),"")</f>
        <v/>
      </c>
    </row>
    <row r="1746" spans="3:15" ht="12.75" customHeight="1">
      <c r="C1746" s="16">
        <f t="shared" si="54"/>
        <v>76</v>
      </c>
      <c r="D1746" s="16">
        <f t="shared" si="55"/>
        <v>13</v>
      </c>
      <c r="E1746" s="16" cm="1">
        <f t="array" aca="1" ref="E1746" ca="1">IF(F1746="","",IF(INDEX(NTG_2020_Table,$C1746+1,$D1746)=1,1,0))</f>
        <v>0</v>
      </c>
      <c r="F1746" s="17" t="str" cm="1">
        <f t="array" aca="1" ref="F1746" ca="1">IFERROR(INDEX(NTG_2020_Table,$C1746+1,$F$7),"")</f>
        <v>RCT-Default</v>
      </c>
      <c r="G1746" s="17" t="str" cm="1">
        <f t="array" aca="1" ref="G1746" ca="1">IF($F1746="","",IFERROR(INDEX(NTG_2020_Map,1,IF($D1746&lt;$B$4,$B$3,IF($D1746&lt;$B$5,$B$4,$B$5))),""))</f>
        <v>VersionSource</v>
      </c>
      <c r="H1746" s="17" t="str" cm="1">
        <f t="array" aca="1" ref="H1746" ca="1">IF(F1746="","",IFERROR(INDEX(NTG_2020_Map,2,D1746),""))</f>
        <v>1</v>
      </c>
      <c r="I1746" s="17" t="str" cm="1">
        <f t="array" aca="1" ref="I1746" ca="1">IFERROR(INDEX(NTG_2020_Map,$C1746+2,$I$7),"")</f>
        <v/>
      </c>
      <c r="J1746" s="17" t="str" cm="1">
        <f t="array" aca="1" ref="J1746" ca="1">IFERROR(IF(INDEX(NTG_2020_Map,$C1746+2,36)=0,"",INDEX(NTG_2020_Map,$C1746+2,$J$7)),"")</f>
        <v/>
      </c>
      <c r="K1746" s="17" t="str" cm="1">
        <f t="array" aca="1" ref="K1746" ca="1">IFERROR(INDEX(NTG_2020_Map,$C1746+2,K$7),"")</f>
        <v/>
      </c>
      <c r="L1746" s="17" t="str" cm="1">
        <f t="array" aca="1" ref="L1746" ca="1">IFERROR(INDEX(NTG_2020_Map,$C1746+2,L$7),"")</f>
        <v/>
      </c>
      <c r="M1746" s="17" t="str" cm="1">
        <f t="array" aca="1" ref="M1746" ca="1">IFERROR(INDEX(NTG_2020_Map,$C1746+2,M$7),"")</f>
        <v/>
      </c>
      <c r="N1746" s="18" t="str" cm="1">
        <f t="array" aca="1" ref="N1746" ca="1">IFERROR(INDEX(NTG_2020_Map,$C1746+2,N$7),"")</f>
        <v/>
      </c>
      <c r="O1746" s="18" t="str" cm="1">
        <f t="array" aca="1" ref="O1746" ca="1">IFERROR(IF(INDEX(NTG_2020_Map,$C1746+2,O$7)="","",INDEX(NTG_2020_Map,$C1746+2,O$7)),"")</f>
        <v/>
      </c>
    </row>
    <row r="1747" spans="3:15" ht="12.75" customHeight="1">
      <c r="C1747" s="16">
        <f t="shared" si="54"/>
        <v>76</v>
      </c>
      <c r="D1747" s="16">
        <f t="shared" si="55"/>
        <v>14</v>
      </c>
      <c r="E1747" s="16" cm="1">
        <f t="array" aca="1" ref="E1747" ca="1">IF(F1747="","",IF(INDEX(NTG_2020_Table,$C1747+1,$D1747)=1,1,0))</f>
        <v>0</v>
      </c>
      <c r="F1747" s="17" t="str" cm="1">
        <f t="array" aca="1" ref="F1747" ca="1">IFERROR(INDEX(NTG_2020_Table,$C1747+1,$F$7),"")</f>
        <v>RCT-Default</v>
      </c>
      <c r="G1747" s="17" t="str" cm="1">
        <f t="array" aca="1" ref="G1747" ca="1">IF($F1747="","",IFERROR(INDEX(NTG_2020_Map,1,IF($D1747&lt;$B$4,$B$3,IF($D1747&lt;$B$5,$B$4,$B$5))),""))</f>
        <v>VersionSource</v>
      </c>
      <c r="H1747" s="17" t="str" cm="1">
        <f t="array" aca="1" ref="H1747" ca="1">IF(F1747="","",IFERROR(INDEX(NTG_2020_Map,2,D1747),""))</f>
        <v>0</v>
      </c>
      <c r="I1747" s="17" t="str" cm="1">
        <f t="array" aca="1" ref="I1747" ca="1">IFERROR(INDEX(NTG_2020_Map,$C1747+2,$I$7),"")</f>
        <v/>
      </c>
      <c r="J1747" s="17" t="str" cm="1">
        <f t="array" aca="1" ref="J1747" ca="1">IFERROR(IF(INDEX(NTG_2020_Map,$C1747+2,36)=0,"",INDEX(NTG_2020_Map,$C1747+2,$J$7)),"")</f>
        <v/>
      </c>
      <c r="K1747" s="17" t="str" cm="1">
        <f t="array" aca="1" ref="K1747" ca="1">IFERROR(INDEX(NTG_2020_Map,$C1747+2,K$7),"")</f>
        <v/>
      </c>
      <c r="L1747" s="17" t="str" cm="1">
        <f t="array" aca="1" ref="L1747" ca="1">IFERROR(INDEX(NTG_2020_Map,$C1747+2,L$7),"")</f>
        <v/>
      </c>
      <c r="M1747" s="17" t="str" cm="1">
        <f t="array" aca="1" ref="M1747" ca="1">IFERROR(INDEX(NTG_2020_Map,$C1747+2,M$7),"")</f>
        <v/>
      </c>
      <c r="N1747" s="18" t="str" cm="1">
        <f t="array" aca="1" ref="N1747" ca="1">IFERROR(INDEX(NTG_2020_Map,$C1747+2,N$7),"")</f>
        <v/>
      </c>
      <c r="O1747" s="18" t="str" cm="1">
        <f t="array" aca="1" ref="O1747" ca="1">IFERROR(IF(INDEX(NTG_2020_Map,$C1747+2,O$7)="","",INDEX(NTG_2020_Map,$C1747+2,O$7)),"")</f>
        <v/>
      </c>
    </row>
    <row r="1748" spans="3:15" ht="12.75" customHeight="1">
      <c r="C1748" s="16">
        <f t="shared" si="54"/>
        <v>76</v>
      </c>
      <c r="D1748" s="16">
        <f t="shared" si="55"/>
        <v>15</v>
      </c>
      <c r="E1748" s="16" cm="1">
        <f t="array" aca="1" ref="E1748" ca="1">IF(F1748="","",IF(INDEX(NTG_2020_Table,$C1748+1,$D1748)=1,1,0))</f>
        <v>0</v>
      </c>
      <c r="F1748" s="17" t="str" cm="1">
        <f t="array" aca="1" ref="F1748" ca="1">IFERROR(INDEX(NTG_2020_Table,$C1748+1,$F$7),"")</f>
        <v>RCT-Default</v>
      </c>
      <c r="G1748" s="17" t="str" cm="1">
        <f t="array" aca="1" ref="G1748" ca="1">IF($F1748="","",IFERROR(INDEX(NTG_2020_Map,1,IF($D1748&lt;$B$4,$B$3,IF($D1748&lt;$B$5,$B$4,$B$5))),""))</f>
        <v>VersionSource</v>
      </c>
      <c r="H1748" s="17" cm="1">
        <f t="array" aca="1" ref="H1748" ca="1">IF(F1748="","",IFERROR(INDEX(NTG_2020_Map,2,D1748),""))</f>
        <v>45448.629734189817</v>
      </c>
      <c r="I1748" s="17" t="str" cm="1">
        <f t="array" aca="1" ref="I1748" ca="1">IFERROR(INDEX(NTG_2020_Map,$C1748+2,$I$7),"")</f>
        <v/>
      </c>
      <c r="J1748" s="17" t="str" cm="1">
        <f t="array" aca="1" ref="J1748" ca="1">IFERROR(IF(INDEX(NTG_2020_Map,$C1748+2,36)=0,"",INDEX(NTG_2020_Map,$C1748+2,$J$7)),"")</f>
        <v/>
      </c>
      <c r="K1748" s="17" t="str" cm="1">
        <f t="array" aca="1" ref="K1748" ca="1">IFERROR(INDEX(NTG_2020_Map,$C1748+2,K$7),"")</f>
        <v/>
      </c>
      <c r="L1748" s="17" t="str" cm="1">
        <f t="array" aca="1" ref="L1748" ca="1">IFERROR(INDEX(NTG_2020_Map,$C1748+2,L$7),"")</f>
        <v/>
      </c>
      <c r="M1748" s="17" t="str" cm="1">
        <f t="array" aca="1" ref="M1748" ca="1">IFERROR(INDEX(NTG_2020_Map,$C1748+2,M$7),"")</f>
        <v/>
      </c>
      <c r="N1748" s="18" t="str" cm="1">
        <f t="array" aca="1" ref="N1748" ca="1">IFERROR(INDEX(NTG_2020_Map,$C1748+2,N$7),"")</f>
        <v/>
      </c>
      <c r="O1748" s="18" t="str" cm="1">
        <f t="array" aca="1" ref="O1748" ca="1">IFERROR(IF(INDEX(NTG_2020_Map,$C1748+2,O$7)="","",INDEX(NTG_2020_Map,$C1748+2,O$7)),"")</f>
        <v/>
      </c>
    </row>
    <row r="1749" spans="3:15" ht="12.75" customHeight="1">
      <c r="C1749" s="16">
        <f t="shared" si="54"/>
        <v>76</v>
      </c>
      <c r="D1749" s="16">
        <f t="shared" si="55"/>
        <v>16</v>
      </c>
      <c r="E1749" s="16" cm="1">
        <f t="array" aca="1" ref="E1749" ca="1">IF(F1749="","",IF(INDEX(NTG_2020_Table,$C1749+1,$D1749)=1,1,0))</f>
        <v>0</v>
      </c>
      <c r="F1749" s="17" t="str" cm="1">
        <f t="array" aca="1" ref="F1749" ca="1">IFERROR(INDEX(NTG_2020_Table,$C1749+1,$F$7),"")</f>
        <v>RCT-Default</v>
      </c>
      <c r="G1749" s="17" t="str" cm="1">
        <f t="array" aca="1" ref="G1749" ca="1">IF($F1749="","",IFERROR(INDEX(NTG_2020_Map,1,IF($D1749&lt;$B$4,$B$3,IF($D1749&lt;$B$5,$B$4,$B$5))),""))</f>
        <v>VersionSource</v>
      </c>
      <c r="H1749" s="17" t="str" cm="1">
        <f t="array" aca="1" ref="H1749" ca="1">IF(F1749="","",IFERROR(INDEX(NTG_2020_Map,2,D1749),""))</f>
        <v>Expired this record since a new record was created that uses the updated Measure Impact Types and Delivery Types per DEER2026 Scoping Document.</v>
      </c>
      <c r="I1749" s="17" t="str" cm="1">
        <f t="array" aca="1" ref="I1749" ca="1">IFERROR(INDEX(NTG_2020_Map,$C1749+2,$I$7),"")</f>
        <v/>
      </c>
      <c r="J1749" s="17" t="str" cm="1">
        <f t="array" aca="1" ref="J1749" ca="1">IFERROR(IF(INDEX(NTG_2020_Map,$C1749+2,36)=0,"",INDEX(NTG_2020_Map,$C1749+2,$J$7)),"")</f>
        <v/>
      </c>
      <c r="K1749" s="17" t="str" cm="1">
        <f t="array" aca="1" ref="K1749" ca="1">IFERROR(INDEX(NTG_2020_Map,$C1749+2,K$7),"")</f>
        <v/>
      </c>
      <c r="L1749" s="17" t="str" cm="1">
        <f t="array" aca="1" ref="L1749" ca="1">IFERROR(INDEX(NTG_2020_Map,$C1749+2,L$7),"")</f>
        <v/>
      </c>
      <c r="M1749" s="17" t="str" cm="1">
        <f t="array" aca="1" ref="M1749" ca="1">IFERROR(INDEX(NTG_2020_Map,$C1749+2,M$7),"")</f>
        <v/>
      </c>
      <c r="N1749" s="18" t="str" cm="1">
        <f t="array" aca="1" ref="N1749" ca="1">IFERROR(INDEX(NTG_2020_Map,$C1749+2,N$7),"")</f>
        <v/>
      </c>
      <c r="O1749" s="18" t="str" cm="1">
        <f t="array" aca="1" ref="O1749" ca="1">IFERROR(IF(INDEX(NTG_2020_Map,$C1749+2,O$7)="","",INDEX(NTG_2020_Map,$C1749+2,O$7)),"")</f>
        <v/>
      </c>
    </row>
    <row r="1750" spans="3:15" ht="12.75" customHeight="1">
      <c r="C1750" s="16">
        <f t="shared" si="54"/>
        <v>76</v>
      </c>
      <c r="D1750" s="16">
        <f t="shared" si="55"/>
        <v>17</v>
      </c>
      <c r="E1750" s="16" cm="1">
        <f t="array" aca="1" ref="E1750" ca="1">IF(F1750="","",IF(INDEX(NTG_2020_Table,$C1750+1,$D1750)=1,1,0))</f>
        <v>1</v>
      </c>
      <c r="F1750" s="17" t="str" cm="1">
        <f t="array" aca="1" ref="F1750" ca="1">IFERROR(INDEX(NTG_2020_Table,$C1750+1,$F$7),"")</f>
        <v>RCT-Default</v>
      </c>
      <c r="G1750" s="17" t="str" cm="1">
        <f t="array" aca="1" ref="G1750" ca="1">IF($F1750="","",IFERROR(INDEX(NTG_2020_Map,1,IF($D1750&lt;$B$4,$B$3,IF($D1750&lt;$B$5,$B$4,$B$5))),""))</f>
        <v>VersionSource</v>
      </c>
      <c r="H1750" s="17" t="str" cm="1">
        <f t="array" aca="1" ref="H1750" ca="1">IF(F1750="","",IFERROR(INDEX(NTG_2020_Map,2,D1750),""))</f>
        <v>Deemed Ex Ante Team</v>
      </c>
      <c r="I1750" s="17" t="str" cm="1">
        <f t="array" aca="1" ref="I1750" ca="1">IFERROR(INDEX(NTG_2020_Map,$C1750+2,$I$7),"")</f>
        <v/>
      </c>
      <c r="J1750" s="17" t="str" cm="1">
        <f t="array" aca="1" ref="J1750" ca="1">IFERROR(IF(INDEX(NTG_2020_Map,$C1750+2,36)=0,"",INDEX(NTG_2020_Map,$C1750+2,$J$7)),"")</f>
        <v/>
      </c>
      <c r="K1750" s="17" t="str" cm="1">
        <f t="array" aca="1" ref="K1750" ca="1">IFERROR(INDEX(NTG_2020_Map,$C1750+2,K$7),"")</f>
        <v/>
      </c>
      <c r="L1750" s="17" t="str" cm="1">
        <f t="array" aca="1" ref="L1750" ca="1">IFERROR(INDEX(NTG_2020_Map,$C1750+2,L$7),"")</f>
        <v/>
      </c>
      <c r="M1750" s="17" t="str" cm="1">
        <f t="array" aca="1" ref="M1750" ca="1">IFERROR(INDEX(NTG_2020_Map,$C1750+2,M$7),"")</f>
        <v/>
      </c>
      <c r="N1750" s="18" t="str" cm="1">
        <f t="array" aca="1" ref="N1750" ca="1">IFERROR(INDEX(NTG_2020_Map,$C1750+2,N$7),"")</f>
        <v/>
      </c>
      <c r="O1750" s="18" t="str" cm="1">
        <f t="array" aca="1" ref="O1750" ca="1">IFERROR(IF(INDEX(NTG_2020_Map,$C1750+2,O$7)="","",INDEX(NTG_2020_Map,$C1750+2,O$7)),"")</f>
        <v/>
      </c>
    </row>
    <row r="1751" spans="3:15" ht="12.75" customHeight="1">
      <c r="C1751" s="16">
        <f t="shared" si="54"/>
        <v>76</v>
      </c>
      <c r="D1751" s="16">
        <f t="shared" si="55"/>
        <v>18</v>
      </c>
      <c r="E1751" s="16" cm="1">
        <f t="array" aca="1" ref="E1751" ca="1">IF(F1751="","",IF(INDEX(NTG_2020_Table,$C1751+1,$D1751)=1,1,0))</f>
        <v>1</v>
      </c>
      <c r="F1751" s="17" t="str" cm="1">
        <f t="array" aca="1" ref="F1751" ca="1">IFERROR(INDEX(NTG_2020_Table,$C1751+1,$F$7),"")</f>
        <v>RCT-Default</v>
      </c>
      <c r="G1751" s="17" t="str" cm="1">
        <f t="array" aca="1" ref="G1751" ca="1">IF($F1751="","",IFERROR(INDEX(NTG_2020_Map,1,IF($D1751&lt;$B$4,$B$3,IF($D1751&lt;$B$5,$B$4,$B$5))),""))</f>
        <v>VersionSource</v>
      </c>
      <c r="H1751" s="17" cm="1">
        <f t="array" aca="1" ref="H1751" ca="1">IF(F1751="","",IFERROR(INDEX(NTG_2020_Map,2,D1751),""))</f>
        <v>44566.539816770834</v>
      </c>
      <c r="I1751" s="17" t="str" cm="1">
        <f t="array" aca="1" ref="I1751" ca="1">IFERROR(INDEX(NTG_2020_Map,$C1751+2,$I$7),"")</f>
        <v/>
      </c>
      <c r="J1751" s="17" t="str" cm="1">
        <f t="array" aca="1" ref="J1751" ca="1">IFERROR(IF(INDEX(NTG_2020_Map,$C1751+2,36)=0,"",INDEX(NTG_2020_Map,$C1751+2,$J$7)),"")</f>
        <v/>
      </c>
      <c r="K1751" s="17" t="str" cm="1">
        <f t="array" aca="1" ref="K1751" ca="1">IFERROR(INDEX(NTG_2020_Map,$C1751+2,K$7),"")</f>
        <v/>
      </c>
      <c r="L1751" s="17" t="str" cm="1">
        <f t="array" aca="1" ref="L1751" ca="1">IFERROR(INDEX(NTG_2020_Map,$C1751+2,L$7),"")</f>
        <v/>
      </c>
      <c r="M1751" s="17" t="str" cm="1">
        <f t="array" aca="1" ref="M1751" ca="1">IFERROR(INDEX(NTG_2020_Map,$C1751+2,M$7),"")</f>
        <v/>
      </c>
      <c r="N1751" s="18" t="str" cm="1">
        <f t="array" aca="1" ref="N1751" ca="1">IFERROR(INDEX(NTG_2020_Map,$C1751+2,N$7),"")</f>
        <v/>
      </c>
      <c r="O1751" s="18" t="str" cm="1">
        <f t="array" aca="1" ref="O1751" ca="1">IFERROR(IF(INDEX(NTG_2020_Map,$C1751+2,O$7)="","",INDEX(NTG_2020_Map,$C1751+2,O$7)),"")</f>
        <v/>
      </c>
    </row>
    <row r="1752" spans="3:15" ht="12.75" customHeight="1">
      <c r="C1752" s="16">
        <f t="shared" si="54"/>
        <v>76</v>
      </c>
      <c r="D1752" s="16">
        <f t="shared" si="55"/>
        <v>19</v>
      </c>
      <c r="E1752" s="16" cm="1">
        <f t="array" aca="1" ref="E1752" ca="1">IF(F1752="","",IF(INDEX(NTG_2020_Table,$C1752+1,$D1752)=1,1,0))</f>
        <v>1</v>
      </c>
      <c r="F1752" s="17" t="str" cm="1">
        <f t="array" aca="1" ref="F1752" ca="1">IFERROR(INDEX(NTG_2020_Table,$C1752+1,$F$7),"")</f>
        <v>RCT-Default</v>
      </c>
      <c r="G1752" s="17" t="str" cm="1">
        <f t="array" aca="1" ref="G1752" ca="1">IF($F1752="","",IFERROR(INDEX(NTG_2020_Map,1,IF($D1752&lt;$B$4,$B$3,IF($D1752&lt;$B$5,$B$4,$B$5))),""))</f>
        <v>CreatedComment</v>
      </c>
      <c r="H1752" s="17" t="str" cm="1">
        <f t="array" aca="1" ref="H1752" ca="1">IF(F1752="","",IFERROR(INDEX(NTG_2020_Map,2,D1752),""))</f>
        <v/>
      </c>
      <c r="I1752" s="17" t="str" cm="1">
        <f t="array" aca="1" ref="I1752" ca="1">IFERROR(INDEX(NTG_2020_Map,$C1752+2,$I$7),"")</f>
        <v/>
      </c>
      <c r="J1752" s="17" t="str" cm="1">
        <f t="array" aca="1" ref="J1752" ca="1">IFERROR(IF(INDEX(NTG_2020_Map,$C1752+2,36)=0,"",INDEX(NTG_2020_Map,$C1752+2,$J$7)),"")</f>
        <v/>
      </c>
      <c r="K1752" s="17" t="str" cm="1">
        <f t="array" aca="1" ref="K1752" ca="1">IFERROR(INDEX(NTG_2020_Map,$C1752+2,K$7),"")</f>
        <v/>
      </c>
      <c r="L1752" s="17" t="str" cm="1">
        <f t="array" aca="1" ref="L1752" ca="1">IFERROR(INDEX(NTG_2020_Map,$C1752+2,L$7),"")</f>
        <v/>
      </c>
      <c r="M1752" s="17" t="str" cm="1">
        <f t="array" aca="1" ref="M1752" ca="1">IFERROR(INDEX(NTG_2020_Map,$C1752+2,M$7),"")</f>
        <v/>
      </c>
      <c r="N1752" s="18" t="str" cm="1">
        <f t="array" aca="1" ref="N1752" ca="1">IFERROR(INDEX(NTG_2020_Map,$C1752+2,N$7),"")</f>
        <v/>
      </c>
      <c r="O1752" s="18" t="str" cm="1">
        <f t="array" aca="1" ref="O1752" ca="1">IFERROR(IF(INDEX(NTG_2020_Map,$C1752+2,O$7)="","",INDEX(NTG_2020_Map,$C1752+2,O$7)),"")</f>
        <v/>
      </c>
    </row>
    <row r="1753" spans="3:15" ht="12.75" customHeight="1">
      <c r="C1753" s="16">
        <f t="shared" si="54"/>
        <v>76</v>
      </c>
      <c r="D1753" s="16">
        <f t="shared" si="55"/>
        <v>20</v>
      </c>
      <c r="E1753" s="16" cm="1">
        <f t="array" aca="1" ref="E1753" ca="1">IF(F1753="","",IF(INDEX(NTG_2020_Table,$C1753+1,$D1753)=1,1,0))</f>
        <v>1</v>
      </c>
      <c r="F1753" s="17" t="str" cm="1">
        <f t="array" aca="1" ref="F1753" ca="1">IFERROR(INDEX(NTG_2020_Table,$C1753+1,$F$7),"")</f>
        <v>RCT-Default</v>
      </c>
      <c r="G1753" s="17" t="str" cm="1">
        <f t="array" aca="1" ref="G1753" ca="1">IF($F1753="","",IFERROR(INDEX(NTG_2020_Map,1,IF($D1753&lt;$B$4,$B$3,IF($D1753&lt;$B$5,$B$4,$B$5))),""))</f>
        <v>CreatedComment</v>
      </c>
      <c r="H1753" s="17" t="str" cm="1">
        <f t="array" aca="1" ref="H1753" ca="1">IF(F1753="","",IFERROR(INDEX(NTG_2020_Map,2,D1753),""))</f>
        <v>Deemed Ex Ante Team</v>
      </c>
      <c r="I1753" s="17" t="str" cm="1">
        <f t="array" aca="1" ref="I1753" ca="1">IFERROR(INDEX(NTG_2020_Map,$C1753+2,$I$7),"")</f>
        <v/>
      </c>
      <c r="J1753" s="17" t="str" cm="1">
        <f t="array" aca="1" ref="J1753" ca="1">IFERROR(IF(INDEX(NTG_2020_Map,$C1753+2,36)=0,"",INDEX(NTG_2020_Map,$C1753+2,$J$7)),"")</f>
        <v/>
      </c>
      <c r="K1753" s="17" t="str" cm="1">
        <f t="array" aca="1" ref="K1753" ca="1">IFERROR(INDEX(NTG_2020_Map,$C1753+2,K$7),"")</f>
        <v/>
      </c>
      <c r="L1753" s="17" t="str" cm="1">
        <f t="array" aca="1" ref="L1753" ca="1">IFERROR(INDEX(NTG_2020_Map,$C1753+2,L$7),"")</f>
        <v/>
      </c>
      <c r="M1753" s="17" t="str" cm="1">
        <f t="array" aca="1" ref="M1753" ca="1">IFERROR(INDEX(NTG_2020_Map,$C1753+2,M$7),"")</f>
        <v/>
      </c>
      <c r="N1753" s="18" t="str" cm="1">
        <f t="array" aca="1" ref="N1753" ca="1">IFERROR(INDEX(NTG_2020_Map,$C1753+2,N$7),"")</f>
        <v/>
      </c>
      <c r="O1753" s="18" t="str" cm="1">
        <f t="array" aca="1" ref="O1753" ca="1">IFERROR(IF(INDEX(NTG_2020_Map,$C1753+2,O$7)="","",INDEX(NTG_2020_Map,$C1753+2,O$7)),"")</f>
        <v/>
      </c>
    </row>
    <row r="1754" spans="3:15" ht="12.75" customHeight="1">
      <c r="C1754" s="16">
        <f t="shared" si="54"/>
        <v>76</v>
      </c>
      <c r="D1754" s="16">
        <f t="shared" si="55"/>
        <v>21</v>
      </c>
      <c r="E1754" s="16" cm="1">
        <f t="array" aca="1" ref="E1754" ca="1">IF(F1754="","",IF(INDEX(NTG_2020_Table,$C1754+1,$D1754)=1,1,0))</f>
        <v>1</v>
      </c>
      <c r="F1754" s="17" t="str" cm="1">
        <f t="array" aca="1" ref="F1754" ca="1">IFERROR(INDEX(NTG_2020_Table,$C1754+1,$F$7),"")</f>
        <v>RCT-Default</v>
      </c>
      <c r="G1754" s="17" t="str" cm="1">
        <f t="array" aca="1" ref="G1754" ca="1">IF($F1754="","",IFERROR(INDEX(NTG_2020_Map,1,IF($D1754&lt;$B$4,$B$3,IF($D1754&lt;$B$5,$B$4,$B$5))),""))</f>
        <v>CreatedComment</v>
      </c>
      <c r="H1754" s="17" t="str" cm="1">
        <f t="array" aca="1" ref="H1754" ca="1">IF(F1754="","",IFERROR(INDEX(NTG_2020_Map,2,D1754),""))</f>
        <v/>
      </c>
      <c r="I1754" s="17" t="str" cm="1">
        <f t="array" aca="1" ref="I1754" ca="1">IFERROR(INDEX(NTG_2020_Map,$C1754+2,$I$7),"")</f>
        <v/>
      </c>
      <c r="J1754" s="17" t="str" cm="1">
        <f t="array" aca="1" ref="J1754" ca="1">IFERROR(IF(INDEX(NTG_2020_Map,$C1754+2,36)=0,"",INDEX(NTG_2020_Map,$C1754+2,$J$7)),"")</f>
        <v/>
      </c>
      <c r="K1754" s="17" t="str" cm="1">
        <f t="array" aca="1" ref="K1754" ca="1">IFERROR(INDEX(NTG_2020_Map,$C1754+2,K$7),"")</f>
        <v/>
      </c>
      <c r="L1754" s="17" t="str" cm="1">
        <f t="array" aca="1" ref="L1754" ca="1">IFERROR(INDEX(NTG_2020_Map,$C1754+2,L$7),"")</f>
        <v/>
      </c>
      <c r="M1754" s="17" t="str" cm="1">
        <f t="array" aca="1" ref="M1754" ca="1">IFERROR(INDEX(NTG_2020_Map,$C1754+2,M$7),"")</f>
        <v/>
      </c>
      <c r="N1754" s="18" t="str" cm="1">
        <f t="array" aca="1" ref="N1754" ca="1">IFERROR(INDEX(NTG_2020_Map,$C1754+2,N$7),"")</f>
        <v/>
      </c>
      <c r="O1754" s="18" t="str" cm="1">
        <f t="array" aca="1" ref="O1754" ca="1">IFERROR(IF(INDEX(NTG_2020_Map,$C1754+2,O$7)="","",INDEX(NTG_2020_Map,$C1754+2,O$7)),"")</f>
        <v/>
      </c>
    </row>
    <row r="1755" spans="3:15" ht="12.75" customHeight="1">
      <c r="C1755" s="16">
        <f t="shared" si="54"/>
        <v>76</v>
      </c>
      <c r="D1755" s="16">
        <f t="shared" si="55"/>
        <v>22</v>
      </c>
      <c r="E1755" s="16" cm="1">
        <f t="array" aca="1" ref="E1755" ca="1">IF(F1755="","",IF(INDEX(NTG_2020_Table,$C1755+1,$D1755)=1,1,0))</f>
        <v>1</v>
      </c>
      <c r="F1755" s="17" t="str" cm="1">
        <f t="array" aca="1" ref="F1755" ca="1">IFERROR(INDEX(NTG_2020_Table,$C1755+1,$F$7),"")</f>
        <v>RCT-Default</v>
      </c>
      <c r="G1755" s="17" t="str" cm="1">
        <f t="array" aca="1" ref="G1755" ca="1">IF($F1755="","",IFERROR(INDEX(NTG_2020_Map,1,IF($D1755&lt;$B$4,$B$3,IF($D1755&lt;$B$5,$B$4,$B$5))),""))</f>
        <v>CreatedComment</v>
      </c>
      <c r="H1755" s="17" t="str" cm="1">
        <f t="array" aca="1" ref="H1755" ca="1">IF(F1755="","",IFERROR(INDEX(NTG_2020_Map,2,D1755),""))</f>
        <v/>
      </c>
      <c r="I1755" s="17" t="str" cm="1">
        <f t="array" aca="1" ref="I1755" ca="1">IFERROR(INDEX(NTG_2020_Map,$C1755+2,$I$7),"")</f>
        <v/>
      </c>
      <c r="J1755" s="17" t="str" cm="1">
        <f t="array" aca="1" ref="J1755" ca="1">IFERROR(IF(INDEX(NTG_2020_Map,$C1755+2,36)=0,"",INDEX(NTG_2020_Map,$C1755+2,$J$7)),"")</f>
        <v/>
      </c>
      <c r="K1755" s="17" t="str" cm="1">
        <f t="array" aca="1" ref="K1755" ca="1">IFERROR(INDEX(NTG_2020_Map,$C1755+2,K$7),"")</f>
        <v/>
      </c>
      <c r="L1755" s="17" t="str" cm="1">
        <f t="array" aca="1" ref="L1755" ca="1">IFERROR(INDEX(NTG_2020_Map,$C1755+2,L$7),"")</f>
        <v/>
      </c>
      <c r="M1755" s="17" t="str" cm="1">
        <f t="array" aca="1" ref="M1755" ca="1">IFERROR(INDEX(NTG_2020_Map,$C1755+2,M$7),"")</f>
        <v/>
      </c>
      <c r="N1755" s="18" t="str" cm="1">
        <f t="array" aca="1" ref="N1755" ca="1">IFERROR(INDEX(NTG_2020_Map,$C1755+2,N$7),"")</f>
        <v/>
      </c>
      <c r="O1755" s="18" t="str" cm="1">
        <f t="array" aca="1" ref="O1755" ca="1">IFERROR(IF(INDEX(NTG_2020_Map,$C1755+2,O$7)="","",INDEX(NTG_2020_Map,$C1755+2,O$7)),"")</f>
        <v/>
      </c>
    </row>
    <row r="1756" spans="3:15" ht="12.75" customHeight="1">
      <c r="C1756" s="16">
        <f t="shared" si="54"/>
        <v>76</v>
      </c>
      <c r="D1756" s="16">
        <f t="shared" si="55"/>
        <v>23</v>
      </c>
      <c r="E1756" s="16" cm="1">
        <f t="array" aca="1" ref="E1756" ca="1">IF(F1756="","",IF(INDEX(NTG_2020_Table,$C1756+1,$D1756)=1,1,0))</f>
        <v>1</v>
      </c>
      <c r="F1756" s="17" t="str" cm="1">
        <f t="array" aca="1" ref="F1756" ca="1">IFERROR(INDEX(NTG_2020_Table,$C1756+1,$F$7),"")</f>
        <v>RCT-Default</v>
      </c>
      <c r="G1756" s="17" t="str" cm="1">
        <f t="array" aca="1" ref="G1756" ca="1">IF($F1756="","",IFERROR(INDEX(NTG_2020_Map,1,IF($D1756&lt;$B$4,$B$3,IF($D1756&lt;$B$5,$B$4,$B$5))),""))</f>
        <v>CreatedComment</v>
      </c>
      <c r="H1756" s="17" t="str" cm="1">
        <f t="array" aca="1" ref="H1756" ca="1">IF(F1756="","",IFERROR(INDEX(NTG_2020_Map,2,D1756),""))</f>
        <v/>
      </c>
      <c r="I1756" s="17" t="str" cm="1">
        <f t="array" aca="1" ref="I1756" ca="1">IFERROR(INDEX(NTG_2020_Map,$C1756+2,$I$7),"")</f>
        <v/>
      </c>
      <c r="J1756" s="17" t="str" cm="1">
        <f t="array" aca="1" ref="J1756" ca="1">IFERROR(IF(INDEX(NTG_2020_Map,$C1756+2,36)=0,"",INDEX(NTG_2020_Map,$C1756+2,$J$7)),"")</f>
        <v/>
      </c>
      <c r="K1756" s="17" t="str" cm="1">
        <f t="array" aca="1" ref="K1756" ca="1">IFERROR(INDEX(NTG_2020_Map,$C1756+2,K$7),"")</f>
        <v/>
      </c>
      <c r="L1756" s="17" t="str" cm="1">
        <f t="array" aca="1" ref="L1756" ca="1">IFERROR(INDEX(NTG_2020_Map,$C1756+2,L$7),"")</f>
        <v/>
      </c>
      <c r="M1756" s="17" t="str" cm="1">
        <f t="array" aca="1" ref="M1756" ca="1">IFERROR(INDEX(NTG_2020_Map,$C1756+2,M$7),"")</f>
        <v/>
      </c>
      <c r="N1756" s="18" t="str" cm="1">
        <f t="array" aca="1" ref="N1756" ca="1">IFERROR(INDEX(NTG_2020_Map,$C1756+2,N$7),"")</f>
        <v/>
      </c>
      <c r="O1756" s="18" t="str" cm="1">
        <f t="array" aca="1" ref="O1756" ca="1">IFERROR(IF(INDEX(NTG_2020_Map,$C1756+2,O$7)="","",INDEX(NTG_2020_Map,$C1756+2,O$7)),"")</f>
        <v/>
      </c>
    </row>
    <row r="1757" spans="3:15" ht="12.75" customHeight="1">
      <c r="C1757" s="16">
        <f t="shared" si="54"/>
        <v>77</v>
      </c>
      <c r="D1757" s="16">
        <f t="shared" si="55"/>
        <v>1</v>
      </c>
      <c r="E1757" s="16" cm="1">
        <f t="array" aca="1" ref="E1757" ca="1">IF(F1757="","",IF(INDEX(NTG_2020_Table,$C1757+1,$D1757)=1,1,0))</f>
        <v>0</v>
      </c>
      <c r="F1757" s="17" t="str" cm="1">
        <f t="array" aca="1" ref="F1757" ca="1">IFERROR(INDEX(NTG_2020_Table,$C1757+1,$F$7),"")</f>
        <v>Res-Default&gt;2</v>
      </c>
      <c r="G1757" s="17" t="str" cm="1">
        <f t="array" aca="1" ref="G1757" ca="1">IF($F1757="","",IFERROR(INDEX(NTG_2020_Map,1,IF($D1757&lt;$B$4,$B$3,IF($D1757&lt;$B$5,$B$4,$B$5))),""))</f>
        <v>NTG_ID</v>
      </c>
      <c r="H1757" s="17" t="str" cm="1">
        <f t="array" aca="1" ref="H1757" ca="1">IF(F1757="","",IFERROR(INDEX(NTG_2020_Map,2,D1757),""))</f>
        <v>Agric-Default&gt;2yrs</v>
      </c>
      <c r="I1757" s="17" t="str" cm="1">
        <f t="array" aca="1" ref="I1757" ca="1">IFERROR(INDEX(NTG_2020_Map,$C1757+2,$I$7),"")</f>
        <v/>
      </c>
      <c r="J1757" s="17" t="str" cm="1">
        <f t="array" aca="1" ref="J1757" ca="1">IFERROR(IF(INDEX(NTG_2020_Map,$C1757+2,36)=0,"",INDEX(NTG_2020_Map,$C1757+2,$J$7)),"")</f>
        <v/>
      </c>
      <c r="K1757" s="17" t="str" cm="1">
        <f t="array" aca="1" ref="K1757" ca="1">IFERROR(INDEX(NTG_2020_Map,$C1757+2,K$7),"")</f>
        <v/>
      </c>
      <c r="L1757" s="17" t="str" cm="1">
        <f t="array" aca="1" ref="L1757" ca="1">IFERROR(INDEX(NTG_2020_Map,$C1757+2,L$7),"")</f>
        <v/>
      </c>
      <c r="M1757" s="17" t="str" cm="1">
        <f t="array" aca="1" ref="M1757" ca="1">IFERROR(INDEX(NTG_2020_Map,$C1757+2,M$7),"")</f>
        <v/>
      </c>
      <c r="N1757" s="18" t="str" cm="1">
        <f t="array" aca="1" ref="N1757" ca="1">IFERROR(INDEX(NTG_2020_Map,$C1757+2,N$7),"")</f>
        <v/>
      </c>
      <c r="O1757" s="18" t="str" cm="1">
        <f t="array" aca="1" ref="O1757" ca="1">IFERROR(IF(INDEX(NTG_2020_Map,$C1757+2,O$7)="","",INDEX(NTG_2020_Map,$C1757+2,O$7)),"")</f>
        <v/>
      </c>
    </row>
    <row r="1758" spans="3:15" ht="12.75" customHeight="1">
      <c r="C1758" s="16">
        <f t="shared" si="54"/>
        <v>77</v>
      </c>
      <c r="D1758" s="16">
        <f t="shared" si="55"/>
        <v>2</v>
      </c>
      <c r="E1758" s="16" cm="1">
        <f t="array" aca="1" ref="E1758" ca="1">IF(F1758="","",IF(INDEX(NTG_2020_Table,$C1758+1,$D1758)=1,1,0))</f>
        <v>0</v>
      </c>
      <c r="F1758" s="17" t="str" cm="1">
        <f t="array" aca="1" ref="F1758" ca="1">IFERROR(INDEX(NTG_2020_Table,$C1758+1,$F$7),"")</f>
        <v>Res-Default&gt;2</v>
      </c>
      <c r="G1758" s="17" t="str" cm="1">
        <f t="array" aca="1" ref="G1758" ca="1">IF($F1758="","",IFERROR(INDEX(NTG_2020_Map,1,IF($D1758&lt;$B$4,$B$3,IF($D1758&lt;$B$5,$B$4,$B$5))),""))</f>
        <v>NTG_ID</v>
      </c>
      <c r="H1758" s="17" t="str" cm="1">
        <f t="array" aca="1" ref="H1758" ca="1">IF(F1758="","",IFERROR(INDEX(NTG_2020_Map,2,D1758),""))</f>
        <v>DEER2019</v>
      </c>
      <c r="I1758" s="17" t="str" cm="1">
        <f t="array" aca="1" ref="I1758" ca="1">IFERROR(INDEX(NTG_2020_Map,$C1758+2,$I$7),"")</f>
        <v/>
      </c>
      <c r="J1758" s="17" t="str" cm="1">
        <f t="array" aca="1" ref="J1758" ca="1">IFERROR(IF(INDEX(NTG_2020_Map,$C1758+2,36)=0,"",INDEX(NTG_2020_Map,$C1758+2,$J$7)),"")</f>
        <v/>
      </c>
      <c r="K1758" s="17" t="str" cm="1">
        <f t="array" aca="1" ref="K1758" ca="1">IFERROR(INDEX(NTG_2020_Map,$C1758+2,K$7),"")</f>
        <v/>
      </c>
      <c r="L1758" s="17" t="str" cm="1">
        <f t="array" aca="1" ref="L1758" ca="1">IFERROR(INDEX(NTG_2020_Map,$C1758+2,L$7),"")</f>
        <v/>
      </c>
      <c r="M1758" s="17" t="str" cm="1">
        <f t="array" aca="1" ref="M1758" ca="1">IFERROR(INDEX(NTG_2020_Map,$C1758+2,M$7),"")</f>
        <v/>
      </c>
      <c r="N1758" s="18" t="str" cm="1">
        <f t="array" aca="1" ref="N1758" ca="1">IFERROR(INDEX(NTG_2020_Map,$C1758+2,N$7),"")</f>
        <v/>
      </c>
      <c r="O1758" s="18" t="str" cm="1">
        <f t="array" aca="1" ref="O1758" ca="1">IFERROR(IF(INDEX(NTG_2020_Map,$C1758+2,O$7)="","",INDEX(NTG_2020_Map,$C1758+2,O$7)),"")</f>
        <v/>
      </c>
    </row>
    <row r="1759" spans="3:15" ht="12.75" customHeight="1">
      <c r="C1759" s="16">
        <f t="shared" si="54"/>
        <v>77</v>
      </c>
      <c r="D1759" s="16">
        <f t="shared" si="55"/>
        <v>3</v>
      </c>
      <c r="E1759" s="16" cm="1">
        <f t="array" aca="1" ref="E1759" ca="1">IF(F1759="","",IF(INDEX(NTG_2020_Table,$C1759+1,$D1759)=1,1,0))</f>
        <v>0</v>
      </c>
      <c r="F1759" s="17" t="str" cm="1">
        <f t="array" aca="1" ref="F1759" ca="1">IFERROR(INDEX(NTG_2020_Table,$C1759+1,$F$7),"")</f>
        <v>Res-Default&gt;2</v>
      </c>
      <c r="G1759" s="17" t="str" cm="1">
        <f t="array" aca="1" ref="G1759" ca="1">IF($F1759="","",IFERROR(INDEX(NTG_2020_Map,1,IF($D1759&lt;$B$4,$B$3,IF($D1759&lt;$B$5,$B$4,$B$5))),""))</f>
        <v>NTG_ID</v>
      </c>
      <c r="H1759" s="17" cm="1">
        <f t="array" aca="1" ref="H1759" ca="1">IF(F1759="","",IFERROR(INDEX(NTG_2020_Map,2,D1759),""))</f>
        <v>43466</v>
      </c>
      <c r="I1759" s="17" t="str" cm="1">
        <f t="array" aca="1" ref="I1759" ca="1">IFERROR(INDEX(NTG_2020_Map,$C1759+2,$I$7),"")</f>
        <v/>
      </c>
      <c r="J1759" s="17" t="str" cm="1">
        <f t="array" aca="1" ref="J1759" ca="1">IFERROR(IF(INDEX(NTG_2020_Map,$C1759+2,36)=0,"",INDEX(NTG_2020_Map,$C1759+2,$J$7)),"")</f>
        <v/>
      </c>
      <c r="K1759" s="17" t="str" cm="1">
        <f t="array" aca="1" ref="K1759" ca="1">IFERROR(INDEX(NTG_2020_Map,$C1759+2,K$7),"")</f>
        <v/>
      </c>
      <c r="L1759" s="17" t="str" cm="1">
        <f t="array" aca="1" ref="L1759" ca="1">IFERROR(INDEX(NTG_2020_Map,$C1759+2,L$7),"")</f>
        <v/>
      </c>
      <c r="M1759" s="17" t="str" cm="1">
        <f t="array" aca="1" ref="M1759" ca="1">IFERROR(INDEX(NTG_2020_Map,$C1759+2,M$7),"")</f>
        <v/>
      </c>
      <c r="N1759" s="18" t="str" cm="1">
        <f t="array" aca="1" ref="N1759" ca="1">IFERROR(INDEX(NTG_2020_Map,$C1759+2,N$7),"")</f>
        <v/>
      </c>
      <c r="O1759" s="18" t="str" cm="1">
        <f t="array" aca="1" ref="O1759" ca="1">IFERROR(IF(INDEX(NTG_2020_Map,$C1759+2,O$7)="","",INDEX(NTG_2020_Map,$C1759+2,O$7)),"")</f>
        <v/>
      </c>
    </row>
    <row r="1760" spans="3:15" ht="12.75" customHeight="1">
      <c r="C1760" s="16">
        <f t="shared" si="54"/>
        <v>77</v>
      </c>
      <c r="D1760" s="16">
        <f t="shared" si="55"/>
        <v>4</v>
      </c>
      <c r="E1760" s="16" cm="1">
        <f t="array" aca="1" ref="E1760" ca="1">IF(F1760="","",IF(INDEX(NTG_2020_Table,$C1760+1,$D1760)=1,1,0))</f>
        <v>0</v>
      </c>
      <c r="F1760" s="17" t="str" cm="1">
        <f t="array" aca="1" ref="F1760" ca="1">IFERROR(INDEX(NTG_2020_Table,$C1760+1,$F$7),"")</f>
        <v>Res-Default&gt;2</v>
      </c>
      <c r="G1760" s="17" t="str" cm="1">
        <f t="array" aca="1" ref="G1760" ca="1">IF($F1760="","",IFERROR(INDEX(NTG_2020_Map,1,IF($D1760&lt;$B$4,$B$3,IF($D1760&lt;$B$5,$B$4,$B$5))),""))</f>
        <v>NTG_ID</v>
      </c>
      <c r="H1760" s="17" cm="1">
        <f t="array" aca="1" ref="H1760" ca="1">IF(F1760="","",IFERROR(INDEX(NTG_2020_Map,2,D1760),""))</f>
        <v>46022</v>
      </c>
      <c r="I1760" s="17" t="str" cm="1">
        <f t="array" aca="1" ref="I1760" ca="1">IFERROR(INDEX(NTG_2020_Map,$C1760+2,$I$7),"")</f>
        <v/>
      </c>
      <c r="J1760" s="17" t="str" cm="1">
        <f t="array" aca="1" ref="J1760" ca="1">IFERROR(IF(INDEX(NTG_2020_Map,$C1760+2,36)=0,"",INDEX(NTG_2020_Map,$C1760+2,$J$7)),"")</f>
        <v/>
      </c>
      <c r="K1760" s="17" t="str" cm="1">
        <f t="array" aca="1" ref="K1760" ca="1">IFERROR(INDEX(NTG_2020_Map,$C1760+2,K$7),"")</f>
        <v/>
      </c>
      <c r="L1760" s="17" t="str" cm="1">
        <f t="array" aca="1" ref="L1760" ca="1">IFERROR(INDEX(NTG_2020_Map,$C1760+2,L$7),"")</f>
        <v/>
      </c>
      <c r="M1760" s="17" t="str" cm="1">
        <f t="array" aca="1" ref="M1760" ca="1">IFERROR(INDEX(NTG_2020_Map,$C1760+2,M$7),"")</f>
        <v/>
      </c>
      <c r="N1760" s="18" t="str" cm="1">
        <f t="array" aca="1" ref="N1760" ca="1">IFERROR(INDEX(NTG_2020_Map,$C1760+2,N$7),"")</f>
        <v/>
      </c>
      <c r="O1760" s="18" t="str" cm="1">
        <f t="array" aca="1" ref="O1760" ca="1">IFERROR(IF(INDEX(NTG_2020_Map,$C1760+2,O$7)="","",INDEX(NTG_2020_Map,$C1760+2,O$7)),"")</f>
        <v/>
      </c>
    </row>
    <row r="1761" spans="3:15" ht="12.75" customHeight="1">
      <c r="C1761" s="16">
        <f t="shared" si="54"/>
        <v>77</v>
      </c>
      <c r="D1761" s="16">
        <f t="shared" si="55"/>
        <v>5</v>
      </c>
      <c r="E1761" s="16" cm="1">
        <f t="array" aca="1" ref="E1761" ca="1">IF(F1761="","",IF(INDEX(NTG_2020_Table,$C1761+1,$D1761)=1,1,0))</f>
        <v>0</v>
      </c>
      <c r="F1761" s="17" t="str" cm="1">
        <f t="array" aca="1" ref="F1761" ca="1">IFERROR(INDEX(NTG_2020_Table,$C1761+1,$F$7),"")</f>
        <v>Res-Default&gt;2</v>
      </c>
      <c r="G1761" s="17" t="str" cm="1">
        <f t="array" aca="1" ref="G1761" ca="1">IF($F1761="","",IFERROR(INDEX(NTG_2020_Map,1,IF($D1761&lt;$B$4,$B$3,IF($D1761&lt;$B$5,$B$4,$B$5))),""))</f>
        <v>NTG_ID</v>
      </c>
      <c r="H1761" s="17" cm="1">
        <f t="array" aca="1" ref="H1761" ca="1">IF(F1761="","",IFERROR(INDEX(NTG_2020_Map,2,D1761),""))</f>
        <v>0.6</v>
      </c>
      <c r="I1761" s="17" t="str" cm="1">
        <f t="array" aca="1" ref="I1761" ca="1">IFERROR(INDEX(NTG_2020_Map,$C1761+2,$I$7),"")</f>
        <v/>
      </c>
      <c r="J1761" s="17" t="str" cm="1">
        <f t="array" aca="1" ref="J1761" ca="1">IFERROR(IF(INDEX(NTG_2020_Map,$C1761+2,36)=0,"",INDEX(NTG_2020_Map,$C1761+2,$J$7)),"")</f>
        <v/>
      </c>
      <c r="K1761" s="17" t="str" cm="1">
        <f t="array" aca="1" ref="K1761" ca="1">IFERROR(INDEX(NTG_2020_Map,$C1761+2,K$7),"")</f>
        <v/>
      </c>
      <c r="L1761" s="17" t="str" cm="1">
        <f t="array" aca="1" ref="L1761" ca="1">IFERROR(INDEX(NTG_2020_Map,$C1761+2,L$7),"")</f>
        <v/>
      </c>
      <c r="M1761" s="17" t="str" cm="1">
        <f t="array" aca="1" ref="M1761" ca="1">IFERROR(INDEX(NTG_2020_Map,$C1761+2,M$7),"")</f>
        <v/>
      </c>
      <c r="N1761" s="18" t="str" cm="1">
        <f t="array" aca="1" ref="N1761" ca="1">IFERROR(INDEX(NTG_2020_Map,$C1761+2,N$7),"")</f>
        <v/>
      </c>
      <c r="O1761" s="18" t="str" cm="1">
        <f t="array" aca="1" ref="O1761" ca="1">IFERROR(IF(INDEX(NTG_2020_Map,$C1761+2,O$7)="","",INDEX(NTG_2020_Map,$C1761+2,O$7)),"")</f>
        <v/>
      </c>
    </row>
    <row r="1762" spans="3:15" ht="12.75" customHeight="1">
      <c r="C1762" s="16">
        <f t="shared" si="54"/>
        <v>77</v>
      </c>
      <c r="D1762" s="16">
        <f t="shared" si="55"/>
        <v>6</v>
      </c>
      <c r="E1762" s="16" cm="1">
        <f t="array" aca="1" ref="E1762" ca="1">IF(F1762="","",IF(INDEX(NTG_2020_Table,$C1762+1,$D1762)=1,1,0))</f>
        <v>0</v>
      </c>
      <c r="F1762" s="17" t="str" cm="1">
        <f t="array" aca="1" ref="F1762" ca="1">IFERROR(INDEX(NTG_2020_Table,$C1762+1,$F$7),"")</f>
        <v>Res-Default&gt;2</v>
      </c>
      <c r="G1762" s="17" t="str" cm="1">
        <f t="array" aca="1" ref="G1762" ca="1">IF($F1762="","",IFERROR(INDEX(NTG_2020_Map,1,IF($D1762&lt;$B$4,$B$3,IF($D1762&lt;$B$5,$B$4,$B$5))),""))</f>
        <v>NTG_ID</v>
      </c>
      <c r="H1762" s="17" cm="1">
        <f t="array" aca="1" ref="H1762" ca="1">IF(F1762="","",IFERROR(INDEX(NTG_2020_Map,2,D1762),""))</f>
        <v>0.6</v>
      </c>
      <c r="I1762" s="17" t="str" cm="1">
        <f t="array" aca="1" ref="I1762" ca="1">IFERROR(INDEX(NTG_2020_Map,$C1762+2,$I$7),"")</f>
        <v/>
      </c>
      <c r="J1762" s="17" t="str" cm="1">
        <f t="array" aca="1" ref="J1762" ca="1">IFERROR(IF(INDEX(NTG_2020_Map,$C1762+2,36)=0,"",INDEX(NTG_2020_Map,$C1762+2,$J$7)),"")</f>
        <v/>
      </c>
      <c r="K1762" s="17" t="str" cm="1">
        <f t="array" aca="1" ref="K1762" ca="1">IFERROR(INDEX(NTG_2020_Map,$C1762+2,K$7),"")</f>
        <v/>
      </c>
      <c r="L1762" s="17" t="str" cm="1">
        <f t="array" aca="1" ref="L1762" ca="1">IFERROR(INDEX(NTG_2020_Map,$C1762+2,L$7),"")</f>
        <v/>
      </c>
      <c r="M1762" s="17" t="str" cm="1">
        <f t="array" aca="1" ref="M1762" ca="1">IFERROR(INDEX(NTG_2020_Map,$C1762+2,M$7),"")</f>
        <v/>
      </c>
      <c r="N1762" s="18" t="str" cm="1">
        <f t="array" aca="1" ref="N1762" ca="1">IFERROR(INDEX(NTG_2020_Map,$C1762+2,N$7),"")</f>
        <v/>
      </c>
      <c r="O1762" s="18" t="str" cm="1">
        <f t="array" aca="1" ref="O1762" ca="1">IFERROR(IF(INDEX(NTG_2020_Map,$C1762+2,O$7)="","",INDEX(NTG_2020_Map,$C1762+2,O$7)),"")</f>
        <v/>
      </c>
    </row>
    <row r="1763" spans="3:15" ht="12.75" customHeight="1">
      <c r="C1763" s="16">
        <f t="shared" si="54"/>
        <v>77</v>
      </c>
      <c r="D1763" s="16">
        <f t="shared" si="55"/>
        <v>7</v>
      </c>
      <c r="E1763" s="16" cm="1">
        <f t="array" aca="1" ref="E1763" ca="1">IF(F1763="","",IF(INDEX(NTG_2020_Table,$C1763+1,$D1763)=1,1,0))</f>
        <v>0</v>
      </c>
      <c r="F1763" s="17" t="str" cm="1">
        <f t="array" aca="1" ref="F1763" ca="1">IFERROR(INDEX(NTG_2020_Table,$C1763+1,$F$7),"")</f>
        <v>Res-Default&gt;2</v>
      </c>
      <c r="G1763" s="17" t="str" cm="1">
        <f t="array" aca="1" ref="G1763" ca="1">IF($F1763="","",IFERROR(INDEX(NTG_2020_Map,1,IF($D1763&lt;$B$4,$B$3,IF($D1763&lt;$B$5,$B$4,$B$5))),""))</f>
        <v>NTG_ID</v>
      </c>
      <c r="H1763" s="17" t="str" cm="1">
        <f t="array" aca="1" ref="H1763" ca="1">IF(F1763="","",IFERROR(INDEX(NTG_2020_Map,2,D1763),""))</f>
        <v>Measures not covered by other NTG values and measure technology type has been available in marketplace for more than 2 years</v>
      </c>
      <c r="I1763" s="17" t="str" cm="1">
        <f t="array" aca="1" ref="I1763" ca="1">IFERROR(INDEX(NTG_2020_Map,$C1763+2,$I$7),"")</f>
        <v/>
      </c>
      <c r="J1763" s="17" t="str" cm="1">
        <f t="array" aca="1" ref="J1763" ca="1">IFERROR(IF(INDEX(NTG_2020_Map,$C1763+2,36)=0,"",INDEX(NTG_2020_Map,$C1763+2,$J$7)),"")</f>
        <v/>
      </c>
      <c r="K1763" s="17" t="str" cm="1">
        <f t="array" aca="1" ref="K1763" ca="1">IFERROR(INDEX(NTG_2020_Map,$C1763+2,K$7),"")</f>
        <v/>
      </c>
      <c r="L1763" s="17" t="str" cm="1">
        <f t="array" aca="1" ref="L1763" ca="1">IFERROR(INDEX(NTG_2020_Map,$C1763+2,L$7),"")</f>
        <v/>
      </c>
      <c r="M1763" s="17" t="str" cm="1">
        <f t="array" aca="1" ref="M1763" ca="1">IFERROR(INDEX(NTG_2020_Map,$C1763+2,M$7),"")</f>
        <v/>
      </c>
      <c r="N1763" s="18" t="str" cm="1">
        <f t="array" aca="1" ref="N1763" ca="1">IFERROR(INDEX(NTG_2020_Map,$C1763+2,N$7),"")</f>
        <v/>
      </c>
      <c r="O1763" s="18" t="str" cm="1">
        <f t="array" aca="1" ref="O1763" ca="1">IFERROR(IF(INDEX(NTG_2020_Map,$C1763+2,O$7)="","",INDEX(NTG_2020_Map,$C1763+2,O$7)),"")</f>
        <v/>
      </c>
    </row>
    <row r="1764" spans="3:15" ht="12.75" customHeight="1">
      <c r="C1764" s="16">
        <f t="shared" si="54"/>
        <v>77</v>
      </c>
      <c r="D1764" s="16">
        <f t="shared" si="55"/>
        <v>8</v>
      </c>
      <c r="E1764" s="16" cm="1">
        <f t="array" aca="1" ref="E1764" ca="1">IF(F1764="","",IF(INDEX(NTG_2020_Table,$C1764+1,$D1764)=1,1,0))</f>
        <v>0</v>
      </c>
      <c r="F1764" s="17" t="str" cm="1">
        <f t="array" aca="1" ref="F1764" ca="1">IFERROR(INDEX(NTG_2020_Table,$C1764+1,$F$7),"")</f>
        <v>Res-Default&gt;2</v>
      </c>
      <c r="G1764" s="17" t="str" cm="1">
        <f t="array" aca="1" ref="G1764" ca="1">IF($F1764="","",IFERROR(INDEX(NTG_2020_Map,1,IF($D1764&lt;$B$4,$B$3,IF($D1764&lt;$B$5,$B$4,$B$5))),""))</f>
        <v>NTG_ID</v>
      </c>
      <c r="H1764" s="17" t="str" cm="1">
        <f t="array" aca="1" ref="H1764" ca="1">IF(F1764="","",IFERROR(INDEX(NTG_2020_Map,2,D1764),""))</f>
        <v>Deem-DEER|Deem-WP</v>
      </c>
      <c r="I1764" s="17" t="str" cm="1">
        <f t="array" aca="1" ref="I1764" ca="1">IFERROR(INDEX(NTG_2020_Map,$C1764+2,$I$7),"")</f>
        <v/>
      </c>
      <c r="J1764" s="17" t="str" cm="1">
        <f t="array" aca="1" ref="J1764" ca="1">IFERROR(IF(INDEX(NTG_2020_Map,$C1764+2,36)=0,"",INDEX(NTG_2020_Map,$C1764+2,$J$7)),"")</f>
        <v/>
      </c>
      <c r="K1764" s="17" t="str" cm="1">
        <f t="array" aca="1" ref="K1764" ca="1">IFERROR(INDEX(NTG_2020_Map,$C1764+2,K$7),"")</f>
        <v/>
      </c>
      <c r="L1764" s="17" t="str" cm="1">
        <f t="array" aca="1" ref="L1764" ca="1">IFERROR(INDEX(NTG_2020_Map,$C1764+2,L$7),"")</f>
        <v/>
      </c>
      <c r="M1764" s="17" t="str" cm="1">
        <f t="array" aca="1" ref="M1764" ca="1">IFERROR(INDEX(NTG_2020_Map,$C1764+2,M$7),"")</f>
        <v/>
      </c>
      <c r="N1764" s="18" t="str" cm="1">
        <f t="array" aca="1" ref="N1764" ca="1">IFERROR(INDEX(NTG_2020_Map,$C1764+2,N$7),"")</f>
        <v/>
      </c>
      <c r="O1764" s="18" t="str" cm="1">
        <f t="array" aca="1" ref="O1764" ca="1">IFERROR(IF(INDEX(NTG_2020_Map,$C1764+2,O$7)="","",INDEX(NTG_2020_Map,$C1764+2,O$7)),"")</f>
        <v/>
      </c>
    </row>
    <row r="1765" spans="3:15" ht="12.75" customHeight="1">
      <c r="C1765" s="16">
        <f t="shared" si="54"/>
        <v>77</v>
      </c>
      <c r="D1765" s="16">
        <f t="shared" si="55"/>
        <v>9</v>
      </c>
      <c r="E1765" s="16" cm="1">
        <f t="array" aca="1" ref="E1765" ca="1">IF(F1765="","",IF(INDEX(NTG_2020_Table,$C1765+1,$D1765)=1,1,0))</f>
        <v>0</v>
      </c>
      <c r="F1765" s="17" t="str" cm="1">
        <f t="array" aca="1" ref="F1765" ca="1">IFERROR(INDEX(NTG_2020_Table,$C1765+1,$F$7),"")</f>
        <v>Res-Default&gt;2</v>
      </c>
      <c r="G1765" s="17" t="str" cm="1">
        <f t="array" aca="1" ref="G1765" ca="1">IF($F1765="","",IFERROR(INDEX(NTG_2020_Map,1,IF($D1765&lt;$B$4,$B$3,IF($D1765&lt;$B$5,$B$4,$B$5))),""))</f>
        <v>NTG_ID</v>
      </c>
      <c r="H1765" s="17" t="str" cm="1">
        <f t="array" aca="1" ref="H1765" ca="1">IF(F1765="","",IFERROR(INDEX(NTG_2020_Map,2,D1765),""))</f>
        <v>AOE|AR|BRO-Bhv|BRO-Op|BRO-RCx|BW|NC|NR</v>
      </c>
      <c r="I1765" s="17" t="str" cm="1">
        <f t="array" aca="1" ref="I1765" ca="1">IFERROR(INDEX(NTG_2020_Map,$C1765+2,$I$7),"")</f>
        <v/>
      </c>
      <c r="J1765" s="17" t="str" cm="1">
        <f t="array" aca="1" ref="J1765" ca="1">IFERROR(IF(INDEX(NTG_2020_Map,$C1765+2,36)=0,"",INDEX(NTG_2020_Map,$C1765+2,$J$7)),"")</f>
        <v/>
      </c>
      <c r="K1765" s="17" t="str" cm="1">
        <f t="array" aca="1" ref="K1765" ca="1">IFERROR(INDEX(NTG_2020_Map,$C1765+2,K$7),"")</f>
        <v/>
      </c>
      <c r="L1765" s="17" t="str" cm="1">
        <f t="array" aca="1" ref="L1765" ca="1">IFERROR(INDEX(NTG_2020_Map,$C1765+2,L$7),"")</f>
        <v/>
      </c>
      <c r="M1765" s="17" t="str" cm="1">
        <f t="array" aca="1" ref="M1765" ca="1">IFERROR(INDEX(NTG_2020_Map,$C1765+2,M$7),"")</f>
        <v/>
      </c>
      <c r="N1765" s="18" t="str" cm="1">
        <f t="array" aca="1" ref="N1765" ca="1">IFERROR(INDEX(NTG_2020_Map,$C1765+2,N$7),"")</f>
        <v/>
      </c>
      <c r="O1765" s="18" t="str" cm="1">
        <f t="array" aca="1" ref="O1765" ca="1">IFERROR(IF(INDEX(NTG_2020_Map,$C1765+2,O$7)="","",INDEX(NTG_2020_Map,$C1765+2,O$7)),"")</f>
        <v/>
      </c>
    </row>
    <row r="1766" spans="3:15" ht="12.75" customHeight="1">
      <c r="C1766" s="16">
        <f t="shared" si="54"/>
        <v>77</v>
      </c>
      <c r="D1766" s="16">
        <f t="shared" si="55"/>
        <v>10</v>
      </c>
      <c r="E1766" s="16" cm="1">
        <f t="array" aca="1" ref="E1766" ca="1">IF(F1766="","",IF(INDEX(NTG_2020_Table,$C1766+1,$D1766)=1,1,0))</f>
        <v>0</v>
      </c>
      <c r="F1766" s="17" t="str" cm="1">
        <f t="array" aca="1" ref="F1766" ca="1">IFERROR(INDEX(NTG_2020_Table,$C1766+1,$F$7),"")</f>
        <v>Res-Default&gt;2</v>
      </c>
      <c r="G1766" s="17" t="str" cm="1">
        <f t="array" aca="1" ref="G1766" ca="1">IF($F1766="","",IFERROR(INDEX(NTG_2020_Map,1,IF($D1766&lt;$B$4,$B$3,IF($D1766&lt;$B$5,$B$4,$B$5))),""))</f>
        <v>NTG_ID</v>
      </c>
      <c r="H1766" s="17" t="str" cm="1">
        <f t="array" aca="1" ref="H1766" ca="1">IF(F1766="","",IFERROR(INDEX(NTG_2020_Map,2,D1766),""))</f>
        <v>UpDeemed|DnCust|DnDeemed|DnCustDI|DnDeemDI</v>
      </c>
      <c r="I1766" s="17" t="str" cm="1">
        <f t="array" aca="1" ref="I1766" ca="1">IFERROR(INDEX(NTG_2020_Map,$C1766+2,$I$7),"")</f>
        <v/>
      </c>
      <c r="J1766" s="17" t="str" cm="1">
        <f t="array" aca="1" ref="J1766" ca="1">IFERROR(IF(INDEX(NTG_2020_Map,$C1766+2,36)=0,"",INDEX(NTG_2020_Map,$C1766+2,$J$7)),"")</f>
        <v/>
      </c>
      <c r="K1766" s="17" t="str" cm="1">
        <f t="array" aca="1" ref="K1766" ca="1">IFERROR(INDEX(NTG_2020_Map,$C1766+2,K$7),"")</f>
        <v/>
      </c>
      <c r="L1766" s="17" t="str" cm="1">
        <f t="array" aca="1" ref="L1766" ca="1">IFERROR(INDEX(NTG_2020_Map,$C1766+2,L$7),"")</f>
        <v/>
      </c>
      <c r="M1766" s="17" t="str" cm="1">
        <f t="array" aca="1" ref="M1766" ca="1">IFERROR(INDEX(NTG_2020_Map,$C1766+2,M$7),"")</f>
        <v/>
      </c>
      <c r="N1766" s="18" t="str" cm="1">
        <f t="array" aca="1" ref="N1766" ca="1">IFERROR(INDEX(NTG_2020_Map,$C1766+2,N$7),"")</f>
        <v/>
      </c>
      <c r="O1766" s="18" t="str" cm="1">
        <f t="array" aca="1" ref="O1766" ca="1">IFERROR(IF(INDEX(NTG_2020_Map,$C1766+2,O$7)="","",INDEX(NTG_2020_Map,$C1766+2,O$7)),"")</f>
        <v/>
      </c>
    </row>
    <row r="1767" spans="3:15" ht="12.75" customHeight="1">
      <c r="C1767" s="16">
        <f t="shared" si="54"/>
        <v>77</v>
      </c>
      <c r="D1767" s="16">
        <f t="shared" si="55"/>
        <v>11</v>
      </c>
      <c r="E1767" s="16" cm="1">
        <f t="array" aca="1" ref="E1767" ca="1">IF(F1767="","",IF(INDEX(NTG_2020_Table,$C1767+1,$D1767)=1,1,0))</f>
        <v>0</v>
      </c>
      <c r="F1767" s="17" t="str" cm="1">
        <f t="array" aca="1" ref="F1767" ca="1">IFERROR(INDEX(NTG_2020_Table,$C1767+1,$F$7),"")</f>
        <v>Res-Default&gt;2</v>
      </c>
      <c r="G1767" s="17" t="str" cm="1">
        <f t="array" aca="1" ref="G1767" ca="1">IF($F1767="","",IFERROR(INDEX(NTG_2020_Map,1,IF($D1767&lt;$B$4,$B$3,IF($D1767&lt;$B$5,$B$4,$B$5))),""))</f>
        <v>VersionSource</v>
      </c>
      <c r="H1767" s="17" t="str" cm="1">
        <f t="array" aca="1" ref="H1767" ca="1">IF(F1767="","",IFERROR(INDEX(NTG_2020_Map,2,D1767),""))</f>
        <v/>
      </c>
      <c r="I1767" s="17" t="str" cm="1">
        <f t="array" aca="1" ref="I1767" ca="1">IFERROR(INDEX(NTG_2020_Map,$C1767+2,$I$7),"")</f>
        <v/>
      </c>
      <c r="J1767" s="17" t="str" cm="1">
        <f t="array" aca="1" ref="J1767" ca="1">IFERROR(IF(INDEX(NTG_2020_Map,$C1767+2,36)=0,"",INDEX(NTG_2020_Map,$C1767+2,$J$7)),"")</f>
        <v/>
      </c>
      <c r="K1767" s="17" t="str" cm="1">
        <f t="array" aca="1" ref="K1767" ca="1">IFERROR(INDEX(NTG_2020_Map,$C1767+2,K$7),"")</f>
        <v/>
      </c>
      <c r="L1767" s="17" t="str" cm="1">
        <f t="array" aca="1" ref="L1767" ca="1">IFERROR(INDEX(NTG_2020_Map,$C1767+2,L$7),"")</f>
        <v/>
      </c>
      <c r="M1767" s="17" t="str" cm="1">
        <f t="array" aca="1" ref="M1767" ca="1">IFERROR(INDEX(NTG_2020_Map,$C1767+2,M$7),"")</f>
        <v/>
      </c>
      <c r="N1767" s="18" t="str" cm="1">
        <f t="array" aca="1" ref="N1767" ca="1">IFERROR(INDEX(NTG_2020_Map,$C1767+2,N$7),"")</f>
        <v/>
      </c>
      <c r="O1767" s="18" t="str" cm="1">
        <f t="array" aca="1" ref="O1767" ca="1">IFERROR(IF(INDEX(NTG_2020_Map,$C1767+2,O$7)="","",INDEX(NTG_2020_Map,$C1767+2,O$7)),"")</f>
        <v/>
      </c>
    </row>
    <row r="1768" spans="3:15" ht="12.75" customHeight="1">
      <c r="C1768" s="16">
        <f t="shared" si="54"/>
        <v>77</v>
      </c>
      <c r="D1768" s="16">
        <f t="shared" si="55"/>
        <v>12</v>
      </c>
      <c r="E1768" s="16" cm="1">
        <f t="array" aca="1" ref="E1768" ca="1">IF(F1768="","",IF(INDEX(NTG_2020_Table,$C1768+1,$D1768)=1,1,0))</f>
        <v>1</v>
      </c>
      <c r="F1768" s="17" t="str" cm="1">
        <f t="array" aca="1" ref="F1768" ca="1">IFERROR(INDEX(NTG_2020_Table,$C1768+1,$F$7),"")</f>
        <v>Res-Default&gt;2</v>
      </c>
      <c r="G1768" s="17" t="str" cm="1">
        <f t="array" aca="1" ref="G1768" ca="1">IF($F1768="","",IFERROR(INDEX(NTG_2020_Map,1,IF($D1768&lt;$B$4,$B$3,IF($D1768&lt;$B$5,$B$4,$B$5))),""))</f>
        <v>VersionSource</v>
      </c>
      <c r="H1768" s="17" t="str" cm="1">
        <f t="array" aca="1" ref="H1768" ca="1">IF(F1768="","",IFERROR(INDEX(NTG_2020_Map,2,D1768),""))</f>
        <v>1</v>
      </c>
      <c r="I1768" s="17" t="str" cm="1">
        <f t="array" aca="1" ref="I1768" ca="1">IFERROR(INDEX(NTG_2020_Map,$C1768+2,$I$7),"")</f>
        <v/>
      </c>
      <c r="J1768" s="17" t="str" cm="1">
        <f t="array" aca="1" ref="J1768" ca="1">IFERROR(IF(INDEX(NTG_2020_Map,$C1768+2,36)=0,"",INDEX(NTG_2020_Map,$C1768+2,$J$7)),"")</f>
        <v/>
      </c>
      <c r="K1768" s="17" t="str" cm="1">
        <f t="array" aca="1" ref="K1768" ca="1">IFERROR(INDEX(NTG_2020_Map,$C1768+2,K$7),"")</f>
        <v/>
      </c>
      <c r="L1768" s="17" t="str" cm="1">
        <f t="array" aca="1" ref="L1768" ca="1">IFERROR(INDEX(NTG_2020_Map,$C1768+2,L$7),"")</f>
        <v/>
      </c>
      <c r="M1768" s="17" t="str" cm="1">
        <f t="array" aca="1" ref="M1768" ca="1">IFERROR(INDEX(NTG_2020_Map,$C1768+2,M$7),"")</f>
        <v/>
      </c>
      <c r="N1768" s="18" t="str" cm="1">
        <f t="array" aca="1" ref="N1768" ca="1">IFERROR(INDEX(NTG_2020_Map,$C1768+2,N$7),"")</f>
        <v/>
      </c>
      <c r="O1768" s="18" t="str" cm="1">
        <f t="array" aca="1" ref="O1768" ca="1">IFERROR(IF(INDEX(NTG_2020_Map,$C1768+2,O$7)="","",INDEX(NTG_2020_Map,$C1768+2,O$7)),"")</f>
        <v/>
      </c>
    </row>
    <row r="1769" spans="3:15" ht="12.75" customHeight="1">
      <c r="C1769" s="16">
        <f t="shared" si="54"/>
        <v>77</v>
      </c>
      <c r="D1769" s="16">
        <f t="shared" si="55"/>
        <v>13</v>
      </c>
      <c r="E1769" s="16" cm="1">
        <f t="array" aca="1" ref="E1769" ca="1">IF(F1769="","",IF(INDEX(NTG_2020_Table,$C1769+1,$D1769)=1,1,0))</f>
        <v>0</v>
      </c>
      <c r="F1769" s="17" t="str" cm="1">
        <f t="array" aca="1" ref="F1769" ca="1">IFERROR(INDEX(NTG_2020_Table,$C1769+1,$F$7),"")</f>
        <v>Res-Default&gt;2</v>
      </c>
      <c r="G1769" s="17" t="str" cm="1">
        <f t="array" aca="1" ref="G1769" ca="1">IF($F1769="","",IFERROR(INDEX(NTG_2020_Map,1,IF($D1769&lt;$B$4,$B$3,IF($D1769&lt;$B$5,$B$4,$B$5))),""))</f>
        <v>VersionSource</v>
      </c>
      <c r="H1769" s="17" t="str" cm="1">
        <f t="array" aca="1" ref="H1769" ca="1">IF(F1769="","",IFERROR(INDEX(NTG_2020_Map,2,D1769),""))</f>
        <v>1</v>
      </c>
      <c r="I1769" s="17" t="str" cm="1">
        <f t="array" aca="1" ref="I1769" ca="1">IFERROR(INDEX(NTG_2020_Map,$C1769+2,$I$7),"")</f>
        <v/>
      </c>
      <c r="J1769" s="17" t="str" cm="1">
        <f t="array" aca="1" ref="J1769" ca="1">IFERROR(IF(INDEX(NTG_2020_Map,$C1769+2,36)=0,"",INDEX(NTG_2020_Map,$C1769+2,$J$7)),"")</f>
        <v/>
      </c>
      <c r="K1769" s="17" t="str" cm="1">
        <f t="array" aca="1" ref="K1769" ca="1">IFERROR(INDEX(NTG_2020_Map,$C1769+2,K$7),"")</f>
        <v/>
      </c>
      <c r="L1769" s="17" t="str" cm="1">
        <f t="array" aca="1" ref="L1769" ca="1">IFERROR(INDEX(NTG_2020_Map,$C1769+2,L$7),"")</f>
        <v/>
      </c>
      <c r="M1769" s="17" t="str" cm="1">
        <f t="array" aca="1" ref="M1769" ca="1">IFERROR(INDEX(NTG_2020_Map,$C1769+2,M$7),"")</f>
        <v/>
      </c>
      <c r="N1769" s="18" t="str" cm="1">
        <f t="array" aca="1" ref="N1769" ca="1">IFERROR(INDEX(NTG_2020_Map,$C1769+2,N$7),"")</f>
        <v/>
      </c>
      <c r="O1769" s="18" t="str" cm="1">
        <f t="array" aca="1" ref="O1769" ca="1">IFERROR(IF(INDEX(NTG_2020_Map,$C1769+2,O$7)="","",INDEX(NTG_2020_Map,$C1769+2,O$7)),"")</f>
        <v/>
      </c>
    </row>
    <row r="1770" spans="3:15" ht="12.75" customHeight="1">
      <c r="C1770" s="16">
        <f t="shared" si="54"/>
        <v>77</v>
      </c>
      <c r="D1770" s="16">
        <f t="shared" si="55"/>
        <v>14</v>
      </c>
      <c r="E1770" s="16" cm="1">
        <f t="array" aca="1" ref="E1770" ca="1">IF(F1770="","",IF(INDEX(NTG_2020_Table,$C1770+1,$D1770)=1,1,0))</f>
        <v>0</v>
      </c>
      <c r="F1770" s="17" t="str" cm="1">
        <f t="array" aca="1" ref="F1770" ca="1">IFERROR(INDEX(NTG_2020_Table,$C1770+1,$F$7),"")</f>
        <v>Res-Default&gt;2</v>
      </c>
      <c r="G1770" s="17" t="str" cm="1">
        <f t="array" aca="1" ref="G1770" ca="1">IF($F1770="","",IFERROR(INDEX(NTG_2020_Map,1,IF($D1770&lt;$B$4,$B$3,IF($D1770&lt;$B$5,$B$4,$B$5))),""))</f>
        <v>VersionSource</v>
      </c>
      <c r="H1770" s="17" t="str" cm="1">
        <f t="array" aca="1" ref="H1770" ca="1">IF(F1770="","",IFERROR(INDEX(NTG_2020_Map,2,D1770),""))</f>
        <v>0</v>
      </c>
      <c r="I1770" s="17" t="str" cm="1">
        <f t="array" aca="1" ref="I1770" ca="1">IFERROR(INDEX(NTG_2020_Map,$C1770+2,$I$7),"")</f>
        <v/>
      </c>
      <c r="J1770" s="17" t="str" cm="1">
        <f t="array" aca="1" ref="J1770" ca="1">IFERROR(IF(INDEX(NTG_2020_Map,$C1770+2,36)=0,"",INDEX(NTG_2020_Map,$C1770+2,$J$7)),"")</f>
        <v/>
      </c>
      <c r="K1770" s="17" t="str" cm="1">
        <f t="array" aca="1" ref="K1770" ca="1">IFERROR(INDEX(NTG_2020_Map,$C1770+2,K$7),"")</f>
        <v/>
      </c>
      <c r="L1770" s="17" t="str" cm="1">
        <f t="array" aca="1" ref="L1770" ca="1">IFERROR(INDEX(NTG_2020_Map,$C1770+2,L$7),"")</f>
        <v/>
      </c>
      <c r="M1770" s="17" t="str" cm="1">
        <f t="array" aca="1" ref="M1770" ca="1">IFERROR(INDEX(NTG_2020_Map,$C1770+2,M$7),"")</f>
        <v/>
      </c>
      <c r="N1770" s="18" t="str" cm="1">
        <f t="array" aca="1" ref="N1770" ca="1">IFERROR(INDEX(NTG_2020_Map,$C1770+2,N$7),"")</f>
        <v/>
      </c>
      <c r="O1770" s="18" t="str" cm="1">
        <f t="array" aca="1" ref="O1770" ca="1">IFERROR(IF(INDEX(NTG_2020_Map,$C1770+2,O$7)="","",INDEX(NTG_2020_Map,$C1770+2,O$7)),"")</f>
        <v/>
      </c>
    </row>
    <row r="1771" spans="3:15" ht="12.75" customHeight="1">
      <c r="C1771" s="16">
        <f t="shared" si="54"/>
        <v>77</v>
      </c>
      <c r="D1771" s="16">
        <f t="shared" si="55"/>
        <v>15</v>
      </c>
      <c r="E1771" s="16" cm="1">
        <f t="array" aca="1" ref="E1771" ca="1">IF(F1771="","",IF(INDEX(NTG_2020_Table,$C1771+1,$D1771)=1,1,0))</f>
        <v>0</v>
      </c>
      <c r="F1771" s="17" t="str" cm="1">
        <f t="array" aca="1" ref="F1771" ca="1">IFERROR(INDEX(NTG_2020_Table,$C1771+1,$F$7),"")</f>
        <v>Res-Default&gt;2</v>
      </c>
      <c r="G1771" s="17" t="str" cm="1">
        <f t="array" aca="1" ref="G1771" ca="1">IF($F1771="","",IFERROR(INDEX(NTG_2020_Map,1,IF($D1771&lt;$B$4,$B$3,IF($D1771&lt;$B$5,$B$4,$B$5))),""))</f>
        <v>VersionSource</v>
      </c>
      <c r="H1771" s="17" cm="1">
        <f t="array" aca="1" ref="H1771" ca="1">IF(F1771="","",IFERROR(INDEX(NTG_2020_Map,2,D1771),""))</f>
        <v>45448.629734189817</v>
      </c>
      <c r="I1771" s="17" t="str" cm="1">
        <f t="array" aca="1" ref="I1771" ca="1">IFERROR(INDEX(NTG_2020_Map,$C1771+2,$I$7),"")</f>
        <v/>
      </c>
      <c r="J1771" s="17" t="str" cm="1">
        <f t="array" aca="1" ref="J1771" ca="1">IFERROR(IF(INDEX(NTG_2020_Map,$C1771+2,36)=0,"",INDEX(NTG_2020_Map,$C1771+2,$J$7)),"")</f>
        <v/>
      </c>
      <c r="K1771" s="17" t="str" cm="1">
        <f t="array" aca="1" ref="K1771" ca="1">IFERROR(INDEX(NTG_2020_Map,$C1771+2,K$7),"")</f>
        <v/>
      </c>
      <c r="L1771" s="17" t="str" cm="1">
        <f t="array" aca="1" ref="L1771" ca="1">IFERROR(INDEX(NTG_2020_Map,$C1771+2,L$7),"")</f>
        <v/>
      </c>
      <c r="M1771" s="17" t="str" cm="1">
        <f t="array" aca="1" ref="M1771" ca="1">IFERROR(INDEX(NTG_2020_Map,$C1771+2,M$7),"")</f>
        <v/>
      </c>
      <c r="N1771" s="18" t="str" cm="1">
        <f t="array" aca="1" ref="N1771" ca="1">IFERROR(INDEX(NTG_2020_Map,$C1771+2,N$7),"")</f>
        <v/>
      </c>
      <c r="O1771" s="18" t="str" cm="1">
        <f t="array" aca="1" ref="O1771" ca="1">IFERROR(IF(INDEX(NTG_2020_Map,$C1771+2,O$7)="","",INDEX(NTG_2020_Map,$C1771+2,O$7)),"")</f>
        <v/>
      </c>
    </row>
    <row r="1772" spans="3:15" ht="12.75" customHeight="1">
      <c r="C1772" s="16">
        <f t="shared" si="54"/>
        <v>77</v>
      </c>
      <c r="D1772" s="16">
        <f t="shared" si="55"/>
        <v>16</v>
      </c>
      <c r="E1772" s="16" cm="1">
        <f t="array" aca="1" ref="E1772" ca="1">IF(F1772="","",IF(INDEX(NTG_2020_Table,$C1772+1,$D1772)=1,1,0))</f>
        <v>1</v>
      </c>
      <c r="F1772" s="17" t="str" cm="1">
        <f t="array" aca="1" ref="F1772" ca="1">IFERROR(INDEX(NTG_2020_Table,$C1772+1,$F$7),"")</f>
        <v>Res-Default&gt;2</v>
      </c>
      <c r="G1772" s="17" t="str" cm="1">
        <f t="array" aca="1" ref="G1772" ca="1">IF($F1772="","",IFERROR(INDEX(NTG_2020_Map,1,IF($D1772&lt;$B$4,$B$3,IF($D1772&lt;$B$5,$B$4,$B$5))),""))</f>
        <v>VersionSource</v>
      </c>
      <c r="H1772" s="17" t="str" cm="1">
        <f t="array" aca="1" ref="H1772" ca="1">IF(F1772="","",IFERROR(INDEX(NTG_2020_Map,2,D1772),""))</f>
        <v>Expired this record since a new record was created that uses the updated Measure Impact Types and Delivery Types per DEER2026 Scoping Document.</v>
      </c>
      <c r="I1772" s="17" t="str" cm="1">
        <f t="array" aca="1" ref="I1772" ca="1">IFERROR(INDEX(NTG_2020_Map,$C1772+2,$I$7),"")</f>
        <v/>
      </c>
      <c r="J1772" s="17" t="str" cm="1">
        <f t="array" aca="1" ref="J1772" ca="1">IFERROR(IF(INDEX(NTG_2020_Map,$C1772+2,36)=0,"",INDEX(NTG_2020_Map,$C1772+2,$J$7)),"")</f>
        <v/>
      </c>
      <c r="K1772" s="17" t="str" cm="1">
        <f t="array" aca="1" ref="K1772" ca="1">IFERROR(INDEX(NTG_2020_Map,$C1772+2,K$7),"")</f>
        <v/>
      </c>
      <c r="L1772" s="17" t="str" cm="1">
        <f t="array" aca="1" ref="L1772" ca="1">IFERROR(INDEX(NTG_2020_Map,$C1772+2,L$7),"")</f>
        <v/>
      </c>
      <c r="M1772" s="17" t="str" cm="1">
        <f t="array" aca="1" ref="M1772" ca="1">IFERROR(INDEX(NTG_2020_Map,$C1772+2,M$7),"")</f>
        <v/>
      </c>
      <c r="N1772" s="18" t="str" cm="1">
        <f t="array" aca="1" ref="N1772" ca="1">IFERROR(INDEX(NTG_2020_Map,$C1772+2,N$7),"")</f>
        <v/>
      </c>
      <c r="O1772" s="18" t="str" cm="1">
        <f t="array" aca="1" ref="O1772" ca="1">IFERROR(IF(INDEX(NTG_2020_Map,$C1772+2,O$7)="","",INDEX(NTG_2020_Map,$C1772+2,O$7)),"")</f>
        <v/>
      </c>
    </row>
    <row r="1773" spans="3:15" ht="12.75" customHeight="1">
      <c r="C1773" s="16">
        <f t="shared" si="54"/>
        <v>77</v>
      </c>
      <c r="D1773" s="16">
        <f t="shared" si="55"/>
        <v>17</v>
      </c>
      <c r="E1773" s="16" cm="1">
        <f t="array" aca="1" ref="E1773" ca="1">IF(F1773="","",IF(INDEX(NTG_2020_Table,$C1773+1,$D1773)=1,1,0))</f>
        <v>1</v>
      </c>
      <c r="F1773" s="17" t="str" cm="1">
        <f t="array" aca="1" ref="F1773" ca="1">IFERROR(INDEX(NTG_2020_Table,$C1773+1,$F$7),"")</f>
        <v>Res-Default&gt;2</v>
      </c>
      <c r="G1773" s="17" t="str" cm="1">
        <f t="array" aca="1" ref="G1773" ca="1">IF($F1773="","",IFERROR(INDEX(NTG_2020_Map,1,IF($D1773&lt;$B$4,$B$3,IF($D1773&lt;$B$5,$B$4,$B$5))),""))</f>
        <v>VersionSource</v>
      </c>
      <c r="H1773" s="17" t="str" cm="1">
        <f t="array" aca="1" ref="H1773" ca="1">IF(F1773="","",IFERROR(INDEX(NTG_2020_Map,2,D1773),""))</f>
        <v>Deemed Ex Ante Team</v>
      </c>
      <c r="I1773" s="17" t="str" cm="1">
        <f t="array" aca="1" ref="I1773" ca="1">IFERROR(INDEX(NTG_2020_Map,$C1773+2,$I$7),"")</f>
        <v/>
      </c>
      <c r="J1773" s="17" t="str" cm="1">
        <f t="array" aca="1" ref="J1773" ca="1">IFERROR(IF(INDEX(NTG_2020_Map,$C1773+2,36)=0,"",INDEX(NTG_2020_Map,$C1773+2,$J$7)),"")</f>
        <v/>
      </c>
      <c r="K1773" s="17" t="str" cm="1">
        <f t="array" aca="1" ref="K1773" ca="1">IFERROR(INDEX(NTG_2020_Map,$C1773+2,K$7),"")</f>
        <v/>
      </c>
      <c r="L1773" s="17" t="str" cm="1">
        <f t="array" aca="1" ref="L1773" ca="1">IFERROR(INDEX(NTG_2020_Map,$C1773+2,L$7),"")</f>
        <v/>
      </c>
      <c r="M1773" s="17" t="str" cm="1">
        <f t="array" aca="1" ref="M1773" ca="1">IFERROR(INDEX(NTG_2020_Map,$C1773+2,M$7),"")</f>
        <v/>
      </c>
      <c r="N1773" s="18" t="str" cm="1">
        <f t="array" aca="1" ref="N1773" ca="1">IFERROR(INDEX(NTG_2020_Map,$C1773+2,N$7),"")</f>
        <v/>
      </c>
      <c r="O1773" s="18" t="str" cm="1">
        <f t="array" aca="1" ref="O1773" ca="1">IFERROR(IF(INDEX(NTG_2020_Map,$C1773+2,O$7)="","",INDEX(NTG_2020_Map,$C1773+2,O$7)),"")</f>
        <v/>
      </c>
    </row>
    <row r="1774" spans="3:15" ht="12.75" customHeight="1">
      <c r="C1774" s="16">
        <f t="shared" si="54"/>
        <v>77</v>
      </c>
      <c r="D1774" s="16">
        <f t="shared" si="55"/>
        <v>18</v>
      </c>
      <c r="E1774" s="16" cm="1">
        <f t="array" aca="1" ref="E1774" ca="1">IF(F1774="","",IF(INDEX(NTG_2020_Table,$C1774+1,$D1774)=1,1,0))</f>
        <v>1</v>
      </c>
      <c r="F1774" s="17" t="str" cm="1">
        <f t="array" aca="1" ref="F1774" ca="1">IFERROR(INDEX(NTG_2020_Table,$C1774+1,$F$7),"")</f>
        <v>Res-Default&gt;2</v>
      </c>
      <c r="G1774" s="17" t="str" cm="1">
        <f t="array" aca="1" ref="G1774" ca="1">IF($F1774="","",IFERROR(INDEX(NTG_2020_Map,1,IF($D1774&lt;$B$4,$B$3,IF($D1774&lt;$B$5,$B$4,$B$5))),""))</f>
        <v>VersionSource</v>
      </c>
      <c r="H1774" s="17" cm="1">
        <f t="array" aca="1" ref="H1774" ca="1">IF(F1774="","",IFERROR(INDEX(NTG_2020_Map,2,D1774),""))</f>
        <v>44566.539816770834</v>
      </c>
      <c r="I1774" s="17" t="str" cm="1">
        <f t="array" aca="1" ref="I1774" ca="1">IFERROR(INDEX(NTG_2020_Map,$C1774+2,$I$7),"")</f>
        <v/>
      </c>
      <c r="J1774" s="17" t="str" cm="1">
        <f t="array" aca="1" ref="J1774" ca="1">IFERROR(IF(INDEX(NTG_2020_Map,$C1774+2,36)=0,"",INDEX(NTG_2020_Map,$C1774+2,$J$7)),"")</f>
        <v/>
      </c>
      <c r="K1774" s="17" t="str" cm="1">
        <f t="array" aca="1" ref="K1774" ca="1">IFERROR(INDEX(NTG_2020_Map,$C1774+2,K$7),"")</f>
        <v/>
      </c>
      <c r="L1774" s="17" t="str" cm="1">
        <f t="array" aca="1" ref="L1774" ca="1">IFERROR(INDEX(NTG_2020_Map,$C1774+2,L$7),"")</f>
        <v/>
      </c>
      <c r="M1774" s="17" t="str" cm="1">
        <f t="array" aca="1" ref="M1774" ca="1">IFERROR(INDEX(NTG_2020_Map,$C1774+2,M$7),"")</f>
        <v/>
      </c>
      <c r="N1774" s="18" t="str" cm="1">
        <f t="array" aca="1" ref="N1774" ca="1">IFERROR(INDEX(NTG_2020_Map,$C1774+2,N$7),"")</f>
        <v/>
      </c>
      <c r="O1774" s="18" t="str" cm="1">
        <f t="array" aca="1" ref="O1774" ca="1">IFERROR(IF(INDEX(NTG_2020_Map,$C1774+2,O$7)="","",INDEX(NTG_2020_Map,$C1774+2,O$7)),"")</f>
        <v/>
      </c>
    </row>
    <row r="1775" spans="3:15" ht="12.75" customHeight="1">
      <c r="C1775" s="16">
        <f t="shared" si="54"/>
        <v>77</v>
      </c>
      <c r="D1775" s="16">
        <f t="shared" si="55"/>
        <v>19</v>
      </c>
      <c r="E1775" s="16" cm="1">
        <f t="array" aca="1" ref="E1775" ca="1">IF(F1775="","",IF(INDEX(NTG_2020_Table,$C1775+1,$D1775)=1,1,0))</f>
        <v>1</v>
      </c>
      <c r="F1775" s="17" t="str" cm="1">
        <f t="array" aca="1" ref="F1775" ca="1">IFERROR(INDEX(NTG_2020_Table,$C1775+1,$F$7),"")</f>
        <v>Res-Default&gt;2</v>
      </c>
      <c r="G1775" s="17" t="str" cm="1">
        <f t="array" aca="1" ref="G1775" ca="1">IF($F1775="","",IFERROR(INDEX(NTG_2020_Map,1,IF($D1775&lt;$B$4,$B$3,IF($D1775&lt;$B$5,$B$4,$B$5))),""))</f>
        <v>CreatedComment</v>
      </c>
      <c r="H1775" s="17" t="str" cm="1">
        <f t="array" aca="1" ref="H1775" ca="1">IF(F1775="","",IFERROR(INDEX(NTG_2020_Map,2,D1775),""))</f>
        <v/>
      </c>
      <c r="I1775" s="17" t="str" cm="1">
        <f t="array" aca="1" ref="I1775" ca="1">IFERROR(INDEX(NTG_2020_Map,$C1775+2,$I$7),"")</f>
        <v/>
      </c>
      <c r="J1775" s="17" t="str" cm="1">
        <f t="array" aca="1" ref="J1775" ca="1">IFERROR(IF(INDEX(NTG_2020_Map,$C1775+2,36)=0,"",INDEX(NTG_2020_Map,$C1775+2,$J$7)),"")</f>
        <v/>
      </c>
      <c r="K1775" s="17" t="str" cm="1">
        <f t="array" aca="1" ref="K1775" ca="1">IFERROR(INDEX(NTG_2020_Map,$C1775+2,K$7),"")</f>
        <v/>
      </c>
      <c r="L1775" s="17" t="str" cm="1">
        <f t="array" aca="1" ref="L1775" ca="1">IFERROR(INDEX(NTG_2020_Map,$C1775+2,L$7),"")</f>
        <v/>
      </c>
      <c r="M1775" s="17" t="str" cm="1">
        <f t="array" aca="1" ref="M1775" ca="1">IFERROR(INDEX(NTG_2020_Map,$C1775+2,M$7),"")</f>
        <v/>
      </c>
      <c r="N1775" s="18" t="str" cm="1">
        <f t="array" aca="1" ref="N1775" ca="1">IFERROR(INDEX(NTG_2020_Map,$C1775+2,N$7),"")</f>
        <v/>
      </c>
      <c r="O1775" s="18" t="str" cm="1">
        <f t="array" aca="1" ref="O1775" ca="1">IFERROR(IF(INDEX(NTG_2020_Map,$C1775+2,O$7)="","",INDEX(NTG_2020_Map,$C1775+2,O$7)),"")</f>
        <v/>
      </c>
    </row>
    <row r="1776" spans="3:15" ht="12.75" customHeight="1">
      <c r="C1776" s="16">
        <f t="shared" si="54"/>
        <v>77</v>
      </c>
      <c r="D1776" s="16">
        <f t="shared" si="55"/>
        <v>20</v>
      </c>
      <c r="E1776" s="16" cm="1">
        <f t="array" aca="1" ref="E1776" ca="1">IF(F1776="","",IF(INDEX(NTG_2020_Table,$C1776+1,$D1776)=1,1,0))</f>
        <v>1</v>
      </c>
      <c r="F1776" s="17" t="str" cm="1">
        <f t="array" aca="1" ref="F1776" ca="1">IFERROR(INDEX(NTG_2020_Table,$C1776+1,$F$7),"")</f>
        <v>Res-Default&gt;2</v>
      </c>
      <c r="G1776" s="17" t="str" cm="1">
        <f t="array" aca="1" ref="G1776" ca="1">IF($F1776="","",IFERROR(INDEX(NTG_2020_Map,1,IF($D1776&lt;$B$4,$B$3,IF($D1776&lt;$B$5,$B$4,$B$5))),""))</f>
        <v>CreatedComment</v>
      </c>
      <c r="H1776" s="17" t="str" cm="1">
        <f t="array" aca="1" ref="H1776" ca="1">IF(F1776="","",IFERROR(INDEX(NTG_2020_Map,2,D1776),""))</f>
        <v>Deemed Ex Ante Team</v>
      </c>
      <c r="I1776" s="17" t="str" cm="1">
        <f t="array" aca="1" ref="I1776" ca="1">IFERROR(INDEX(NTG_2020_Map,$C1776+2,$I$7),"")</f>
        <v/>
      </c>
      <c r="J1776" s="17" t="str" cm="1">
        <f t="array" aca="1" ref="J1776" ca="1">IFERROR(IF(INDEX(NTG_2020_Map,$C1776+2,36)=0,"",INDEX(NTG_2020_Map,$C1776+2,$J$7)),"")</f>
        <v/>
      </c>
      <c r="K1776" s="17" t="str" cm="1">
        <f t="array" aca="1" ref="K1776" ca="1">IFERROR(INDEX(NTG_2020_Map,$C1776+2,K$7),"")</f>
        <v/>
      </c>
      <c r="L1776" s="17" t="str" cm="1">
        <f t="array" aca="1" ref="L1776" ca="1">IFERROR(INDEX(NTG_2020_Map,$C1776+2,L$7),"")</f>
        <v/>
      </c>
      <c r="M1776" s="17" t="str" cm="1">
        <f t="array" aca="1" ref="M1776" ca="1">IFERROR(INDEX(NTG_2020_Map,$C1776+2,M$7),"")</f>
        <v/>
      </c>
      <c r="N1776" s="18" t="str" cm="1">
        <f t="array" aca="1" ref="N1776" ca="1">IFERROR(INDEX(NTG_2020_Map,$C1776+2,N$7),"")</f>
        <v/>
      </c>
      <c r="O1776" s="18" t="str" cm="1">
        <f t="array" aca="1" ref="O1776" ca="1">IFERROR(IF(INDEX(NTG_2020_Map,$C1776+2,O$7)="","",INDEX(NTG_2020_Map,$C1776+2,O$7)),"")</f>
        <v/>
      </c>
    </row>
    <row r="1777" spans="3:15" ht="12.75" customHeight="1">
      <c r="C1777" s="16">
        <f t="shared" si="54"/>
        <v>77</v>
      </c>
      <c r="D1777" s="16">
        <f t="shared" si="55"/>
        <v>21</v>
      </c>
      <c r="E1777" s="16" cm="1">
        <f t="array" aca="1" ref="E1777" ca="1">IF(F1777="","",IF(INDEX(NTG_2020_Table,$C1777+1,$D1777)=1,1,0))</f>
        <v>1</v>
      </c>
      <c r="F1777" s="17" t="str" cm="1">
        <f t="array" aca="1" ref="F1777" ca="1">IFERROR(INDEX(NTG_2020_Table,$C1777+1,$F$7),"")</f>
        <v>Res-Default&gt;2</v>
      </c>
      <c r="G1777" s="17" t="str" cm="1">
        <f t="array" aca="1" ref="G1777" ca="1">IF($F1777="","",IFERROR(INDEX(NTG_2020_Map,1,IF($D1777&lt;$B$4,$B$3,IF($D1777&lt;$B$5,$B$4,$B$5))),""))</f>
        <v>CreatedComment</v>
      </c>
      <c r="H1777" s="17" t="str" cm="1">
        <f t="array" aca="1" ref="H1777" ca="1">IF(F1777="","",IFERROR(INDEX(NTG_2020_Map,2,D1777),""))</f>
        <v/>
      </c>
      <c r="I1777" s="17" t="str" cm="1">
        <f t="array" aca="1" ref="I1777" ca="1">IFERROR(INDEX(NTG_2020_Map,$C1777+2,$I$7),"")</f>
        <v/>
      </c>
      <c r="J1777" s="17" t="str" cm="1">
        <f t="array" aca="1" ref="J1777" ca="1">IFERROR(IF(INDEX(NTG_2020_Map,$C1777+2,36)=0,"",INDEX(NTG_2020_Map,$C1777+2,$J$7)),"")</f>
        <v/>
      </c>
      <c r="K1777" s="17" t="str" cm="1">
        <f t="array" aca="1" ref="K1777" ca="1">IFERROR(INDEX(NTG_2020_Map,$C1777+2,K$7),"")</f>
        <v/>
      </c>
      <c r="L1777" s="17" t="str" cm="1">
        <f t="array" aca="1" ref="L1777" ca="1">IFERROR(INDEX(NTG_2020_Map,$C1777+2,L$7),"")</f>
        <v/>
      </c>
      <c r="M1777" s="17" t="str" cm="1">
        <f t="array" aca="1" ref="M1777" ca="1">IFERROR(INDEX(NTG_2020_Map,$C1777+2,M$7),"")</f>
        <v/>
      </c>
      <c r="N1777" s="18" t="str" cm="1">
        <f t="array" aca="1" ref="N1777" ca="1">IFERROR(INDEX(NTG_2020_Map,$C1777+2,N$7),"")</f>
        <v/>
      </c>
      <c r="O1777" s="18" t="str" cm="1">
        <f t="array" aca="1" ref="O1777" ca="1">IFERROR(IF(INDEX(NTG_2020_Map,$C1777+2,O$7)="","",INDEX(NTG_2020_Map,$C1777+2,O$7)),"")</f>
        <v/>
      </c>
    </row>
    <row r="1778" spans="3:15" ht="12.75" customHeight="1">
      <c r="C1778" s="16">
        <f t="shared" si="54"/>
        <v>77</v>
      </c>
      <c r="D1778" s="16">
        <f t="shared" si="55"/>
        <v>22</v>
      </c>
      <c r="E1778" s="16" cm="1">
        <f t="array" aca="1" ref="E1778" ca="1">IF(F1778="","",IF(INDEX(NTG_2020_Table,$C1778+1,$D1778)=1,1,0))</f>
        <v>1</v>
      </c>
      <c r="F1778" s="17" t="str" cm="1">
        <f t="array" aca="1" ref="F1778" ca="1">IFERROR(INDEX(NTG_2020_Table,$C1778+1,$F$7),"")</f>
        <v>Res-Default&gt;2</v>
      </c>
      <c r="G1778" s="17" t="str" cm="1">
        <f t="array" aca="1" ref="G1778" ca="1">IF($F1778="","",IFERROR(INDEX(NTG_2020_Map,1,IF($D1778&lt;$B$4,$B$3,IF($D1778&lt;$B$5,$B$4,$B$5))),""))</f>
        <v>CreatedComment</v>
      </c>
      <c r="H1778" s="17" t="str" cm="1">
        <f t="array" aca="1" ref="H1778" ca="1">IF(F1778="","",IFERROR(INDEX(NTG_2020_Map,2,D1778),""))</f>
        <v/>
      </c>
      <c r="I1778" s="17" t="str" cm="1">
        <f t="array" aca="1" ref="I1778" ca="1">IFERROR(INDEX(NTG_2020_Map,$C1778+2,$I$7),"")</f>
        <v/>
      </c>
      <c r="J1778" s="17" t="str" cm="1">
        <f t="array" aca="1" ref="J1778" ca="1">IFERROR(IF(INDEX(NTG_2020_Map,$C1778+2,36)=0,"",INDEX(NTG_2020_Map,$C1778+2,$J$7)),"")</f>
        <v/>
      </c>
      <c r="K1778" s="17" t="str" cm="1">
        <f t="array" aca="1" ref="K1778" ca="1">IFERROR(INDEX(NTG_2020_Map,$C1778+2,K$7),"")</f>
        <v/>
      </c>
      <c r="L1778" s="17" t="str" cm="1">
        <f t="array" aca="1" ref="L1778" ca="1">IFERROR(INDEX(NTG_2020_Map,$C1778+2,L$7),"")</f>
        <v/>
      </c>
      <c r="M1778" s="17" t="str" cm="1">
        <f t="array" aca="1" ref="M1778" ca="1">IFERROR(INDEX(NTG_2020_Map,$C1778+2,M$7),"")</f>
        <v/>
      </c>
      <c r="N1778" s="18" t="str" cm="1">
        <f t="array" aca="1" ref="N1778" ca="1">IFERROR(INDEX(NTG_2020_Map,$C1778+2,N$7),"")</f>
        <v/>
      </c>
      <c r="O1778" s="18" t="str" cm="1">
        <f t="array" aca="1" ref="O1778" ca="1">IFERROR(IF(INDEX(NTG_2020_Map,$C1778+2,O$7)="","",INDEX(NTG_2020_Map,$C1778+2,O$7)),"")</f>
        <v/>
      </c>
    </row>
    <row r="1779" spans="3:15" ht="12.75" customHeight="1">
      <c r="C1779" s="16">
        <f t="shared" si="54"/>
        <v>77</v>
      </c>
      <c r="D1779" s="16">
        <f t="shared" si="55"/>
        <v>23</v>
      </c>
      <c r="E1779" s="16" cm="1">
        <f t="array" aca="1" ref="E1779" ca="1">IF(F1779="","",IF(INDEX(NTG_2020_Table,$C1779+1,$D1779)=1,1,0))</f>
        <v>1</v>
      </c>
      <c r="F1779" s="17" t="str" cm="1">
        <f t="array" aca="1" ref="F1779" ca="1">IFERROR(INDEX(NTG_2020_Table,$C1779+1,$F$7),"")</f>
        <v>Res-Default&gt;2</v>
      </c>
      <c r="G1779" s="17" t="str" cm="1">
        <f t="array" aca="1" ref="G1779" ca="1">IF($F1779="","",IFERROR(INDEX(NTG_2020_Map,1,IF($D1779&lt;$B$4,$B$3,IF($D1779&lt;$B$5,$B$4,$B$5))),""))</f>
        <v>CreatedComment</v>
      </c>
      <c r="H1779" s="17" t="str" cm="1">
        <f t="array" aca="1" ref="H1779" ca="1">IF(F1779="","",IFERROR(INDEX(NTG_2020_Map,2,D1779),""))</f>
        <v/>
      </c>
      <c r="I1779" s="17" t="str" cm="1">
        <f t="array" aca="1" ref="I1779" ca="1">IFERROR(INDEX(NTG_2020_Map,$C1779+2,$I$7),"")</f>
        <v/>
      </c>
      <c r="J1779" s="17" t="str" cm="1">
        <f t="array" aca="1" ref="J1779" ca="1">IFERROR(IF(INDEX(NTG_2020_Map,$C1779+2,36)=0,"",INDEX(NTG_2020_Map,$C1779+2,$J$7)),"")</f>
        <v/>
      </c>
      <c r="K1779" s="17" t="str" cm="1">
        <f t="array" aca="1" ref="K1779" ca="1">IFERROR(INDEX(NTG_2020_Map,$C1779+2,K$7),"")</f>
        <v/>
      </c>
      <c r="L1779" s="17" t="str" cm="1">
        <f t="array" aca="1" ref="L1779" ca="1">IFERROR(INDEX(NTG_2020_Map,$C1779+2,L$7),"")</f>
        <v/>
      </c>
      <c r="M1779" s="17" t="str" cm="1">
        <f t="array" aca="1" ref="M1779" ca="1">IFERROR(INDEX(NTG_2020_Map,$C1779+2,M$7),"")</f>
        <v/>
      </c>
      <c r="N1779" s="18" t="str" cm="1">
        <f t="array" aca="1" ref="N1779" ca="1">IFERROR(INDEX(NTG_2020_Map,$C1779+2,N$7),"")</f>
        <v/>
      </c>
      <c r="O1779" s="18" t="str" cm="1">
        <f t="array" aca="1" ref="O1779" ca="1">IFERROR(IF(INDEX(NTG_2020_Map,$C1779+2,O$7)="","",INDEX(NTG_2020_Map,$C1779+2,O$7)),"")</f>
        <v/>
      </c>
    </row>
    <row r="1780" spans="3:15" ht="12.75" customHeight="1">
      <c r="C1780" s="16">
        <f t="shared" si="54"/>
        <v>78</v>
      </c>
      <c r="D1780" s="16">
        <f t="shared" si="55"/>
        <v>1</v>
      </c>
      <c r="E1780" s="16" cm="1">
        <f t="array" aca="1" ref="E1780" ca="1">IF(F1780="","",IF(INDEX(NTG_2020_Table,$C1780+1,$D1780)=1,1,0))</f>
        <v>0</v>
      </c>
      <c r="F1780" s="17" t="str" cm="1">
        <f t="array" aca="1" ref="F1780" ca="1">IFERROR(INDEX(NTG_2020_Table,$C1780+1,$F$7),"")</f>
        <v>Res-Default-HTR-di</v>
      </c>
      <c r="G1780" s="17" t="str" cm="1">
        <f t="array" aca="1" ref="G1780" ca="1">IF($F1780="","",IFERROR(INDEX(NTG_2020_Map,1,IF($D1780&lt;$B$4,$B$3,IF($D1780&lt;$B$5,$B$4,$B$5))),""))</f>
        <v>NTG_ID</v>
      </c>
      <c r="H1780" s="17" t="str" cm="1">
        <f t="array" aca="1" ref="H1780" ca="1">IF(F1780="","",IFERROR(INDEX(NTG_2020_Map,2,D1780),""))</f>
        <v>Agric-Default&gt;2yrs</v>
      </c>
      <c r="I1780" s="17" t="str" cm="1">
        <f t="array" aca="1" ref="I1780" ca="1">IFERROR(INDEX(NTG_2020_Map,$C1780+2,$I$7),"")</f>
        <v/>
      </c>
      <c r="J1780" s="17" t="str" cm="1">
        <f t="array" aca="1" ref="J1780" ca="1">IFERROR(IF(INDEX(NTG_2020_Map,$C1780+2,36)=0,"",INDEX(NTG_2020_Map,$C1780+2,$J$7)),"")</f>
        <v/>
      </c>
      <c r="K1780" s="17" t="str" cm="1">
        <f t="array" aca="1" ref="K1780" ca="1">IFERROR(INDEX(NTG_2020_Map,$C1780+2,K$7),"")</f>
        <v/>
      </c>
      <c r="L1780" s="17" t="str" cm="1">
        <f t="array" aca="1" ref="L1780" ca="1">IFERROR(INDEX(NTG_2020_Map,$C1780+2,L$7),"")</f>
        <v/>
      </c>
      <c r="M1780" s="17" t="str" cm="1">
        <f t="array" aca="1" ref="M1780" ca="1">IFERROR(INDEX(NTG_2020_Map,$C1780+2,M$7),"")</f>
        <v/>
      </c>
      <c r="N1780" s="18" t="str" cm="1">
        <f t="array" aca="1" ref="N1780" ca="1">IFERROR(INDEX(NTG_2020_Map,$C1780+2,N$7),"")</f>
        <v/>
      </c>
      <c r="O1780" s="18" t="str" cm="1">
        <f t="array" aca="1" ref="O1780" ca="1">IFERROR(IF(INDEX(NTG_2020_Map,$C1780+2,O$7)="","",INDEX(NTG_2020_Map,$C1780+2,O$7)),"")</f>
        <v/>
      </c>
    </row>
    <row r="1781" spans="3:15" ht="12.75" customHeight="1">
      <c r="C1781" s="16">
        <f t="shared" si="54"/>
        <v>78</v>
      </c>
      <c r="D1781" s="16">
        <f t="shared" si="55"/>
        <v>2</v>
      </c>
      <c r="E1781" s="16" cm="1">
        <f t="array" aca="1" ref="E1781" ca="1">IF(F1781="","",IF(INDEX(NTG_2020_Table,$C1781+1,$D1781)=1,1,0))</f>
        <v>1</v>
      </c>
      <c r="F1781" s="17" t="str" cm="1">
        <f t="array" aca="1" ref="F1781" ca="1">IFERROR(INDEX(NTG_2020_Table,$C1781+1,$F$7),"")</f>
        <v>Res-Default-HTR-di</v>
      </c>
      <c r="G1781" s="17" t="str" cm="1">
        <f t="array" aca="1" ref="G1781" ca="1">IF($F1781="","",IFERROR(INDEX(NTG_2020_Map,1,IF($D1781&lt;$B$4,$B$3,IF($D1781&lt;$B$5,$B$4,$B$5))),""))</f>
        <v>NTG_ID</v>
      </c>
      <c r="H1781" s="17" t="str" cm="1">
        <f t="array" aca="1" ref="H1781" ca="1">IF(F1781="","",IFERROR(INDEX(NTG_2020_Map,2,D1781),""))</f>
        <v>DEER2019</v>
      </c>
      <c r="I1781" s="17" t="str" cm="1">
        <f t="array" aca="1" ref="I1781" ca="1">IFERROR(INDEX(NTG_2020_Map,$C1781+2,$I$7),"")</f>
        <v/>
      </c>
      <c r="J1781" s="17" t="str" cm="1">
        <f t="array" aca="1" ref="J1781" ca="1">IFERROR(IF(INDEX(NTG_2020_Map,$C1781+2,36)=0,"",INDEX(NTG_2020_Map,$C1781+2,$J$7)),"")</f>
        <v/>
      </c>
      <c r="K1781" s="17" t="str" cm="1">
        <f t="array" aca="1" ref="K1781" ca="1">IFERROR(INDEX(NTG_2020_Map,$C1781+2,K$7),"")</f>
        <v/>
      </c>
      <c r="L1781" s="17" t="str" cm="1">
        <f t="array" aca="1" ref="L1781" ca="1">IFERROR(INDEX(NTG_2020_Map,$C1781+2,L$7),"")</f>
        <v/>
      </c>
      <c r="M1781" s="17" t="str" cm="1">
        <f t="array" aca="1" ref="M1781" ca="1">IFERROR(INDEX(NTG_2020_Map,$C1781+2,M$7),"")</f>
        <v/>
      </c>
      <c r="N1781" s="18" t="str" cm="1">
        <f t="array" aca="1" ref="N1781" ca="1">IFERROR(INDEX(NTG_2020_Map,$C1781+2,N$7),"")</f>
        <v/>
      </c>
      <c r="O1781" s="18" t="str" cm="1">
        <f t="array" aca="1" ref="O1781" ca="1">IFERROR(IF(INDEX(NTG_2020_Map,$C1781+2,O$7)="","",INDEX(NTG_2020_Map,$C1781+2,O$7)),"")</f>
        <v/>
      </c>
    </row>
    <row r="1782" spans="3:15" ht="12.75" customHeight="1">
      <c r="C1782" s="16">
        <f t="shared" si="54"/>
        <v>78</v>
      </c>
      <c r="D1782" s="16">
        <f t="shared" si="55"/>
        <v>3</v>
      </c>
      <c r="E1782" s="16" cm="1">
        <f t="array" aca="1" ref="E1782" ca="1">IF(F1782="","",IF(INDEX(NTG_2020_Table,$C1782+1,$D1782)=1,1,0))</f>
        <v>0</v>
      </c>
      <c r="F1782" s="17" t="str" cm="1">
        <f t="array" aca="1" ref="F1782" ca="1">IFERROR(INDEX(NTG_2020_Table,$C1782+1,$F$7),"")</f>
        <v>Res-Default-HTR-di</v>
      </c>
      <c r="G1782" s="17" t="str" cm="1">
        <f t="array" aca="1" ref="G1782" ca="1">IF($F1782="","",IFERROR(INDEX(NTG_2020_Map,1,IF($D1782&lt;$B$4,$B$3,IF($D1782&lt;$B$5,$B$4,$B$5))),""))</f>
        <v>NTG_ID</v>
      </c>
      <c r="H1782" s="17" cm="1">
        <f t="array" aca="1" ref="H1782" ca="1">IF(F1782="","",IFERROR(INDEX(NTG_2020_Map,2,D1782),""))</f>
        <v>43466</v>
      </c>
      <c r="I1782" s="17" t="str" cm="1">
        <f t="array" aca="1" ref="I1782" ca="1">IFERROR(INDEX(NTG_2020_Map,$C1782+2,$I$7),"")</f>
        <v/>
      </c>
      <c r="J1782" s="17" t="str" cm="1">
        <f t="array" aca="1" ref="J1782" ca="1">IFERROR(IF(INDEX(NTG_2020_Map,$C1782+2,36)=0,"",INDEX(NTG_2020_Map,$C1782+2,$J$7)),"")</f>
        <v/>
      </c>
      <c r="K1782" s="17" t="str" cm="1">
        <f t="array" aca="1" ref="K1782" ca="1">IFERROR(INDEX(NTG_2020_Map,$C1782+2,K$7),"")</f>
        <v/>
      </c>
      <c r="L1782" s="17" t="str" cm="1">
        <f t="array" aca="1" ref="L1782" ca="1">IFERROR(INDEX(NTG_2020_Map,$C1782+2,L$7),"")</f>
        <v/>
      </c>
      <c r="M1782" s="17" t="str" cm="1">
        <f t="array" aca="1" ref="M1782" ca="1">IFERROR(INDEX(NTG_2020_Map,$C1782+2,M$7),"")</f>
        <v/>
      </c>
      <c r="N1782" s="18" t="str" cm="1">
        <f t="array" aca="1" ref="N1782" ca="1">IFERROR(INDEX(NTG_2020_Map,$C1782+2,N$7),"")</f>
        <v/>
      </c>
      <c r="O1782" s="18" t="str" cm="1">
        <f t="array" aca="1" ref="O1782" ca="1">IFERROR(IF(INDEX(NTG_2020_Map,$C1782+2,O$7)="","",INDEX(NTG_2020_Map,$C1782+2,O$7)),"")</f>
        <v/>
      </c>
    </row>
    <row r="1783" spans="3:15" ht="12.75" customHeight="1">
      <c r="C1783" s="16">
        <f t="shared" si="54"/>
        <v>78</v>
      </c>
      <c r="D1783" s="16">
        <f t="shared" si="55"/>
        <v>4</v>
      </c>
      <c r="E1783" s="16" cm="1">
        <f t="array" aca="1" ref="E1783" ca="1">IF(F1783="","",IF(INDEX(NTG_2020_Table,$C1783+1,$D1783)=1,1,0))</f>
        <v>0</v>
      </c>
      <c r="F1783" s="17" t="str" cm="1">
        <f t="array" aca="1" ref="F1783" ca="1">IFERROR(INDEX(NTG_2020_Table,$C1783+1,$F$7),"")</f>
        <v>Res-Default-HTR-di</v>
      </c>
      <c r="G1783" s="17" t="str" cm="1">
        <f t="array" aca="1" ref="G1783" ca="1">IF($F1783="","",IFERROR(INDEX(NTG_2020_Map,1,IF($D1783&lt;$B$4,$B$3,IF($D1783&lt;$B$5,$B$4,$B$5))),""))</f>
        <v>NTG_ID</v>
      </c>
      <c r="H1783" s="17" cm="1">
        <f t="array" aca="1" ref="H1783" ca="1">IF(F1783="","",IFERROR(INDEX(NTG_2020_Map,2,D1783),""))</f>
        <v>46022</v>
      </c>
      <c r="I1783" s="17" t="str" cm="1">
        <f t="array" aca="1" ref="I1783" ca="1">IFERROR(INDEX(NTG_2020_Map,$C1783+2,$I$7),"")</f>
        <v/>
      </c>
      <c r="J1783" s="17" t="str" cm="1">
        <f t="array" aca="1" ref="J1783" ca="1">IFERROR(IF(INDEX(NTG_2020_Map,$C1783+2,36)=0,"",INDEX(NTG_2020_Map,$C1783+2,$J$7)),"")</f>
        <v/>
      </c>
      <c r="K1783" s="17" t="str" cm="1">
        <f t="array" aca="1" ref="K1783" ca="1">IFERROR(INDEX(NTG_2020_Map,$C1783+2,K$7),"")</f>
        <v/>
      </c>
      <c r="L1783" s="17" t="str" cm="1">
        <f t="array" aca="1" ref="L1783" ca="1">IFERROR(INDEX(NTG_2020_Map,$C1783+2,L$7),"")</f>
        <v/>
      </c>
      <c r="M1783" s="17" t="str" cm="1">
        <f t="array" aca="1" ref="M1783" ca="1">IFERROR(INDEX(NTG_2020_Map,$C1783+2,M$7),"")</f>
        <v/>
      </c>
      <c r="N1783" s="18" t="str" cm="1">
        <f t="array" aca="1" ref="N1783" ca="1">IFERROR(INDEX(NTG_2020_Map,$C1783+2,N$7),"")</f>
        <v/>
      </c>
      <c r="O1783" s="18" t="str" cm="1">
        <f t="array" aca="1" ref="O1783" ca="1">IFERROR(IF(INDEX(NTG_2020_Map,$C1783+2,O$7)="","",INDEX(NTG_2020_Map,$C1783+2,O$7)),"")</f>
        <v/>
      </c>
    </row>
    <row r="1784" spans="3:15" ht="12.75" customHeight="1">
      <c r="C1784" s="16">
        <f t="shared" si="54"/>
        <v>78</v>
      </c>
      <c r="D1784" s="16">
        <f t="shared" si="55"/>
        <v>5</v>
      </c>
      <c r="E1784" s="16" cm="1">
        <f t="array" aca="1" ref="E1784" ca="1">IF(F1784="","",IF(INDEX(NTG_2020_Table,$C1784+1,$D1784)=1,1,0))</f>
        <v>0</v>
      </c>
      <c r="F1784" s="17" t="str" cm="1">
        <f t="array" aca="1" ref="F1784" ca="1">IFERROR(INDEX(NTG_2020_Table,$C1784+1,$F$7),"")</f>
        <v>Res-Default-HTR-di</v>
      </c>
      <c r="G1784" s="17" t="str" cm="1">
        <f t="array" aca="1" ref="G1784" ca="1">IF($F1784="","",IFERROR(INDEX(NTG_2020_Map,1,IF($D1784&lt;$B$4,$B$3,IF($D1784&lt;$B$5,$B$4,$B$5))),""))</f>
        <v>NTG_ID</v>
      </c>
      <c r="H1784" s="17" cm="1">
        <f t="array" aca="1" ref="H1784" ca="1">IF(F1784="","",IFERROR(INDEX(NTG_2020_Map,2,D1784),""))</f>
        <v>0.6</v>
      </c>
      <c r="I1784" s="17" t="str" cm="1">
        <f t="array" aca="1" ref="I1784" ca="1">IFERROR(INDEX(NTG_2020_Map,$C1784+2,$I$7),"")</f>
        <v/>
      </c>
      <c r="J1784" s="17" t="str" cm="1">
        <f t="array" aca="1" ref="J1784" ca="1">IFERROR(IF(INDEX(NTG_2020_Map,$C1784+2,36)=0,"",INDEX(NTG_2020_Map,$C1784+2,$J$7)),"")</f>
        <v/>
      </c>
      <c r="K1784" s="17" t="str" cm="1">
        <f t="array" aca="1" ref="K1784" ca="1">IFERROR(INDEX(NTG_2020_Map,$C1784+2,K$7),"")</f>
        <v/>
      </c>
      <c r="L1784" s="17" t="str" cm="1">
        <f t="array" aca="1" ref="L1784" ca="1">IFERROR(INDEX(NTG_2020_Map,$C1784+2,L$7),"")</f>
        <v/>
      </c>
      <c r="M1784" s="17" t="str" cm="1">
        <f t="array" aca="1" ref="M1784" ca="1">IFERROR(INDEX(NTG_2020_Map,$C1784+2,M$7),"")</f>
        <v/>
      </c>
      <c r="N1784" s="18" t="str" cm="1">
        <f t="array" aca="1" ref="N1784" ca="1">IFERROR(INDEX(NTG_2020_Map,$C1784+2,N$7),"")</f>
        <v/>
      </c>
      <c r="O1784" s="18" t="str" cm="1">
        <f t="array" aca="1" ref="O1784" ca="1">IFERROR(IF(INDEX(NTG_2020_Map,$C1784+2,O$7)="","",INDEX(NTG_2020_Map,$C1784+2,O$7)),"")</f>
        <v/>
      </c>
    </row>
    <row r="1785" spans="3:15" ht="12.75" customHeight="1">
      <c r="C1785" s="16">
        <f t="shared" si="54"/>
        <v>78</v>
      </c>
      <c r="D1785" s="16">
        <f t="shared" si="55"/>
        <v>6</v>
      </c>
      <c r="E1785" s="16" cm="1">
        <f t="array" aca="1" ref="E1785" ca="1">IF(F1785="","",IF(INDEX(NTG_2020_Table,$C1785+1,$D1785)=1,1,0))</f>
        <v>0</v>
      </c>
      <c r="F1785" s="17" t="str" cm="1">
        <f t="array" aca="1" ref="F1785" ca="1">IFERROR(INDEX(NTG_2020_Table,$C1785+1,$F$7),"")</f>
        <v>Res-Default-HTR-di</v>
      </c>
      <c r="G1785" s="17" t="str" cm="1">
        <f t="array" aca="1" ref="G1785" ca="1">IF($F1785="","",IFERROR(INDEX(NTG_2020_Map,1,IF($D1785&lt;$B$4,$B$3,IF($D1785&lt;$B$5,$B$4,$B$5))),""))</f>
        <v>NTG_ID</v>
      </c>
      <c r="H1785" s="17" cm="1">
        <f t="array" aca="1" ref="H1785" ca="1">IF(F1785="","",IFERROR(INDEX(NTG_2020_Map,2,D1785),""))</f>
        <v>0.6</v>
      </c>
      <c r="I1785" s="17" t="str" cm="1">
        <f t="array" aca="1" ref="I1785" ca="1">IFERROR(INDEX(NTG_2020_Map,$C1785+2,$I$7),"")</f>
        <v/>
      </c>
      <c r="J1785" s="17" t="str" cm="1">
        <f t="array" aca="1" ref="J1785" ca="1">IFERROR(IF(INDEX(NTG_2020_Map,$C1785+2,36)=0,"",INDEX(NTG_2020_Map,$C1785+2,$J$7)),"")</f>
        <v/>
      </c>
      <c r="K1785" s="17" t="str" cm="1">
        <f t="array" aca="1" ref="K1785" ca="1">IFERROR(INDEX(NTG_2020_Map,$C1785+2,K$7),"")</f>
        <v/>
      </c>
      <c r="L1785" s="17" t="str" cm="1">
        <f t="array" aca="1" ref="L1785" ca="1">IFERROR(INDEX(NTG_2020_Map,$C1785+2,L$7),"")</f>
        <v/>
      </c>
      <c r="M1785" s="17" t="str" cm="1">
        <f t="array" aca="1" ref="M1785" ca="1">IFERROR(INDEX(NTG_2020_Map,$C1785+2,M$7),"")</f>
        <v/>
      </c>
      <c r="N1785" s="18" t="str" cm="1">
        <f t="array" aca="1" ref="N1785" ca="1">IFERROR(INDEX(NTG_2020_Map,$C1785+2,N$7),"")</f>
        <v/>
      </c>
      <c r="O1785" s="18" t="str" cm="1">
        <f t="array" aca="1" ref="O1785" ca="1">IFERROR(IF(INDEX(NTG_2020_Map,$C1785+2,O$7)="","",INDEX(NTG_2020_Map,$C1785+2,O$7)),"")</f>
        <v/>
      </c>
    </row>
    <row r="1786" spans="3:15" ht="12.75" customHeight="1">
      <c r="C1786" s="16">
        <f t="shared" si="54"/>
        <v>78</v>
      </c>
      <c r="D1786" s="16">
        <f t="shared" si="55"/>
        <v>7</v>
      </c>
      <c r="E1786" s="16" cm="1">
        <f t="array" aca="1" ref="E1786" ca="1">IF(F1786="","",IF(INDEX(NTG_2020_Table,$C1786+1,$D1786)=1,1,0))</f>
        <v>0</v>
      </c>
      <c r="F1786" s="17" t="str" cm="1">
        <f t="array" aca="1" ref="F1786" ca="1">IFERROR(INDEX(NTG_2020_Table,$C1786+1,$F$7),"")</f>
        <v>Res-Default-HTR-di</v>
      </c>
      <c r="G1786" s="17" t="str" cm="1">
        <f t="array" aca="1" ref="G1786" ca="1">IF($F1786="","",IFERROR(INDEX(NTG_2020_Map,1,IF($D1786&lt;$B$4,$B$3,IF($D1786&lt;$B$5,$B$4,$B$5))),""))</f>
        <v>NTG_ID</v>
      </c>
      <c r="H1786" s="17" t="str" cm="1">
        <f t="array" aca="1" ref="H1786" ca="1">IF(F1786="","",IFERROR(INDEX(NTG_2020_Map,2,D1786),""))</f>
        <v>Measures not covered by other NTG values and measure technology type has been available in marketplace for more than 2 years</v>
      </c>
      <c r="I1786" s="17" t="str" cm="1">
        <f t="array" aca="1" ref="I1786" ca="1">IFERROR(INDEX(NTG_2020_Map,$C1786+2,$I$7),"")</f>
        <v/>
      </c>
      <c r="J1786" s="17" t="str" cm="1">
        <f t="array" aca="1" ref="J1786" ca="1">IFERROR(IF(INDEX(NTG_2020_Map,$C1786+2,36)=0,"",INDEX(NTG_2020_Map,$C1786+2,$J$7)),"")</f>
        <v/>
      </c>
      <c r="K1786" s="17" t="str" cm="1">
        <f t="array" aca="1" ref="K1786" ca="1">IFERROR(INDEX(NTG_2020_Map,$C1786+2,K$7),"")</f>
        <v/>
      </c>
      <c r="L1786" s="17" t="str" cm="1">
        <f t="array" aca="1" ref="L1786" ca="1">IFERROR(INDEX(NTG_2020_Map,$C1786+2,L$7),"")</f>
        <v/>
      </c>
      <c r="M1786" s="17" t="str" cm="1">
        <f t="array" aca="1" ref="M1786" ca="1">IFERROR(INDEX(NTG_2020_Map,$C1786+2,M$7),"")</f>
        <v/>
      </c>
      <c r="N1786" s="18" t="str" cm="1">
        <f t="array" aca="1" ref="N1786" ca="1">IFERROR(INDEX(NTG_2020_Map,$C1786+2,N$7),"")</f>
        <v/>
      </c>
      <c r="O1786" s="18" t="str" cm="1">
        <f t="array" aca="1" ref="O1786" ca="1">IFERROR(IF(INDEX(NTG_2020_Map,$C1786+2,O$7)="","",INDEX(NTG_2020_Map,$C1786+2,O$7)),"")</f>
        <v/>
      </c>
    </row>
    <row r="1787" spans="3:15" ht="12.75" customHeight="1">
      <c r="C1787" s="16">
        <f t="shared" si="54"/>
        <v>78</v>
      </c>
      <c r="D1787" s="16">
        <f t="shared" si="55"/>
        <v>8</v>
      </c>
      <c r="E1787" s="16" cm="1">
        <f t="array" aca="1" ref="E1787" ca="1">IF(F1787="","",IF(INDEX(NTG_2020_Table,$C1787+1,$D1787)=1,1,0))</f>
        <v>0</v>
      </c>
      <c r="F1787" s="17" t="str" cm="1">
        <f t="array" aca="1" ref="F1787" ca="1">IFERROR(INDEX(NTG_2020_Table,$C1787+1,$F$7),"")</f>
        <v>Res-Default-HTR-di</v>
      </c>
      <c r="G1787" s="17" t="str" cm="1">
        <f t="array" aca="1" ref="G1787" ca="1">IF($F1787="","",IFERROR(INDEX(NTG_2020_Map,1,IF($D1787&lt;$B$4,$B$3,IF($D1787&lt;$B$5,$B$4,$B$5))),""))</f>
        <v>NTG_ID</v>
      </c>
      <c r="H1787" s="17" t="str" cm="1">
        <f t="array" aca="1" ref="H1787" ca="1">IF(F1787="","",IFERROR(INDEX(NTG_2020_Map,2,D1787),""))</f>
        <v>Deem-DEER|Deem-WP</v>
      </c>
      <c r="I1787" s="17" t="str" cm="1">
        <f t="array" aca="1" ref="I1787" ca="1">IFERROR(INDEX(NTG_2020_Map,$C1787+2,$I$7),"")</f>
        <v/>
      </c>
      <c r="J1787" s="17" t="str" cm="1">
        <f t="array" aca="1" ref="J1787" ca="1">IFERROR(IF(INDEX(NTG_2020_Map,$C1787+2,36)=0,"",INDEX(NTG_2020_Map,$C1787+2,$J$7)),"")</f>
        <v/>
      </c>
      <c r="K1787" s="17" t="str" cm="1">
        <f t="array" aca="1" ref="K1787" ca="1">IFERROR(INDEX(NTG_2020_Map,$C1787+2,K$7),"")</f>
        <v/>
      </c>
      <c r="L1787" s="17" t="str" cm="1">
        <f t="array" aca="1" ref="L1787" ca="1">IFERROR(INDEX(NTG_2020_Map,$C1787+2,L$7),"")</f>
        <v/>
      </c>
      <c r="M1787" s="17" t="str" cm="1">
        <f t="array" aca="1" ref="M1787" ca="1">IFERROR(INDEX(NTG_2020_Map,$C1787+2,M$7),"")</f>
        <v/>
      </c>
      <c r="N1787" s="18" t="str" cm="1">
        <f t="array" aca="1" ref="N1787" ca="1">IFERROR(INDEX(NTG_2020_Map,$C1787+2,N$7),"")</f>
        <v/>
      </c>
      <c r="O1787" s="18" t="str" cm="1">
        <f t="array" aca="1" ref="O1787" ca="1">IFERROR(IF(INDEX(NTG_2020_Map,$C1787+2,O$7)="","",INDEX(NTG_2020_Map,$C1787+2,O$7)),"")</f>
        <v/>
      </c>
    </row>
    <row r="1788" spans="3:15" ht="12.75" customHeight="1">
      <c r="C1788" s="16">
        <f t="shared" si="54"/>
        <v>78</v>
      </c>
      <c r="D1788" s="16">
        <f t="shared" si="55"/>
        <v>9</v>
      </c>
      <c r="E1788" s="16" cm="1">
        <f t="array" aca="1" ref="E1788" ca="1">IF(F1788="","",IF(INDEX(NTG_2020_Table,$C1788+1,$D1788)=1,1,0))</f>
        <v>0</v>
      </c>
      <c r="F1788" s="17" t="str" cm="1">
        <f t="array" aca="1" ref="F1788" ca="1">IFERROR(INDEX(NTG_2020_Table,$C1788+1,$F$7),"")</f>
        <v>Res-Default-HTR-di</v>
      </c>
      <c r="G1788" s="17" t="str" cm="1">
        <f t="array" aca="1" ref="G1788" ca="1">IF($F1788="","",IFERROR(INDEX(NTG_2020_Map,1,IF($D1788&lt;$B$4,$B$3,IF($D1788&lt;$B$5,$B$4,$B$5))),""))</f>
        <v>NTG_ID</v>
      </c>
      <c r="H1788" s="17" t="str" cm="1">
        <f t="array" aca="1" ref="H1788" ca="1">IF(F1788="","",IFERROR(INDEX(NTG_2020_Map,2,D1788),""))</f>
        <v>AOE|AR|BRO-Bhv|BRO-Op|BRO-RCx|BW|NC|NR</v>
      </c>
      <c r="I1788" s="17" t="str" cm="1">
        <f t="array" aca="1" ref="I1788" ca="1">IFERROR(INDEX(NTG_2020_Map,$C1788+2,$I$7),"")</f>
        <v/>
      </c>
      <c r="J1788" s="17" t="str" cm="1">
        <f t="array" aca="1" ref="J1788" ca="1">IFERROR(IF(INDEX(NTG_2020_Map,$C1788+2,36)=0,"",INDEX(NTG_2020_Map,$C1788+2,$J$7)),"")</f>
        <v/>
      </c>
      <c r="K1788" s="17" t="str" cm="1">
        <f t="array" aca="1" ref="K1788" ca="1">IFERROR(INDEX(NTG_2020_Map,$C1788+2,K$7),"")</f>
        <v/>
      </c>
      <c r="L1788" s="17" t="str" cm="1">
        <f t="array" aca="1" ref="L1788" ca="1">IFERROR(INDEX(NTG_2020_Map,$C1788+2,L$7),"")</f>
        <v/>
      </c>
      <c r="M1788" s="17" t="str" cm="1">
        <f t="array" aca="1" ref="M1788" ca="1">IFERROR(INDEX(NTG_2020_Map,$C1788+2,M$7),"")</f>
        <v/>
      </c>
      <c r="N1788" s="18" t="str" cm="1">
        <f t="array" aca="1" ref="N1788" ca="1">IFERROR(INDEX(NTG_2020_Map,$C1788+2,N$7),"")</f>
        <v/>
      </c>
      <c r="O1788" s="18" t="str" cm="1">
        <f t="array" aca="1" ref="O1788" ca="1">IFERROR(IF(INDEX(NTG_2020_Map,$C1788+2,O$7)="","",INDEX(NTG_2020_Map,$C1788+2,O$7)),"")</f>
        <v/>
      </c>
    </row>
    <row r="1789" spans="3:15" ht="12.75" customHeight="1">
      <c r="C1789" s="16">
        <f t="shared" si="54"/>
        <v>78</v>
      </c>
      <c r="D1789" s="16">
        <f t="shared" si="55"/>
        <v>10</v>
      </c>
      <c r="E1789" s="16" cm="1">
        <f t="array" aca="1" ref="E1789" ca="1">IF(F1789="","",IF(INDEX(NTG_2020_Table,$C1789+1,$D1789)=1,1,0))</f>
        <v>0</v>
      </c>
      <c r="F1789" s="17" t="str" cm="1">
        <f t="array" aca="1" ref="F1789" ca="1">IFERROR(INDEX(NTG_2020_Table,$C1789+1,$F$7),"")</f>
        <v>Res-Default-HTR-di</v>
      </c>
      <c r="G1789" s="17" t="str" cm="1">
        <f t="array" aca="1" ref="G1789" ca="1">IF($F1789="","",IFERROR(INDEX(NTG_2020_Map,1,IF($D1789&lt;$B$4,$B$3,IF($D1789&lt;$B$5,$B$4,$B$5))),""))</f>
        <v>NTG_ID</v>
      </c>
      <c r="H1789" s="17" t="str" cm="1">
        <f t="array" aca="1" ref="H1789" ca="1">IF(F1789="","",IFERROR(INDEX(NTG_2020_Map,2,D1789),""))</f>
        <v>UpDeemed|DnCust|DnDeemed|DnCustDI|DnDeemDI</v>
      </c>
      <c r="I1789" s="17" t="str" cm="1">
        <f t="array" aca="1" ref="I1789" ca="1">IFERROR(INDEX(NTG_2020_Map,$C1789+2,$I$7),"")</f>
        <v/>
      </c>
      <c r="J1789" s="17" t="str" cm="1">
        <f t="array" aca="1" ref="J1789" ca="1">IFERROR(IF(INDEX(NTG_2020_Map,$C1789+2,36)=0,"",INDEX(NTG_2020_Map,$C1789+2,$J$7)),"")</f>
        <v/>
      </c>
      <c r="K1789" s="17" t="str" cm="1">
        <f t="array" aca="1" ref="K1789" ca="1">IFERROR(INDEX(NTG_2020_Map,$C1789+2,K$7),"")</f>
        <v/>
      </c>
      <c r="L1789" s="17" t="str" cm="1">
        <f t="array" aca="1" ref="L1789" ca="1">IFERROR(INDEX(NTG_2020_Map,$C1789+2,L$7),"")</f>
        <v/>
      </c>
      <c r="M1789" s="17" t="str" cm="1">
        <f t="array" aca="1" ref="M1789" ca="1">IFERROR(INDEX(NTG_2020_Map,$C1789+2,M$7),"")</f>
        <v/>
      </c>
      <c r="N1789" s="18" t="str" cm="1">
        <f t="array" aca="1" ref="N1789" ca="1">IFERROR(INDEX(NTG_2020_Map,$C1789+2,N$7),"")</f>
        <v/>
      </c>
      <c r="O1789" s="18" t="str" cm="1">
        <f t="array" aca="1" ref="O1789" ca="1">IFERROR(IF(INDEX(NTG_2020_Map,$C1789+2,O$7)="","",INDEX(NTG_2020_Map,$C1789+2,O$7)),"")</f>
        <v/>
      </c>
    </row>
    <row r="1790" spans="3:15" ht="12.75" customHeight="1">
      <c r="C1790" s="16">
        <f t="shared" si="54"/>
        <v>78</v>
      </c>
      <c r="D1790" s="16">
        <f t="shared" si="55"/>
        <v>11</v>
      </c>
      <c r="E1790" s="16" cm="1">
        <f t="array" aca="1" ref="E1790" ca="1">IF(F1790="","",IF(INDEX(NTG_2020_Table,$C1790+1,$D1790)=1,1,0))</f>
        <v>0</v>
      </c>
      <c r="F1790" s="17" t="str" cm="1">
        <f t="array" aca="1" ref="F1790" ca="1">IFERROR(INDEX(NTG_2020_Table,$C1790+1,$F$7),"")</f>
        <v>Res-Default-HTR-di</v>
      </c>
      <c r="G1790" s="17" t="str" cm="1">
        <f t="array" aca="1" ref="G1790" ca="1">IF($F1790="","",IFERROR(INDEX(NTG_2020_Map,1,IF($D1790&lt;$B$4,$B$3,IF($D1790&lt;$B$5,$B$4,$B$5))),""))</f>
        <v>VersionSource</v>
      </c>
      <c r="H1790" s="17" t="str" cm="1">
        <f t="array" aca="1" ref="H1790" ca="1">IF(F1790="","",IFERROR(INDEX(NTG_2020_Map,2,D1790),""))</f>
        <v/>
      </c>
      <c r="I1790" s="17" t="str" cm="1">
        <f t="array" aca="1" ref="I1790" ca="1">IFERROR(INDEX(NTG_2020_Map,$C1790+2,$I$7),"")</f>
        <v/>
      </c>
      <c r="J1790" s="17" t="str" cm="1">
        <f t="array" aca="1" ref="J1790" ca="1">IFERROR(IF(INDEX(NTG_2020_Map,$C1790+2,36)=0,"",INDEX(NTG_2020_Map,$C1790+2,$J$7)),"")</f>
        <v/>
      </c>
      <c r="K1790" s="17" t="str" cm="1">
        <f t="array" aca="1" ref="K1790" ca="1">IFERROR(INDEX(NTG_2020_Map,$C1790+2,K$7),"")</f>
        <v/>
      </c>
      <c r="L1790" s="17" t="str" cm="1">
        <f t="array" aca="1" ref="L1790" ca="1">IFERROR(INDEX(NTG_2020_Map,$C1790+2,L$7),"")</f>
        <v/>
      </c>
      <c r="M1790" s="17" t="str" cm="1">
        <f t="array" aca="1" ref="M1790" ca="1">IFERROR(INDEX(NTG_2020_Map,$C1790+2,M$7),"")</f>
        <v/>
      </c>
      <c r="N1790" s="18" t="str" cm="1">
        <f t="array" aca="1" ref="N1790" ca="1">IFERROR(INDEX(NTG_2020_Map,$C1790+2,N$7),"")</f>
        <v/>
      </c>
      <c r="O1790" s="18" t="str" cm="1">
        <f t="array" aca="1" ref="O1790" ca="1">IFERROR(IF(INDEX(NTG_2020_Map,$C1790+2,O$7)="","",INDEX(NTG_2020_Map,$C1790+2,O$7)),"")</f>
        <v/>
      </c>
    </row>
    <row r="1791" spans="3:15" ht="12.75" customHeight="1">
      <c r="C1791" s="16">
        <f t="shared" si="54"/>
        <v>78</v>
      </c>
      <c r="D1791" s="16">
        <f t="shared" si="55"/>
        <v>12</v>
      </c>
      <c r="E1791" s="16" cm="1">
        <f t="array" aca="1" ref="E1791" ca="1">IF(F1791="","",IF(INDEX(NTG_2020_Table,$C1791+1,$D1791)=1,1,0))</f>
        <v>1</v>
      </c>
      <c r="F1791" s="17" t="str" cm="1">
        <f t="array" aca="1" ref="F1791" ca="1">IFERROR(INDEX(NTG_2020_Table,$C1791+1,$F$7),"")</f>
        <v>Res-Default-HTR-di</v>
      </c>
      <c r="G1791" s="17" t="str" cm="1">
        <f t="array" aca="1" ref="G1791" ca="1">IF($F1791="","",IFERROR(INDEX(NTG_2020_Map,1,IF($D1791&lt;$B$4,$B$3,IF($D1791&lt;$B$5,$B$4,$B$5))),""))</f>
        <v>VersionSource</v>
      </c>
      <c r="H1791" s="17" t="str" cm="1">
        <f t="array" aca="1" ref="H1791" ca="1">IF(F1791="","",IFERROR(INDEX(NTG_2020_Map,2,D1791),""))</f>
        <v>1</v>
      </c>
      <c r="I1791" s="17" t="str" cm="1">
        <f t="array" aca="1" ref="I1791" ca="1">IFERROR(INDEX(NTG_2020_Map,$C1791+2,$I$7),"")</f>
        <v/>
      </c>
      <c r="J1791" s="17" t="str" cm="1">
        <f t="array" aca="1" ref="J1791" ca="1">IFERROR(IF(INDEX(NTG_2020_Map,$C1791+2,36)=0,"",INDEX(NTG_2020_Map,$C1791+2,$J$7)),"")</f>
        <v/>
      </c>
      <c r="K1791" s="17" t="str" cm="1">
        <f t="array" aca="1" ref="K1791" ca="1">IFERROR(INDEX(NTG_2020_Map,$C1791+2,K$7),"")</f>
        <v/>
      </c>
      <c r="L1791" s="17" t="str" cm="1">
        <f t="array" aca="1" ref="L1791" ca="1">IFERROR(INDEX(NTG_2020_Map,$C1791+2,L$7),"")</f>
        <v/>
      </c>
      <c r="M1791" s="17" t="str" cm="1">
        <f t="array" aca="1" ref="M1791" ca="1">IFERROR(INDEX(NTG_2020_Map,$C1791+2,M$7),"")</f>
        <v/>
      </c>
      <c r="N1791" s="18" t="str" cm="1">
        <f t="array" aca="1" ref="N1791" ca="1">IFERROR(INDEX(NTG_2020_Map,$C1791+2,N$7),"")</f>
        <v/>
      </c>
      <c r="O1791" s="18" t="str" cm="1">
        <f t="array" aca="1" ref="O1791" ca="1">IFERROR(IF(INDEX(NTG_2020_Map,$C1791+2,O$7)="","",INDEX(NTG_2020_Map,$C1791+2,O$7)),"")</f>
        <v/>
      </c>
    </row>
    <row r="1792" spans="3:15" ht="12.75" customHeight="1">
      <c r="C1792" s="16">
        <f t="shared" si="54"/>
        <v>78</v>
      </c>
      <c r="D1792" s="16">
        <f t="shared" si="55"/>
        <v>13</v>
      </c>
      <c r="E1792" s="16" cm="1">
        <f t="array" aca="1" ref="E1792" ca="1">IF(F1792="","",IF(INDEX(NTG_2020_Table,$C1792+1,$D1792)=1,1,0))</f>
        <v>0</v>
      </c>
      <c r="F1792" s="17" t="str" cm="1">
        <f t="array" aca="1" ref="F1792" ca="1">IFERROR(INDEX(NTG_2020_Table,$C1792+1,$F$7),"")</f>
        <v>Res-Default-HTR-di</v>
      </c>
      <c r="G1792" s="17" t="str" cm="1">
        <f t="array" aca="1" ref="G1792" ca="1">IF($F1792="","",IFERROR(INDEX(NTG_2020_Map,1,IF($D1792&lt;$B$4,$B$3,IF($D1792&lt;$B$5,$B$4,$B$5))),""))</f>
        <v>VersionSource</v>
      </c>
      <c r="H1792" s="17" t="str" cm="1">
        <f t="array" aca="1" ref="H1792" ca="1">IF(F1792="","",IFERROR(INDEX(NTG_2020_Map,2,D1792),""))</f>
        <v>1</v>
      </c>
      <c r="I1792" s="17" t="str" cm="1">
        <f t="array" aca="1" ref="I1792" ca="1">IFERROR(INDEX(NTG_2020_Map,$C1792+2,$I$7),"")</f>
        <v/>
      </c>
      <c r="J1792" s="17" t="str" cm="1">
        <f t="array" aca="1" ref="J1792" ca="1">IFERROR(IF(INDEX(NTG_2020_Map,$C1792+2,36)=0,"",INDEX(NTG_2020_Map,$C1792+2,$J$7)),"")</f>
        <v/>
      </c>
      <c r="K1792" s="17" t="str" cm="1">
        <f t="array" aca="1" ref="K1792" ca="1">IFERROR(INDEX(NTG_2020_Map,$C1792+2,K$7),"")</f>
        <v/>
      </c>
      <c r="L1792" s="17" t="str" cm="1">
        <f t="array" aca="1" ref="L1792" ca="1">IFERROR(INDEX(NTG_2020_Map,$C1792+2,L$7),"")</f>
        <v/>
      </c>
      <c r="M1792" s="17" t="str" cm="1">
        <f t="array" aca="1" ref="M1792" ca="1">IFERROR(INDEX(NTG_2020_Map,$C1792+2,M$7),"")</f>
        <v/>
      </c>
      <c r="N1792" s="18" t="str" cm="1">
        <f t="array" aca="1" ref="N1792" ca="1">IFERROR(INDEX(NTG_2020_Map,$C1792+2,N$7),"")</f>
        <v/>
      </c>
      <c r="O1792" s="18" t="str" cm="1">
        <f t="array" aca="1" ref="O1792" ca="1">IFERROR(IF(INDEX(NTG_2020_Map,$C1792+2,O$7)="","",INDEX(NTG_2020_Map,$C1792+2,O$7)),"")</f>
        <v/>
      </c>
    </row>
    <row r="1793" spans="3:15" ht="12.75" customHeight="1">
      <c r="C1793" s="16">
        <f t="shared" si="54"/>
        <v>78</v>
      </c>
      <c r="D1793" s="16">
        <f t="shared" si="55"/>
        <v>14</v>
      </c>
      <c r="E1793" s="16" cm="1">
        <f t="array" aca="1" ref="E1793" ca="1">IF(F1793="","",IF(INDEX(NTG_2020_Table,$C1793+1,$D1793)=1,1,0))</f>
        <v>0</v>
      </c>
      <c r="F1793" s="17" t="str" cm="1">
        <f t="array" aca="1" ref="F1793" ca="1">IFERROR(INDEX(NTG_2020_Table,$C1793+1,$F$7),"")</f>
        <v>Res-Default-HTR-di</v>
      </c>
      <c r="G1793" s="17" t="str" cm="1">
        <f t="array" aca="1" ref="G1793" ca="1">IF($F1793="","",IFERROR(INDEX(NTG_2020_Map,1,IF($D1793&lt;$B$4,$B$3,IF($D1793&lt;$B$5,$B$4,$B$5))),""))</f>
        <v>VersionSource</v>
      </c>
      <c r="H1793" s="17" t="str" cm="1">
        <f t="array" aca="1" ref="H1793" ca="1">IF(F1793="","",IFERROR(INDEX(NTG_2020_Map,2,D1793),""))</f>
        <v>0</v>
      </c>
      <c r="I1793" s="17" t="str" cm="1">
        <f t="array" aca="1" ref="I1793" ca="1">IFERROR(INDEX(NTG_2020_Map,$C1793+2,$I$7),"")</f>
        <v/>
      </c>
      <c r="J1793" s="17" t="str" cm="1">
        <f t="array" aca="1" ref="J1793" ca="1">IFERROR(IF(INDEX(NTG_2020_Map,$C1793+2,36)=0,"",INDEX(NTG_2020_Map,$C1793+2,$J$7)),"")</f>
        <v/>
      </c>
      <c r="K1793" s="17" t="str" cm="1">
        <f t="array" aca="1" ref="K1793" ca="1">IFERROR(INDEX(NTG_2020_Map,$C1793+2,K$7),"")</f>
        <v/>
      </c>
      <c r="L1793" s="17" t="str" cm="1">
        <f t="array" aca="1" ref="L1793" ca="1">IFERROR(INDEX(NTG_2020_Map,$C1793+2,L$7),"")</f>
        <v/>
      </c>
      <c r="M1793" s="17" t="str" cm="1">
        <f t="array" aca="1" ref="M1793" ca="1">IFERROR(INDEX(NTG_2020_Map,$C1793+2,M$7),"")</f>
        <v/>
      </c>
      <c r="N1793" s="18" t="str" cm="1">
        <f t="array" aca="1" ref="N1793" ca="1">IFERROR(INDEX(NTG_2020_Map,$C1793+2,N$7),"")</f>
        <v/>
      </c>
      <c r="O1793" s="18" t="str" cm="1">
        <f t="array" aca="1" ref="O1793" ca="1">IFERROR(IF(INDEX(NTG_2020_Map,$C1793+2,O$7)="","",INDEX(NTG_2020_Map,$C1793+2,O$7)),"")</f>
        <v/>
      </c>
    </row>
    <row r="1794" spans="3:15" ht="12.75" customHeight="1">
      <c r="C1794" s="16">
        <f t="shared" si="54"/>
        <v>78</v>
      </c>
      <c r="D1794" s="16">
        <f t="shared" si="55"/>
        <v>15</v>
      </c>
      <c r="E1794" s="16" cm="1">
        <f t="array" aca="1" ref="E1794" ca="1">IF(F1794="","",IF(INDEX(NTG_2020_Table,$C1794+1,$D1794)=1,1,0))</f>
        <v>0</v>
      </c>
      <c r="F1794" s="17" t="str" cm="1">
        <f t="array" aca="1" ref="F1794" ca="1">IFERROR(INDEX(NTG_2020_Table,$C1794+1,$F$7),"")</f>
        <v>Res-Default-HTR-di</v>
      </c>
      <c r="G1794" s="17" t="str" cm="1">
        <f t="array" aca="1" ref="G1794" ca="1">IF($F1794="","",IFERROR(INDEX(NTG_2020_Map,1,IF($D1794&lt;$B$4,$B$3,IF($D1794&lt;$B$5,$B$4,$B$5))),""))</f>
        <v>VersionSource</v>
      </c>
      <c r="H1794" s="17" cm="1">
        <f t="array" aca="1" ref="H1794" ca="1">IF(F1794="","",IFERROR(INDEX(NTG_2020_Map,2,D1794),""))</f>
        <v>45448.629734189817</v>
      </c>
      <c r="I1794" s="17" t="str" cm="1">
        <f t="array" aca="1" ref="I1794" ca="1">IFERROR(INDEX(NTG_2020_Map,$C1794+2,$I$7),"")</f>
        <v/>
      </c>
      <c r="J1794" s="17" t="str" cm="1">
        <f t="array" aca="1" ref="J1794" ca="1">IFERROR(IF(INDEX(NTG_2020_Map,$C1794+2,36)=0,"",INDEX(NTG_2020_Map,$C1794+2,$J$7)),"")</f>
        <v/>
      </c>
      <c r="K1794" s="17" t="str" cm="1">
        <f t="array" aca="1" ref="K1794" ca="1">IFERROR(INDEX(NTG_2020_Map,$C1794+2,K$7),"")</f>
        <v/>
      </c>
      <c r="L1794" s="17" t="str" cm="1">
        <f t="array" aca="1" ref="L1794" ca="1">IFERROR(INDEX(NTG_2020_Map,$C1794+2,L$7),"")</f>
        <v/>
      </c>
      <c r="M1794" s="17" t="str" cm="1">
        <f t="array" aca="1" ref="M1794" ca="1">IFERROR(INDEX(NTG_2020_Map,$C1794+2,M$7),"")</f>
        <v/>
      </c>
      <c r="N1794" s="18" t="str" cm="1">
        <f t="array" aca="1" ref="N1794" ca="1">IFERROR(INDEX(NTG_2020_Map,$C1794+2,N$7),"")</f>
        <v/>
      </c>
      <c r="O1794" s="18" t="str" cm="1">
        <f t="array" aca="1" ref="O1794" ca="1">IFERROR(IF(INDEX(NTG_2020_Map,$C1794+2,O$7)="","",INDEX(NTG_2020_Map,$C1794+2,O$7)),"")</f>
        <v/>
      </c>
    </row>
    <row r="1795" spans="3:15" ht="12.75" customHeight="1">
      <c r="C1795" s="16">
        <f t="shared" si="54"/>
        <v>78</v>
      </c>
      <c r="D1795" s="16">
        <f t="shared" si="55"/>
        <v>16</v>
      </c>
      <c r="E1795" s="16" cm="1">
        <f t="array" aca="1" ref="E1795" ca="1">IF(F1795="","",IF(INDEX(NTG_2020_Table,$C1795+1,$D1795)=1,1,0))</f>
        <v>1</v>
      </c>
      <c r="F1795" s="17" t="str" cm="1">
        <f t="array" aca="1" ref="F1795" ca="1">IFERROR(INDEX(NTG_2020_Table,$C1795+1,$F$7),"")</f>
        <v>Res-Default-HTR-di</v>
      </c>
      <c r="G1795" s="17" t="str" cm="1">
        <f t="array" aca="1" ref="G1795" ca="1">IF($F1795="","",IFERROR(INDEX(NTG_2020_Map,1,IF($D1795&lt;$B$4,$B$3,IF($D1795&lt;$B$5,$B$4,$B$5))),""))</f>
        <v>VersionSource</v>
      </c>
      <c r="H1795" s="17" t="str" cm="1">
        <f t="array" aca="1" ref="H1795" ca="1">IF(F1795="","",IFERROR(INDEX(NTG_2020_Map,2,D1795),""))</f>
        <v>Expired this record since a new record was created that uses the updated Measure Impact Types and Delivery Types per DEER2026 Scoping Document.</v>
      </c>
      <c r="I1795" s="17" t="str" cm="1">
        <f t="array" aca="1" ref="I1795" ca="1">IFERROR(INDEX(NTG_2020_Map,$C1795+2,$I$7),"")</f>
        <v/>
      </c>
      <c r="J1795" s="17" t="str" cm="1">
        <f t="array" aca="1" ref="J1795" ca="1">IFERROR(IF(INDEX(NTG_2020_Map,$C1795+2,36)=0,"",INDEX(NTG_2020_Map,$C1795+2,$J$7)),"")</f>
        <v/>
      </c>
      <c r="K1795" s="17" t="str" cm="1">
        <f t="array" aca="1" ref="K1795" ca="1">IFERROR(INDEX(NTG_2020_Map,$C1795+2,K$7),"")</f>
        <v/>
      </c>
      <c r="L1795" s="17" t="str" cm="1">
        <f t="array" aca="1" ref="L1795" ca="1">IFERROR(INDEX(NTG_2020_Map,$C1795+2,L$7),"")</f>
        <v/>
      </c>
      <c r="M1795" s="17" t="str" cm="1">
        <f t="array" aca="1" ref="M1795" ca="1">IFERROR(INDEX(NTG_2020_Map,$C1795+2,M$7),"")</f>
        <v/>
      </c>
      <c r="N1795" s="18" t="str" cm="1">
        <f t="array" aca="1" ref="N1795" ca="1">IFERROR(INDEX(NTG_2020_Map,$C1795+2,N$7),"")</f>
        <v/>
      </c>
      <c r="O1795" s="18" t="str" cm="1">
        <f t="array" aca="1" ref="O1795" ca="1">IFERROR(IF(INDEX(NTG_2020_Map,$C1795+2,O$7)="","",INDEX(NTG_2020_Map,$C1795+2,O$7)),"")</f>
        <v/>
      </c>
    </row>
    <row r="1796" spans="3:15" ht="12.75" customHeight="1">
      <c r="C1796" s="16">
        <f t="shared" si="54"/>
        <v>78</v>
      </c>
      <c r="D1796" s="16">
        <f t="shared" si="55"/>
        <v>17</v>
      </c>
      <c r="E1796" s="16" cm="1">
        <f t="array" aca="1" ref="E1796" ca="1">IF(F1796="","",IF(INDEX(NTG_2020_Table,$C1796+1,$D1796)=1,1,0))</f>
        <v>1</v>
      </c>
      <c r="F1796" s="17" t="str" cm="1">
        <f t="array" aca="1" ref="F1796" ca="1">IFERROR(INDEX(NTG_2020_Table,$C1796+1,$F$7),"")</f>
        <v>Res-Default-HTR-di</v>
      </c>
      <c r="G1796" s="17" t="str" cm="1">
        <f t="array" aca="1" ref="G1796" ca="1">IF($F1796="","",IFERROR(INDEX(NTG_2020_Map,1,IF($D1796&lt;$B$4,$B$3,IF($D1796&lt;$B$5,$B$4,$B$5))),""))</f>
        <v>VersionSource</v>
      </c>
      <c r="H1796" s="17" t="str" cm="1">
        <f t="array" aca="1" ref="H1796" ca="1">IF(F1796="","",IFERROR(INDEX(NTG_2020_Map,2,D1796),""))</f>
        <v>Deemed Ex Ante Team</v>
      </c>
      <c r="I1796" s="17" t="str" cm="1">
        <f t="array" aca="1" ref="I1796" ca="1">IFERROR(INDEX(NTG_2020_Map,$C1796+2,$I$7),"")</f>
        <v/>
      </c>
      <c r="J1796" s="17" t="str" cm="1">
        <f t="array" aca="1" ref="J1796" ca="1">IFERROR(IF(INDEX(NTG_2020_Map,$C1796+2,36)=0,"",INDEX(NTG_2020_Map,$C1796+2,$J$7)),"")</f>
        <v/>
      </c>
      <c r="K1796" s="17" t="str" cm="1">
        <f t="array" aca="1" ref="K1796" ca="1">IFERROR(INDEX(NTG_2020_Map,$C1796+2,K$7),"")</f>
        <v/>
      </c>
      <c r="L1796" s="17" t="str" cm="1">
        <f t="array" aca="1" ref="L1796" ca="1">IFERROR(INDEX(NTG_2020_Map,$C1796+2,L$7),"")</f>
        <v/>
      </c>
      <c r="M1796" s="17" t="str" cm="1">
        <f t="array" aca="1" ref="M1796" ca="1">IFERROR(INDEX(NTG_2020_Map,$C1796+2,M$7),"")</f>
        <v/>
      </c>
      <c r="N1796" s="18" t="str" cm="1">
        <f t="array" aca="1" ref="N1796" ca="1">IFERROR(INDEX(NTG_2020_Map,$C1796+2,N$7),"")</f>
        <v/>
      </c>
      <c r="O1796" s="18" t="str" cm="1">
        <f t="array" aca="1" ref="O1796" ca="1">IFERROR(IF(INDEX(NTG_2020_Map,$C1796+2,O$7)="","",INDEX(NTG_2020_Map,$C1796+2,O$7)),"")</f>
        <v/>
      </c>
    </row>
    <row r="1797" spans="3:15" ht="12.75" customHeight="1">
      <c r="C1797" s="16">
        <f t="shared" si="54"/>
        <v>78</v>
      </c>
      <c r="D1797" s="16">
        <f t="shared" si="55"/>
        <v>18</v>
      </c>
      <c r="E1797" s="16" cm="1">
        <f t="array" aca="1" ref="E1797" ca="1">IF(F1797="","",IF(INDEX(NTG_2020_Table,$C1797+1,$D1797)=1,1,0))</f>
        <v>1</v>
      </c>
      <c r="F1797" s="17" t="str" cm="1">
        <f t="array" aca="1" ref="F1797" ca="1">IFERROR(INDEX(NTG_2020_Table,$C1797+1,$F$7),"")</f>
        <v>Res-Default-HTR-di</v>
      </c>
      <c r="G1797" s="17" t="str" cm="1">
        <f t="array" aca="1" ref="G1797" ca="1">IF($F1797="","",IFERROR(INDEX(NTG_2020_Map,1,IF($D1797&lt;$B$4,$B$3,IF($D1797&lt;$B$5,$B$4,$B$5))),""))</f>
        <v>VersionSource</v>
      </c>
      <c r="H1797" s="17" cm="1">
        <f t="array" aca="1" ref="H1797" ca="1">IF(F1797="","",IFERROR(INDEX(NTG_2020_Map,2,D1797),""))</f>
        <v>44566.539816770834</v>
      </c>
      <c r="I1797" s="17" t="str" cm="1">
        <f t="array" aca="1" ref="I1797" ca="1">IFERROR(INDEX(NTG_2020_Map,$C1797+2,$I$7),"")</f>
        <v/>
      </c>
      <c r="J1797" s="17" t="str" cm="1">
        <f t="array" aca="1" ref="J1797" ca="1">IFERROR(IF(INDEX(NTG_2020_Map,$C1797+2,36)=0,"",INDEX(NTG_2020_Map,$C1797+2,$J$7)),"")</f>
        <v/>
      </c>
      <c r="K1797" s="17" t="str" cm="1">
        <f t="array" aca="1" ref="K1797" ca="1">IFERROR(INDEX(NTG_2020_Map,$C1797+2,K$7),"")</f>
        <v/>
      </c>
      <c r="L1797" s="17" t="str" cm="1">
        <f t="array" aca="1" ref="L1797" ca="1">IFERROR(INDEX(NTG_2020_Map,$C1797+2,L$7),"")</f>
        <v/>
      </c>
      <c r="M1797" s="17" t="str" cm="1">
        <f t="array" aca="1" ref="M1797" ca="1">IFERROR(INDEX(NTG_2020_Map,$C1797+2,M$7),"")</f>
        <v/>
      </c>
      <c r="N1797" s="18" t="str" cm="1">
        <f t="array" aca="1" ref="N1797" ca="1">IFERROR(INDEX(NTG_2020_Map,$C1797+2,N$7),"")</f>
        <v/>
      </c>
      <c r="O1797" s="18" t="str" cm="1">
        <f t="array" aca="1" ref="O1797" ca="1">IFERROR(IF(INDEX(NTG_2020_Map,$C1797+2,O$7)="","",INDEX(NTG_2020_Map,$C1797+2,O$7)),"")</f>
        <v/>
      </c>
    </row>
    <row r="1798" spans="3:15" ht="12.75" customHeight="1">
      <c r="C1798" s="16">
        <f t="shared" si="54"/>
        <v>78</v>
      </c>
      <c r="D1798" s="16">
        <f t="shared" si="55"/>
        <v>19</v>
      </c>
      <c r="E1798" s="16" cm="1">
        <f t="array" aca="1" ref="E1798" ca="1">IF(F1798="","",IF(INDEX(NTG_2020_Table,$C1798+1,$D1798)=1,1,0))</f>
        <v>0</v>
      </c>
      <c r="F1798" s="17" t="str" cm="1">
        <f t="array" aca="1" ref="F1798" ca="1">IFERROR(INDEX(NTG_2020_Table,$C1798+1,$F$7),"")</f>
        <v>Res-Default-HTR-di</v>
      </c>
      <c r="G1798" s="17" t="str" cm="1">
        <f t="array" aca="1" ref="G1798" ca="1">IF($F1798="","",IFERROR(INDEX(NTG_2020_Map,1,IF($D1798&lt;$B$4,$B$3,IF($D1798&lt;$B$5,$B$4,$B$5))),""))</f>
        <v>CreatedComment</v>
      </c>
      <c r="H1798" s="17" t="str" cm="1">
        <f t="array" aca="1" ref="H1798" ca="1">IF(F1798="","",IFERROR(INDEX(NTG_2020_Map,2,D1798),""))</f>
        <v/>
      </c>
      <c r="I1798" s="17" t="str" cm="1">
        <f t="array" aca="1" ref="I1798" ca="1">IFERROR(INDEX(NTG_2020_Map,$C1798+2,$I$7),"")</f>
        <v/>
      </c>
      <c r="J1798" s="17" t="str" cm="1">
        <f t="array" aca="1" ref="J1798" ca="1">IFERROR(IF(INDEX(NTG_2020_Map,$C1798+2,36)=0,"",INDEX(NTG_2020_Map,$C1798+2,$J$7)),"")</f>
        <v/>
      </c>
      <c r="K1798" s="17" t="str" cm="1">
        <f t="array" aca="1" ref="K1798" ca="1">IFERROR(INDEX(NTG_2020_Map,$C1798+2,K$7),"")</f>
        <v/>
      </c>
      <c r="L1798" s="17" t="str" cm="1">
        <f t="array" aca="1" ref="L1798" ca="1">IFERROR(INDEX(NTG_2020_Map,$C1798+2,L$7),"")</f>
        <v/>
      </c>
      <c r="M1798" s="17" t="str" cm="1">
        <f t="array" aca="1" ref="M1798" ca="1">IFERROR(INDEX(NTG_2020_Map,$C1798+2,M$7),"")</f>
        <v/>
      </c>
      <c r="N1798" s="18" t="str" cm="1">
        <f t="array" aca="1" ref="N1798" ca="1">IFERROR(INDEX(NTG_2020_Map,$C1798+2,N$7),"")</f>
        <v/>
      </c>
      <c r="O1798" s="18" t="str" cm="1">
        <f t="array" aca="1" ref="O1798" ca="1">IFERROR(IF(INDEX(NTG_2020_Map,$C1798+2,O$7)="","",INDEX(NTG_2020_Map,$C1798+2,O$7)),"")</f>
        <v/>
      </c>
    </row>
    <row r="1799" spans="3:15" ht="12.75" customHeight="1">
      <c r="C1799" s="16">
        <f t="shared" si="54"/>
        <v>78</v>
      </c>
      <c r="D1799" s="16">
        <f t="shared" si="55"/>
        <v>20</v>
      </c>
      <c r="E1799" s="16" cm="1">
        <f t="array" aca="1" ref="E1799" ca="1">IF(F1799="","",IF(INDEX(NTG_2020_Table,$C1799+1,$D1799)=1,1,0))</f>
        <v>0</v>
      </c>
      <c r="F1799" s="17" t="str" cm="1">
        <f t="array" aca="1" ref="F1799" ca="1">IFERROR(INDEX(NTG_2020_Table,$C1799+1,$F$7),"")</f>
        <v>Res-Default-HTR-di</v>
      </c>
      <c r="G1799" s="17" t="str" cm="1">
        <f t="array" aca="1" ref="G1799" ca="1">IF($F1799="","",IFERROR(INDEX(NTG_2020_Map,1,IF($D1799&lt;$B$4,$B$3,IF($D1799&lt;$B$5,$B$4,$B$5))),""))</f>
        <v>CreatedComment</v>
      </c>
      <c r="H1799" s="17" t="str" cm="1">
        <f t="array" aca="1" ref="H1799" ca="1">IF(F1799="","",IFERROR(INDEX(NTG_2020_Map,2,D1799),""))</f>
        <v>Deemed Ex Ante Team</v>
      </c>
      <c r="I1799" s="17" t="str" cm="1">
        <f t="array" aca="1" ref="I1799" ca="1">IFERROR(INDEX(NTG_2020_Map,$C1799+2,$I$7),"")</f>
        <v/>
      </c>
      <c r="J1799" s="17" t="str" cm="1">
        <f t="array" aca="1" ref="J1799" ca="1">IFERROR(IF(INDEX(NTG_2020_Map,$C1799+2,36)=0,"",INDEX(NTG_2020_Map,$C1799+2,$J$7)),"")</f>
        <v/>
      </c>
      <c r="K1799" s="17" t="str" cm="1">
        <f t="array" aca="1" ref="K1799" ca="1">IFERROR(INDEX(NTG_2020_Map,$C1799+2,K$7),"")</f>
        <v/>
      </c>
      <c r="L1799" s="17" t="str" cm="1">
        <f t="array" aca="1" ref="L1799" ca="1">IFERROR(INDEX(NTG_2020_Map,$C1799+2,L$7),"")</f>
        <v/>
      </c>
      <c r="M1799" s="17" t="str" cm="1">
        <f t="array" aca="1" ref="M1799" ca="1">IFERROR(INDEX(NTG_2020_Map,$C1799+2,M$7),"")</f>
        <v/>
      </c>
      <c r="N1799" s="18" t="str" cm="1">
        <f t="array" aca="1" ref="N1799" ca="1">IFERROR(INDEX(NTG_2020_Map,$C1799+2,N$7),"")</f>
        <v/>
      </c>
      <c r="O1799" s="18" t="str" cm="1">
        <f t="array" aca="1" ref="O1799" ca="1">IFERROR(IF(INDEX(NTG_2020_Map,$C1799+2,O$7)="","",INDEX(NTG_2020_Map,$C1799+2,O$7)),"")</f>
        <v/>
      </c>
    </row>
    <row r="1800" spans="3:15" ht="12.75" customHeight="1">
      <c r="C1800" s="16">
        <f t="shared" si="54"/>
        <v>78</v>
      </c>
      <c r="D1800" s="16">
        <f t="shared" si="55"/>
        <v>21</v>
      </c>
      <c r="E1800" s="16" cm="1">
        <f t="array" aca="1" ref="E1800" ca="1">IF(F1800="","",IF(INDEX(NTG_2020_Table,$C1800+1,$D1800)=1,1,0))</f>
        <v>1</v>
      </c>
      <c r="F1800" s="17" t="str" cm="1">
        <f t="array" aca="1" ref="F1800" ca="1">IFERROR(INDEX(NTG_2020_Table,$C1800+1,$F$7),"")</f>
        <v>Res-Default-HTR-di</v>
      </c>
      <c r="G1800" s="17" t="str" cm="1">
        <f t="array" aca="1" ref="G1800" ca="1">IF($F1800="","",IFERROR(INDEX(NTG_2020_Map,1,IF($D1800&lt;$B$4,$B$3,IF($D1800&lt;$B$5,$B$4,$B$5))),""))</f>
        <v>CreatedComment</v>
      </c>
      <c r="H1800" s="17" t="str" cm="1">
        <f t="array" aca="1" ref="H1800" ca="1">IF(F1800="","",IFERROR(INDEX(NTG_2020_Map,2,D1800),""))</f>
        <v/>
      </c>
      <c r="I1800" s="17" t="str" cm="1">
        <f t="array" aca="1" ref="I1800" ca="1">IFERROR(INDEX(NTG_2020_Map,$C1800+2,$I$7),"")</f>
        <v/>
      </c>
      <c r="J1800" s="17" t="str" cm="1">
        <f t="array" aca="1" ref="J1800" ca="1">IFERROR(IF(INDEX(NTG_2020_Map,$C1800+2,36)=0,"",INDEX(NTG_2020_Map,$C1800+2,$J$7)),"")</f>
        <v/>
      </c>
      <c r="K1800" s="17" t="str" cm="1">
        <f t="array" aca="1" ref="K1800" ca="1">IFERROR(INDEX(NTG_2020_Map,$C1800+2,K$7),"")</f>
        <v/>
      </c>
      <c r="L1800" s="17" t="str" cm="1">
        <f t="array" aca="1" ref="L1800" ca="1">IFERROR(INDEX(NTG_2020_Map,$C1800+2,L$7),"")</f>
        <v/>
      </c>
      <c r="M1800" s="17" t="str" cm="1">
        <f t="array" aca="1" ref="M1800" ca="1">IFERROR(INDEX(NTG_2020_Map,$C1800+2,M$7),"")</f>
        <v/>
      </c>
      <c r="N1800" s="18" t="str" cm="1">
        <f t="array" aca="1" ref="N1800" ca="1">IFERROR(INDEX(NTG_2020_Map,$C1800+2,N$7),"")</f>
        <v/>
      </c>
      <c r="O1800" s="18" t="str" cm="1">
        <f t="array" aca="1" ref="O1800" ca="1">IFERROR(IF(INDEX(NTG_2020_Map,$C1800+2,O$7)="","",INDEX(NTG_2020_Map,$C1800+2,O$7)),"")</f>
        <v/>
      </c>
    </row>
    <row r="1801" spans="3:15" ht="12.75" customHeight="1">
      <c r="C1801" s="16">
        <f t="shared" si="54"/>
        <v>78</v>
      </c>
      <c r="D1801" s="16">
        <f t="shared" si="55"/>
        <v>22</v>
      </c>
      <c r="E1801" s="16" cm="1">
        <f t="array" aca="1" ref="E1801" ca="1">IF(F1801="","",IF(INDEX(NTG_2020_Table,$C1801+1,$D1801)=1,1,0))</f>
        <v>1</v>
      </c>
      <c r="F1801" s="17" t="str" cm="1">
        <f t="array" aca="1" ref="F1801" ca="1">IFERROR(INDEX(NTG_2020_Table,$C1801+1,$F$7),"")</f>
        <v>Res-Default-HTR-di</v>
      </c>
      <c r="G1801" s="17" t="str" cm="1">
        <f t="array" aca="1" ref="G1801" ca="1">IF($F1801="","",IFERROR(INDEX(NTG_2020_Map,1,IF($D1801&lt;$B$4,$B$3,IF($D1801&lt;$B$5,$B$4,$B$5))),""))</f>
        <v>CreatedComment</v>
      </c>
      <c r="H1801" s="17" t="str" cm="1">
        <f t="array" aca="1" ref="H1801" ca="1">IF(F1801="","",IFERROR(INDEX(NTG_2020_Map,2,D1801),""))</f>
        <v/>
      </c>
      <c r="I1801" s="17" t="str" cm="1">
        <f t="array" aca="1" ref="I1801" ca="1">IFERROR(INDEX(NTG_2020_Map,$C1801+2,$I$7),"")</f>
        <v/>
      </c>
      <c r="J1801" s="17" t="str" cm="1">
        <f t="array" aca="1" ref="J1801" ca="1">IFERROR(IF(INDEX(NTG_2020_Map,$C1801+2,36)=0,"",INDEX(NTG_2020_Map,$C1801+2,$J$7)),"")</f>
        <v/>
      </c>
      <c r="K1801" s="17" t="str" cm="1">
        <f t="array" aca="1" ref="K1801" ca="1">IFERROR(INDEX(NTG_2020_Map,$C1801+2,K$7),"")</f>
        <v/>
      </c>
      <c r="L1801" s="17" t="str" cm="1">
        <f t="array" aca="1" ref="L1801" ca="1">IFERROR(INDEX(NTG_2020_Map,$C1801+2,L$7),"")</f>
        <v/>
      </c>
      <c r="M1801" s="17" t="str" cm="1">
        <f t="array" aca="1" ref="M1801" ca="1">IFERROR(INDEX(NTG_2020_Map,$C1801+2,M$7),"")</f>
        <v/>
      </c>
      <c r="N1801" s="18" t="str" cm="1">
        <f t="array" aca="1" ref="N1801" ca="1">IFERROR(INDEX(NTG_2020_Map,$C1801+2,N$7),"")</f>
        <v/>
      </c>
      <c r="O1801" s="18" t="str" cm="1">
        <f t="array" aca="1" ref="O1801" ca="1">IFERROR(IF(INDEX(NTG_2020_Map,$C1801+2,O$7)="","",INDEX(NTG_2020_Map,$C1801+2,O$7)),"")</f>
        <v/>
      </c>
    </row>
    <row r="1802" spans="3:15" ht="12.75" customHeight="1">
      <c r="C1802" s="16">
        <f t="shared" ref="C1802:C1865" si="56">IF($D1802=1,IF($C1801&lt;$B$1,$C1801+1,""),$C1801)</f>
        <v>78</v>
      </c>
      <c r="D1802" s="16">
        <f t="shared" ref="D1802:D1865" si="57">IF(D1801&lt;$B$2,D1801+1,1)</f>
        <v>23</v>
      </c>
      <c r="E1802" s="16" cm="1">
        <f t="array" aca="1" ref="E1802" ca="1">IF(F1802="","",IF(INDEX(NTG_2020_Table,$C1802+1,$D1802)=1,1,0))</f>
        <v>0</v>
      </c>
      <c r="F1802" s="17" t="str" cm="1">
        <f t="array" aca="1" ref="F1802" ca="1">IFERROR(INDEX(NTG_2020_Table,$C1802+1,$F$7),"")</f>
        <v>Res-Default-HTR-di</v>
      </c>
      <c r="G1802" s="17" t="str" cm="1">
        <f t="array" aca="1" ref="G1802" ca="1">IF($F1802="","",IFERROR(INDEX(NTG_2020_Map,1,IF($D1802&lt;$B$4,$B$3,IF($D1802&lt;$B$5,$B$4,$B$5))),""))</f>
        <v>CreatedComment</v>
      </c>
      <c r="H1802" s="17" t="str" cm="1">
        <f t="array" aca="1" ref="H1802" ca="1">IF(F1802="","",IFERROR(INDEX(NTG_2020_Map,2,D1802),""))</f>
        <v/>
      </c>
      <c r="I1802" s="17" t="str" cm="1">
        <f t="array" aca="1" ref="I1802" ca="1">IFERROR(INDEX(NTG_2020_Map,$C1802+2,$I$7),"")</f>
        <v/>
      </c>
      <c r="J1802" s="17" t="str" cm="1">
        <f t="array" aca="1" ref="J1802" ca="1">IFERROR(IF(INDEX(NTG_2020_Map,$C1802+2,36)=0,"",INDEX(NTG_2020_Map,$C1802+2,$J$7)),"")</f>
        <v/>
      </c>
      <c r="K1802" s="17" t="str" cm="1">
        <f t="array" aca="1" ref="K1802" ca="1">IFERROR(INDEX(NTG_2020_Map,$C1802+2,K$7),"")</f>
        <v/>
      </c>
      <c r="L1802" s="17" t="str" cm="1">
        <f t="array" aca="1" ref="L1802" ca="1">IFERROR(INDEX(NTG_2020_Map,$C1802+2,L$7),"")</f>
        <v/>
      </c>
      <c r="M1802" s="17" t="str" cm="1">
        <f t="array" aca="1" ref="M1802" ca="1">IFERROR(INDEX(NTG_2020_Map,$C1802+2,M$7),"")</f>
        <v/>
      </c>
      <c r="N1802" s="18" t="str" cm="1">
        <f t="array" aca="1" ref="N1802" ca="1">IFERROR(INDEX(NTG_2020_Map,$C1802+2,N$7),"")</f>
        <v/>
      </c>
      <c r="O1802" s="18" t="str" cm="1">
        <f t="array" aca="1" ref="O1802" ca="1">IFERROR(IF(INDEX(NTG_2020_Map,$C1802+2,O$7)="","",INDEX(NTG_2020_Map,$C1802+2,O$7)),"")</f>
        <v/>
      </c>
    </row>
    <row r="1803" spans="3:15" ht="12.75" customHeight="1">
      <c r="C1803" s="16">
        <f t="shared" si="56"/>
        <v>79</v>
      </c>
      <c r="D1803" s="16">
        <f t="shared" si="57"/>
        <v>1</v>
      </c>
      <c r="E1803" s="16" cm="1">
        <f t="array" aca="1" ref="E1803" ca="1">IF(F1803="","",IF(INDEX(NTG_2020_Table,$C1803+1,$D1803)=1,1,0))</f>
        <v>0</v>
      </c>
      <c r="F1803" s="17" t="str" cm="1">
        <f t="array" aca="1" ref="F1803" ca="1">IFERROR(INDEX(NTG_2020_Table,$C1803+1,$F$7),"")</f>
        <v>Res-Default-HTR-di</v>
      </c>
      <c r="G1803" s="17" t="str" cm="1">
        <f t="array" aca="1" ref="G1803" ca="1">IF($F1803="","",IFERROR(INDEX(NTG_2020_Map,1,IF($D1803&lt;$B$4,$B$3,IF($D1803&lt;$B$5,$B$4,$B$5))),""))</f>
        <v>NTG_ID</v>
      </c>
      <c r="H1803" s="17" t="str" cm="1">
        <f t="array" aca="1" ref="H1803" ca="1">IF(F1803="","",IFERROR(INDEX(NTG_2020_Map,2,D1803),""))</f>
        <v>Agric-Default&gt;2yrs</v>
      </c>
      <c r="I1803" s="17" t="str" cm="1">
        <f t="array" aca="1" ref="I1803" ca="1">IFERROR(INDEX(NTG_2020_Map,$C1803+2,$I$7),"")</f>
        <v/>
      </c>
      <c r="J1803" s="17" t="str" cm="1">
        <f t="array" aca="1" ref="J1803" ca="1">IFERROR(IF(INDEX(NTG_2020_Map,$C1803+2,36)=0,"",INDEX(NTG_2020_Map,$C1803+2,$J$7)),"")</f>
        <v/>
      </c>
      <c r="K1803" s="17" t="str" cm="1">
        <f t="array" aca="1" ref="K1803" ca="1">IFERROR(INDEX(NTG_2020_Map,$C1803+2,K$7),"")</f>
        <v/>
      </c>
      <c r="L1803" s="17" t="str" cm="1">
        <f t="array" aca="1" ref="L1803" ca="1">IFERROR(INDEX(NTG_2020_Map,$C1803+2,L$7),"")</f>
        <v/>
      </c>
      <c r="M1803" s="17" t="str" cm="1">
        <f t="array" aca="1" ref="M1803" ca="1">IFERROR(INDEX(NTG_2020_Map,$C1803+2,M$7),"")</f>
        <v/>
      </c>
      <c r="N1803" s="18" t="str" cm="1">
        <f t="array" aca="1" ref="N1803" ca="1">IFERROR(INDEX(NTG_2020_Map,$C1803+2,N$7),"")</f>
        <v/>
      </c>
      <c r="O1803" s="18" t="str" cm="1">
        <f t="array" aca="1" ref="O1803" ca="1">IFERROR(IF(INDEX(NTG_2020_Map,$C1803+2,O$7)="","",INDEX(NTG_2020_Map,$C1803+2,O$7)),"")</f>
        <v/>
      </c>
    </row>
    <row r="1804" spans="3:15" ht="12.75" customHeight="1">
      <c r="C1804" s="16">
        <f t="shared" si="56"/>
        <v>79</v>
      </c>
      <c r="D1804" s="16">
        <f t="shared" si="57"/>
        <v>2</v>
      </c>
      <c r="E1804" s="16" cm="1">
        <f t="array" aca="1" ref="E1804" ca="1">IF(F1804="","",IF(INDEX(NTG_2020_Table,$C1804+1,$D1804)=1,1,0))</f>
        <v>1</v>
      </c>
      <c r="F1804" s="17" t="str" cm="1">
        <f t="array" aca="1" ref="F1804" ca="1">IFERROR(INDEX(NTG_2020_Table,$C1804+1,$F$7),"")</f>
        <v>Res-Default-HTR-di</v>
      </c>
      <c r="G1804" s="17" t="str" cm="1">
        <f t="array" aca="1" ref="G1804" ca="1">IF($F1804="","",IFERROR(INDEX(NTG_2020_Map,1,IF($D1804&lt;$B$4,$B$3,IF($D1804&lt;$B$5,$B$4,$B$5))),""))</f>
        <v>NTG_ID</v>
      </c>
      <c r="H1804" s="17" t="str" cm="1">
        <f t="array" aca="1" ref="H1804" ca="1">IF(F1804="","",IFERROR(INDEX(NTG_2020_Map,2,D1804),""))</f>
        <v>DEER2019</v>
      </c>
      <c r="I1804" s="17" t="str" cm="1">
        <f t="array" aca="1" ref="I1804" ca="1">IFERROR(INDEX(NTG_2020_Map,$C1804+2,$I$7),"")</f>
        <v/>
      </c>
      <c r="J1804" s="17" t="str" cm="1">
        <f t="array" aca="1" ref="J1804" ca="1">IFERROR(IF(INDEX(NTG_2020_Map,$C1804+2,36)=0,"",INDEX(NTG_2020_Map,$C1804+2,$J$7)),"")</f>
        <v/>
      </c>
      <c r="K1804" s="17" t="str" cm="1">
        <f t="array" aca="1" ref="K1804" ca="1">IFERROR(INDEX(NTG_2020_Map,$C1804+2,K$7),"")</f>
        <v/>
      </c>
      <c r="L1804" s="17" t="str" cm="1">
        <f t="array" aca="1" ref="L1804" ca="1">IFERROR(INDEX(NTG_2020_Map,$C1804+2,L$7),"")</f>
        <v/>
      </c>
      <c r="M1804" s="17" t="str" cm="1">
        <f t="array" aca="1" ref="M1804" ca="1">IFERROR(INDEX(NTG_2020_Map,$C1804+2,M$7),"")</f>
        <v/>
      </c>
      <c r="N1804" s="18" t="str" cm="1">
        <f t="array" aca="1" ref="N1804" ca="1">IFERROR(INDEX(NTG_2020_Map,$C1804+2,N$7),"")</f>
        <v/>
      </c>
      <c r="O1804" s="18" t="str" cm="1">
        <f t="array" aca="1" ref="O1804" ca="1">IFERROR(IF(INDEX(NTG_2020_Map,$C1804+2,O$7)="","",INDEX(NTG_2020_Map,$C1804+2,O$7)),"")</f>
        <v/>
      </c>
    </row>
    <row r="1805" spans="3:15" ht="12.75" customHeight="1">
      <c r="C1805" s="16">
        <f t="shared" si="56"/>
        <v>79</v>
      </c>
      <c r="D1805" s="16">
        <f t="shared" si="57"/>
        <v>3</v>
      </c>
      <c r="E1805" s="16" cm="1">
        <f t="array" aca="1" ref="E1805" ca="1">IF(F1805="","",IF(INDEX(NTG_2020_Table,$C1805+1,$D1805)=1,1,0))</f>
        <v>0</v>
      </c>
      <c r="F1805" s="17" t="str" cm="1">
        <f t="array" aca="1" ref="F1805" ca="1">IFERROR(INDEX(NTG_2020_Table,$C1805+1,$F$7),"")</f>
        <v>Res-Default-HTR-di</v>
      </c>
      <c r="G1805" s="17" t="str" cm="1">
        <f t="array" aca="1" ref="G1805" ca="1">IF($F1805="","",IFERROR(INDEX(NTG_2020_Map,1,IF($D1805&lt;$B$4,$B$3,IF($D1805&lt;$B$5,$B$4,$B$5))),""))</f>
        <v>NTG_ID</v>
      </c>
      <c r="H1805" s="17" cm="1">
        <f t="array" aca="1" ref="H1805" ca="1">IF(F1805="","",IFERROR(INDEX(NTG_2020_Map,2,D1805),""))</f>
        <v>43466</v>
      </c>
      <c r="I1805" s="17" t="str" cm="1">
        <f t="array" aca="1" ref="I1805" ca="1">IFERROR(INDEX(NTG_2020_Map,$C1805+2,$I$7),"")</f>
        <v/>
      </c>
      <c r="J1805" s="17" t="str" cm="1">
        <f t="array" aca="1" ref="J1805" ca="1">IFERROR(IF(INDEX(NTG_2020_Map,$C1805+2,36)=0,"",INDEX(NTG_2020_Map,$C1805+2,$J$7)),"")</f>
        <v/>
      </c>
      <c r="K1805" s="17" t="str" cm="1">
        <f t="array" aca="1" ref="K1805" ca="1">IFERROR(INDEX(NTG_2020_Map,$C1805+2,K$7),"")</f>
        <v/>
      </c>
      <c r="L1805" s="17" t="str" cm="1">
        <f t="array" aca="1" ref="L1805" ca="1">IFERROR(INDEX(NTG_2020_Map,$C1805+2,L$7),"")</f>
        <v/>
      </c>
      <c r="M1805" s="17" t="str" cm="1">
        <f t="array" aca="1" ref="M1805" ca="1">IFERROR(INDEX(NTG_2020_Map,$C1805+2,M$7),"")</f>
        <v/>
      </c>
      <c r="N1805" s="18" t="str" cm="1">
        <f t="array" aca="1" ref="N1805" ca="1">IFERROR(INDEX(NTG_2020_Map,$C1805+2,N$7),"")</f>
        <v/>
      </c>
      <c r="O1805" s="18" t="str" cm="1">
        <f t="array" aca="1" ref="O1805" ca="1">IFERROR(IF(INDEX(NTG_2020_Map,$C1805+2,O$7)="","",INDEX(NTG_2020_Map,$C1805+2,O$7)),"")</f>
        <v/>
      </c>
    </row>
    <row r="1806" spans="3:15" ht="12.75" customHeight="1">
      <c r="C1806" s="16">
        <f t="shared" si="56"/>
        <v>79</v>
      </c>
      <c r="D1806" s="16">
        <f t="shared" si="57"/>
        <v>4</v>
      </c>
      <c r="E1806" s="16" cm="1">
        <f t="array" aca="1" ref="E1806" ca="1">IF(F1806="","",IF(INDEX(NTG_2020_Table,$C1806+1,$D1806)=1,1,0))</f>
        <v>0</v>
      </c>
      <c r="F1806" s="17" t="str" cm="1">
        <f t="array" aca="1" ref="F1806" ca="1">IFERROR(INDEX(NTG_2020_Table,$C1806+1,$F$7),"")</f>
        <v>Res-Default-HTR-di</v>
      </c>
      <c r="G1806" s="17" t="str" cm="1">
        <f t="array" aca="1" ref="G1806" ca="1">IF($F1806="","",IFERROR(INDEX(NTG_2020_Map,1,IF($D1806&lt;$B$4,$B$3,IF($D1806&lt;$B$5,$B$4,$B$5))),""))</f>
        <v>NTG_ID</v>
      </c>
      <c r="H1806" s="17" cm="1">
        <f t="array" aca="1" ref="H1806" ca="1">IF(F1806="","",IFERROR(INDEX(NTG_2020_Map,2,D1806),""))</f>
        <v>46022</v>
      </c>
      <c r="I1806" s="17" t="str" cm="1">
        <f t="array" aca="1" ref="I1806" ca="1">IFERROR(INDEX(NTG_2020_Map,$C1806+2,$I$7),"")</f>
        <v/>
      </c>
      <c r="J1806" s="17" t="str" cm="1">
        <f t="array" aca="1" ref="J1806" ca="1">IFERROR(IF(INDEX(NTG_2020_Map,$C1806+2,36)=0,"",INDEX(NTG_2020_Map,$C1806+2,$J$7)),"")</f>
        <v/>
      </c>
      <c r="K1806" s="17" t="str" cm="1">
        <f t="array" aca="1" ref="K1806" ca="1">IFERROR(INDEX(NTG_2020_Map,$C1806+2,K$7),"")</f>
        <v/>
      </c>
      <c r="L1806" s="17" t="str" cm="1">
        <f t="array" aca="1" ref="L1806" ca="1">IFERROR(INDEX(NTG_2020_Map,$C1806+2,L$7),"")</f>
        <v/>
      </c>
      <c r="M1806" s="17" t="str" cm="1">
        <f t="array" aca="1" ref="M1806" ca="1">IFERROR(INDEX(NTG_2020_Map,$C1806+2,M$7),"")</f>
        <v/>
      </c>
      <c r="N1806" s="18" t="str" cm="1">
        <f t="array" aca="1" ref="N1806" ca="1">IFERROR(INDEX(NTG_2020_Map,$C1806+2,N$7),"")</f>
        <v/>
      </c>
      <c r="O1806" s="18" t="str" cm="1">
        <f t="array" aca="1" ref="O1806" ca="1">IFERROR(IF(INDEX(NTG_2020_Map,$C1806+2,O$7)="","",INDEX(NTG_2020_Map,$C1806+2,O$7)),"")</f>
        <v/>
      </c>
    </row>
    <row r="1807" spans="3:15" ht="12.75" customHeight="1">
      <c r="C1807" s="16">
        <f t="shared" si="56"/>
        <v>79</v>
      </c>
      <c r="D1807" s="16">
        <f t="shared" si="57"/>
        <v>5</v>
      </c>
      <c r="E1807" s="16" cm="1">
        <f t="array" aca="1" ref="E1807" ca="1">IF(F1807="","",IF(INDEX(NTG_2020_Table,$C1807+1,$D1807)=1,1,0))</f>
        <v>0</v>
      </c>
      <c r="F1807" s="17" t="str" cm="1">
        <f t="array" aca="1" ref="F1807" ca="1">IFERROR(INDEX(NTG_2020_Table,$C1807+1,$F$7),"")</f>
        <v>Res-Default-HTR-di</v>
      </c>
      <c r="G1807" s="17" t="str" cm="1">
        <f t="array" aca="1" ref="G1807" ca="1">IF($F1807="","",IFERROR(INDEX(NTG_2020_Map,1,IF($D1807&lt;$B$4,$B$3,IF($D1807&lt;$B$5,$B$4,$B$5))),""))</f>
        <v>NTG_ID</v>
      </c>
      <c r="H1807" s="17" cm="1">
        <f t="array" aca="1" ref="H1807" ca="1">IF(F1807="","",IFERROR(INDEX(NTG_2020_Map,2,D1807),""))</f>
        <v>0.6</v>
      </c>
      <c r="I1807" s="17" t="str" cm="1">
        <f t="array" aca="1" ref="I1807" ca="1">IFERROR(INDEX(NTG_2020_Map,$C1807+2,$I$7),"")</f>
        <v/>
      </c>
      <c r="J1807" s="17" t="str" cm="1">
        <f t="array" aca="1" ref="J1807" ca="1">IFERROR(IF(INDEX(NTG_2020_Map,$C1807+2,36)=0,"",INDEX(NTG_2020_Map,$C1807+2,$J$7)),"")</f>
        <v/>
      </c>
      <c r="K1807" s="17" t="str" cm="1">
        <f t="array" aca="1" ref="K1807" ca="1">IFERROR(INDEX(NTG_2020_Map,$C1807+2,K$7),"")</f>
        <v/>
      </c>
      <c r="L1807" s="17" t="str" cm="1">
        <f t="array" aca="1" ref="L1807" ca="1">IFERROR(INDEX(NTG_2020_Map,$C1807+2,L$7),"")</f>
        <v/>
      </c>
      <c r="M1807" s="17" t="str" cm="1">
        <f t="array" aca="1" ref="M1807" ca="1">IFERROR(INDEX(NTG_2020_Map,$C1807+2,M$7),"")</f>
        <v/>
      </c>
      <c r="N1807" s="18" t="str" cm="1">
        <f t="array" aca="1" ref="N1807" ca="1">IFERROR(INDEX(NTG_2020_Map,$C1807+2,N$7),"")</f>
        <v/>
      </c>
      <c r="O1807" s="18" t="str" cm="1">
        <f t="array" aca="1" ref="O1807" ca="1">IFERROR(IF(INDEX(NTG_2020_Map,$C1807+2,O$7)="","",INDEX(NTG_2020_Map,$C1807+2,O$7)),"")</f>
        <v/>
      </c>
    </row>
    <row r="1808" spans="3:15" ht="12.75" customHeight="1">
      <c r="C1808" s="16">
        <f t="shared" si="56"/>
        <v>79</v>
      </c>
      <c r="D1808" s="16">
        <f t="shared" si="57"/>
        <v>6</v>
      </c>
      <c r="E1808" s="16" cm="1">
        <f t="array" aca="1" ref="E1808" ca="1">IF(F1808="","",IF(INDEX(NTG_2020_Table,$C1808+1,$D1808)=1,1,0))</f>
        <v>0</v>
      </c>
      <c r="F1808" s="17" t="str" cm="1">
        <f t="array" aca="1" ref="F1808" ca="1">IFERROR(INDEX(NTG_2020_Table,$C1808+1,$F$7),"")</f>
        <v>Res-Default-HTR-di</v>
      </c>
      <c r="G1808" s="17" t="str" cm="1">
        <f t="array" aca="1" ref="G1808" ca="1">IF($F1808="","",IFERROR(INDEX(NTG_2020_Map,1,IF($D1808&lt;$B$4,$B$3,IF($D1808&lt;$B$5,$B$4,$B$5))),""))</f>
        <v>NTG_ID</v>
      </c>
      <c r="H1808" s="17" cm="1">
        <f t="array" aca="1" ref="H1808" ca="1">IF(F1808="","",IFERROR(INDEX(NTG_2020_Map,2,D1808),""))</f>
        <v>0.6</v>
      </c>
      <c r="I1808" s="17" t="str" cm="1">
        <f t="array" aca="1" ref="I1808" ca="1">IFERROR(INDEX(NTG_2020_Map,$C1808+2,$I$7),"")</f>
        <v/>
      </c>
      <c r="J1808" s="17" t="str" cm="1">
        <f t="array" aca="1" ref="J1808" ca="1">IFERROR(IF(INDEX(NTG_2020_Map,$C1808+2,36)=0,"",INDEX(NTG_2020_Map,$C1808+2,$J$7)),"")</f>
        <v/>
      </c>
      <c r="K1808" s="17" t="str" cm="1">
        <f t="array" aca="1" ref="K1808" ca="1">IFERROR(INDEX(NTG_2020_Map,$C1808+2,K$7),"")</f>
        <v/>
      </c>
      <c r="L1808" s="17" t="str" cm="1">
        <f t="array" aca="1" ref="L1808" ca="1">IFERROR(INDEX(NTG_2020_Map,$C1808+2,L$7),"")</f>
        <v/>
      </c>
      <c r="M1808" s="17" t="str" cm="1">
        <f t="array" aca="1" ref="M1808" ca="1">IFERROR(INDEX(NTG_2020_Map,$C1808+2,M$7),"")</f>
        <v/>
      </c>
      <c r="N1808" s="18" t="str" cm="1">
        <f t="array" aca="1" ref="N1808" ca="1">IFERROR(INDEX(NTG_2020_Map,$C1808+2,N$7),"")</f>
        <v/>
      </c>
      <c r="O1808" s="18" t="str" cm="1">
        <f t="array" aca="1" ref="O1808" ca="1">IFERROR(IF(INDEX(NTG_2020_Map,$C1808+2,O$7)="","",INDEX(NTG_2020_Map,$C1808+2,O$7)),"")</f>
        <v/>
      </c>
    </row>
    <row r="1809" spans="3:15" ht="12.75" customHeight="1">
      <c r="C1809" s="16">
        <f t="shared" si="56"/>
        <v>79</v>
      </c>
      <c r="D1809" s="16">
        <f t="shared" si="57"/>
        <v>7</v>
      </c>
      <c r="E1809" s="16" cm="1">
        <f t="array" aca="1" ref="E1809" ca="1">IF(F1809="","",IF(INDEX(NTG_2020_Table,$C1809+1,$D1809)=1,1,0))</f>
        <v>0</v>
      </c>
      <c r="F1809" s="17" t="str" cm="1">
        <f t="array" aca="1" ref="F1809" ca="1">IFERROR(INDEX(NTG_2020_Table,$C1809+1,$F$7),"")</f>
        <v>Res-Default-HTR-di</v>
      </c>
      <c r="G1809" s="17" t="str" cm="1">
        <f t="array" aca="1" ref="G1809" ca="1">IF($F1809="","",IFERROR(INDEX(NTG_2020_Map,1,IF($D1809&lt;$B$4,$B$3,IF($D1809&lt;$B$5,$B$4,$B$5))),""))</f>
        <v>NTG_ID</v>
      </c>
      <c r="H1809" s="17" t="str" cm="1">
        <f t="array" aca="1" ref="H1809" ca="1">IF(F1809="","",IFERROR(INDEX(NTG_2020_Map,2,D1809),""))</f>
        <v>Measures not covered by other NTG values and measure technology type has been available in marketplace for more than 2 years</v>
      </c>
      <c r="I1809" s="17" t="str" cm="1">
        <f t="array" aca="1" ref="I1809" ca="1">IFERROR(INDEX(NTG_2020_Map,$C1809+2,$I$7),"")</f>
        <v/>
      </c>
      <c r="J1809" s="17" t="str" cm="1">
        <f t="array" aca="1" ref="J1809" ca="1">IFERROR(IF(INDEX(NTG_2020_Map,$C1809+2,36)=0,"",INDEX(NTG_2020_Map,$C1809+2,$J$7)),"")</f>
        <v/>
      </c>
      <c r="K1809" s="17" t="str" cm="1">
        <f t="array" aca="1" ref="K1809" ca="1">IFERROR(INDEX(NTG_2020_Map,$C1809+2,K$7),"")</f>
        <v/>
      </c>
      <c r="L1809" s="17" t="str" cm="1">
        <f t="array" aca="1" ref="L1809" ca="1">IFERROR(INDEX(NTG_2020_Map,$C1809+2,L$7),"")</f>
        <v/>
      </c>
      <c r="M1809" s="17" t="str" cm="1">
        <f t="array" aca="1" ref="M1809" ca="1">IFERROR(INDEX(NTG_2020_Map,$C1809+2,M$7),"")</f>
        <v/>
      </c>
      <c r="N1809" s="18" t="str" cm="1">
        <f t="array" aca="1" ref="N1809" ca="1">IFERROR(INDEX(NTG_2020_Map,$C1809+2,N$7),"")</f>
        <v/>
      </c>
      <c r="O1809" s="18" t="str" cm="1">
        <f t="array" aca="1" ref="O1809" ca="1">IFERROR(IF(INDEX(NTG_2020_Map,$C1809+2,O$7)="","",INDEX(NTG_2020_Map,$C1809+2,O$7)),"")</f>
        <v/>
      </c>
    </row>
    <row r="1810" spans="3:15" ht="12.75" customHeight="1">
      <c r="C1810" s="16">
        <f t="shared" si="56"/>
        <v>79</v>
      </c>
      <c r="D1810" s="16">
        <f t="shared" si="57"/>
        <v>8</v>
      </c>
      <c r="E1810" s="16" cm="1">
        <f t="array" aca="1" ref="E1810" ca="1">IF(F1810="","",IF(INDEX(NTG_2020_Table,$C1810+1,$D1810)=1,1,0))</f>
        <v>0</v>
      </c>
      <c r="F1810" s="17" t="str" cm="1">
        <f t="array" aca="1" ref="F1810" ca="1">IFERROR(INDEX(NTG_2020_Table,$C1810+1,$F$7),"")</f>
        <v>Res-Default-HTR-di</v>
      </c>
      <c r="G1810" s="17" t="str" cm="1">
        <f t="array" aca="1" ref="G1810" ca="1">IF($F1810="","",IFERROR(INDEX(NTG_2020_Map,1,IF($D1810&lt;$B$4,$B$3,IF($D1810&lt;$B$5,$B$4,$B$5))),""))</f>
        <v>NTG_ID</v>
      </c>
      <c r="H1810" s="17" t="str" cm="1">
        <f t="array" aca="1" ref="H1810" ca="1">IF(F1810="","",IFERROR(INDEX(NTG_2020_Map,2,D1810),""))</f>
        <v>Deem-DEER|Deem-WP</v>
      </c>
      <c r="I1810" s="17" t="str" cm="1">
        <f t="array" aca="1" ref="I1810" ca="1">IFERROR(INDEX(NTG_2020_Map,$C1810+2,$I$7),"")</f>
        <v/>
      </c>
      <c r="J1810" s="17" t="str" cm="1">
        <f t="array" aca="1" ref="J1810" ca="1">IFERROR(IF(INDEX(NTG_2020_Map,$C1810+2,36)=0,"",INDEX(NTG_2020_Map,$C1810+2,$J$7)),"")</f>
        <v/>
      </c>
      <c r="K1810" s="17" t="str" cm="1">
        <f t="array" aca="1" ref="K1810" ca="1">IFERROR(INDEX(NTG_2020_Map,$C1810+2,K$7),"")</f>
        <v/>
      </c>
      <c r="L1810" s="17" t="str" cm="1">
        <f t="array" aca="1" ref="L1810" ca="1">IFERROR(INDEX(NTG_2020_Map,$C1810+2,L$7),"")</f>
        <v/>
      </c>
      <c r="M1810" s="17" t="str" cm="1">
        <f t="array" aca="1" ref="M1810" ca="1">IFERROR(INDEX(NTG_2020_Map,$C1810+2,M$7),"")</f>
        <v/>
      </c>
      <c r="N1810" s="18" t="str" cm="1">
        <f t="array" aca="1" ref="N1810" ca="1">IFERROR(INDEX(NTG_2020_Map,$C1810+2,N$7),"")</f>
        <v/>
      </c>
      <c r="O1810" s="18" t="str" cm="1">
        <f t="array" aca="1" ref="O1810" ca="1">IFERROR(IF(INDEX(NTG_2020_Map,$C1810+2,O$7)="","",INDEX(NTG_2020_Map,$C1810+2,O$7)),"")</f>
        <v/>
      </c>
    </row>
    <row r="1811" spans="3:15" ht="12.75" customHeight="1">
      <c r="C1811" s="16">
        <f t="shared" si="56"/>
        <v>79</v>
      </c>
      <c r="D1811" s="16">
        <f t="shared" si="57"/>
        <v>9</v>
      </c>
      <c r="E1811" s="16" cm="1">
        <f t="array" aca="1" ref="E1811" ca="1">IF(F1811="","",IF(INDEX(NTG_2020_Table,$C1811+1,$D1811)=1,1,0))</f>
        <v>0</v>
      </c>
      <c r="F1811" s="17" t="str" cm="1">
        <f t="array" aca="1" ref="F1811" ca="1">IFERROR(INDEX(NTG_2020_Table,$C1811+1,$F$7),"")</f>
        <v>Res-Default-HTR-di</v>
      </c>
      <c r="G1811" s="17" t="str" cm="1">
        <f t="array" aca="1" ref="G1811" ca="1">IF($F1811="","",IFERROR(INDEX(NTG_2020_Map,1,IF($D1811&lt;$B$4,$B$3,IF($D1811&lt;$B$5,$B$4,$B$5))),""))</f>
        <v>NTG_ID</v>
      </c>
      <c r="H1811" s="17" t="str" cm="1">
        <f t="array" aca="1" ref="H1811" ca="1">IF(F1811="","",IFERROR(INDEX(NTG_2020_Map,2,D1811),""))</f>
        <v>AOE|AR|BRO-Bhv|BRO-Op|BRO-RCx|BW|NC|NR</v>
      </c>
      <c r="I1811" s="17" t="str" cm="1">
        <f t="array" aca="1" ref="I1811" ca="1">IFERROR(INDEX(NTG_2020_Map,$C1811+2,$I$7),"")</f>
        <v/>
      </c>
      <c r="J1811" s="17" t="str" cm="1">
        <f t="array" aca="1" ref="J1811" ca="1">IFERROR(IF(INDEX(NTG_2020_Map,$C1811+2,36)=0,"",INDEX(NTG_2020_Map,$C1811+2,$J$7)),"")</f>
        <v/>
      </c>
      <c r="K1811" s="17" t="str" cm="1">
        <f t="array" aca="1" ref="K1811" ca="1">IFERROR(INDEX(NTG_2020_Map,$C1811+2,K$7),"")</f>
        <v/>
      </c>
      <c r="L1811" s="17" t="str" cm="1">
        <f t="array" aca="1" ref="L1811" ca="1">IFERROR(INDEX(NTG_2020_Map,$C1811+2,L$7),"")</f>
        <v/>
      </c>
      <c r="M1811" s="17" t="str" cm="1">
        <f t="array" aca="1" ref="M1811" ca="1">IFERROR(INDEX(NTG_2020_Map,$C1811+2,M$7),"")</f>
        <v/>
      </c>
      <c r="N1811" s="18" t="str" cm="1">
        <f t="array" aca="1" ref="N1811" ca="1">IFERROR(INDEX(NTG_2020_Map,$C1811+2,N$7),"")</f>
        <v/>
      </c>
      <c r="O1811" s="18" t="str" cm="1">
        <f t="array" aca="1" ref="O1811" ca="1">IFERROR(IF(INDEX(NTG_2020_Map,$C1811+2,O$7)="","",INDEX(NTG_2020_Map,$C1811+2,O$7)),"")</f>
        <v/>
      </c>
    </row>
    <row r="1812" spans="3:15" ht="12.75" customHeight="1">
      <c r="C1812" s="16">
        <f t="shared" si="56"/>
        <v>79</v>
      </c>
      <c r="D1812" s="16">
        <f t="shared" si="57"/>
        <v>10</v>
      </c>
      <c r="E1812" s="16" cm="1">
        <f t="array" aca="1" ref="E1812" ca="1">IF(F1812="","",IF(INDEX(NTG_2020_Table,$C1812+1,$D1812)=1,1,0))</f>
        <v>0</v>
      </c>
      <c r="F1812" s="17" t="str" cm="1">
        <f t="array" aca="1" ref="F1812" ca="1">IFERROR(INDEX(NTG_2020_Table,$C1812+1,$F$7),"")</f>
        <v>Res-Default-HTR-di</v>
      </c>
      <c r="G1812" s="17" t="str" cm="1">
        <f t="array" aca="1" ref="G1812" ca="1">IF($F1812="","",IFERROR(INDEX(NTG_2020_Map,1,IF($D1812&lt;$B$4,$B$3,IF($D1812&lt;$B$5,$B$4,$B$5))),""))</f>
        <v>NTG_ID</v>
      </c>
      <c r="H1812" s="17" t="str" cm="1">
        <f t="array" aca="1" ref="H1812" ca="1">IF(F1812="","",IFERROR(INDEX(NTG_2020_Map,2,D1812),""))</f>
        <v>UpDeemed|DnCust|DnDeemed|DnCustDI|DnDeemDI</v>
      </c>
      <c r="I1812" s="17" t="str" cm="1">
        <f t="array" aca="1" ref="I1812" ca="1">IFERROR(INDEX(NTG_2020_Map,$C1812+2,$I$7),"")</f>
        <v/>
      </c>
      <c r="J1812" s="17" t="str" cm="1">
        <f t="array" aca="1" ref="J1812" ca="1">IFERROR(IF(INDEX(NTG_2020_Map,$C1812+2,36)=0,"",INDEX(NTG_2020_Map,$C1812+2,$J$7)),"")</f>
        <v/>
      </c>
      <c r="K1812" s="17" t="str" cm="1">
        <f t="array" aca="1" ref="K1812" ca="1">IFERROR(INDEX(NTG_2020_Map,$C1812+2,K$7),"")</f>
        <v/>
      </c>
      <c r="L1812" s="17" t="str" cm="1">
        <f t="array" aca="1" ref="L1812" ca="1">IFERROR(INDEX(NTG_2020_Map,$C1812+2,L$7),"")</f>
        <v/>
      </c>
      <c r="M1812" s="17" t="str" cm="1">
        <f t="array" aca="1" ref="M1812" ca="1">IFERROR(INDEX(NTG_2020_Map,$C1812+2,M$7),"")</f>
        <v/>
      </c>
      <c r="N1812" s="18" t="str" cm="1">
        <f t="array" aca="1" ref="N1812" ca="1">IFERROR(INDEX(NTG_2020_Map,$C1812+2,N$7),"")</f>
        <v/>
      </c>
      <c r="O1812" s="18" t="str" cm="1">
        <f t="array" aca="1" ref="O1812" ca="1">IFERROR(IF(INDEX(NTG_2020_Map,$C1812+2,O$7)="","",INDEX(NTG_2020_Map,$C1812+2,O$7)),"")</f>
        <v/>
      </c>
    </row>
    <row r="1813" spans="3:15" ht="12.75" customHeight="1">
      <c r="C1813" s="16">
        <f t="shared" si="56"/>
        <v>79</v>
      </c>
      <c r="D1813" s="16">
        <f t="shared" si="57"/>
        <v>11</v>
      </c>
      <c r="E1813" s="16" cm="1">
        <f t="array" aca="1" ref="E1813" ca="1">IF(F1813="","",IF(INDEX(NTG_2020_Table,$C1813+1,$D1813)=1,1,0))</f>
        <v>0</v>
      </c>
      <c r="F1813" s="17" t="str" cm="1">
        <f t="array" aca="1" ref="F1813" ca="1">IFERROR(INDEX(NTG_2020_Table,$C1813+1,$F$7),"")</f>
        <v>Res-Default-HTR-di</v>
      </c>
      <c r="G1813" s="17" t="str" cm="1">
        <f t="array" aca="1" ref="G1813" ca="1">IF($F1813="","",IFERROR(INDEX(NTG_2020_Map,1,IF($D1813&lt;$B$4,$B$3,IF($D1813&lt;$B$5,$B$4,$B$5))),""))</f>
        <v>VersionSource</v>
      </c>
      <c r="H1813" s="17" t="str" cm="1">
        <f t="array" aca="1" ref="H1813" ca="1">IF(F1813="","",IFERROR(INDEX(NTG_2020_Map,2,D1813),""))</f>
        <v/>
      </c>
      <c r="I1813" s="17" t="str" cm="1">
        <f t="array" aca="1" ref="I1813" ca="1">IFERROR(INDEX(NTG_2020_Map,$C1813+2,$I$7),"")</f>
        <v/>
      </c>
      <c r="J1813" s="17" t="str" cm="1">
        <f t="array" aca="1" ref="J1813" ca="1">IFERROR(IF(INDEX(NTG_2020_Map,$C1813+2,36)=0,"",INDEX(NTG_2020_Map,$C1813+2,$J$7)),"")</f>
        <v/>
      </c>
      <c r="K1813" s="17" t="str" cm="1">
        <f t="array" aca="1" ref="K1813" ca="1">IFERROR(INDEX(NTG_2020_Map,$C1813+2,K$7),"")</f>
        <v/>
      </c>
      <c r="L1813" s="17" t="str" cm="1">
        <f t="array" aca="1" ref="L1813" ca="1">IFERROR(INDEX(NTG_2020_Map,$C1813+2,L$7),"")</f>
        <v/>
      </c>
      <c r="M1813" s="17" t="str" cm="1">
        <f t="array" aca="1" ref="M1813" ca="1">IFERROR(INDEX(NTG_2020_Map,$C1813+2,M$7),"")</f>
        <v/>
      </c>
      <c r="N1813" s="18" t="str" cm="1">
        <f t="array" aca="1" ref="N1813" ca="1">IFERROR(INDEX(NTG_2020_Map,$C1813+2,N$7),"")</f>
        <v/>
      </c>
      <c r="O1813" s="18" t="str" cm="1">
        <f t="array" aca="1" ref="O1813" ca="1">IFERROR(IF(INDEX(NTG_2020_Map,$C1813+2,O$7)="","",INDEX(NTG_2020_Map,$C1813+2,O$7)),"")</f>
        <v/>
      </c>
    </row>
    <row r="1814" spans="3:15" ht="12.75" customHeight="1">
      <c r="C1814" s="16">
        <f t="shared" si="56"/>
        <v>79</v>
      </c>
      <c r="D1814" s="16">
        <f t="shared" si="57"/>
        <v>12</v>
      </c>
      <c r="E1814" s="16" cm="1">
        <f t="array" aca="1" ref="E1814" ca="1">IF(F1814="","",IF(INDEX(NTG_2020_Table,$C1814+1,$D1814)=1,1,0))</f>
        <v>1</v>
      </c>
      <c r="F1814" s="17" t="str" cm="1">
        <f t="array" aca="1" ref="F1814" ca="1">IFERROR(INDEX(NTG_2020_Table,$C1814+1,$F$7),"")</f>
        <v>Res-Default-HTR-di</v>
      </c>
      <c r="G1814" s="17" t="str" cm="1">
        <f t="array" aca="1" ref="G1814" ca="1">IF($F1814="","",IFERROR(INDEX(NTG_2020_Map,1,IF($D1814&lt;$B$4,$B$3,IF($D1814&lt;$B$5,$B$4,$B$5))),""))</f>
        <v>VersionSource</v>
      </c>
      <c r="H1814" s="17" t="str" cm="1">
        <f t="array" aca="1" ref="H1814" ca="1">IF(F1814="","",IFERROR(INDEX(NTG_2020_Map,2,D1814),""))</f>
        <v>1</v>
      </c>
      <c r="I1814" s="17" t="str" cm="1">
        <f t="array" aca="1" ref="I1814" ca="1">IFERROR(INDEX(NTG_2020_Map,$C1814+2,$I$7),"")</f>
        <v/>
      </c>
      <c r="J1814" s="17" t="str" cm="1">
        <f t="array" aca="1" ref="J1814" ca="1">IFERROR(IF(INDEX(NTG_2020_Map,$C1814+2,36)=0,"",INDEX(NTG_2020_Map,$C1814+2,$J$7)),"")</f>
        <v/>
      </c>
      <c r="K1814" s="17" t="str" cm="1">
        <f t="array" aca="1" ref="K1814" ca="1">IFERROR(INDEX(NTG_2020_Map,$C1814+2,K$7),"")</f>
        <v/>
      </c>
      <c r="L1814" s="17" t="str" cm="1">
        <f t="array" aca="1" ref="L1814" ca="1">IFERROR(INDEX(NTG_2020_Map,$C1814+2,L$7),"")</f>
        <v/>
      </c>
      <c r="M1814" s="17" t="str" cm="1">
        <f t="array" aca="1" ref="M1814" ca="1">IFERROR(INDEX(NTG_2020_Map,$C1814+2,M$7),"")</f>
        <v/>
      </c>
      <c r="N1814" s="18" t="str" cm="1">
        <f t="array" aca="1" ref="N1814" ca="1">IFERROR(INDEX(NTG_2020_Map,$C1814+2,N$7),"")</f>
        <v/>
      </c>
      <c r="O1814" s="18" t="str" cm="1">
        <f t="array" aca="1" ref="O1814" ca="1">IFERROR(IF(INDEX(NTG_2020_Map,$C1814+2,O$7)="","",INDEX(NTG_2020_Map,$C1814+2,O$7)),"")</f>
        <v/>
      </c>
    </row>
    <row r="1815" spans="3:15" ht="12.75" customHeight="1">
      <c r="C1815" s="16">
        <f t="shared" si="56"/>
        <v>79</v>
      </c>
      <c r="D1815" s="16">
        <f t="shared" si="57"/>
        <v>13</v>
      </c>
      <c r="E1815" s="16" cm="1">
        <f t="array" aca="1" ref="E1815" ca="1">IF(F1815="","",IF(INDEX(NTG_2020_Table,$C1815+1,$D1815)=1,1,0))</f>
        <v>0</v>
      </c>
      <c r="F1815" s="17" t="str" cm="1">
        <f t="array" aca="1" ref="F1815" ca="1">IFERROR(INDEX(NTG_2020_Table,$C1815+1,$F$7),"")</f>
        <v>Res-Default-HTR-di</v>
      </c>
      <c r="G1815" s="17" t="str" cm="1">
        <f t="array" aca="1" ref="G1815" ca="1">IF($F1815="","",IFERROR(INDEX(NTG_2020_Map,1,IF($D1815&lt;$B$4,$B$3,IF($D1815&lt;$B$5,$B$4,$B$5))),""))</f>
        <v>VersionSource</v>
      </c>
      <c r="H1815" s="17" t="str" cm="1">
        <f t="array" aca="1" ref="H1815" ca="1">IF(F1815="","",IFERROR(INDEX(NTG_2020_Map,2,D1815),""))</f>
        <v>1</v>
      </c>
      <c r="I1815" s="17" t="str" cm="1">
        <f t="array" aca="1" ref="I1815" ca="1">IFERROR(INDEX(NTG_2020_Map,$C1815+2,$I$7),"")</f>
        <v/>
      </c>
      <c r="J1815" s="17" t="str" cm="1">
        <f t="array" aca="1" ref="J1815" ca="1">IFERROR(IF(INDEX(NTG_2020_Map,$C1815+2,36)=0,"",INDEX(NTG_2020_Map,$C1815+2,$J$7)),"")</f>
        <v/>
      </c>
      <c r="K1815" s="17" t="str" cm="1">
        <f t="array" aca="1" ref="K1815" ca="1">IFERROR(INDEX(NTG_2020_Map,$C1815+2,K$7),"")</f>
        <v/>
      </c>
      <c r="L1815" s="17" t="str" cm="1">
        <f t="array" aca="1" ref="L1815" ca="1">IFERROR(INDEX(NTG_2020_Map,$C1815+2,L$7),"")</f>
        <v/>
      </c>
      <c r="M1815" s="17" t="str" cm="1">
        <f t="array" aca="1" ref="M1815" ca="1">IFERROR(INDEX(NTG_2020_Map,$C1815+2,M$7),"")</f>
        <v/>
      </c>
      <c r="N1815" s="18" t="str" cm="1">
        <f t="array" aca="1" ref="N1815" ca="1">IFERROR(INDEX(NTG_2020_Map,$C1815+2,N$7),"")</f>
        <v/>
      </c>
      <c r="O1815" s="18" t="str" cm="1">
        <f t="array" aca="1" ref="O1815" ca="1">IFERROR(IF(INDEX(NTG_2020_Map,$C1815+2,O$7)="","",INDEX(NTG_2020_Map,$C1815+2,O$7)),"")</f>
        <v/>
      </c>
    </row>
    <row r="1816" spans="3:15" ht="12.75" customHeight="1">
      <c r="C1816" s="16">
        <f t="shared" si="56"/>
        <v>79</v>
      </c>
      <c r="D1816" s="16">
        <f t="shared" si="57"/>
        <v>14</v>
      </c>
      <c r="E1816" s="16" cm="1">
        <f t="array" aca="1" ref="E1816" ca="1">IF(F1816="","",IF(INDEX(NTG_2020_Table,$C1816+1,$D1816)=1,1,0))</f>
        <v>0</v>
      </c>
      <c r="F1816" s="17" t="str" cm="1">
        <f t="array" aca="1" ref="F1816" ca="1">IFERROR(INDEX(NTG_2020_Table,$C1816+1,$F$7),"")</f>
        <v>Res-Default-HTR-di</v>
      </c>
      <c r="G1816" s="17" t="str" cm="1">
        <f t="array" aca="1" ref="G1816" ca="1">IF($F1816="","",IFERROR(INDEX(NTG_2020_Map,1,IF($D1816&lt;$B$4,$B$3,IF($D1816&lt;$B$5,$B$4,$B$5))),""))</f>
        <v>VersionSource</v>
      </c>
      <c r="H1816" s="17" t="str" cm="1">
        <f t="array" aca="1" ref="H1816" ca="1">IF(F1816="","",IFERROR(INDEX(NTG_2020_Map,2,D1816),""))</f>
        <v>0</v>
      </c>
      <c r="I1816" s="17" t="str" cm="1">
        <f t="array" aca="1" ref="I1816" ca="1">IFERROR(INDEX(NTG_2020_Map,$C1816+2,$I$7),"")</f>
        <v/>
      </c>
      <c r="J1816" s="17" t="str" cm="1">
        <f t="array" aca="1" ref="J1816" ca="1">IFERROR(IF(INDEX(NTG_2020_Map,$C1816+2,36)=0,"",INDEX(NTG_2020_Map,$C1816+2,$J$7)),"")</f>
        <v/>
      </c>
      <c r="K1816" s="17" t="str" cm="1">
        <f t="array" aca="1" ref="K1816" ca="1">IFERROR(INDEX(NTG_2020_Map,$C1816+2,K$7),"")</f>
        <v/>
      </c>
      <c r="L1816" s="17" t="str" cm="1">
        <f t="array" aca="1" ref="L1816" ca="1">IFERROR(INDEX(NTG_2020_Map,$C1816+2,L$7),"")</f>
        <v/>
      </c>
      <c r="M1816" s="17" t="str" cm="1">
        <f t="array" aca="1" ref="M1816" ca="1">IFERROR(INDEX(NTG_2020_Map,$C1816+2,M$7),"")</f>
        <v/>
      </c>
      <c r="N1816" s="18" t="str" cm="1">
        <f t="array" aca="1" ref="N1816" ca="1">IFERROR(INDEX(NTG_2020_Map,$C1816+2,N$7),"")</f>
        <v/>
      </c>
      <c r="O1816" s="18" t="str" cm="1">
        <f t="array" aca="1" ref="O1816" ca="1">IFERROR(IF(INDEX(NTG_2020_Map,$C1816+2,O$7)="","",INDEX(NTG_2020_Map,$C1816+2,O$7)),"")</f>
        <v/>
      </c>
    </row>
    <row r="1817" spans="3:15" ht="12.75" customHeight="1">
      <c r="C1817" s="16">
        <f t="shared" si="56"/>
        <v>79</v>
      </c>
      <c r="D1817" s="16">
        <f t="shared" si="57"/>
        <v>15</v>
      </c>
      <c r="E1817" s="16" cm="1">
        <f t="array" aca="1" ref="E1817" ca="1">IF(F1817="","",IF(INDEX(NTG_2020_Table,$C1817+1,$D1817)=1,1,0))</f>
        <v>0</v>
      </c>
      <c r="F1817" s="17" t="str" cm="1">
        <f t="array" aca="1" ref="F1817" ca="1">IFERROR(INDEX(NTG_2020_Table,$C1817+1,$F$7),"")</f>
        <v>Res-Default-HTR-di</v>
      </c>
      <c r="G1817" s="17" t="str" cm="1">
        <f t="array" aca="1" ref="G1817" ca="1">IF($F1817="","",IFERROR(INDEX(NTG_2020_Map,1,IF($D1817&lt;$B$4,$B$3,IF($D1817&lt;$B$5,$B$4,$B$5))),""))</f>
        <v>VersionSource</v>
      </c>
      <c r="H1817" s="17" cm="1">
        <f t="array" aca="1" ref="H1817" ca="1">IF(F1817="","",IFERROR(INDEX(NTG_2020_Map,2,D1817),""))</f>
        <v>45448.629734189817</v>
      </c>
      <c r="I1817" s="17" t="str" cm="1">
        <f t="array" aca="1" ref="I1817" ca="1">IFERROR(INDEX(NTG_2020_Map,$C1817+2,$I$7),"")</f>
        <v/>
      </c>
      <c r="J1817" s="17" t="str" cm="1">
        <f t="array" aca="1" ref="J1817" ca="1">IFERROR(IF(INDEX(NTG_2020_Map,$C1817+2,36)=0,"",INDEX(NTG_2020_Map,$C1817+2,$J$7)),"")</f>
        <v/>
      </c>
      <c r="K1817" s="17" t="str" cm="1">
        <f t="array" aca="1" ref="K1817" ca="1">IFERROR(INDEX(NTG_2020_Map,$C1817+2,K$7),"")</f>
        <v/>
      </c>
      <c r="L1817" s="17" t="str" cm="1">
        <f t="array" aca="1" ref="L1817" ca="1">IFERROR(INDEX(NTG_2020_Map,$C1817+2,L$7),"")</f>
        <v/>
      </c>
      <c r="M1817" s="17" t="str" cm="1">
        <f t="array" aca="1" ref="M1817" ca="1">IFERROR(INDEX(NTG_2020_Map,$C1817+2,M$7),"")</f>
        <v/>
      </c>
      <c r="N1817" s="18" t="str" cm="1">
        <f t="array" aca="1" ref="N1817" ca="1">IFERROR(INDEX(NTG_2020_Map,$C1817+2,N$7),"")</f>
        <v/>
      </c>
      <c r="O1817" s="18" t="str" cm="1">
        <f t="array" aca="1" ref="O1817" ca="1">IFERROR(IF(INDEX(NTG_2020_Map,$C1817+2,O$7)="","",INDEX(NTG_2020_Map,$C1817+2,O$7)),"")</f>
        <v/>
      </c>
    </row>
    <row r="1818" spans="3:15" ht="12.75" customHeight="1">
      <c r="C1818" s="16">
        <f t="shared" si="56"/>
        <v>79</v>
      </c>
      <c r="D1818" s="16">
        <f t="shared" si="57"/>
        <v>16</v>
      </c>
      <c r="E1818" s="16" cm="1">
        <f t="array" aca="1" ref="E1818" ca="1">IF(F1818="","",IF(INDEX(NTG_2020_Table,$C1818+1,$D1818)=1,1,0))</f>
        <v>1</v>
      </c>
      <c r="F1818" s="17" t="str" cm="1">
        <f t="array" aca="1" ref="F1818" ca="1">IFERROR(INDEX(NTG_2020_Table,$C1818+1,$F$7),"")</f>
        <v>Res-Default-HTR-di</v>
      </c>
      <c r="G1818" s="17" t="str" cm="1">
        <f t="array" aca="1" ref="G1818" ca="1">IF($F1818="","",IFERROR(INDEX(NTG_2020_Map,1,IF($D1818&lt;$B$4,$B$3,IF($D1818&lt;$B$5,$B$4,$B$5))),""))</f>
        <v>VersionSource</v>
      </c>
      <c r="H1818" s="17" t="str" cm="1">
        <f t="array" aca="1" ref="H1818" ca="1">IF(F1818="","",IFERROR(INDEX(NTG_2020_Map,2,D1818),""))</f>
        <v>Expired this record since a new record was created that uses the updated Measure Impact Types and Delivery Types per DEER2026 Scoping Document.</v>
      </c>
      <c r="I1818" s="17" t="str" cm="1">
        <f t="array" aca="1" ref="I1818" ca="1">IFERROR(INDEX(NTG_2020_Map,$C1818+2,$I$7),"")</f>
        <v/>
      </c>
      <c r="J1818" s="17" t="str" cm="1">
        <f t="array" aca="1" ref="J1818" ca="1">IFERROR(IF(INDEX(NTG_2020_Map,$C1818+2,36)=0,"",INDEX(NTG_2020_Map,$C1818+2,$J$7)),"")</f>
        <v/>
      </c>
      <c r="K1818" s="17" t="str" cm="1">
        <f t="array" aca="1" ref="K1818" ca="1">IFERROR(INDEX(NTG_2020_Map,$C1818+2,K$7),"")</f>
        <v/>
      </c>
      <c r="L1818" s="17" t="str" cm="1">
        <f t="array" aca="1" ref="L1818" ca="1">IFERROR(INDEX(NTG_2020_Map,$C1818+2,L$7),"")</f>
        <v/>
      </c>
      <c r="M1818" s="17" t="str" cm="1">
        <f t="array" aca="1" ref="M1818" ca="1">IFERROR(INDEX(NTG_2020_Map,$C1818+2,M$7),"")</f>
        <v/>
      </c>
      <c r="N1818" s="18" t="str" cm="1">
        <f t="array" aca="1" ref="N1818" ca="1">IFERROR(INDEX(NTG_2020_Map,$C1818+2,N$7),"")</f>
        <v/>
      </c>
      <c r="O1818" s="18" t="str" cm="1">
        <f t="array" aca="1" ref="O1818" ca="1">IFERROR(IF(INDEX(NTG_2020_Map,$C1818+2,O$7)="","",INDEX(NTG_2020_Map,$C1818+2,O$7)),"")</f>
        <v/>
      </c>
    </row>
    <row r="1819" spans="3:15" ht="12.75" customHeight="1">
      <c r="C1819" s="16">
        <f t="shared" si="56"/>
        <v>79</v>
      </c>
      <c r="D1819" s="16">
        <f t="shared" si="57"/>
        <v>17</v>
      </c>
      <c r="E1819" s="16" cm="1">
        <f t="array" aca="1" ref="E1819" ca="1">IF(F1819="","",IF(INDEX(NTG_2020_Table,$C1819+1,$D1819)=1,1,0))</f>
        <v>0</v>
      </c>
      <c r="F1819" s="17" t="str" cm="1">
        <f t="array" aca="1" ref="F1819" ca="1">IFERROR(INDEX(NTG_2020_Table,$C1819+1,$F$7),"")</f>
        <v>Res-Default-HTR-di</v>
      </c>
      <c r="G1819" s="17" t="str" cm="1">
        <f t="array" aca="1" ref="G1819" ca="1">IF($F1819="","",IFERROR(INDEX(NTG_2020_Map,1,IF($D1819&lt;$B$4,$B$3,IF($D1819&lt;$B$5,$B$4,$B$5))),""))</f>
        <v>VersionSource</v>
      </c>
      <c r="H1819" s="17" t="str" cm="1">
        <f t="array" aca="1" ref="H1819" ca="1">IF(F1819="","",IFERROR(INDEX(NTG_2020_Map,2,D1819),""))</f>
        <v>Deemed Ex Ante Team</v>
      </c>
      <c r="I1819" s="17" t="str" cm="1">
        <f t="array" aca="1" ref="I1819" ca="1">IFERROR(INDEX(NTG_2020_Map,$C1819+2,$I$7),"")</f>
        <v/>
      </c>
      <c r="J1819" s="17" t="str" cm="1">
        <f t="array" aca="1" ref="J1819" ca="1">IFERROR(IF(INDEX(NTG_2020_Map,$C1819+2,36)=0,"",INDEX(NTG_2020_Map,$C1819+2,$J$7)),"")</f>
        <v/>
      </c>
      <c r="K1819" s="17" t="str" cm="1">
        <f t="array" aca="1" ref="K1819" ca="1">IFERROR(INDEX(NTG_2020_Map,$C1819+2,K$7),"")</f>
        <v/>
      </c>
      <c r="L1819" s="17" t="str" cm="1">
        <f t="array" aca="1" ref="L1819" ca="1">IFERROR(INDEX(NTG_2020_Map,$C1819+2,L$7),"")</f>
        <v/>
      </c>
      <c r="M1819" s="17" t="str" cm="1">
        <f t="array" aca="1" ref="M1819" ca="1">IFERROR(INDEX(NTG_2020_Map,$C1819+2,M$7),"")</f>
        <v/>
      </c>
      <c r="N1819" s="18" t="str" cm="1">
        <f t="array" aca="1" ref="N1819" ca="1">IFERROR(INDEX(NTG_2020_Map,$C1819+2,N$7),"")</f>
        <v/>
      </c>
      <c r="O1819" s="18" t="str" cm="1">
        <f t="array" aca="1" ref="O1819" ca="1">IFERROR(IF(INDEX(NTG_2020_Map,$C1819+2,O$7)="","",INDEX(NTG_2020_Map,$C1819+2,O$7)),"")</f>
        <v/>
      </c>
    </row>
    <row r="1820" spans="3:15" ht="12.75" customHeight="1">
      <c r="C1820" s="16">
        <f t="shared" si="56"/>
        <v>79</v>
      </c>
      <c r="D1820" s="16">
        <f t="shared" si="57"/>
        <v>18</v>
      </c>
      <c r="E1820" s="16" cm="1">
        <f t="array" aca="1" ref="E1820" ca="1">IF(F1820="","",IF(INDEX(NTG_2020_Table,$C1820+1,$D1820)=1,1,0))</f>
        <v>1</v>
      </c>
      <c r="F1820" s="17" t="str" cm="1">
        <f t="array" aca="1" ref="F1820" ca="1">IFERROR(INDEX(NTG_2020_Table,$C1820+1,$F$7),"")</f>
        <v>Res-Default-HTR-di</v>
      </c>
      <c r="G1820" s="17" t="str" cm="1">
        <f t="array" aca="1" ref="G1820" ca="1">IF($F1820="","",IFERROR(INDEX(NTG_2020_Map,1,IF($D1820&lt;$B$4,$B$3,IF($D1820&lt;$B$5,$B$4,$B$5))),""))</f>
        <v>VersionSource</v>
      </c>
      <c r="H1820" s="17" cm="1">
        <f t="array" aca="1" ref="H1820" ca="1">IF(F1820="","",IFERROR(INDEX(NTG_2020_Map,2,D1820),""))</f>
        <v>44566.539816770834</v>
      </c>
      <c r="I1820" s="17" t="str" cm="1">
        <f t="array" aca="1" ref="I1820" ca="1">IFERROR(INDEX(NTG_2020_Map,$C1820+2,$I$7),"")</f>
        <v/>
      </c>
      <c r="J1820" s="17" t="str" cm="1">
        <f t="array" aca="1" ref="J1820" ca="1">IFERROR(IF(INDEX(NTG_2020_Map,$C1820+2,36)=0,"",INDEX(NTG_2020_Map,$C1820+2,$J$7)),"")</f>
        <v/>
      </c>
      <c r="K1820" s="17" t="str" cm="1">
        <f t="array" aca="1" ref="K1820" ca="1">IFERROR(INDEX(NTG_2020_Map,$C1820+2,K$7),"")</f>
        <v/>
      </c>
      <c r="L1820" s="17" t="str" cm="1">
        <f t="array" aca="1" ref="L1820" ca="1">IFERROR(INDEX(NTG_2020_Map,$C1820+2,L$7),"")</f>
        <v/>
      </c>
      <c r="M1820" s="17" t="str" cm="1">
        <f t="array" aca="1" ref="M1820" ca="1">IFERROR(INDEX(NTG_2020_Map,$C1820+2,M$7),"")</f>
        <v/>
      </c>
      <c r="N1820" s="18" t="str" cm="1">
        <f t="array" aca="1" ref="N1820" ca="1">IFERROR(INDEX(NTG_2020_Map,$C1820+2,N$7),"")</f>
        <v/>
      </c>
      <c r="O1820" s="18" t="str" cm="1">
        <f t="array" aca="1" ref="O1820" ca="1">IFERROR(IF(INDEX(NTG_2020_Map,$C1820+2,O$7)="","",INDEX(NTG_2020_Map,$C1820+2,O$7)),"")</f>
        <v/>
      </c>
    </row>
    <row r="1821" spans="3:15" ht="12.75" customHeight="1">
      <c r="C1821" s="16">
        <f t="shared" si="56"/>
        <v>79</v>
      </c>
      <c r="D1821" s="16">
        <f t="shared" si="57"/>
        <v>19</v>
      </c>
      <c r="E1821" s="16" cm="1">
        <f t="array" aca="1" ref="E1821" ca="1">IF(F1821="","",IF(INDEX(NTG_2020_Table,$C1821+1,$D1821)=1,1,0))</f>
        <v>0</v>
      </c>
      <c r="F1821" s="17" t="str" cm="1">
        <f t="array" aca="1" ref="F1821" ca="1">IFERROR(INDEX(NTG_2020_Table,$C1821+1,$F$7),"")</f>
        <v>Res-Default-HTR-di</v>
      </c>
      <c r="G1821" s="17" t="str" cm="1">
        <f t="array" aca="1" ref="G1821" ca="1">IF($F1821="","",IFERROR(INDEX(NTG_2020_Map,1,IF($D1821&lt;$B$4,$B$3,IF($D1821&lt;$B$5,$B$4,$B$5))),""))</f>
        <v>CreatedComment</v>
      </c>
      <c r="H1821" s="17" t="str" cm="1">
        <f t="array" aca="1" ref="H1821" ca="1">IF(F1821="","",IFERROR(INDEX(NTG_2020_Map,2,D1821),""))</f>
        <v/>
      </c>
      <c r="I1821" s="17" t="str" cm="1">
        <f t="array" aca="1" ref="I1821" ca="1">IFERROR(INDEX(NTG_2020_Map,$C1821+2,$I$7),"")</f>
        <v/>
      </c>
      <c r="J1821" s="17" t="str" cm="1">
        <f t="array" aca="1" ref="J1821" ca="1">IFERROR(IF(INDEX(NTG_2020_Map,$C1821+2,36)=0,"",INDEX(NTG_2020_Map,$C1821+2,$J$7)),"")</f>
        <v/>
      </c>
      <c r="K1821" s="17" t="str" cm="1">
        <f t="array" aca="1" ref="K1821" ca="1">IFERROR(INDEX(NTG_2020_Map,$C1821+2,K$7),"")</f>
        <v/>
      </c>
      <c r="L1821" s="17" t="str" cm="1">
        <f t="array" aca="1" ref="L1821" ca="1">IFERROR(INDEX(NTG_2020_Map,$C1821+2,L$7),"")</f>
        <v/>
      </c>
      <c r="M1821" s="17" t="str" cm="1">
        <f t="array" aca="1" ref="M1821" ca="1">IFERROR(INDEX(NTG_2020_Map,$C1821+2,M$7),"")</f>
        <v/>
      </c>
      <c r="N1821" s="18" t="str" cm="1">
        <f t="array" aca="1" ref="N1821" ca="1">IFERROR(INDEX(NTG_2020_Map,$C1821+2,N$7),"")</f>
        <v/>
      </c>
      <c r="O1821" s="18" t="str" cm="1">
        <f t="array" aca="1" ref="O1821" ca="1">IFERROR(IF(INDEX(NTG_2020_Map,$C1821+2,O$7)="","",INDEX(NTG_2020_Map,$C1821+2,O$7)),"")</f>
        <v/>
      </c>
    </row>
    <row r="1822" spans="3:15" ht="12.75" customHeight="1">
      <c r="C1822" s="16">
        <f t="shared" si="56"/>
        <v>79</v>
      </c>
      <c r="D1822" s="16">
        <f t="shared" si="57"/>
        <v>20</v>
      </c>
      <c r="E1822" s="16" cm="1">
        <f t="array" aca="1" ref="E1822" ca="1">IF(F1822="","",IF(INDEX(NTG_2020_Table,$C1822+1,$D1822)=1,1,0))</f>
        <v>0</v>
      </c>
      <c r="F1822" s="17" t="str" cm="1">
        <f t="array" aca="1" ref="F1822" ca="1">IFERROR(INDEX(NTG_2020_Table,$C1822+1,$F$7),"")</f>
        <v>Res-Default-HTR-di</v>
      </c>
      <c r="G1822" s="17" t="str" cm="1">
        <f t="array" aca="1" ref="G1822" ca="1">IF($F1822="","",IFERROR(INDEX(NTG_2020_Map,1,IF($D1822&lt;$B$4,$B$3,IF($D1822&lt;$B$5,$B$4,$B$5))),""))</f>
        <v>CreatedComment</v>
      </c>
      <c r="H1822" s="17" t="str" cm="1">
        <f t="array" aca="1" ref="H1822" ca="1">IF(F1822="","",IFERROR(INDEX(NTG_2020_Map,2,D1822),""))</f>
        <v>Deemed Ex Ante Team</v>
      </c>
      <c r="I1822" s="17" t="str" cm="1">
        <f t="array" aca="1" ref="I1822" ca="1">IFERROR(INDEX(NTG_2020_Map,$C1822+2,$I$7),"")</f>
        <v/>
      </c>
      <c r="J1822" s="17" t="str" cm="1">
        <f t="array" aca="1" ref="J1822" ca="1">IFERROR(IF(INDEX(NTG_2020_Map,$C1822+2,36)=0,"",INDEX(NTG_2020_Map,$C1822+2,$J$7)),"")</f>
        <v/>
      </c>
      <c r="K1822" s="17" t="str" cm="1">
        <f t="array" aca="1" ref="K1822" ca="1">IFERROR(INDEX(NTG_2020_Map,$C1822+2,K$7),"")</f>
        <v/>
      </c>
      <c r="L1822" s="17" t="str" cm="1">
        <f t="array" aca="1" ref="L1822" ca="1">IFERROR(INDEX(NTG_2020_Map,$C1822+2,L$7),"")</f>
        <v/>
      </c>
      <c r="M1822" s="17" t="str" cm="1">
        <f t="array" aca="1" ref="M1822" ca="1">IFERROR(INDEX(NTG_2020_Map,$C1822+2,M$7),"")</f>
        <v/>
      </c>
      <c r="N1822" s="18" t="str" cm="1">
        <f t="array" aca="1" ref="N1822" ca="1">IFERROR(INDEX(NTG_2020_Map,$C1822+2,N$7),"")</f>
        <v/>
      </c>
      <c r="O1822" s="18" t="str" cm="1">
        <f t="array" aca="1" ref="O1822" ca="1">IFERROR(IF(INDEX(NTG_2020_Map,$C1822+2,O$7)="","",INDEX(NTG_2020_Map,$C1822+2,O$7)),"")</f>
        <v/>
      </c>
    </row>
    <row r="1823" spans="3:15" ht="12.75" customHeight="1">
      <c r="C1823" s="16">
        <f t="shared" si="56"/>
        <v>79</v>
      </c>
      <c r="D1823" s="16">
        <f t="shared" si="57"/>
        <v>21</v>
      </c>
      <c r="E1823" s="16" cm="1">
        <f t="array" aca="1" ref="E1823" ca="1">IF(F1823="","",IF(INDEX(NTG_2020_Table,$C1823+1,$D1823)=1,1,0))</f>
        <v>0</v>
      </c>
      <c r="F1823" s="17" t="str" cm="1">
        <f t="array" aca="1" ref="F1823" ca="1">IFERROR(INDEX(NTG_2020_Table,$C1823+1,$F$7),"")</f>
        <v>Res-Default-HTR-di</v>
      </c>
      <c r="G1823" s="17" t="str" cm="1">
        <f t="array" aca="1" ref="G1823" ca="1">IF($F1823="","",IFERROR(INDEX(NTG_2020_Map,1,IF($D1823&lt;$B$4,$B$3,IF($D1823&lt;$B$5,$B$4,$B$5))),""))</f>
        <v>CreatedComment</v>
      </c>
      <c r="H1823" s="17" t="str" cm="1">
        <f t="array" aca="1" ref="H1823" ca="1">IF(F1823="","",IFERROR(INDEX(NTG_2020_Map,2,D1823),""))</f>
        <v/>
      </c>
      <c r="I1823" s="17" t="str" cm="1">
        <f t="array" aca="1" ref="I1823" ca="1">IFERROR(INDEX(NTG_2020_Map,$C1823+2,$I$7),"")</f>
        <v/>
      </c>
      <c r="J1823" s="17" t="str" cm="1">
        <f t="array" aca="1" ref="J1823" ca="1">IFERROR(IF(INDEX(NTG_2020_Map,$C1823+2,36)=0,"",INDEX(NTG_2020_Map,$C1823+2,$J$7)),"")</f>
        <v/>
      </c>
      <c r="K1823" s="17" t="str" cm="1">
        <f t="array" aca="1" ref="K1823" ca="1">IFERROR(INDEX(NTG_2020_Map,$C1823+2,K$7),"")</f>
        <v/>
      </c>
      <c r="L1823" s="17" t="str" cm="1">
        <f t="array" aca="1" ref="L1823" ca="1">IFERROR(INDEX(NTG_2020_Map,$C1823+2,L$7),"")</f>
        <v/>
      </c>
      <c r="M1823" s="17" t="str" cm="1">
        <f t="array" aca="1" ref="M1823" ca="1">IFERROR(INDEX(NTG_2020_Map,$C1823+2,M$7),"")</f>
        <v/>
      </c>
      <c r="N1823" s="18" t="str" cm="1">
        <f t="array" aca="1" ref="N1823" ca="1">IFERROR(INDEX(NTG_2020_Map,$C1823+2,N$7),"")</f>
        <v/>
      </c>
      <c r="O1823" s="18" t="str" cm="1">
        <f t="array" aca="1" ref="O1823" ca="1">IFERROR(IF(INDEX(NTG_2020_Map,$C1823+2,O$7)="","",INDEX(NTG_2020_Map,$C1823+2,O$7)),"")</f>
        <v/>
      </c>
    </row>
    <row r="1824" spans="3:15" ht="12.75" customHeight="1">
      <c r="C1824" s="16">
        <f t="shared" si="56"/>
        <v>79</v>
      </c>
      <c r="D1824" s="16">
        <f t="shared" si="57"/>
        <v>22</v>
      </c>
      <c r="E1824" s="16" cm="1">
        <f t="array" aca="1" ref="E1824" ca="1">IF(F1824="","",IF(INDEX(NTG_2020_Table,$C1824+1,$D1824)=1,1,0))</f>
        <v>0</v>
      </c>
      <c r="F1824" s="17" t="str" cm="1">
        <f t="array" aca="1" ref="F1824" ca="1">IFERROR(INDEX(NTG_2020_Table,$C1824+1,$F$7),"")</f>
        <v>Res-Default-HTR-di</v>
      </c>
      <c r="G1824" s="17" t="str" cm="1">
        <f t="array" aca="1" ref="G1824" ca="1">IF($F1824="","",IFERROR(INDEX(NTG_2020_Map,1,IF($D1824&lt;$B$4,$B$3,IF($D1824&lt;$B$5,$B$4,$B$5))),""))</f>
        <v>CreatedComment</v>
      </c>
      <c r="H1824" s="17" t="str" cm="1">
        <f t="array" aca="1" ref="H1824" ca="1">IF(F1824="","",IFERROR(INDEX(NTG_2020_Map,2,D1824),""))</f>
        <v/>
      </c>
      <c r="I1824" s="17" t="str" cm="1">
        <f t="array" aca="1" ref="I1824" ca="1">IFERROR(INDEX(NTG_2020_Map,$C1824+2,$I$7),"")</f>
        <v/>
      </c>
      <c r="J1824" s="17" t="str" cm="1">
        <f t="array" aca="1" ref="J1824" ca="1">IFERROR(IF(INDEX(NTG_2020_Map,$C1824+2,36)=0,"",INDEX(NTG_2020_Map,$C1824+2,$J$7)),"")</f>
        <v/>
      </c>
      <c r="K1824" s="17" t="str" cm="1">
        <f t="array" aca="1" ref="K1824" ca="1">IFERROR(INDEX(NTG_2020_Map,$C1824+2,K$7),"")</f>
        <v/>
      </c>
      <c r="L1824" s="17" t="str" cm="1">
        <f t="array" aca="1" ref="L1824" ca="1">IFERROR(INDEX(NTG_2020_Map,$C1824+2,L$7),"")</f>
        <v/>
      </c>
      <c r="M1824" s="17" t="str" cm="1">
        <f t="array" aca="1" ref="M1824" ca="1">IFERROR(INDEX(NTG_2020_Map,$C1824+2,M$7),"")</f>
        <v/>
      </c>
      <c r="N1824" s="18" t="str" cm="1">
        <f t="array" aca="1" ref="N1824" ca="1">IFERROR(INDEX(NTG_2020_Map,$C1824+2,N$7),"")</f>
        <v/>
      </c>
      <c r="O1824" s="18" t="str" cm="1">
        <f t="array" aca="1" ref="O1824" ca="1">IFERROR(IF(INDEX(NTG_2020_Map,$C1824+2,O$7)="","",INDEX(NTG_2020_Map,$C1824+2,O$7)),"")</f>
        <v/>
      </c>
    </row>
    <row r="1825" spans="3:15" ht="12.75" customHeight="1">
      <c r="C1825" s="16">
        <f t="shared" si="56"/>
        <v>79</v>
      </c>
      <c r="D1825" s="16">
        <f t="shared" si="57"/>
        <v>23</v>
      </c>
      <c r="E1825" s="16" cm="1">
        <f t="array" aca="1" ref="E1825" ca="1">IF(F1825="","",IF(INDEX(NTG_2020_Table,$C1825+1,$D1825)=1,1,0))</f>
        <v>0</v>
      </c>
      <c r="F1825" s="17" t="str" cm="1">
        <f t="array" aca="1" ref="F1825" ca="1">IFERROR(INDEX(NTG_2020_Table,$C1825+1,$F$7),"")</f>
        <v>Res-Default-HTR-di</v>
      </c>
      <c r="G1825" s="17" t="str" cm="1">
        <f t="array" aca="1" ref="G1825" ca="1">IF($F1825="","",IFERROR(INDEX(NTG_2020_Map,1,IF($D1825&lt;$B$4,$B$3,IF($D1825&lt;$B$5,$B$4,$B$5))),""))</f>
        <v>CreatedComment</v>
      </c>
      <c r="H1825" s="17" t="str" cm="1">
        <f t="array" aca="1" ref="H1825" ca="1">IF(F1825="","",IFERROR(INDEX(NTG_2020_Map,2,D1825),""))</f>
        <v/>
      </c>
      <c r="I1825" s="17" t="str" cm="1">
        <f t="array" aca="1" ref="I1825" ca="1">IFERROR(INDEX(NTG_2020_Map,$C1825+2,$I$7),"")</f>
        <v/>
      </c>
      <c r="J1825" s="17" t="str" cm="1">
        <f t="array" aca="1" ref="J1825" ca="1">IFERROR(IF(INDEX(NTG_2020_Map,$C1825+2,36)=0,"",INDEX(NTG_2020_Map,$C1825+2,$J$7)),"")</f>
        <v/>
      </c>
      <c r="K1825" s="17" t="str" cm="1">
        <f t="array" aca="1" ref="K1825" ca="1">IFERROR(INDEX(NTG_2020_Map,$C1825+2,K$7),"")</f>
        <v/>
      </c>
      <c r="L1825" s="17" t="str" cm="1">
        <f t="array" aca="1" ref="L1825" ca="1">IFERROR(INDEX(NTG_2020_Map,$C1825+2,L$7),"")</f>
        <v/>
      </c>
      <c r="M1825" s="17" t="str" cm="1">
        <f t="array" aca="1" ref="M1825" ca="1">IFERROR(INDEX(NTG_2020_Map,$C1825+2,M$7),"")</f>
        <v/>
      </c>
      <c r="N1825" s="18" t="str" cm="1">
        <f t="array" aca="1" ref="N1825" ca="1">IFERROR(INDEX(NTG_2020_Map,$C1825+2,N$7),"")</f>
        <v/>
      </c>
      <c r="O1825" s="18" t="str" cm="1">
        <f t="array" aca="1" ref="O1825" ca="1">IFERROR(IF(INDEX(NTG_2020_Map,$C1825+2,O$7)="","",INDEX(NTG_2020_Map,$C1825+2,O$7)),"")</f>
        <v/>
      </c>
    </row>
    <row r="1826" spans="3:15" ht="12.75" customHeight="1">
      <c r="C1826" s="16">
        <f t="shared" si="56"/>
        <v>80</v>
      </c>
      <c r="D1826" s="16">
        <f t="shared" si="57"/>
        <v>1</v>
      </c>
      <c r="E1826" s="16" cm="1">
        <f t="array" aca="1" ref="E1826" ca="1">IF(F1826="","",IF(INDEX(NTG_2020_Table,$C1826+1,$D1826)=1,1,0))</f>
        <v>0</v>
      </c>
      <c r="F1826" s="17" t="str" cm="1">
        <f t="array" aca="1" ref="F1826" ca="1">IFERROR(INDEX(NTG_2020_Table,$C1826+1,$F$7),"")</f>
        <v>Res-InCmn-Ltg-LEDFixt</v>
      </c>
      <c r="G1826" s="17" t="str" cm="1">
        <f t="array" aca="1" ref="G1826" ca="1">IF($F1826="","",IFERROR(INDEX(NTG_2020_Map,1,IF($D1826&lt;$B$4,$B$3,IF($D1826&lt;$B$5,$B$4,$B$5))),""))</f>
        <v>NTG_ID</v>
      </c>
      <c r="H1826" s="17" t="str" cm="1">
        <f t="array" aca="1" ref="H1826" ca="1">IF(F1826="","",IFERROR(INDEX(NTG_2020_Map,2,D1826),""))</f>
        <v>Agric-Default&gt;2yrs</v>
      </c>
      <c r="I1826" s="17" t="str" cm="1">
        <f t="array" aca="1" ref="I1826" ca="1">IFERROR(INDEX(NTG_2020_Map,$C1826+2,$I$7),"")</f>
        <v/>
      </c>
      <c r="J1826" s="17" t="str" cm="1">
        <f t="array" aca="1" ref="J1826" ca="1">IFERROR(IF(INDEX(NTG_2020_Map,$C1826+2,36)=0,"",INDEX(NTG_2020_Map,$C1826+2,$J$7)),"")</f>
        <v/>
      </c>
      <c r="K1826" s="17" t="str" cm="1">
        <f t="array" aca="1" ref="K1826" ca="1">IFERROR(INDEX(NTG_2020_Map,$C1826+2,K$7),"")</f>
        <v/>
      </c>
      <c r="L1826" s="17" t="str" cm="1">
        <f t="array" aca="1" ref="L1826" ca="1">IFERROR(INDEX(NTG_2020_Map,$C1826+2,L$7),"")</f>
        <v/>
      </c>
      <c r="M1826" s="17" t="str" cm="1">
        <f t="array" aca="1" ref="M1826" ca="1">IFERROR(INDEX(NTG_2020_Map,$C1826+2,M$7),"")</f>
        <v/>
      </c>
      <c r="N1826" s="18" t="str" cm="1">
        <f t="array" aca="1" ref="N1826" ca="1">IFERROR(INDEX(NTG_2020_Map,$C1826+2,N$7),"")</f>
        <v/>
      </c>
      <c r="O1826" s="18" t="str" cm="1">
        <f t="array" aca="1" ref="O1826" ca="1">IFERROR(IF(INDEX(NTG_2020_Map,$C1826+2,O$7)="","",INDEX(NTG_2020_Map,$C1826+2,O$7)),"")</f>
        <v/>
      </c>
    </row>
    <row r="1827" spans="3:15" ht="12.75" customHeight="1">
      <c r="C1827" s="16">
        <f t="shared" si="56"/>
        <v>80</v>
      </c>
      <c r="D1827" s="16">
        <f t="shared" si="57"/>
        <v>2</v>
      </c>
      <c r="E1827" s="16" cm="1">
        <f t="array" aca="1" ref="E1827" ca="1">IF(F1827="","",IF(INDEX(NTG_2020_Table,$C1827+1,$D1827)=1,1,0))</f>
        <v>1</v>
      </c>
      <c r="F1827" s="17" t="str" cm="1">
        <f t="array" aca="1" ref="F1827" ca="1">IFERROR(INDEX(NTG_2020_Table,$C1827+1,$F$7),"")</f>
        <v>Res-InCmn-Ltg-LEDFixt</v>
      </c>
      <c r="G1827" s="17" t="str" cm="1">
        <f t="array" aca="1" ref="G1827" ca="1">IF($F1827="","",IFERROR(INDEX(NTG_2020_Map,1,IF($D1827&lt;$B$4,$B$3,IF($D1827&lt;$B$5,$B$4,$B$5))),""))</f>
        <v>NTG_ID</v>
      </c>
      <c r="H1827" s="17" t="str" cm="1">
        <f t="array" aca="1" ref="H1827" ca="1">IF(F1827="","",IFERROR(INDEX(NTG_2020_Map,2,D1827),""))</f>
        <v>DEER2019</v>
      </c>
      <c r="I1827" s="17" t="str" cm="1">
        <f t="array" aca="1" ref="I1827" ca="1">IFERROR(INDEX(NTG_2020_Map,$C1827+2,$I$7),"")</f>
        <v/>
      </c>
      <c r="J1827" s="17" t="str" cm="1">
        <f t="array" aca="1" ref="J1827" ca="1">IFERROR(IF(INDEX(NTG_2020_Map,$C1827+2,36)=0,"",INDEX(NTG_2020_Map,$C1827+2,$J$7)),"")</f>
        <v/>
      </c>
      <c r="K1827" s="17" t="str" cm="1">
        <f t="array" aca="1" ref="K1827" ca="1">IFERROR(INDEX(NTG_2020_Map,$C1827+2,K$7),"")</f>
        <v/>
      </c>
      <c r="L1827" s="17" t="str" cm="1">
        <f t="array" aca="1" ref="L1827" ca="1">IFERROR(INDEX(NTG_2020_Map,$C1827+2,L$7),"")</f>
        <v/>
      </c>
      <c r="M1827" s="17" t="str" cm="1">
        <f t="array" aca="1" ref="M1827" ca="1">IFERROR(INDEX(NTG_2020_Map,$C1827+2,M$7),"")</f>
        <v/>
      </c>
      <c r="N1827" s="18" t="str" cm="1">
        <f t="array" aca="1" ref="N1827" ca="1">IFERROR(INDEX(NTG_2020_Map,$C1827+2,N$7),"")</f>
        <v/>
      </c>
      <c r="O1827" s="18" t="str" cm="1">
        <f t="array" aca="1" ref="O1827" ca="1">IFERROR(IF(INDEX(NTG_2020_Map,$C1827+2,O$7)="","",INDEX(NTG_2020_Map,$C1827+2,O$7)),"")</f>
        <v/>
      </c>
    </row>
    <row r="1828" spans="3:15" ht="12.75" customHeight="1">
      <c r="C1828" s="16">
        <f t="shared" si="56"/>
        <v>80</v>
      </c>
      <c r="D1828" s="16">
        <f t="shared" si="57"/>
        <v>3</v>
      </c>
      <c r="E1828" s="16" cm="1">
        <f t="array" aca="1" ref="E1828" ca="1">IF(F1828="","",IF(INDEX(NTG_2020_Table,$C1828+1,$D1828)=1,1,0))</f>
        <v>0</v>
      </c>
      <c r="F1828" s="17" t="str" cm="1">
        <f t="array" aca="1" ref="F1828" ca="1">IFERROR(INDEX(NTG_2020_Table,$C1828+1,$F$7),"")</f>
        <v>Res-InCmn-Ltg-LEDFixt</v>
      </c>
      <c r="G1828" s="17" t="str" cm="1">
        <f t="array" aca="1" ref="G1828" ca="1">IF($F1828="","",IFERROR(INDEX(NTG_2020_Map,1,IF($D1828&lt;$B$4,$B$3,IF($D1828&lt;$B$5,$B$4,$B$5))),""))</f>
        <v>NTG_ID</v>
      </c>
      <c r="H1828" s="17" cm="1">
        <f t="array" aca="1" ref="H1828" ca="1">IF(F1828="","",IFERROR(INDEX(NTG_2020_Map,2,D1828),""))</f>
        <v>43466</v>
      </c>
      <c r="I1828" s="17" t="str" cm="1">
        <f t="array" aca="1" ref="I1828" ca="1">IFERROR(INDEX(NTG_2020_Map,$C1828+2,$I$7),"")</f>
        <v/>
      </c>
      <c r="J1828" s="17" t="str" cm="1">
        <f t="array" aca="1" ref="J1828" ca="1">IFERROR(IF(INDEX(NTG_2020_Map,$C1828+2,36)=0,"",INDEX(NTG_2020_Map,$C1828+2,$J$7)),"")</f>
        <v/>
      </c>
      <c r="K1828" s="17" t="str" cm="1">
        <f t="array" aca="1" ref="K1828" ca="1">IFERROR(INDEX(NTG_2020_Map,$C1828+2,K$7),"")</f>
        <v/>
      </c>
      <c r="L1828" s="17" t="str" cm="1">
        <f t="array" aca="1" ref="L1828" ca="1">IFERROR(INDEX(NTG_2020_Map,$C1828+2,L$7),"")</f>
        <v/>
      </c>
      <c r="M1828" s="17" t="str" cm="1">
        <f t="array" aca="1" ref="M1828" ca="1">IFERROR(INDEX(NTG_2020_Map,$C1828+2,M$7),"")</f>
        <v/>
      </c>
      <c r="N1828" s="18" t="str" cm="1">
        <f t="array" aca="1" ref="N1828" ca="1">IFERROR(INDEX(NTG_2020_Map,$C1828+2,N$7),"")</f>
        <v/>
      </c>
      <c r="O1828" s="18" t="str" cm="1">
        <f t="array" aca="1" ref="O1828" ca="1">IFERROR(IF(INDEX(NTG_2020_Map,$C1828+2,O$7)="","",INDEX(NTG_2020_Map,$C1828+2,O$7)),"")</f>
        <v/>
      </c>
    </row>
    <row r="1829" spans="3:15" ht="12.75" customHeight="1">
      <c r="C1829" s="16">
        <f t="shared" si="56"/>
        <v>80</v>
      </c>
      <c r="D1829" s="16">
        <f t="shared" si="57"/>
        <v>4</v>
      </c>
      <c r="E1829" s="16" cm="1">
        <f t="array" aca="1" ref="E1829" ca="1">IF(F1829="","",IF(INDEX(NTG_2020_Table,$C1829+1,$D1829)=1,1,0))</f>
        <v>0</v>
      </c>
      <c r="F1829" s="17" t="str" cm="1">
        <f t="array" aca="1" ref="F1829" ca="1">IFERROR(INDEX(NTG_2020_Table,$C1829+1,$F$7),"")</f>
        <v>Res-InCmn-Ltg-LEDFixt</v>
      </c>
      <c r="G1829" s="17" t="str" cm="1">
        <f t="array" aca="1" ref="G1829" ca="1">IF($F1829="","",IFERROR(INDEX(NTG_2020_Map,1,IF($D1829&lt;$B$4,$B$3,IF($D1829&lt;$B$5,$B$4,$B$5))),""))</f>
        <v>NTG_ID</v>
      </c>
      <c r="H1829" s="17" cm="1">
        <f t="array" aca="1" ref="H1829" ca="1">IF(F1829="","",IFERROR(INDEX(NTG_2020_Map,2,D1829),""))</f>
        <v>46022</v>
      </c>
      <c r="I1829" s="17" t="str" cm="1">
        <f t="array" aca="1" ref="I1829" ca="1">IFERROR(INDEX(NTG_2020_Map,$C1829+2,$I$7),"")</f>
        <v/>
      </c>
      <c r="J1829" s="17" t="str" cm="1">
        <f t="array" aca="1" ref="J1829" ca="1">IFERROR(IF(INDEX(NTG_2020_Map,$C1829+2,36)=0,"",INDEX(NTG_2020_Map,$C1829+2,$J$7)),"")</f>
        <v/>
      </c>
      <c r="K1829" s="17" t="str" cm="1">
        <f t="array" aca="1" ref="K1829" ca="1">IFERROR(INDEX(NTG_2020_Map,$C1829+2,K$7),"")</f>
        <v/>
      </c>
      <c r="L1829" s="17" t="str" cm="1">
        <f t="array" aca="1" ref="L1829" ca="1">IFERROR(INDEX(NTG_2020_Map,$C1829+2,L$7),"")</f>
        <v/>
      </c>
      <c r="M1829" s="17" t="str" cm="1">
        <f t="array" aca="1" ref="M1829" ca="1">IFERROR(INDEX(NTG_2020_Map,$C1829+2,M$7),"")</f>
        <v/>
      </c>
      <c r="N1829" s="18" t="str" cm="1">
        <f t="array" aca="1" ref="N1829" ca="1">IFERROR(INDEX(NTG_2020_Map,$C1829+2,N$7),"")</f>
        <v/>
      </c>
      <c r="O1829" s="18" t="str" cm="1">
        <f t="array" aca="1" ref="O1829" ca="1">IFERROR(IF(INDEX(NTG_2020_Map,$C1829+2,O$7)="","",INDEX(NTG_2020_Map,$C1829+2,O$7)),"")</f>
        <v/>
      </c>
    </row>
    <row r="1830" spans="3:15" ht="12.75" customHeight="1">
      <c r="C1830" s="16">
        <f t="shared" si="56"/>
        <v>80</v>
      </c>
      <c r="D1830" s="16">
        <f t="shared" si="57"/>
        <v>5</v>
      </c>
      <c r="E1830" s="16" cm="1">
        <f t="array" aca="1" ref="E1830" ca="1">IF(F1830="","",IF(INDEX(NTG_2020_Table,$C1830+1,$D1830)=1,1,0))</f>
        <v>0</v>
      </c>
      <c r="F1830" s="17" t="str" cm="1">
        <f t="array" aca="1" ref="F1830" ca="1">IFERROR(INDEX(NTG_2020_Table,$C1830+1,$F$7),"")</f>
        <v>Res-InCmn-Ltg-LEDFixt</v>
      </c>
      <c r="G1830" s="17" t="str" cm="1">
        <f t="array" aca="1" ref="G1830" ca="1">IF($F1830="","",IFERROR(INDEX(NTG_2020_Map,1,IF($D1830&lt;$B$4,$B$3,IF($D1830&lt;$B$5,$B$4,$B$5))),""))</f>
        <v>NTG_ID</v>
      </c>
      <c r="H1830" s="17" cm="1">
        <f t="array" aca="1" ref="H1830" ca="1">IF(F1830="","",IFERROR(INDEX(NTG_2020_Map,2,D1830),""))</f>
        <v>0.6</v>
      </c>
      <c r="I1830" s="17" t="str" cm="1">
        <f t="array" aca="1" ref="I1830" ca="1">IFERROR(INDEX(NTG_2020_Map,$C1830+2,$I$7),"")</f>
        <v/>
      </c>
      <c r="J1830" s="17" t="str" cm="1">
        <f t="array" aca="1" ref="J1830" ca="1">IFERROR(IF(INDEX(NTG_2020_Map,$C1830+2,36)=0,"",INDEX(NTG_2020_Map,$C1830+2,$J$7)),"")</f>
        <v/>
      </c>
      <c r="K1830" s="17" t="str" cm="1">
        <f t="array" aca="1" ref="K1830" ca="1">IFERROR(INDEX(NTG_2020_Map,$C1830+2,K$7),"")</f>
        <v/>
      </c>
      <c r="L1830" s="17" t="str" cm="1">
        <f t="array" aca="1" ref="L1830" ca="1">IFERROR(INDEX(NTG_2020_Map,$C1830+2,L$7),"")</f>
        <v/>
      </c>
      <c r="M1830" s="17" t="str" cm="1">
        <f t="array" aca="1" ref="M1830" ca="1">IFERROR(INDEX(NTG_2020_Map,$C1830+2,M$7),"")</f>
        <v/>
      </c>
      <c r="N1830" s="18" t="str" cm="1">
        <f t="array" aca="1" ref="N1830" ca="1">IFERROR(INDEX(NTG_2020_Map,$C1830+2,N$7),"")</f>
        <v/>
      </c>
      <c r="O1830" s="18" t="str" cm="1">
        <f t="array" aca="1" ref="O1830" ca="1">IFERROR(IF(INDEX(NTG_2020_Map,$C1830+2,O$7)="","",INDEX(NTG_2020_Map,$C1830+2,O$7)),"")</f>
        <v/>
      </c>
    </row>
    <row r="1831" spans="3:15" ht="12.75" customHeight="1">
      <c r="C1831" s="16">
        <f t="shared" si="56"/>
        <v>80</v>
      </c>
      <c r="D1831" s="16">
        <f t="shared" si="57"/>
        <v>6</v>
      </c>
      <c r="E1831" s="16" cm="1">
        <f t="array" aca="1" ref="E1831" ca="1">IF(F1831="","",IF(INDEX(NTG_2020_Table,$C1831+1,$D1831)=1,1,0))</f>
        <v>0</v>
      </c>
      <c r="F1831" s="17" t="str" cm="1">
        <f t="array" aca="1" ref="F1831" ca="1">IFERROR(INDEX(NTG_2020_Table,$C1831+1,$F$7),"")</f>
        <v>Res-InCmn-Ltg-LEDFixt</v>
      </c>
      <c r="G1831" s="17" t="str" cm="1">
        <f t="array" aca="1" ref="G1831" ca="1">IF($F1831="","",IFERROR(INDEX(NTG_2020_Map,1,IF($D1831&lt;$B$4,$B$3,IF($D1831&lt;$B$5,$B$4,$B$5))),""))</f>
        <v>NTG_ID</v>
      </c>
      <c r="H1831" s="17" cm="1">
        <f t="array" aca="1" ref="H1831" ca="1">IF(F1831="","",IFERROR(INDEX(NTG_2020_Map,2,D1831),""))</f>
        <v>0.6</v>
      </c>
      <c r="I1831" s="17" t="str" cm="1">
        <f t="array" aca="1" ref="I1831" ca="1">IFERROR(INDEX(NTG_2020_Map,$C1831+2,$I$7),"")</f>
        <v/>
      </c>
      <c r="J1831" s="17" t="str" cm="1">
        <f t="array" aca="1" ref="J1831" ca="1">IFERROR(IF(INDEX(NTG_2020_Map,$C1831+2,36)=0,"",INDEX(NTG_2020_Map,$C1831+2,$J$7)),"")</f>
        <v/>
      </c>
      <c r="K1831" s="17" t="str" cm="1">
        <f t="array" aca="1" ref="K1831" ca="1">IFERROR(INDEX(NTG_2020_Map,$C1831+2,K$7),"")</f>
        <v/>
      </c>
      <c r="L1831" s="17" t="str" cm="1">
        <f t="array" aca="1" ref="L1831" ca="1">IFERROR(INDEX(NTG_2020_Map,$C1831+2,L$7),"")</f>
        <v/>
      </c>
      <c r="M1831" s="17" t="str" cm="1">
        <f t="array" aca="1" ref="M1831" ca="1">IFERROR(INDEX(NTG_2020_Map,$C1831+2,M$7),"")</f>
        <v/>
      </c>
      <c r="N1831" s="18" t="str" cm="1">
        <f t="array" aca="1" ref="N1831" ca="1">IFERROR(INDEX(NTG_2020_Map,$C1831+2,N$7),"")</f>
        <v/>
      </c>
      <c r="O1831" s="18" t="str" cm="1">
        <f t="array" aca="1" ref="O1831" ca="1">IFERROR(IF(INDEX(NTG_2020_Map,$C1831+2,O$7)="","",INDEX(NTG_2020_Map,$C1831+2,O$7)),"")</f>
        <v/>
      </c>
    </row>
    <row r="1832" spans="3:15" ht="12.75" customHeight="1">
      <c r="C1832" s="16">
        <f t="shared" si="56"/>
        <v>80</v>
      </c>
      <c r="D1832" s="16">
        <f t="shared" si="57"/>
        <v>7</v>
      </c>
      <c r="E1832" s="16" cm="1">
        <f t="array" aca="1" ref="E1832" ca="1">IF(F1832="","",IF(INDEX(NTG_2020_Table,$C1832+1,$D1832)=1,1,0))</f>
        <v>0</v>
      </c>
      <c r="F1832" s="17" t="str" cm="1">
        <f t="array" aca="1" ref="F1832" ca="1">IFERROR(INDEX(NTG_2020_Table,$C1832+1,$F$7),"")</f>
        <v>Res-InCmn-Ltg-LEDFixt</v>
      </c>
      <c r="G1832" s="17" t="str" cm="1">
        <f t="array" aca="1" ref="G1832" ca="1">IF($F1832="","",IFERROR(INDEX(NTG_2020_Map,1,IF($D1832&lt;$B$4,$B$3,IF($D1832&lt;$B$5,$B$4,$B$5))),""))</f>
        <v>NTG_ID</v>
      </c>
      <c r="H1832" s="17" t="str" cm="1">
        <f t="array" aca="1" ref="H1832" ca="1">IF(F1832="","",IFERROR(INDEX(NTG_2020_Map,2,D1832),""))</f>
        <v>Measures not covered by other NTG values and measure technology type has been available in marketplace for more than 2 years</v>
      </c>
      <c r="I1832" s="17" t="str" cm="1">
        <f t="array" aca="1" ref="I1832" ca="1">IFERROR(INDEX(NTG_2020_Map,$C1832+2,$I$7),"")</f>
        <v/>
      </c>
      <c r="J1832" s="17" t="str" cm="1">
        <f t="array" aca="1" ref="J1832" ca="1">IFERROR(IF(INDEX(NTG_2020_Map,$C1832+2,36)=0,"",INDEX(NTG_2020_Map,$C1832+2,$J$7)),"")</f>
        <v/>
      </c>
      <c r="K1832" s="17" t="str" cm="1">
        <f t="array" aca="1" ref="K1832" ca="1">IFERROR(INDEX(NTG_2020_Map,$C1832+2,K$7),"")</f>
        <v/>
      </c>
      <c r="L1832" s="17" t="str" cm="1">
        <f t="array" aca="1" ref="L1832" ca="1">IFERROR(INDEX(NTG_2020_Map,$C1832+2,L$7),"")</f>
        <v/>
      </c>
      <c r="M1832" s="17" t="str" cm="1">
        <f t="array" aca="1" ref="M1832" ca="1">IFERROR(INDEX(NTG_2020_Map,$C1832+2,M$7),"")</f>
        <v/>
      </c>
      <c r="N1832" s="18" t="str" cm="1">
        <f t="array" aca="1" ref="N1832" ca="1">IFERROR(INDEX(NTG_2020_Map,$C1832+2,N$7),"")</f>
        <v/>
      </c>
      <c r="O1832" s="18" t="str" cm="1">
        <f t="array" aca="1" ref="O1832" ca="1">IFERROR(IF(INDEX(NTG_2020_Map,$C1832+2,O$7)="","",INDEX(NTG_2020_Map,$C1832+2,O$7)),"")</f>
        <v/>
      </c>
    </row>
    <row r="1833" spans="3:15" ht="12.75" customHeight="1">
      <c r="C1833" s="16">
        <f t="shared" si="56"/>
        <v>80</v>
      </c>
      <c r="D1833" s="16">
        <f t="shared" si="57"/>
        <v>8</v>
      </c>
      <c r="E1833" s="16" cm="1">
        <f t="array" aca="1" ref="E1833" ca="1">IF(F1833="","",IF(INDEX(NTG_2020_Table,$C1833+1,$D1833)=1,1,0))</f>
        <v>0</v>
      </c>
      <c r="F1833" s="17" t="str" cm="1">
        <f t="array" aca="1" ref="F1833" ca="1">IFERROR(INDEX(NTG_2020_Table,$C1833+1,$F$7),"")</f>
        <v>Res-InCmn-Ltg-LEDFixt</v>
      </c>
      <c r="G1833" s="17" t="str" cm="1">
        <f t="array" aca="1" ref="G1833" ca="1">IF($F1833="","",IFERROR(INDEX(NTG_2020_Map,1,IF($D1833&lt;$B$4,$B$3,IF($D1833&lt;$B$5,$B$4,$B$5))),""))</f>
        <v>NTG_ID</v>
      </c>
      <c r="H1833" s="17" t="str" cm="1">
        <f t="array" aca="1" ref="H1833" ca="1">IF(F1833="","",IFERROR(INDEX(NTG_2020_Map,2,D1833),""))</f>
        <v>Deem-DEER|Deem-WP</v>
      </c>
      <c r="I1833" s="17" t="str" cm="1">
        <f t="array" aca="1" ref="I1833" ca="1">IFERROR(INDEX(NTG_2020_Map,$C1833+2,$I$7),"")</f>
        <v/>
      </c>
      <c r="J1833" s="17" t="str" cm="1">
        <f t="array" aca="1" ref="J1833" ca="1">IFERROR(IF(INDEX(NTG_2020_Map,$C1833+2,36)=0,"",INDEX(NTG_2020_Map,$C1833+2,$J$7)),"")</f>
        <v/>
      </c>
      <c r="K1833" s="17" t="str" cm="1">
        <f t="array" aca="1" ref="K1833" ca="1">IFERROR(INDEX(NTG_2020_Map,$C1833+2,K$7),"")</f>
        <v/>
      </c>
      <c r="L1833" s="17" t="str" cm="1">
        <f t="array" aca="1" ref="L1833" ca="1">IFERROR(INDEX(NTG_2020_Map,$C1833+2,L$7),"")</f>
        <v/>
      </c>
      <c r="M1833" s="17" t="str" cm="1">
        <f t="array" aca="1" ref="M1833" ca="1">IFERROR(INDEX(NTG_2020_Map,$C1833+2,M$7),"")</f>
        <v/>
      </c>
      <c r="N1833" s="18" t="str" cm="1">
        <f t="array" aca="1" ref="N1833" ca="1">IFERROR(INDEX(NTG_2020_Map,$C1833+2,N$7),"")</f>
        <v/>
      </c>
      <c r="O1833" s="18" t="str" cm="1">
        <f t="array" aca="1" ref="O1833" ca="1">IFERROR(IF(INDEX(NTG_2020_Map,$C1833+2,O$7)="","",INDEX(NTG_2020_Map,$C1833+2,O$7)),"")</f>
        <v/>
      </c>
    </row>
    <row r="1834" spans="3:15" ht="12.75" customHeight="1">
      <c r="C1834" s="16">
        <f t="shared" si="56"/>
        <v>80</v>
      </c>
      <c r="D1834" s="16">
        <f t="shared" si="57"/>
        <v>9</v>
      </c>
      <c r="E1834" s="16" cm="1">
        <f t="array" aca="1" ref="E1834" ca="1">IF(F1834="","",IF(INDEX(NTG_2020_Table,$C1834+1,$D1834)=1,1,0))</f>
        <v>0</v>
      </c>
      <c r="F1834" s="17" t="str" cm="1">
        <f t="array" aca="1" ref="F1834" ca="1">IFERROR(INDEX(NTG_2020_Table,$C1834+1,$F$7),"")</f>
        <v>Res-InCmn-Ltg-LEDFixt</v>
      </c>
      <c r="G1834" s="17" t="str" cm="1">
        <f t="array" aca="1" ref="G1834" ca="1">IF($F1834="","",IFERROR(INDEX(NTG_2020_Map,1,IF($D1834&lt;$B$4,$B$3,IF($D1834&lt;$B$5,$B$4,$B$5))),""))</f>
        <v>NTG_ID</v>
      </c>
      <c r="H1834" s="17" t="str" cm="1">
        <f t="array" aca="1" ref="H1834" ca="1">IF(F1834="","",IFERROR(INDEX(NTG_2020_Map,2,D1834),""))</f>
        <v>AOE|AR|BRO-Bhv|BRO-Op|BRO-RCx|BW|NC|NR</v>
      </c>
      <c r="I1834" s="17" t="str" cm="1">
        <f t="array" aca="1" ref="I1834" ca="1">IFERROR(INDEX(NTG_2020_Map,$C1834+2,$I$7),"")</f>
        <v/>
      </c>
      <c r="J1834" s="17" t="str" cm="1">
        <f t="array" aca="1" ref="J1834" ca="1">IFERROR(IF(INDEX(NTG_2020_Map,$C1834+2,36)=0,"",INDEX(NTG_2020_Map,$C1834+2,$J$7)),"")</f>
        <v/>
      </c>
      <c r="K1834" s="17" t="str" cm="1">
        <f t="array" aca="1" ref="K1834" ca="1">IFERROR(INDEX(NTG_2020_Map,$C1834+2,K$7),"")</f>
        <v/>
      </c>
      <c r="L1834" s="17" t="str" cm="1">
        <f t="array" aca="1" ref="L1834" ca="1">IFERROR(INDEX(NTG_2020_Map,$C1834+2,L$7),"")</f>
        <v/>
      </c>
      <c r="M1834" s="17" t="str" cm="1">
        <f t="array" aca="1" ref="M1834" ca="1">IFERROR(INDEX(NTG_2020_Map,$C1834+2,M$7),"")</f>
        <v/>
      </c>
      <c r="N1834" s="18" t="str" cm="1">
        <f t="array" aca="1" ref="N1834" ca="1">IFERROR(INDEX(NTG_2020_Map,$C1834+2,N$7),"")</f>
        <v/>
      </c>
      <c r="O1834" s="18" t="str" cm="1">
        <f t="array" aca="1" ref="O1834" ca="1">IFERROR(IF(INDEX(NTG_2020_Map,$C1834+2,O$7)="","",INDEX(NTG_2020_Map,$C1834+2,O$7)),"")</f>
        <v/>
      </c>
    </row>
    <row r="1835" spans="3:15" ht="12.75" customHeight="1">
      <c r="C1835" s="16">
        <f t="shared" si="56"/>
        <v>80</v>
      </c>
      <c r="D1835" s="16">
        <f t="shared" si="57"/>
        <v>10</v>
      </c>
      <c r="E1835" s="16" cm="1">
        <f t="array" aca="1" ref="E1835" ca="1">IF(F1835="","",IF(INDEX(NTG_2020_Table,$C1835+1,$D1835)=1,1,0))</f>
        <v>0</v>
      </c>
      <c r="F1835" s="17" t="str" cm="1">
        <f t="array" aca="1" ref="F1835" ca="1">IFERROR(INDEX(NTG_2020_Table,$C1835+1,$F$7),"")</f>
        <v>Res-InCmn-Ltg-LEDFixt</v>
      </c>
      <c r="G1835" s="17" t="str" cm="1">
        <f t="array" aca="1" ref="G1835" ca="1">IF($F1835="","",IFERROR(INDEX(NTG_2020_Map,1,IF($D1835&lt;$B$4,$B$3,IF($D1835&lt;$B$5,$B$4,$B$5))),""))</f>
        <v>NTG_ID</v>
      </c>
      <c r="H1835" s="17" t="str" cm="1">
        <f t="array" aca="1" ref="H1835" ca="1">IF(F1835="","",IFERROR(INDEX(NTG_2020_Map,2,D1835),""))</f>
        <v>UpDeemed|DnCust|DnDeemed|DnCustDI|DnDeemDI</v>
      </c>
      <c r="I1835" s="17" t="str" cm="1">
        <f t="array" aca="1" ref="I1835" ca="1">IFERROR(INDEX(NTG_2020_Map,$C1835+2,$I$7),"")</f>
        <v/>
      </c>
      <c r="J1835" s="17" t="str" cm="1">
        <f t="array" aca="1" ref="J1835" ca="1">IFERROR(IF(INDEX(NTG_2020_Map,$C1835+2,36)=0,"",INDEX(NTG_2020_Map,$C1835+2,$J$7)),"")</f>
        <v/>
      </c>
      <c r="K1835" s="17" t="str" cm="1">
        <f t="array" aca="1" ref="K1835" ca="1">IFERROR(INDEX(NTG_2020_Map,$C1835+2,K$7),"")</f>
        <v/>
      </c>
      <c r="L1835" s="17" t="str" cm="1">
        <f t="array" aca="1" ref="L1835" ca="1">IFERROR(INDEX(NTG_2020_Map,$C1835+2,L$7),"")</f>
        <v/>
      </c>
      <c r="M1835" s="17" t="str" cm="1">
        <f t="array" aca="1" ref="M1835" ca="1">IFERROR(INDEX(NTG_2020_Map,$C1835+2,M$7),"")</f>
        <v/>
      </c>
      <c r="N1835" s="18" t="str" cm="1">
        <f t="array" aca="1" ref="N1835" ca="1">IFERROR(INDEX(NTG_2020_Map,$C1835+2,N$7),"")</f>
        <v/>
      </c>
      <c r="O1835" s="18" t="str" cm="1">
        <f t="array" aca="1" ref="O1835" ca="1">IFERROR(IF(INDEX(NTG_2020_Map,$C1835+2,O$7)="","",INDEX(NTG_2020_Map,$C1835+2,O$7)),"")</f>
        <v/>
      </c>
    </row>
    <row r="1836" spans="3:15" ht="12.75" customHeight="1">
      <c r="C1836" s="16">
        <f t="shared" si="56"/>
        <v>80</v>
      </c>
      <c r="D1836" s="16">
        <f t="shared" si="57"/>
        <v>11</v>
      </c>
      <c r="E1836" s="16" cm="1">
        <f t="array" aca="1" ref="E1836" ca="1">IF(F1836="","",IF(INDEX(NTG_2020_Table,$C1836+1,$D1836)=1,1,0))</f>
        <v>0</v>
      </c>
      <c r="F1836" s="17" t="str" cm="1">
        <f t="array" aca="1" ref="F1836" ca="1">IFERROR(INDEX(NTG_2020_Table,$C1836+1,$F$7),"")</f>
        <v>Res-InCmn-Ltg-LEDFixt</v>
      </c>
      <c r="G1836" s="17" t="str" cm="1">
        <f t="array" aca="1" ref="G1836" ca="1">IF($F1836="","",IFERROR(INDEX(NTG_2020_Map,1,IF($D1836&lt;$B$4,$B$3,IF($D1836&lt;$B$5,$B$4,$B$5))),""))</f>
        <v>VersionSource</v>
      </c>
      <c r="H1836" s="17" t="str" cm="1">
        <f t="array" aca="1" ref="H1836" ca="1">IF(F1836="","",IFERROR(INDEX(NTG_2020_Map,2,D1836),""))</f>
        <v/>
      </c>
      <c r="I1836" s="17" t="str" cm="1">
        <f t="array" aca="1" ref="I1836" ca="1">IFERROR(INDEX(NTG_2020_Map,$C1836+2,$I$7),"")</f>
        <v/>
      </c>
      <c r="J1836" s="17" t="str" cm="1">
        <f t="array" aca="1" ref="J1836" ca="1">IFERROR(IF(INDEX(NTG_2020_Map,$C1836+2,36)=0,"",INDEX(NTG_2020_Map,$C1836+2,$J$7)),"")</f>
        <v/>
      </c>
      <c r="K1836" s="17" t="str" cm="1">
        <f t="array" aca="1" ref="K1836" ca="1">IFERROR(INDEX(NTG_2020_Map,$C1836+2,K$7),"")</f>
        <v/>
      </c>
      <c r="L1836" s="17" t="str" cm="1">
        <f t="array" aca="1" ref="L1836" ca="1">IFERROR(INDEX(NTG_2020_Map,$C1836+2,L$7),"")</f>
        <v/>
      </c>
      <c r="M1836" s="17" t="str" cm="1">
        <f t="array" aca="1" ref="M1836" ca="1">IFERROR(INDEX(NTG_2020_Map,$C1836+2,M$7),"")</f>
        <v/>
      </c>
      <c r="N1836" s="18" t="str" cm="1">
        <f t="array" aca="1" ref="N1836" ca="1">IFERROR(INDEX(NTG_2020_Map,$C1836+2,N$7),"")</f>
        <v/>
      </c>
      <c r="O1836" s="18" t="str" cm="1">
        <f t="array" aca="1" ref="O1836" ca="1">IFERROR(IF(INDEX(NTG_2020_Map,$C1836+2,O$7)="","",INDEX(NTG_2020_Map,$C1836+2,O$7)),"")</f>
        <v/>
      </c>
    </row>
    <row r="1837" spans="3:15" ht="12.75" customHeight="1">
      <c r="C1837" s="16">
        <f t="shared" si="56"/>
        <v>80</v>
      </c>
      <c r="D1837" s="16">
        <f t="shared" si="57"/>
        <v>12</v>
      </c>
      <c r="E1837" s="16" cm="1">
        <f t="array" aca="1" ref="E1837" ca="1">IF(F1837="","",IF(INDEX(NTG_2020_Table,$C1837+1,$D1837)=1,1,0))</f>
        <v>1</v>
      </c>
      <c r="F1837" s="17" t="str" cm="1">
        <f t="array" aca="1" ref="F1837" ca="1">IFERROR(INDEX(NTG_2020_Table,$C1837+1,$F$7),"")</f>
        <v>Res-InCmn-Ltg-LEDFixt</v>
      </c>
      <c r="G1837" s="17" t="str" cm="1">
        <f t="array" aca="1" ref="G1837" ca="1">IF($F1837="","",IFERROR(INDEX(NTG_2020_Map,1,IF($D1837&lt;$B$4,$B$3,IF($D1837&lt;$B$5,$B$4,$B$5))),""))</f>
        <v>VersionSource</v>
      </c>
      <c r="H1837" s="17" t="str" cm="1">
        <f t="array" aca="1" ref="H1837" ca="1">IF(F1837="","",IFERROR(INDEX(NTG_2020_Map,2,D1837),""))</f>
        <v>1</v>
      </c>
      <c r="I1837" s="17" t="str" cm="1">
        <f t="array" aca="1" ref="I1837" ca="1">IFERROR(INDEX(NTG_2020_Map,$C1837+2,$I$7),"")</f>
        <v/>
      </c>
      <c r="J1837" s="17" t="str" cm="1">
        <f t="array" aca="1" ref="J1837" ca="1">IFERROR(IF(INDEX(NTG_2020_Map,$C1837+2,36)=0,"",INDEX(NTG_2020_Map,$C1837+2,$J$7)),"")</f>
        <v/>
      </c>
      <c r="K1837" s="17" t="str" cm="1">
        <f t="array" aca="1" ref="K1837" ca="1">IFERROR(INDEX(NTG_2020_Map,$C1837+2,K$7),"")</f>
        <v/>
      </c>
      <c r="L1837" s="17" t="str" cm="1">
        <f t="array" aca="1" ref="L1837" ca="1">IFERROR(INDEX(NTG_2020_Map,$C1837+2,L$7),"")</f>
        <v/>
      </c>
      <c r="M1837" s="17" t="str" cm="1">
        <f t="array" aca="1" ref="M1837" ca="1">IFERROR(INDEX(NTG_2020_Map,$C1837+2,M$7),"")</f>
        <v/>
      </c>
      <c r="N1837" s="18" t="str" cm="1">
        <f t="array" aca="1" ref="N1837" ca="1">IFERROR(INDEX(NTG_2020_Map,$C1837+2,N$7),"")</f>
        <v/>
      </c>
      <c r="O1837" s="18" t="str" cm="1">
        <f t="array" aca="1" ref="O1837" ca="1">IFERROR(IF(INDEX(NTG_2020_Map,$C1837+2,O$7)="","",INDEX(NTG_2020_Map,$C1837+2,O$7)),"")</f>
        <v/>
      </c>
    </row>
    <row r="1838" spans="3:15" ht="12.75" customHeight="1">
      <c r="C1838" s="16">
        <f t="shared" si="56"/>
        <v>80</v>
      </c>
      <c r="D1838" s="16">
        <f t="shared" si="57"/>
        <v>13</v>
      </c>
      <c r="E1838" s="16" cm="1">
        <f t="array" aca="1" ref="E1838" ca="1">IF(F1838="","",IF(INDEX(NTG_2020_Table,$C1838+1,$D1838)=1,1,0))</f>
        <v>0</v>
      </c>
      <c r="F1838" s="17" t="str" cm="1">
        <f t="array" aca="1" ref="F1838" ca="1">IFERROR(INDEX(NTG_2020_Table,$C1838+1,$F$7),"")</f>
        <v>Res-InCmn-Ltg-LEDFixt</v>
      </c>
      <c r="G1838" s="17" t="str" cm="1">
        <f t="array" aca="1" ref="G1838" ca="1">IF($F1838="","",IFERROR(INDEX(NTG_2020_Map,1,IF($D1838&lt;$B$4,$B$3,IF($D1838&lt;$B$5,$B$4,$B$5))),""))</f>
        <v>VersionSource</v>
      </c>
      <c r="H1838" s="17" t="str" cm="1">
        <f t="array" aca="1" ref="H1838" ca="1">IF(F1838="","",IFERROR(INDEX(NTG_2020_Map,2,D1838),""))</f>
        <v>1</v>
      </c>
      <c r="I1838" s="17" t="str" cm="1">
        <f t="array" aca="1" ref="I1838" ca="1">IFERROR(INDEX(NTG_2020_Map,$C1838+2,$I$7),"")</f>
        <v/>
      </c>
      <c r="J1838" s="17" t="str" cm="1">
        <f t="array" aca="1" ref="J1838" ca="1">IFERROR(IF(INDEX(NTG_2020_Map,$C1838+2,36)=0,"",INDEX(NTG_2020_Map,$C1838+2,$J$7)),"")</f>
        <v/>
      </c>
      <c r="K1838" s="17" t="str" cm="1">
        <f t="array" aca="1" ref="K1838" ca="1">IFERROR(INDEX(NTG_2020_Map,$C1838+2,K$7),"")</f>
        <v/>
      </c>
      <c r="L1838" s="17" t="str" cm="1">
        <f t="array" aca="1" ref="L1838" ca="1">IFERROR(INDEX(NTG_2020_Map,$C1838+2,L$7),"")</f>
        <v/>
      </c>
      <c r="M1838" s="17" t="str" cm="1">
        <f t="array" aca="1" ref="M1838" ca="1">IFERROR(INDEX(NTG_2020_Map,$C1838+2,M$7),"")</f>
        <v/>
      </c>
      <c r="N1838" s="18" t="str" cm="1">
        <f t="array" aca="1" ref="N1838" ca="1">IFERROR(INDEX(NTG_2020_Map,$C1838+2,N$7),"")</f>
        <v/>
      </c>
      <c r="O1838" s="18" t="str" cm="1">
        <f t="array" aca="1" ref="O1838" ca="1">IFERROR(IF(INDEX(NTG_2020_Map,$C1838+2,O$7)="","",INDEX(NTG_2020_Map,$C1838+2,O$7)),"")</f>
        <v/>
      </c>
    </row>
    <row r="1839" spans="3:15" ht="12.75" customHeight="1">
      <c r="C1839" s="16">
        <f t="shared" si="56"/>
        <v>80</v>
      </c>
      <c r="D1839" s="16">
        <f t="shared" si="57"/>
        <v>14</v>
      </c>
      <c r="E1839" s="16" cm="1">
        <f t="array" aca="1" ref="E1839" ca="1">IF(F1839="","",IF(INDEX(NTG_2020_Table,$C1839+1,$D1839)=1,1,0))</f>
        <v>0</v>
      </c>
      <c r="F1839" s="17" t="str" cm="1">
        <f t="array" aca="1" ref="F1839" ca="1">IFERROR(INDEX(NTG_2020_Table,$C1839+1,$F$7),"")</f>
        <v>Res-InCmn-Ltg-LEDFixt</v>
      </c>
      <c r="G1839" s="17" t="str" cm="1">
        <f t="array" aca="1" ref="G1839" ca="1">IF($F1839="","",IFERROR(INDEX(NTG_2020_Map,1,IF($D1839&lt;$B$4,$B$3,IF($D1839&lt;$B$5,$B$4,$B$5))),""))</f>
        <v>VersionSource</v>
      </c>
      <c r="H1839" s="17" t="str" cm="1">
        <f t="array" aca="1" ref="H1839" ca="1">IF(F1839="","",IFERROR(INDEX(NTG_2020_Map,2,D1839),""))</f>
        <v>0</v>
      </c>
      <c r="I1839" s="17" t="str" cm="1">
        <f t="array" aca="1" ref="I1839" ca="1">IFERROR(INDEX(NTG_2020_Map,$C1839+2,$I$7),"")</f>
        <v/>
      </c>
      <c r="J1839" s="17" t="str" cm="1">
        <f t="array" aca="1" ref="J1839" ca="1">IFERROR(IF(INDEX(NTG_2020_Map,$C1839+2,36)=0,"",INDEX(NTG_2020_Map,$C1839+2,$J$7)),"")</f>
        <v/>
      </c>
      <c r="K1839" s="17" t="str" cm="1">
        <f t="array" aca="1" ref="K1839" ca="1">IFERROR(INDEX(NTG_2020_Map,$C1839+2,K$7),"")</f>
        <v/>
      </c>
      <c r="L1839" s="17" t="str" cm="1">
        <f t="array" aca="1" ref="L1839" ca="1">IFERROR(INDEX(NTG_2020_Map,$C1839+2,L$7),"")</f>
        <v/>
      </c>
      <c r="M1839" s="17" t="str" cm="1">
        <f t="array" aca="1" ref="M1839" ca="1">IFERROR(INDEX(NTG_2020_Map,$C1839+2,M$7),"")</f>
        <v/>
      </c>
      <c r="N1839" s="18" t="str" cm="1">
        <f t="array" aca="1" ref="N1839" ca="1">IFERROR(INDEX(NTG_2020_Map,$C1839+2,N$7),"")</f>
        <v/>
      </c>
      <c r="O1839" s="18" t="str" cm="1">
        <f t="array" aca="1" ref="O1839" ca="1">IFERROR(IF(INDEX(NTG_2020_Map,$C1839+2,O$7)="","",INDEX(NTG_2020_Map,$C1839+2,O$7)),"")</f>
        <v/>
      </c>
    </row>
    <row r="1840" spans="3:15" ht="12.75" customHeight="1">
      <c r="C1840" s="16">
        <f t="shared" si="56"/>
        <v>80</v>
      </c>
      <c r="D1840" s="16">
        <f t="shared" si="57"/>
        <v>15</v>
      </c>
      <c r="E1840" s="16" cm="1">
        <f t="array" aca="1" ref="E1840" ca="1">IF(F1840="","",IF(INDEX(NTG_2020_Table,$C1840+1,$D1840)=1,1,0))</f>
        <v>0</v>
      </c>
      <c r="F1840" s="17" t="str" cm="1">
        <f t="array" aca="1" ref="F1840" ca="1">IFERROR(INDEX(NTG_2020_Table,$C1840+1,$F$7),"")</f>
        <v>Res-InCmn-Ltg-LEDFixt</v>
      </c>
      <c r="G1840" s="17" t="str" cm="1">
        <f t="array" aca="1" ref="G1840" ca="1">IF($F1840="","",IFERROR(INDEX(NTG_2020_Map,1,IF($D1840&lt;$B$4,$B$3,IF($D1840&lt;$B$5,$B$4,$B$5))),""))</f>
        <v>VersionSource</v>
      </c>
      <c r="H1840" s="17" cm="1">
        <f t="array" aca="1" ref="H1840" ca="1">IF(F1840="","",IFERROR(INDEX(NTG_2020_Map,2,D1840),""))</f>
        <v>45448.629734189817</v>
      </c>
      <c r="I1840" s="17" t="str" cm="1">
        <f t="array" aca="1" ref="I1840" ca="1">IFERROR(INDEX(NTG_2020_Map,$C1840+2,$I$7),"")</f>
        <v/>
      </c>
      <c r="J1840" s="17" t="str" cm="1">
        <f t="array" aca="1" ref="J1840" ca="1">IFERROR(IF(INDEX(NTG_2020_Map,$C1840+2,36)=0,"",INDEX(NTG_2020_Map,$C1840+2,$J$7)),"")</f>
        <v/>
      </c>
      <c r="K1840" s="17" t="str" cm="1">
        <f t="array" aca="1" ref="K1840" ca="1">IFERROR(INDEX(NTG_2020_Map,$C1840+2,K$7),"")</f>
        <v/>
      </c>
      <c r="L1840" s="17" t="str" cm="1">
        <f t="array" aca="1" ref="L1840" ca="1">IFERROR(INDEX(NTG_2020_Map,$C1840+2,L$7),"")</f>
        <v/>
      </c>
      <c r="M1840" s="17" t="str" cm="1">
        <f t="array" aca="1" ref="M1840" ca="1">IFERROR(INDEX(NTG_2020_Map,$C1840+2,M$7),"")</f>
        <v/>
      </c>
      <c r="N1840" s="18" t="str" cm="1">
        <f t="array" aca="1" ref="N1840" ca="1">IFERROR(INDEX(NTG_2020_Map,$C1840+2,N$7),"")</f>
        <v/>
      </c>
      <c r="O1840" s="18" t="str" cm="1">
        <f t="array" aca="1" ref="O1840" ca="1">IFERROR(IF(INDEX(NTG_2020_Map,$C1840+2,O$7)="","",INDEX(NTG_2020_Map,$C1840+2,O$7)),"")</f>
        <v/>
      </c>
    </row>
    <row r="1841" spans="3:15" ht="12.75" customHeight="1">
      <c r="C1841" s="16">
        <f t="shared" si="56"/>
        <v>80</v>
      </c>
      <c r="D1841" s="16">
        <f t="shared" si="57"/>
        <v>16</v>
      </c>
      <c r="E1841" s="16" cm="1">
        <f t="array" aca="1" ref="E1841" ca="1">IF(F1841="","",IF(INDEX(NTG_2020_Table,$C1841+1,$D1841)=1,1,0))</f>
        <v>1</v>
      </c>
      <c r="F1841" s="17" t="str" cm="1">
        <f t="array" aca="1" ref="F1841" ca="1">IFERROR(INDEX(NTG_2020_Table,$C1841+1,$F$7),"")</f>
        <v>Res-InCmn-Ltg-LEDFixt</v>
      </c>
      <c r="G1841" s="17" t="str" cm="1">
        <f t="array" aca="1" ref="G1841" ca="1">IF($F1841="","",IFERROR(INDEX(NTG_2020_Map,1,IF($D1841&lt;$B$4,$B$3,IF($D1841&lt;$B$5,$B$4,$B$5))),""))</f>
        <v>VersionSource</v>
      </c>
      <c r="H1841" s="17" t="str" cm="1">
        <f t="array" aca="1" ref="H1841" ca="1">IF(F1841="","",IFERROR(INDEX(NTG_2020_Map,2,D1841),""))</f>
        <v>Expired this record since a new record was created that uses the updated Measure Impact Types and Delivery Types per DEER2026 Scoping Document.</v>
      </c>
      <c r="I1841" s="17" t="str" cm="1">
        <f t="array" aca="1" ref="I1841" ca="1">IFERROR(INDEX(NTG_2020_Map,$C1841+2,$I$7),"")</f>
        <v/>
      </c>
      <c r="J1841" s="17" t="str" cm="1">
        <f t="array" aca="1" ref="J1841" ca="1">IFERROR(IF(INDEX(NTG_2020_Map,$C1841+2,36)=0,"",INDEX(NTG_2020_Map,$C1841+2,$J$7)),"")</f>
        <v/>
      </c>
      <c r="K1841" s="17" t="str" cm="1">
        <f t="array" aca="1" ref="K1841" ca="1">IFERROR(INDEX(NTG_2020_Map,$C1841+2,K$7),"")</f>
        <v/>
      </c>
      <c r="L1841" s="17" t="str" cm="1">
        <f t="array" aca="1" ref="L1841" ca="1">IFERROR(INDEX(NTG_2020_Map,$C1841+2,L$7),"")</f>
        <v/>
      </c>
      <c r="M1841" s="17" t="str" cm="1">
        <f t="array" aca="1" ref="M1841" ca="1">IFERROR(INDEX(NTG_2020_Map,$C1841+2,M$7),"")</f>
        <v/>
      </c>
      <c r="N1841" s="18" t="str" cm="1">
        <f t="array" aca="1" ref="N1841" ca="1">IFERROR(INDEX(NTG_2020_Map,$C1841+2,N$7),"")</f>
        <v/>
      </c>
      <c r="O1841" s="18" t="str" cm="1">
        <f t="array" aca="1" ref="O1841" ca="1">IFERROR(IF(INDEX(NTG_2020_Map,$C1841+2,O$7)="","",INDEX(NTG_2020_Map,$C1841+2,O$7)),"")</f>
        <v/>
      </c>
    </row>
    <row r="1842" spans="3:15" ht="12.75" customHeight="1">
      <c r="C1842" s="16">
        <f t="shared" si="56"/>
        <v>80</v>
      </c>
      <c r="D1842" s="16">
        <f t="shared" si="57"/>
        <v>17</v>
      </c>
      <c r="E1842" s="16" cm="1">
        <f t="array" aca="1" ref="E1842" ca="1">IF(F1842="","",IF(INDEX(NTG_2020_Table,$C1842+1,$D1842)=1,1,0))</f>
        <v>1</v>
      </c>
      <c r="F1842" s="17" t="str" cm="1">
        <f t="array" aca="1" ref="F1842" ca="1">IFERROR(INDEX(NTG_2020_Table,$C1842+1,$F$7),"")</f>
        <v>Res-InCmn-Ltg-LEDFixt</v>
      </c>
      <c r="G1842" s="17" t="str" cm="1">
        <f t="array" aca="1" ref="G1842" ca="1">IF($F1842="","",IFERROR(INDEX(NTG_2020_Map,1,IF($D1842&lt;$B$4,$B$3,IF($D1842&lt;$B$5,$B$4,$B$5))),""))</f>
        <v>VersionSource</v>
      </c>
      <c r="H1842" s="17" t="str" cm="1">
        <f t="array" aca="1" ref="H1842" ca="1">IF(F1842="","",IFERROR(INDEX(NTG_2020_Map,2,D1842),""))</f>
        <v>Deemed Ex Ante Team</v>
      </c>
      <c r="I1842" s="17" t="str" cm="1">
        <f t="array" aca="1" ref="I1842" ca="1">IFERROR(INDEX(NTG_2020_Map,$C1842+2,$I$7),"")</f>
        <v/>
      </c>
      <c r="J1842" s="17" t="str" cm="1">
        <f t="array" aca="1" ref="J1842" ca="1">IFERROR(IF(INDEX(NTG_2020_Map,$C1842+2,36)=0,"",INDEX(NTG_2020_Map,$C1842+2,$J$7)),"")</f>
        <v/>
      </c>
      <c r="K1842" s="17" t="str" cm="1">
        <f t="array" aca="1" ref="K1842" ca="1">IFERROR(INDEX(NTG_2020_Map,$C1842+2,K$7),"")</f>
        <v/>
      </c>
      <c r="L1842" s="17" t="str" cm="1">
        <f t="array" aca="1" ref="L1842" ca="1">IFERROR(INDEX(NTG_2020_Map,$C1842+2,L$7),"")</f>
        <v/>
      </c>
      <c r="M1842" s="17" t="str" cm="1">
        <f t="array" aca="1" ref="M1842" ca="1">IFERROR(INDEX(NTG_2020_Map,$C1842+2,M$7),"")</f>
        <v/>
      </c>
      <c r="N1842" s="18" t="str" cm="1">
        <f t="array" aca="1" ref="N1842" ca="1">IFERROR(INDEX(NTG_2020_Map,$C1842+2,N$7),"")</f>
        <v/>
      </c>
      <c r="O1842" s="18" t="str" cm="1">
        <f t="array" aca="1" ref="O1842" ca="1">IFERROR(IF(INDEX(NTG_2020_Map,$C1842+2,O$7)="","",INDEX(NTG_2020_Map,$C1842+2,O$7)),"")</f>
        <v/>
      </c>
    </row>
    <row r="1843" spans="3:15" ht="12.75" customHeight="1">
      <c r="C1843" s="16">
        <f t="shared" si="56"/>
        <v>80</v>
      </c>
      <c r="D1843" s="16">
        <f t="shared" si="57"/>
        <v>18</v>
      </c>
      <c r="E1843" s="16" cm="1">
        <f t="array" aca="1" ref="E1843" ca="1">IF(F1843="","",IF(INDEX(NTG_2020_Table,$C1843+1,$D1843)=1,1,0))</f>
        <v>1</v>
      </c>
      <c r="F1843" s="17" t="str" cm="1">
        <f t="array" aca="1" ref="F1843" ca="1">IFERROR(INDEX(NTG_2020_Table,$C1843+1,$F$7),"")</f>
        <v>Res-InCmn-Ltg-LEDFixt</v>
      </c>
      <c r="G1843" s="17" t="str" cm="1">
        <f t="array" aca="1" ref="G1843" ca="1">IF($F1843="","",IFERROR(INDEX(NTG_2020_Map,1,IF($D1843&lt;$B$4,$B$3,IF($D1843&lt;$B$5,$B$4,$B$5))),""))</f>
        <v>VersionSource</v>
      </c>
      <c r="H1843" s="17" cm="1">
        <f t="array" aca="1" ref="H1843" ca="1">IF(F1843="","",IFERROR(INDEX(NTG_2020_Map,2,D1843),""))</f>
        <v>44566.539816770834</v>
      </c>
      <c r="I1843" s="17" t="str" cm="1">
        <f t="array" aca="1" ref="I1843" ca="1">IFERROR(INDEX(NTG_2020_Map,$C1843+2,$I$7),"")</f>
        <v/>
      </c>
      <c r="J1843" s="17" t="str" cm="1">
        <f t="array" aca="1" ref="J1843" ca="1">IFERROR(IF(INDEX(NTG_2020_Map,$C1843+2,36)=0,"",INDEX(NTG_2020_Map,$C1843+2,$J$7)),"")</f>
        <v/>
      </c>
      <c r="K1843" s="17" t="str" cm="1">
        <f t="array" aca="1" ref="K1843" ca="1">IFERROR(INDEX(NTG_2020_Map,$C1843+2,K$7),"")</f>
        <v/>
      </c>
      <c r="L1843" s="17" t="str" cm="1">
        <f t="array" aca="1" ref="L1843" ca="1">IFERROR(INDEX(NTG_2020_Map,$C1843+2,L$7),"")</f>
        <v/>
      </c>
      <c r="M1843" s="17" t="str" cm="1">
        <f t="array" aca="1" ref="M1843" ca="1">IFERROR(INDEX(NTG_2020_Map,$C1843+2,M$7),"")</f>
        <v/>
      </c>
      <c r="N1843" s="18" t="str" cm="1">
        <f t="array" aca="1" ref="N1843" ca="1">IFERROR(INDEX(NTG_2020_Map,$C1843+2,N$7),"")</f>
        <v/>
      </c>
      <c r="O1843" s="18" t="str" cm="1">
        <f t="array" aca="1" ref="O1843" ca="1">IFERROR(IF(INDEX(NTG_2020_Map,$C1843+2,O$7)="","",INDEX(NTG_2020_Map,$C1843+2,O$7)),"")</f>
        <v/>
      </c>
    </row>
    <row r="1844" spans="3:15" ht="12.75" customHeight="1">
      <c r="C1844" s="16">
        <f t="shared" si="56"/>
        <v>80</v>
      </c>
      <c r="D1844" s="16">
        <f t="shared" si="57"/>
        <v>19</v>
      </c>
      <c r="E1844" s="16" cm="1">
        <f t="array" aca="1" ref="E1844" ca="1">IF(F1844="","",IF(INDEX(NTG_2020_Table,$C1844+1,$D1844)=1,1,0))</f>
        <v>1</v>
      </c>
      <c r="F1844" s="17" t="str" cm="1">
        <f t="array" aca="1" ref="F1844" ca="1">IFERROR(INDEX(NTG_2020_Table,$C1844+1,$F$7),"")</f>
        <v>Res-InCmn-Ltg-LEDFixt</v>
      </c>
      <c r="G1844" s="17" t="str" cm="1">
        <f t="array" aca="1" ref="G1844" ca="1">IF($F1844="","",IFERROR(INDEX(NTG_2020_Map,1,IF($D1844&lt;$B$4,$B$3,IF($D1844&lt;$B$5,$B$4,$B$5))),""))</f>
        <v>CreatedComment</v>
      </c>
      <c r="H1844" s="17" t="str" cm="1">
        <f t="array" aca="1" ref="H1844" ca="1">IF(F1844="","",IFERROR(INDEX(NTG_2020_Map,2,D1844),""))</f>
        <v/>
      </c>
      <c r="I1844" s="17" t="str" cm="1">
        <f t="array" aca="1" ref="I1844" ca="1">IFERROR(INDEX(NTG_2020_Map,$C1844+2,$I$7),"")</f>
        <v/>
      </c>
      <c r="J1844" s="17" t="str" cm="1">
        <f t="array" aca="1" ref="J1844" ca="1">IFERROR(IF(INDEX(NTG_2020_Map,$C1844+2,36)=0,"",INDEX(NTG_2020_Map,$C1844+2,$J$7)),"")</f>
        <v/>
      </c>
      <c r="K1844" s="17" t="str" cm="1">
        <f t="array" aca="1" ref="K1844" ca="1">IFERROR(INDEX(NTG_2020_Map,$C1844+2,K$7),"")</f>
        <v/>
      </c>
      <c r="L1844" s="17" t="str" cm="1">
        <f t="array" aca="1" ref="L1844" ca="1">IFERROR(INDEX(NTG_2020_Map,$C1844+2,L$7),"")</f>
        <v/>
      </c>
      <c r="M1844" s="17" t="str" cm="1">
        <f t="array" aca="1" ref="M1844" ca="1">IFERROR(INDEX(NTG_2020_Map,$C1844+2,M$7),"")</f>
        <v/>
      </c>
      <c r="N1844" s="18" t="str" cm="1">
        <f t="array" aca="1" ref="N1844" ca="1">IFERROR(INDEX(NTG_2020_Map,$C1844+2,N$7),"")</f>
        <v/>
      </c>
      <c r="O1844" s="18" t="str" cm="1">
        <f t="array" aca="1" ref="O1844" ca="1">IFERROR(IF(INDEX(NTG_2020_Map,$C1844+2,O$7)="","",INDEX(NTG_2020_Map,$C1844+2,O$7)),"")</f>
        <v/>
      </c>
    </row>
    <row r="1845" spans="3:15" ht="12.75" customHeight="1">
      <c r="C1845" s="16">
        <f t="shared" si="56"/>
        <v>80</v>
      </c>
      <c r="D1845" s="16">
        <f t="shared" si="57"/>
        <v>20</v>
      </c>
      <c r="E1845" s="16" cm="1">
        <f t="array" aca="1" ref="E1845" ca="1">IF(F1845="","",IF(INDEX(NTG_2020_Table,$C1845+1,$D1845)=1,1,0))</f>
        <v>1</v>
      </c>
      <c r="F1845" s="17" t="str" cm="1">
        <f t="array" aca="1" ref="F1845" ca="1">IFERROR(INDEX(NTG_2020_Table,$C1845+1,$F$7),"")</f>
        <v>Res-InCmn-Ltg-LEDFixt</v>
      </c>
      <c r="G1845" s="17" t="str" cm="1">
        <f t="array" aca="1" ref="G1845" ca="1">IF($F1845="","",IFERROR(INDEX(NTG_2020_Map,1,IF($D1845&lt;$B$4,$B$3,IF($D1845&lt;$B$5,$B$4,$B$5))),""))</f>
        <v>CreatedComment</v>
      </c>
      <c r="H1845" s="17" t="str" cm="1">
        <f t="array" aca="1" ref="H1845" ca="1">IF(F1845="","",IFERROR(INDEX(NTG_2020_Map,2,D1845),""))</f>
        <v>Deemed Ex Ante Team</v>
      </c>
      <c r="I1845" s="17" t="str" cm="1">
        <f t="array" aca="1" ref="I1845" ca="1">IFERROR(INDEX(NTG_2020_Map,$C1845+2,$I$7),"")</f>
        <v/>
      </c>
      <c r="J1845" s="17" t="str" cm="1">
        <f t="array" aca="1" ref="J1845" ca="1">IFERROR(IF(INDEX(NTG_2020_Map,$C1845+2,36)=0,"",INDEX(NTG_2020_Map,$C1845+2,$J$7)),"")</f>
        <v/>
      </c>
      <c r="K1845" s="17" t="str" cm="1">
        <f t="array" aca="1" ref="K1845" ca="1">IFERROR(INDEX(NTG_2020_Map,$C1845+2,K$7),"")</f>
        <v/>
      </c>
      <c r="L1845" s="17" t="str" cm="1">
        <f t="array" aca="1" ref="L1845" ca="1">IFERROR(INDEX(NTG_2020_Map,$C1845+2,L$7),"")</f>
        <v/>
      </c>
      <c r="M1845" s="17" t="str" cm="1">
        <f t="array" aca="1" ref="M1845" ca="1">IFERROR(INDEX(NTG_2020_Map,$C1845+2,M$7),"")</f>
        <v/>
      </c>
      <c r="N1845" s="18" t="str" cm="1">
        <f t="array" aca="1" ref="N1845" ca="1">IFERROR(INDEX(NTG_2020_Map,$C1845+2,N$7),"")</f>
        <v/>
      </c>
      <c r="O1845" s="18" t="str" cm="1">
        <f t="array" aca="1" ref="O1845" ca="1">IFERROR(IF(INDEX(NTG_2020_Map,$C1845+2,O$7)="","",INDEX(NTG_2020_Map,$C1845+2,O$7)),"")</f>
        <v/>
      </c>
    </row>
    <row r="1846" spans="3:15" ht="12.75" customHeight="1">
      <c r="C1846" s="16">
        <f t="shared" si="56"/>
        <v>80</v>
      </c>
      <c r="D1846" s="16">
        <f t="shared" si="57"/>
        <v>21</v>
      </c>
      <c r="E1846" s="16" cm="1">
        <f t="array" aca="1" ref="E1846" ca="1">IF(F1846="","",IF(INDEX(NTG_2020_Table,$C1846+1,$D1846)=1,1,0))</f>
        <v>1</v>
      </c>
      <c r="F1846" s="17" t="str" cm="1">
        <f t="array" aca="1" ref="F1846" ca="1">IFERROR(INDEX(NTG_2020_Table,$C1846+1,$F$7),"")</f>
        <v>Res-InCmn-Ltg-LEDFixt</v>
      </c>
      <c r="G1846" s="17" t="str" cm="1">
        <f t="array" aca="1" ref="G1846" ca="1">IF($F1846="","",IFERROR(INDEX(NTG_2020_Map,1,IF($D1846&lt;$B$4,$B$3,IF($D1846&lt;$B$5,$B$4,$B$5))),""))</f>
        <v>CreatedComment</v>
      </c>
      <c r="H1846" s="17" t="str" cm="1">
        <f t="array" aca="1" ref="H1846" ca="1">IF(F1846="","",IFERROR(INDEX(NTG_2020_Map,2,D1846),""))</f>
        <v/>
      </c>
      <c r="I1846" s="17" t="str" cm="1">
        <f t="array" aca="1" ref="I1846" ca="1">IFERROR(INDEX(NTG_2020_Map,$C1846+2,$I$7),"")</f>
        <v/>
      </c>
      <c r="J1846" s="17" t="str" cm="1">
        <f t="array" aca="1" ref="J1846" ca="1">IFERROR(IF(INDEX(NTG_2020_Map,$C1846+2,36)=0,"",INDEX(NTG_2020_Map,$C1846+2,$J$7)),"")</f>
        <v/>
      </c>
      <c r="K1846" s="17" t="str" cm="1">
        <f t="array" aca="1" ref="K1846" ca="1">IFERROR(INDEX(NTG_2020_Map,$C1846+2,K$7),"")</f>
        <v/>
      </c>
      <c r="L1846" s="17" t="str" cm="1">
        <f t="array" aca="1" ref="L1846" ca="1">IFERROR(INDEX(NTG_2020_Map,$C1846+2,L$7),"")</f>
        <v/>
      </c>
      <c r="M1846" s="17" t="str" cm="1">
        <f t="array" aca="1" ref="M1846" ca="1">IFERROR(INDEX(NTG_2020_Map,$C1846+2,M$7),"")</f>
        <v/>
      </c>
      <c r="N1846" s="18" t="str" cm="1">
        <f t="array" aca="1" ref="N1846" ca="1">IFERROR(INDEX(NTG_2020_Map,$C1846+2,N$7),"")</f>
        <v/>
      </c>
      <c r="O1846" s="18" t="str" cm="1">
        <f t="array" aca="1" ref="O1846" ca="1">IFERROR(IF(INDEX(NTG_2020_Map,$C1846+2,O$7)="","",INDEX(NTG_2020_Map,$C1846+2,O$7)),"")</f>
        <v/>
      </c>
    </row>
    <row r="1847" spans="3:15" ht="12.75" customHeight="1">
      <c r="C1847" s="16">
        <f t="shared" si="56"/>
        <v>80</v>
      </c>
      <c r="D1847" s="16">
        <f t="shared" si="57"/>
        <v>22</v>
      </c>
      <c r="E1847" s="16" cm="1">
        <f t="array" aca="1" ref="E1847" ca="1">IF(F1847="","",IF(INDEX(NTG_2020_Table,$C1847+1,$D1847)=1,1,0))</f>
        <v>1</v>
      </c>
      <c r="F1847" s="17" t="str" cm="1">
        <f t="array" aca="1" ref="F1847" ca="1">IFERROR(INDEX(NTG_2020_Table,$C1847+1,$F$7),"")</f>
        <v>Res-InCmn-Ltg-LEDFixt</v>
      </c>
      <c r="G1847" s="17" t="str" cm="1">
        <f t="array" aca="1" ref="G1847" ca="1">IF($F1847="","",IFERROR(INDEX(NTG_2020_Map,1,IF($D1847&lt;$B$4,$B$3,IF($D1847&lt;$B$5,$B$4,$B$5))),""))</f>
        <v>CreatedComment</v>
      </c>
      <c r="H1847" s="17" t="str" cm="1">
        <f t="array" aca="1" ref="H1847" ca="1">IF(F1847="","",IFERROR(INDEX(NTG_2020_Map,2,D1847),""))</f>
        <v/>
      </c>
      <c r="I1847" s="17" t="str" cm="1">
        <f t="array" aca="1" ref="I1847" ca="1">IFERROR(INDEX(NTG_2020_Map,$C1847+2,$I$7),"")</f>
        <v/>
      </c>
      <c r="J1847" s="17" t="str" cm="1">
        <f t="array" aca="1" ref="J1847" ca="1">IFERROR(IF(INDEX(NTG_2020_Map,$C1847+2,36)=0,"",INDEX(NTG_2020_Map,$C1847+2,$J$7)),"")</f>
        <v/>
      </c>
      <c r="K1847" s="17" t="str" cm="1">
        <f t="array" aca="1" ref="K1847" ca="1">IFERROR(INDEX(NTG_2020_Map,$C1847+2,K$7),"")</f>
        <v/>
      </c>
      <c r="L1847" s="17" t="str" cm="1">
        <f t="array" aca="1" ref="L1847" ca="1">IFERROR(INDEX(NTG_2020_Map,$C1847+2,L$7),"")</f>
        <v/>
      </c>
      <c r="M1847" s="17" t="str" cm="1">
        <f t="array" aca="1" ref="M1847" ca="1">IFERROR(INDEX(NTG_2020_Map,$C1847+2,M$7),"")</f>
        <v/>
      </c>
      <c r="N1847" s="18" t="str" cm="1">
        <f t="array" aca="1" ref="N1847" ca="1">IFERROR(INDEX(NTG_2020_Map,$C1847+2,N$7),"")</f>
        <v/>
      </c>
      <c r="O1847" s="18" t="str" cm="1">
        <f t="array" aca="1" ref="O1847" ca="1">IFERROR(IF(INDEX(NTG_2020_Map,$C1847+2,O$7)="","",INDEX(NTG_2020_Map,$C1847+2,O$7)),"")</f>
        <v/>
      </c>
    </row>
    <row r="1848" spans="3:15" ht="12.75" customHeight="1">
      <c r="C1848" s="16">
        <f t="shared" si="56"/>
        <v>80</v>
      </c>
      <c r="D1848" s="16">
        <f t="shared" si="57"/>
        <v>23</v>
      </c>
      <c r="E1848" s="16" cm="1">
        <f t="array" aca="1" ref="E1848" ca="1">IF(F1848="","",IF(INDEX(NTG_2020_Table,$C1848+1,$D1848)=1,1,0))</f>
        <v>1</v>
      </c>
      <c r="F1848" s="17" t="str" cm="1">
        <f t="array" aca="1" ref="F1848" ca="1">IFERROR(INDEX(NTG_2020_Table,$C1848+1,$F$7),"")</f>
        <v>Res-InCmn-Ltg-LEDFixt</v>
      </c>
      <c r="G1848" s="17" t="str" cm="1">
        <f t="array" aca="1" ref="G1848" ca="1">IF($F1848="","",IFERROR(INDEX(NTG_2020_Map,1,IF($D1848&lt;$B$4,$B$3,IF($D1848&lt;$B$5,$B$4,$B$5))),""))</f>
        <v>CreatedComment</v>
      </c>
      <c r="H1848" s="17" t="str" cm="1">
        <f t="array" aca="1" ref="H1848" ca="1">IF(F1848="","",IFERROR(INDEX(NTG_2020_Map,2,D1848),""))</f>
        <v/>
      </c>
      <c r="I1848" s="17" t="str" cm="1">
        <f t="array" aca="1" ref="I1848" ca="1">IFERROR(INDEX(NTG_2020_Map,$C1848+2,$I$7),"")</f>
        <v/>
      </c>
      <c r="J1848" s="17" t="str" cm="1">
        <f t="array" aca="1" ref="J1848" ca="1">IFERROR(IF(INDEX(NTG_2020_Map,$C1848+2,36)=0,"",INDEX(NTG_2020_Map,$C1848+2,$J$7)),"")</f>
        <v/>
      </c>
      <c r="K1848" s="17" t="str" cm="1">
        <f t="array" aca="1" ref="K1848" ca="1">IFERROR(INDEX(NTG_2020_Map,$C1848+2,K$7),"")</f>
        <v/>
      </c>
      <c r="L1848" s="17" t="str" cm="1">
        <f t="array" aca="1" ref="L1848" ca="1">IFERROR(INDEX(NTG_2020_Map,$C1848+2,L$7),"")</f>
        <v/>
      </c>
      <c r="M1848" s="17" t="str" cm="1">
        <f t="array" aca="1" ref="M1848" ca="1">IFERROR(INDEX(NTG_2020_Map,$C1848+2,M$7),"")</f>
        <v/>
      </c>
      <c r="N1848" s="18" t="str" cm="1">
        <f t="array" aca="1" ref="N1848" ca="1">IFERROR(INDEX(NTG_2020_Map,$C1848+2,N$7),"")</f>
        <v/>
      </c>
      <c r="O1848" s="18" t="str" cm="1">
        <f t="array" aca="1" ref="O1848" ca="1">IFERROR(IF(INDEX(NTG_2020_Map,$C1848+2,O$7)="","",INDEX(NTG_2020_Map,$C1848+2,O$7)),"")</f>
        <v/>
      </c>
    </row>
    <row r="1849" spans="3:15" ht="12.75" customHeight="1">
      <c r="C1849" s="16">
        <f t="shared" si="56"/>
        <v>81</v>
      </c>
      <c r="D1849" s="16">
        <f t="shared" si="57"/>
        <v>1</v>
      </c>
      <c r="E1849" s="16" cm="1">
        <f t="array" aca="1" ref="E1849" ca="1">IF(F1849="","",IF(INDEX(NTG_2020_Table,$C1849+1,$D1849)=1,1,0))</f>
        <v>0</v>
      </c>
      <c r="F1849" s="17" t="str" cm="1">
        <f t="array" aca="1" ref="F1849" ca="1">IFERROR(INDEX(NTG_2020_Table,$C1849+1,$F$7),"")</f>
        <v>Res-mDHWaerator</v>
      </c>
      <c r="G1849" s="17" t="str" cm="1">
        <f t="array" aca="1" ref="G1849" ca="1">IF($F1849="","",IFERROR(INDEX(NTG_2020_Map,1,IF($D1849&lt;$B$4,$B$3,IF($D1849&lt;$B$5,$B$4,$B$5))),""))</f>
        <v>NTG_ID</v>
      </c>
      <c r="H1849" s="17" t="str" cm="1">
        <f t="array" aca="1" ref="H1849" ca="1">IF(F1849="","",IFERROR(INDEX(NTG_2020_Map,2,D1849),""))</f>
        <v>Agric-Default&gt;2yrs</v>
      </c>
      <c r="I1849" s="17" t="str" cm="1">
        <f t="array" aca="1" ref="I1849" ca="1">IFERROR(INDEX(NTG_2020_Map,$C1849+2,$I$7),"")</f>
        <v/>
      </c>
      <c r="J1849" s="17" t="str" cm="1">
        <f t="array" aca="1" ref="J1849" ca="1">IFERROR(IF(INDEX(NTG_2020_Map,$C1849+2,36)=0,"",INDEX(NTG_2020_Map,$C1849+2,$J$7)),"")</f>
        <v/>
      </c>
      <c r="K1849" s="17" t="str" cm="1">
        <f t="array" aca="1" ref="K1849" ca="1">IFERROR(INDEX(NTG_2020_Map,$C1849+2,K$7),"")</f>
        <v/>
      </c>
      <c r="L1849" s="17" t="str" cm="1">
        <f t="array" aca="1" ref="L1849" ca="1">IFERROR(INDEX(NTG_2020_Map,$C1849+2,L$7),"")</f>
        <v/>
      </c>
      <c r="M1849" s="17" t="str" cm="1">
        <f t="array" aca="1" ref="M1849" ca="1">IFERROR(INDEX(NTG_2020_Map,$C1849+2,M$7),"")</f>
        <v/>
      </c>
      <c r="N1849" s="18" t="str" cm="1">
        <f t="array" aca="1" ref="N1849" ca="1">IFERROR(INDEX(NTG_2020_Map,$C1849+2,N$7),"")</f>
        <v/>
      </c>
      <c r="O1849" s="18" t="str" cm="1">
        <f t="array" aca="1" ref="O1849" ca="1">IFERROR(IF(INDEX(NTG_2020_Map,$C1849+2,O$7)="","",INDEX(NTG_2020_Map,$C1849+2,O$7)),"")</f>
        <v/>
      </c>
    </row>
    <row r="1850" spans="3:15" ht="12.75" customHeight="1">
      <c r="C1850" s="16">
        <f t="shared" si="56"/>
        <v>81</v>
      </c>
      <c r="D1850" s="16">
        <f t="shared" si="57"/>
        <v>2</v>
      </c>
      <c r="E1850" s="16" cm="1">
        <f t="array" aca="1" ref="E1850" ca="1">IF(F1850="","",IF(INDEX(NTG_2020_Table,$C1850+1,$D1850)=1,1,0))</f>
        <v>0</v>
      </c>
      <c r="F1850" s="17" t="str" cm="1">
        <f t="array" aca="1" ref="F1850" ca="1">IFERROR(INDEX(NTG_2020_Table,$C1850+1,$F$7),"")</f>
        <v>Res-mDHWaerator</v>
      </c>
      <c r="G1850" s="17" t="str" cm="1">
        <f t="array" aca="1" ref="G1850" ca="1">IF($F1850="","",IFERROR(INDEX(NTG_2020_Map,1,IF($D1850&lt;$B$4,$B$3,IF($D1850&lt;$B$5,$B$4,$B$5))),""))</f>
        <v>NTG_ID</v>
      </c>
      <c r="H1850" s="17" t="str" cm="1">
        <f t="array" aca="1" ref="H1850" ca="1">IF(F1850="","",IFERROR(INDEX(NTG_2020_Map,2,D1850),""))</f>
        <v>DEER2019</v>
      </c>
      <c r="I1850" s="17" t="str" cm="1">
        <f t="array" aca="1" ref="I1850" ca="1">IFERROR(INDEX(NTG_2020_Map,$C1850+2,$I$7),"")</f>
        <v/>
      </c>
      <c r="J1850" s="17" t="str" cm="1">
        <f t="array" aca="1" ref="J1850" ca="1">IFERROR(IF(INDEX(NTG_2020_Map,$C1850+2,36)=0,"",INDEX(NTG_2020_Map,$C1850+2,$J$7)),"")</f>
        <v/>
      </c>
      <c r="K1850" s="17" t="str" cm="1">
        <f t="array" aca="1" ref="K1850" ca="1">IFERROR(INDEX(NTG_2020_Map,$C1850+2,K$7),"")</f>
        <v/>
      </c>
      <c r="L1850" s="17" t="str" cm="1">
        <f t="array" aca="1" ref="L1850" ca="1">IFERROR(INDEX(NTG_2020_Map,$C1850+2,L$7),"")</f>
        <v/>
      </c>
      <c r="M1850" s="17" t="str" cm="1">
        <f t="array" aca="1" ref="M1850" ca="1">IFERROR(INDEX(NTG_2020_Map,$C1850+2,M$7),"")</f>
        <v/>
      </c>
      <c r="N1850" s="18" t="str" cm="1">
        <f t="array" aca="1" ref="N1850" ca="1">IFERROR(INDEX(NTG_2020_Map,$C1850+2,N$7),"")</f>
        <v/>
      </c>
      <c r="O1850" s="18" t="str" cm="1">
        <f t="array" aca="1" ref="O1850" ca="1">IFERROR(IF(INDEX(NTG_2020_Map,$C1850+2,O$7)="","",INDEX(NTG_2020_Map,$C1850+2,O$7)),"")</f>
        <v/>
      </c>
    </row>
    <row r="1851" spans="3:15" ht="12.75" customHeight="1">
      <c r="C1851" s="16">
        <f t="shared" si="56"/>
        <v>81</v>
      </c>
      <c r="D1851" s="16">
        <f t="shared" si="57"/>
        <v>3</v>
      </c>
      <c r="E1851" s="16" cm="1">
        <f t="array" aca="1" ref="E1851" ca="1">IF(F1851="","",IF(INDEX(NTG_2020_Table,$C1851+1,$D1851)=1,1,0))</f>
        <v>0</v>
      </c>
      <c r="F1851" s="17" t="str" cm="1">
        <f t="array" aca="1" ref="F1851" ca="1">IFERROR(INDEX(NTG_2020_Table,$C1851+1,$F$7),"")</f>
        <v>Res-mDHWaerator</v>
      </c>
      <c r="G1851" s="17" t="str" cm="1">
        <f t="array" aca="1" ref="G1851" ca="1">IF($F1851="","",IFERROR(INDEX(NTG_2020_Map,1,IF($D1851&lt;$B$4,$B$3,IF($D1851&lt;$B$5,$B$4,$B$5))),""))</f>
        <v>NTG_ID</v>
      </c>
      <c r="H1851" s="17" cm="1">
        <f t="array" aca="1" ref="H1851" ca="1">IF(F1851="","",IFERROR(INDEX(NTG_2020_Map,2,D1851),""))</f>
        <v>43466</v>
      </c>
      <c r="I1851" s="17" t="str" cm="1">
        <f t="array" aca="1" ref="I1851" ca="1">IFERROR(INDEX(NTG_2020_Map,$C1851+2,$I$7),"")</f>
        <v/>
      </c>
      <c r="J1851" s="17" t="str" cm="1">
        <f t="array" aca="1" ref="J1851" ca="1">IFERROR(IF(INDEX(NTG_2020_Map,$C1851+2,36)=0,"",INDEX(NTG_2020_Map,$C1851+2,$J$7)),"")</f>
        <v/>
      </c>
      <c r="K1851" s="17" t="str" cm="1">
        <f t="array" aca="1" ref="K1851" ca="1">IFERROR(INDEX(NTG_2020_Map,$C1851+2,K$7),"")</f>
        <v/>
      </c>
      <c r="L1851" s="17" t="str" cm="1">
        <f t="array" aca="1" ref="L1851" ca="1">IFERROR(INDEX(NTG_2020_Map,$C1851+2,L$7),"")</f>
        <v/>
      </c>
      <c r="M1851" s="17" t="str" cm="1">
        <f t="array" aca="1" ref="M1851" ca="1">IFERROR(INDEX(NTG_2020_Map,$C1851+2,M$7),"")</f>
        <v/>
      </c>
      <c r="N1851" s="18" t="str" cm="1">
        <f t="array" aca="1" ref="N1851" ca="1">IFERROR(INDEX(NTG_2020_Map,$C1851+2,N$7),"")</f>
        <v/>
      </c>
      <c r="O1851" s="18" t="str" cm="1">
        <f t="array" aca="1" ref="O1851" ca="1">IFERROR(IF(INDEX(NTG_2020_Map,$C1851+2,O$7)="","",INDEX(NTG_2020_Map,$C1851+2,O$7)),"")</f>
        <v/>
      </c>
    </row>
    <row r="1852" spans="3:15" ht="12.75" customHeight="1">
      <c r="C1852" s="16">
        <f t="shared" si="56"/>
        <v>81</v>
      </c>
      <c r="D1852" s="16">
        <f t="shared" si="57"/>
        <v>4</v>
      </c>
      <c r="E1852" s="16" cm="1">
        <f t="array" aca="1" ref="E1852" ca="1">IF(F1852="","",IF(INDEX(NTG_2020_Table,$C1852+1,$D1852)=1,1,0))</f>
        <v>0</v>
      </c>
      <c r="F1852" s="17" t="str" cm="1">
        <f t="array" aca="1" ref="F1852" ca="1">IFERROR(INDEX(NTG_2020_Table,$C1852+1,$F$7),"")</f>
        <v>Res-mDHWaerator</v>
      </c>
      <c r="G1852" s="17" t="str" cm="1">
        <f t="array" aca="1" ref="G1852" ca="1">IF($F1852="","",IFERROR(INDEX(NTG_2020_Map,1,IF($D1852&lt;$B$4,$B$3,IF($D1852&lt;$B$5,$B$4,$B$5))),""))</f>
        <v>NTG_ID</v>
      </c>
      <c r="H1852" s="17" cm="1">
        <f t="array" aca="1" ref="H1852" ca="1">IF(F1852="","",IFERROR(INDEX(NTG_2020_Map,2,D1852),""))</f>
        <v>46022</v>
      </c>
      <c r="I1852" s="17" t="str" cm="1">
        <f t="array" aca="1" ref="I1852" ca="1">IFERROR(INDEX(NTG_2020_Map,$C1852+2,$I$7),"")</f>
        <v/>
      </c>
      <c r="J1852" s="17" t="str" cm="1">
        <f t="array" aca="1" ref="J1852" ca="1">IFERROR(IF(INDEX(NTG_2020_Map,$C1852+2,36)=0,"",INDEX(NTG_2020_Map,$C1852+2,$J$7)),"")</f>
        <v/>
      </c>
      <c r="K1852" s="17" t="str" cm="1">
        <f t="array" aca="1" ref="K1852" ca="1">IFERROR(INDEX(NTG_2020_Map,$C1852+2,K$7),"")</f>
        <v/>
      </c>
      <c r="L1852" s="17" t="str" cm="1">
        <f t="array" aca="1" ref="L1852" ca="1">IFERROR(INDEX(NTG_2020_Map,$C1852+2,L$7),"")</f>
        <v/>
      </c>
      <c r="M1852" s="17" t="str" cm="1">
        <f t="array" aca="1" ref="M1852" ca="1">IFERROR(INDEX(NTG_2020_Map,$C1852+2,M$7),"")</f>
        <v/>
      </c>
      <c r="N1852" s="18" t="str" cm="1">
        <f t="array" aca="1" ref="N1852" ca="1">IFERROR(INDEX(NTG_2020_Map,$C1852+2,N$7),"")</f>
        <v/>
      </c>
      <c r="O1852" s="18" t="str" cm="1">
        <f t="array" aca="1" ref="O1852" ca="1">IFERROR(IF(INDEX(NTG_2020_Map,$C1852+2,O$7)="","",INDEX(NTG_2020_Map,$C1852+2,O$7)),"")</f>
        <v/>
      </c>
    </row>
    <row r="1853" spans="3:15" ht="12.75" customHeight="1">
      <c r="C1853" s="16">
        <f t="shared" si="56"/>
        <v>81</v>
      </c>
      <c r="D1853" s="16">
        <f t="shared" si="57"/>
        <v>5</v>
      </c>
      <c r="E1853" s="16" cm="1">
        <f t="array" aca="1" ref="E1853" ca="1">IF(F1853="","",IF(INDEX(NTG_2020_Table,$C1853+1,$D1853)=1,1,0))</f>
        <v>0</v>
      </c>
      <c r="F1853" s="17" t="str" cm="1">
        <f t="array" aca="1" ref="F1853" ca="1">IFERROR(INDEX(NTG_2020_Table,$C1853+1,$F$7),"")</f>
        <v>Res-mDHWaerator</v>
      </c>
      <c r="G1853" s="17" t="str" cm="1">
        <f t="array" aca="1" ref="G1853" ca="1">IF($F1853="","",IFERROR(INDEX(NTG_2020_Map,1,IF($D1853&lt;$B$4,$B$3,IF($D1853&lt;$B$5,$B$4,$B$5))),""))</f>
        <v>NTG_ID</v>
      </c>
      <c r="H1853" s="17" cm="1">
        <f t="array" aca="1" ref="H1853" ca="1">IF(F1853="","",IFERROR(INDEX(NTG_2020_Map,2,D1853),""))</f>
        <v>0.6</v>
      </c>
      <c r="I1853" s="17" t="str" cm="1">
        <f t="array" aca="1" ref="I1853" ca="1">IFERROR(INDEX(NTG_2020_Map,$C1853+2,$I$7),"")</f>
        <v/>
      </c>
      <c r="J1853" s="17" t="str" cm="1">
        <f t="array" aca="1" ref="J1853" ca="1">IFERROR(IF(INDEX(NTG_2020_Map,$C1853+2,36)=0,"",INDEX(NTG_2020_Map,$C1853+2,$J$7)),"")</f>
        <v/>
      </c>
      <c r="K1853" s="17" t="str" cm="1">
        <f t="array" aca="1" ref="K1853" ca="1">IFERROR(INDEX(NTG_2020_Map,$C1853+2,K$7),"")</f>
        <v/>
      </c>
      <c r="L1853" s="17" t="str" cm="1">
        <f t="array" aca="1" ref="L1853" ca="1">IFERROR(INDEX(NTG_2020_Map,$C1853+2,L$7),"")</f>
        <v/>
      </c>
      <c r="M1853" s="17" t="str" cm="1">
        <f t="array" aca="1" ref="M1853" ca="1">IFERROR(INDEX(NTG_2020_Map,$C1853+2,M$7),"")</f>
        <v/>
      </c>
      <c r="N1853" s="18" t="str" cm="1">
        <f t="array" aca="1" ref="N1853" ca="1">IFERROR(INDEX(NTG_2020_Map,$C1853+2,N$7),"")</f>
        <v/>
      </c>
      <c r="O1853" s="18" t="str" cm="1">
        <f t="array" aca="1" ref="O1853" ca="1">IFERROR(IF(INDEX(NTG_2020_Map,$C1853+2,O$7)="","",INDEX(NTG_2020_Map,$C1853+2,O$7)),"")</f>
        <v/>
      </c>
    </row>
    <row r="1854" spans="3:15" ht="12.75" customHeight="1">
      <c r="C1854" s="16">
        <f t="shared" si="56"/>
        <v>81</v>
      </c>
      <c r="D1854" s="16">
        <f t="shared" si="57"/>
        <v>6</v>
      </c>
      <c r="E1854" s="16" cm="1">
        <f t="array" aca="1" ref="E1854" ca="1">IF(F1854="","",IF(INDEX(NTG_2020_Table,$C1854+1,$D1854)=1,1,0))</f>
        <v>0</v>
      </c>
      <c r="F1854" s="17" t="str" cm="1">
        <f t="array" aca="1" ref="F1854" ca="1">IFERROR(INDEX(NTG_2020_Table,$C1854+1,$F$7),"")</f>
        <v>Res-mDHWaerator</v>
      </c>
      <c r="G1854" s="17" t="str" cm="1">
        <f t="array" aca="1" ref="G1854" ca="1">IF($F1854="","",IFERROR(INDEX(NTG_2020_Map,1,IF($D1854&lt;$B$4,$B$3,IF($D1854&lt;$B$5,$B$4,$B$5))),""))</f>
        <v>NTG_ID</v>
      </c>
      <c r="H1854" s="17" cm="1">
        <f t="array" aca="1" ref="H1854" ca="1">IF(F1854="","",IFERROR(INDEX(NTG_2020_Map,2,D1854),""))</f>
        <v>0.6</v>
      </c>
      <c r="I1854" s="17" t="str" cm="1">
        <f t="array" aca="1" ref="I1854" ca="1">IFERROR(INDEX(NTG_2020_Map,$C1854+2,$I$7),"")</f>
        <v/>
      </c>
      <c r="J1854" s="17" t="str" cm="1">
        <f t="array" aca="1" ref="J1854" ca="1">IFERROR(IF(INDEX(NTG_2020_Map,$C1854+2,36)=0,"",INDEX(NTG_2020_Map,$C1854+2,$J$7)),"")</f>
        <v/>
      </c>
      <c r="K1854" s="17" t="str" cm="1">
        <f t="array" aca="1" ref="K1854" ca="1">IFERROR(INDEX(NTG_2020_Map,$C1854+2,K$7),"")</f>
        <v/>
      </c>
      <c r="L1854" s="17" t="str" cm="1">
        <f t="array" aca="1" ref="L1854" ca="1">IFERROR(INDEX(NTG_2020_Map,$C1854+2,L$7),"")</f>
        <v/>
      </c>
      <c r="M1854" s="17" t="str" cm="1">
        <f t="array" aca="1" ref="M1854" ca="1">IFERROR(INDEX(NTG_2020_Map,$C1854+2,M$7),"")</f>
        <v/>
      </c>
      <c r="N1854" s="18" t="str" cm="1">
        <f t="array" aca="1" ref="N1854" ca="1">IFERROR(INDEX(NTG_2020_Map,$C1854+2,N$7),"")</f>
        <v/>
      </c>
      <c r="O1854" s="18" t="str" cm="1">
        <f t="array" aca="1" ref="O1854" ca="1">IFERROR(IF(INDEX(NTG_2020_Map,$C1854+2,O$7)="","",INDEX(NTG_2020_Map,$C1854+2,O$7)),"")</f>
        <v/>
      </c>
    </row>
    <row r="1855" spans="3:15" ht="12.75" customHeight="1">
      <c r="C1855" s="16">
        <f t="shared" si="56"/>
        <v>81</v>
      </c>
      <c r="D1855" s="16">
        <f t="shared" si="57"/>
        <v>7</v>
      </c>
      <c r="E1855" s="16" cm="1">
        <f t="array" aca="1" ref="E1855" ca="1">IF(F1855="","",IF(INDEX(NTG_2020_Table,$C1855+1,$D1855)=1,1,0))</f>
        <v>0</v>
      </c>
      <c r="F1855" s="17" t="str" cm="1">
        <f t="array" aca="1" ref="F1855" ca="1">IFERROR(INDEX(NTG_2020_Table,$C1855+1,$F$7),"")</f>
        <v>Res-mDHWaerator</v>
      </c>
      <c r="G1855" s="17" t="str" cm="1">
        <f t="array" aca="1" ref="G1855" ca="1">IF($F1855="","",IFERROR(INDEX(NTG_2020_Map,1,IF($D1855&lt;$B$4,$B$3,IF($D1855&lt;$B$5,$B$4,$B$5))),""))</f>
        <v>NTG_ID</v>
      </c>
      <c r="H1855" s="17" t="str" cm="1">
        <f t="array" aca="1" ref="H1855" ca="1">IF(F1855="","",IFERROR(INDEX(NTG_2020_Map,2,D1855),""))</f>
        <v>Measures not covered by other NTG values and measure technology type has been available in marketplace for more than 2 years</v>
      </c>
      <c r="I1855" s="17" t="str" cm="1">
        <f t="array" aca="1" ref="I1855" ca="1">IFERROR(INDEX(NTG_2020_Map,$C1855+2,$I$7),"")</f>
        <v/>
      </c>
      <c r="J1855" s="17" t="str" cm="1">
        <f t="array" aca="1" ref="J1855" ca="1">IFERROR(IF(INDEX(NTG_2020_Map,$C1855+2,36)=0,"",INDEX(NTG_2020_Map,$C1855+2,$J$7)),"")</f>
        <v/>
      </c>
      <c r="K1855" s="17" t="str" cm="1">
        <f t="array" aca="1" ref="K1855" ca="1">IFERROR(INDEX(NTG_2020_Map,$C1855+2,K$7),"")</f>
        <v/>
      </c>
      <c r="L1855" s="17" t="str" cm="1">
        <f t="array" aca="1" ref="L1855" ca="1">IFERROR(INDEX(NTG_2020_Map,$C1855+2,L$7),"")</f>
        <v/>
      </c>
      <c r="M1855" s="17" t="str" cm="1">
        <f t="array" aca="1" ref="M1855" ca="1">IFERROR(INDEX(NTG_2020_Map,$C1855+2,M$7),"")</f>
        <v/>
      </c>
      <c r="N1855" s="18" t="str" cm="1">
        <f t="array" aca="1" ref="N1855" ca="1">IFERROR(INDEX(NTG_2020_Map,$C1855+2,N$7),"")</f>
        <v/>
      </c>
      <c r="O1855" s="18" t="str" cm="1">
        <f t="array" aca="1" ref="O1855" ca="1">IFERROR(IF(INDEX(NTG_2020_Map,$C1855+2,O$7)="","",INDEX(NTG_2020_Map,$C1855+2,O$7)),"")</f>
        <v/>
      </c>
    </row>
    <row r="1856" spans="3:15" ht="12.75" customHeight="1">
      <c r="C1856" s="16">
        <f t="shared" si="56"/>
        <v>81</v>
      </c>
      <c r="D1856" s="16">
        <f t="shared" si="57"/>
        <v>8</v>
      </c>
      <c r="E1856" s="16" cm="1">
        <f t="array" aca="1" ref="E1856" ca="1">IF(F1856="","",IF(INDEX(NTG_2020_Table,$C1856+1,$D1856)=1,1,0))</f>
        <v>0</v>
      </c>
      <c r="F1856" s="17" t="str" cm="1">
        <f t="array" aca="1" ref="F1856" ca="1">IFERROR(INDEX(NTG_2020_Table,$C1856+1,$F$7),"")</f>
        <v>Res-mDHWaerator</v>
      </c>
      <c r="G1856" s="17" t="str" cm="1">
        <f t="array" aca="1" ref="G1856" ca="1">IF($F1856="","",IFERROR(INDEX(NTG_2020_Map,1,IF($D1856&lt;$B$4,$B$3,IF($D1856&lt;$B$5,$B$4,$B$5))),""))</f>
        <v>NTG_ID</v>
      </c>
      <c r="H1856" s="17" t="str" cm="1">
        <f t="array" aca="1" ref="H1856" ca="1">IF(F1856="","",IFERROR(INDEX(NTG_2020_Map,2,D1856),""))</f>
        <v>Deem-DEER|Deem-WP</v>
      </c>
      <c r="I1856" s="17" t="str" cm="1">
        <f t="array" aca="1" ref="I1856" ca="1">IFERROR(INDEX(NTG_2020_Map,$C1856+2,$I$7),"")</f>
        <v/>
      </c>
      <c r="J1856" s="17" t="str" cm="1">
        <f t="array" aca="1" ref="J1856" ca="1">IFERROR(IF(INDEX(NTG_2020_Map,$C1856+2,36)=0,"",INDEX(NTG_2020_Map,$C1856+2,$J$7)),"")</f>
        <v/>
      </c>
      <c r="K1856" s="17" t="str" cm="1">
        <f t="array" aca="1" ref="K1856" ca="1">IFERROR(INDEX(NTG_2020_Map,$C1856+2,K$7),"")</f>
        <v/>
      </c>
      <c r="L1856" s="17" t="str" cm="1">
        <f t="array" aca="1" ref="L1856" ca="1">IFERROR(INDEX(NTG_2020_Map,$C1856+2,L$7),"")</f>
        <v/>
      </c>
      <c r="M1856" s="17" t="str" cm="1">
        <f t="array" aca="1" ref="M1856" ca="1">IFERROR(INDEX(NTG_2020_Map,$C1856+2,M$7),"")</f>
        <v/>
      </c>
      <c r="N1856" s="18" t="str" cm="1">
        <f t="array" aca="1" ref="N1856" ca="1">IFERROR(INDEX(NTG_2020_Map,$C1856+2,N$7),"")</f>
        <v/>
      </c>
      <c r="O1856" s="18" t="str" cm="1">
        <f t="array" aca="1" ref="O1856" ca="1">IFERROR(IF(INDEX(NTG_2020_Map,$C1856+2,O$7)="","",INDEX(NTG_2020_Map,$C1856+2,O$7)),"")</f>
        <v/>
      </c>
    </row>
    <row r="1857" spans="3:15" ht="12.75" customHeight="1">
      <c r="C1857" s="16">
        <f t="shared" si="56"/>
        <v>81</v>
      </c>
      <c r="D1857" s="16">
        <f t="shared" si="57"/>
        <v>9</v>
      </c>
      <c r="E1857" s="16" cm="1">
        <f t="array" aca="1" ref="E1857" ca="1">IF(F1857="","",IF(INDEX(NTG_2020_Table,$C1857+1,$D1857)=1,1,0))</f>
        <v>0</v>
      </c>
      <c r="F1857" s="17" t="str" cm="1">
        <f t="array" aca="1" ref="F1857" ca="1">IFERROR(INDEX(NTG_2020_Table,$C1857+1,$F$7),"")</f>
        <v>Res-mDHWaerator</v>
      </c>
      <c r="G1857" s="17" t="str" cm="1">
        <f t="array" aca="1" ref="G1857" ca="1">IF($F1857="","",IFERROR(INDEX(NTG_2020_Map,1,IF($D1857&lt;$B$4,$B$3,IF($D1857&lt;$B$5,$B$4,$B$5))),""))</f>
        <v>NTG_ID</v>
      </c>
      <c r="H1857" s="17" t="str" cm="1">
        <f t="array" aca="1" ref="H1857" ca="1">IF(F1857="","",IFERROR(INDEX(NTG_2020_Map,2,D1857),""))</f>
        <v>AOE|AR|BRO-Bhv|BRO-Op|BRO-RCx|BW|NC|NR</v>
      </c>
      <c r="I1857" s="17" t="str" cm="1">
        <f t="array" aca="1" ref="I1857" ca="1">IFERROR(INDEX(NTG_2020_Map,$C1857+2,$I$7),"")</f>
        <v/>
      </c>
      <c r="J1857" s="17" t="str" cm="1">
        <f t="array" aca="1" ref="J1857" ca="1">IFERROR(IF(INDEX(NTG_2020_Map,$C1857+2,36)=0,"",INDEX(NTG_2020_Map,$C1857+2,$J$7)),"")</f>
        <v/>
      </c>
      <c r="K1857" s="17" t="str" cm="1">
        <f t="array" aca="1" ref="K1857" ca="1">IFERROR(INDEX(NTG_2020_Map,$C1857+2,K$7),"")</f>
        <v/>
      </c>
      <c r="L1857" s="17" t="str" cm="1">
        <f t="array" aca="1" ref="L1857" ca="1">IFERROR(INDEX(NTG_2020_Map,$C1857+2,L$7),"")</f>
        <v/>
      </c>
      <c r="M1857" s="17" t="str" cm="1">
        <f t="array" aca="1" ref="M1857" ca="1">IFERROR(INDEX(NTG_2020_Map,$C1857+2,M$7),"")</f>
        <v/>
      </c>
      <c r="N1857" s="18" t="str" cm="1">
        <f t="array" aca="1" ref="N1857" ca="1">IFERROR(INDEX(NTG_2020_Map,$C1857+2,N$7),"")</f>
        <v/>
      </c>
      <c r="O1857" s="18" t="str" cm="1">
        <f t="array" aca="1" ref="O1857" ca="1">IFERROR(IF(INDEX(NTG_2020_Map,$C1857+2,O$7)="","",INDEX(NTG_2020_Map,$C1857+2,O$7)),"")</f>
        <v/>
      </c>
    </row>
    <row r="1858" spans="3:15" ht="12.75" customHeight="1">
      <c r="C1858" s="16">
        <f t="shared" si="56"/>
        <v>81</v>
      </c>
      <c r="D1858" s="16">
        <f t="shared" si="57"/>
        <v>10</v>
      </c>
      <c r="E1858" s="16" cm="1">
        <f t="array" aca="1" ref="E1858" ca="1">IF(F1858="","",IF(INDEX(NTG_2020_Table,$C1858+1,$D1858)=1,1,0))</f>
        <v>0</v>
      </c>
      <c r="F1858" s="17" t="str" cm="1">
        <f t="array" aca="1" ref="F1858" ca="1">IFERROR(INDEX(NTG_2020_Table,$C1858+1,$F$7),"")</f>
        <v>Res-mDHWaerator</v>
      </c>
      <c r="G1858" s="17" t="str" cm="1">
        <f t="array" aca="1" ref="G1858" ca="1">IF($F1858="","",IFERROR(INDEX(NTG_2020_Map,1,IF($D1858&lt;$B$4,$B$3,IF($D1858&lt;$B$5,$B$4,$B$5))),""))</f>
        <v>NTG_ID</v>
      </c>
      <c r="H1858" s="17" t="str" cm="1">
        <f t="array" aca="1" ref="H1858" ca="1">IF(F1858="","",IFERROR(INDEX(NTG_2020_Map,2,D1858),""))</f>
        <v>UpDeemed|DnCust|DnDeemed|DnCustDI|DnDeemDI</v>
      </c>
      <c r="I1858" s="17" t="str" cm="1">
        <f t="array" aca="1" ref="I1858" ca="1">IFERROR(INDEX(NTG_2020_Map,$C1858+2,$I$7),"")</f>
        <v/>
      </c>
      <c r="J1858" s="17" t="str" cm="1">
        <f t="array" aca="1" ref="J1858" ca="1">IFERROR(IF(INDEX(NTG_2020_Map,$C1858+2,36)=0,"",INDEX(NTG_2020_Map,$C1858+2,$J$7)),"")</f>
        <v/>
      </c>
      <c r="K1858" s="17" t="str" cm="1">
        <f t="array" aca="1" ref="K1858" ca="1">IFERROR(INDEX(NTG_2020_Map,$C1858+2,K$7),"")</f>
        <v/>
      </c>
      <c r="L1858" s="17" t="str" cm="1">
        <f t="array" aca="1" ref="L1858" ca="1">IFERROR(INDEX(NTG_2020_Map,$C1858+2,L$7),"")</f>
        <v/>
      </c>
      <c r="M1858" s="17" t="str" cm="1">
        <f t="array" aca="1" ref="M1858" ca="1">IFERROR(INDEX(NTG_2020_Map,$C1858+2,M$7),"")</f>
        <v/>
      </c>
      <c r="N1858" s="18" t="str" cm="1">
        <f t="array" aca="1" ref="N1858" ca="1">IFERROR(INDEX(NTG_2020_Map,$C1858+2,N$7),"")</f>
        <v/>
      </c>
      <c r="O1858" s="18" t="str" cm="1">
        <f t="array" aca="1" ref="O1858" ca="1">IFERROR(IF(INDEX(NTG_2020_Map,$C1858+2,O$7)="","",INDEX(NTG_2020_Map,$C1858+2,O$7)),"")</f>
        <v/>
      </c>
    </row>
    <row r="1859" spans="3:15" ht="12.75" customHeight="1">
      <c r="C1859" s="16">
        <f t="shared" si="56"/>
        <v>81</v>
      </c>
      <c r="D1859" s="16">
        <f t="shared" si="57"/>
        <v>11</v>
      </c>
      <c r="E1859" s="16" cm="1">
        <f t="array" aca="1" ref="E1859" ca="1">IF(F1859="","",IF(INDEX(NTG_2020_Table,$C1859+1,$D1859)=1,1,0))</f>
        <v>0</v>
      </c>
      <c r="F1859" s="17" t="str" cm="1">
        <f t="array" aca="1" ref="F1859" ca="1">IFERROR(INDEX(NTG_2020_Table,$C1859+1,$F$7),"")</f>
        <v>Res-mDHWaerator</v>
      </c>
      <c r="G1859" s="17" t="str" cm="1">
        <f t="array" aca="1" ref="G1859" ca="1">IF($F1859="","",IFERROR(INDEX(NTG_2020_Map,1,IF($D1859&lt;$B$4,$B$3,IF($D1859&lt;$B$5,$B$4,$B$5))),""))</f>
        <v>VersionSource</v>
      </c>
      <c r="H1859" s="17" t="str" cm="1">
        <f t="array" aca="1" ref="H1859" ca="1">IF(F1859="","",IFERROR(INDEX(NTG_2020_Map,2,D1859),""))</f>
        <v/>
      </c>
      <c r="I1859" s="17" t="str" cm="1">
        <f t="array" aca="1" ref="I1859" ca="1">IFERROR(INDEX(NTG_2020_Map,$C1859+2,$I$7),"")</f>
        <v/>
      </c>
      <c r="J1859" s="17" t="str" cm="1">
        <f t="array" aca="1" ref="J1859" ca="1">IFERROR(IF(INDEX(NTG_2020_Map,$C1859+2,36)=0,"",INDEX(NTG_2020_Map,$C1859+2,$J$7)),"")</f>
        <v/>
      </c>
      <c r="K1859" s="17" t="str" cm="1">
        <f t="array" aca="1" ref="K1859" ca="1">IFERROR(INDEX(NTG_2020_Map,$C1859+2,K$7),"")</f>
        <v/>
      </c>
      <c r="L1859" s="17" t="str" cm="1">
        <f t="array" aca="1" ref="L1859" ca="1">IFERROR(INDEX(NTG_2020_Map,$C1859+2,L$7),"")</f>
        <v/>
      </c>
      <c r="M1859" s="17" t="str" cm="1">
        <f t="array" aca="1" ref="M1859" ca="1">IFERROR(INDEX(NTG_2020_Map,$C1859+2,M$7),"")</f>
        <v/>
      </c>
      <c r="N1859" s="18" t="str" cm="1">
        <f t="array" aca="1" ref="N1859" ca="1">IFERROR(INDEX(NTG_2020_Map,$C1859+2,N$7),"")</f>
        <v/>
      </c>
      <c r="O1859" s="18" t="str" cm="1">
        <f t="array" aca="1" ref="O1859" ca="1">IFERROR(IF(INDEX(NTG_2020_Map,$C1859+2,O$7)="","",INDEX(NTG_2020_Map,$C1859+2,O$7)),"")</f>
        <v/>
      </c>
    </row>
    <row r="1860" spans="3:15" ht="12.75" customHeight="1">
      <c r="C1860" s="16">
        <f t="shared" si="56"/>
        <v>81</v>
      </c>
      <c r="D1860" s="16">
        <f t="shared" si="57"/>
        <v>12</v>
      </c>
      <c r="E1860" s="16" cm="1">
        <f t="array" aca="1" ref="E1860" ca="1">IF(F1860="","",IF(INDEX(NTG_2020_Table,$C1860+1,$D1860)=1,1,0))</f>
        <v>1</v>
      </c>
      <c r="F1860" s="17" t="str" cm="1">
        <f t="array" aca="1" ref="F1860" ca="1">IFERROR(INDEX(NTG_2020_Table,$C1860+1,$F$7),"")</f>
        <v>Res-mDHWaerator</v>
      </c>
      <c r="G1860" s="17" t="str" cm="1">
        <f t="array" aca="1" ref="G1860" ca="1">IF($F1860="","",IFERROR(INDEX(NTG_2020_Map,1,IF($D1860&lt;$B$4,$B$3,IF($D1860&lt;$B$5,$B$4,$B$5))),""))</f>
        <v>VersionSource</v>
      </c>
      <c r="H1860" s="17" t="str" cm="1">
        <f t="array" aca="1" ref="H1860" ca="1">IF(F1860="","",IFERROR(INDEX(NTG_2020_Map,2,D1860),""))</f>
        <v>1</v>
      </c>
      <c r="I1860" s="17" t="str" cm="1">
        <f t="array" aca="1" ref="I1860" ca="1">IFERROR(INDEX(NTG_2020_Map,$C1860+2,$I$7),"")</f>
        <v/>
      </c>
      <c r="J1860" s="17" t="str" cm="1">
        <f t="array" aca="1" ref="J1860" ca="1">IFERROR(IF(INDEX(NTG_2020_Map,$C1860+2,36)=0,"",INDEX(NTG_2020_Map,$C1860+2,$J$7)),"")</f>
        <v/>
      </c>
      <c r="K1860" s="17" t="str" cm="1">
        <f t="array" aca="1" ref="K1860" ca="1">IFERROR(INDEX(NTG_2020_Map,$C1860+2,K$7),"")</f>
        <v/>
      </c>
      <c r="L1860" s="17" t="str" cm="1">
        <f t="array" aca="1" ref="L1860" ca="1">IFERROR(INDEX(NTG_2020_Map,$C1860+2,L$7),"")</f>
        <v/>
      </c>
      <c r="M1860" s="17" t="str" cm="1">
        <f t="array" aca="1" ref="M1860" ca="1">IFERROR(INDEX(NTG_2020_Map,$C1860+2,M$7),"")</f>
        <v/>
      </c>
      <c r="N1860" s="18" t="str" cm="1">
        <f t="array" aca="1" ref="N1860" ca="1">IFERROR(INDEX(NTG_2020_Map,$C1860+2,N$7),"")</f>
        <v/>
      </c>
      <c r="O1860" s="18" t="str" cm="1">
        <f t="array" aca="1" ref="O1860" ca="1">IFERROR(IF(INDEX(NTG_2020_Map,$C1860+2,O$7)="","",INDEX(NTG_2020_Map,$C1860+2,O$7)),"")</f>
        <v/>
      </c>
    </row>
    <row r="1861" spans="3:15" ht="12.75" customHeight="1">
      <c r="C1861" s="16">
        <f t="shared" si="56"/>
        <v>81</v>
      </c>
      <c r="D1861" s="16">
        <f t="shared" si="57"/>
        <v>13</v>
      </c>
      <c r="E1861" s="16" cm="1">
        <f t="array" aca="1" ref="E1861" ca="1">IF(F1861="","",IF(INDEX(NTG_2020_Table,$C1861+1,$D1861)=1,1,0))</f>
        <v>0</v>
      </c>
      <c r="F1861" s="17" t="str" cm="1">
        <f t="array" aca="1" ref="F1861" ca="1">IFERROR(INDEX(NTG_2020_Table,$C1861+1,$F$7),"")</f>
        <v>Res-mDHWaerator</v>
      </c>
      <c r="G1861" s="17" t="str" cm="1">
        <f t="array" aca="1" ref="G1861" ca="1">IF($F1861="","",IFERROR(INDEX(NTG_2020_Map,1,IF($D1861&lt;$B$4,$B$3,IF($D1861&lt;$B$5,$B$4,$B$5))),""))</f>
        <v>VersionSource</v>
      </c>
      <c r="H1861" s="17" t="str" cm="1">
        <f t="array" aca="1" ref="H1861" ca="1">IF(F1861="","",IFERROR(INDEX(NTG_2020_Map,2,D1861),""))</f>
        <v>1</v>
      </c>
      <c r="I1861" s="17" t="str" cm="1">
        <f t="array" aca="1" ref="I1861" ca="1">IFERROR(INDEX(NTG_2020_Map,$C1861+2,$I$7),"")</f>
        <v/>
      </c>
      <c r="J1861" s="17" t="str" cm="1">
        <f t="array" aca="1" ref="J1861" ca="1">IFERROR(IF(INDEX(NTG_2020_Map,$C1861+2,36)=0,"",INDEX(NTG_2020_Map,$C1861+2,$J$7)),"")</f>
        <v/>
      </c>
      <c r="K1861" s="17" t="str" cm="1">
        <f t="array" aca="1" ref="K1861" ca="1">IFERROR(INDEX(NTG_2020_Map,$C1861+2,K$7),"")</f>
        <v/>
      </c>
      <c r="L1861" s="17" t="str" cm="1">
        <f t="array" aca="1" ref="L1861" ca="1">IFERROR(INDEX(NTG_2020_Map,$C1861+2,L$7),"")</f>
        <v/>
      </c>
      <c r="M1861" s="17" t="str" cm="1">
        <f t="array" aca="1" ref="M1861" ca="1">IFERROR(INDEX(NTG_2020_Map,$C1861+2,M$7),"")</f>
        <v/>
      </c>
      <c r="N1861" s="18" t="str" cm="1">
        <f t="array" aca="1" ref="N1861" ca="1">IFERROR(INDEX(NTG_2020_Map,$C1861+2,N$7),"")</f>
        <v/>
      </c>
      <c r="O1861" s="18" t="str" cm="1">
        <f t="array" aca="1" ref="O1861" ca="1">IFERROR(IF(INDEX(NTG_2020_Map,$C1861+2,O$7)="","",INDEX(NTG_2020_Map,$C1861+2,O$7)),"")</f>
        <v/>
      </c>
    </row>
    <row r="1862" spans="3:15" ht="12.75" customHeight="1">
      <c r="C1862" s="16">
        <f t="shared" si="56"/>
        <v>81</v>
      </c>
      <c r="D1862" s="16">
        <f t="shared" si="57"/>
        <v>14</v>
      </c>
      <c r="E1862" s="16" cm="1">
        <f t="array" aca="1" ref="E1862" ca="1">IF(F1862="","",IF(INDEX(NTG_2020_Table,$C1862+1,$D1862)=1,1,0))</f>
        <v>0</v>
      </c>
      <c r="F1862" s="17" t="str" cm="1">
        <f t="array" aca="1" ref="F1862" ca="1">IFERROR(INDEX(NTG_2020_Table,$C1862+1,$F$7),"")</f>
        <v>Res-mDHWaerator</v>
      </c>
      <c r="G1862" s="17" t="str" cm="1">
        <f t="array" aca="1" ref="G1862" ca="1">IF($F1862="","",IFERROR(INDEX(NTG_2020_Map,1,IF($D1862&lt;$B$4,$B$3,IF($D1862&lt;$B$5,$B$4,$B$5))),""))</f>
        <v>VersionSource</v>
      </c>
      <c r="H1862" s="17" t="str" cm="1">
        <f t="array" aca="1" ref="H1862" ca="1">IF(F1862="","",IFERROR(INDEX(NTG_2020_Map,2,D1862),""))</f>
        <v>0</v>
      </c>
      <c r="I1862" s="17" t="str" cm="1">
        <f t="array" aca="1" ref="I1862" ca="1">IFERROR(INDEX(NTG_2020_Map,$C1862+2,$I$7),"")</f>
        <v/>
      </c>
      <c r="J1862" s="17" t="str" cm="1">
        <f t="array" aca="1" ref="J1862" ca="1">IFERROR(IF(INDEX(NTG_2020_Map,$C1862+2,36)=0,"",INDEX(NTG_2020_Map,$C1862+2,$J$7)),"")</f>
        <v/>
      </c>
      <c r="K1862" s="17" t="str" cm="1">
        <f t="array" aca="1" ref="K1862" ca="1">IFERROR(INDEX(NTG_2020_Map,$C1862+2,K$7),"")</f>
        <v/>
      </c>
      <c r="L1862" s="17" t="str" cm="1">
        <f t="array" aca="1" ref="L1862" ca="1">IFERROR(INDEX(NTG_2020_Map,$C1862+2,L$7),"")</f>
        <v/>
      </c>
      <c r="M1862" s="17" t="str" cm="1">
        <f t="array" aca="1" ref="M1862" ca="1">IFERROR(INDEX(NTG_2020_Map,$C1862+2,M$7),"")</f>
        <v/>
      </c>
      <c r="N1862" s="18" t="str" cm="1">
        <f t="array" aca="1" ref="N1862" ca="1">IFERROR(INDEX(NTG_2020_Map,$C1862+2,N$7),"")</f>
        <v/>
      </c>
      <c r="O1862" s="18" t="str" cm="1">
        <f t="array" aca="1" ref="O1862" ca="1">IFERROR(IF(INDEX(NTG_2020_Map,$C1862+2,O$7)="","",INDEX(NTG_2020_Map,$C1862+2,O$7)),"")</f>
        <v/>
      </c>
    </row>
    <row r="1863" spans="3:15" ht="12.75" customHeight="1">
      <c r="C1863" s="16">
        <f t="shared" si="56"/>
        <v>81</v>
      </c>
      <c r="D1863" s="16">
        <f t="shared" si="57"/>
        <v>15</v>
      </c>
      <c r="E1863" s="16" cm="1">
        <f t="array" aca="1" ref="E1863" ca="1">IF(F1863="","",IF(INDEX(NTG_2020_Table,$C1863+1,$D1863)=1,1,0))</f>
        <v>0</v>
      </c>
      <c r="F1863" s="17" t="str" cm="1">
        <f t="array" aca="1" ref="F1863" ca="1">IFERROR(INDEX(NTG_2020_Table,$C1863+1,$F$7),"")</f>
        <v>Res-mDHWaerator</v>
      </c>
      <c r="G1863" s="17" t="str" cm="1">
        <f t="array" aca="1" ref="G1863" ca="1">IF($F1863="","",IFERROR(INDEX(NTG_2020_Map,1,IF($D1863&lt;$B$4,$B$3,IF($D1863&lt;$B$5,$B$4,$B$5))),""))</f>
        <v>VersionSource</v>
      </c>
      <c r="H1863" s="17" cm="1">
        <f t="array" aca="1" ref="H1863" ca="1">IF(F1863="","",IFERROR(INDEX(NTG_2020_Map,2,D1863),""))</f>
        <v>45448.629734189817</v>
      </c>
      <c r="I1863" s="17" t="str" cm="1">
        <f t="array" aca="1" ref="I1863" ca="1">IFERROR(INDEX(NTG_2020_Map,$C1863+2,$I$7),"")</f>
        <v/>
      </c>
      <c r="J1863" s="17" t="str" cm="1">
        <f t="array" aca="1" ref="J1863" ca="1">IFERROR(IF(INDEX(NTG_2020_Map,$C1863+2,36)=0,"",INDEX(NTG_2020_Map,$C1863+2,$J$7)),"")</f>
        <v/>
      </c>
      <c r="K1863" s="17" t="str" cm="1">
        <f t="array" aca="1" ref="K1863" ca="1">IFERROR(INDEX(NTG_2020_Map,$C1863+2,K$7),"")</f>
        <v/>
      </c>
      <c r="L1863" s="17" t="str" cm="1">
        <f t="array" aca="1" ref="L1863" ca="1">IFERROR(INDEX(NTG_2020_Map,$C1863+2,L$7),"")</f>
        <v/>
      </c>
      <c r="M1863" s="17" t="str" cm="1">
        <f t="array" aca="1" ref="M1863" ca="1">IFERROR(INDEX(NTG_2020_Map,$C1863+2,M$7),"")</f>
        <v/>
      </c>
      <c r="N1863" s="18" t="str" cm="1">
        <f t="array" aca="1" ref="N1863" ca="1">IFERROR(INDEX(NTG_2020_Map,$C1863+2,N$7),"")</f>
        <v/>
      </c>
      <c r="O1863" s="18" t="str" cm="1">
        <f t="array" aca="1" ref="O1863" ca="1">IFERROR(IF(INDEX(NTG_2020_Map,$C1863+2,O$7)="","",INDEX(NTG_2020_Map,$C1863+2,O$7)),"")</f>
        <v/>
      </c>
    </row>
    <row r="1864" spans="3:15" ht="12.75" customHeight="1">
      <c r="C1864" s="16">
        <f t="shared" si="56"/>
        <v>81</v>
      </c>
      <c r="D1864" s="16">
        <f t="shared" si="57"/>
        <v>16</v>
      </c>
      <c r="E1864" s="16" cm="1">
        <f t="array" aca="1" ref="E1864" ca="1">IF(F1864="","",IF(INDEX(NTG_2020_Table,$C1864+1,$D1864)=1,1,0))</f>
        <v>1</v>
      </c>
      <c r="F1864" s="17" t="str" cm="1">
        <f t="array" aca="1" ref="F1864" ca="1">IFERROR(INDEX(NTG_2020_Table,$C1864+1,$F$7),"")</f>
        <v>Res-mDHWaerator</v>
      </c>
      <c r="G1864" s="17" t="str" cm="1">
        <f t="array" aca="1" ref="G1864" ca="1">IF($F1864="","",IFERROR(INDEX(NTG_2020_Map,1,IF($D1864&lt;$B$4,$B$3,IF($D1864&lt;$B$5,$B$4,$B$5))),""))</f>
        <v>VersionSource</v>
      </c>
      <c r="H1864" s="17" t="str" cm="1">
        <f t="array" aca="1" ref="H1864" ca="1">IF(F1864="","",IFERROR(INDEX(NTG_2020_Map,2,D1864),""))</f>
        <v>Expired this record since a new record was created that uses the updated Measure Impact Types and Delivery Types per DEER2026 Scoping Document.</v>
      </c>
      <c r="I1864" s="17" t="str" cm="1">
        <f t="array" aca="1" ref="I1864" ca="1">IFERROR(INDEX(NTG_2020_Map,$C1864+2,$I$7),"")</f>
        <v/>
      </c>
      <c r="J1864" s="17" t="str" cm="1">
        <f t="array" aca="1" ref="J1864" ca="1">IFERROR(IF(INDEX(NTG_2020_Map,$C1864+2,36)=0,"",INDEX(NTG_2020_Map,$C1864+2,$J$7)),"")</f>
        <v/>
      </c>
      <c r="K1864" s="17" t="str" cm="1">
        <f t="array" aca="1" ref="K1864" ca="1">IFERROR(INDEX(NTG_2020_Map,$C1864+2,K$7),"")</f>
        <v/>
      </c>
      <c r="L1864" s="17" t="str" cm="1">
        <f t="array" aca="1" ref="L1864" ca="1">IFERROR(INDEX(NTG_2020_Map,$C1864+2,L$7),"")</f>
        <v/>
      </c>
      <c r="M1864" s="17" t="str" cm="1">
        <f t="array" aca="1" ref="M1864" ca="1">IFERROR(INDEX(NTG_2020_Map,$C1864+2,M$7),"")</f>
        <v/>
      </c>
      <c r="N1864" s="18" t="str" cm="1">
        <f t="array" aca="1" ref="N1864" ca="1">IFERROR(INDEX(NTG_2020_Map,$C1864+2,N$7),"")</f>
        <v/>
      </c>
      <c r="O1864" s="18" t="str" cm="1">
        <f t="array" aca="1" ref="O1864" ca="1">IFERROR(IF(INDEX(NTG_2020_Map,$C1864+2,O$7)="","",INDEX(NTG_2020_Map,$C1864+2,O$7)),"")</f>
        <v/>
      </c>
    </row>
    <row r="1865" spans="3:15" ht="12.75" customHeight="1">
      <c r="C1865" s="16">
        <f t="shared" si="56"/>
        <v>81</v>
      </c>
      <c r="D1865" s="16">
        <f t="shared" si="57"/>
        <v>17</v>
      </c>
      <c r="E1865" s="16" cm="1">
        <f t="array" aca="1" ref="E1865" ca="1">IF(F1865="","",IF(INDEX(NTG_2020_Table,$C1865+1,$D1865)=1,1,0))</f>
        <v>1</v>
      </c>
      <c r="F1865" s="17" t="str" cm="1">
        <f t="array" aca="1" ref="F1865" ca="1">IFERROR(INDEX(NTG_2020_Table,$C1865+1,$F$7),"")</f>
        <v>Res-mDHWaerator</v>
      </c>
      <c r="G1865" s="17" t="str" cm="1">
        <f t="array" aca="1" ref="G1865" ca="1">IF($F1865="","",IFERROR(INDEX(NTG_2020_Map,1,IF($D1865&lt;$B$4,$B$3,IF($D1865&lt;$B$5,$B$4,$B$5))),""))</f>
        <v>VersionSource</v>
      </c>
      <c r="H1865" s="17" t="str" cm="1">
        <f t="array" aca="1" ref="H1865" ca="1">IF(F1865="","",IFERROR(INDEX(NTG_2020_Map,2,D1865),""))</f>
        <v>Deemed Ex Ante Team</v>
      </c>
      <c r="I1865" s="17" t="str" cm="1">
        <f t="array" aca="1" ref="I1865" ca="1">IFERROR(INDEX(NTG_2020_Map,$C1865+2,$I$7),"")</f>
        <v/>
      </c>
      <c r="J1865" s="17" t="str" cm="1">
        <f t="array" aca="1" ref="J1865" ca="1">IFERROR(IF(INDEX(NTG_2020_Map,$C1865+2,36)=0,"",INDEX(NTG_2020_Map,$C1865+2,$J$7)),"")</f>
        <v/>
      </c>
      <c r="K1865" s="17" t="str" cm="1">
        <f t="array" aca="1" ref="K1865" ca="1">IFERROR(INDEX(NTG_2020_Map,$C1865+2,K$7),"")</f>
        <v/>
      </c>
      <c r="L1865" s="17" t="str" cm="1">
        <f t="array" aca="1" ref="L1865" ca="1">IFERROR(INDEX(NTG_2020_Map,$C1865+2,L$7),"")</f>
        <v/>
      </c>
      <c r="M1865" s="17" t="str" cm="1">
        <f t="array" aca="1" ref="M1865" ca="1">IFERROR(INDEX(NTG_2020_Map,$C1865+2,M$7),"")</f>
        <v/>
      </c>
      <c r="N1865" s="18" t="str" cm="1">
        <f t="array" aca="1" ref="N1865" ca="1">IFERROR(INDEX(NTG_2020_Map,$C1865+2,N$7),"")</f>
        <v/>
      </c>
      <c r="O1865" s="18" t="str" cm="1">
        <f t="array" aca="1" ref="O1865" ca="1">IFERROR(IF(INDEX(NTG_2020_Map,$C1865+2,O$7)="","",INDEX(NTG_2020_Map,$C1865+2,O$7)),"")</f>
        <v/>
      </c>
    </row>
    <row r="1866" spans="3:15" ht="12.75" customHeight="1">
      <c r="C1866" s="16">
        <f t="shared" ref="C1866:C1929" si="58">IF($D1866=1,IF($C1865&lt;$B$1,$C1865+1,""),$C1865)</f>
        <v>81</v>
      </c>
      <c r="D1866" s="16">
        <f t="shared" ref="D1866:D1929" si="59">IF(D1865&lt;$B$2,D1865+1,1)</f>
        <v>18</v>
      </c>
      <c r="E1866" s="16" cm="1">
        <f t="array" aca="1" ref="E1866" ca="1">IF(F1866="","",IF(INDEX(NTG_2020_Table,$C1866+1,$D1866)=1,1,0))</f>
        <v>0</v>
      </c>
      <c r="F1866" s="17" t="str" cm="1">
        <f t="array" aca="1" ref="F1866" ca="1">IFERROR(INDEX(NTG_2020_Table,$C1866+1,$F$7),"")</f>
        <v>Res-mDHWaerator</v>
      </c>
      <c r="G1866" s="17" t="str" cm="1">
        <f t="array" aca="1" ref="G1866" ca="1">IF($F1866="","",IFERROR(INDEX(NTG_2020_Map,1,IF($D1866&lt;$B$4,$B$3,IF($D1866&lt;$B$5,$B$4,$B$5))),""))</f>
        <v>VersionSource</v>
      </c>
      <c r="H1866" s="17" cm="1">
        <f t="array" aca="1" ref="H1866" ca="1">IF(F1866="","",IFERROR(INDEX(NTG_2020_Map,2,D1866),""))</f>
        <v>44566.539816770834</v>
      </c>
      <c r="I1866" s="17" t="str" cm="1">
        <f t="array" aca="1" ref="I1866" ca="1">IFERROR(INDEX(NTG_2020_Map,$C1866+2,$I$7),"")</f>
        <v/>
      </c>
      <c r="J1866" s="17" t="str" cm="1">
        <f t="array" aca="1" ref="J1866" ca="1">IFERROR(IF(INDEX(NTG_2020_Map,$C1866+2,36)=0,"",INDEX(NTG_2020_Map,$C1866+2,$J$7)),"")</f>
        <v/>
      </c>
      <c r="K1866" s="17" t="str" cm="1">
        <f t="array" aca="1" ref="K1866" ca="1">IFERROR(INDEX(NTG_2020_Map,$C1866+2,K$7),"")</f>
        <v/>
      </c>
      <c r="L1866" s="17" t="str" cm="1">
        <f t="array" aca="1" ref="L1866" ca="1">IFERROR(INDEX(NTG_2020_Map,$C1866+2,L$7),"")</f>
        <v/>
      </c>
      <c r="M1866" s="17" t="str" cm="1">
        <f t="array" aca="1" ref="M1866" ca="1">IFERROR(INDEX(NTG_2020_Map,$C1866+2,M$7),"")</f>
        <v/>
      </c>
      <c r="N1866" s="18" t="str" cm="1">
        <f t="array" aca="1" ref="N1866" ca="1">IFERROR(INDEX(NTG_2020_Map,$C1866+2,N$7),"")</f>
        <v/>
      </c>
      <c r="O1866" s="18" t="str" cm="1">
        <f t="array" aca="1" ref="O1866" ca="1">IFERROR(IF(INDEX(NTG_2020_Map,$C1866+2,O$7)="","",INDEX(NTG_2020_Map,$C1866+2,O$7)),"")</f>
        <v/>
      </c>
    </row>
    <row r="1867" spans="3:15" ht="12.75" customHeight="1">
      <c r="C1867" s="16">
        <f t="shared" si="58"/>
        <v>81</v>
      </c>
      <c r="D1867" s="16">
        <f t="shared" si="59"/>
        <v>19</v>
      </c>
      <c r="E1867" s="16" cm="1">
        <f t="array" aca="1" ref="E1867" ca="1">IF(F1867="","",IF(INDEX(NTG_2020_Table,$C1867+1,$D1867)=1,1,0))</f>
        <v>0</v>
      </c>
      <c r="F1867" s="17" t="str" cm="1">
        <f t="array" aca="1" ref="F1867" ca="1">IFERROR(INDEX(NTG_2020_Table,$C1867+1,$F$7),"")</f>
        <v>Res-mDHWaerator</v>
      </c>
      <c r="G1867" s="17" t="str" cm="1">
        <f t="array" aca="1" ref="G1867" ca="1">IF($F1867="","",IFERROR(INDEX(NTG_2020_Map,1,IF($D1867&lt;$B$4,$B$3,IF($D1867&lt;$B$5,$B$4,$B$5))),""))</f>
        <v>CreatedComment</v>
      </c>
      <c r="H1867" s="17" t="str" cm="1">
        <f t="array" aca="1" ref="H1867" ca="1">IF(F1867="","",IFERROR(INDEX(NTG_2020_Map,2,D1867),""))</f>
        <v/>
      </c>
      <c r="I1867" s="17" t="str" cm="1">
        <f t="array" aca="1" ref="I1867" ca="1">IFERROR(INDEX(NTG_2020_Map,$C1867+2,$I$7),"")</f>
        <v/>
      </c>
      <c r="J1867" s="17" t="str" cm="1">
        <f t="array" aca="1" ref="J1867" ca="1">IFERROR(IF(INDEX(NTG_2020_Map,$C1867+2,36)=0,"",INDEX(NTG_2020_Map,$C1867+2,$J$7)),"")</f>
        <v/>
      </c>
      <c r="K1867" s="17" t="str" cm="1">
        <f t="array" aca="1" ref="K1867" ca="1">IFERROR(INDEX(NTG_2020_Map,$C1867+2,K$7),"")</f>
        <v/>
      </c>
      <c r="L1867" s="17" t="str" cm="1">
        <f t="array" aca="1" ref="L1867" ca="1">IFERROR(INDEX(NTG_2020_Map,$C1867+2,L$7),"")</f>
        <v/>
      </c>
      <c r="M1867" s="17" t="str" cm="1">
        <f t="array" aca="1" ref="M1867" ca="1">IFERROR(INDEX(NTG_2020_Map,$C1867+2,M$7),"")</f>
        <v/>
      </c>
      <c r="N1867" s="18" t="str" cm="1">
        <f t="array" aca="1" ref="N1867" ca="1">IFERROR(INDEX(NTG_2020_Map,$C1867+2,N$7),"")</f>
        <v/>
      </c>
      <c r="O1867" s="18" t="str" cm="1">
        <f t="array" aca="1" ref="O1867" ca="1">IFERROR(IF(INDEX(NTG_2020_Map,$C1867+2,O$7)="","",INDEX(NTG_2020_Map,$C1867+2,O$7)),"")</f>
        <v/>
      </c>
    </row>
    <row r="1868" spans="3:15" ht="12.75" customHeight="1">
      <c r="C1868" s="16">
        <f t="shared" si="58"/>
        <v>81</v>
      </c>
      <c r="D1868" s="16">
        <f t="shared" si="59"/>
        <v>20</v>
      </c>
      <c r="E1868" s="16" cm="1">
        <f t="array" aca="1" ref="E1868" ca="1">IF(F1868="","",IF(INDEX(NTG_2020_Table,$C1868+1,$D1868)=1,1,0))</f>
        <v>0</v>
      </c>
      <c r="F1868" s="17" t="str" cm="1">
        <f t="array" aca="1" ref="F1868" ca="1">IFERROR(INDEX(NTG_2020_Table,$C1868+1,$F$7),"")</f>
        <v>Res-mDHWaerator</v>
      </c>
      <c r="G1868" s="17" t="str" cm="1">
        <f t="array" aca="1" ref="G1868" ca="1">IF($F1868="","",IFERROR(INDEX(NTG_2020_Map,1,IF($D1868&lt;$B$4,$B$3,IF($D1868&lt;$B$5,$B$4,$B$5))),""))</f>
        <v>CreatedComment</v>
      </c>
      <c r="H1868" s="17" t="str" cm="1">
        <f t="array" aca="1" ref="H1868" ca="1">IF(F1868="","",IFERROR(INDEX(NTG_2020_Map,2,D1868),""))</f>
        <v>Deemed Ex Ante Team</v>
      </c>
      <c r="I1868" s="17" t="str" cm="1">
        <f t="array" aca="1" ref="I1868" ca="1">IFERROR(INDEX(NTG_2020_Map,$C1868+2,$I$7),"")</f>
        <v/>
      </c>
      <c r="J1868" s="17" t="str" cm="1">
        <f t="array" aca="1" ref="J1868" ca="1">IFERROR(IF(INDEX(NTG_2020_Map,$C1868+2,36)=0,"",INDEX(NTG_2020_Map,$C1868+2,$J$7)),"")</f>
        <v/>
      </c>
      <c r="K1868" s="17" t="str" cm="1">
        <f t="array" aca="1" ref="K1868" ca="1">IFERROR(INDEX(NTG_2020_Map,$C1868+2,K$7),"")</f>
        <v/>
      </c>
      <c r="L1868" s="17" t="str" cm="1">
        <f t="array" aca="1" ref="L1868" ca="1">IFERROR(INDEX(NTG_2020_Map,$C1868+2,L$7),"")</f>
        <v/>
      </c>
      <c r="M1868" s="17" t="str" cm="1">
        <f t="array" aca="1" ref="M1868" ca="1">IFERROR(INDEX(NTG_2020_Map,$C1868+2,M$7),"")</f>
        <v/>
      </c>
      <c r="N1868" s="18" t="str" cm="1">
        <f t="array" aca="1" ref="N1868" ca="1">IFERROR(INDEX(NTG_2020_Map,$C1868+2,N$7),"")</f>
        <v/>
      </c>
      <c r="O1868" s="18" t="str" cm="1">
        <f t="array" aca="1" ref="O1868" ca="1">IFERROR(IF(INDEX(NTG_2020_Map,$C1868+2,O$7)="","",INDEX(NTG_2020_Map,$C1868+2,O$7)),"")</f>
        <v/>
      </c>
    </row>
    <row r="1869" spans="3:15" ht="12.75" customHeight="1">
      <c r="C1869" s="16">
        <f t="shared" si="58"/>
        <v>81</v>
      </c>
      <c r="D1869" s="16">
        <f t="shared" si="59"/>
        <v>21</v>
      </c>
      <c r="E1869" s="16" cm="1">
        <f t="array" aca="1" ref="E1869" ca="1">IF(F1869="","",IF(INDEX(NTG_2020_Table,$C1869+1,$D1869)=1,1,0))</f>
        <v>0</v>
      </c>
      <c r="F1869" s="17" t="str" cm="1">
        <f t="array" aca="1" ref="F1869" ca="1">IFERROR(INDEX(NTG_2020_Table,$C1869+1,$F$7),"")</f>
        <v>Res-mDHWaerator</v>
      </c>
      <c r="G1869" s="17" t="str" cm="1">
        <f t="array" aca="1" ref="G1869" ca="1">IF($F1869="","",IFERROR(INDEX(NTG_2020_Map,1,IF($D1869&lt;$B$4,$B$3,IF($D1869&lt;$B$5,$B$4,$B$5))),""))</f>
        <v>CreatedComment</v>
      </c>
      <c r="H1869" s="17" t="str" cm="1">
        <f t="array" aca="1" ref="H1869" ca="1">IF(F1869="","",IFERROR(INDEX(NTG_2020_Map,2,D1869),""))</f>
        <v/>
      </c>
      <c r="I1869" s="17" t="str" cm="1">
        <f t="array" aca="1" ref="I1869" ca="1">IFERROR(INDEX(NTG_2020_Map,$C1869+2,$I$7),"")</f>
        <v/>
      </c>
      <c r="J1869" s="17" t="str" cm="1">
        <f t="array" aca="1" ref="J1869" ca="1">IFERROR(IF(INDEX(NTG_2020_Map,$C1869+2,36)=0,"",INDEX(NTG_2020_Map,$C1869+2,$J$7)),"")</f>
        <v/>
      </c>
      <c r="K1869" s="17" t="str" cm="1">
        <f t="array" aca="1" ref="K1869" ca="1">IFERROR(INDEX(NTG_2020_Map,$C1869+2,K$7),"")</f>
        <v/>
      </c>
      <c r="L1869" s="17" t="str" cm="1">
        <f t="array" aca="1" ref="L1869" ca="1">IFERROR(INDEX(NTG_2020_Map,$C1869+2,L$7),"")</f>
        <v/>
      </c>
      <c r="M1869" s="17" t="str" cm="1">
        <f t="array" aca="1" ref="M1869" ca="1">IFERROR(INDEX(NTG_2020_Map,$C1869+2,M$7),"")</f>
        <v/>
      </c>
      <c r="N1869" s="18" t="str" cm="1">
        <f t="array" aca="1" ref="N1869" ca="1">IFERROR(INDEX(NTG_2020_Map,$C1869+2,N$7),"")</f>
        <v/>
      </c>
      <c r="O1869" s="18" t="str" cm="1">
        <f t="array" aca="1" ref="O1869" ca="1">IFERROR(IF(INDEX(NTG_2020_Map,$C1869+2,O$7)="","",INDEX(NTG_2020_Map,$C1869+2,O$7)),"")</f>
        <v/>
      </c>
    </row>
    <row r="1870" spans="3:15" ht="12.75" customHeight="1">
      <c r="C1870" s="16">
        <f t="shared" si="58"/>
        <v>81</v>
      </c>
      <c r="D1870" s="16">
        <f t="shared" si="59"/>
        <v>22</v>
      </c>
      <c r="E1870" s="16" cm="1">
        <f t="array" aca="1" ref="E1870" ca="1">IF(F1870="","",IF(INDEX(NTG_2020_Table,$C1870+1,$D1870)=1,1,0))</f>
        <v>0</v>
      </c>
      <c r="F1870" s="17" t="str" cm="1">
        <f t="array" aca="1" ref="F1870" ca="1">IFERROR(INDEX(NTG_2020_Table,$C1870+1,$F$7),"")</f>
        <v>Res-mDHWaerator</v>
      </c>
      <c r="G1870" s="17" t="str" cm="1">
        <f t="array" aca="1" ref="G1870" ca="1">IF($F1870="","",IFERROR(INDEX(NTG_2020_Map,1,IF($D1870&lt;$B$4,$B$3,IF($D1870&lt;$B$5,$B$4,$B$5))),""))</f>
        <v>CreatedComment</v>
      </c>
      <c r="H1870" s="17" t="str" cm="1">
        <f t="array" aca="1" ref="H1870" ca="1">IF(F1870="","",IFERROR(INDEX(NTG_2020_Map,2,D1870),""))</f>
        <v/>
      </c>
      <c r="I1870" s="17" t="str" cm="1">
        <f t="array" aca="1" ref="I1870" ca="1">IFERROR(INDEX(NTG_2020_Map,$C1870+2,$I$7),"")</f>
        <v/>
      </c>
      <c r="J1870" s="17" t="str" cm="1">
        <f t="array" aca="1" ref="J1870" ca="1">IFERROR(IF(INDEX(NTG_2020_Map,$C1870+2,36)=0,"",INDEX(NTG_2020_Map,$C1870+2,$J$7)),"")</f>
        <v/>
      </c>
      <c r="K1870" s="17" t="str" cm="1">
        <f t="array" aca="1" ref="K1870" ca="1">IFERROR(INDEX(NTG_2020_Map,$C1870+2,K$7),"")</f>
        <v/>
      </c>
      <c r="L1870" s="17" t="str" cm="1">
        <f t="array" aca="1" ref="L1870" ca="1">IFERROR(INDEX(NTG_2020_Map,$C1870+2,L$7),"")</f>
        <v/>
      </c>
      <c r="M1870" s="17" t="str" cm="1">
        <f t="array" aca="1" ref="M1870" ca="1">IFERROR(INDEX(NTG_2020_Map,$C1870+2,M$7),"")</f>
        <v/>
      </c>
      <c r="N1870" s="18" t="str" cm="1">
        <f t="array" aca="1" ref="N1870" ca="1">IFERROR(INDEX(NTG_2020_Map,$C1870+2,N$7),"")</f>
        <v/>
      </c>
      <c r="O1870" s="18" t="str" cm="1">
        <f t="array" aca="1" ref="O1870" ca="1">IFERROR(IF(INDEX(NTG_2020_Map,$C1870+2,O$7)="","",INDEX(NTG_2020_Map,$C1870+2,O$7)),"")</f>
        <v/>
      </c>
    </row>
    <row r="1871" spans="3:15" ht="12.75" customHeight="1">
      <c r="C1871" s="16">
        <f t="shared" si="58"/>
        <v>81</v>
      </c>
      <c r="D1871" s="16">
        <f t="shared" si="59"/>
        <v>23</v>
      </c>
      <c r="E1871" s="16" cm="1">
        <f t="array" aca="1" ref="E1871" ca="1">IF(F1871="","",IF(INDEX(NTG_2020_Table,$C1871+1,$D1871)=1,1,0))</f>
        <v>0</v>
      </c>
      <c r="F1871" s="17" t="str" cm="1">
        <f t="array" aca="1" ref="F1871" ca="1">IFERROR(INDEX(NTG_2020_Table,$C1871+1,$F$7),"")</f>
        <v>Res-mDHWaerator</v>
      </c>
      <c r="G1871" s="17" t="str" cm="1">
        <f t="array" aca="1" ref="G1871" ca="1">IF($F1871="","",IFERROR(INDEX(NTG_2020_Map,1,IF($D1871&lt;$B$4,$B$3,IF($D1871&lt;$B$5,$B$4,$B$5))),""))</f>
        <v>CreatedComment</v>
      </c>
      <c r="H1871" s="17" t="str" cm="1">
        <f t="array" aca="1" ref="H1871" ca="1">IF(F1871="","",IFERROR(INDEX(NTG_2020_Map,2,D1871),""))</f>
        <v/>
      </c>
      <c r="I1871" s="17" t="str" cm="1">
        <f t="array" aca="1" ref="I1871" ca="1">IFERROR(INDEX(NTG_2020_Map,$C1871+2,$I$7),"")</f>
        <v/>
      </c>
      <c r="J1871" s="17" t="str" cm="1">
        <f t="array" aca="1" ref="J1871" ca="1">IFERROR(IF(INDEX(NTG_2020_Map,$C1871+2,36)=0,"",INDEX(NTG_2020_Map,$C1871+2,$J$7)),"")</f>
        <v/>
      </c>
      <c r="K1871" s="17" t="str" cm="1">
        <f t="array" aca="1" ref="K1871" ca="1">IFERROR(INDEX(NTG_2020_Map,$C1871+2,K$7),"")</f>
        <v/>
      </c>
      <c r="L1871" s="17" t="str" cm="1">
        <f t="array" aca="1" ref="L1871" ca="1">IFERROR(INDEX(NTG_2020_Map,$C1871+2,L$7),"")</f>
        <v/>
      </c>
      <c r="M1871" s="17" t="str" cm="1">
        <f t="array" aca="1" ref="M1871" ca="1">IFERROR(INDEX(NTG_2020_Map,$C1871+2,M$7),"")</f>
        <v/>
      </c>
      <c r="N1871" s="18" t="str" cm="1">
        <f t="array" aca="1" ref="N1871" ca="1">IFERROR(INDEX(NTG_2020_Map,$C1871+2,N$7),"")</f>
        <v/>
      </c>
      <c r="O1871" s="18" t="str" cm="1">
        <f t="array" aca="1" ref="O1871" ca="1">IFERROR(IF(INDEX(NTG_2020_Map,$C1871+2,O$7)="","",INDEX(NTG_2020_Map,$C1871+2,O$7)),"")</f>
        <v/>
      </c>
    </row>
    <row r="1872" spans="3:15" ht="12.75" customHeight="1">
      <c r="C1872" s="16">
        <f t="shared" si="58"/>
        <v>82</v>
      </c>
      <c r="D1872" s="16">
        <f t="shared" si="59"/>
        <v>1</v>
      </c>
      <c r="E1872" s="16" cm="1">
        <f t="array" aca="1" ref="E1872" ca="1">IF(F1872="","",IF(INDEX(NTG_2020_Table,$C1872+1,$D1872)=1,1,0))</f>
        <v>0</v>
      </c>
      <c r="F1872" s="17" t="str" cm="1">
        <f t="array" aca="1" ref="F1872" ca="1">IFERROR(INDEX(NTG_2020_Table,$C1872+1,$F$7),"")</f>
        <v>Res-mDHWaerator-MF</v>
      </c>
      <c r="G1872" s="17" t="str" cm="1">
        <f t="array" aca="1" ref="G1872" ca="1">IF($F1872="","",IFERROR(INDEX(NTG_2020_Map,1,IF($D1872&lt;$B$4,$B$3,IF($D1872&lt;$B$5,$B$4,$B$5))),""))</f>
        <v>NTG_ID</v>
      </c>
      <c r="H1872" s="17" t="str" cm="1">
        <f t="array" aca="1" ref="H1872" ca="1">IF(F1872="","",IFERROR(INDEX(NTG_2020_Map,2,D1872),""))</f>
        <v>Agric-Default&gt;2yrs</v>
      </c>
      <c r="I1872" s="17" t="str" cm="1">
        <f t="array" aca="1" ref="I1872" ca="1">IFERROR(INDEX(NTG_2020_Map,$C1872+2,$I$7),"")</f>
        <v/>
      </c>
      <c r="J1872" s="17" t="str" cm="1">
        <f t="array" aca="1" ref="J1872" ca="1">IFERROR(IF(INDEX(NTG_2020_Map,$C1872+2,36)=0,"",INDEX(NTG_2020_Map,$C1872+2,$J$7)),"")</f>
        <v/>
      </c>
      <c r="K1872" s="17" t="str" cm="1">
        <f t="array" aca="1" ref="K1872" ca="1">IFERROR(INDEX(NTG_2020_Map,$C1872+2,K$7),"")</f>
        <v/>
      </c>
      <c r="L1872" s="17" t="str" cm="1">
        <f t="array" aca="1" ref="L1872" ca="1">IFERROR(INDEX(NTG_2020_Map,$C1872+2,L$7),"")</f>
        <v/>
      </c>
      <c r="M1872" s="17" t="str" cm="1">
        <f t="array" aca="1" ref="M1872" ca="1">IFERROR(INDEX(NTG_2020_Map,$C1872+2,M$7),"")</f>
        <v/>
      </c>
      <c r="N1872" s="18" t="str" cm="1">
        <f t="array" aca="1" ref="N1872" ca="1">IFERROR(INDEX(NTG_2020_Map,$C1872+2,N$7),"")</f>
        <v/>
      </c>
      <c r="O1872" s="18" t="str" cm="1">
        <f t="array" aca="1" ref="O1872" ca="1">IFERROR(IF(INDEX(NTG_2020_Map,$C1872+2,O$7)="","",INDEX(NTG_2020_Map,$C1872+2,O$7)),"")</f>
        <v/>
      </c>
    </row>
    <row r="1873" spans="3:15" ht="12.75" customHeight="1">
      <c r="C1873" s="16">
        <f t="shared" si="58"/>
        <v>82</v>
      </c>
      <c r="D1873" s="16">
        <f t="shared" si="59"/>
        <v>2</v>
      </c>
      <c r="E1873" s="16" cm="1">
        <f t="array" aca="1" ref="E1873" ca="1">IF(F1873="","",IF(INDEX(NTG_2020_Table,$C1873+1,$D1873)=1,1,0))</f>
        <v>0</v>
      </c>
      <c r="F1873" s="17" t="str" cm="1">
        <f t="array" aca="1" ref="F1873" ca="1">IFERROR(INDEX(NTG_2020_Table,$C1873+1,$F$7),"")</f>
        <v>Res-mDHWaerator-MF</v>
      </c>
      <c r="G1873" s="17" t="str" cm="1">
        <f t="array" aca="1" ref="G1873" ca="1">IF($F1873="","",IFERROR(INDEX(NTG_2020_Map,1,IF($D1873&lt;$B$4,$B$3,IF($D1873&lt;$B$5,$B$4,$B$5))),""))</f>
        <v>NTG_ID</v>
      </c>
      <c r="H1873" s="17" t="str" cm="1">
        <f t="array" aca="1" ref="H1873" ca="1">IF(F1873="","",IFERROR(INDEX(NTG_2020_Map,2,D1873),""))</f>
        <v>DEER2019</v>
      </c>
      <c r="I1873" s="17" t="str" cm="1">
        <f t="array" aca="1" ref="I1873" ca="1">IFERROR(INDEX(NTG_2020_Map,$C1873+2,$I$7),"")</f>
        <v/>
      </c>
      <c r="J1873" s="17" t="str" cm="1">
        <f t="array" aca="1" ref="J1873" ca="1">IFERROR(IF(INDEX(NTG_2020_Map,$C1873+2,36)=0,"",INDEX(NTG_2020_Map,$C1873+2,$J$7)),"")</f>
        <v/>
      </c>
      <c r="K1873" s="17" t="str" cm="1">
        <f t="array" aca="1" ref="K1873" ca="1">IFERROR(INDEX(NTG_2020_Map,$C1873+2,K$7),"")</f>
        <v/>
      </c>
      <c r="L1873" s="17" t="str" cm="1">
        <f t="array" aca="1" ref="L1873" ca="1">IFERROR(INDEX(NTG_2020_Map,$C1873+2,L$7),"")</f>
        <v/>
      </c>
      <c r="M1873" s="17" t="str" cm="1">
        <f t="array" aca="1" ref="M1873" ca="1">IFERROR(INDEX(NTG_2020_Map,$C1873+2,M$7),"")</f>
        <v/>
      </c>
      <c r="N1873" s="18" t="str" cm="1">
        <f t="array" aca="1" ref="N1873" ca="1">IFERROR(INDEX(NTG_2020_Map,$C1873+2,N$7),"")</f>
        <v/>
      </c>
      <c r="O1873" s="18" t="str" cm="1">
        <f t="array" aca="1" ref="O1873" ca="1">IFERROR(IF(INDEX(NTG_2020_Map,$C1873+2,O$7)="","",INDEX(NTG_2020_Map,$C1873+2,O$7)),"")</f>
        <v/>
      </c>
    </row>
    <row r="1874" spans="3:15" ht="12.75" customHeight="1">
      <c r="C1874" s="16">
        <f t="shared" si="58"/>
        <v>82</v>
      </c>
      <c r="D1874" s="16">
        <f t="shared" si="59"/>
        <v>3</v>
      </c>
      <c r="E1874" s="16" cm="1">
        <f t="array" aca="1" ref="E1874" ca="1">IF(F1874="","",IF(INDEX(NTG_2020_Table,$C1874+1,$D1874)=1,1,0))</f>
        <v>0</v>
      </c>
      <c r="F1874" s="17" t="str" cm="1">
        <f t="array" aca="1" ref="F1874" ca="1">IFERROR(INDEX(NTG_2020_Table,$C1874+1,$F$7),"")</f>
        <v>Res-mDHWaerator-MF</v>
      </c>
      <c r="G1874" s="17" t="str" cm="1">
        <f t="array" aca="1" ref="G1874" ca="1">IF($F1874="","",IFERROR(INDEX(NTG_2020_Map,1,IF($D1874&lt;$B$4,$B$3,IF($D1874&lt;$B$5,$B$4,$B$5))),""))</f>
        <v>NTG_ID</v>
      </c>
      <c r="H1874" s="17" cm="1">
        <f t="array" aca="1" ref="H1874" ca="1">IF(F1874="","",IFERROR(INDEX(NTG_2020_Map,2,D1874),""))</f>
        <v>43466</v>
      </c>
      <c r="I1874" s="17" t="str" cm="1">
        <f t="array" aca="1" ref="I1874" ca="1">IFERROR(INDEX(NTG_2020_Map,$C1874+2,$I$7),"")</f>
        <v/>
      </c>
      <c r="J1874" s="17" t="str" cm="1">
        <f t="array" aca="1" ref="J1874" ca="1">IFERROR(IF(INDEX(NTG_2020_Map,$C1874+2,36)=0,"",INDEX(NTG_2020_Map,$C1874+2,$J$7)),"")</f>
        <v/>
      </c>
      <c r="K1874" s="17" t="str" cm="1">
        <f t="array" aca="1" ref="K1874" ca="1">IFERROR(INDEX(NTG_2020_Map,$C1874+2,K$7),"")</f>
        <v/>
      </c>
      <c r="L1874" s="17" t="str" cm="1">
        <f t="array" aca="1" ref="L1874" ca="1">IFERROR(INDEX(NTG_2020_Map,$C1874+2,L$7),"")</f>
        <v/>
      </c>
      <c r="M1874" s="17" t="str" cm="1">
        <f t="array" aca="1" ref="M1874" ca="1">IFERROR(INDEX(NTG_2020_Map,$C1874+2,M$7),"")</f>
        <v/>
      </c>
      <c r="N1874" s="18" t="str" cm="1">
        <f t="array" aca="1" ref="N1874" ca="1">IFERROR(INDEX(NTG_2020_Map,$C1874+2,N$7),"")</f>
        <v/>
      </c>
      <c r="O1874" s="18" t="str" cm="1">
        <f t="array" aca="1" ref="O1874" ca="1">IFERROR(IF(INDEX(NTG_2020_Map,$C1874+2,O$7)="","",INDEX(NTG_2020_Map,$C1874+2,O$7)),"")</f>
        <v/>
      </c>
    </row>
    <row r="1875" spans="3:15" ht="12.75" customHeight="1">
      <c r="C1875" s="16">
        <f t="shared" si="58"/>
        <v>82</v>
      </c>
      <c r="D1875" s="16">
        <f t="shared" si="59"/>
        <v>4</v>
      </c>
      <c r="E1875" s="16" cm="1">
        <f t="array" aca="1" ref="E1875" ca="1">IF(F1875="","",IF(INDEX(NTG_2020_Table,$C1875+1,$D1875)=1,1,0))</f>
        <v>0</v>
      </c>
      <c r="F1875" s="17" t="str" cm="1">
        <f t="array" aca="1" ref="F1875" ca="1">IFERROR(INDEX(NTG_2020_Table,$C1875+1,$F$7),"")</f>
        <v>Res-mDHWaerator-MF</v>
      </c>
      <c r="G1875" s="17" t="str" cm="1">
        <f t="array" aca="1" ref="G1875" ca="1">IF($F1875="","",IFERROR(INDEX(NTG_2020_Map,1,IF($D1875&lt;$B$4,$B$3,IF($D1875&lt;$B$5,$B$4,$B$5))),""))</f>
        <v>NTG_ID</v>
      </c>
      <c r="H1875" s="17" cm="1">
        <f t="array" aca="1" ref="H1875" ca="1">IF(F1875="","",IFERROR(INDEX(NTG_2020_Map,2,D1875),""))</f>
        <v>46022</v>
      </c>
      <c r="I1875" s="17" t="str" cm="1">
        <f t="array" aca="1" ref="I1875" ca="1">IFERROR(INDEX(NTG_2020_Map,$C1875+2,$I$7),"")</f>
        <v/>
      </c>
      <c r="J1875" s="17" t="str" cm="1">
        <f t="array" aca="1" ref="J1875" ca="1">IFERROR(IF(INDEX(NTG_2020_Map,$C1875+2,36)=0,"",INDEX(NTG_2020_Map,$C1875+2,$J$7)),"")</f>
        <v/>
      </c>
      <c r="K1875" s="17" t="str" cm="1">
        <f t="array" aca="1" ref="K1875" ca="1">IFERROR(INDEX(NTG_2020_Map,$C1875+2,K$7),"")</f>
        <v/>
      </c>
      <c r="L1875" s="17" t="str" cm="1">
        <f t="array" aca="1" ref="L1875" ca="1">IFERROR(INDEX(NTG_2020_Map,$C1875+2,L$7),"")</f>
        <v/>
      </c>
      <c r="M1875" s="17" t="str" cm="1">
        <f t="array" aca="1" ref="M1875" ca="1">IFERROR(INDEX(NTG_2020_Map,$C1875+2,M$7),"")</f>
        <v/>
      </c>
      <c r="N1875" s="18" t="str" cm="1">
        <f t="array" aca="1" ref="N1875" ca="1">IFERROR(INDEX(NTG_2020_Map,$C1875+2,N$7),"")</f>
        <v/>
      </c>
      <c r="O1875" s="18" t="str" cm="1">
        <f t="array" aca="1" ref="O1875" ca="1">IFERROR(IF(INDEX(NTG_2020_Map,$C1875+2,O$7)="","",INDEX(NTG_2020_Map,$C1875+2,O$7)),"")</f>
        <v/>
      </c>
    </row>
    <row r="1876" spans="3:15" ht="12.75" customHeight="1">
      <c r="C1876" s="16">
        <f t="shared" si="58"/>
        <v>82</v>
      </c>
      <c r="D1876" s="16">
        <f t="shared" si="59"/>
        <v>5</v>
      </c>
      <c r="E1876" s="16" cm="1">
        <f t="array" aca="1" ref="E1876" ca="1">IF(F1876="","",IF(INDEX(NTG_2020_Table,$C1876+1,$D1876)=1,1,0))</f>
        <v>0</v>
      </c>
      <c r="F1876" s="17" t="str" cm="1">
        <f t="array" aca="1" ref="F1876" ca="1">IFERROR(INDEX(NTG_2020_Table,$C1876+1,$F$7),"")</f>
        <v>Res-mDHWaerator-MF</v>
      </c>
      <c r="G1876" s="17" t="str" cm="1">
        <f t="array" aca="1" ref="G1876" ca="1">IF($F1876="","",IFERROR(INDEX(NTG_2020_Map,1,IF($D1876&lt;$B$4,$B$3,IF($D1876&lt;$B$5,$B$4,$B$5))),""))</f>
        <v>NTG_ID</v>
      </c>
      <c r="H1876" s="17" cm="1">
        <f t="array" aca="1" ref="H1876" ca="1">IF(F1876="","",IFERROR(INDEX(NTG_2020_Map,2,D1876),""))</f>
        <v>0.6</v>
      </c>
      <c r="I1876" s="17" t="str" cm="1">
        <f t="array" aca="1" ref="I1876" ca="1">IFERROR(INDEX(NTG_2020_Map,$C1876+2,$I$7),"")</f>
        <v/>
      </c>
      <c r="J1876" s="17" t="str" cm="1">
        <f t="array" aca="1" ref="J1876" ca="1">IFERROR(IF(INDEX(NTG_2020_Map,$C1876+2,36)=0,"",INDEX(NTG_2020_Map,$C1876+2,$J$7)),"")</f>
        <v/>
      </c>
      <c r="K1876" s="17" t="str" cm="1">
        <f t="array" aca="1" ref="K1876" ca="1">IFERROR(INDEX(NTG_2020_Map,$C1876+2,K$7),"")</f>
        <v/>
      </c>
      <c r="L1876" s="17" t="str" cm="1">
        <f t="array" aca="1" ref="L1876" ca="1">IFERROR(INDEX(NTG_2020_Map,$C1876+2,L$7),"")</f>
        <v/>
      </c>
      <c r="M1876" s="17" t="str" cm="1">
        <f t="array" aca="1" ref="M1876" ca="1">IFERROR(INDEX(NTG_2020_Map,$C1876+2,M$7),"")</f>
        <v/>
      </c>
      <c r="N1876" s="18" t="str" cm="1">
        <f t="array" aca="1" ref="N1876" ca="1">IFERROR(INDEX(NTG_2020_Map,$C1876+2,N$7),"")</f>
        <v/>
      </c>
      <c r="O1876" s="18" t="str" cm="1">
        <f t="array" aca="1" ref="O1876" ca="1">IFERROR(IF(INDEX(NTG_2020_Map,$C1876+2,O$7)="","",INDEX(NTG_2020_Map,$C1876+2,O$7)),"")</f>
        <v/>
      </c>
    </row>
    <row r="1877" spans="3:15" ht="12.75" customHeight="1">
      <c r="C1877" s="16">
        <f t="shared" si="58"/>
        <v>82</v>
      </c>
      <c r="D1877" s="16">
        <f t="shared" si="59"/>
        <v>6</v>
      </c>
      <c r="E1877" s="16" cm="1">
        <f t="array" aca="1" ref="E1877" ca="1">IF(F1877="","",IF(INDEX(NTG_2020_Table,$C1877+1,$D1877)=1,1,0))</f>
        <v>0</v>
      </c>
      <c r="F1877" s="17" t="str" cm="1">
        <f t="array" aca="1" ref="F1877" ca="1">IFERROR(INDEX(NTG_2020_Table,$C1877+1,$F$7),"")</f>
        <v>Res-mDHWaerator-MF</v>
      </c>
      <c r="G1877" s="17" t="str" cm="1">
        <f t="array" aca="1" ref="G1877" ca="1">IF($F1877="","",IFERROR(INDEX(NTG_2020_Map,1,IF($D1877&lt;$B$4,$B$3,IF($D1877&lt;$B$5,$B$4,$B$5))),""))</f>
        <v>NTG_ID</v>
      </c>
      <c r="H1877" s="17" cm="1">
        <f t="array" aca="1" ref="H1877" ca="1">IF(F1877="","",IFERROR(INDEX(NTG_2020_Map,2,D1877),""))</f>
        <v>0.6</v>
      </c>
      <c r="I1877" s="17" t="str" cm="1">
        <f t="array" aca="1" ref="I1877" ca="1">IFERROR(INDEX(NTG_2020_Map,$C1877+2,$I$7),"")</f>
        <v/>
      </c>
      <c r="J1877" s="17" t="str" cm="1">
        <f t="array" aca="1" ref="J1877" ca="1">IFERROR(IF(INDEX(NTG_2020_Map,$C1877+2,36)=0,"",INDEX(NTG_2020_Map,$C1877+2,$J$7)),"")</f>
        <v/>
      </c>
      <c r="K1877" s="17" t="str" cm="1">
        <f t="array" aca="1" ref="K1877" ca="1">IFERROR(INDEX(NTG_2020_Map,$C1877+2,K$7),"")</f>
        <v/>
      </c>
      <c r="L1877" s="17" t="str" cm="1">
        <f t="array" aca="1" ref="L1877" ca="1">IFERROR(INDEX(NTG_2020_Map,$C1877+2,L$7),"")</f>
        <v/>
      </c>
      <c r="M1877" s="17" t="str" cm="1">
        <f t="array" aca="1" ref="M1877" ca="1">IFERROR(INDEX(NTG_2020_Map,$C1877+2,M$7),"")</f>
        <v/>
      </c>
      <c r="N1877" s="18" t="str" cm="1">
        <f t="array" aca="1" ref="N1877" ca="1">IFERROR(INDEX(NTG_2020_Map,$C1877+2,N$7),"")</f>
        <v/>
      </c>
      <c r="O1877" s="18" t="str" cm="1">
        <f t="array" aca="1" ref="O1877" ca="1">IFERROR(IF(INDEX(NTG_2020_Map,$C1877+2,O$7)="","",INDEX(NTG_2020_Map,$C1877+2,O$7)),"")</f>
        <v/>
      </c>
    </row>
    <row r="1878" spans="3:15" ht="12.75" customHeight="1">
      <c r="C1878" s="16">
        <f t="shared" si="58"/>
        <v>82</v>
      </c>
      <c r="D1878" s="16">
        <f t="shared" si="59"/>
        <v>7</v>
      </c>
      <c r="E1878" s="16" cm="1">
        <f t="array" aca="1" ref="E1878" ca="1">IF(F1878="","",IF(INDEX(NTG_2020_Table,$C1878+1,$D1878)=1,1,0))</f>
        <v>0</v>
      </c>
      <c r="F1878" s="17" t="str" cm="1">
        <f t="array" aca="1" ref="F1878" ca="1">IFERROR(INDEX(NTG_2020_Table,$C1878+1,$F$7),"")</f>
        <v>Res-mDHWaerator-MF</v>
      </c>
      <c r="G1878" s="17" t="str" cm="1">
        <f t="array" aca="1" ref="G1878" ca="1">IF($F1878="","",IFERROR(INDEX(NTG_2020_Map,1,IF($D1878&lt;$B$4,$B$3,IF($D1878&lt;$B$5,$B$4,$B$5))),""))</f>
        <v>NTG_ID</v>
      </c>
      <c r="H1878" s="17" t="str" cm="1">
        <f t="array" aca="1" ref="H1878" ca="1">IF(F1878="","",IFERROR(INDEX(NTG_2020_Map,2,D1878),""))</f>
        <v>Measures not covered by other NTG values and measure technology type has been available in marketplace for more than 2 years</v>
      </c>
      <c r="I1878" s="17" t="str" cm="1">
        <f t="array" aca="1" ref="I1878" ca="1">IFERROR(INDEX(NTG_2020_Map,$C1878+2,$I$7),"")</f>
        <v/>
      </c>
      <c r="J1878" s="17" t="str" cm="1">
        <f t="array" aca="1" ref="J1878" ca="1">IFERROR(IF(INDEX(NTG_2020_Map,$C1878+2,36)=0,"",INDEX(NTG_2020_Map,$C1878+2,$J$7)),"")</f>
        <v/>
      </c>
      <c r="K1878" s="17" t="str" cm="1">
        <f t="array" aca="1" ref="K1878" ca="1">IFERROR(INDEX(NTG_2020_Map,$C1878+2,K$7),"")</f>
        <v/>
      </c>
      <c r="L1878" s="17" t="str" cm="1">
        <f t="array" aca="1" ref="L1878" ca="1">IFERROR(INDEX(NTG_2020_Map,$C1878+2,L$7),"")</f>
        <v/>
      </c>
      <c r="M1878" s="17" t="str" cm="1">
        <f t="array" aca="1" ref="M1878" ca="1">IFERROR(INDEX(NTG_2020_Map,$C1878+2,M$7),"")</f>
        <v/>
      </c>
      <c r="N1878" s="18" t="str" cm="1">
        <f t="array" aca="1" ref="N1878" ca="1">IFERROR(INDEX(NTG_2020_Map,$C1878+2,N$7),"")</f>
        <v/>
      </c>
      <c r="O1878" s="18" t="str" cm="1">
        <f t="array" aca="1" ref="O1878" ca="1">IFERROR(IF(INDEX(NTG_2020_Map,$C1878+2,O$7)="","",INDEX(NTG_2020_Map,$C1878+2,O$7)),"")</f>
        <v/>
      </c>
    </row>
    <row r="1879" spans="3:15" ht="12.75" customHeight="1">
      <c r="C1879" s="16">
        <f t="shared" si="58"/>
        <v>82</v>
      </c>
      <c r="D1879" s="16">
        <f t="shared" si="59"/>
        <v>8</v>
      </c>
      <c r="E1879" s="16" cm="1">
        <f t="array" aca="1" ref="E1879" ca="1">IF(F1879="","",IF(INDEX(NTG_2020_Table,$C1879+1,$D1879)=1,1,0))</f>
        <v>0</v>
      </c>
      <c r="F1879" s="17" t="str" cm="1">
        <f t="array" aca="1" ref="F1879" ca="1">IFERROR(INDEX(NTG_2020_Table,$C1879+1,$F$7),"")</f>
        <v>Res-mDHWaerator-MF</v>
      </c>
      <c r="G1879" s="17" t="str" cm="1">
        <f t="array" aca="1" ref="G1879" ca="1">IF($F1879="","",IFERROR(INDEX(NTG_2020_Map,1,IF($D1879&lt;$B$4,$B$3,IF($D1879&lt;$B$5,$B$4,$B$5))),""))</f>
        <v>NTG_ID</v>
      </c>
      <c r="H1879" s="17" t="str" cm="1">
        <f t="array" aca="1" ref="H1879" ca="1">IF(F1879="","",IFERROR(INDEX(NTG_2020_Map,2,D1879),""))</f>
        <v>Deem-DEER|Deem-WP</v>
      </c>
      <c r="I1879" s="17" t="str" cm="1">
        <f t="array" aca="1" ref="I1879" ca="1">IFERROR(INDEX(NTG_2020_Map,$C1879+2,$I$7),"")</f>
        <v/>
      </c>
      <c r="J1879" s="17" t="str" cm="1">
        <f t="array" aca="1" ref="J1879" ca="1">IFERROR(IF(INDEX(NTG_2020_Map,$C1879+2,36)=0,"",INDEX(NTG_2020_Map,$C1879+2,$J$7)),"")</f>
        <v/>
      </c>
      <c r="K1879" s="17" t="str" cm="1">
        <f t="array" aca="1" ref="K1879" ca="1">IFERROR(INDEX(NTG_2020_Map,$C1879+2,K$7),"")</f>
        <v/>
      </c>
      <c r="L1879" s="17" t="str" cm="1">
        <f t="array" aca="1" ref="L1879" ca="1">IFERROR(INDEX(NTG_2020_Map,$C1879+2,L$7),"")</f>
        <v/>
      </c>
      <c r="M1879" s="17" t="str" cm="1">
        <f t="array" aca="1" ref="M1879" ca="1">IFERROR(INDEX(NTG_2020_Map,$C1879+2,M$7),"")</f>
        <v/>
      </c>
      <c r="N1879" s="18" t="str" cm="1">
        <f t="array" aca="1" ref="N1879" ca="1">IFERROR(INDEX(NTG_2020_Map,$C1879+2,N$7),"")</f>
        <v/>
      </c>
      <c r="O1879" s="18" t="str" cm="1">
        <f t="array" aca="1" ref="O1879" ca="1">IFERROR(IF(INDEX(NTG_2020_Map,$C1879+2,O$7)="","",INDEX(NTG_2020_Map,$C1879+2,O$7)),"")</f>
        <v/>
      </c>
    </row>
    <row r="1880" spans="3:15" ht="12.75" customHeight="1">
      <c r="C1880" s="16">
        <f t="shared" si="58"/>
        <v>82</v>
      </c>
      <c r="D1880" s="16">
        <f t="shared" si="59"/>
        <v>9</v>
      </c>
      <c r="E1880" s="16" cm="1">
        <f t="array" aca="1" ref="E1880" ca="1">IF(F1880="","",IF(INDEX(NTG_2020_Table,$C1880+1,$D1880)=1,1,0))</f>
        <v>0</v>
      </c>
      <c r="F1880" s="17" t="str" cm="1">
        <f t="array" aca="1" ref="F1880" ca="1">IFERROR(INDEX(NTG_2020_Table,$C1880+1,$F$7),"")</f>
        <v>Res-mDHWaerator-MF</v>
      </c>
      <c r="G1880" s="17" t="str" cm="1">
        <f t="array" aca="1" ref="G1880" ca="1">IF($F1880="","",IFERROR(INDEX(NTG_2020_Map,1,IF($D1880&lt;$B$4,$B$3,IF($D1880&lt;$B$5,$B$4,$B$5))),""))</f>
        <v>NTG_ID</v>
      </c>
      <c r="H1880" s="17" t="str" cm="1">
        <f t="array" aca="1" ref="H1880" ca="1">IF(F1880="","",IFERROR(INDEX(NTG_2020_Map,2,D1880),""))</f>
        <v>AOE|AR|BRO-Bhv|BRO-Op|BRO-RCx|BW|NC|NR</v>
      </c>
      <c r="I1880" s="17" t="str" cm="1">
        <f t="array" aca="1" ref="I1880" ca="1">IFERROR(INDEX(NTG_2020_Map,$C1880+2,$I$7),"")</f>
        <v/>
      </c>
      <c r="J1880" s="17" t="str" cm="1">
        <f t="array" aca="1" ref="J1880" ca="1">IFERROR(IF(INDEX(NTG_2020_Map,$C1880+2,36)=0,"",INDEX(NTG_2020_Map,$C1880+2,$J$7)),"")</f>
        <v/>
      </c>
      <c r="K1880" s="17" t="str" cm="1">
        <f t="array" aca="1" ref="K1880" ca="1">IFERROR(INDEX(NTG_2020_Map,$C1880+2,K$7),"")</f>
        <v/>
      </c>
      <c r="L1880" s="17" t="str" cm="1">
        <f t="array" aca="1" ref="L1880" ca="1">IFERROR(INDEX(NTG_2020_Map,$C1880+2,L$7),"")</f>
        <v/>
      </c>
      <c r="M1880" s="17" t="str" cm="1">
        <f t="array" aca="1" ref="M1880" ca="1">IFERROR(INDEX(NTG_2020_Map,$C1880+2,M$7),"")</f>
        <v/>
      </c>
      <c r="N1880" s="18" t="str" cm="1">
        <f t="array" aca="1" ref="N1880" ca="1">IFERROR(INDEX(NTG_2020_Map,$C1880+2,N$7),"")</f>
        <v/>
      </c>
      <c r="O1880" s="18" t="str" cm="1">
        <f t="array" aca="1" ref="O1880" ca="1">IFERROR(IF(INDEX(NTG_2020_Map,$C1880+2,O$7)="","",INDEX(NTG_2020_Map,$C1880+2,O$7)),"")</f>
        <v/>
      </c>
    </row>
    <row r="1881" spans="3:15" ht="12.75" customHeight="1">
      <c r="C1881" s="16">
        <f t="shared" si="58"/>
        <v>82</v>
      </c>
      <c r="D1881" s="16">
        <f t="shared" si="59"/>
        <v>10</v>
      </c>
      <c r="E1881" s="16" cm="1">
        <f t="array" aca="1" ref="E1881" ca="1">IF(F1881="","",IF(INDEX(NTG_2020_Table,$C1881+1,$D1881)=1,1,0))</f>
        <v>0</v>
      </c>
      <c r="F1881" s="17" t="str" cm="1">
        <f t="array" aca="1" ref="F1881" ca="1">IFERROR(INDEX(NTG_2020_Table,$C1881+1,$F$7),"")</f>
        <v>Res-mDHWaerator-MF</v>
      </c>
      <c r="G1881" s="17" t="str" cm="1">
        <f t="array" aca="1" ref="G1881" ca="1">IF($F1881="","",IFERROR(INDEX(NTG_2020_Map,1,IF($D1881&lt;$B$4,$B$3,IF($D1881&lt;$B$5,$B$4,$B$5))),""))</f>
        <v>NTG_ID</v>
      </c>
      <c r="H1881" s="17" t="str" cm="1">
        <f t="array" aca="1" ref="H1881" ca="1">IF(F1881="","",IFERROR(INDEX(NTG_2020_Map,2,D1881),""))</f>
        <v>UpDeemed|DnCust|DnDeemed|DnCustDI|DnDeemDI</v>
      </c>
      <c r="I1881" s="17" t="str" cm="1">
        <f t="array" aca="1" ref="I1881" ca="1">IFERROR(INDEX(NTG_2020_Map,$C1881+2,$I$7),"")</f>
        <v/>
      </c>
      <c r="J1881" s="17" t="str" cm="1">
        <f t="array" aca="1" ref="J1881" ca="1">IFERROR(IF(INDEX(NTG_2020_Map,$C1881+2,36)=0,"",INDEX(NTG_2020_Map,$C1881+2,$J$7)),"")</f>
        <v/>
      </c>
      <c r="K1881" s="17" t="str" cm="1">
        <f t="array" aca="1" ref="K1881" ca="1">IFERROR(INDEX(NTG_2020_Map,$C1881+2,K$7),"")</f>
        <v/>
      </c>
      <c r="L1881" s="17" t="str" cm="1">
        <f t="array" aca="1" ref="L1881" ca="1">IFERROR(INDEX(NTG_2020_Map,$C1881+2,L$7),"")</f>
        <v/>
      </c>
      <c r="M1881" s="17" t="str" cm="1">
        <f t="array" aca="1" ref="M1881" ca="1">IFERROR(INDEX(NTG_2020_Map,$C1881+2,M$7),"")</f>
        <v/>
      </c>
      <c r="N1881" s="18" t="str" cm="1">
        <f t="array" aca="1" ref="N1881" ca="1">IFERROR(INDEX(NTG_2020_Map,$C1881+2,N$7),"")</f>
        <v/>
      </c>
      <c r="O1881" s="18" t="str" cm="1">
        <f t="array" aca="1" ref="O1881" ca="1">IFERROR(IF(INDEX(NTG_2020_Map,$C1881+2,O$7)="","",INDEX(NTG_2020_Map,$C1881+2,O$7)),"")</f>
        <v/>
      </c>
    </row>
    <row r="1882" spans="3:15" ht="12.75" customHeight="1">
      <c r="C1882" s="16">
        <f t="shared" si="58"/>
        <v>82</v>
      </c>
      <c r="D1882" s="16">
        <f t="shared" si="59"/>
        <v>11</v>
      </c>
      <c r="E1882" s="16" cm="1">
        <f t="array" aca="1" ref="E1882" ca="1">IF(F1882="","",IF(INDEX(NTG_2020_Table,$C1882+1,$D1882)=1,1,0))</f>
        <v>0</v>
      </c>
      <c r="F1882" s="17" t="str" cm="1">
        <f t="array" aca="1" ref="F1882" ca="1">IFERROR(INDEX(NTG_2020_Table,$C1882+1,$F$7),"")</f>
        <v>Res-mDHWaerator-MF</v>
      </c>
      <c r="G1882" s="17" t="str" cm="1">
        <f t="array" aca="1" ref="G1882" ca="1">IF($F1882="","",IFERROR(INDEX(NTG_2020_Map,1,IF($D1882&lt;$B$4,$B$3,IF($D1882&lt;$B$5,$B$4,$B$5))),""))</f>
        <v>VersionSource</v>
      </c>
      <c r="H1882" s="17" t="str" cm="1">
        <f t="array" aca="1" ref="H1882" ca="1">IF(F1882="","",IFERROR(INDEX(NTG_2020_Map,2,D1882),""))</f>
        <v/>
      </c>
      <c r="I1882" s="17" t="str" cm="1">
        <f t="array" aca="1" ref="I1882" ca="1">IFERROR(INDEX(NTG_2020_Map,$C1882+2,$I$7),"")</f>
        <v/>
      </c>
      <c r="J1882" s="17" t="str" cm="1">
        <f t="array" aca="1" ref="J1882" ca="1">IFERROR(IF(INDEX(NTG_2020_Map,$C1882+2,36)=0,"",INDEX(NTG_2020_Map,$C1882+2,$J$7)),"")</f>
        <v/>
      </c>
      <c r="K1882" s="17" t="str" cm="1">
        <f t="array" aca="1" ref="K1882" ca="1">IFERROR(INDEX(NTG_2020_Map,$C1882+2,K$7),"")</f>
        <v/>
      </c>
      <c r="L1882" s="17" t="str" cm="1">
        <f t="array" aca="1" ref="L1882" ca="1">IFERROR(INDEX(NTG_2020_Map,$C1882+2,L$7),"")</f>
        <v/>
      </c>
      <c r="M1882" s="17" t="str" cm="1">
        <f t="array" aca="1" ref="M1882" ca="1">IFERROR(INDEX(NTG_2020_Map,$C1882+2,M$7),"")</f>
        <v/>
      </c>
      <c r="N1882" s="18" t="str" cm="1">
        <f t="array" aca="1" ref="N1882" ca="1">IFERROR(INDEX(NTG_2020_Map,$C1882+2,N$7),"")</f>
        <v/>
      </c>
      <c r="O1882" s="18" t="str" cm="1">
        <f t="array" aca="1" ref="O1882" ca="1">IFERROR(IF(INDEX(NTG_2020_Map,$C1882+2,O$7)="","",INDEX(NTG_2020_Map,$C1882+2,O$7)),"")</f>
        <v/>
      </c>
    </row>
    <row r="1883" spans="3:15" ht="12.75" customHeight="1">
      <c r="C1883" s="16">
        <f t="shared" si="58"/>
        <v>82</v>
      </c>
      <c r="D1883" s="16">
        <f t="shared" si="59"/>
        <v>12</v>
      </c>
      <c r="E1883" s="16" cm="1">
        <f t="array" aca="1" ref="E1883" ca="1">IF(F1883="","",IF(INDEX(NTG_2020_Table,$C1883+1,$D1883)=1,1,0))</f>
        <v>1</v>
      </c>
      <c r="F1883" s="17" t="str" cm="1">
        <f t="array" aca="1" ref="F1883" ca="1">IFERROR(INDEX(NTG_2020_Table,$C1883+1,$F$7),"")</f>
        <v>Res-mDHWaerator-MF</v>
      </c>
      <c r="G1883" s="17" t="str" cm="1">
        <f t="array" aca="1" ref="G1883" ca="1">IF($F1883="","",IFERROR(INDEX(NTG_2020_Map,1,IF($D1883&lt;$B$4,$B$3,IF($D1883&lt;$B$5,$B$4,$B$5))),""))</f>
        <v>VersionSource</v>
      </c>
      <c r="H1883" s="17" t="str" cm="1">
        <f t="array" aca="1" ref="H1883" ca="1">IF(F1883="","",IFERROR(INDEX(NTG_2020_Map,2,D1883),""))</f>
        <v>1</v>
      </c>
      <c r="I1883" s="17" t="str" cm="1">
        <f t="array" aca="1" ref="I1883" ca="1">IFERROR(INDEX(NTG_2020_Map,$C1883+2,$I$7),"")</f>
        <v/>
      </c>
      <c r="J1883" s="17" t="str" cm="1">
        <f t="array" aca="1" ref="J1883" ca="1">IFERROR(IF(INDEX(NTG_2020_Map,$C1883+2,36)=0,"",INDEX(NTG_2020_Map,$C1883+2,$J$7)),"")</f>
        <v/>
      </c>
      <c r="K1883" s="17" t="str" cm="1">
        <f t="array" aca="1" ref="K1883" ca="1">IFERROR(INDEX(NTG_2020_Map,$C1883+2,K$7),"")</f>
        <v/>
      </c>
      <c r="L1883" s="17" t="str" cm="1">
        <f t="array" aca="1" ref="L1883" ca="1">IFERROR(INDEX(NTG_2020_Map,$C1883+2,L$7),"")</f>
        <v/>
      </c>
      <c r="M1883" s="17" t="str" cm="1">
        <f t="array" aca="1" ref="M1883" ca="1">IFERROR(INDEX(NTG_2020_Map,$C1883+2,M$7),"")</f>
        <v/>
      </c>
      <c r="N1883" s="18" t="str" cm="1">
        <f t="array" aca="1" ref="N1883" ca="1">IFERROR(INDEX(NTG_2020_Map,$C1883+2,N$7),"")</f>
        <v/>
      </c>
      <c r="O1883" s="18" t="str" cm="1">
        <f t="array" aca="1" ref="O1883" ca="1">IFERROR(IF(INDEX(NTG_2020_Map,$C1883+2,O$7)="","",INDEX(NTG_2020_Map,$C1883+2,O$7)),"")</f>
        <v/>
      </c>
    </row>
    <row r="1884" spans="3:15" ht="12.75" customHeight="1">
      <c r="C1884" s="16">
        <f t="shared" si="58"/>
        <v>82</v>
      </c>
      <c r="D1884" s="16">
        <f t="shared" si="59"/>
        <v>13</v>
      </c>
      <c r="E1884" s="16" cm="1">
        <f t="array" aca="1" ref="E1884" ca="1">IF(F1884="","",IF(INDEX(NTG_2020_Table,$C1884+1,$D1884)=1,1,0))</f>
        <v>0</v>
      </c>
      <c r="F1884" s="17" t="str" cm="1">
        <f t="array" aca="1" ref="F1884" ca="1">IFERROR(INDEX(NTG_2020_Table,$C1884+1,$F$7),"")</f>
        <v>Res-mDHWaerator-MF</v>
      </c>
      <c r="G1884" s="17" t="str" cm="1">
        <f t="array" aca="1" ref="G1884" ca="1">IF($F1884="","",IFERROR(INDEX(NTG_2020_Map,1,IF($D1884&lt;$B$4,$B$3,IF($D1884&lt;$B$5,$B$4,$B$5))),""))</f>
        <v>VersionSource</v>
      </c>
      <c r="H1884" s="17" t="str" cm="1">
        <f t="array" aca="1" ref="H1884" ca="1">IF(F1884="","",IFERROR(INDEX(NTG_2020_Map,2,D1884),""))</f>
        <v>1</v>
      </c>
      <c r="I1884" s="17" t="str" cm="1">
        <f t="array" aca="1" ref="I1884" ca="1">IFERROR(INDEX(NTG_2020_Map,$C1884+2,$I$7),"")</f>
        <v/>
      </c>
      <c r="J1884" s="17" t="str" cm="1">
        <f t="array" aca="1" ref="J1884" ca="1">IFERROR(IF(INDEX(NTG_2020_Map,$C1884+2,36)=0,"",INDEX(NTG_2020_Map,$C1884+2,$J$7)),"")</f>
        <v/>
      </c>
      <c r="K1884" s="17" t="str" cm="1">
        <f t="array" aca="1" ref="K1884" ca="1">IFERROR(INDEX(NTG_2020_Map,$C1884+2,K$7),"")</f>
        <v/>
      </c>
      <c r="L1884" s="17" t="str" cm="1">
        <f t="array" aca="1" ref="L1884" ca="1">IFERROR(INDEX(NTG_2020_Map,$C1884+2,L$7),"")</f>
        <v/>
      </c>
      <c r="M1884" s="17" t="str" cm="1">
        <f t="array" aca="1" ref="M1884" ca="1">IFERROR(INDEX(NTG_2020_Map,$C1884+2,M$7),"")</f>
        <v/>
      </c>
      <c r="N1884" s="18" t="str" cm="1">
        <f t="array" aca="1" ref="N1884" ca="1">IFERROR(INDEX(NTG_2020_Map,$C1884+2,N$7),"")</f>
        <v/>
      </c>
      <c r="O1884" s="18" t="str" cm="1">
        <f t="array" aca="1" ref="O1884" ca="1">IFERROR(IF(INDEX(NTG_2020_Map,$C1884+2,O$7)="","",INDEX(NTG_2020_Map,$C1884+2,O$7)),"")</f>
        <v/>
      </c>
    </row>
    <row r="1885" spans="3:15" ht="12.75" customHeight="1">
      <c r="C1885" s="16">
        <f t="shared" si="58"/>
        <v>82</v>
      </c>
      <c r="D1885" s="16">
        <f t="shared" si="59"/>
        <v>14</v>
      </c>
      <c r="E1885" s="16" cm="1">
        <f t="array" aca="1" ref="E1885" ca="1">IF(F1885="","",IF(INDEX(NTG_2020_Table,$C1885+1,$D1885)=1,1,0))</f>
        <v>0</v>
      </c>
      <c r="F1885" s="17" t="str" cm="1">
        <f t="array" aca="1" ref="F1885" ca="1">IFERROR(INDEX(NTG_2020_Table,$C1885+1,$F$7),"")</f>
        <v>Res-mDHWaerator-MF</v>
      </c>
      <c r="G1885" s="17" t="str" cm="1">
        <f t="array" aca="1" ref="G1885" ca="1">IF($F1885="","",IFERROR(INDEX(NTG_2020_Map,1,IF($D1885&lt;$B$4,$B$3,IF($D1885&lt;$B$5,$B$4,$B$5))),""))</f>
        <v>VersionSource</v>
      </c>
      <c r="H1885" s="17" t="str" cm="1">
        <f t="array" aca="1" ref="H1885" ca="1">IF(F1885="","",IFERROR(INDEX(NTG_2020_Map,2,D1885),""))</f>
        <v>0</v>
      </c>
      <c r="I1885" s="17" t="str" cm="1">
        <f t="array" aca="1" ref="I1885" ca="1">IFERROR(INDEX(NTG_2020_Map,$C1885+2,$I$7),"")</f>
        <v/>
      </c>
      <c r="J1885" s="17" t="str" cm="1">
        <f t="array" aca="1" ref="J1885" ca="1">IFERROR(IF(INDEX(NTG_2020_Map,$C1885+2,36)=0,"",INDEX(NTG_2020_Map,$C1885+2,$J$7)),"")</f>
        <v/>
      </c>
      <c r="K1885" s="17" t="str" cm="1">
        <f t="array" aca="1" ref="K1885" ca="1">IFERROR(INDEX(NTG_2020_Map,$C1885+2,K$7),"")</f>
        <v/>
      </c>
      <c r="L1885" s="17" t="str" cm="1">
        <f t="array" aca="1" ref="L1885" ca="1">IFERROR(INDEX(NTG_2020_Map,$C1885+2,L$7),"")</f>
        <v/>
      </c>
      <c r="M1885" s="17" t="str" cm="1">
        <f t="array" aca="1" ref="M1885" ca="1">IFERROR(INDEX(NTG_2020_Map,$C1885+2,M$7),"")</f>
        <v/>
      </c>
      <c r="N1885" s="18" t="str" cm="1">
        <f t="array" aca="1" ref="N1885" ca="1">IFERROR(INDEX(NTG_2020_Map,$C1885+2,N$7),"")</f>
        <v/>
      </c>
      <c r="O1885" s="18" t="str" cm="1">
        <f t="array" aca="1" ref="O1885" ca="1">IFERROR(IF(INDEX(NTG_2020_Map,$C1885+2,O$7)="","",INDEX(NTG_2020_Map,$C1885+2,O$7)),"")</f>
        <v/>
      </c>
    </row>
    <row r="1886" spans="3:15" ht="12.75" customHeight="1">
      <c r="C1886" s="16">
        <f t="shared" si="58"/>
        <v>82</v>
      </c>
      <c r="D1886" s="16">
        <f t="shared" si="59"/>
        <v>15</v>
      </c>
      <c r="E1886" s="16" cm="1">
        <f t="array" aca="1" ref="E1886" ca="1">IF(F1886="","",IF(INDEX(NTG_2020_Table,$C1886+1,$D1886)=1,1,0))</f>
        <v>0</v>
      </c>
      <c r="F1886" s="17" t="str" cm="1">
        <f t="array" aca="1" ref="F1886" ca="1">IFERROR(INDEX(NTG_2020_Table,$C1886+1,$F$7),"")</f>
        <v>Res-mDHWaerator-MF</v>
      </c>
      <c r="G1886" s="17" t="str" cm="1">
        <f t="array" aca="1" ref="G1886" ca="1">IF($F1886="","",IFERROR(INDEX(NTG_2020_Map,1,IF($D1886&lt;$B$4,$B$3,IF($D1886&lt;$B$5,$B$4,$B$5))),""))</f>
        <v>VersionSource</v>
      </c>
      <c r="H1886" s="17" cm="1">
        <f t="array" aca="1" ref="H1886" ca="1">IF(F1886="","",IFERROR(INDEX(NTG_2020_Map,2,D1886),""))</f>
        <v>45448.629734189817</v>
      </c>
      <c r="I1886" s="17" t="str" cm="1">
        <f t="array" aca="1" ref="I1886" ca="1">IFERROR(INDEX(NTG_2020_Map,$C1886+2,$I$7),"")</f>
        <v/>
      </c>
      <c r="J1886" s="17" t="str" cm="1">
        <f t="array" aca="1" ref="J1886" ca="1">IFERROR(IF(INDEX(NTG_2020_Map,$C1886+2,36)=0,"",INDEX(NTG_2020_Map,$C1886+2,$J$7)),"")</f>
        <v/>
      </c>
      <c r="K1886" s="17" t="str" cm="1">
        <f t="array" aca="1" ref="K1886" ca="1">IFERROR(INDEX(NTG_2020_Map,$C1886+2,K$7),"")</f>
        <v/>
      </c>
      <c r="L1886" s="17" t="str" cm="1">
        <f t="array" aca="1" ref="L1886" ca="1">IFERROR(INDEX(NTG_2020_Map,$C1886+2,L$7),"")</f>
        <v/>
      </c>
      <c r="M1886" s="17" t="str" cm="1">
        <f t="array" aca="1" ref="M1886" ca="1">IFERROR(INDEX(NTG_2020_Map,$C1886+2,M$7),"")</f>
        <v/>
      </c>
      <c r="N1886" s="18" t="str" cm="1">
        <f t="array" aca="1" ref="N1886" ca="1">IFERROR(INDEX(NTG_2020_Map,$C1886+2,N$7),"")</f>
        <v/>
      </c>
      <c r="O1886" s="18" t="str" cm="1">
        <f t="array" aca="1" ref="O1886" ca="1">IFERROR(IF(INDEX(NTG_2020_Map,$C1886+2,O$7)="","",INDEX(NTG_2020_Map,$C1886+2,O$7)),"")</f>
        <v/>
      </c>
    </row>
    <row r="1887" spans="3:15" ht="12.75" customHeight="1">
      <c r="C1887" s="16">
        <f t="shared" si="58"/>
        <v>82</v>
      </c>
      <c r="D1887" s="16">
        <f t="shared" si="59"/>
        <v>16</v>
      </c>
      <c r="E1887" s="16" cm="1">
        <f t="array" aca="1" ref="E1887" ca="1">IF(F1887="","",IF(INDEX(NTG_2020_Table,$C1887+1,$D1887)=1,1,0))</f>
        <v>1</v>
      </c>
      <c r="F1887" s="17" t="str" cm="1">
        <f t="array" aca="1" ref="F1887" ca="1">IFERROR(INDEX(NTG_2020_Table,$C1887+1,$F$7),"")</f>
        <v>Res-mDHWaerator-MF</v>
      </c>
      <c r="G1887" s="17" t="str" cm="1">
        <f t="array" aca="1" ref="G1887" ca="1">IF($F1887="","",IFERROR(INDEX(NTG_2020_Map,1,IF($D1887&lt;$B$4,$B$3,IF($D1887&lt;$B$5,$B$4,$B$5))),""))</f>
        <v>VersionSource</v>
      </c>
      <c r="H1887" s="17" t="str" cm="1">
        <f t="array" aca="1" ref="H1887" ca="1">IF(F1887="","",IFERROR(INDEX(NTG_2020_Map,2,D1887),""))</f>
        <v>Expired this record since a new record was created that uses the updated Measure Impact Types and Delivery Types per DEER2026 Scoping Document.</v>
      </c>
      <c r="I1887" s="17" t="str" cm="1">
        <f t="array" aca="1" ref="I1887" ca="1">IFERROR(INDEX(NTG_2020_Map,$C1887+2,$I$7),"")</f>
        <v/>
      </c>
      <c r="J1887" s="17" t="str" cm="1">
        <f t="array" aca="1" ref="J1887" ca="1">IFERROR(IF(INDEX(NTG_2020_Map,$C1887+2,36)=0,"",INDEX(NTG_2020_Map,$C1887+2,$J$7)),"")</f>
        <v/>
      </c>
      <c r="K1887" s="17" t="str" cm="1">
        <f t="array" aca="1" ref="K1887" ca="1">IFERROR(INDEX(NTG_2020_Map,$C1887+2,K$7),"")</f>
        <v/>
      </c>
      <c r="L1887" s="17" t="str" cm="1">
        <f t="array" aca="1" ref="L1887" ca="1">IFERROR(INDEX(NTG_2020_Map,$C1887+2,L$7),"")</f>
        <v/>
      </c>
      <c r="M1887" s="17" t="str" cm="1">
        <f t="array" aca="1" ref="M1887" ca="1">IFERROR(INDEX(NTG_2020_Map,$C1887+2,M$7),"")</f>
        <v/>
      </c>
      <c r="N1887" s="18" t="str" cm="1">
        <f t="array" aca="1" ref="N1887" ca="1">IFERROR(INDEX(NTG_2020_Map,$C1887+2,N$7),"")</f>
        <v/>
      </c>
      <c r="O1887" s="18" t="str" cm="1">
        <f t="array" aca="1" ref="O1887" ca="1">IFERROR(IF(INDEX(NTG_2020_Map,$C1887+2,O$7)="","",INDEX(NTG_2020_Map,$C1887+2,O$7)),"")</f>
        <v/>
      </c>
    </row>
    <row r="1888" spans="3:15" ht="12.75" customHeight="1">
      <c r="C1888" s="16">
        <f t="shared" si="58"/>
        <v>82</v>
      </c>
      <c r="D1888" s="16">
        <f t="shared" si="59"/>
        <v>17</v>
      </c>
      <c r="E1888" s="16" cm="1">
        <f t="array" aca="1" ref="E1888" ca="1">IF(F1888="","",IF(INDEX(NTG_2020_Table,$C1888+1,$D1888)=1,1,0))</f>
        <v>1</v>
      </c>
      <c r="F1888" s="17" t="str" cm="1">
        <f t="array" aca="1" ref="F1888" ca="1">IFERROR(INDEX(NTG_2020_Table,$C1888+1,$F$7),"")</f>
        <v>Res-mDHWaerator-MF</v>
      </c>
      <c r="G1888" s="17" t="str" cm="1">
        <f t="array" aca="1" ref="G1888" ca="1">IF($F1888="","",IFERROR(INDEX(NTG_2020_Map,1,IF($D1888&lt;$B$4,$B$3,IF($D1888&lt;$B$5,$B$4,$B$5))),""))</f>
        <v>VersionSource</v>
      </c>
      <c r="H1888" s="17" t="str" cm="1">
        <f t="array" aca="1" ref="H1888" ca="1">IF(F1888="","",IFERROR(INDEX(NTG_2020_Map,2,D1888),""))</f>
        <v>Deemed Ex Ante Team</v>
      </c>
      <c r="I1888" s="17" t="str" cm="1">
        <f t="array" aca="1" ref="I1888" ca="1">IFERROR(INDEX(NTG_2020_Map,$C1888+2,$I$7),"")</f>
        <v/>
      </c>
      <c r="J1888" s="17" t="str" cm="1">
        <f t="array" aca="1" ref="J1888" ca="1">IFERROR(IF(INDEX(NTG_2020_Map,$C1888+2,36)=0,"",INDEX(NTG_2020_Map,$C1888+2,$J$7)),"")</f>
        <v/>
      </c>
      <c r="K1888" s="17" t="str" cm="1">
        <f t="array" aca="1" ref="K1888" ca="1">IFERROR(INDEX(NTG_2020_Map,$C1888+2,K$7),"")</f>
        <v/>
      </c>
      <c r="L1888" s="17" t="str" cm="1">
        <f t="array" aca="1" ref="L1888" ca="1">IFERROR(INDEX(NTG_2020_Map,$C1888+2,L$7),"")</f>
        <v/>
      </c>
      <c r="M1888" s="17" t="str" cm="1">
        <f t="array" aca="1" ref="M1888" ca="1">IFERROR(INDEX(NTG_2020_Map,$C1888+2,M$7),"")</f>
        <v/>
      </c>
      <c r="N1888" s="18" t="str" cm="1">
        <f t="array" aca="1" ref="N1888" ca="1">IFERROR(INDEX(NTG_2020_Map,$C1888+2,N$7),"")</f>
        <v/>
      </c>
      <c r="O1888" s="18" t="str" cm="1">
        <f t="array" aca="1" ref="O1888" ca="1">IFERROR(IF(INDEX(NTG_2020_Map,$C1888+2,O$7)="","",INDEX(NTG_2020_Map,$C1888+2,O$7)),"")</f>
        <v/>
      </c>
    </row>
    <row r="1889" spans="3:15" ht="12.75" customHeight="1">
      <c r="C1889" s="16">
        <f t="shared" si="58"/>
        <v>82</v>
      </c>
      <c r="D1889" s="16">
        <f t="shared" si="59"/>
        <v>18</v>
      </c>
      <c r="E1889" s="16" cm="1">
        <f t="array" aca="1" ref="E1889" ca="1">IF(F1889="","",IF(INDEX(NTG_2020_Table,$C1889+1,$D1889)=1,1,0))</f>
        <v>0</v>
      </c>
      <c r="F1889" s="17" t="str" cm="1">
        <f t="array" aca="1" ref="F1889" ca="1">IFERROR(INDEX(NTG_2020_Table,$C1889+1,$F$7),"")</f>
        <v>Res-mDHWaerator-MF</v>
      </c>
      <c r="G1889" s="17" t="str" cm="1">
        <f t="array" aca="1" ref="G1889" ca="1">IF($F1889="","",IFERROR(INDEX(NTG_2020_Map,1,IF($D1889&lt;$B$4,$B$3,IF($D1889&lt;$B$5,$B$4,$B$5))),""))</f>
        <v>VersionSource</v>
      </c>
      <c r="H1889" s="17" cm="1">
        <f t="array" aca="1" ref="H1889" ca="1">IF(F1889="","",IFERROR(INDEX(NTG_2020_Map,2,D1889),""))</f>
        <v>44566.539816770834</v>
      </c>
      <c r="I1889" s="17" t="str" cm="1">
        <f t="array" aca="1" ref="I1889" ca="1">IFERROR(INDEX(NTG_2020_Map,$C1889+2,$I$7),"")</f>
        <v/>
      </c>
      <c r="J1889" s="17" t="str" cm="1">
        <f t="array" aca="1" ref="J1889" ca="1">IFERROR(IF(INDEX(NTG_2020_Map,$C1889+2,36)=0,"",INDEX(NTG_2020_Map,$C1889+2,$J$7)),"")</f>
        <v/>
      </c>
      <c r="K1889" s="17" t="str" cm="1">
        <f t="array" aca="1" ref="K1889" ca="1">IFERROR(INDEX(NTG_2020_Map,$C1889+2,K$7),"")</f>
        <v/>
      </c>
      <c r="L1889" s="17" t="str" cm="1">
        <f t="array" aca="1" ref="L1889" ca="1">IFERROR(INDEX(NTG_2020_Map,$C1889+2,L$7),"")</f>
        <v/>
      </c>
      <c r="M1889" s="17" t="str" cm="1">
        <f t="array" aca="1" ref="M1889" ca="1">IFERROR(INDEX(NTG_2020_Map,$C1889+2,M$7),"")</f>
        <v/>
      </c>
      <c r="N1889" s="18" t="str" cm="1">
        <f t="array" aca="1" ref="N1889" ca="1">IFERROR(INDEX(NTG_2020_Map,$C1889+2,N$7),"")</f>
        <v/>
      </c>
      <c r="O1889" s="18" t="str" cm="1">
        <f t="array" aca="1" ref="O1889" ca="1">IFERROR(IF(INDEX(NTG_2020_Map,$C1889+2,O$7)="","",INDEX(NTG_2020_Map,$C1889+2,O$7)),"")</f>
        <v/>
      </c>
    </row>
    <row r="1890" spans="3:15" ht="12.75" customHeight="1">
      <c r="C1890" s="16">
        <f t="shared" si="58"/>
        <v>82</v>
      </c>
      <c r="D1890" s="16">
        <f t="shared" si="59"/>
        <v>19</v>
      </c>
      <c r="E1890" s="16" cm="1">
        <f t="array" aca="1" ref="E1890" ca="1">IF(F1890="","",IF(INDEX(NTG_2020_Table,$C1890+1,$D1890)=1,1,0))</f>
        <v>0</v>
      </c>
      <c r="F1890" s="17" t="str" cm="1">
        <f t="array" aca="1" ref="F1890" ca="1">IFERROR(INDEX(NTG_2020_Table,$C1890+1,$F$7),"")</f>
        <v>Res-mDHWaerator-MF</v>
      </c>
      <c r="G1890" s="17" t="str" cm="1">
        <f t="array" aca="1" ref="G1890" ca="1">IF($F1890="","",IFERROR(INDEX(NTG_2020_Map,1,IF($D1890&lt;$B$4,$B$3,IF($D1890&lt;$B$5,$B$4,$B$5))),""))</f>
        <v>CreatedComment</v>
      </c>
      <c r="H1890" s="17" t="str" cm="1">
        <f t="array" aca="1" ref="H1890" ca="1">IF(F1890="","",IFERROR(INDEX(NTG_2020_Map,2,D1890),""))</f>
        <v/>
      </c>
      <c r="I1890" s="17" t="str" cm="1">
        <f t="array" aca="1" ref="I1890" ca="1">IFERROR(INDEX(NTG_2020_Map,$C1890+2,$I$7),"")</f>
        <v/>
      </c>
      <c r="J1890" s="17" t="str" cm="1">
        <f t="array" aca="1" ref="J1890" ca="1">IFERROR(IF(INDEX(NTG_2020_Map,$C1890+2,36)=0,"",INDEX(NTG_2020_Map,$C1890+2,$J$7)),"")</f>
        <v/>
      </c>
      <c r="K1890" s="17" t="str" cm="1">
        <f t="array" aca="1" ref="K1890" ca="1">IFERROR(INDEX(NTG_2020_Map,$C1890+2,K$7),"")</f>
        <v/>
      </c>
      <c r="L1890" s="17" t="str" cm="1">
        <f t="array" aca="1" ref="L1890" ca="1">IFERROR(INDEX(NTG_2020_Map,$C1890+2,L$7),"")</f>
        <v/>
      </c>
      <c r="M1890" s="17" t="str" cm="1">
        <f t="array" aca="1" ref="M1890" ca="1">IFERROR(INDEX(NTG_2020_Map,$C1890+2,M$7),"")</f>
        <v/>
      </c>
      <c r="N1890" s="18" t="str" cm="1">
        <f t="array" aca="1" ref="N1890" ca="1">IFERROR(INDEX(NTG_2020_Map,$C1890+2,N$7),"")</f>
        <v/>
      </c>
      <c r="O1890" s="18" t="str" cm="1">
        <f t="array" aca="1" ref="O1890" ca="1">IFERROR(IF(INDEX(NTG_2020_Map,$C1890+2,O$7)="","",INDEX(NTG_2020_Map,$C1890+2,O$7)),"")</f>
        <v/>
      </c>
    </row>
    <row r="1891" spans="3:15" ht="12.75" customHeight="1">
      <c r="C1891" s="16">
        <f t="shared" si="58"/>
        <v>82</v>
      </c>
      <c r="D1891" s="16">
        <f t="shared" si="59"/>
        <v>20</v>
      </c>
      <c r="E1891" s="16" cm="1">
        <f t="array" aca="1" ref="E1891" ca="1">IF(F1891="","",IF(INDEX(NTG_2020_Table,$C1891+1,$D1891)=1,1,0))</f>
        <v>0</v>
      </c>
      <c r="F1891" s="17" t="str" cm="1">
        <f t="array" aca="1" ref="F1891" ca="1">IFERROR(INDEX(NTG_2020_Table,$C1891+1,$F$7),"")</f>
        <v>Res-mDHWaerator-MF</v>
      </c>
      <c r="G1891" s="17" t="str" cm="1">
        <f t="array" aca="1" ref="G1891" ca="1">IF($F1891="","",IFERROR(INDEX(NTG_2020_Map,1,IF($D1891&lt;$B$4,$B$3,IF($D1891&lt;$B$5,$B$4,$B$5))),""))</f>
        <v>CreatedComment</v>
      </c>
      <c r="H1891" s="17" t="str" cm="1">
        <f t="array" aca="1" ref="H1891" ca="1">IF(F1891="","",IFERROR(INDEX(NTG_2020_Map,2,D1891),""))</f>
        <v>Deemed Ex Ante Team</v>
      </c>
      <c r="I1891" s="17" t="str" cm="1">
        <f t="array" aca="1" ref="I1891" ca="1">IFERROR(INDEX(NTG_2020_Map,$C1891+2,$I$7),"")</f>
        <v/>
      </c>
      <c r="J1891" s="17" t="str" cm="1">
        <f t="array" aca="1" ref="J1891" ca="1">IFERROR(IF(INDEX(NTG_2020_Map,$C1891+2,36)=0,"",INDEX(NTG_2020_Map,$C1891+2,$J$7)),"")</f>
        <v/>
      </c>
      <c r="K1891" s="17" t="str" cm="1">
        <f t="array" aca="1" ref="K1891" ca="1">IFERROR(INDEX(NTG_2020_Map,$C1891+2,K$7),"")</f>
        <v/>
      </c>
      <c r="L1891" s="17" t="str" cm="1">
        <f t="array" aca="1" ref="L1891" ca="1">IFERROR(INDEX(NTG_2020_Map,$C1891+2,L$7),"")</f>
        <v/>
      </c>
      <c r="M1891" s="17" t="str" cm="1">
        <f t="array" aca="1" ref="M1891" ca="1">IFERROR(INDEX(NTG_2020_Map,$C1891+2,M$7),"")</f>
        <v/>
      </c>
      <c r="N1891" s="18" t="str" cm="1">
        <f t="array" aca="1" ref="N1891" ca="1">IFERROR(INDEX(NTG_2020_Map,$C1891+2,N$7),"")</f>
        <v/>
      </c>
      <c r="O1891" s="18" t="str" cm="1">
        <f t="array" aca="1" ref="O1891" ca="1">IFERROR(IF(INDEX(NTG_2020_Map,$C1891+2,O$7)="","",INDEX(NTG_2020_Map,$C1891+2,O$7)),"")</f>
        <v/>
      </c>
    </row>
    <row r="1892" spans="3:15" ht="12.75" customHeight="1">
      <c r="C1892" s="16">
        <f t="shared" si="58"/>
        <v>82</v>
      </c>
      <c r="D1892" s="16">
        <f t="shared" si="59"/>
        <v>21</v>
      </c>
      <c r="E1892" s="16" cm="1">
        <f t="array" aca="1" ref="E1892" ca="1">IF(F1892="","",IF(INDEX(NTG_2020_Table,$C1892+1,$D1892)=1,1,0))</f>
        <v>0</v>
      </c>
      <c r="F1892" s="17" t="str" cm="1">
        <f t="array" aca="1" ref="F1892" ca="1">IFERROR(INDEX(NTG_2020_Table,$C1892+1,$F$7),"")</f>
        <v>Res-mDHWaerator-MF</v>
      </c>
      <c r="G1892" s="17" t="str" cm="1">
        <f t="array" aca="1" ref="G1892" ca="1">IF($F1892="","",IFERROR(INDEX(NTG_2020_Map,1,IF($D1892&lt;$B$4,$B$3,IF($D1892&lt;$B$5,$B$4,$B$5))),""))</f>
        <v>CreatedComment</v>
      </c>
      <c r="H1892" s="17" t="str" cm="1">
        <f t="array" aca="1" ref="H1892" ca="1">IF(F1892="","",IFERROR(INDEX(NTG_2020_Map,2,D1892),""))</f>
        <v/>
      </c>
      <c r="I1892" s="17" t="str" cm="1">
        <f t="array" aca="1" ref="I1892" ca="1">IFERROR(INDEX(NTG_2020_Map,$C1892+2,$I$7),"")</f>
        <v/>
      </c>
      <c r="J1892" s="17" t="str" cm="1">
        <f t="array" aca="1" ref="J1892" ca="1">IFERROR(IF(INDEX(NTG_2020_Map,$C1892+2,36)=0,"",INDEX(NTG_2020_Map,$C1892+2,$J$7)),"")</f>
        <v/>
      </c>
      <c r="K1892" s="17" t="str" cm="1">
        <f t="array" aca="1" ref="K1892" ca="1">IFERROR(INDEX(NTG_2020_Map,$C1892+2,K$7),"")</f>
        <v/>
      </c>
      <c r="L1892" s="17" t="str" cm="1">
        <f t="array" aca="1" ref="L1892" ca="1">IFERROR(INDEX(NTG_2020_Map,$C1892+2,L$7),"")</f>
        <v/>
      </c>
      <c r="M1892" s="17" t="str" cm="1">
        <f t="array" aca="1" ref="M1892" ca="1">IFERROR(INDEX(NTG_2020_Map,$C1892+2,M$7),"")</f>
        <v/>
      </c>
      <c r="N1892" s="18" t="str" cm="1">
        <f t="array" aca="1" ref="N1892" ca="1">IFERROR(INDEX(NTG_2020_Map,$C1892+2,N$7),"")</f>
        <v/>
      </c>
      <c r="O1892" s="18" t="str" cm="1">
        <f t="array" aca="1" ref="O1892" ca="1">IFERROR(IF(INDEX(NTG_2020_Map,$C1892+2,O$7)="","",INDEX(NTG_2020_Map,$C1892+2,O$7)),"")</f>
        <v/>
      </c>
    </row>
    <row r="1893" spans="3:15" ht="12.75" customHeight="1">
      <c r="C1893" s="16">
        <f t="shared" si="58"/>
        <v>82</v>
      </c>
      <c r="D1893" s="16">
        <f t="shared" si="59"/>
        <v>22</v>
      </c>
      <c r="E1893" s="16" cm="1">
        <f t="array" aca="1" ref="E1893" ca="1">IF(F1893="","",IF(INDEX(NTG_2020_Table,$C1893+1,$D1893)=1,1,0))</f>
        <v>0</v>
      </c>
      <c r="F1893" s="17" t="str" cm="1">
        <f t="array" aca="1" ref="F1893" ca="1">IFERROR(INDEX(NTG_2020_Table,$C1893+1,$F$7),"")</f>
        <v>Res-mDHWaerator-MF</v>
      </c>
      <c r="G1893" s="17" t="str" cm="1">
        <f t="array" aca="1" ref="G1893" ca="1">IF($F1893="","",IFERROR(INDEX(NTG_2020_Map,1,IF($D1893&lt;$B$4,$B$3,IF($D1893&lt;$B$5,$B$4,$B$5))),""))</f>
        <v>CreatedComment</v>
      </c>
      <c r="H1893" s="17" t="str" cm="1">
        <f t="array" aca="1" ref="H1893" ca="1">IF(F1893="","",IFERROR(INDEX(NTG_2020_Map,2,D1893),""))</f>
        <v/>
      </c>
      <c r="I1893" s="17" t="str" cm="1">
        <f t="array" aca="1" ref="I1893" ca="1">IFERROR(INDEX(NTG_2020_Map,$C1893+2,$I$7),"")</f>
        <v/>
      </c>
      <c r="J1893" s="17" t="str" cm="1">
        <f t="array" aca="1" ref="J1893" ca="1">IFERROR(IF(INDEX(NTG_2020_Map,$C1893+2,36)=0,"",INDEX(NTG_2020_Map,$C1893+2,$J$7)),"")</f>
        <v/>
      </c>
      <c r="K1893" s="17" t="str" cm="1">
        <f t="array" aca="1" ref="K1893" ca="1">IFERROR(INDEX(NTG_2020_Map,$C1893+2,K$7),"")</f>
        <v/>
      </c>
      <c r="L1893" s="17" t="str" cm="1">
        <f t="array" aca="1" ref="L1893" ca="1">IFERROR(INDEX(NTG_2020_Map,$C1893+2,L$7),"")</f>
        <v/>
      </c>
      <c r="M1893" s="17" t="str" cm="1">
        <f t="array" aca="1" ref="M1893" ca="1">IFERROR(INDEX(NTG_2020_Map,$C1893+2,M$7),"")</f>
        <v/>
      </c>
      <c r="N1893" s="18" t="str" cm="1">
        <f t="array" aca="1" ref="N1893" ca="1">IFERROR(INDEX(NTG_2020_Map,$C1893+2,N$7),"")</f>
        <v/>
      </c>
      <c r="O1893" s="18" t="str" cm="1">
        <f t="array" aca="1" ref="O1893" ca="1">IFERROR(IF(INDEX(NTG_2020_Map,$C1893+2,O$7)="","",INDEX(NTG_2020_Map,$C1893+2,O$7)),"")</f>
        <v/>
      </c>
    </row>
    <row r="1894" spans="3:15" ht="12.75" customHeight="1">
      <c r="C1894" s="16">
        <f t="shared" si="58"/>
        <v>82</v>
      </c>
      <c r="D1894" s="16">
        <f t="shared" si="59"/>
        <v>23</v>
      </c>
      <c r="E1894" s="16" cm="1">
        <f t="array" aca="1" ref="E1894" ca="1">IF(F1894="","",IF(INDEX(NTG_2020_Table,$C1894+1,$D1894)=1,1,0))</f>
        <v>0</v>
      </c>
      <c r="F1894" s="17" t="str" cm="1">
        <f t="array" aca="1" ref="F1894" ca="1">IFERROR(INDEX(NTG_2020_Table,$C1894+1,$F$7),"")</f>
        <v>Res-mDHWaerator-MF</v>
      </c>
      <c r="G1894" s="17" t="str" cm="1">
        <f t="array" aca="1" ref="G1894" ca="1">IF($F1894="","",IFERROR(INDEX(NTG_2020_Map,1,IF($D1894&lt;$B$4,$B$3,IF($D1894&lt;$B$5,$B$4,$B$5))),""))</f>
        <v>CreatedComment</v>
      </c>
      <c r="H1894" s="17" t="str" cm="1">
        <f t="array" aca="1" ref="H1894" ca="1">IF(F1894="","",IFERROR(INDEX(NTG_2020_Map,2,D1894),""))</f>
        <v/>
      </c>
      <c r="I1894" s="17" t="str" cm="1">
        <f t="array" aca="1" ref="I1894" ca="1">IFERROR(INDEX(NTG_2020_Map,$C1894+2,$I$7),"")</f>
        <v/>
      </c>
      <c r="J1894" s="17" t="str" cm="1">
        <f t="array" aca="1" ref="J1894" ca="1">IFERROR(IF(INDEX(NTG_2020_Map,$C1894+2,36)=0,"",INDEX(NTG_2020_Map,$C1894+2,$J$7)),"")</f>
        <v/>
      </c>
      <c r="K1894" s="17" t="str" cm="1">
        <f t="array" aca="1" ref="K1894" ca="1">IFERROR(INDEX(NTG_2020_Map,$C1894+2,K$7),"")</f>
        <v/>
      </c>
      <c r="L1894" s="17" t="str" cm="1">
        <f t="array" aca="1" ref="L1894" ca="1">IFERROR(INDEX(NTG_2020_Map,$C1894+2,L$7),"")</f>
        <v/>
      </c>
      <c r="M1894" s="17" t="str" cm="1">
        <f t="array" aca="1" ref="M1894" ca="1">IFERROR(INDEX(NTG_2020_Map,$C1894+2,M$7),"")</f>
        <v/>
      </c>
      <c r="N1894" s="18" t="str" cm="1">
        <f t="array" aca="1" ref="N1894" ca="1">IFERROR(INDEX(NTG_2020_Map,$C1894+2,N$7),"")</f>
        <v/>
      </c>
      <c r="O1894" s="18" t="str" cm="1">
        <f t="array" aca="1" ref="O1894" ca="1">IFERROR(IF(INDEX(NTG_2020_Map,$C1894+2,O$7)="","",INDEX(NTG_2020_Map,$C1894+2,O$7)),"")</f>
        <v/>
      </c>
    </row>
    <row r="1895" spans="3:15" ht="12.75" customHeight="1">
      <c r="C1895" s="16">
        <f t="shared" si="58"/>
        <v>83</v>
      </c>
      <c r="D1895" s="16">
        <f t="shared" si="59"/>
        <v>1</v>
      </c>
      <c r="E1895" s="16" cm="1">
        <f t="array" aca="1" ref="E1895" ca="1">IF(F1895="","",IF(INDEX(NTG_2020_Table,$C1895+1,$D1895)=1,1,0))</f>
        <v>0</v>
      </c>
      <c r="F1895" s="17" t="str" cm="1">
        <f t="array" aca="1" ref="F1895" ca="1">IFERROR(INDEX(NTG_2020_Table,$C1895+1,$F$7),"")</f>
        <v>Res-NC-AllElectric</v>
      </c>
      <c r="G1895" s="17" t="str" cm="1">
        <f t="array" aca="1" ref="G1895" ca="1">IF($F1895="","",IFERROR(INDEX(NTG_2020_Map,1,IF($D1895&lt;$B$4,$B$3,IF($D1895&lt;$B$5,$B$4,$B$5))),""))</f>
        <v>NTG_ID</v>
      </c>
      <c r="H1895" s="17" t="str" cm="1">
        <f t="array" aca="1" ref="H1895" ca="1">IF(F1895="","",IFERROR(INDEX(NTG_2020_Map,2,D1895),""))</f>
        <v>Agric-Default&gt;2yrs</v>
      </c>
      <c r="I1895" s="17" t="str" cm="1">
        <f t="array" aca="1" ref="I1895" ca="1">IFERROR(INDEX(NTG_2020_Map,$C1895+2,$I$7),"")</f>
        <v/>
      </c>
      <c r="J1895" s="17" t="str" cm="1">
        <f t="array" aca="1" ref="J1895" ca="1">IFERROR(IF(INDEX(NTG_2020_Map,$C1895+2,36)=0,"",INDEX(NTG_2020_Map,$C1895+2,$J$7)),"")</f>
        <v/>
      </c>
      <c r="K1895" s="17" t="str" cm="1">
        <f t="array" aca="1" ref="K1895" ca="1">IFERROR(INDEX(NTG_2020_Map,$C1895+2,K$7),"")</f>
        <v/>
      </c>
      <c r="L1895" s="17" t="str" cm="1">
        <f t="array" aca="1" ref="L1895" ca="1">IFERROR(INDEX(NTG_2020_Map,$C1895+2,L$7),"")</f>
        <v/>
      </c>
      <c r="M1895" s="17" t="str" cm="1">
        <f t="array" aca="1" ref="M1895" ca="1">IFERROR(INDEX(NTG_2020_Map,$C1895+2,M$7),"")</f>
        <v/>
      </c>
      <c r="N1895" s="18" t="str" cm="1">
        <f t="array" aca="1" ref="N1895" ca="1">IFERROR(INDEX(NTG_2020_Map,$C1895+2,N$7),"")</f>
        <v/>
      </c>
      <c r="O1895" s="18" t="str" cm="1">
        <f t="array" aca="1" ref="O1895" ca="1">IFERROR(IF(INDEX(NTG_2020_Map,$C1895+2,O$7)="","",INDEX(NTG_2020_Map,$C1895+2,O$7)),"")</f>
        <v/>
      </c>
    </row>
    <row r="1896" spans="3:15" ht="12.75" customHeight="1">
      <c r="C1896" s="16">
        <f t="shared" si="58"/>
        <v>83</v>
      </c>
      <c r="D1896" s="16">
        <f t="shared" si="59"/>
        <v>2</v>
      </c>
      <c r="E1896" s="16" cm="1">
        <f t="array" aca="1" ref="E1896" ca="1">IF(F1896="","",IF(INDEX(NTG_2020_Table,$C1896+1,$D1896)=1,1,0))</f>
        <v>0</v>
      </c>
      <c r="F1896" s="17" t="str" cm="1">
        <f t="array" aca="1" ref="F1896" ca="1">IFERROR(INDEX(NTG_2020_Table,$C1896+1,$F$7),"")</f>
        <v>Res-NC-AllElectric</v>
      </c>
      <c r="G1896" s="17" t="str" cm="1">
        <f t="array" aca="1" ref="G1896" ca="1">IF($F1896="","",IFERROR(INDEX(NTG_2020_Map,1,IF($D1896&lt;$B$4,$B$3,IF($D1896&lt;$B$5,$B$4,$B$5))),""))</f>
        <v>NTG_ID</v>
      </c>
      <c r="H1896" s="17" t="str" cm="1">
        <f t="array" aca="1" ref="H1896" ca="1">IF(F1896="","",IFERROR(INDEX(NTG_2020_Map,2,D1896),""))</f>
        <v>DEER2019</v>
      </c>
      <c r="I1896" s="17" t="str" cm="1">
        <f t="array" aca="1" ref="I1896" ca="1">IFERROR(INDEX(NTG_2020_Map,$C1896+2,$I$7),"")</f>
        <v/>
      </c>
      <c r="J1896" s="17" t="str" cm="1">
        <f t="array" aca="1" ref="J1896" ca="1">IFERROR(IF(INDEX(NTG_2020_Map,$C1896+2,36)=0,"",INDEX(NTG_2020_Map,$C1896+2,$J$7)),"")</f>
        <v/>
      </c>
      <c r="K1896" s="17" t="str" cm="1">
        <f t="array" aca="1" ref="K1896" ca="1">IFERROR(INDEX(NTG_2020_Map,$C1896+2,K$7),"")</f>
        <v/>
      </c>
      <c r="L1896" s="17" t="str" cm="1">
        <f t="array" aca="1" ref="L1896" ca="1">IFERROR(INDEX(NTG_2020_Map,$C1896+2,L$7),"")</f>
        <v/>
      </c>
      <c r="M1896" s="17" t="str" cm="1">
        <f t="array" aca="1" ref="M1896" ca="1">IFERROR(INDEX(NTG_2020_Map,$C1896+2,M$7),"")</f>
        <v/>
      </c>
      <c r="N1896" s="18" t="str" cm="1">
        <f t="array" aca="1" ref="N1896" ca="1">IFERROR(INDEX(NTG_2020_Map,$C1896+2,N$7),"")</f>
        <v/>
      </c>
      <c r="O1896" s="18" t="str" cm="1">
        <f t="array" aca="1" ref="O1896" ca="1">IFERROR(IF(INDEX(NTG_2020_Map,$C1896+2,O$7)="","",INDEX(NTG_2020_Map,$C1896+2,O$7)),"")</f>
        <v/>
      </c>
    </row>
    <row r="1897" spans="3:15" ht="12.75" customHeight="1">
      <c r="C1897" s="16">
        <f t="shared" si="58"/>
        <v>83</v>
      </c>
      <c r="D1897" s="16">
        <f t="shared" si="59"/>
        <v>3</v>
      </c>
      <c r="E1897" s="16" cm="1">
        <f t="array" aca="1" ref="E1897" ca="1">IF(F1897="","",IF(INDEX(NTG_2020_Table,$C1897+1,$D1897)=1,1,0))</f>
        <v>0</v>
      </c>
      <c r="F1897" s="17" t="str" cm="1">
        <f t="array" aca="1" ref="F1897" ca="1">IFERROR(INDEX(NTG_2020_Table,$C1897+1,$F$7),"")</f>
        <v>Res-NC-AllElectric</v>
      </c>
      <c r="G1897" s="17" t="str" cm="1">
        <f t="array" aca="1" ref="G1897" ca="1">IF($F1897="","",IFERROR(INDEX(NTG_2020_Map,1,IF($D1897&lt;$B$4,$B$3,IF($D1897&lt;$B$5,$B$4,$B$5))),""))</f>
        <v>NTG_ID</v>
      </c>
      <c r="H1897" s="17" cm="1">
        <f t="array" aca="1" ref="H1897" ca="1">IF(F1897="","",IFERROR(INDEX(NTG_2020_Map,2,D1897),""))</f>
        <v>43466</v>
      </c>
      <c r="I1897" s="17" t="str" cm="1">
        <f t="array" aca="1" ref="I1897" ca="1">IFERROR(INDEX(NTG_2020_Map,$C1897+2,$I$7),"")</f>
        <v/>
      </c>
      <c r="J1897" s="17" t="str" cm="1">
        <f t="array" aca="1" ref="J1897" ca="1">IFERROR(IF(INDEX(NTG_2020_Map,$C1897+2,36)=0,"",INDEX(NTG_2020_Map,$C1897+2,$J$7)),"")</f>
        <v/>
      </c>
      <c r="K1897" s="17" t="str" cm="1">
        <f t="array" aca="1" ref="K1897" ca="1">IFERROR(INDEX(NTG_2020_Map,$C1897+2,K$7),"")</f>
        <v/>
      </c>
      <c r="L1897" s="17" t="str" cm="1">
        <f t="array" aca="1" ref="L1897" ca="1">IFERROR(INDEX(NTG_2020_Map,$C1897+2,L$7),"")</f>
        <v/>
      </c>
      <c r="M1897" s="17" t="str" cm="1">
        <f t="array" aca="1" ref="M1897" ca="1">IFERROR(INDEX(NTG_2020_Map,$C1897+2,M$7),"")</f>
        <v/>
      </c>
      <c r="N1897" s="18" t="str" cm="1">
        <f t="array" aca="1" ref="N1897" ca="1">IFERROR(INDEX(NTG_2020_Map,$C1897+2,N$7),"")</f>
        <v/>
      </c>
      <c r="O1897" s="18" t="str" cm="1">
        <f t="array" aca="1" ref="O1897" ca="1">IFERROR(IF(INDEX(NTG_2020_Map,$C1897+2,O$7)="","",INDEX(NTG_2020_Map,$C1897+2,O$7)),"")</f>
        <v/>
      </c>
    </row>
    <row r="1898" spans="3:15" ht="12.75" customHeight="1">
      <c r="C1898" s="16">
        <f t="shared" si="58"/>
        <v>83</v>
      </c>
      <c r="D1898" s="16">
        <f t="shared" si="59"/>
        <v>4</v>
      </c>
      <c r="E1898" s="16" cm="1">
        <f t="array" aca="1" ref="E1898" ca="1">IF(F1898="","",IF(INDEX(NTG_2020_Table,$C1898+1,$D1898)=1,1,0))</f>
        <v>0</v>
      </c>
      <c r="F1898" s="17" t="str" cm="1">
        <f t="array" aca="1" ref="F1898" ca="1">IFERROR(INDEX(NTG_2020_Table,$C1898+1,$F$7),"")</f>
        <v>Res-NC-AllElectric</v>
      </c>
      <c r="G1898" s="17" t="str" cm="1">
        <f t="array" aca="1" ref="G1898" ca="1">IF($F1898="","",IFERROR(INDEX(NTG_2020_Map,1,IF($D1898&lt;$B$4,$B$3,IF($D1898&lt;$B$5,$B$4,$B$5))),""))</f>
        <v>NTG_ID</v>
      </c>
      <c r="H1898" s="17" cm="1">
        <f t="array" aca="1" ref="H1898" ca="1">IF(F1898="","",IFERROR(INDEX(NTG_2020_Map,2,D1898),""))</f>
        <v>46022</v>
      </c>
      <c r="I1898" s="17" t="str" cm="1">
        <f t="array" aca="1" ref="I1898" ca="1">IFERROR(INDEX(NTG_2020_Map,$C1898+2,$I$7),"")</f>
        <v/>
      </c>
      <c r="J1898" s="17" t="str" cm="1">
        <f t="array" aca="1" ref="J1898" ca="1">IFERROR(IF(INDEX(NTG_2020_Map,$C1898+2,36)=0,"",INDEX(NTG_2020_Map,$C1898+2,$J$7)),"")</f>
        <v/>
      </c>
      <c r="K1898" s="17" t="str" cm="1">
        <f t="array" aca="1" ref="K1898" ca="1">IFERROR(INDEX(NTG_2020_Map,$C1898+2,K$7),"")</f>
        <v/>
      </c>
      <c r="L1898" s="17" t="str" cm="1">
        <f t="array" aca="1" ref="L1898" ca="1">IFERROR(INDEX(NTG_2020_Map,$C1898+2,L$7),"")</f>
        <v/>
      </c>
      <c r="M1898" s="17" t="str" cm="1">
        <f t="array" aca="1" ref="M1898" ca="1">IFERROR(INDEX(NTG_2020_Map,$C1898+2,M$7),"")</f>
        <v/>
      </c>
      <c r="N1898" s="18" t="str" cm="1">
        <f t="array" aca="1" ref="N1898" ca="1">IFERROR(INDEX(NTG_2020_Map,$C1898+2,N$7),"")</f>
        <v/>
      </c>
      <c r="O1898" s="18" t="str" cm="1">
        <f t="array" aca="1" ref="O1898" ca="1">IFERROR(IF(INDEX(NTG_2020_Map,$C1898+2,O$7)="","",INDEX(NTG_2020_Map,$C1898+2,O$7)),"")</f>
        <v/>
      </c>
    </row>
    <row r="1899" spans="3:15" ht="12.75" customHeight="1">
      <c r="C1899" s="16">
        <f t="shared" si="58"/>
        <v>83</v>
      </c>
      <c r="D1899" s="16">
        <f t="shared" si="59"/>
        <v>5</v>
      </c>
      <c r="E1899" s="16" cm="1">
        <f t="array" aca="1" ref="E1899" ca="1">IF(F1899="","",IF(INDEX(NTG_2020_Table,$C1899+1,$D1899)=1,1,0))</f>
        <v>0</v>
      </c>
      <c r="F1899" s="17" t="str" cm="1">
        <f t="array" aca="1" ref="F1899" ca="1">IFERROR(INDEX(NTG_2020_Table,$C1899+1,$F$7),"")</f>
        <v>Res-NC-AllElectric</v>
      </c>
      <c r="G1899" s="17" t="str" cm="1">
        <f t="array" aca="1" ref="G1899" ca="1">IF($F1899="","",IFERROR(INDEX(NTG_2020_Map,1,IF($D1899&lt;$B$4,$B$3,IF($D1899&lt;$B$5,$B$4,$B$5))),""))</f>
        <v>NTG_ID</v>
      </c>
      <c r="H1899" s="17" cm="1">
        <f t="array" aca="1" ref="H1899" ca="1">IF(F1899="","",IFERROR(INDEX(NTG_2020_Map,2,D1899),""))</f>
        <v>0.6</v>
      </c>
      <c r="I1899" s="17" t="str" cm="1">
        <f t="array" aca="1" ref="I1899" ca="1">IFERROR(INDEX(NTG_2020_Map,$C1899+2,$I$7),"")</f>
        <v/>
      </c>
      <c r="J1899" s="17" t="str" cm="1">
        <f t="array" aca="1" ref="J1899" ca="1">IFERROR(IF(INDEX(NTG_2020_Map,$C1899+2,36)=0,"",INDEX(NTG_2020_Map,$C1899+2,$J$7)),"")</f>
        <v/>
      </c>
      <c r="K1899" s="17" t="str" cm="1">
        <f t="array" aca="1" ref="K1899" ca="1">IFERROR(INDEX(NTG_2020_Map,$C1899+2,K$7),"")</f>
        <v/>
      </c>
      <c r="L1899" s="17" t="str" cm="1">
        <f t="array" aca="1" ref="L1899" ca="1">IFERROR(INDEX(NTG_2020_Map,$C1899+2,L$7),"")</f>
        <v/>
      </c>
      <c r="M1899" s="17" t="str" cm="1">
        <f t="array" aca="1" ref="M1899" ca="1">IFERROR(INDEX(NTG_2020_Map,$C1899+2,M$7),"")</f>
        <v/>
      </c>
      <c r="N1899" s="18" t="str" cm="1">
        <f t="array" aca="1" ref="N1899" ca="1">IFERROR(INDEX(NTG_2020_Map,$C1899+2,N$7),"")</f>
        <v/>
      </c>
      <c r="O1899" s="18" t="str" cm="1">
        <f t="array" aca="1" ref="O1899" ca="1">IFERROR(IF(INDEX(NTG_2020_Map,$C1899+2,O$7)="","",INDEX(NTG_2020_Map,$C1899+2,O$7)),"")</f>
        <v/>
      </c>
    </row>
    <row r="1900" spans="3:15" ht="12.75" customHeight="1">
      <c r="C1900" s="16">
        <f t="shared" si="58"/>
        <v>83</v>
      </c>
      <c r="D1900" s="16">
        <f t="shared" si="59"/>
        <v>6</v>
      </c>
      <c r="E1900" s="16" cm="1">
        <f t="array" aca="1" ref="E1900" ca="1">IF(F1900="","",IF(INDEX(NTG_2020_Table,$C1900+1,$D1900)=1,1,0))</f>
        <v>0</v>
      </c>
      <c r="F1900" s="17" t="str" cm="1">
        <f t="array" aca="1" ref="F1900" ca="1">IFERROR(INDEX(NTG_2020_Table,$C1900+1,$F$7),"")</f>
        <v>Res-NC-AllElectric</v>
      </c>
      <c r="G1900" s="17" t="str" cm="1">
        <f t="array" aca="1" ref="G1900" ca="1">IF($F1900="","",IFERROR(INDEX(NTG_2020_Map,1,IF($D1900&lt;$B$4,$B$3,IF($D1900&lt;$B$5,$B$4,$B$5))),""))</f>
        <v>NTG_ID</v>
      </c>
      <c r="H1900" s="17" cm="1">
        <f t="array" aca="1" ref="H1900" ca="1">IF(F1900="","",IFERROR(INDEX(NTG_2020_Map,2,D1900),""))</f>
        <v>0.6</v>
      </c>
      <c r="I1900" s="17" t="str" cm="1">
        <f t="array" aca="1" ref="I1900" ca="1">IFERROR(INDEX(NTG_2020_Map,$C1900+2,$I$7),"")</f>
        <v/>
      </c>
      <c r="J1900" s="17" t="str" cm="1">
        <f t="array" aca="1" ref="J1900" ca="1">IFERROR(IF(INDEX(NTG_2020_Map,$C1900+2,36)=0,"",INDEX(NTG_2020_Map,$C1900+2,$J$7)),"")</f>
        <v/>
      </c>
      <c r="K1900" s="17" t="str" cm="1">
        <f t="array" aca="1" ref="K1900" ca="1">IFERROR(INDEX(NTG_2020_Map,$C1900+2,K$7),"")</f>
        <v/>
      </c>
      <c r="L1900" s="17" t="str" cm="1">
        <f t="array" aca="1" ref="L1900" ca="1">IFERROR(INDEX(NTG_2020_Map,$C1900+2,L$7),"")</f>
        <v/>
      </c>
      <c r="M1900" s="17" t="str" cm="1">
        <f t="array" aca="1" ref="M1900" ca="1">IFERROR(INDEX(NTG_2020_Map,$C1900+2,M$7),"")</f>
        <v/>
      </c>
      <c r="N1900" s="18" t="str" cm="1">
        <f t="array" aca="1" ref="N1900" ca="1">IFERROR(INDEX(NTG_2020_Map,$C1900+2,N$7),"")</f>
        <v/>
      </c>
      <c r="O1900" s="18" t="str" cm="1">
        <f t="array" aca="1" ref="O1900" ca="1">IFERROR(IF(INDEX(NTG_2020_Map,$C1900+2,O$7)="","",INDEX(NTG_2020_Map,$C1900+2,O$7)),"")</f>
        <v/>
      </c>
    </row>
    <row r="1901" spans="3:15" ht="12.75" customHeight="1">
      <c r="C1901" s="16">
        <f t="shared" si="58"/>
        <v>83</v>
      </c>
      <c r="D1901" s="16">
        <f t="shared" si="59"/>
        <v>7</v>
      </c>
      <c r="E1901" s="16" cm="1">
        <f t="array" aca="1" ref="E1901" ca="1">IF(F1901="","",IF(INDEX(NTG_2020_Table,$C1901+1,$D1901)=1,1,0))</f>
        <v>0</v>
      </c>
      <c r="F1901" s="17" t="str" cm="1">
        <f t="array" aca="1" ref="F1901" ca="1">IFERROR(INDEX(NTG_2020_Table,$C1901+1,$F$7),"")</f>
        <v>Res-NC-AllElectric</v>
      </c>
      <c r="G1901" s="17" t="str" cm="1">
        <f t="array" aca="1" ref="G1901" ca="1">IF($F1901="","",IFERROR(INDEX(NTG_2020_Map,1,IF($D1901&lt;$B$4,$B$3,IF($D1901&lt;$B$5,$B$4,$B$5))),""))</f>
        <v>NTG_ID</v>
      </c>
      <c r="H1901" s="17" t="str" cm="1">
        <f t="array" aca="1" ref="H1901" ca="1">IF(F1901="","",IFERROR(INDEX(NTG_2020_Map,2,D1901),""))</f>
        <v>Measures not covered by other NTG values and measure technology type has been available in marketplace for more than 2 years</v>
      </c>
      <c r="I1901" s="17" t="str" cm="1">
        <f t="array" aca="1" ref="I1901" ca="1">IFERROR(INDEX(NTG_2020_Map,$C1901+2,$I$7),"")</f>
        <v/>
      </c>
      <c r="J1901" s="17" t="str" cm="1">
        <f t="array" aca="1" ref="J1901" ca="1">IFERROR(IF(INDEX(NTG_2020_Map,$C1901+2,36)=0,"",INDEX(NTG_2020_Map,$C1901+2,$J$7)),"")</f>
        <v/>
      </c>
      <c r="K1901" s="17" t="str" cm="1">
        <f t="array" aca="1" ref="K1901" ca="1">IFERROR(INDEX(NTG_2020_Map,$C1901+2,K$7),"")</f>
        <v/>
      </c>
      <c r="L1901" s="17" t="str" cm="1">
        <f t="array" aca="1" ref="L1901" ca="1">IFERROR(INDEX(NTG_2020_Map,$C1901+2,L$7),"")</f>
        <v/>
      </c>
      <c r="M1901" s="17" t="str" cm="1">
        <f t="array" aca="1" ref="M1901" ca="1">IFERROR(INDEX(NTG_2020_Map,$C1901+2,M$7),"")</f>
        <v/>
      </c>
      <c r="N1901" s="18" t="str" cm="1">
        <f t="array" aca="1" ref="N1901" ca="1">IFERROR(INDEX(NTG_2020_Map,$C1901+2,N$7),"")</f>
        <v/>
      </c>
      <c r="O1901" s="18" t="str" cm="1">
        <f t="array" aca="1" ref="O1901" ca="1">IFERROR(IF(INDEX(NTG_2020_Map,$C1901+2,O$7)="","",INDEX(NTG_2020_Map,$C1901+2,O$7)),"")</f>
        <v/>
      </c>
    </row>
    <row r="1902" spans="3:15" ht="12.75" customHeight="1">
      <c r="C1902" s="16">
        <f t="shared" si="58"/>
        <v>83</v>
      </c>
      <c r="D1902" s="16">
        <f t="shared" si="59"/>
        <v>8</v>
      </c>
      <c r="E1902" s="16" cm="1">
        <f t="array" aca="1" ref="E1902" ca="1">IF(F1902="","",IF(INDEX(NTG_2020_Table,$C1902+1,$D1902)=1,1,0))</f>
        <v>0</v>
      </c>
      <c r="F1902" s="17" t="str" cm="1">
        <f t="array" aca="1" ref="F1902" ca="1">IFERROR(INDEX(NTG_2020_Table,$C1902+1,$F$7),"")</f>
        <v>Res-NC-AllElectric</v>
      </c>
      <c r="G1902" s="17" t="str" cm="1">
        <f t="array" aca="1" ref="G1902" ca="1">IF($F1902="","",IFERROR(INDEX(NTG_2020_Map,1,IF($D1902&lt;$B$4,$B$3,IF($D1902&lt;$B$5,$B$4,$B$5))),""))</f>
        <v>NTG_ID</v>
      </c>
      <c r="H1902" s="17" t="str" cm="1">
        <f t="array" aca="1" ref="H1902" ca="1">IF(F1902="","",IFERROR(INDEX(NTG_2020_Map,2,D1902),""))</f>
        <v>Deem-DEER|Deem-WP</v>
      </c>
      <c r="I1902" s="17" t="str" cm="1">
        <f t="array" aca="1" ref="I1902" ca="1">IFERROR(INDEX(NTG_2020_Map,$C1902+2,$I$7),"")</f>
        <v/>
      </c>
      <c r="J1902" s="17" t="str" cm="1">
        <f t="array" aca="1" ref="J1902" ca="1">IFERROR(IF(INDEX(NTG_2020_Map,$C1902+2,36)=0,"",INDEX(NTG_2020_Map,$C1902+2,$J$7)),"")</f>
        <v/>
      </c>
      <c r="K1902" s="17" t="str" cm="1">
        <f t="array" aca="1" ref="K1902" ca="1">IFERROR(INDEX(NTG_2020_Map,$C1902+2,K$7),"")</f>
        <v/>
      </c>
      <c r="L1902" s="17" t="str" cm="1">
        <f t="array" aca="1" ref="L1902" ca="1">IFERROR(INDEX(NTG_2020_Map,$C1902+2,L$7),"")</f>
        <v/>
      </c>
      <c r="M1902" s="17" t="str" cm="1">
        <f t="array" aca="1" ref="M1902" ca="1">IFERROR(INDEX(NTG_2020_Map,$C1902+2,M$7),"")</f>
        <v/>
      </c>
      <c r="N1902" s="18" t="str" cm="1">
        <f t="array" aca="1" ref="N1902" ca="1">IFERROR(INDEX(NTG_2020_Map,$C1902+2,N$7),"")</f>
        <v/>
      </c>
      <c r="O1902" s="18" t="str" cm="1">
        <f t="array" aca="1" ref="O1902" ca="1">IFERROR(IF(INDEX(NTG_2020_Map,$C1902+2,O$7)="","",INDEX(NTG_2020_Map,$C1902+2,O$7)),"")</f>
        <v/>
      </c>
    </row>
    <row r="1903" spans="3:15" ht="12.75" customHeight="1">
      <c r="C1903" s="16">
        <f t="shared" si="58"/>
        <v>83</v>
      </c>
      <c r="D1903" s="16">
        <f t="shared" si="59"/>
        <v>9</v>
      </c>
      <c r="E1903" s="16" cm="1">
        <f t="array" aca="1" ref="E1903" ca="1">IF(F1903="","",IF(INDEX(NTG_2020_Table,$C1903+1,$D1903)=1,1,0))</f>
        <v>0</v>
      </c>
      <c r="F1903" s="17" t="str" cm="1">
        <f t="array" aca="1" ref="F1903" ca="1">IFERROR(INDEX(NTG_2020_Table,$C1903+1,$F$7),"")</f>
        <v>Res-NC-AllElectric</v>
      </c>
      <c r="G1903" s="17" t="str" cm="1">
        <f t="array" aca="1" ref="G1903" ca="1">IF($F1903="","",IFERROR(INDEX(NTG_2020_Map,1,IF($D1903&lt;$B$4,$B$3,IF($D1903&lt;$B$5,$B$4,$B$5))),""))</f>
        <v>NTG_ID</v>
      </c>
      <c r="H1903" s="17" t="str" cm="1">
        <f t="array" aca="1" ref="H1903" ca="1">IF(F1903="","",IFERROR(INDEX(NTG_2020_Map,2,D1903),""))</f>
        <v>AOE|AR|BRO-Bhv|BRO-Op|BRO-RCx|BW|NC|NR</v>
      </c>
      <c r="I1903" s="17" t="str" cm="1">
        <f t="array" aca="1" ref="I1903" ca="1">IFERROR(INDEX(NTG_2020_Map,$C1903+2,$I$7),"")</f>
        <v/>
      </c>
      <c r="J1903" s="17" t="str" cm="1">
        <f t="array" aca="1" ref="J1903" ca="1">IFERROR(IF(INDEX(NTG_2020_Map,$C1903+2,36)=0,"",INDEX(NTG_2020_Map,$C1903+2,$J$7)),"")</f>
        <v/>
      </c>
      <c r="K1903" s="17" t="str" cm="1">
        <f t="array" aca="1" ref="K1903" ca="1">IFERROR(INDEX(NTG_2020_Map,$C1903+2,K$7),"")</f>
        <v/>
      </c>
      <c r="L1903" s="17" t="str" cm="1">
        <f t="array" aca="1" ref="L1903" ca="1">IFERROR(INDEX(NTG_2020_Map,$C1903+2,L$7),"")</f>
        <v/>
      </c>
      <c r="M1903" s="17" t="str" cm="1">
        <f t="array" aca="1" ref="M1903" ca="1">IFERROR(INDEX(NTG_2020_Map,$C1903+2,M$7),"")</f>
        <v/>
      </c>
      <c r="N1903" s="18" t="str" cm="1">
        <f t="array" aca="1" ref="N1903" ca="1">IFERROR(INDEX(NTG_2020_Map,$C1903+2,N$7),"")</f>
        <v/>
      </c>
      <c r="O1903" s="18" t="str" cm="1">
        <f t="array" aca="1" ref="O1903" ca="1">IFERROR(IF(INDEX(NTG_2020_Map,$C1903+2,O$7)="","",INDEX(NTG_2020_Map,$C1903+2,O$7)),"")</f>
        <v/>
      </c>
    </row>
    <row r="1904" spans="3:15" ht="12.75" customHeight="1">
      <c r="C1904" s="16">
        <f t="shared" si="58"/>
        <v>83</v>
      </c>
      <c r="D1904" s="16">
        <f t="shared" si="59"/>
        <v>10</v>
      </c>
      <c r="E1904" s="16" cm="1">
        <f t="array" aca="1" ref="E1904" ca="1">IF(F1904="","",IF(INDEX(NTG_2020_Table,$C1904+1,$D1904)=1,1,0))</f>
        <v>0</v>
      </c>
      <c r="F1904" s="17" t="str" cm="1">
        <f t="array" aca="1" ref="F1904" ca="1">IFERROR(INDEX(NTG_2020_Table,$C1904+1,$F$7),"")</f>
        <v>Res-NC-AllElectric</v>
      </c>
      <c r="G1904" s="17" t="str" cm="1">
        <f t="array" aca="1" ref="G1904" ca="1">IF($F1904="","",IFERROR(INDEX(NTG_2020_Map,1,IF($D1904&lt;$B$4,$B$3,IF($D1904&lt;$B$5,$B$4,$B$5))),""))</f>
        <v>NTG_ID</v>
      </c>
      <c r="H1904" s="17" t="str" cm="1">
        <f t="array" aca="1" ref="H1904" ca="1">IF(F1904="","",IFERROR(INDEX(NTG_2020_Map,2,D1904),""))</f>
        <v>UpDeemed|DnCust|DnDeemed|DnCustDI|DnDeemDI</v>
      </c>
      <c r="I1904" s="17" t="str" cm="1">
        <f t="array" aca="1" ref="I1904" ca="1">IFERROR(INDEX(NTG_2020_Map,$C1904+2,$I$7),"")</f>
        <v/>
      </c>
      <c r="J1904" s="17" t="str" cm="1">
        <f t="array" aca="1" ref="J1904" ca="1">IFERROR(IF(INDEX(NTG_2020_Map,$C1904+2,36)=0,"",INDEX(NTG_2020_Map,$C1904+2,$J$7)),"")</f>
        <v/>
      </c>
      <c r="K1904" s="17" t="str" cm="1">
        <f t="array" aca="1" ref="K1904" ca="1">IFERROR(INDEX(NTG_2020_Map,$C1904+2,K$7),"")</f>
        <v/>
      </c>
      <c r="L1904" s="17" t="str" cm="1">
        <f t="array" aca="1" ref="L1904" ca="1">IFERROR(INDEX(NTG_2020_Map,$C1904+2,L$7),"")</f>
        <v/>
      </c>
      <c r="M1904" s="17" t="str" cm="1">
        <f t="array" aca="1" ref="M1904" ca="1">IFERROR(INDEX(NTG_2020_Map,$C1904+2,M$7),"")</f>
        <v/>
      </c>
      <c r="N1904" s="18" t="str" cm="1">
        <f t="array" aca="1" ref="N1904" ca="1">IFERROR(INDEX(NTG_2020_Map,$C1904+2,N$7),"")</f>
        <v/>
      </c>
      <c r="O1904" s="18" t="str" cm="1">
        <f t="array" aca="1" ref="O1904" ca="1">IFERROR(IF(INDEX(NTG_2020_Map,$C1904+2,O$7)="","",INDEX(NTG_2020_Map,$C1904+2,O$7)),"")</f>
        <v/>
      </c>
    </row>
    <row r="1905" spans="3:15" ht="12.75" customHeight="1">
      <c r="C1905" s="16">
        <f t="shared" si="58"/>
        <v>83</v>
      </c>
      <c r="D1905" s="16">
        <f t="shared" si="59"/>
        <v>11</v>
      </c>
      <c r="E1905" s="16" cm="1">
        <f t="array" aca="1" ref="E1905" ca="1">IF(F1905="","",IF(INDEX(NTG_2020_Table,$C1905+1,$D1905)=1,1,0))</f>
        <v>0</v>
      </c>
      <c r="F1905" s="17" t="str" cm="1">
        <f t="array" aca="1" ref="F1905" ca="1">IFERROR(INDEX(NTG_2020_Table,$C1905+1,$F$7),"")</f>
        <v>Res-NC-AllElectric</v>
      </c>
      <c r="G1905" s="17" t="str" cm="1">
        <f t="array" aca="1" ref="G1905" ca="1">IF($F1905="","",IFERROR(INDEX(NTG_2020_Map,1,IF($D1905&lt;$B$4,$B$3,IF($D1905&lt;$B$5,$B$4,$B$5))),""))</f>
        <v>VersionSource</v>
      </c>
      <c r="H1905" s="17" t="str" cm="1">
        <f t="array" aca="1" ref="H1905" ca="1">IF(F1905="","",IFERROR(INDEX(NTG_2020_Map,2,D1905),""))</f>
        <v/>
      </c>
      <c r="I1905" s="17" t="str" cm="1">
        <f t="array" aca="1" ref="I1905" ca="1">IFERROR(INDEX(NTG_2020_Map,$C1905+2,$I$7),"")</f>
        <v/>
      </c>
      <c r="J1905" s="17" t="str" cm="1">
        <f t="array" aca="1" ref="J1905" ca="1">IFERROR(IF(INDEX(NTG_2020_Map,$C1905+2,36)=0,"",INDEX(NTG_2020_Map,$C1905+2,$J$7)),"")</f>
        <v/>
      </c>
      <c r="K1905" s="17" t="str" cm="1">
        <f t="array" aca="1" ref="K1905" ca="1">IFERROR(INDEX(NTG_2020_Map,$C1905+2,K$7),"")</f>
        <v/>
      </c>
      <c r="L1905" s="17" t="str" cm="1">
        <f t="array" aca="1" ref="L1905" ca="1">IFERROR(INDEX(NTG_2020_Map,$C1905+2,L$7),"")</f>
        <v/>
      </c>
      <c r="M1905" s="17" t="str" cm="1">
        <f t="array" aca="1" ref="M1905" ca="1">IFERROR(INDEX(NTG_2020_Map,$C1905+2,M$7),"")</f>
        <v/>
      </c>
      <c r="N1905" s="18" t="str" cm="1">
        <f t="array" aca="1" ref="N1905" ca="1">IFERROR(INDEX(NTG_2020_Map,$C1905+2,N$7),"")</f>
        <v/>
      </c>
      <c r="O1905" s="18" t="str" cm="1">
        <f t="array" aca="1" ref="O1905" ca="1">IFERROR(IF(INDEX(NTG_2020_Map,$C1905+2,O$7)="","",INDEX(NTG_2020_Map,$C1905+2,O$7)),"")</f>
        <v/>
      </c>
    </row>
    <row r="1906" spans="3:15" ht="12.75" customHeight="1">
      <c r="C1906" s="16">
        <f t="shared" si="58"/>
        <v>83</v>
      </c>
      <c r="D1906" s="16">
        <f t="shared" si="59"/>
        <v>12</v>
      </c>
      <c r="E1906" s="16" cm="1">
        <f t="array" aca="1" ref="E1906" ca="1">IF(F1906="","",IF(INDEX(NTG_2020_Table,$C1906+1,$D1906)=1,1,0))</f>
        <v>1</v>
      </c>
      <c r="F1906" s="17" t="str" cm="1">
        <f t="array" aca="1" ref="F1906" ca="1">IFERROR(INDEX(NTG_2020_Table,$C1906+1,$F$7),"")</f>
        <v>Res-NC-AllElectric</v>
      </c>
      <c r="G1906" s="17" t="str" cm="1">
        <f t="array" aca="1" ref="G1906" ca="1">IF($F1906="","",IFERROR(INDEX(NTG_2020_Map,1,IF($D1906&lt;$B$4,$B$3,IF($D1906&lt;$B$5,$B$4,$B$5))),""))</f>
        <v>VersionSource</v>
      </c>
      <c r="H1906" s="17" t="str" cm="1">
        <f t="array" aca="1" ref="H1906" ca="1">IF(F1906="","",IFERROR(INDEX(NTG_2020_Map,2,D1906),""))</f>
        <v>1</v>
      </c>
      <c r="I1906" s="17" t="str" cm="1">
        <f t="array" aca="1" ref="I1906" ca="1">IFERROR(INDEX(NTG_2020_Map,$C1906+2,$I$7),"")</f>
        <v/>
      </c>
      <c r="J1906" s="17" t="str" cm="1">
        <f t="array" aca="1" ref="J1906" ca="1">IFERROR(IF(INDEX(NTG_2020_Map,$C1906+2,36)=0,"",INDEX(NTG_2020_Map,$C1906+2,$J$7)),"")</f>
        <v/>
      </c>
      <c r="K1906" s="17" t="str" cm="1">
        <f t="array" aca="1" ref="K1906" ca="1">IFERROR(INDEX(NTG_2020_Map,$C1906+2,K$7),"")</f>
        <v/>
      </c>
      <c r="L1906" s="17" t="str" cm="1">
        <f t="array" aca="1" ref="L1906" ca="1">IFERROR(INDEX(NTG_2020_Map,$C1906+2,L$7),"")</f>
        <v/>
      </c>
      <c r="M1906" s="17" t="str" cm="1">
        <f t="array" aca="1" ref="M1906" ca="1">IFERROR(INDEX(NTG_2020_Map,$C1906+2,M$7),"")</f>
        <v/>
      </c>
      <c r="N1906" s="18" t="str" cm="1">
        <f t="array" aca="1" ref="N1906" ca="1">IFERROR(INDEX(NTG_2020_Map,$C1906+2,N$7),"")</f>
        <v/>
      </c>
      <c r="O1906" s="18" t="str" cm="1">
        <f t="array" aca="1" ref="O1906" ca="1">IFERROR(IF(INDEX(NTG_2020_Map,$C1906+2,O$7)="","",INDEX(NTG_2020_Map,$C1906+2,O$7)),"")</f>
        <v/>
      </c>
    </row>
    <row r="1907" spans="3:15" ht="12.75" customHeight="1">
      <c r="C1907" s="16">
        <f t="shared" si="58"/>
        <v>83</v>
      </c>
      <c r="D1907" s="16">
        <f t="shared" si="59"/>
        <v>13</v>
      </c>
      <c r="E1907" s="16" cm="1">
        <f t="array" aca="1" ref="E1907" ca="1">IF(F1907="","",IF(INDEX(NTG_2020_Table,$C1907+1,$D1907)=1,1,0))</f>
        <v>1</v>
      </c>
      <c r="F1907" s="17" t="str" cm="1">
        <f t="array" aca="1" ref="F1907" ca="1">IFERROR(INDEX(NTG_2020_Table,$C1907+1,$F$7),"")</f>
        <v>Res-NC-AllElectric</v>
      </c>
      <c r="G1907" s="17" t="str" cm="1">
        <f t="array" aca="1" ref="G1907" ca="1">IF($F1907="","",IFERROR(INDEX(NTG_2020_Map,1,IF($D1907&lt;$B$4,$B$3,IF($D1907&lt;$B$5,$B$4,$B$5))),""))</f>
        <v>VersionSource</v>
      </c>
      <c r="H1907" s="17" t="str" cm="1">
        <f t="array" aca="1" ref="H1907" ca="1">IF(F1907="","",IFERROR(INDEX(NTG_2020_Map,2,D1907),""))</f>
        <v>1</v>
      </c>
      <c r="I1907" s="17" t="str" cm="1">
        <f t="array" aca="1" ref="I1907" ca="1">IFERROR(INDEX(NTG_2020_Map,$C1907+2,$I$7),"")</f>
        <v/>
      </c>
      <c r="J1907" s="17" t="str" cm="1">
        <f t="array" aca="1" ref="J1907" ca="1">IFERROR(IF(INDEX(NTG_2020_Map,$C1907+2,36)=0,"",INDEX(NTG_2020_Map,$C1907+2,$J$7)),"")</f>
        <v/>
      </c>
      <c r="K1907" s="17" t="str" cm="1">
        <f t="array" aca="1" ref="K1907" ca="1">IFERROR(INDEX(NTG_2020_Map,$C1907+2,K$7),"")</f>
        <v/>
      </c>
      <c r="L1907" s="17" t="str" cm="1">
        <f t="array" aca="1" ref="L1907" ca="1">IFERROR(INDEX(NTG_2020_Map,$C1907+2,L$7),"")</f>
        <v/>
      </c>
      <c r="M1907" s="17" t="str" cm="1">
        <f t="array" aca="1" ref="M1907" ca="1">IFERROR(INDEX(NTG_2020_Map,$C1907+2,M$7),"")</f>
        <v/>
      </c>
      <c r="N1907" s="18" t="str" cm="1">
        <f t="array" aca="1" ref="N1907" ca="1">IFERROR(INDEX(NTG_2020_Map,$C1907+2,N$7),"")</f>
        <v/>
      </c>
      <c r="O1907" s="18" t="str" cm="1">
        <f t="array" aca="1" ref="O1907" ca="1">IFERROR(IF(INDEX(NTG_2020_Map,$C1907+2,O$7)="","",INDEX(NTG_2020_Map,$C1907+2,O$7)),"")</f>
        <v/>
      </c>
    </row>
    <row r="1908" spans="3:15" ht="12.75" customHeight="1">
      <c r="C1908" s="16">
        <f t="shared" si="58"/>
        <v>83</v>
      </c>
      <c r="D1908" s="16">
        <f t="shared" si="59"/>
        <v>14</v>
      </c>
      <c r="E1908" s="16" cm="1">
        <f t="array" aca="1" ref="E1908" ca="1">IF(F1908="","",IF(INDEX(NTG_2020_Table,$C1908+1,$D1908)=1,1,0))</f>
        <v>0</v>
      </c>
      <c r="F1908" s="17" t="str" cm="1">
        <f t="array" aca="1" ref="F1908" ca="1">IFERROR(INDEX(NTG_2020_Table,$C1908+1,$F$7),"")</f>
        <v>Res-NC-AllElectric</v>
      </c>
      <c r="G1908" s="17" t="str" cm="1">
        <f t="array" aca="1" ref="G1908" ca="1">IF($F1908="","",IFERROR(INDEX(NTG_2020_Map,1,IF($D1908&lt;$B$4,$B$3,IF($D1908&lt;$B$5,$B$4,$B$5))),""))</f>
        <v>VersionSource</v>
      </c>
      <c r="H1908" s="17" t="str" cm="1">
        <f t="array" aca="1" ref="H1908" ca="1">IF(F1908="","",IFERROR(INDEX(NTG_2020_Map,2,D1908),""))</f>
        <v>0</v>
      </c>
      <c r="I1908" s="17" t="str" cm="1">
        <f t="array" aca="1" ref="I1908" ca="1">IFERROR(INDEX(NTG_2020_Map,$C1908+2,$I$7),"")</f>
        <v/>
      </c>
      <c r="J1908" s="17" t="str" cm="1">
        <f t="array" aca="1" ref="J1908" ca="1">IFERROR(IF(INDEX(NTG_2020_Map,$C1908+2,36)=0,"",INDEX(NTG_2020_Map,$C1908+2,$J$7)),"")</f>
        <v/>
      </c>
      <c r="K1908" s="17" t="str" cm="1">
        <f t="array" aca="1" ref="K1908" ca="1">IFERROR(INDEX(NTG_2020_Map,$C1908+2,K$7),"")</f>
        <v/>
      </c>
      <c r="L1908" s="17" t="str" cm="1">
        <f t="array" aca="1" ref="L1908" ca="1">IFERROR(INDEX(NTG_2020_Map,$C1908+2,L$7),"")</f>
        <v/>
      </c>
      <c r="M1908" s="17" t="str" cm="1">
        <f t="array" aca="1" ref="M1908" ca="1">IFERROR(INDEX(NTG_2020_Map,$C1908+2,M$7),"")</f>
        <v/>
      </c>
      <c r="N1908" s="18" t="str" cm="1">
        <f t="array" aca="1" ref="N1908" ca="1">IFERROR(INDEX(NTG_2020_Map,$C1908+2,N$7),"")</f>
        <v/>
      </c>
      <c r="O1908" s="18" t="str" cm="1">
        <f t="array" aca="1" ref="O1908" ca="1">IFERROR(IF(INDEX(NTG_2020_Map,$C1908+2,O$7)="","",INDEX(NTG_2020_Map,$C1908+2,O$7)),"")</f>
        <v/>
      </c>
    </row>
    <row r="1909" spans="3:15" ht="12.75" customHeight="1">
      <c r="C1909" s="16">
        <f t="shared" si="58"/>
        <v>83</v>
      </c>
      <c r="D1909" s="16">
        <f t="shared" si="59"/>
        <v>15</v>
      </c>
      <c r="E1909" s="16" cm="1">
        <f t="array" aca="1" ref="E1909" ca="1">IF(F1909="","",IF(INDEX(NTG_2020_Table,$C1909+1,$D1909)=1,1,0))</f>
        <v>0</v>
      </c>
      <c r="F1909" s="17" t="str" cm="1">
        <f t="array" aca="1" ref="F1909" ca="1">IFERROR(INDEX(NTG_2020_Table,$C1909+1,$F$7),"")</f>
        <v>Res-NC-AllElectric</v>
      </c>
      <c r="G1909" s="17" t="str" cm="1">
        <f t="array" aca="1" ref="G1909" ca="1">IF($F1909="","",IFERROR(INDEX(NTG_2020_Map,1,IF($D1909&lt;$B$4,$B$3,IF($D1909&lt;$B$5,$B$4,$B$5))),""))</f>
        <v>VersionSource</v>
      </c>
      <c r="H1909" s="17" cm="1">
        <f t="array" aca="1" ref="H1909" ca="1">IF(F1909="","",IFERROR(INDEX(NTG_2020_Map,2,D1909),""))</f>
        <v>45448.629734189817</v>
      </c>
      <c r="I1909" s="17" t="str" cm="1">
        <f t="array" aca="1" ref="I1909" ca="1">IFERROR(INDEX(NTG_2020_Map,$C1909+2,$I$7),"")</f>
        <v/>
      </c>
      <c r="J1909" s="17" t="str" cm="1">
        <f t="array" aca="1" ref="J1909" ca="1">IFERROR(IF(INDEX(NTG_2020_Map,$C1909+2,36)=0,"",INDEX(NTG_2020_Map,$C1909+2,$J$7)),"")</f>
        <v/>
      </c>
      <c r="K1909" s="17" t="str" cm="1">
        <f t="array" aca="1" ref="K1909" ca="1">IFERROR(INDEX(NTG_2020_Map,$C1909+2,K$7),"")</f>
        <v/>
      </c>
      <c r="L1909" s="17" t="str" cm="1">
        <f t="array" aca="1" ref="L1909" ca="1">IFERROR(INDEX(NTG_2020_Map,$C1909+2,L$7),"")</f>
        <v/>
      </c>
      <c r="M1909" s="17" t="str" cm="1">
        <f t="array" aca="1" ref="M1909" ca="1">IFERROR(INDEX(NTG_2020_Map,$C1909+2,M$7),"")</f>
        <v/>
      </c>
      <c r="N1909" s="18" t="str" cm="1">
        <f t="array" aca="1" ref="N1909" ca="1">IFERROR(INDEX(NTG_2020_Map,$C1909+2,N$7),"")</f>
        <v/>
      </c>
      <c r="O1909" s="18" t="str" cm="1">
        <f t="array" aca="1" ref="O1909" ca="1">IFERROR(IF(INDEX(NTG_2020_Map,$C1909+2,O$7)="","",INDEX(NTG_2020_Map,$C1909+2,O$7)),"")</f>
        <v/>
      </c>
    </row>
    <row r="1910" spans="3:15" ht="12.75" customHeight="1">
      <c r="C1910" s="16">
        <f t="shared" si="58"/>
        <v>83</v>
      </c>
      <c r="D1910" s="16">
        <f t="shared" si="59"/>
        <v>16</v>
      </c>
      <c r="E1910" s="16" cm="1">
        <f t="array" aca="1" ref="E1910" ca="1">IF(F1910="","",IF(INDEX(NTG_2020_Table,$C1910+1,$D1910)=1,1,0))</f>
        <v>1</v>
      </c>
      <c r="F1910" s="17" t="str" cm="1">
        <f t="array" aca="1" ref="F1910" ca="1">IFERROR(INDEX(NTG_2020_Table,$C1910+1,$F$7),"")</f>
        <v>Res-NC-AllElectric</v>
      </c>
      <c r="G1910" s="17" t="str" cm="1">
        <f t="array" aca="1" ref="G1910" ca="1">IF($F1910="","",IFERROR(INDEX(NTG_2020_Map,1,IF($D1910&lt;$B$4,$B$3,IF($D1910&lt;$B$5,$B$4,$B$5))),""))</f>
        <v>VersionSource</v>
      </c>
      <c r="H1910" s="17" t="str" cm="1">
        <f t="array" aca="1" ref="H1910" ca="1">IF(F1910="","",IFERROR(INDEX(NTG_2020_Map,2,D1910),""))</f>
        <v>Expired this record since a new record was created that uses the updated Measure Impact Types and Delivery Types per DEER2026 Scoping Document.</v>
      </c>
      <c r="I1910" s="17" t="str" cm="1">
        <f t="array" aca="1" ref="I1910" ca="1">IFERROR(INDEX(NTG_2020_Map,$C1910+2,$I$7),"")</f>
        <v/>
      </c>
      <c r="J1910" s="17" t="str" cm="1">
        <f t="array" aca="1" ref="J1910" ca="1">IFERROR(IF(INDEX(NTG_2020_Map,$C1910+2,36)=0,"",INDEX(NTG_2020_Map,$C1910+2,$J$7)),"")</f>
        <v/>
      </c>
      <c r="K1910" s="17" t="str" cm="1">
        <f t="array" aca="1" ref="K1910" ca="1">IFERROR(INDEX(NTG_2020_Map,$C1910+2,K$7),"")</f>
        <v/>
      </c>
      <c r="L1910" s="17" t="str" cm="1">
        <f t="array" aca="1" ref="L1910" ca="1">IFERROR(INDEX(NTG_2020_Map,$C1910+2,L$7),"")</f>
        <v/>
      </c>
      <c r="M1910" s="17" t="str" cm="1">
        <f t="array" aca="1" ref="M1910" ca="1">IFERROR(INDEX(NTG_2020_Map,$C1910+2,M$7),"")</f>
        <v/>
      </c>
      <c r="N1910" s="18" t="str" cm="1">
        <f t="array" aca="1" ref="N1910" ca="1">IFERROR(INDEX(NTG_2020_Map,$C1910+2,N$7),"")</f>
        <v/>
      </c>
      <c r="O1910" s="18" t="str" cm="1">
        <f t="array" aca="1" ref="O1910" ca="1">IFERROR(IF(INDEX(NTG_2020_Map,$C1910+2,O$7)="","",INDEX(NTG_2020_Map,$C1910+2,O$7)),"")</f>
        <v/>
      </c>
    </row>
    <row r="1911" spans="3:15" ht="12.75" customHeight="1">
      <c r="C1911" s="16">
        <f t="shared" si="58"/>
        <v>83</v>
      </c>
      <c r="D1911" s="16">
        <f t="shared" si="59"/>
        <v>17</v>
      </c>
      <c r="E1911" s="16" cm="1">
        <f t="array" aca="1" ref="E1911" ca="1">IF(F1911="","",IF(INDEX(NTG_2020_Table,$C1911+1,$D1911)=1,1,0))</f>
        <v>0</v>
      </c>
      <c r="F1911" s="17" t="str" cm="1">
        <f t="array" aca="1" ref="F1911" ca="1">IFERROR(INDEX(NTG_2020_Table,$C1911+1,$F$7),"")</f>
        <v>Res-NC-AllElectric</v>
      </c>
      <c r="G1911" s="17" t="str" cm="1">
        <f t="array" aca="1" ref="G1911" ca="1">IF($F1911="","",IFERROR(INDEX(NTG_2020_Map,1,IF($D1911&lt;$B$4,$B$3,IF($D1911&lt;$B$5,$B$4,$B$5))),""))</f>
        <v>VersionSource</v>
      </c>
      <c r="H1911" s="17" t="str" cm="1">
        <f t="array" aca="1" ref="H1911" ca="1">IF(F1911="","",IFERROR(INDEX(NTG_2020_Map,2,D1911),""))</f>
        <v>Deemed Ex Ante Team</v>
      </c>
      <c r="I1911" s="17" t="str" cm="1">
        <f t="array" aca="1" ref="I1911" ca="1">IFERROR(INDEX(NTG_2020_Map,$C1911+2,$I$7),"")</f>
        <v/>
      </c>
      <c r="J1911" s="17" t="str" cm="1">
        <f t="array" aca="1" ref="J1911" ca="1">IFERROR(IF(INDEX(NTG_2020_Map,$C1911+2,36)=0,"",INDEX(NTG_2020_Map,$C1911+2,$J$7)),"")</f>
        <v/>
      </c>
      <c r="K1911" s="17" t="str" cm="1">
        <f t="array" aca="1" ref="K1911" ca="1">IFERROR(INDEX(NTG_2020_Map,$C1911+2,K$7),"")</f>
        <v/>
      </c>
      <c r="L1911" s="17" t="str" cm="1">
        <f t="array" aca="1" ref="L1911" ca="1">IFERROR(INDEX(NTG_2020_Map,$C1911+2,L$7),"")</f>
        <v/>
      </c>
      <c r="M1911" s="17" t="str" cm="1">
        <f t="array" aca="1" ref="M1911" ca="1">IFERROR(INDEX(NTG_2020_Map,$C1911+2,M$7),"")</f>
        <v/>
      </c>
      <c r="N1911" s="18" t="str" cm="1">
        <f t="array" aca="1" ref="N1911" ca="1">IFERROR(INDEX(NTG_2020_Map,$C1911+2,N$7),"")</f>
        <v/>
      </c>
      <c r="O1911" s="18" t="str" cm="1">
        <f t="array" aca="1" ref="O1911" ca="1">IFERROR(IF(INDEX(NTG_2020_Map,$C1911+2,O$7)="","",INDEX(NTG_2020_Map,$C1911+2,O$7)),"")</f>
        <v/>
      </c>
    </row>
    <row r="1912" spans="3:15" ht="12.75" customHeight="1">
      <c r="C1912" s="16">
        <f t="shared" si="58"/>
        <v>83</v>
      </c>
      <c r="D1912" s="16">
        <f t="shared" si="59"/>
        <v>18</v>
      </c>
      <c r="E1912" s="16" cm="1">
        <f t="array" aca="1" ref="E1912" ca="1">IF(F1912="","",IF(INDEX(NTG_2020_Table,$C1912+1,$D1912)=1,1,0))</f>
        <v>0</v>
      </c>
      <c r="F1912" s="17" t="str" cm="1">
        <f t="array" aca="1" ref="F1912" ca="1">IFERROR(INDEX(NTG_2020_Table,$C1912+1,$F$7),"")</f>
        <v>Res-NC-AllElectric</v>
      </c>
      <c r="G1912" s="17" t="str" cm="1">
        <f t="array" aca="1" ref="G1912" ca="1">IF($F1912="","",IFERROR(INDEX(NTG_2020_Map,1,IF($D1912&lt;$B$4,$B$3,IF($D1912&lt;$B$5,$B$4,$B$5))),""))</f>
        <v>VersionSource</v>
      </c>
      <c r="H1912" s="17" cm="1">
        <f t="array" aca="1" ref="H1912" ca="1">IF(F1912="","",IFERROR(INDEX(NTG_2020_Map,2,D1912),""))</f>
        <v>44566.539816770834</v>
      </c>
      <c r="I1912" s="17" t="str" cm="1">
        <f t="array" aca="1" ref="I1912" ca="1">IFERROR(INDEX(NTG_2020_Map,$C1912+2,$I$7),"")</f>
        <v/>
      </c>
      <c r="J1912" s="17" t="str" cm="1">
        <f t="array" aca="1" ref="J1912" ca="1">IFERROR(IF(INDEX(NTG_2020_Map,$C1912+2,36)=0,"",INDEX(NTG_2020_Map,$C1912+2,$J$7)),"")</f>
        <v/>
      </c>
      <c r="K1912" s="17" t="str" cm="1">
        <f t="array" aca="1" ref="K1912" ca="1">IFERROR(INDEX(NTG_2020_Map,$C1912+2,K$7),"")</f>
        <v/>
      </c>
      <c r="L1912" s="17" t="str" cm="1">
        <f t="array" aca="1" ref="L1912" ca="1">IFERROR(INDEX(NTG_2020_Map,$C1912+2,L$7),"")</f>
        <v/>
      </c>
      <c r="M1912" s="17" t="str" cm="1">
        <f t="array" aca="1" ref="M1912" ca="1">IFERROR(INDEX(NTG_2020_Map,$C1912+2,M$7),"")</f>
        <v/>
      </c>
      <c r="N1912" s="18" t="str" cm="1">
        <f t="array" aca="1" ref="N1912" ca="1">IFERROR(INDEX(NTG_2020_Map,$C1912+2,N$7),"")</f>
        <v/>
      </c>
      <c r="O1912" s="18" t="str" cm="1">
        <f t="array" aca="1" ref="O1912" ca="1">IFERROR(IF(INDEX(NTG_2020_Map,$C1912+2,O$7)="","",INDEX(NTG_2020_Map,$C1912+2,O$7)),"")</f>
        <v/>
      </c>
    </row>
    <row r="1913" spans="3:15" ht="12.75" customHeight="1">
      <c r="C1913" s="16">
        <f t="shared" si="58"/>
        <v>83</v>
      </c>
      <c r="D1913" s="16">
        <f t="shared" si="59"/>
        <v>19</v>
      </c>
      <c r="E1913" s="16" cm="1">
        <f t="array" aca="1" ref="E1913" ca="1">IF(F1913="","",IF(INDEX(NTG_2020_Table,$C1913+1,$D1913)=1,1,0))</f>
        <v>0</v>
      </c>
      <c r="F1913" s="17" t="str" cm="1">
        <f t="array" aca="1" ref="F1913" ca="1">IFERROR(INDEX(NTG_2020_Table,$C1913+1,$F$7),"")</f>
        <v>Res-NC-AllElectric</v>
      </c>
      <c r="G1913" s="17" t="str" cm="1">
        <f t="array" aca="1" ref="G1913" ca="1">IF($F1913="","",IFERROR(INDEX(NTG_2020_Map,1,IF($D1913&lt;$B$4,$B$3,IF($D1913&lt;$B$5,$B$4,$B$5))),""))</f>
        <v>CreatedComment</v>
      </c>
      <c r="H1913" s="17" t="str" cm="1">
        <f t="array" aca="1" ref="H1913" ca="1">IF(F1913="","",IFERROR(INDEX(NTG_2020_Map,2,D1913),""))</f>
        <v/>
      </c>
      <c r="I1913" s="17" t="str" cm="1">
        <f t="array" aca="1" ref="I1913" ca="1">IFERROR(INDEX(NTG_2020_Map,$C1913+2,$I$7),"")</f>
        <v/>
      </c>
      <c r="J1913" s="17" t="str" cm="1">
        <f t="array" aca="1" ref="J1913" ca="1">IFERROR(IF(INDEX(NTG_2020_Map,$C1913+2,36)=0,"",INDEX(NTG_2020_Map,$C1913+2,$J$7)),"")</f>
        <v/>
      </c>
      <c r="K1913" s="17" t="str" cm="1">
        <f t="array" aca="1" ref="K1913" ca="1">IFERROR(INDEX(NTG_2020_Map,$C1913+2,K$7),"")</f>
        <v/>
      </c>
      <c r="L1913" s="17" t="str" cm="1">
        <f t="array" aca="1" ref="L1913" ca="1">IFERROR(INDEX(NTG_2020_Map,$C1913+2,L$7),"")</f>
        <v/>
      </c>
      <c r="M1913" s="17" t="str" cm="1">
        <f t="array" aca="1" ref="M1913" ca="1">IFERROR(INDEX(NTG_2020_Map,$C1913+2,M$7),"")</f>
        <v/>
      </c>
      <c r="N1913" s="18" t="str" cm="1">
        <f t="array" aca="1" ref="N1913" ca="1">IFERROR(INDEX(NTG_2020_Map,$C1913+2,N$7),"")</f>
        <v/>
      </c>
      <c r="O1913" s="18" t="str" cm="1">
        <f t="array" aca="1" ref="O1913" ca="1">IFERROR(IF(INDEX(NTG_2020_Map,$C1913+2,O$7)="","",INDEX(NTG_2020_Map,$C1913+2,O$7)),"")</f>
        <v/>
      </c>
    </row>
    <row r="1914" spans="3:15" ht="12.75" customHeight="1">
      <c r="C1914" s="16">
        <f t="shared" si="58"/>
        <v>83</v>
      </c>
      <c r="D1914" s="16">
        <f t="shared" si="59"/>
        <v>20</v>
      </c>
      <c r="E1914" s="16" cm="1">
        <f t="array" aca="1" ref="E1914" ca="1">IF(F1914="","",IF(INDEX(NTG_2020_Table,$C1914+1,$D1914)=1,1,0))</f>
        <v>0</v>
      </c>
      <c r="F1914" s="17" t="str" cm="1">
        <f t="array" aca="1" ref="F1914" ca="1">IFERROR(INDEX(NTG_2020_Table,$C1914+1,$F$7),"")</f>
        <v>Res-NC-AllElectric</v>
      </c>
      <c r="G1914" s="17" t="str" cm="1">
        <f t="array" aca="1" ref="G1914" ca="1">IF($F1914="","",IFERROR(INDEX(NTG_2020_Map,1,IF($D1914&lt;$B$4,$B$3,IF($D1914&lt;$B$5,$B$4,$B$5))),""))</f>
        <v>CreatedComment</v>
      </c>
      <c r="H1914" s="17" t="str" cm="1">
        <f t="array" aca="1" ref="H1914" ca="1">IF(F1914="","",IFERROR(INDEX(NTG_2020_Map,2,D1914),""))</f>
        <v>Deemed Ex Ante Team</v>
      </c>
      <c r="I1914" s="17" t="str" cm="1">
        <f t="array" aca="1" ref="I1914" ca="1">IFERROR(INDEX(NTG_2020_Map,$C1914+2,$I$7),"")</f>
        <v/>
      </c>
      <c r="J1914" s="17" t="str" cm="1">
        <f t="array" aca="1" ref="J1914" ca="1">IFERROR(IF(INDEX(NTG_2020_Map,$C1914+2,36)=0,"",INDEX(NTG_2020_Map,$C1914+2,$J$7)),"")</f>
        <v/>
      </c>
      <c r="K1914" s="17" t="str" cm="1">
        <f t="array" aca="1" ref="K1914" ca="1">IFERROR(INDEX(NTG_2020_Map,$C1914+2,K$7),"")</f>
        <v/>
      </c>
      <c r="L1914" s="17" t="str" cm="1">
        <f t="array" aca="1" ref="L1914" ca="1">IFERROR(INDEX(NTG_2020_Map,$C1914+2,L$7),"")</f>
        <v/>
      </c>
      <c r="M1914" s="17" t="str" cm="1">
        <f t="array" aca="1" ref="M1914" ca="1">IFERROR(INDEX(NTG_2020_Map,$C1914+2,M$7),"")</f>
        <v/>
      </c>
      <c r="N1914" s="18" t="str" cm="1">
        <f t="array" aca="1" ref="N1914" ca="1">IFERROR(INDEX(NTG_2020_Map,$C1914+2,N$7),"")</f>
        <v/>
      </c>
      <c r="O1914" s="18" t="str" cm="1">
        <f t="array" aca="1" ref="O1914" ca="1">IFERROR(IF(INDEX(NTG_2020_Map,$C1914+2,O$7)="","",INDEX(NTG_2020_Map,$C1914+2,O$7)),"")</f>
        <v/>
      </c>
    </row>
    <row r="1915" spans="3:15" ht="12.75" customHeight="1">
      <c r="C1915" s="16">
        <f t="shared" si="58"/>
        <v>83</v>
      </c>
      <c r="D1915" s="16">
        <f t="shared" si="59"/>
        <v>21</v>
      </c>
      <c r="E1915" s="16" cm="1">
        <f t="array" aca="1" ref="E1915" ca="1">IF(F1915="","",IF(INDEX(NTG_2020_Table,$C1915+1,$D1915)=1,1,0))</f>
        <v>0</v>
      </c>
      <c r="F1915" s="17" t="str" cm="1">
        <f t="array" aca="1" ref="F1915" ca="1">IFERROR(INDEX(NTG_2020_Table,$C1915+1,$F$7),"")</f>
        <v>Res-NC-AllElectric</v>
      </c>
      <c r="G1915" s="17" t="str" cm="1">
        <f t="array" aca="1" ref="G1915" ca="1">IF($F1915="","",IFERROR(INDEX(NTG_2020_Map,1,IF($D1915&lt;$B$4,$B$3,IF($D1915&lt;$B$5,$B$4,$B$5))),""))</f>
        <v>CreatedComment</v>
      </c>
      <c r="H1915" s="17" t="str" cm="1">
        <f t="array" aca="1" ref="H1915" ca="1">IF(F1915="","",IFERROR(INDEX(NTG_2020_Map,2,D1915),""))</f>
        <v/>
      </c>
      <c r="I1915" s="17" t="str" cm="1">
        <f t="array" aca="1" ref="I1915" ca="1">IFERROR(INDEX(NTG_2020_Map,$C1915+2,$I$7),"")</f>
        <v/>
      </c>
      <c r="J1915" s="17" t="str" cm="1">
        <f t="array" aca="1" ref="J1915" ca="1">IFERROR(IF(INDEX(NTG_2020_Map,$C1915+2,36)=0,"",INDEX(NTG_2020_Map,$C1915+2,$J$7)),"")</f>
        <v/>
      </c>
      <c r="K1915" s="17" t="str" cm="1">
        <f t="array" aca="1" ref="K1915" ca="1">IFERROR(INDEX(NTG_2020_Map,$C1915+2,K$7),"")</f>
        <v/>
      </c>
      <c r="L1915" s="17" t="str" cm="1">
        <f t="array" aca="1" ref="L1915" ca="1">IFERROR(INDEX(NTG_2020_Map,$C1915+2,L$7),"")</f>
        <v/>
      </c>
      <c r="M1915" s="17" t="str" cm="1">
        <f t="array" aca="1" ref="M1915" ca="1">IFERROR(INDEX(NTG_2020_Map,$C1915+2,M$7),"")</f>
        <v/>
      </c>
      <c r="N1915" s="18" t="str" cm="1">
        <f t="array" aca="1" ref="N1915" ca="1">IFERROR(INDEX(NTG_2020_Map,$C1915+2,N$7),"")</f>
        <v/>
      </c>
      <c r="O1915" s="18" t="str" cm="1">
        <f t="array" aca="1" ref="O1915" ca="1">IFERROR(IF(INDEX(NTG_2020_Map,$C1915+2,O$7)="","",INDEX(NTG_2020_Map,$C1915+2,O$7)),"")</f>
        <v/>
      </c>
    </row>
    <row r="1916" spans="3:15" ht="12.75" customHeight="1">
      <c r="C1916" s="16">
        <f t="shared" si="58"/>
        <v>83</v>
      </c>
      <c r="D1916" s="16">
        <f t="shared" si="59"/>
        <v>22</v>
      </c>
      <c r="E1916" s="16" cm="1">
        <f t="array" aca="1" ref="E1916" ca="1">IF(F1916="","",IF(INDEX(NTG_2020_Table,$C1916+1,$D1916)=1,1,0))</f>
        <v>0</v>
      </c>
      <c r="F1916" s="17" t="str" cm="1">
        <f t="array" aca="1" ref="F1916" ca="1">IFERROR(INDEX(NTG_2020_Table,$C1916+1,$F$7),"")</f>
        <v>Res-NC-AllElectric</v>
      </c>
      <c r="G1916" s="17" t="str" cm="1">
        <f t="array" aca="1" ref="G1916" ca="1">IF($F1916="","",IFERROR(INDEX(NTG_2020_Map,1,IF($D1916&lt;$B$4,$B$3,IF($D1916&lt;$B$5,$B$4,$B$5))),""))</f>
        <v>CreatedComment</v>
      </c>
      <c r="H1916" s="17" t="str" cm="1">
        <f t="array" aca="1" ref="H1916" ca="1">IF(F1916="","",IFERROR(INDEX(NTG_2020_Map,2,D1916),""))</f>
        <v/>
      </c>
      <c r="I1916" s="17" t="str" cm="1">
        <f t="array" aca="1" ref="I1916" ca="1">IFERROR(INDEX(NTG_2020_Map,$C1916+2,$I$7),"")</f>
        <v/>
      </c>
      <c r="J1916" s="17" t="str" cm="1">
        <f t="array" aca="1" ref="J1916" ca="1">IFERROR(IF(INDEX(NTG_2020_Map,$C1916+2,36)=0,"",INDEX(NTG_2020_Map,$C1916+2,$J$7)),"")</f>
        <v/>
      </c>
      <c r="K1916" s="17" t="str" cm="1">
        <f t="array" aca="1" ref="K1916" ca="1">IFERROR(INDEX(NTG_2020_Map,$C1916+2,K$7),"")</f>
        <v/>
      </c>
      <c r="L1916" s="17" t="str" cm="1">
        <f t="array" aca="1" ref="L1916" ca="1">IFERROR(INDEX(NTG_2020_Map,$C1916+2,L$7),"")</f>
        <v/>
      </c>
      <c r="M1916" s="17" t="str" cm="1">
        <f t="array" aca="1" ref="M1916" ca="1">IFERROR(INDEX(NTG_2020_Map,$C1916+2,M$7),"")</f>
        <v/>
      </c>
      <c r="N1916" s="18" t="str" cm="1">
        <f t="array" aca="1" ref="N1916" ca="1">IFERROR(INDEX(NTG_2020_Map,$C1916+2,N$7),"")</f>
        <v/>
      </c>
      <c r="O1916" s="18" t="str" cm="1">
        <f t="array" aca="1" ref="O1916" ca="1">IFERROR(IF(INDEX(NTG_2020_Map,$C1916+2,O$7)="","",INDEX(NTG_2020_Map,$C1916+2,O$7)),"")</f>
        <v/>
      </c>
    </row>
    <row r="1917" spans="3:15" ht="12.75" customHeight="1">
      <c r="C1917" s="16">
        <f t="shared" si="58"/>
        <v>83</v>
      </c>
      <c r="D1917" s="16">
        <f t="shared" si="59"/>
        <v>23</v>
      </c>
      <c r="E1917" s="16" cm="1">
        <f t="array" aca="1" ref="E1917" ca="1">IF(F1917="","",IF(INDEX(NTG_2020_Table,$C1917+1,$D1917)=1,1,0))</f>
        <v>1</v>
      </c>
      <c r="F1917" s="17" t="str" cm="1">
        <f t="array" aca="1" ref="F1917" ca="1">IFERROR(INDEX(NTG_2020_Table,$C1917+1,$F$7),"")</f>
        <v>Res-NC-AllElectric</v>
      </c>
      <c r="G1917" s="17" t="str" cm="1">
        <f t="array" aca="1" ref="G1917" ca="1">IF($F1917="","",IFERROR(INDEX(NTG_2020_Map,1,IF($D1917&lt;$B$4,$B$3,IF($D1917&lt;$B$5,$B$4,$B$5))),""))</f>
        <v>CreatedComment</v>
      </c>
      <c r="H1917" s="17" t="str" cm="1">
        <f t="array" aca="1" ref="H1917" ca="1">IF(F1917="","",IFERROR(INDEX(NTG_2020_Map,2,D1917),""))</f>
        <v/>
      </c>
      <c r="I1917" s="17" t="str" cm="1">
        <f t="array" aca="1" ref="I1917" ca="1">IFERROR(INDEX(NTG_2020_Map,$C1917+2,$I$7),"")</f>
        <v/>
      </c>
      <c r="J1917" s="17" t="str" cm="1">
        <f t="array" aca="1" ref="J1917" ca="1">IFERROR(IF(INDEX(NTG_2020_Map,$C1917+2,36)=0,"",INDEX(NTG_2020_Map,$C1917+2,$J$7)),"")</f>
        <v/>
      </c>
      <c r="K1917" s="17" t="str" cm="1">
        <f t="array" aca="1" ref="K1917" ca="1">IFERROR(INDEX(NTG_2020_Map,$C1917+2,K$7),"")</f>
        <v/>
      </c>
      <c r="L1917" s="17" t="str" cm="1">
        <f t="array" aca="1" ref="L1917" ca="1">IFERROR(INDEX(NTG_2020_Map,$C1917+2,L$7),"")</f>
        <v/>
      </c>
      <c r="M1917" s="17" t="str" cm="1">
        <f t="array" aca="1" ref="M1917" ca="1">IFERROR(INDEX(NTG_2020_Map,$C1917+2,M$7),"")</f>
        <v/>
      </c>
      <c r="N1917" s="18" t="str" cm="1">
        <f t="array" aca="1" ref="N1917" ca="1">IFERROR(INDEX(NTG_2020_Map,$C1917+2,N$7),"")</f>
        <v/>
      </c>
      <c r="O1917" s="18" t="str" cm="1">
        <f t="array" aca="1" ref="O1917" ca="1">IFERROR(IF(INDEX(NTG_2020_Map,$C1917+2,O$7)="","",INDEX(NTG_2020_Map,$C1917+2,O$7)),"")</f>
        <v/>
      </c>
    </row>
    <row r="1918" spans="3:15" ht="12.75" customHeight="1">
      <c r="C1918" s="16">
        <f t="shared" si="58"/>
        <v>84</v>
      </c>
      <c r="D1918" s="16">
        <f t="shared" si="59"/>
        <v>1</v>
      </c>
      <c r="E1918" s="16" cm="1">
        <f t="array" aca="1" ref="E1918" ca="1">IF(F1918="","",IF(INDEX(NTG_2020_Table,$C1918+1,$D1918)=1,1,0))</f>
        <v>0</v>
      </c>
      <c r="F1918" s="17" t="str" cm="1">
        <f t="array" aca="1" ref="F1918" ca="1">IFERROR(INDEX(NTG_2020_Table,$C1918+1,$F$7),"")</f>
        <v>Res-OutCmn-Ltg-LEDFixt</v>
      </c>
      <c r="G1918" s="17" t="str" cm="1">
        <f t="array" aca="1" ref="G1918" ca="1">IF($F1918="","",IFERROR(INDEX(NTG_2020_Map,1,IF($D1918&lt;$B$4,$B$3,IF($D1918&lt;$B$5,$B$4,$B$5))),""))</f>
        <v>NTG_ID</v>
      </c>
      <c r="H1918" s="17" t="str" cm="1">
        <f t="array" aca="1" ref="H1918" ca="1">IF(F1918="","",IFERROR(INDEX(NTG_2020_Map,2,D1918),""))</f>
        <v>Agric-Default&gt;2yrs</v>
      </c>
      <c r="I1918" s="17" t="str" cm="1">
        <f t="array" aca="1" ref="I1918" ca="1">IFERROR(INDEX(NTG_2020_Map,$C1918+2,$I$7),"")</f>
        <v/>
      </c>
      <c r="J1918" s="17" t="str" cm="1">
        <f t="array" aca="1" ref="J1918" ca="1">IFERROR(IF(INDEX(NTG_2020_Map,$C1918+2,36)=0,"",INDEX(NTG_2020_Map,$C1918+2,$J$7)),"")</f>
        <v/>
      </c>
      <c r="K1918" s="17" t="str" cm="1">
        <f t="array" aca="1" ref="K1918" ca="1">IFERROR(INDEX(NTG_2020_Map,$C1918+2,K$7),"")</f>
        <v/>
      </c>
      <c r="L1918" s="17" t="str" cm="1">
        <f t="array" aca="1" ref="L1918" ca="1">IFERROR(INDEX(NTG_2020_Map,$C1918+2,L$7),"")</f>
        <v/>
      </c>
      <c r="M1918" s="17" t="str" cm="1">
        <f t="array" aca="1" ref="M1918" ca="1">IFERROR(INDEX(NTG_2020_Map,$C1918+2,M$7),"")</f>
        <v/>
      </c>
      <c r="N1918" s="18" t="str" cm="1">
        <f t="array" aca="1" ref="N1918" ca="1">IFERROR(INDEX(NTG_2020_Map,$C1918+2,N$7),"")</f>
        <v/>
      </c>
      <c r="O1918" s="18" t="str" cm="1">
        <f t="array" aca="1" ref="O1918" ca="1">IFERROR(IF(INDEX(NTG_2020_Map,$C1918+2,O$7)="","",INDEX(NTG_2020_Map,$C1918+2,O$7)),"")</f>
        <v/>
      </c>
    </row>
    <row r="1919" spans="3:15" ht="12.75" customHeight="1">
      <c r="C1919" s="16">
        <f t="shared" si="58"/>
        <v>84</v>
      </c>
      <c r="D1919" s="16">
        <f t="shared" si="59"/>
        <v>2</v>
      </c>
      <c r="E1919" s="16" cm="1">
        <f t="array" aca="1" ref="E1919" ca="1">IF(F1919="","",IF(INDEX(NTG_2020_Table,$C1919+1,$D1919)=1,1,0))</f>
        <v>1</v>
      </c>
      <c r="F1919" s="17" t="str" cm="1">
        <f t="array" aca="1" ref="F1919" ca="1">IFERROR(INDEX(NTG_2020_Table,$C1919+1,$F$7),"")</f>
        <v>Res-OutCmn-Ltg-LEDFixt</v>
      </c>
      <c r="G1919" s="17" t="str" cm="1">
        <f t="array" aca="1" ref="G1919" ca="1">IF($F1919="","",IFERROR(INDEX(NTG_2020_Map,1,IF($D1919&lt;$B$4,$B$3,IF($D1919&lt;$B$5,$B$4,$B$5))),""))</f>
        <v>NTG_ID</v>
      </c>
      <c r="H1919" s="17" t="str" cm="1">
        <f t="array" aca="1" ref="H1919" ca="1">IF(F1919="","",IFERROR(INDEX(NTG_2020_Map,2,D1919),""))</f>
        <v>DEER2019</v>
      </c>
      <c r="I1919" s="17" t="str" cm="1">
        <f t="array" aca="1" ref="I1919" ca="1">IFERROR(INDEX(NTG_2020_Map,$C1919+2,$I$7),"")</f>
        <v/>
      </c>
      <c r="J1919" s="17" t="str" cm="1">
        <f t="array" aca="1" ref="J1919" ca="1">IFERROR(IF(INDEX(NTG_2020_Map,$C1919+2,36)=0,"",INDEX(NTG_2020_Map,$C1919+2,$J$7)),"")</f>
        <v/>
      </c>
      <c r="K1919" s="17" t="str" cm="1">
        <f t="array" aca="1" ref="K1919" ca="1">IFERROR(INDEX(NTG_2020_Map,$C1919+2,K$7),"")</f>
        <v/>
      </c>
      <c r="L1919" s="17" t="str" cm="1">
        <f t="array" aca="1" ref="L1919" ca="1">IFERROR(INDEX(NTG_2020_Map,$C1919+2,L$7),"")</f>
        <v/>
      </c>
      <c r="M1919" s="17" t="str" cm="1">
        <f t="array" aca="1" ref="M1919" ca="1">IFERROR(INDEX(NTG_2020_Map,$C1919+2,M$7),"")</f>
        <v/>
      </c>
      <c r="N1919" s="18" t="str" cm="1">
        <f t="array" aca="1" ref="N1919" ca="1">IFERROR(INDEX(NTG_2020_Map,$C1919+2,N$7),"")</f>
        <v/>
      </c>
      <c r="O1919" s="18" t="str" cm="1">
        <f t="array" aca="1" ref="O1919" ca="1">IFERROR(IF(INDEX(NTG_2020_Map,$C1919+2,O$7)="","",INDEX(NTG_2020_Map,$C1919+2,O$7)),"")</f>
        <v/>
      </c>
    </row>
    <row r="1920" spans="3:15" ht="12.75" customHeight="1">
      <c r="C1920" s="16">
        <f t="shared" si="58"/>
        <v>84</v>
      </c>
      <c r="D1920" s="16">
        <f t="shared" si="59"/>
        <v>3</v>
      </c>
      <c r="E1920" s="16" cm="1">
        <f t="array" aca="1" ref="E1920" ca="1">IF(F1920="","",IF(INDEX(NTG_2020_Table,$C1920+1,$D1920)=1,1,0))</f>
        <v>0</v>
      </c>
      <c r="F1920" s="17" t="str" cm="1">
        <f t="array" aca="1" ref="F1920" ca="1">IFERROR(INDEX(NTG_2020_Table,$C1920+1,$F$7),"")</f>
        <v>Res-OutCmn-Ltg-LEDFixt</v>
      </c>
      <c r="G1920" s="17" t="str" cm="1">
        <f t="array" aca="1" ref="G1920" ca="1">IF($F1920="","",IFERROR(INDEX(NTG_2020_Map,1,IF($D1920&lt;$B$4,$B$3,IF($D1920&lt;$B$5,$B$4,$B$5))),""))</f>
        <v>NTG_ID</v>
      </c>
      <c r="H1920" s="17" cm="1">
        <f t="array" aca="1" ref="H1920" ca="1">IF(F1920="","",IFERROR(INDEX(NTG_2020_Map,2,D1920),""))</f>
        <v>43466</v>
      </c>
      <c r="I1920" s="17" t="str" cm="1">
        <f t="array" aca="1" ref="I1920" ca="1">IFERROR(INDEX(NTG_2020_Map,$C1920+2,$I$7),"")</f>
        <v/>
      </c>
      <c r="J1920" s="17" t="str" cm="1">
        <f t="array" aca="1" ref="J1920" ca="1">IFERROR(IF(INDEX(NTG_2020_Map,$C1920+2,36)=0,"",INDEX(NTG_2020_Map,$C1920+2,$J$7)),"")</f>
        <v/>
      </c>
      <c r="K1920" s="17" t="str" cm="1">
        <f t="array" aca="1" ref="K1920" ca="1">IFERROR(INDEX(NTG_2020_Map,$C1920+2,K$7),"")</f>
        <v/>
      </c>
      <c r="L1920" s="17" t="str" cm="1">
        <f t="array" aca="1" ref="L1920" ca="1">IFERROR(INDEX(NTG_2020_Map,$C1920+2,L$7),"")</f>
        <v/>
      </c>
      <c r="M1920" s="17" t="str" cm="1">
        <f t="array" aca="1" ref="M1920" ca="1">IFERROR(INDEX(NTG_2020_Map,$C1920+2,M$7),"")</f>
        <v/>
      </c>
      <c r="N1920" s="18" t="str" cm="1">
        <f t="array" aca="1" ref="N1920" ca="1">IFERROR(INDEX(NTG_2020_Map,$C1920+2,N$7),"")</f>
        <v/>
      </c>
      <c r="O1920" s="18" t="str" cm="1">
        <f t="array" aca="1" ref="O1920" ca="1">IFERROR(IF(INDEX(NTG_2020_Map,$C1920+2,O$7)="","",INDEX(NTG_2020_Map,$C1920+2,O$7)),"")</f>
        <v/>
      </c>
    </row>
    <row r="1921" spans="3:15" ht="12.75" customHeight="1">
      <c r="C1921" s="16">
        <f t="shared" si="58"/>
        <v>84</v>
      </c>
      <c r="D1921" s="16">
        <f t="shared" si="59"/>
        <v>4</v>
      </c>
      <c r="E1921" s="16" cm="1">
        <f t="array" aca="1" ref="E1921" ca="1">IF(F1921="","",IF(INDEX(NTG_2020_Table,$C1921+1,$D1921)=1,1,0))</f>
        <v>0</v>
      </c>
      <c r="F1921" s="17" t="str" cm="1">
        <f t="array" aca="1" ref="F1921" ca="1">IFERROR(INDEX(NTG_2020_Table,$C1921+1,$F$7),"")</f>
        <v>Res-OutCmn-Ltg-LEDFixt</v>
      </c>
      <c r="G1921" s="17" t="str" cm="1">
        <f t="array" aca="1" ref="G1921" ca="1">IF($F1921="","",IFERROR(INDEX(NTG_2020_Map,1,IF($D1921&lt;$B$4,$B$3,IF($D1921&lt;$B$5,$B$4,$B$5))),""))</f>
        <v>NTG_ID</v>
      </c>
      <c r="H1921" s="17" cm="1">
        <f t="array" aca="1" ref="H1921" ca="1">IF(F1921="","",IFERROR(INDEX(NTG_2020_Map,2,D1921),""))</f>
        <v>46022</v>
      </c>
      <c r="I1921" s="17" t="str" cm="1">
        <f t="array" aca="1" ref="I1921" ca="1">IFERROR(INDEX(NTG_2020_Map,$C1921+2,$I$7),"")</f>
        <v/>
      </c>
      <c r="J1921" s="17" t="str" cm="1">
        <f t="array" aca="1" ref="J1921" ca="1">IFERROR(IF(INDEX(NTG_2020_Map,$C1921+2,36)=0,"",INDEX(NTG_2020_Map,$C1921+2,$J$7)),"")</f>
        <v/>
      </c>
      <c r="K1921" s="17" t="str" cm="1">
        <f t="array" aca="1" ref="K1921" ca="1">IFERROR(INDEX(NTG_2020_Map,$C1921+2,K$7),"")</f>
        <v/>
      </c>
      <c r="L1921" s="17" t="str" cm="1">
        <f t="array" aca="1" ref="L1921" ca="1">IFERROR(INDEX(NTG_2020_Map,$C1921+2,L$7),"")</f>
        <v/>
      </c>
      <c r="M1921" s="17" t="str" cm="1">
        <f t="array" aca="1" ref="M1921" ca="1">IFERROR(INDEX(NTG_2020_Map,$C1921+2,M$7),"")</f>
        <v/>
      </c>
      <c r="N1921" s="18" t="str" cm="1">
        <f t="array" aca="1" ref="N1921" ca="1">IFERROR(INDEX(NTG_2020_Map,$C1921+2,N$7),"")</f>
        <v/>
      </c>
      <c r="O1921" s="18" t="str" cm="1">
        <f t="array" aca="1" ref="O1921" ca="1">IFERROR(IF(INDEX(NTG_2020_Map,$C1921+2,O$7)="","",INDEX(NTG_2020_Map,$C1921+2,O$7)),"")</f>
        <v/>
      </c>
    </row>
    <row r="1922" spans="3:15" ht="12.75" customHeight="1">
      <c r="C1922" s="16">
        <f t="shared" si="58"/>
        <v>84</v>
      </c>
      <c r="D1922" s="16">
        <f t="shared" si="59"/>
        <v>5</v>
      </c>
      <c r="E1922" s="16" cm="1">
        <f t="array" aca="1" ref="E1922" ca="1">IF(F1922="","",IF(INDEX(NTG_2020_Table,$C1922+1,$D1922)=1,1,0))</f>
        <v>0</v>
      </c>
      <c r="F1922" s="17" t="str" cm="1">
        <f t="array" aca="1" ref="F1922" ca="1">IFERROR(INDEX(NTG_2020_Table,$C1922+1,$F$7),"")</f>
        <v>Res-OutCmn-Ltg-LEDFixt</v>
      </c>
      <c r="G1922" s="17" t="str" cm="1">
        <f t="array" aca="1" ref="G1922" ca="1">IF($F1922="","",IFERROR(INDEX(NTG_2020_Map,1,IF($D1922&lt;$B$4,$B$3,IF($D1922&lt;$B$5,$B$4,$B$5))),""))</f>
        <v>NTG_ID</v>
      </c>
      <c r="H1922" s="17" cm="1">
        <f t="array" aca="1" ref="H1922" ca="1">IF(F1922="","",IFERROR(INDEX(NTG_2020_Map,2,D1922),""))</f>
        <v>0.6</v>
      </c>
      <c r="I1922" s="17" t="str" cm="1">
        <f t="array" aca="1" ref="I1922" ca="1">IFERROR(INDEX(NTG_2020_Map,$C1922+2,$I$7),"")</f>
        <v/>
      </c>
      <c r="J1922" s="17" t="str" cm="1">
        <f t="array" aca="1" ref="J1922" ca="1">IFERROR(IF(INDEX(NTG_2020_Map,$C1922+2,36)=0,"",INDEX(NTG_2020_Map,$C1922+2,$J$7)),"")</f>
        <v/>
      </c>
      <c r="K1922" s="17" t="str" cm="1">
        <f t="array" aca="1" ref="K1922" ca="1">IFERROR(INDEX(NTG_2020_Map,$C1922+2,K$7),"")</f>
        <v/>
      </c>
      <c r="L1922" s="17" t="str" cm="1">
        <f t="array" aca="1" ref="L1922" ca="1">IFERROR(INDEX(NTG_2020_Map,$C1922+2,L$7),"")</f>
        <v/>
      </c>
      <c r="M1922" s="17" t="str" cm="1">
        <f t="array" aca="1" ref="M1922" ca="1">IFERROR(INDEX(NTG_2020_Map,$C1922+2,M$7),"")</f>
        <v/>
      </c>
      <c r="N1922" s="18" t="str" cm="1">
        <f t="array" aca="1" ref="N1922" ca="1">IFERROR(INDEX(NTG_2020_Map,$C1922+2,N$7),"")</f>
        <v/>
      </c>
      <c r="O1922" s="18" t="str" cm="1">
        <f t="array" aca="1" ref="O1922" ca="1">IFERROR(IF(INDEX(NTG_2020_Map,$C1922+2,O$7)="","",INDEX(NTG_2020_Map,$C1922+2,O$7)),"")</f>
        <v/>
      </c>
    </row>
    <row r="1923" spans="3:15" ht="12.75" customHeight="1">
      <c r="C1923" s="16">
        <f t="shared" si="58"/>
        <v>84</v>
      </c>
      <c r="D1923" s="16">
        <f t="shared" si="59"/>
        <v>6</v>
      </c>
      <c r="E1923" s="16" cm="1">
        <f t="array" aca="1" ref="E1923" ca="1">IF(F1923="","",IF(INDEX(NTG_2020_Table,$C1923+1,$D1923)=1,1,0))</f>
        <v>0</v>
      </c>
      <c r="F1923" s="17" t="str" cm="1">
        <f t="array" aca="1" ref="F1923" ca="1">IFERROR(INDEX(NTG_2020_Table,$C1923+1,$F$7),"")</f>
        <v>Res-OutCmn-Ltg-LEDFixt</v>
      </c>
      <c r="G1923" s="17" t="str" cm="1">
        <f t="array" aca="1" ref="G1923" ca="1">IF($F1923="","",IFERROR(INDEX(NTG_2020_Map,1,IF($D1923&lt;$B$4,$B$3,IF($D1923&lt;$B$5,$B$4,$B$5))),""))</f>
        <v>NTG_ID</v>
      </c>
      <c r="H1923" s="17" cm="1">
        <f t="array" aca="1" ref="H1923" ca="1">IF(F1923="","",IFERROR(INDEX(NTG_2020_Map,2,D1923),""))</f>
        <v>0.6</v>
      </c>
      <c r="I1923" s="17" t="str" cm="1">
        <f t="array" aca="1" ref="I1923" ca="1">IFERROR(INDEX(NTG_2020_Map,$C1923+2,$I$7),"")</f>
        <v/>
      </c>
      <c r="J1923" s="17" t="str" cm="1">
        <f t="array" aca="1" ref="J1923" ca="1">IFERROR(IF(INDEX(NTG_2020_Map,$C1923+2,36)=0,"",INDEX(NTG_2020_Map,$C1923+2,$J$7)),"")</f>
        <v/>
      </c>
      <c r="K1923" s="17" t="str" cm="1">
        <f t="array" aca="1" ref="K1923" ca="1">IFERROR(INDEX(NTG_2020_Map,$C1923+2,K$7),"")</f>
        <v/>
      </c>
      <c r="L1923" s="17" t="str" cm="1">
        <f t="array" aca="1" ref="L1923" ca="1">IFERROR(INDEX(NTG_2020_Map,$C1923+2,L$7),"")</f>
        <v/>
      </c>
      <c r="M1923" s="17" t="str" cm="1">
        <f t="array" aca="1" ref="M1923" ca="1">IFERROR(INDEX(NTG_2020_Map,$C1923+2,M$7),"")</f>
        <v/>
      </c>
      <c r="N1923" s="18" t="str" cm="1">
        <f t="array" aca="1" ref="N1923" ca="1">IFERROR(INDEX(NTG_2020_Map,$C1923+2,N$7),"")</f>
        <v/>
      </c>
      <c r="O1923" s="18" t="str" cm="1">
        <f t="array" aca="1" ref="O1923" ca="1">IFERROR(IF(INDEX(NTG_2020_Map,$C1923+2,O$7)="","",INDEX(NTG_2020_Map,$C1923+2,O$7)),"")</f>
        <v/>
      </c>
    </row>
    <row r="1924" spans="3:15" ht="12.75" customHeight="1">
      <c r="C1924" s="16">
        <f t="shared" si="58"/>
        <v>84</v>
      </c>
      <c r="D1924" s="16">
        <f t="shared" si="59"/>
        <v>7</v>
      </c>
      <c r="E1924" s="16" cm="1">
        <f t="array" aca="1" ref="E1924" ca="1">IF(F1924="","",IF(INDEX(NTG_2020_Table,$C1924+1,$D1924)=1,1,0))</f>
        <v>0</v>
      </c>
      <c r="F1924" s="17" t="str" cm="1">
        <f t="array" aca="1" ref="F1924" ca="1">IFERROR(INDEX(NTG_2020_Table,$C1924+1,$F$7),"")</f>
        <v>Res-OutCmn-Ltg-LEDFixt</v>
      </c>
      <c r="G1924" s="17" t="str" cm="1">
        <f t="array" aca="1" ref="G1924" ca="1">IF($F1924="","",IFERROR(INDEX(NTG_2020_Map,1,IF($D1924&lt;$B$4,$B$3,IF($D1924&lt;$B$5,$B$4,$B$5))),""))</f>
        <v>NTG_ID</v>
      </c>
      <c r="H1924" s="17" t="str" cm="1">
        <f t="array" aca="1" ref="H1924" ca="1">IF(F1924="","",IFERROR(INDEX(NTG_2020_Map,2,D1924),""))</f>
        <v>Measures not covered by other NTG values and measure technology type has been available in marketplace for more than 2 years</v>
      </c>
      <c r="I1924" s="17" t="str" cm="1">
        <f t="array" aca="1" ref="I1924" ca="1">IFERROR(INDEX(NTG_2020_Map,$C1924+2,$I$7),"")</f>
        <v/>
      </c>
      <c r="J1924" s="17" t="str" cm="1">
        <f t="array" aca="1" ref="J1924" ca="1">IFERROR(IF(INDEX(NTG_2020_Map,$C1924+2,36)=0,"",INDEX(NTG_2020_Map,$C1924+2,$J$7)),"")</f>
        <v/>
      </c>
      <c r="K1924" s="17" t="str" cm="1">
        <f t="array" aca="1" ref="K1924" ca="1">IFERROR(INDEX(NTG_2020_Map,$C1924+2,K$7),"")</f>
        <v/>
      </c>
      <c r="L1924" s="17" t="str" cm="1">
        <f t="array" aca="1" ref="L1924" ca="1">IFERROR(INDEX(NTG_2020_Map,$C1924+2,L$7),"")</f>
        <v/>
      </c>
      <c r="M1924" s="17" t="str" cm="1">
        <f t="array" aca="1" ref="M1924" ca="1">IFERROR(INDEX(NTG_2020_Map,$C1924+2,M$7),"")</f>
        <v/>
      </c>
      <c r="N1924" s="18" t="str" cm="1">
        <f t="array" aca="1" ref="N1924" ca="1">IFERROR(INDEX(NTG_2020_Map,$C1924+2,N$7),"")</f>
        <v/>
      </c>
      <c r="O1924" s="18" t="str" cm="1">
        <f t="array" aca="1" ref="O1924" ca="1">IFERROR(IF(INDEX(NTG_2020_Map,$C1924+2,O$7)="","",INDEX(NTG_2020_Map,$C1924+2,O$7)),"")</f>
        <v/>
      </c>
    </row>
    <row r="1925" spans="3:15" ht="12.75" customHeight="1">
      <c r="C1925" s="16">
        <f t="shared" si="58"/>
        <v>84</v>
      </c>
      <c r="D1925" s="16">
        <f t="shared" si="59"/>
        <v>8</v>
      </c>
      <c r="E1925" s="16" cm="1">
        <f t="array" aca="1" ref="E1925" ca="1">IF(F1925="","",IF(INDEX(NTG_2020_Table,$C1925+1,$D1925)=1,1,0))</f>
        <v>0</v>
      </c>
      <c r="F1925" s="17" t="str" cm="1">
        <f t="array" aca="1" ref="F1925" ca="1">IFERROR(INDEX(NTG_2020_Table,$C1925+1,$F$7),"")</f>
        <v>Res-OutCmn-Ltg-LEDFixt</v>
      </c>
      <c r="G1925" s="17" t="str" cm="1">
        <f t="array" aca="1" ref="G1925" ca="1">IF($F1925="","",IFERROR(INDEX(NTG_2020_Map,1,IF($D1925&lt;$B$4,$B$3,IF($D1925&lt;$B$5,$B$4,$B$5))),""))</f>
        <v>NTG_ID</v>
      </c>
      <c r="H1925" s="17" t="str" cm="1">
        <f t="array" aca="1" ref="H1925" ca="1">IF(F1925="","",IFERROR(INDEX(NTG_2020_Map,2,D1925),""))</f>
        <v>Deem-DEER|Deem-WP</v>
      </c>
      <c r="I1925" s="17" t="str" cm="1">
        <f t="array" aca="1" ref="I1925" ca="1">IFERROR(INDEX(NTG_2020_Map,$C1925+2,$I$7),"")</f>
        <v/>
      </c>
      <c r="J1925" s="17" t="str" cm="1">
        <f t="array" aca="1" ref="J1925" ca="1">IFERROR(IF(INDEX(NTG_2020_Map,$C1925+2,36)=0,"",INDEX(NTG_2020_Map,$C1925+2,$J$7)),"")</f>
        <v/>
      </c>
      <c r="K1925" s="17" t="str" cm="1">
        <f t="array" aca="1" ref="K1925" ca="1">IFERROR(INDEX(NTG_2020_Map,$C1925+2,K$7),"")</f>
        <v/>
      </c>
      <c r="L1925" s="17" t="str" cm="1">
        <f t="array" aca="1" ref="L1925" ca="1">IFERROR(INDEX(NTG_2020_Map,$C1925+2,L$7),"")</f>
        <v/>
      </c>
      <c r="M1925" s="17" t="str" cm="1">
        <f t="array" aca="1" ref="M1925" ca="1">IFERROR(INDEX(NTG_2020_Map,$C1925+2,M$7),"")</f>
        <v/>
      </c>
      <c r="N1925" s="18" t="str" cm="1">
        <f t="array" aca="1" ref="N1925" ca="1">IFERROR(INDEX(NTG_2020_Map,$C1925+2,N$7),"")</f>
        <v/>
      </c>
      <c r="O1925" s="18" t="str" cm="1">
        <f t="array" aca="1" ref="O1925" ca="1">IFERROR(IF(INDEX(NTG_2020_Map,$C1925+2,O$7)="","",INDEX(NTG_2020_Map,$C1925+2,O$7)),"")</f>
        <v/>
      </c>
    </row>
    <row r="1926" spans="3:15" ht="12.75" customHeight="1">
      <c r="C1926" s="16">
        <f t="shared" si="58"/>
        <v>84</v>
      </c>
      <c r="D1926" s="16">
        <f t="shared" si="59"/>
        <v>9</v>
      </c>
      <c r="E1926" s="16" cm="1">
        <f t="array" aca="1" ref="E1926" ca="1">IF(F1926="","",IF(INDEX(NTG_2020_Table,$C1926+1,$D1926)=1,1,0))</f>
        <v>0</v>
      </c>
      <c r="F1926" s="17" t="str" cm="1">
        <f t="array" aca="1" ref="F1926" ca="1">IFERROR(INDEX(NTG_2020_Table,$C1926+1,$F$7),"")</f>
        <v>Res-OutCmn-Ltg-LEDFixt</v>
      </c>
      <c r="G1926" s="17" t="str" cm="1">
        <f t="array" aca="1" ref="G1926" ca="1">IF($F1926="","",IFERROR(INDEX(NTG_2020_Map,1,IF($D1926&lt;$B$4,$B$3,IF($D1926&lt;$B$5,$B$4,$B$5))),""))</f>
        <v>NTG_ID</v>
      </c>
      <c r="H1926" s="17" t="str" cm="1">
        <f t="array" aca="1" ref="H1926" ca="1">IF(F1926="","",IFERROR(INDEX(NTG_2020_Map,2,D1926),""))</f>
        <v>AOE|AR|BRO-Bhv|BRO-Op|BRO-RCx|BW|NC|NR</v>
      </c>
      <c r="I1926" s="17" t="str" cm="1">
        <f t="array" aca="1" ref="I1926" ca="1">IFERROR(INDEX(NTG_2020_Map,$C1926+2,$I$7),"")</f>
        <v/>
      </c>
      <c r="J1926" s="17" t="str" cm="1">
        <f t="array" aca="1" ref="J1926" ca="1">IFERROR(IF(INDEX(NTG_2020_Map,$C1926+2,36)=0,"",INDEX(NTG_2020_Map,$C1926+2,$J$7)),"")</f>
        <v/>
      </c>
      <c r="K1926" s="17" t="str" cm="1">
        <f t="array" aca="1" ref="K1926" ca="1">IFERROR(INDEX(NTG_2020_Map,$C1926+2,K$7),"")</f>
        <v/>
      </c>
      <c r="L1926" s="17" t="str" cm="1">
        <f t="array" aca="1" ref="L1926" ca="1">IFERROR(INDEX(NTG_2020_Map,$C1926+2,L$7),"")</f>
        <v/>
      </c>
      <c r="M1926" s="17" t="str" cm="1">
        <f t="array" aca="1" ref="M1926" ca="1">IFERROR(INDEX(NTG_2020_Map,$C1926+2,M$7),"")</f>
        <v/>
      </c>
      <c r="N1926" s="18" t="str" cm="1">
        <f t="array" aca="1" ref="N1926" ca="1">IFERROR(INDEX(NTG_2020_Map,$C1926+2,N$7),"")</f>
        <v/>
      </c>
      <c r="O1926" s="18" t="str" cm="1">
        <f t="array" aca="1" ref="O1926" ca="1">IFERROR(IF(INDEX(NTG_2020_Map,$C1926+2,O$7)="","",INDEX(NTG_2020_Map,$C1926+2,O$7)),"")</f>
        <v/>
      </c>
    </row>
    <row r="1927" spans="3:15" ht="12.75" customHeight="1">
      <c r="C1927" s="16">
        <f t="shared" si="58"/>
        <v>84</v>
      </c>
      <c r="D1927" s="16">
        <f t="shared" si="59"/>
        <v>10</v>
      </c>
      <c r="E1927" s="16" cm="1">
        <f t="array" aca="1" ref="E1927" ca="1">IF(F1927="","",IF(INDEX(NTG_2020_Table,$C1927+1,$D1927)=1,1,0))</f>
        <v>0</v>
      </c>
      <c r="F1927" s="17" t="str" cm="1">
        <f t="array" aca="1" ref="F1927" ca="1">IFERROR(INDEX(NTG_2020_Table,$C1927+1,$F$7),"")</f>
        <v>Res-OutCmn-Ltg-LEDFixt</v>
      </c>
      <c r="G1927" s="17" t="str" cm="1">
        <f t="array" aca="1" ref="G1927" ca="1">IF($F1927="","",IFERROR(INDEX(NTG_2020_Map,1,IF($D1927&lt;$B$4,$B$3,IF($D1927&lt;$B$5,$B$4,$B$5))),""))</f>
        <v>NTG_ID</v>
      </c>
      <c r="H1927" s="17" t="str" cm="1">
        <f t="array" aca="1" ref="H1927" ca="1">IF(F1927="","",IFERROR(INDEX(NTG_2020_Map,2,D1927),""))</f>
        <v>UpDeemed|DnCust|DnDeemed|DnCustDI|DnDeemDI</v>
      </c>
      <c r="I1927" s="17" t="str" cm="1">
        <f t="array" aca="1" ref="I1927" ca="1">IFERROR(INDEX(NTG_2020_Map,$C1927+2,$I$7),"")</f>
        <v/>
      </c>
      <c r="J1927" s="17" t="str" cm="1">
        <f t="array" aca="1" ref="J1927" ca="1">IFERROR(IF(INDEX(NTG_2020_Map,$C1927+2,36)=0,"",INDEX(NTG_2020_Map,$C1927+2,$J$7)),"")</f>
        <v/>
      </c>
      <c r="K1927" s="17" t="str" cm="1">
        <f t="array" aca="1" ref="K1927" ca="1">IFERROR(INDEX(NTG_2020_Map,$C1927+2,K$7),"")</f>
        <v/>
      </c>
      <c r="L1927" s="17" t="str" cm="1">
        <f t="array" aca="1" ref="L1927" ca="1">IFERROR(INDEX(NTG_2020_Map,$C1927+2,L$7),"")</f>
        <v/>
      </c>
      <c r="M1927" s="17" t="str" cm="1">
        <f t="array" aca="1" ref="M1927" ca="1">IFERROR(INDEX(NTG_2020_Map,$C1927+2,M$7),"")</f>
        <v/>
      </c>
      <c r="N1927" s="18" t="str" cm="1">
        <f t="array" aca="1" ref="N1927" ca="1">IFERROR(INDEX(NTG_2020_Map,$C1927+2,N$7),"")</f>
        <v/>
      </c>
      <c r="O1927" s="18" t="str" cm="1">
        <f t="array" aca="1" ref="O1927" ca="1">IFERROR(IF(INDEX(NTG_2020_Map,$C1927+2,O$7)="","",INDEX(NTG_2020_Map,$C1927+2,O$7)),"")</f>
        <v/>
      </c>
    </row>
    <row r="1928" spans="3:15" ht="12.75" customHeight="1">
      <c r="C1928" s="16">
        <f t="shared" si="58"/>
        <v>84</v>
      </c>
      <c r="D1928" s="16">
        <f t="shared" si="59"/>
        <v>11</v>
      </c>
      <c r="E1928" s="16" cm="1">
        <f t="array" aca="1" ref="E1928" ca="1">IF(F1928="","",IF(INDEX(NTG_2020_Table,$C1928+1,$D1928)=1,1,0))</f>
        <v>0</v>
      </c>
      <c r="F1928" s="17" t="str" cm="1">
        <f t="array" aca="1" ref="F1928" ca="1">IFERROR(INDEX(NTG_2020_Table,$C1928+1,$F$7),"")</f>
        <v>Res-OutCmn-Ltg-LEDFixt</v>
      </c>
      <c r="G1928" s="17" t="str" cm="1">
        <f t="array" aca="1" ref="G1928" ca="1">IF($F1928="","",IFERROR(INDEX(NTG_2020_Map,1,IF($D1928&lt;$B$4,$B$3,IF($D1928&lt;$B$5,$B$4,$B$5))),""))</f>
        <v>VersionSource</v>
      </c>
      <c r="H1928" s="17" t="str" cm="1">
        <f t="array" aca="1" ref="H1928" ca="1">IF(F1928="","",IFERROR(INDEX(NTG_2020_Map,2,D1928),""))</f>
        <v/>
      </c>
      <c r="I1928" s="17" t="str" cm="1">
        <f t="array" aca="1" ref="I1928" ca="1">IFERROR(INDEX(NTG_2020_Map,$C1928+2,$I$7),"")</f>
        <v/>
      </c>
      <c r="J1928" s="17" t="str" cm="1">
        <f t="array" aca="1" ref="J1928" ca="1">IFERROR(IF(INDEX(NTG_2020_Map,$C1928+2,36)=0,"",INDEX(NTG_2020_Map,$C1928+2,$J$7)),"")</f>
        <v/>
      </c>
      <c r="K1928" s="17" t="str" cm="1">
        <f t="array" aca="1" ref="K1928" ca="1">IFERROR(INDEX(NTG_2020_Map,$C1928+2,K$7),"")</f>
        <v/>
      </c>
      <c r="L1928" s="17" t="str" cm="1">
        <f t="array" aca="1" ref="L1928" ca="1">IFERROR(INDEX(NTG_2020_Map,$C1928+2,L$7),"")</f>
        <v/>
      </c>
      <c r="M1928" s="17" t="str" cm="1">
        <f t="array" aca="1" ref="M1928" ca="1">IFERROR(INDEX(NTG_2020_Map,$C1928+2,M$7),"")</f>
        <v/>
      </c>
      <c r="N1928" s="18" t="str" cm="1">
        <f t="array" aca="1" ref="N1928" ca="1">IFERROR(INDEX(NTG_2020_Map,$C1928+2,N$7),"")</f>
        <v/>
      </c>
      <c r="O1928" s="18" t="str" cm="1">
        <f t="array" aca="1" ref="O1928" ca="1">IFERROR(IF(INDEX(NTG_2020_Map,$C1928+2,O$7)="","",INDEX(NTG_2020_Map,$C1928+2,O$7)),"")</f>
        <v/>
      </c>
    </row>
    <row r="1929" spans="3:15" ht="12.75" customHeight="1">
      <c r="C1929" s="16">
        <f t="shared" si="58"/>
        <v>84</v>
      </c>
      <c r="D1929" s="16">
        <f t="shared" si="59"/>
        <v>12</v>
      </c>
      <c r="E1929" s="16" cm="1">
        <f t="array" aca="1" ref="E1929" ca="1">IF(F1929="","",IF(INDEX(NTG_2020_Table,$C1929+1,$D1929)=1,1,0))</f>
        <v>1</v>
      </c>
      <c r="F1929" s="17" t="str" cm="1">
        <f t="array" aca="1" ref="F1929" ca="1">IFERROR(INDEX(NTG_2020_Table,$C1929+1,$F$7),"")</f>
        <v>Res-OutCmn-Ltg-LEDFixt</v>
      </c>
      <c r="G1929" s="17" t="str" cm="1">
        <f t="array" aca="1" ref="G1929" ca="1">IF($F1929="","",IFERROR(INDEX(NTG_2020_Map,1,IF($D1929&lt;$B$4,$B$3,IF($D1929&lt;$B$5,$B$4,$B$5))),""))</f>
        <v>VersionSource</v>
      </c>
      <c r="H1929" s="17" t="str" cm="1">
        <f t="array" aca="1" ref="H1929" ca="1">IF(F1929="","",IFERROR(INDEX(NTG_2020_Map,2,D1929),""))</f>
        <v>1</v>
      </c>
      <c r="I1929" s="17" t="str" cm="1">
        <f t="array" aca="1" ref="I1929" ca="1">IFERROR(INDEX(NTG_2020_Map,$C1929+2,$I$7),"")</f>
        <v/>
      </c>
      <c r="J1929" s="17" t="str" cm="1">
        <f t="array" aca="1" ref="J1929" ca="1">IFERROR(IF(INDEX(NTG_2020_Map,$C1929+2,36)=0,"",INDEX(NTG_2020_Map,$C1929+2,$J$7)),"")</f>
        <v/>
      </c>
      <c r="K1929" s="17" t="str" cm="1">
        <f t="array" aca="1" ref="K1929" ca="1">IFERROR(INDEX(NTG_2020_Map,$C1929+2,K$7),"")</f>
        <v/>
      </c>
      <c r="L1929" s="17" t="str" cm="1">
        <f t="array" aca="1" ref="L1929" ca="1">IFERROR(INDEX(NTG_2020_Map,$C1929+2,L$7),"")</f>
        <v/>
      </c>
      <c r="M1929" s="17" t="str" cm="1">
        <f t="array" aca="1" ref="M1929" ca="1">IFERROR(INDEX(NTG_2020_Map,$C1929+2,M$7),"")</f>
        <v/>
      </c>
      <c r="N1929" s="18" t="str" cm="1">
        <f t="array" aca="1" ref="N1929" ca="1">IFERROR(INDEX(NTG_2020_Map,$C1929+2,N$7),"")</f>
        <v/>
      </c>
      <c r="O1929" s="18" t="str" cm="1">
        <f t="array" aca="1" ref="O1929" ca="1">IFERROR(IF(INDEX(NTG_2020_Map,$C1929+2,O$7)="","",INDEX(NTG_2020_Map,$C1929+2,O$7)),"")</f>
        <v/>
      </c>
    </row>
    <row r="1930" spans="3:15" ht="12.75" customHeight="1">
      <c r="C1930" s="16">
        <f t="shared" ref="C1930:C1993" si="60">IF($D1930=1,IF($C1929&lt;$B$1,$C1929+1,""),$C1929)</f>
        <v>84</v>
      </c>
      <c r="D1930" s="16">
        <f t="shared" ref="D1930:D1993" si="61">IF(D1929&lt;$B$2,D1929+1,1)</f>
        <v>13</v>
      </c>
      <c r="E1930" s="16" cm="1">
        <f t="array" aca="1" ref="E1930" ca="1">IF(F1930="","",IF(INDEX(NTG_2020_Table,$C1930+1,$D1930)=1,1,0))</f>
        <v>0</v>
      </c>
      <c r="F1930" s="17" t="str" cm="1">
        <f t="array" aca="1" ref="F1930" ca="1">IFERROR(INDEX(NTG_2020_Table,$C1930+1,$F$7),"")</f>
        <v>Res-OutCmn-Ltg-LEDFixt</v>
      </c>
      <c r="G1930" s="17" t="str" cm="1">
        <f t="array" aca="1" ref="G1930" ca="1">IF($F1930="","",IFERROR(INDEX(NTG_2020_Map,1,IF($D1930&lt;$B$4,$B$3,IF($D1930&lt;$B$5,$B$4,$B$5))),""))</f>
        <v>VersionSource</v>
      </c>
      <c r="H1930" s="17" t="str" cm="1">
        <f t="array" aca="1" ref="H1930" ca="1">IF(F1930="","",IFERROR(INDEX(NTG_2020_Map,2,D1930),""))</f>
        <v>1</v>
      </c>
      <c r="I1930" s="17" t="str" cm="1">
        <f t="array" aca="1" ref="I1930" ca="1">IFERROR(INDEX(NTG_2020_Map,$C1930+2,$I$7),"")</f>
        <v/>
      </c>
      <c r="J1930" s="17" t="str" cm="1">
        <f t="array" aca="1" ref="J1930" ca="1">IFERROR(IF(INDEX(NTG_2020_Map,$C1930+2,36)=0,"",INDEX(NTG_2020_Map,$C1930+2,$J$7)),"")</f>
        <v/>
      </c>
      <c r="K1930" s="17" t="str" cm="1">
        <f t="array" aca="1" ref="K1930" ca="1">IFERROR(INDEX(NTG_2020_Map,$C1930+2,K$7),"")</f>
        <v/>
      </c>
      <c r="L1930" s="17" t="str" cm="1">
        <f t="array" aca="1" ref="L1930" ca="1">IFERROR(INDEX(NTG_2020_Map,$C1930+2,L$7),"")</f>
        <v/>
      </c>
      <c r="M1930" s="17" t="str" cm="1">
        <f t="array" aca="1" ref="M1930" ca="1">IFERROR(INDEX(NTG_2020_Map,$C1930+2,M$7),"")</f>
        <v/>
      </c>
      <c r="N1930" s="18" t="str" cm="1">
        <f t="array" aca="1" ref="N1930" ca="1">IFERROR(INDEX(NTG_2020_Map,$C1930+2,N$7),"")</f>
        <v/>
      </c>
      <c r="O1930" s="18" t="str" cm="1">
        <f t="array" aca="1" ref="O1930" ca="1">IFERROR(IF(INDEX(NTG_2020_Map,$C1930+2,O$7)="","",INDEX(NTG_2020_Map,$C1930+2,O$7)),"")</f>
        <v/>
      </c>
    </row>
    <row r="1931" spans="3:15" ht="12.75" customHeight="1">
      <c r="C1931" s="16">
        <f t="shared" si="60"/>
        <v>84</v>
      </c>
      <c r="D1931" s="16">
        <f t="shared" si="61"/>
        <v>14</v>
      </c>
      <c r="E1931" s="16" cm="1">
        <f t="array" aca="1" ref="E1931" ca="1">IF(F1931="","",IF(INDEX(NTG_2020_Table,$C1931+1,$D1931)=1,1,0))</f>
        <v>0</v>
      </c>
      <c r="F1931" s="17" t="str" cm="1">
        <f t="array" aca="1" ref="F1931" ca="1">IFERROR(INDEX(NTG_2020_Table,$C1931+1,$F$7),"")</f>
        <v>Res-OutCmn-Ltg-LEDFixt</v>
      </c>
      <c r="G1931" s="17" t="str" cm="1">
        <f t="array" aca="1" ref="G1931" ca="1">IF($F1931="","",IFERROR(INDEX(NTG_2020_Map,1,IF($D1931&lt;$B$4,$B$3,IF($D1931&lt;$B$5,$B$4,$B$5))),""))</f>
        <v>VersionSource</v>
      </c>
      <c r="H1931" s="17" t="str" cm="1">
        <f t="array" aca="1" ref="H1931" ca="1">IF(F1931="","",IFERROR(INDEX(NTG_2020_Map,2,D1931),""))</f>
        <v>0</v>
      </c>
      <c r="I1931" s="17" t="str" cm="1">
        <f t="array" aca="1" ref="I1931" ca="1">IFERROR(INDEX(NTG_2020_Map,$C1931+2,$I$7),"")</f>
        <v/>
      </c>
      <c r="J1931" s="17" t="str" cm="1">
        <f t="array" aca="1" ref="J1931" ca="1">IFERROR(IF(INDEX(NTG_2020_Map,$C1931+2,36)=0,"",INDEX(NTG_2020_Map,$C1931+2,$J$7)),"")</f>
        <v/>
      </c>
      <c r="K1931" s="17" t="str" cm="1">
        <f t="array" aca="1" ref="K1931" ca="1">IFERROR(INDEX(NTG_2020_Map,$C1931+2,K$7),"")</f>
        <v/>
      </c>
      <c r="L1931" s="17" t="str" cm="1">
        <f t="array" aca="1" ref="L1931" ca="1">IFERROR(INDEX(NTG_2020_Map,$C1931+2,L$7),"")</f>
        <v/>
      </c>
      <c r="M1931" s="17" t="str" cm="1">
        <f t="array" aca="1" ref="M1931" ca="1">IFERROR(INDEX(NTG_2020_Map,$C1931+2,M$7),"")</f>
        <v/>
      </c>
      <c r="N1931" s="18" t="str" cm="1">
        <f t="array" aca="1" ref="N1931" ca="1">IFERROR(INDEX(NTG_2020_Map,$C1931+2,N$7),"")</f>
        <v/>
      </c>
      <c r="O1931" s="18" t="str" cm="1">
        <f t="array" aca="1" ref="O1931" ca="1">IFERROR(IF(INDEX(NTG_2020_Map,$C1931+2,O$7)="","",INDEX(NTG_2020_Map,$C1931+2,O$7)),"")</f>
        <v/>
      </c>
    </row>
    <row r="1932" spans="3:15" ht="12.75" customHeight="1">
      <c r="C1932" s="16">
        <f t="shared" si="60"/>
        <v>84</v>
      </c>
      <c r="D1932" s="16">
        <f t="shared" si="61"/>
        <v>15</v>
      </c>
      <c r="E1932" s="16" cm="1">
        <f t="array" aca="1" ref="E1932" ca="1">IF(F1932="","",IF(INDEX(NTG_2020_Table,$C1932+1,$D1932)=1,1,0))</f>
        <v>0</v>
      </c>
      <c r="F1932" s="17" t="str" cm="1">
        <f t="array" aca="1" ref="F1932" ca="1">IFERROR(INDEX(NTG_2020_Table,$C1932+1,$F$7),"")</f>
        <v>Res-OutCmn-Ltg-LEDFixt</v>
      </c>
      <c r="G1932" s="17" t="str" cm="1">
        <f t="array" aca="1" ref="G1932" ca="1">IF($F1932="","",IFERROR(INDEX(NTG_2020_Map,1,IF($D1932&lt;$B$4,$B$3,IF($D1932&lt;$B$5,$B$4,$B$5))),""))</f>
        <v>VersionSource</v>
      </c>
      <c r="H1932" s="17" cm="1">
        <f t="array" aca="1" ref="H1932" ca="1">IF(F1932="","",IFERROR(INDEX(NTG_2020_Map,2,D1932),""))</f>
        <v>45448.629734189817</v>
      </c>
      <c r="I1932" s="17" t="str" cm="1">
        <f t="array" aca="1" ref="I1932" ca="1">IFERROR(INDEX(NTG_2020_Map,$C1932+2,$I$7),"")</f>
        <v/>
      </c>
      <c r="J1932" s="17" t="str" cm="1">
        <f t="array" aca="1" ref="J1932" ca="1">IFERROR(IF(INDEX(NTG_2020_Map,$C1932+2,36)=0,"",INDEX(NTG_2020_Map,$C1932+2,$J$7)),"")</f>
        <v/>
      </c>
      <c r="K1932" s="17" t="str" cm="1">
        <f t="array" aca="1" ref="K1932" ca="1">IFERROR(INDEX(NTG_2020_Map,$C1932+2,K$7),"")</f>
        <v/>
      </c>
      <c r="L1932" s="17" t="str" cm="1">
        <f t="array" aca="1" ref="L1932" ca="1">IFERROR(INDEX(NTG_2020_Map,$C1932+2,L$7),"")</f>
        <v/>
      </c>
      <c r="M1932" s="17" t="str" cm="1">
        <f t="array" aca="1" ref="M1932" ca="1">IFERROR(INDEX(NTG_2020_Map,$C1932+2,M$7),"")</f>
        <v/>
      </c>
      <c r="N1932" s="18" t="str" cm="1">
        <f t="array" aca="1" ref="N1932" ca="1">IFERROR(INDEX(NTG_2020_Map,$C1932+2,N$7),"")</f>
        <v/>
      </c>
      <c r="O1932" s="18" t="str" cm="1">
        <f t="array" aca="1" ref="O1932" ca="1">IFERROR(IF(INDEX(NTG_2020_Map,$C1932+2,O$7)="","",INDEX(NTG_2020_Map,$C1932+2,O$7)),"")</f>
        <v/>
      </c>
    </row>
    <row r="1933" spans="3:15" ht="12.75" customHeight="1">
      <c r="C1933" s="16">
        <f t="shared" si="60"/>
        <v>84</v>
      </c>
      <c r="D1933" s="16">
        <f t="shared" si="61"/>
        <v>16</v>
      </c>
      <c r="E1933" s="16" cm="1">
        <f t="array" aca="1" ref="E1933" ca="1">IF(F1933="","",IF(INDEX(NTG_2020_Table,$C1933+1,$D1933)=1,1,0))</f>
        <v>1</v>
      </c>
      <c r="F1933" s="17" t="str" cm="1">
        <f t="array" aca="1" ref="F1933" ca="1">IFERROR(INDEX(NTG_2020_Table,$C1933+1,$F$7),"")</f>
        <v>Res-OutCmn-Ltg-LEDFixt</v>
      </c>
      <c r="G1933" s="17" t="str" cm="1">
        <f t="array" aca="1" ref="G1933" ca="1">IF($F1933="","",IFERROR(INDEX(NTG_2020_Map,1,IF($D1933&lt;$B$4,$B$3,IF($D1933&lt;$B$5,$B$4,$B$5))),""))</f>
        <v>VersionSource</v>
      </c>
      <c r="H1933" s="17" t="str" cm="1">
        <f t="array" aca="1" ref="H1933" ca="1">IF(F1933="","",IFERROR(INDEX(NTG_2020_Map,2,D1933),""))</f>
        <v>Expired this record since a new record was created that uses the updated Measure Impact Types and Delivery Types per DEER2026 Scoping Document.</v>
      </c>
      <c r="I1933" s="17" t="str" cm="1">
        <f t="array" aca="1" ref="I1933" ca="1">IFERROR(INDEX(NTG_2020_Map,$C1933+2,$I$7),"")</f>
        <v/>
      </c>
      <c r="J1933" s="17" t="str" cm="1">
        <f t="array" aca="1" ref="J1933" ca="1">IFERROR(IF(INDEX(NTG_2020_Map,$C1933+2,36)=0,"",INDEX(NTG_2020_Map,$C1933+2,$J$7)),"")</f>
        <v/>
      </c>
      <c r="K1933" s="17" t="str" cm="1">
        <f t="array" aca="1" ref="K1933" ca="1">IFERROR(INDEX(NTG_2020_Map,$C1933+2,K$7),"")</f>
        <v/>
      </c>
      <c r="L1933" s="17" t="str" cm="1">
        <f t="array" aca="1" ref="L1933" ca="1">IFERROR(INDEX(NTG_2020_Map,$C1933+2,L$7),"")</f>
        <v/>
      </c>
      <c r="M1933" s="17" t="str" cm="1">
        <f t="array" aca="1" ref="M1933" ca="1">IFERROR(INDEX(NTG_2020_Map,$C1933+2,M$7),"")</f>
        <v/>
      </c>
      <c r="N1933" s="18" t="str" cm="1">
        <f t="array" aca="1" ref="N1933" ca="1">IFERROR(INDEX(NTG_2020_Map,$C1933+2,N$7),"")</f>
        <v/>
      </c>
      <c r="O1933" s="18" t="str" cm="1">
        <f t="array" aca="1" ref="O1933" ca="1">IFERROR(IF(INDEX(NTG_2020_Map,$C1933+2,O$7)="","",INDEX(NTG_2020_Map,$C1933+2,O$7)),"")</f>
        <v/>
      </c>
    </row>
    <row r="1934" spans="3:15" ht="12.75" customHeight="1">
      <c r="C1934" s="16">
        <f t="shared" si="60"/>
        <v>84</v>
      </c>
      <c r="D1934" s="16">
        <f t="shared" si="61"/>
        <v>17</v>
      </c>
      <c r="E1934" s="16" cm="1">
        <f t="array" aca="1" ref="E1934" ca="1">IF(F1934="","",IF(INDEX(NTG_2020_Table,$C1934+1,$D1934)=1,1,0))</f>
        <v>1</v>
      </c>
      <c r="F1934" s="17" t="str" cm="1">
        <f t="array" aca="1" ref="F1934" ca="1">IFERROR(INDEX(NTG_2020_Table,$C1934+1,$F$7),"")</f>
        <v>Res-OutCmn-Ltg-LEDFixt</v>
      </c>
      <c r="G1934" s="17" t="str" cm="1">
        <f t="array" aca="1" ref="G1934" ca="1">IF($F1934="","",IFERROR(INDEX(NTG_2020_Map,1,IF($D1934&lt;$B$4,$B$3,IF($D1934&lt;$B$5,$B$4,$B$5))),""))</f>
        <v>VersionSource</v>
      </c>
      <c r="H1934" s="17" t="str" cm="1">
        <f t="array" aca="1" ref="H1934" ca="1">IF(F1934="","",IFERROR(INDEX(NTG_2020_Map,2,D1934),""))</f>
        <v>Deemed Ex Ante Team</v>
      </c>
      <c r="I1934" s="17" t="str" cm="1">
        <f t="array" aca="1" ref="I1934" ca="1">IFERROR(INDEX(NTG_2020_Map,$C1934+2,$I$7),"")</f>
        <v/>
      </c>
      <c r="J1934" s="17" t="str" cm="1">
        <f t="array" aca="1" ref="J1934" ca="1">IFERROR(IF(INDEX(NTG_2020_Map,$C1934+2,36)=0,"",INDEX(NTG_2020_Map,$C1934+2,$J$7)),"")</f>
        <v/>
      </c>
      <c r="K1934" s="17" t="str" cm="1">
        <f t="array" aca="1" ref="K1934" ca="1">IFERROR(INDEX(NTG_2020_Map,$C1934+2,K$7),"")</f>
        <v/>
      </c>
      <c r="L1934" s="17" t="str" cm="1">
        <f t="array" aca="1" ref="L1934" ca="1">IFERROR(INDEX(NTG_2020_Map,$C1934+2,L$7),"")</f>
        <v/>
      </c>
      <c r="M1934" s="17" t="str" cm="1">
        <f t="array" aca="1" ref="M1934" ca="1">IFERROR(INDEX(NTG_2020_Map,$C1934+2,M$7),"")</f>
        <v/>
      </c>
      <c r="N1934" s="18" t="str" cm="1">
        <f t="array" aca="1" ref="N1934" ca="1">IFERROR(INDEX(NTG_2020_Map,$C1934+2,N$7),"")</f>
        <v/>
      </c>
      <c r="O1934" s="18" t="str" cm="1">
        <f t="array" aca="1" ref="O1934" ca="1">IFERROR(IF(INDEX(NTG_2020_Map,$C1934+2,O$7)="","",INDEX(NTG_2020_Map,$C1934+2,O$7)),"")</f>
        <v/>
      </c>
    </row>
    <row r="1935" spans="3:15" ht="12.75" customHeight="1">
      <c r="C1935" s="16">
        <f t="shared" si="60"/>
        <v>84</v>
      </c>
      <c r="D1935" s="16">
        <f t="shared" si="61"/>
        <v>18</v>
      </c>
      <c r="E1935" s="16" cm="1">
        <f t="array" aca="1" ref="E1935" ca="1">IF(F1935="","",IF(INDEX(NTG_2020_Table,$C1935+1,$D1935)=1,1,0))</f>
        <v>1</v>
      </c>
      <c r="F1935" s="17" t="str" cm="1">
        <f t="array" aca="1" ref="F1935" ca="1">IFERROR(INDEX(NTG_2020_Table,$C1935+1,$F$7),"")</f>
        <v>Res-OutCmn-Ltg-LEDFixt</v>
      </c>
      <c r="G1935" s="17" t="str" cm="1">
        <f t="array" aca="1" ref="G1935" ca="1">IF($F1935="","",IFERROR(INDEX(NTG_2020_Map,1,IF($D1935&lt;$B$4,$B$3,IF($D1935&lt;$B$5,$B$4,$B$5))),""))</f>
        <v>VersionSource</v>
      </c>
      <c r="H1935" s="17" cm="1">
        <f t="array" aca="1" ref="H1935" ca="1">IF(F1935="","",IFERROR(INDEX(NTG_2020_Map,2,D1935),""))</f>
        <v>44566.539816770834</v>
      </c>
      <c r="I1935" s="17" t="str" cm="1">
        <f t="array" aca="1" ref="I1935" ca="1">IFERROR(INDEX(NTG_2020_Map,$C1935+2,$I$7),"")</f>
        <v/>
      </c>
      <c r="J1935" s="17" t="str" cm="1">
        <f t="array" aca="1" ref="J1935" ca="1">IFERROR(IF(INDEX(NTG_2020_Map,$C1935+2,36)=0,"",INDEX(NTG_2020_Map,$C1935+2,$J$7)),"")</f>
        <v/>
      </c>
      <c r="K1935" s="17" t="str" cm="1">
        <f t="array" aca="1" ref="K1935" ca="1">IFERROR(INDEX(NTG_2020_Map,$C1935+2,K$7),"")</f>
        <v/>
      </c>
      <c r="L1935" s="17" t="str" cm="1">
        <f t="array" aca="1" ref="L1935" ca="1">IFERROR(INDEX(NTG_2020_Map,$C1935+2,L$7),"")</f>
        <v/>
      </c>
      <c r="M1935" s="17" t="str" cm="1">
        <f t="array" aca="1" ref="M1935" ca="1">IFERROR(INDEX(NTG_2020_Map,$C1935+2,M$7),"")</f>
        <v/>
      </c>
      <c r="N1935" s="18" t="str" cm="1">
        <f t="array" aca="1" ref="N1935" ca="1">IFERROR(INDEX(NTG_2020_Map,$C1935+2,N$7),"")</f>
        <v/>
      </c>
      <c r="O1935" s="18" t="str" cm="1">
        <f t="array" aca="1" ref="O1935" ca="1">IFERROR(IF(INDEX(NTG_2020_Map,$C1935+2,O$7)="","",INDEX(NTG_2020_Map,$C1935+2,O$7)),"")</f>
        <v/>
      </c>
    </row>
    <row r="1936" spans="3:15" ht="12.75" customHeight="1">
      <c r="C1936" s="16">
        <f t="shared" si="60"/>
        <v>84</v>
      </c>
      <c r="D1936" s="16">
        <f t="shared" si="61"/>
        <v>19</v>
      </c>
      <c r="E1936" s="16" cm="1">
        <f t="array" aca="1" ref="E1936" ca="1">IF(F1936="","",IF(INDEX(NTG_2020_Table,$C1936+1,$D1936)=1,1,0))</f>
        <v>1</v>
      </c>
      <c r="F1936" s="17" t="str" cm="1">
        <f t="array" aca="1" ref="F1936" ca="1">IFERROR(INDEX(NTG_2020_Table,$C1936+1,$F$7),"")</f>
        <v>Res-OutCmn-Ltg-LEDFixt</v>
      </c>
      <c r="G1936" s="17" t="str" cm="1">
        <f t="array" aca="1" ref="G1936" ca="1">IF($F1936="","",IFERROR(INDEX(NTG_2020_Map,1,IF($D1936&lt;$B$4,$B$3,IF($D1936&lt;$B$5,$B$4,$B$5))),""))</f>
        <v>CreatedComment</v>
      </c>
      <c r="H1936" s="17" t="str" cm="1">
        <f t="array" aca="1" ref="H1936" ca="1">IF(F1936="","",IFERROR(INDEX(NTG_2020_Map,2,D1936),""))</f>
        <v/>
      </c>
      <c r="I1936" s="17" t="str" cm="1">
        <f t="array" aca="1" ref="I1936" ca="1">IFERROR(INDEX(NTG_2020_Map,$C1936+2,$I$7),"")</f>
        <v/>
      </c>
      <c r="J1936" s="17" t="str" cm="1">
        <f t="array" aca="1" ref="J1936" ca="1">IFERROR(IF(INDEX(NTG_2020_Map,$C1936+2,36)=0,"",INDEX(NTG_2020_Map,$C1936+2,$J$7)),"")</f>
        <v/>
      </c>
      <c r="K1936" s="17" t="str" cm="1">
        <f t="array" aca="1" ref="K1936" ca="1">IFERROR(INDEX(NTG_2020_Map,$C1936+2,K$7),"")</f>
        <v/>
      </c>
      <c r="L1936" s="17" t="str" cm="1">
        <f t="array" aca="1" ref="L1936" ca="1">IFERROR(INDEX(NTG_2020_Map,$C1936+2,L$7),"")</f>
        <v/>
      </c>
      <c r="M1936" s="17" t="str" cm="1">
        <f t="array" aca="1" ref="M1936" ca="1">IFERROR(INDEX(NTG_2020_Map,$C1936+2,M$7),"")</f>
        <v/>
      </c>
      <c r="N1936" s="18" t="str" cm="1">
        <f t="array" aca="1" ref="N1936" ca="1">IFERROR(INDEX(NTG_2020_Map,$C1936+2,N$7),"")</f>
        <v/>
      </c>
      <c r="O1936" s="18" t="str" cm="1">
        <f t="array" aca="1" ref="O1936" ca="1">IFERROR(IF(INDEX(NTG_2020_Map,$C1936+2,O$7)="","",INDEX(NTG_2020_Map,$C1936+2,O$7)),"")</f>
        <v/>
      </c>
    </row>
    <row r="1937" spans="3:15" ht="12.75" customHeight="1">
      <c r="C1937" s="16">
        <f t="shared" si="60"/>
        <v>84</v>
      </c>
      <c r="D1937" s="16">
        <f t="shared" si="61"/>
        <v>20</v>
      </c>
      <c r="E1937" s="16" cm="1">
        <f t="array" aca="1" ref="E1937" ca="1">IF(F1937="","",IF(INDEX(NTG_2020_Table,$C1937+1,$D1937)=1,1,0))</f>
        <v>1</v>
      </c>
      <c r="F1937" s="17" t="str" cm="1">
        <f t="array" aca="1" ref="F1937" ca="1">IFERROR(INDEX(NTG_2020_Table,$C1937+1,$F$7),"")</f>
        <v>Res-OutCmn-Ltg-LEDFixt</v>
      </c>
      <c r="G1937" s="17" t="str" cm="1">
        <f t="array" aca="1" ref="G1937" ca="1">IF($F1937="","",IFERROR(INDEX(NTG_2020_Map,1,IF($D1937&lt;$B$4,$B$3,IF($D1937&lt;$B$5,$B$4,$B$5))),""))</f>
        <v>CreatedComment</v>
      </c>
      <c r="H1937" s="17" t="str" cm="1">
        <f t="array" aca="1" ref="H1937" ca="1">IF(F1937="","",IFERROR(INDEX(NTG_2020_Map,2,D1937),""))</f>
        <v>Deemed Ex Ante Team</v>
      </c>
      <c r="I1937" s="17" t="str" cm="1">
        <f t="array" aca="1" ref="I1937" ca="1">IFERROR(INDEX(NTG_2020_Map,$C1937+2,$I$7),"")</f>
        <v/>
      </c>
      <c r="J1937" s="17" t="str" cm="1">
        <f t="array" aca="1" ref="J1937" ca="1">IFERROR(IF(INDEX(NTG_2020_Map,$C1937+2,36)=0,"",INDEX(NTG_2020_Map,$C1937+2,$J$7)),"")</f>
        <v/>
      </c>
      <c r="K1937" s="17" t="str" cm="1">
        <f t="array" aca="1" ref="K1937" ca="1">IFERROR(INDEX(NTG_2020_Map,$C1937+2,K$7),"")</f>
        <v/>
      </c>
      <c r="L1937" s="17" t="str" cm="1">
        <f t="array" aca="1" ref="L1937" ca="1">IFERROR(INDEX(NTG_2020_Map,$C1937+2,L$7),"")</f>
        <v/>
      </c>
      <c r="M1937" s="17" t="str" cm="1">
        <f t="array" aca="1" ref="M1937" ca="1">IFERROR(INDEX(NTG_2020_Map,$C1937+2,M$7),"")</f>
        <v/>
      </c>
      <c r="N1937" s="18" t="str" cm="1">
        <f t="array" aca="1" ref="N1937" ca="1">IFERROR(INDEX(NTG_2020_Map,$C1937+2,N$7),"")</f>
        <v/>
      </c>
      <c r="O1937" s="18" t="str" cm="1">
        <f t="array" aca="1" ref="O1937" ca="1">IFERROR(IF(INDEX(NTG_2020_Map,$C1937+2,O$7)="","",INDEX(NTG_2020_Map,$C1937+2,O$7)),"")</f>
        <v/>
      </c>
    </row>
    <row r="1938" spans="3:15" ht="12.75" customHeight="1">
      <c r="C1938" s="16">
        <f t="shared" si="60"/>
        <v>84</v>
      </c>
      <c r="D1938" s="16">
        <f t="shared" si="61"/>
        <v>21</v>
      </c>
      <c r="E1938" s="16" cm="1">
        <f t="array" aca="1" ref="E1938" ca="1">IF(F1938="","",IF(INDEX(NTG_2020_Table,$C1938+1,$D1938)=1,1,0))</f>
        <v>1</v>
      </c>
      <c r="F1938" s="17" t="str" cm="1">
        <f t="array" aca="1" ref="F1938" ca="1">IFERROR(INDEX(NTG_2020_Table,$C1938+1,$F$7),"")</f>
        <v>Res-OutCmn-Ltg-LEDFixt</v>
      </c>
      <c r="G1938" s="17" t="str" cm="1">
        <f t="array" aca="1" ref="G1938" ca="1">IF($F1938="","",IFERROR(INDEX(NTG_2020_Map,1,IF($D1938&lt;$B$4,$B$3,IF($D1938&lt;$B$5,$B$4,$B$5))),""))</f>
        <v>CreatedComment</v>
      </c>
      <c r="H1938" s="17" t="str" cm="1">
        <f t="array" aca="1" ref="H1938" ca="1">IF(F1938="","",IFERROR(INDEX(NTG_2020_Map,2,D1938),""))</f>
        <v/>
      </c>
      <c r="I1938" s="17" t="str" cm="1">
        <f t="array" aca="1" ref="I1938" ca="1">IFERROR(INDEX(NTG_2020_Map,$C1938+2,$I$7),"")</f>
        <v/>
      </c>
      <c r="J1938" s="17" t="str" cm="1">
        <f t="array" aca="1" ref="J1938" ca="1">IFERROR(IF(INDEX(NTG_2020_Map,$C1938+2,36)=0,"",INDEX(NTG_2020_Map,$C1938+2,$J$7)),"")</f>
        <v/>
      </c>
      <c r="K1938" s="17" t="str" cm="1">
        <f t="array" aca="1" ref="K1938" ca="1">IFERROR(INDEX(NTG_2020_Map,$C1938+2,K$7),"")</f>
        <v/>
      </c>
      <c r="L1938" s="17" t="str" cm="1">
        <f t="array" aca="1" ref="L1938" ca="1">IFERROR(INDEX(NTG_2020_Map,$C1938+2,L$7),"")</f>
        <v/>
      </c>
      <c r="M1938" s="17" t="str" cm="1">
        <f t="array" aca="1" ref="M1938" ca="1">IFERROR(INDEX(NTG_2020_Map,$C1938+2,M$7),"")</f>
        <v/>
      </c>
      <c r="N1938" s="18" t="str" cm="1">
        <f t="array" aca="1" ref="N1938" ca="1">IFERROR(INDEX(NTG_2020_Map,$C1938+2,N$7),"")</f>
        <v/>
      </c>
      <c r="O1938" s="18" t="str" cm="1">
        <f t="array" aca="1" ref="O1938" ca="1">IFERROR(IF(INDEX(NTG_2020_Map,$C1938+2,O$7)="","",INDEX(NTG_2020_Map,$C1938+2,O$7)),"")</f>
        <v/>
      </c>
    </row>
    <row r="1939" spans="3:15" ht="12.75" customHeight="1">
      <c r="C1939" s="16">
        <f t="shared" si="60"/>
        <v>84</v>
      </c>
      <c r="D1939" s="16">
        <f t="shared" si="61"/>
        <v>22</v>
      </c>
      <c r="E1939" s="16" cm="1">
        <f t="array" aca="1" ref="E1939" ca="1">IF(F1939="","",IF(INDEX(NTG_2020_Table,$C1939+1,$D1939)=1,1,0))</f>
        <v>1</v>
      </c>
      <c r="F1939" s="17" t="str" cm="1">
        <f t="array" aca="1" ref="F1939" ca="1">IFERROR(INDEX(NTG_2020_Table,$C1939+1,$F$7),"")</f>
        <v>Res-OutCmn-Ltg-LEDFixt</v>
      </c>
      <c r="G1939" s="17" t="str" cm="1">
        <f t="array" aca="1" ref="G1939" ca="1">IF($F1939="","",IFERROR(INDEX(NTG_2020_Map,1,IF($D1939&lt;$B$4,$B$3,IF($D1939&lt;$B$5,$B$4,$B$5))),""))</f>
        <v>CreatedComment</v>
      </c>
      <c r="H1939" s="17" t="str" cm="1">
        <f t="array" aca="1" ref="H1939" ca="1">IF(F1939="","",IFERROR(INDEX(NTG_2020_Map,2,D1939),""))</f>
        <v/>
      </c>
      <c r="I1939" s="17" t="str" cm="1">
        <f t="array" aca="1" ref="I1939" ca="1">IFERROR(INDEX(NTG_2020_Map,$C1939+2,$I$7),"")</f>
        <v/>
      </c>
      <c r="J1939" s="17" t="str" cm="1">
        <f t="array" aca="1" ref="J1939" ca="1">IFERROR(IF(INDEX(NTG_2020_Map,$C1939+2,36)=0,"",INDEX(NTG_2020_Map,$C1939+2,$J$7)),"")</f>
        <v/>
      </c>
      <c r="K1939" s="17" t="str" cm="1">
        <f t="array" aca="1" ref="K1939" ca="1">IFERROR(INDEX(NTG_2020_Map,$C1939+2,K$7),"")</f>
        <v/>
      </c>
      <c r="L1939" s="17" t="str" cm="1">
        <f t="array" aca="1" ref="L1939" ca="1">IFERROR(INDEX(NTG_2020_Map,$C1939+2,L$7),"")</f>
        <v/>
      </c>
      <c r="M1939" s="17" t="str" cm="1">
        <f t="array" aca="1" ref="M1939" ca="1">IFERROR(INDEX(NTG_2020_Map,$C1939+2,M$7),"")</f>
        <v/>
      </c>
      <c r="N1939" s="18" t="str" cm="1">
        <f t="array" aca="1" ref="N1939" ca="1">IFERROR(INDEX(NTG_2020_Map,$C1939+2,N$7),"")</f>
        <v/>
      </c>
      <c r="O1939" s="18" t="str" cm="1">
        <f t="array" aca="1" ref="O1939" ca="1">IFERROR(IF(INDEX(NTG_2020_Map,$C1939+2,O$7)="","",INDEX(NTG_2020_Map,$C1939+2,O$7)),"")</f>
        <v/>
      </c>
    </row>
    <row r="1940" spans="3:15" ht="12.75" customHeight="1">
      <c r="C1940" s="16">
        <f t="shared" si="60"/>
        <v>84</v>
      </c>
      <c r="D1940" s="16">
        <f t="shared" si="61"/>
        <v>23</v>
      </c>
      <c r="E1940" s="16" cm="1">
        <f t="array" aca="1" ref="E1940" ca="1">IF(F1940="","",IF(INDEX(NTG_2020_Table,$C1940+1,$D1940)=1,1,0))</f>
        <v>1</v>
      </c>
      <c r="F1940" s="17" t="str" cm="1">
        <f t="array" aca="1" ref="F1940" ca="1">IFERROR(INDEX(NTG_2020_Table,$C1940+1,$F$7),"")</f>
        <v>Res-OutCmn-Ltg-LEDFixt</v>
      </c>
      <c r="G1940" s="17" t="str" cm="1">
        <f t="array" aca="1" ref="G1940" ca="1">IF($F1940="","",IFERROR(INDEX(NTG_2020_Map,1,IF($D1940&lt;$B$4,$B$3,IF($D1940&lt;$B$5,$B$4,$B$5))),""))</f>
        <v>CreatedComment</v>
      </c>
      <c r="H1940" s="17" t="str" cm="1">
        <f t="array" aca="1" ref="H1940" ca="1">IF(F1940="","",IFERROR(INDEX(NTG_2020_Map,2,D1940),""))</f>
        <v/>
      </c>
      <c r="I1940" s="17" t="str" cm="1">
        <f t="array" aca="1" ref="I1940" ca="1">IFERROR(INDEX(NTG_2020_Map,$C1940+2,$I$7),"")</f>
        <v/>
      </c>
      <c r="J1940" s="17" t="str" cm="1">
        <f t="array" aca="1" ref="J1940" ca="1">IFERROR(IF(INDEX(NTG_2020_Map,$C1940+2,36)=0,"",INDEX(NTG_2020_Map,$C1940+2,$J$7)),"")</f>
        <v/>
      </c>
      <c r="K1940" s="17" t="str" cm="1">
        <f t="array" aca="1" ref="K1940" ca="1">IFERROR(INDEX(NTG_2020_Map,$C1940+2,K$7),"")</f>
        <v/>
      </c>
      <c r="L1940" s="17" t="str" cm="1">
        <f t="array" aca="1" ref="L1940" ca="1">IFERROR(INDEX(NTG_2020_Map,$C1940+2,L$7),"")</f>
        <v/>
      </c>
      <c r="M1940" s="17" t="str" cm="1">
        <f t="array" aca="1" ref="M1940" ca="1">IFERROR(INDEX(NTG_2020_Map,$C1940+2,M$7),"")</f>
        <v/>
      </c>
      <c r="N1940" s="18" t="str" cm="1">
        <f t="array" aca="1" ref="N1940" ca="1">IFERROR(INDEX(NTG_2020_Map,$C1940+2,N$7),"")</f>
        <v/>
      </c>
      <c r="O1940" s="18" t="str" cm="1">
        <f t="array" aca="1" ref="O1940" ca="1">IFERROR(IF(INDEX(NTG_2020_Map,$C1940+2,O$7)="","",INDEX(NTG_2020_Map,$C1940+2,O$7)),"")</f>
        <v/>
      </c>
    </row>
    <row r="1941" spans="3:15" ht="12.75" customHeight="1">
      <c r="C1941" s="16">
        <f t="shared" si="60"/>
        <v>85</v>
      </c>
      <c r="D1941" s="16">
        <f t="shared" si="61"/>
        <v>1</v>
      </c>
      <c r="E1941" s="16" cm="1">
        <f t="array" aca="1" ref="E1941" ca="1">IF(F1941="","",IF(INDEX(NTG_2020_Table,$C1941+1,$D1941)=1,1,0))</f>
        <v>0</v>
      </c>
      <c r="F1941" s="17" t="str" cm="1">
        <f t="array" aca="1" ref="F1941" ca="1">IFERROR(INDEX(NTG_2020_Table,$C1941+1,$F$7),"")</f>
        <v>Res-sAll-mAppPlug-AirCleaner-up</v>
      </c>
      <c r="G1941" s="17" t="str" cm="1">
        <f t="array" aca="1" ref="G1941" ca="1">IF($F1941="","",IFERROR(INDEX(NTG_2020_Map,1,IF($D1941&lt;$B$4,$B$3,IF($D1941&lt;$B$5,$B$4,$B$5))),""))</f>
        <v>NTG_ID</v>
      </c>
      <c r="H1941" s="17" t="str" cm="1">
        <f t="array" aca="1" ref="H1941" ca="1">IF(F1941="","",IFERROR(INDEX(NTG_2020_Map,2,D1941),""))</f>
        <v>Agric-Default&gt;2yrs</v>
      </c>
      <c r="I1941" s="17" t="str" cm="1">
        <f t="array" aca="1" ref="I1941" ca="1">IFERROR(INDEX(NTG_2020_Map,$C1941+2,$I$7),"")</f>
        <v/>
      </c>
      <c r="J1941" s="17" t="str" cm="1">
        <f t="array" aca="1" ref="J1941" ca="1">IFERROR(IF(INDEX(NTG_2020_Map,$C1941+2,36)=0,"",INDEX(NTG_2020_Map,$C1941+2,$J$7)),"")</f>
        <v/>
      </c>
      <c r="K1941" s="17" t="str" cm="1">
        <f t="array" aca="1" ref="K1941" ca="1">IFERROR(INDEX(NTG_2020_Map,$C1941+2,K$7),"")</f>
        <v/>
      </c>
      <c r="L1941" s="17" t="str" cm="1">
        <f t="array" aca="1" ref="L1941" ca="1">IFERROR(INDEX(NTG_2020_Map,$C1941+2,L$7),"")</f>
        <v/>
      </c>
      <c r="M1941" s="17" t="str" cm="1">
        <f t="array" aca="1" ref="M1941" ca="1">IFERROR(INDEX(NTG_2020_Map,$C1941+2,M$7),"")</f>
        <v/>
      </c>
      <c r="N1941" s="18" t="str" cm="1">
        <f t="array" aca="1" ref="N1941" ca="1">IFERROR(INDEX(NTG_2020_Map,$C1941+2,N$7),"")</f>
        <v/>
      </c>
      <c r="O1941" s="18" t="str" cm="1">
        <f t="array" aca="1" ref="O1941" ca="1">IFERROR(IF(INDEX(NTG_2020_Map,$C1941+2,O$7)="","",INDEX(NTG_2020_Map,$C1941+2,O$7)),"")</f>
        <v/>
      </c>
    </row>
    <row r="1942" spans="3:15" ht="12.75" customHeight="1">
      <c r="C1942" s="16">
        <f t="shared" si="60"/>
        <v>85</v>
      </c>
      <c r="D1942" s="16">
        <f t="shared" si="61"/>
        <v>2</v>
      </c>
      <c r="E1942" s="16" cm="1">
        <f t="array" aca="1" ref="E1942" ca="1">IF(F1942="","",IF(INDEX(NTG_2020_Table,$C1942+1,$D1942)=1,1,0))</f>
        <v>0</v>
      </c>
      <c r="F1942" s="17" t="str" cm="1">
        <f t="array" aca="1" ref="F1942" ca="1">IFERROR(INDEX(NTG_2020_Table,$C1942+1,$F$7),"")</f>
        <v>Res-sAll-mAppPlug-AirCleaner-up</v>
      </c>
      <c r="G1942" s="17" t="str" cm="1">
        <f t="array" aca="1" ref="G1942" ca="1">IF($F1942="","",IFERROR(INDEX(NTG_2020_Map,1,IF($D1942&lt;$B$4,$B$3,IF($D1942&lt;$B$5,$B$4,$B$5))),""))</f>
        <v>NTG_ID</v>
      </c>
      <c r="H1942" s="17" t="str" cm="1">
        <f t="array" aca="1" ref="H1942" ca="1">IF(F1942="","",IFERROR(INDEX(NTG_2020_Map,2,D1942),""))</f>
        <v>DEER2019</v>
      </c>
      <c r="I1942" s="17" t="str" cm="1">
        <f t="array" aca="1" ref="I1942" ca="1">IFERROR(INDEX(NTG_2020_Map,$C1942+2,$I$7),"")</f>
        <v/>
      </c>
      <c r="J1942" s="17" t="str" cm="1">
        <f t="array" aca="1" ref="J1942" ca="1">IFERROR(IF(INDEX(NTG_2020_Map,$C1942+2,36)=0,"",INDEX(NTG_2020_Map,$C1942+2,$J$7)),"")</f>
        <v/>
      </c>
      <c r="K1942" s="17" t="str" cm="1">
        <f t="array" aca="1" ref="K1942" ca="1">IFERROR(INDEX(NTG_2020_Map,$C1942+2,K$7),"")</f>
        <v/>
      </c>
      <c r="L1942" s="17" t="str" cm="1">
        <f t="array" aca="1" ref="L1942" ca="1">IFERROR(INDEX(NTG_2020_Map,$C1942+2,L$7),"")</f>
        <v/>
      </c>
      <c r="M1942" s="17" t="str" cm="1">
        <f t="array" aca="1" ref="M1942" ca="1">IFERROR(INDEX(NTG_2020_Map,$C1942+2,M$7),"")</f>
        <v/>
      </c>
      <c r="N1942" s="18" t="str" cm="1">
        <f t="array" aca="1" ref="N1942" ca="1">IFERROR(INDEX(NTG_2020_Map,$C1942+2,N$7),"")</f>
        <v/>
      </c>
      <c r="O1942" s="18" t="str" cm="1">
        <f t="array" aca="1" ref="O1942" ca="1">IFERROR(IF(INDEX(NTG_2020_Map,$C1942+2,O$7)="","",INDEX(NTG_2020_Map,$C1942+2,O$7)),"")</f>
        <v/>
      </c>
    </row>
    <row r="1943" spans="3:15" ht="12.75" customHeight="1">
      <c r="C1943" s="16">
        <f t="shared" si="60"/>
        <v>85</v>
      </c>
      <c r="D1943" s="16">
        <f t="shared" si="61"/>
        <v>3</v>
      </c>
      <c r="E1943" s="16" cm="1">
        <f t="array" aca="1" ref="E1943" ca="1">IF(F1943="","",IF(INDEX(NTG_2020_Table,$C1943+1,$D1943)=1,1,0))</f>
        <v>0</v>
      </c>
      <c r="F1943" s="17" t="str" cm="1">
        <f t="array" aca="1" ref="F1943" ca="1">IFERROR(INDEX(NTG_2020_Table,$C1943+1,$F$7),"")</f>
        <v>Res-sAll-mAppPlug-AirCleaner-up</v>
      </c>
      <c r="G1943" s="17" t="str" cm="1">
        <f t="array" aca="1" ref="G1943" ca="1">IF($F1943="","",IFERROR(INDEX(NTG_2020_Map,1,IF($D1943&lt;$B$4,$B$3,IF($D1943&lt;$B$5,$B$4,$B$5))),""))</f>
        <v>NTG_ID</v>
      </c>
      <c r="H1943" s="17" cm="1">
        <f t="array" aca="1" ref="H1943" ca="1">IF(F1943="","",IFERROR(INDEX(NTG_2020_Map,2,D1943),""))</f>
        <v>43466</v>
      </c>
      <c r="I1943" s="17" t="str" cm="1">
        <f t="array" aca="1" ref="I1943" ca="1">IFERROR(INDEX(NTG_2020_Map,$C1943+2,$I$7),"")</f>
        <v/>
      </c>
      <c r="J1943" s="17" t="str" cm="1">
        <f t="array" aca="1" ref="J1943" ca="1">IFERROR(IF(INDEX(NTG_2020_Map,$C1943+2,36)=0,"",INDEX(NTG_2020_Map,$C1943+2,$J$7)),"")</f>
        <v/>
      </c>
      <c r="K1943" s="17" t="str" cm="1">
        <f t="array" aca="1" ref="K1943" ca="1">IFERROR(INDEX(NTG_2020_Map,$C1943+2,K$7),"")</f>
        <v/>
      </c>
      <c r="L1943" s="17" t="str" cm="1">
        <f t="array" aca="1" ref="L1943" ca="1">IFERROR(INDEX(NTG_2020_Map,$C1943+2,L$7),"")</f>
        <v/>
      </c>
      <c r="M1943" s="17" t="str" cm="1">
        <f t="array" aca="1" ref="M1943" ca="1">IFERROR(INDEX(NTG_2020_Map,$C1943+2,M$7),"")</f>
        <v/>
      </c>
      <c r="N1943" s="18" t="str" cm="1">
        <f t="array" aca="1" ref="N1943" ca="1">IFERROR(INDEX(NTG_2020_Map,$C1943+2,N$7),"")</f>
        <v/>
      </c>
      <c r="O1943" s="18" t="str" cm="1">
        <f t="array" aca="1" ref="O1943" ca="1">IFERROR(IF(INDEX(NTG_2020_Map,$C1943+2,O$7)="","",INDEX(NTG_2020_Map,$C1943+2,O$7)),"")</f>
        <v/>
      </c>
    </row>
    <row r="1944" spans="3:15" ht="12.75" customHeight="1">
      <c r="C1944" s="16">
        <f t="shared" si="60"/>
        <v>85</v>
      </c>
      <c r="D1944" s="16">
        <f t="shared" si="61"/>
        <v>4</v>
      </c>
      <c r="E1944" s="16" cm="1">
        <f t="array" aca="1" ref="E1944" ca="1">IF(F1944="","",IF(INDEX(NTG_2020_Table,$C1944+1,$D1944)=1,1,0))</f>
        <v>0</v>
      </c>
      <c r="F1944" s="17" t="str" cm="1">
        <f t="array" aca="1" ref="F1944" ca="1">IFERROR(INDEX(NTG_2020_Table,$C1944+1,$F$7),"")</f>
        <v>Res-sAll-mAppPlug-AirCleaner-up</v>
      </c>
      <c r="G1944" s="17" t="str" cm="1">
        <f t="array" aca="1" ref="G1944" ca="1">IF($F1944="","",IFERROR(INDEX(NTG_2020_Map,1,IF($D1944&lt;$B$4,$B$3,IF($D1944&lt;$B$5,$B$4,$B$5))),""))</f>
        <v>NTG_ID</v>
      </c>
      <c r="H1944" s="17" cm="1">
        <f t="array" aca="1" ref="H1944" ca="1">IF(F1944="","",IFERROR(INDEX(NTG_2020_Map,2,D1944),""))</f>
        <v>46022</v>
      </c>
      <c r="I1944" s="17" t="str" cm="1">
        <f t="array" aca="1" ref="I1944" ca="1">IFERROR(INDEX(NTG_2020_Map,$C1944+2,$I$7),"")</f>
        <v/>
      </c>
      <c r="J1944" s="17" t="str" cm="1">
        <f t="array" aca="1" ref="J1944" ca="1">IFERROR(IF(INDEX(NTG_2020_Map,$C1944+2,36)=0,"",INDEX(NTG_2020_Map,$C1944+2,$J$7)),"")</f>
        <v/>
      </c>
      <c r="K1944" s="17" t="str" cm="1">
        <f t="array" aca="1" ref="K1944" ca="1">IFERROR(INDEX(NTG_2020_Map,$C1944+2,K$7),"")</f>
        <v/>
      </c>
      <c r="L1944" s="17" t="str" cm="1">
        <f t="array" aca="1" ref="L1944" ca="1">IFERROR(INDEX(NTG_2020_Map,$C1944+2,L$7),"")</f>
        <v/>
      </c>
      <c r="M1944" s="17" t="str" cm="1">
        <f t="array" aca="1" ref="M1944" ca="1">IFERROR(INDEX(NTG_2020_Map,$C1944+2,M$7),"")</f>
        <v/>
      </c>
      <c r="N1944" s="18" t="str" cm="1">
        <f t="array" aca="1" ref="N1944" ca="1">IFERROR(INDEX(NTG_2020_Map,$C1944+2,N$7),"")</f>
        <v/>
      </c>
      <c r="O1944" s="18" t="str" cm="1">
        <f t="array" aca="1" ref="O1944" ca="1">IFERROR(IF(INDEX(NTG_2020_Map,$C1944+2,O$7)="","",INDEX(NTG_2020_Map,$C1944+2,O$7)),"")</f>
        <v/>
      </c>
    </row>
    <row r="1945" spans="3:15" ht="12.75" customHeight="1">
      <c r="C1945" s="16">
        <f t="shared" si="60"/>
        <v>85</v>
      </c>
      <c r="D1945" s="16">
        <f t="shared" si="61"/>
        <v>5</v>
      </c>
      <c r="E1945" s="16" cm="1">
        <f t="array" aca="1" ref="E1945" ca="1">IF(F1945="","",IF(INDEX(NTG_2020_Table,$C1945+1,$D1945)=1,1,0))</f>
        <v>0</v>
      </c>
      <c r="F1945" s="17" t="str" cm="1">
        <f t="array" aca="1" ref="F1945" ca="1">IFERROR(INDEX(NTG_2020_Table,$C1945+1,$F$7),"")</f>
        <v>Res-sAll-mAppPlug-AirCleaner-up</v>
      </c>
      <c r="G1945" s="17" t="str" cm="1">
        <f t="array" aca="1" ref="G1945" ca="1">IF($F1945="","",IFERROR(INDEX(NTG_2020_Map,1,IF($D1945&lt;$B$4,$B$3,IF($D1945&lt;$B$5,$B$4,$B$5))),""))</f>
        <v>NTG_ID</v>
      </c>
      <c r="H1945" s="17" cm="1">
        <f t="array" aca="1" ref="H1945" ca="1">IF(F1945="","",IFERROR(INDEX(NTG_2020_Map,2,D1945),""))</f>
        <v>0.6</v>
      </c>
      <c r="I1945" s="17" t="str" cm="1">
        <f t="array" aca="1" ref="I1945" ca="1">IFERROR(INDEX(NTG_2020_Map,$C1945+2,$I$7),"")</f>
        <v/>
      </c>
      <c r="J1945" s="17" t="str" cm="1">
        <f t="array" aca="1" ref="J1945" ca="1">IFERROR(IF(INDEX(NTG_2020_Map,$C1945+2,36)=0,"",INDEX(NTG_2020_Map,$C1945+2,$J$7)),"")</f>
        <v/>
      </c>
      <c r="K1945" s="17" t="str" cm="1">
        <f t="array" aca="1" ref="K1945" ca="1">IFERROR(INDEX(NTG_2020_Map,$C1945+2,K$7),"")</f>
        <v/>
      </c>
      <c r="L1945" s="17" t="str" cm="1">
        <f t="array" aca="1" ref="L1945" ca="1">IFERROR(INDEX(NTG_2020_Map,$C1945+2,L$7),"")</f>
        <v/>
      </c>
      <c r="M1945" s="17" t="str" cm="1">
        <f t="array" aca="1" ref="M1945" ca="1">IFERROR(INDEX(NTG_2020_Map,$C1945+2,M$7),"")</f>
        <v/>
      </c>
      <c r="N1945" s="18" t="str" cm="1">
        <f t="array" aca="1" ref="N1945" ca="1">IFERROR(INDEX(NTG_2020_Map,$C1945+2,N$7),"")</f>
        <v/>
      </c>
      <c r="O1945" s="18" t="str" cm="1">
        <f t="array" aca="1" ref="O1945" ca="1">IFERROR(IF(INDEX(NTG_2020_Map,$C1945+2,O$7)="","",INDEX(NTG_2020_Map,$C1945+2,O$7)),"")</f>
        <v/>
      </c>
    </row>
    <row r="1946" spans="3:15" ht="12.75" customHeight="1">
      <c r="C1946" s="16">
        <f t="shared" si="60"/>
        <v>85</v>
      </c>
      <c r="D1946" s="16">
        <f t="shared" si="61"/>
        <v>6</v>
      </c>
      <c r="E1946" s="16" cm="1">
        <f t="array" aca="1" ref="E1946" ca="1">IF(F1946="","",IF(INDEX(NTG_2020_Table,$C1946+1,$D1946)=1,1,0))</f>
        <v>0</v>
      </c>
      <c r="F1946" s="17" t="str" cm="1">
        <f t="array" aca="1" ref="F1946" ca="1">IFERROR(INDEX(NTG_2020_Table,$C1946+1,$F$7),"")</f>
        <v>Res-sAll-mAppPlug-AirCleaner-up</v>
      </c>
      <c r="G1946" s="17" t="str" cm="1">
        <f t="array" aca="1" ref="G1946" ca="1">IF($F1946="","",IFERROR(INDEX(NTG_2020_Map,1,IF($D1946&lt;$B$4,$B$3,IF($D1946&lt;$B$5,$B$4,$B$5))),""))</f>
        <v>NTG_ID</v>
      </c>
      <c r="H1946" s="17" cm="1">
        <f t="array" aca="1" ref="H1946" ca="1">IF(F1946="","",IFERROR(INDEX(NTG_2020_Map,2,D1946),""))</f>
        <v>0.6</v>
      </c>
      <c r="I1946" s="17" t="str" cm="1">
        <f t="array" aca="1" ref="I1946" ca="1">IFERROR(INDEX(NTG_2020_Map,$C1946+2,$I$7),"")</f>
        <v/>
      </c>
      <c r="J1946" s="17" t="str" cm="1">
        <f t="array" aca="1" ref="J1946" ca="1">IFERROR(IF(INDEX(NTG_2020_Map,$C1946+2,36)=0,"",INDEX(NTG_2020_Map,$C1946+2,$J$7)),"")</f>
        <v/>
      </c>
      <c r="K1946" s="17" t="str" cm="1">
        <f t="array" aca="1" ref="K1946" ca="1">IFERROR(INDEX(NTG_2020_Map,$C1946+2,K$7),"")</f>
        <v/>
      </c>
      <c r="L1946" s="17" t="str" cm="1">
        <f t="array" aca="1" ref="L1946" ca="1">IFERROR(INDEX(NTG_2020_Map,$C1946+2,L$7),"")</f>
        <v/>
      </c>
      <c r="M1946" s="17" t="str" cm="1">
        <f t="array" aca="1" ref="M1946" ca="1">IFERROR(INDEX(NTG_2020_Map,$C1946+2,M$7),"")</f>
        <v/>
      </c>
      <c r="N1946" s="18" t="str" cm="1">
        <f t="array" aca="1" ref="N1946" ca="1">IFERROR(INDEX(NTG_2020_Map,$C1946+2,N$7),"")</f>
        <v/>
      </c>
      <c r="O1946" s="18" t="str" cm="1">
        <f t="array" aca="1" ref="O1946" ca="1">IFERROR(IF(INDEX(NTG_2020_Map,$C1946+2,O$7)="","",INDEX(NTG_2020_Map,$C1946+2,O$7)),"")</f>
        <v/>
      </c>
    </row>
    <row r="1947" spans="3:15" ht="12.75" customHeight="1">
      <c r="C1947" s="16">
        <f t="shared" si="60"/>
        <v>85</v>
      </c>
      <c r="D1947" s="16">
        <f t="shared" si="61"/>
        <v>7</v>
      </c>
      <c r="E1947" s="16" cm="1">
        <f t="array" aca="1" ref="E1947" ca="1">IF(F1947="","",IF(INDEX(NTG_2020_Table,$C1947+1,$D1947)=1,1,0))</f>
        <v>0</v>
      </c>
      <c r="F1947" s="17" t="str" cm="1">
        <f t="array" aca="1" ref="F1947" ca="1">IFERROR(INDEX(NTG_2020_Table,$C1947+1,$F$7),"")</f>
        <v>Res-sAll-mAppPlug-AirCleaner-up</v>
      </c>
      <c r="G1947" s="17" t="str" cm="1">
        <f t="array" aca="1" ref="G1947" ca="1">IF($F1947="","",IFERROR(INDEX(NTG_2020_Map,1,IF($D1947&lt;$B$4,$B$3,IF($D1947&lt;$B$5,$B$4,$B$5))),""))</f>
        <v>NTG_ID</v>
      </c>
      <c r="H1947" s="17" t="str" cm="1">
        <f t="array" aca="1" ref="H1947" ca="1">IF(F1947="","",IFERROR(INDEX(NTG_2020_Map,2,D1947),""))</f>
        <v>Measures not covered by other NTG values and measure technology type has been available in marketplace for more than 2 years</v>
      </c>
      <c r="I1947" s="17" t="str" cm="1">
        <f t="array" aca="1" ref="I1947" ca="1">IFERROR(INDEX(NTG_2020_Map,$C1947+2,$I$7),"")</f>
        <v/>
      </c>
      <c r="J1947" s="17" t="str" cm="1">
        <f t="array" aca="1" ref="J1947" ca="1">IFERROR(IF(INDEX(NTG_2020_Map,$C1947+2,36)=0,"",INDEX(NTG_2020_Map,$C1947+2,$J$7)),"")</f>
        <v/>
      </c>
      <c r="K1947" s="17" t="str" cm="1">
        <f t="array" aca="1" ref="K1947" ca="1">IFERROR(INDEX(NTG_2020_Map,$C1947+2,K$7),"")</f>
        <v/>
      </c>
      <c r="L1947" s="17" t="str" cm="1">
        <f t="array" aca="1" ref="L1947" ca="1">IFERROR(INDEX(NTG_2020_Map,$C1947+2,L$7),"")</f>
        <v/>
      </c>
      <c r="M1947" s="17" t="str" cm="1">
        <f t="array" aca="1" ref="M1947" ca="1">IFERROR(INDEX(NTG_2020_Map,$C1947+2,M$7),"")</f>
        <v/>
      </c>
      <c r="N1947" s="18" t="str" cm="1">
        <f t="array" aca="1" ref="N1947" ca="1">IFERROR(INDEX(NTG_2020_Map,$C1947+2,N$7),"")</f>
        <v/>
      </c>
      <c r="O1947" s="18" t="str" cm="1">
        <f t="array" aca="1" ref="O1947" ca="1">IFERROR(IF(INDEX(NTG_2020_Map,$C1947+2,O$7)="","",INDEX(NTG_2020_Map,$C1947+2,O$7)),"")</f>
        <v/>
      </c>
    </row>
    <row r="1948" spans="3:15" ht="12.75" customHeight="1">
      <c r="C1948" s="16">
        <f t="shared" si="60"/>
        <v>85</v>
      </c>
      <c r="D1948" s="16">
        <f t="shared" si="61"/>
        <v>8</v>
      </c>
      <c r="E1948" s="16" cm="1">
        <f t="array" aca="1" ref="E1948" ca="1">IF(F1948="","",IF(INDEX(NTG_2020_Table,$C1948+1,$D1948)=1,1,0))</f>
        <v>0</v>
      </c>
      <c r="F1948" s="17" t="str" cm="1">
        <f t="array" aca="1" ref="F1948" ca="1">IFERROR(INDEX(NTG_2020_Table,$C1948+1,$F$7),"")</f>
        <v>Res-sAll-mAppPlug-AirCleaner-up</v>
      </c>
      <c r="G1948" s="17" t="str" cm="1">
        <f t="array" aca="1" ref="G1948" ca="1">IF($F1948="","",IFERROR(INDEX(NTG_2020_Map,1,IF($D1948&lt;$B$4,$B$3,IF($D1948&lt;$B$5,$B$4,$B$5))),""))</f>
        <v>NTG_ID</v>
      </c>
      <c r="H1948" s="17" t="str" cm="1">
        <f t="array" aca="1" ref="H1948" ca="1">IF(F1948="","",IFERROR(INDEX(NTG_2020_Map,2,D1948),""))</f>
        <v>Deem-DEER|Deem-WP</v>
      </c>
      <c r="I1948" s="17" t="str" cm="1">
        <f t="array" aca="1" ref="I1948" ca="1">IFERROR(INDEX(NTG_2020_Map,$C1948+2,$I$7),"")</f>
        <v/>
      </c>
      <c r="J1948" s="17" t="str" cm="1">
        <f t="array" aca="1" ref="J1948" ca="1">IFERROR(IF(INDEX(NTG_2020_Map,$C1948+2,36)=0,"",INDEX(NTG_2020_Map,$C1948+2,$J$7)),"")</f>
        <v/>
      </c>
      <c r="K1948" s="17" t="str" cm="1">
        <f t="array" aca="1" ref="K1948" ca="1">IFERROR(INDEX(NTG_2020_Map,$C1948+2,K$7),"")</f>
        <v/>
      </c>
      <c r="L1948" s="17" t="str" cm="1">
        <f t="array" aca="1" ref="L1948" ca="1">IFERROR(INDEX(NTG_2020_Map,$C1948+2,L$7),"")</f>
        <v/>
      </c>
      <c r="M1948" s="17" t="str" cm="1">
        <f t="array" aca="1" ref="M1948" ca="1">IFERROR(INDEX(NTG_2020_Map,$C1948+2,M$7),"")</f>
        <v/>
      </c>
      <c r="N1948" s="18" t="str" cm="1">
        <f t="array" aca="1" ref="N1948" ca="1">IFERROR(INDEX(NTG_2020_Map,$C1948+2,N$7),"")</f>
        <v/>
      </c>
      <c r="O1948" s="18" t="str" cm="1">
        <f t="array" aca="1" ref="O1948" ca="1">IFERROR(IF(INDEX(NTG_2020_Map,$C1948+2,O$7)="","",INDEX(NTG_2020_Map,$C1948+2,O$7)),"")</f>
        <v/>
      </c>
    </row>
    <row r="1949" spans="3:15" ht="12.75" customHeight="1">
      <c r="C1949" s="16">
        <f t="shared" si="60"/>
        <v>85</v>
      </c>
      <c r="D1949" s="16">
        <f t="shared" si="61"/>
        <v>9</v>
      </c>
      <c r="E1949" s="16" cm="1">
        <f t="array" aca="1" ref="E1949" ca="1">IF(F1949="","",IF(INDEX(NTG_2020_Table,$C1949+1,$D1949)=1,1,0))</f>
        <v>0</v>
      </c>
      <c r="F1949" s="17" t="str" cm="1">
        <f t="array" aca="1" ref="F1949" ca="1">IFERROR(INDEX(NTG_2020_Table,$C1949+1,$F$7),"")</f>
        <v>Res-sAll-mAppPlug-AirCleaner-up</v>
      </c>
      <c r="G1949" s="17" t="str" cm="1">
        <f t="array" aca="1" ref="G1949" ca="1">IF($F1949="","",IFERROR(INDEX(NTG_2020_Map,1,IF($D1949&lt;$B$4,$B$3,IF($D1949&lt;$B$5,$B$4,$B$5))),""))</f>
        <v>NTG_ID</v>
      </c>
      <c r="H1949" s="17" t="str" cm="1">
        <f t="array" aca="1" ref="H1949" ca="1">IF(F1949="","",IFERROR(INDEX(NTG_2020_Map,2,D1949),""))</f>
        <v>AOE|AR|BRO-Bhv|BRO-Op|BRO-RCx|BW|NC|NR</v>
      </c>
      <c r="I1949" s="17" t="str" cm="1">
        <f t="array" aca="1" ref="I1949" ca="1">IFERROR(INDEX(NTG_2020_Map,$C1949+2,$I$7),"")</f>
        <v/>
      </c>
      <c r="J1949" s="17" t="str" cm="1">
        <f t="array" aca="1" ref="J1949" ca="1">IFERROR(IF(INDEX(NTG_2020_Map,$C1949+2,36)=0,"",INDEX(NTG_2020_Map,$C1949+2,$J$7)),"")</f>
        <v/>
      </c>
      <c r="K1949" s="17" t="str" cm="1">
        <f t="array" aca="1" ref="K1949" ca="1">IFERROR(INDEX(NTG_2020_Map,$C1949+2,K$7),"")</f>
        <v/>
      </c>
      <c r="L1949" s="17" t="str" cm="1">
        <f t="array" aca="1" ref="L1949" ca="1">IFERROR(INDEX(NTG_2020_Map,$C1949+2,L$7),"")</f>
        <v/>
      </c>
      <c r="M1949" s="17" t="str" cm="1">
        <f t="array" aca="1" ref="M1949" ca="1">IFERROR(INDEX(NTG_2020_Map,$C1949+2,M$7),"")</f>
        <v/>
      </c>
      <c r="N1949" s="18" t="str" cm="1">
        <f t="array" aca="1" ref="N1949" ca="1">IFERROR(INDEX(NTG_2020_Map,$C1949+2,N$7),"")</f>
        <v/>
      </c>
      <c r="O1949" s="18" t="str" cm="1">
        <f t="array" aca="1" ref="O1949" ca="1">IFERROR(IF(INDEX(NTG_2020_Map,$C1949+2,O$7)="","",INDEX(NTG_2020_Map,$C1949+2,O$7)),"")</f>
        <v/>
      </c>
    </row>
    <row r="1950" spans="3:15" ht="12.75" customHeight="1">
      <c r="C1950" s="16">
        <f t="shared" si="60"/>
        <v>85</v>
      </c>
      <c r="D1950" s="16">
        <f t="shared" si="61"/>
        <v>10</v>
      </c>
      <c r="E1950" s="16" cm="1">
        <f t="array" aca="1" ref="E1950" ca="1">IF(F1950="","",IF(INDEX(NTG_2020_Table,$C1950+1,$D1950)=1,1,0))</f>
        <v>0</v>
      </c>
      <c r="F1950" s="17" t="str" cm="1">
        <f t="array" aca="1" ref="F1950" ca="1">IFERROR(INDEX(NTG_2020_Table,$C1950+1,$F$7),"")</f>
        <v>Res-sAll-mAppPlug-AirCleaner-up</v>
      </c>
      <c r="G1950" s="17" t="str" cm="1">
        <f t="array" aca="1" ref="G1950" ca="1">IF($F1950="","",IFERROR(INDEX(NTG_2020_Map,1,IF($D1950&lt;$B$4,$B$3,IF($D1950&lt;$B$5,$B$4,$B$5))),""))</f>
        <v>NTG_ID</v>
      </c>
      <c r="H1950" s="17" t="str" cm="1">
        <f t="array" aca="1" ref="H1950" ca="1">IF(F1950="","",IFERROR(INDEX(NTG_2020_Map,2,D1950),""))</f>
        <v>UpDeemed|DnCust|DnDeemed|DnCustDI|DnDeemDI</v>
      </c>
      <c r="I1950" s="17" t="str" cm="1">
        <f t="array" aca="1" ref="I1950" ca="1">IFERROR(INDEX(NTG_2020_Map,$C1950+2,$I$7),"")</f>
        <v/>
      </c>
      <c r="J1950" s="17" t="str" cm="1">
        <f t="array" aca="1" ref="J1950" ca="1">IFERROR(IF(INDEX(NTG_2020_Map,$C1950+2,36)=0,"",INDEX(NTG_2020_Map,$C1950+2,$J$7)),"")</f>
        <v/>
      </c>
      <c r="K1950" s="17" t="str" cm="1">
        <f t="array" aca="1" ref="K1950" ca="1">IFERROR(INDEX(NTG_2020_Map,$C1950+2,K$7),"")</f>
        <v/>
      </c>
      <c r="L1950" s="17" t="str" cm="1">
        <f t="array" aca="1" ref="L1950" ca="1">IFERROR(INDEX(NTG_2020_Map,$C1950+2,L$7),"")</f>
        <v/>
      </c>
      <c r="M1950" s="17" t="str" cm="1">
        <f t="array" aca="1" ref="M1950" ca="1">IFERROR(INDEX(NTG_2020_Map,$C1950+2,M$7),"")</f>
        <v/>
      </c>
      <c r="N1950" s="18" t="str" cm="1">
        <f t="array" aca="1" ref="N1950" ca="1">IFERROR(INDEX(NTG_2020_Map,$C1950+2,N$7),"")</f>
        <v/>
      </c>
      <c r="O1950" s="18" t="str" cm="1">
        <f t="array" aca="1" ref="O1950" ca="1">IFERROR(IF(INDEX(NTG_2020_Map,$C1950+2,O$7)="","",INDEX(NTG_2020_Map,$C1950+2,O$7)),"")</f>
        <v/>
      </c>
    </row>
    <row r="1951" spans="3:15" ht="12.75" customHeight="1">
      <c r="C1951" s="16">
        <f t="shared" si="60"/>
        <v>85</v>
      </c>
      <c r="D1951" s="16">
        <f t="shared" si="61"/>
        <v>11</v>
      </c>
      <c r="E1951" s="16" cm="1">
        <f t="array" aca="1" ref="E1951" ca="1">IF(F1951="","",IF(INDEX(NTG_2020_Table,$C1951+1,$D1951)=1,1,0))</f>
        <v>0</v>
      </c>
      <c r="F1951" s="17" t="str" cm="1">
        <f t="array" aca="1" ref="F1951" ca="1">IFERROR(INDEX(NTG_2020_Table,$C1951+1,$F$7),"")</f>
        <v>Res-sAll-mAppPlug-AirCleaner-up</v>
      </c>
      <c r="G1951" s="17" t="str" cm="1">
        <f t="array" aca="1" ref="G1951" ca="1">IF($F1951="","",IFERROR(INDEX(NTG_2020_Map,1,IF($D1951&lt;$B$4,$B$3,IF($D1951&lt;$B$5,$B$4,$B$5))),""))</f>
        <v>VersionSource</v>
      </c>
      <c r="H1951" s="17" t="str" cm="1">
        <f t="array" aca="1" ref="H1951" ca="1">IF(F1951="","",IFERROR(INDEX(NTG_2020_Map,2,D1951),""))</f>
        <v/>
      </c>
      <c r="I1951" s="17" t="str" cm="1">
        <f t="array" aca="1" ref="I1951" ca="1">IFERROR(INDEX(NTG_2020_Map,$C1951+2,$I$7),"")</f>
        <v/>
      </c>
      <c r="J1951" s="17" t="str" cm="1">
        <f t="array" aca="1" ref="J1951" ca="1">IFERROR(IF(INDEX(NTG_2020_Map,$C1951+2,36)=0,"",INDEX(NTG_2020_Map,$C1951+2,$J$7)),"")</f>
        <v/>
      </c>
      <c r="K1951" s="17" t="str" cm="1">
        <f t="array" aca="1" ref="K1951" ca="1">IFERROR(INDEX(NTG_2020_Map,$C1951+2,K$7),"")</f>
        <v/>
      </c>
      <c r="L1951" s="17" t="str" cm="1">
        <f t="array" aca="1" ref="L1951" ca="1">IFERROR(INDEX(NTG_2020_Map,$C1951+2,L$7),"")</f>
        <v/>
      </c>
      <c r="M1951" s="17" t="str" cm="1">
        <f t="array" aca="1" ref="M1951" ca="1">IFERROR(INDEX(NTG_2020_Map,$C1951+2,M$7),"")</f>
        <v/>
      </c>
      <c r="N1951" s="18" t="str" cm="1">
        <f t="array" aca="1" ref="N1951" ca="1">IFERROR(INDEX(NTG_2020_Map,$C1951+2,N$7),"")</f>
        <v/>
      </c>
      <c r="O1951" s="18" t="str" cm="1">
        <f t="array" aca="1" ref="O1951" ca="1">IFERROR(IF(INDEX(NTG_2020_Map,$C1951+2,O$7)="","",INDEX(NTG_2020_Map,$C1951+2,O$7)),"")</f>
        <v/>
      </c>
    </row>
    <row r="1952" spans="3:15" ht="12.75" customHeight="1">
      <c r="C1952" s="16">
        <f t="shared" si="60"/>
        <v>85</v>
      </c>
      <c r="D1952" s="16">
        <f t="shared" si="61"/>
        <v>12</v>
      </c>
      <c r="E1952" s="16" cm="1">
        <f t="array" aca="1" ref="E1952" ca="1">IF(F1952="","",IF(INDEX(NTG_2020_Table,$C1952+1,$D1952)=1,1,0))</f>
        <v>1</v>
      </c>
      <c r="F1952" s="17" t="str" cm="1">
        <f t="array" aca="1" ref="F1952" ca="1">IFERROR(INDEX(NTG_2020_Table,$C1952+1,$F$7),"")</f>
        <v>Res-sAll-mAppPlug-AirCleaner-up</v>
      </c>
      <c r="G1952" s="17" t="str" cm="1">
        <f t="array" aca="1" ref="G1952" ca="1">IF($F1952="","",IFERROR(INDEX(NTG_2020_Map,1,IF($D1952&lt;$B$4,$B$3,IF($D1952&lt;$B$5,$B$4,$B$5))),""))</f>
        <v>VersionSource</v>
      </c>
      <c r="H1952" s="17" t="str" cm="1">
        <f t="array" aca="1" ref="H1952" ca="1">IF(F1952="","",IFERROR(INDEX(NTG_2020_Map,2,D1952),""))</f>
        <v>1</v>
      </c>
      <c r="I1952" s="17" t="str" cm="1">
        <f t="array" aca="1" ref="I1952" ca="1">IFERROR(INDEX(NTG_2020_Map,$C1952+2,$I$7),"")</f>
        <v/>
      </c>
      <c r="J1952" s="17" t="str" cm="1">
        <f t="array" aca="1" ref="J1952" ca="1">IFERROR(IF(INDEX(NTG_2020_Map,$C1952+2,36)=0,"",INDEX(NTG_2020_Map,$C1952+2,$J$7)),"")</f>
        <v/>
      </c>
      <c r="K1952" s="17" t="str" cm="1">
        <f t="array" aca="1" ref="K1952" ca="1">IFERROR(INDEX(NTG_2020_Map,$C1952+2,K$7),"")</f>
        <v/>
      </c>
      <c r="L1952" s="17" t="str" cm="1">
        <f t="array" aca="1" ref="L1952" ca="1">IFERROR(INDEX(NTG_2020_Map,$C1952+2,L$7),"")</f>
        <v/>
      </c>
      <c r="M1952" s="17" t="str" cm="1">
        <f t="array" aca="1" ref="M1952" ca="1">IFERROR(INDEX(NTG_2020_Map,$C1952+2,M$7),"")</f>
        <v/>
      </c>
      <c r="N1952" s="18" t="str" cm="1">
        <f t="array" aca="1" ref="N1952" ca="1">IFERROR(INDEX(NTG_2020_Map,$C1952+2,N$7),"")</f>
        <v/>
      </c>
      <c r="O1952" s="18" t="str" cm="1">
        <f t="array" aca="1" ref="O1952" ca="1">IFERROR(IF(INDEX(NTG_2020_Map,$C1952+2,O$7)="","",INDEX(NTG_2020_Map,$C1952+2,O$7)),"")</f>
        <v/>
      </c>
    </row>
    <row r="1953" spans="3:15" ht="12.75" customHeight="1">
      <c r="C1953" s="16">
        <f t="shared" si="60"/>
        <v>85</v>
      </c>
      <c r="D1953" s="16">
        <f t="shared" si="61"/>
        <v>13</v>
      </c>
      <c r="E1953" s="16" cm="1">
        <f t="array" aca="1" ref="E1953" ca="1">IF(F1953="","",IF(INDEX(NTG_2020_Table,$C1953+1,$D1953)=1,1,0))</f>
        <v>0</v>
      </c>
      <c r="F1953" s="17" t="str" cm="1">
        <f t="array" aca="1" ref="F1953" ca="1">IFERROR(INDEX(NTG_2020_Table,$C1953+1,$F$7),"")</f>
        <v>Res-sAll-mAppPlug-AirCleaner-up</v>
      </c>
      <c r="G1953" s="17" t="str" cm="1">
        <f t="array" aca="1" ref="G1953" ca="1">IF($F1953="","",IFERROR(INDEX(NTG_2020_Map,1,IF($D1953&lt;$B$4,$B$3,IF($D1953&lt;$B$5,$B$4,$B$5))),""))</f>
        <v>VersionSource</v>
      </c>
      <c r="H1953" s="17" t="str" cm="1">
        <f t="array" aca="1" ref="H1953" ca="1">IF(F1953="","",IFERROR(INDEX(NTG_2020_Map,2,D1953),""))</f>
        <v>1</v>
      </c>
      <c r="I1953" s="17" t="str" cm="1">
        <f t="array" aca="1" ref="I1953" ca="1">IFERROR(INDEX(NTG_2020_Map,$C1953+2,$I$7),"")</f>
        <v/>
      </c>
      <c r="J1953" s="17" t="str" cm="1">
        <f t="array" aca="1" ref="J1953" ca="1">IFERROR(IF(INDEX(NTG_2020_Map,$C1953+2,36)=0,"",INDEX(NTG_2020_Map,$C1953+2,$J$7)),"")</f>
        <v/>
      </c>
      <c r="K1953" s="17" t="str" cm="1">
        <f t="array" aca="1" ref="K1953" ca="1">IFERROR(INDEX(NTG_2020_Map,$C1953+2,K$7),"")</f>
        <v/>
      </c>
      <c r="L1953" s="17" t="str" cm="1">
        <f t="array" aca="1" ref="L1953" ca="1">IFERROR(INDEX(NTG_2020_Map,$C1953+2,L$7),"")</f>
        <v/>
      </c>
      <c r="M1953" s="17" t="str" cm="1">
        <f t="array" aca="1" ref="M1953" ca="1">IFERROR(INDEX(NTG_2020_Map,$C1953+2,M$7),"")</f>
        <v/>
      </c>
      <c r="N1953" s="18" t="str" cm="1">
        <f t="array" aca="1" ref="N1953" ca="1">IFERROR(INDEX(NTG_2020_Map,$C1953+2,N$7),"")</f>
        <v/>
      </c>
      <c r="O1953" s="18" t="str" cm="1">
        <f t="array" aca="1" ref="O1953" ca="1">IFERROR(IF(INDEX(NTG_2020_Map,$C1953+2,O$7)="","",INDEX(NTG_2020_Map,$C1953+2,O$7)),"")</f>
        <v/>
      </c>
    </row>
    <row r="1954" spans="3:15" ht="12.75" customHeight="1">
      <c r="C1954" s="16">
        <f t="shared" si="60"/>
        <v>85</v>
      </c>
      <c r="D1954" s="16">
        <f t="shared" si="61"/>
        <v>14</v>
      </c>
      <c r="E1954" s="16" cm="1">
        <f t="array" aca="1" ref="E1954" ca="1">IF(F1954="","",IF(INDEX(NTG_2020_Table,$C1954+1,$D1954)=1,1,0))</f>
        <v>0</v>
      </c>
      <c r="F1954" s="17" t="str" cm="1">
        <f t="array" aca="1" ref="F1954" ca="1">IFERROR(INDEX(NTG_2020_Table,$C1954+1,$F$7),"")</f>
        <v>Res-sAll-mAppPlug-AirCleaner-up</v>
      </c>
      <c r="G1954" s="17" t="str" cm="1">
        <f t="array" aca="1" ref="G1954" ca="1">IF($F1954="","",IFERROR(INDEX(NTG_2020_Map,1,IF($D1954&lt;$B$4,$B$3,IF($D1954&lt;$B$5,$B$4,$B$5))),""))</f>
        <v>VersionSource</v>
      </c>
      <c r="H1954" s="17" t="str" cm="1">
        <f t="array" aca="1" ref="H1954" ca="1">IF(F1954="","",IFERROR(INDEX(NTG_2020_Map,2,D1954),""))</f>
        <v>0</v>
      </c>
      <c r="I1954" s="17" t="str" cm="1">
        <f t="array" aca="1" ref="I1954" ca="1">IFERROR(INDEX(NTG_2020_Map,$C1954+2,$I$7),"")</f>
        <v/>
      </c>
      <c r="J1954" s="17" t="str" cm="1">
        <f t="array" aca="1" ref="J1954" ca="1">IFERROR(IF(INDEX(NTG_2020_Map,$C1954+2,36)=0,"",INDEX(NTG_2020_Map,$C1954+2,$J$7)),"")</f>
        <v/>
      </c>
      <c r="K1954" s="17" t="str" cm="1">
        <f t="array" aca="1" ref="K1954" ca="1">IFERROR(INDEX(NTG_2020_Map,$C1954+2,K$7),"")</f>
        <v/>
      </c>
      <c r="L1954" s="17" t="str" cm="1">
        <f t="array" aca="1" ref="L1954" ca="1">IFERROR(INDEX(NTG_2020_Map,$C1954+2,L$7),"")</f>
        <v/>
      </c>
      <c r="M1954" s="17" t="str" cm="1">
        <f t="array" aca="1" ref="M1954" ca="1">IFERROR(INDEX(NTG_2020_Map,$C1954+2,M$7),"")</f>
        <v/>
      </c>
      <c r="N1954" s="18" t="str" cm="1">
        <f t="array" aca="1" ref="N1954" ca="1">IFERROR(INDEX(NTG_2020_Map,$C1954+2,N$7),"")</f>
        <v/>
      </c>
      <c r="O1954" s="18" t="str" cm="1">
        <f t="array" aca="1" ref="O1954" ca="1">IFERROR(IF(INDEX(NTG_2020_Map,$C1954+2,O$7)="","",INDEX(NTG_2020_Map,$C1954+2,O$7)),"")</f>
        <v/>
      </c>
    </row>
    <row r="1955" spans="3:15" ht="12.75" customHeight="1">
      <c r="C1955" s="16">
        <f t="shared" si="60"/>
        <v>85</v>
      </c>
      <c r="D1955" s="16">
        <f t="shared" si="61"/>
        <v>15</v>
      </c>
      <c r="E1955" s="16" cm="1">
        <f t="array" aca="1" ref="E1955" ca="1">IF(F1955="","",IF(INDEX(NTG_2020_Table,$C1955+1,$D1955)=1,1,0))</f>
        <v>0</v>
      </c>
      <c r="F1955" s="17" t="str" cm="1">
        <f t="array" aca="1" ref="F1955" ca="1">IFERROR(INDEX(NTG_2020_Table,$C1955+1,$F$7),"")</f>
        <v>Res-sAll-mAppPlug-AirCleaner-up</v>
      </c>
      <c r="G1955" s="17" t="str" cm="1">
        <f t="array" aca="1" ref="G1955" ca="1">IF($F1955="","",IFERROR(INDEX(NTG_2020_Map,1,IF($D1955&lt;$B$4,$B$3,IF($D1955&lt;$B$5,$B$4,$B$5))),""))</f>
        <v>VersionSource</v>
      </c>
      <c r="H1955" s="17" cm="1">
        <f t="array" aca="1" ref="H1955" ca="1">IF(F1955="","",IFERROR(INDEX(NTG_2020_Map,2,D1955),""))</f>
        <v>45448.629734189817</v>
      </c>
      <c r="I1955" s="17" t="str" cm="1">
        <f t="array" aca="1" ref="I1955" ca="1">IFERROR(INDEX(NTG_2020_Map,$C1955+2,$I$7),"")</f>
        <v/>
      </c>
      <c r="J1955" s="17" t="str" cm="1">
        <f t="array" aca="1" ref="J1955" ca="1">IFERROR(IF(INDEX(NTG_2020_Map,$C1955+2,36)=0,"",INDEX(NTG_2020_Map,$C1955+2,$J$7)),"")</f>
        <v/>
      </c>
      <c r="K1955" s="17" t="str" cm="1">
        <f t="array" aca="1" ref="K1955" ca="1">IFERROR(INDEX(NTG_2020_Map,$C1955+2,K$7),"")</f>
        <v/>
      </c>
      <c r="L1955" s="17" t="str" cm="1">
        <f t="array" aca="1" ref="L1955" ca="1">IFERROR(INDEX(NTG_2020_Map,$C1955+2,L$7),"")</f>
        <v/>
      </c>
      <c r="M1955" s="17" t="str" cm="1">
        <f t="array" aca="1" ref="M1955" ca="1">IFERROR(INDEX(NTG_2020_Map,$C1955+2,M$7),"")</f>
        <v/>
      </c>
      <c r="N1955" s="18" t="str" cm="1">
        <f t="array" aca="1" ref="N1955" ca="1">IFERROR(INDEX(NTG_2020_Map,$C1955+2,N$7),"")</f>
        <v/>
      </c>
      <c r="O1955" s="18" t="str" cm="1">
        <f t="array" aca="1" ref="O1955" ca="1">IFERROR(IF(INDEX(NTG_2020_Map,$C1955+2,O$7)="","",INDEX(NTG_2020_Map,$C1955+2,O$7)),"")</f>
        <v/>
      </c>
    </row>
    <row r="1956" spans="3:15" ht="12.75" customHeight="1">
      <c r="C1956" s="16">
        <f t="shared" si="60"/>
        <v>85</v>
      </c>
      <c r="D1956" s="16">
        <f t="shared" si="61"/>
        <v>16</v>
      </c>
      <c r="E1956" s="16" cm="1">
        <f t="array" aca="1" ref="E1956" ca="1">IF(F1956="","",IF(INDEX(NTG_2020_Table,$C1956+1,$D1956)=1,1,0))</f>
        <v>1</v>
      </c>
      <c r="F1956" s="17" t="str" cm="1">
        <f t="array" aca="1" ref="F1956" ca="1">IFERROR(INDEX(NTG_2020_Table,$C1956+1,$F$7),"")</f>
        <v>Res-sAll-mAppPlug-AirCleaner-up</v>
      </c>
      <c r="G1956" s="17" t="str" cm="1">
        <f t="array" aca="1" ref="G1956" ca="1">IF($F1956="","",IFERROR(INDEX(NTG_2020_Map,1,IF($D1956&lt;$B$4,$B$3,IF($D1956&lt;$B$5,$B$4,$B$5))),""))</f>
        <v>VersionSource</v>
      </c>
      <c r="H1956" s="17" t="str" cm="1">
        <f t="array" aca="1" ref="H1956" ca="1">IF(F1956="","",IFERROR(INDEX(NTG_2020_Map,2,D1956),""))</f>
        <v>Expired this record since a new record was created that uses the updated Measure Impact Types and Delivery Types per DEER2026 Scoping Document.</v>
      </c>
      <c r="I1956" s="17" t="str" cm="1">
        <f t="array" aca="1" ref="I1956" ca="1">IFERROR(INDEX(NTG_2020_Map,$C1956+2,$I$7),"")</f>
        <v/>
      </c>
      <c r="J1956" s="17" t="str" cm="1">
        <f t="array" aca="1" ref="J1956" ca="1">IFERROR(IF(INDEX(NTG_2020_Map,$C1956+2,36)=0,"",INDEX(NTG_2020_Map,$C1956+2,$J$7)),"")</f>
        <v/>
      </c>
      <c r="K1956" s="17" t="str" cm="1">
        <f t="array" aca="1" ref="K1956" ca="1">IFERROR(INDEX(NTG_2020_Map,$C1956+2,K$7),"")</f>
        <v/>
      </c>
      <c r="L1956" s="17" t="str" cm="1">
        <f t="array" aca="1" ref="L1956" ca="1">IFERROR(INDEX(NTG_2020_Map,$C1956+2,L$7),"")</f>
        <v/>
      </c>
      <c r="M1956" s="17" t="str" cm="1">
        <f t="array" aca="1" ref="M1956" ca="1">IFERROR(INDEX(NTG_2020_Map,$C1956+2,M$7),"")</f>
        <v/>
      </c>
      <c r="N1956" s="18" t="str" cm="1">
        <f t="array" aca="1" ref="N1956" ca="1">IFERROR(INDEX(NTG_2020_Map,$C1956+2,N$7),"")</f>
        <v/>
      </c>
      <c r="O1956" s="18" t="str" cm="1">
        <f t="array" aca="1" ref="O1956" ca="1">IFERROR(IF(INDEX(NTG_2020_Map,$C1956+2,O$7)="","",INDEX(NTG_2020_Map,$C1956+2,O$7)),"")</f>
        <v/>
      </c>
    </row>
    <row r="1957" spans="3:15" ht="12.75" customHeight="1">
      <c r="C1957" s="16">
        <f t="shared" si="60"/>
        <v>85</v>
      </c>
      <c r="D1957" s="16">
        <f t="shared" si="61"/>
        <v>17</v>
      </c>
      <c r="E1957" s="16" cm="1">
        <f t="array" aca="1" ref="E1957" ca="1">IF(F1957="","",IF(INDEX(NTG_2020_Table,$C1957+1,$D1957)=1,1,0))</f>
        <v>0</v>
      </c>
      <c r="F1957" s="17" t="str" cm="1">
        <f t="array" aca="1" ref="F1957" ca="1">IFERROR(INDEX(NTG_2020_Table,$C1957+1,$F$7),"")</f>
        <v>Res-sAll-mAppPlug-AirCleaner-up</v>
      </c>
      <c r="G1957" s="17" t="str" cm="1">
        <f t="array" aca="1" ref="G1957" ca="1">IF($F1957="","",IFERROR(INDEX(NTG_2020_Map,1,IF($D1957&lt;$B$4,$B$3,IF($D1957&lt;$B$5,$B$4,$B$5))),""))</f>
        <v>VersionSource</v>
      </c>
      <c r="H1957" s="17" t="str" cm="1">
        <f t="array" aca="1" ref="H1957" ca="1">IF(F1957="","",IFERROR(INDEX(NTG_2020_Map,2,D1957),""))</f>
        <v>Deemed Ex Ante Team</v>
      </c>
      <c r="I1957" s="17" t="str" cm="1">
        <f t="array" aca="1" ref="I1957" ca="1">IFERROR(INDEX(NTG_2020_Map,$C1957+2,$I$7),"")</f>
        <v/>
      </c>
      <c r="J1957" s="17" t="str" cm="1">
        <f t="array" aca="1" ref="J1957" ca="1">IFERROR(IF(INDEX(NTG_2020_Map,$C1957+2,36)=0,"",INDEX(NTG_2020_Map,$C1957+2,$J$7)),"")</f>
        <v/>
      </c>
      <c r="K1957" s="17" t="str" cm="1">
        <f t="array" aca="1" ref="K1957" ca="1">IFERROR(INDEX(NTG_2020_Map,$C1957+2,K$7),"")</f>
        <v/>
      </c>
      <c r="L1957" s="17" t="str" cm="1">
        <f t="array" aca="1" ref="L1957" ca="1">IFERROR(INDEX(NTG_2020_Map,$C1957+2,L$7),"")</f>
        <v/>
      </c>
      <c r="M1957" s="17" t="str" cm="1">
        <f t="array" aca="1" ref="M1957" ca="1">IFERROR(INDEX(NTG_2020_Map,$C1957+2,M$7),"")</f>
        <v/>
      </c>
      <c r="N1957" s="18" t="str" cm="1">
        <f t="array" aca="1" ref="N1957" ca="1">IFERROR(INDEX(NTG_2020_Map,$C1957+2,N$7),"")</f>
        <v/>
      </c>
      <c r="O1957" s="18" t="str" cm="1">
        <f t="array" aca="1" ref="O1957" ca="1">IFERROR(IF(INDEX(NTG_2020_Map,$C1957+2,O$7)="","",INDEX(NTG_2020_Map,$C1957+2,O$7)),"")</f>
        <v/>
      </c>
    </row>
    <row r="1958" spans="3:15" ht="12.75" customHeight="1">
      <c r="C1958" s="16">
        <f t="shared" si="60"/>
        <v>85</v>
      </c>
      <c r="D1958" s="16">
        <f t="shared" si="61"/>
        <v>18</v>
      </c>
      <c r="E1958" s="16" cm="1">
        <f t="array" aca="1" ref="E1958" ca="1">IF(F1958="","",IF(INDEX(NTG_2020_Table,$C1958+1,$D1958)=1,1,0))</f>
        <v>0</v>
      </c>
      <c r="F1958" s="17" t="str" cm="1">
        <f t="array" aca="1" ref="F1958" ca="1">IFERROR(INDEX(NTG_2020_Table,$C1958+1,$F$7),"")</f>
        <v>Res-sAll-mAppPlug-AirCleaner-up</v>
      </c>
      <c r="G1958" s="17" t="str" cm="1">
        <f t="array" aca="1" ref="G1958" ca="1">IF($F1958="","",IFERROR(INDEX(NTG_2020_Map,1,IF($D1958&lt;$B$4,$B$3,IF($D1958&lt;$B$5,$B$4,$B$5))),""))</f>
        <v>VersionSource</v>
      </c>
      <c r="H1958" s="17" cm="1">
        <f t="array" aca="1" ref="H1958" ca="1">IF(F1958="","",IFERROR(INDEX(NTG_2020_Map,2,D1958),""))</f>
        <v>44566.539816770834</v>
      </c>
      <c r="I1958" s="17" t="str" cm="1">
        <f t="array" aca="1" ref="I1958" ca="1">IFERROR(INDEX(NTG_2020_Map,$C1958+2,$I$7),"")</f>
        <v/>
      </c>
      <c r="J1958" s="17" t="str" cm="1">
        <f t="array" aca="1" ref="J1958" ca="1">IFERROR(IF(INDEX(NTG_2020_Map,$C1958+2,36)=0,"",INDEX(NTG_2020_Map,$C1958+2,$J$7)),"")</f>
        <v/>
      </c>
      <c r="K1958" s="17" t="str" cm="1">
        <f t="array" aca="1" ref="K1958" ca="1">IFERROR(INDEX(NTG_2020_Map,$C1958+2,K$7),"")</f>
        <v/>
      </c>
      <c r="L1958" s="17" t="str" cm="1">
        <f t="array" aca="1" ref="L1958" ca="1">IFERROR(INDEX(NTG_2020_Map,$C1958+2,L$7),"")</f>
        <v/>
      </c>
      <c r="M1958" s="17" t="str" cm="1">
        <f t="array" aca="1" ref="M1958" ca="1">IFERROR(INDEX(NTG_2020_Map,$C1958+2,M$7),"")</f>
        <v/>
      </c>
      <c r="N1958" s="18" t="str" cm="1">
        <f t="array" aca="1" ref="N1958" ca="1">IFERROR(INDEX(NTG_2020_Map,$C1958+2,N$7),"")</f>
        <v/>
      </c>
      <c r="O1958" s="18" t="str" cm="1">
        <f t="array" aca="1" ref="O1958" ca="1">IFERROR(IF(INDEX(NTG_2020_Map,$C1958+2,O$7)="","",INDEX(NTG_2020_Map,$C1958+2,O$7)),"")</f>
        <v/>
      </c>
    </row>
    <row r="1959" spans="3:15" ht="12.75" customHeight="1">
      <c r="C1959" s="16">
        <f t="shared" si="60"/>
        <v>85</v>
      </c>
      <c r="D1959" s="16">
        <f t="shared" si="61"/>
        <v>19</v>
      </c>
      <c r="E1959" s="16" cm="1">
        <f t="array" aca="1" ref="E1959" ca="1">IF(F1959="","",IF(INDEX(NTG_2020_Table,$C1959+1,$D1959)=1,1,0))</f>
        <v>0</v>
      </c>
      <c r="F1959" s="17" t="str" cm="1">
        <f t="array" aca="1" ref="F1959" ca="1">IFERROR(INDEX(NTG_2020_Table,$C1959+1,$F$7),"")</f>
        <v>Res-sAll-mAppPlug-AirCleaner-up</v>
      </c>
      <c r="G1959" s="17" t="str" cm="1">
        <f t="array" aca="1" ref="G1959" ca="1">IF($F1959="","",IFERROR(INDEX(NTG_2020_Map,1,IF($D1959&lt;$B$4,$B$3,IF($D1959&lt;$B$5,$B$4,$B$5))),""))</f>
        <v>CreatedComment</v>
      </c>
      <c r="H1959" s="17" t="str" cm="1">
        <f t="array" aca="1" ref="H1959" ca="1">IF(F1959="","",IFERROR(INDEX(NTG_2020_Map,2,D1959),""))</f>
        <v/>
      </c>
      <c r="I1959" s="17" t="str" cm="1">
        <f t="array" aca="1" ref="I1959" ca="1">IFERROR(INDEX(NTG_2020_Map,$C1959+2,$I$7),"")</f>
        <v/>
      </c>
      <c r="J1959" s="17" t="str" cm="1">
        <f t="array" aca="1" ref="J1959" ca="1">IFERROR(IF(INDEX(NTG_2020_Map,$C1959+2,36)=0,"",INDEX(NTG_2020_Map,$C1959+2,$J$7)),"")</f>
        <v/>
      </c>
      <c r="K1959" s="17" t="str" cm="1">
        <f t="array" aca="1" ref="K1959" ca="1">IFERROR(INDEX(NTG_2020_Map,$C1959+2,K$7),"")</f>
        <v/>
      </c>
      <c r="L1959" s="17" t="str" cm="1">
        <f t="array" aca="1" ref="L1959" ca="1">IFERROR(INDEX(NTG_2020_Map,$C1959+2,L$7),"")</f>
        <v/>
      </c>
      <c r="M1959" s="17" t="str" cm="1">
        <f t="array" aca="1" ref="M1959" ca="1">IFERROR(INDEX(NTG_2020_Map,$C1959+2,M$7),"")</f>
        <v/>
      </c>
      <c r="N1959" s="18" t="str" cm="1">
        <f t="array" aca="1" ref="N1959" ca="1">IFERROR(INDEX(NTG_2020_Map,$C1959+2,N$7),"")</f>
        <v/>
      </c>
      <c r="O1959" s="18" t="str" cm="1">
        <f t="array" aca="1" ref="O1959" ca="1">IFERROR(IF(INDEX(NTG_2020_Map,$C1959+2,O$7)="","",INDEX(NTG_2020_Map,$C1959+2,O$7)),"")</f>
        <v/>
      </c>
    </row>
    <row r="1960" spans="3:15" ht="12.75" customHeight="1">
      <c r="C1960" s="16">
        <f t="shared" si="60"/>
        <v>85</v>
      </c>
      <c r="D1960" s="16">
        <f t="shared" si="61"/>
        <v>20</v>
      </c>
      <c r="E1960" s="16" cm="1">
        <f t="array" aca="1" ref="E1960" ca="1">IF(F1960="","",IF(INDEX(NTG_2020_Table,$C1960+1,$D1960)=1,1,0))</f>
        <v>0</v>
      </c>
      <c r="F1960" s="17" t="str" cm="1">
        <f t="array" aca="1" ref="F1960" ca="1">IFERROR(INDEX(NTG_2020_Table,$C1960+1,$F$7),"")</f>
        <v>Res-sAll-mAppPlug-AirCleaner-up</v>
      </c>
      <c r="G1960" s="17" t="str" cm="1">
        <f t="array" aca="1" ref="G1960" ca="1">IF($F1960="","",IFERROR(INDEX(NTG_2020_Map,1,IF($D1960&lt;$B$4,$B$3,IF($D1960&lt;$B$5,$B$4,$B$5))),""))</f>
        <v>CreatedComment</v>
      </c>
      <c r="H1960" s="17" t="str" cm="1">
        <f t="array" aca="1" ref="H1960" ca="1">IF(F1960="","",IFERROR(INDEX(NTG_2020_Map,2,D1960),""))</f>
        <v>Deemed Ex Ante Team</v>
      </c>
      <c r="I1960" s="17" t="str" cm="1">
        <f t="array" aca="1" ref="I1960" ca="1">IFERROR(INDEX(NTG_2020_Map,$C1960+2,$I$7),"")</f>
        <v/>
      </c>
      <c r="J1960" s="17" t="str" cm="1">
        <f t="array" aca="1" ref="J1960" ca="1">IFERROR(IF(INDEX(NTG_2020_Map,$C1960+2,36)=0,"",INDEX(NTG_2020_Map,$C1960+2,$J$7)),"")</f>
        <v/>
      </c>
      <c r="K1960" s="17" t="str" cm="1">
        <f t="array" aca="1" ref="K1960" ca="1">IFERROR(INDEX(NTG_2020_Map,$C1960+2,K$7),"")</f>
        <v/>
      </c>
      <c r="L1960" s="17" t="str" cm="1">
        <f t="array" aca="1" ref="L1960" ca="1">IFERROR(INDEX(NTG_2020_Map,$C1960+2,L$7),"")</f>
        <v/>
      </c>
      <c r="M1960" s="17" t="str" cm="1">
        <f t="array" aca="1" ref="M1960" ca="1">IFERROR(INDEX(NTG_2020_Map,$C1960+2,M$7),"")</f>
        <v/>
      </c>
      <c r="N1960" s="18" t="str" cm="1">
        <f t="array" aca="1" ref="N1960" ca="1">IFERROR(INDEX(NTG_2020_Map,$C1960+2,N$7),"")</f>
        <v/>
      </c>
      <c r="O1960" s="18" t="str" cm="1">
        <f t="array" aca="1" ref="O1960" ca="1">IFERROR(IF(INDEX(NTG_2020_Map,$C1960+2,O$7)="","",INDEX(NTG_2020_Map,$C1960+2,O$7)),"")</f>
        <v/>
      </c>
    </row>
    <row r="1961" spans="3:15" ht="12.75" customHeight="1">
      <c r="C1961" s="16">
        <f t="shared" si="60"/>
        <v>85</v>
      </c>
      <c r="D1961" s="16">
        <f t="shared" si="61"/>
        <v>21</v>
      </c>
      <c r="E1961" s="16" cm="1">
        <f t="array" aca="1" ref="E1961" ca="1">IF(F1961="","",IF(INDEX(NTG_2020_Table,$C1961+1,$D1961)=1,1,0))</f>
        <v>0</v>
      </c>
      <c r="F1961" s="17" t="str" cm="1">
        <f t="array" aca="1" ref="F1961" ca="1">IFERROR(INDEX(NTG_2020_Table,$C1961+1,$F$7),"")</f>
        <v>Res-sAll-mAppPlug-AirCleaner-up</v>
      </c>
      <c r="G1961" s="17" t="str" cm="1">
        <f t="array" aca="1" ref="G1961" ca="1">IF($F1961="","",IFERROR(INDEX(NTG_2020_Map,1,IF($D1961&lt;$B$4,$B$3,IF($D1961&lt;$B$5,$B$4,$B$5))),""))</f>
        <v>CreatedComment</v>
      </c>
      <c r="H1961" s="17" t="str" cm="1">
        <f t="array" aca="1" ref="H1961" ca="1">IF(F1961="","",IFERROR(INDEX(NTG_2020_Map,2,D1961),""))</f>
        <v/>
      </c>
      <c r="I1961" s="17" t="str" cm="1">
        <f t="array" aca="1" ref="I1961" ca="1">IFERROR(INDEX(NTG_2020_Map,$C1961+2,$I$7),"")</f>
        <v/>
      </c>
      <c r="J1961" s="17" t="str" cm="1">
        <f t="array" aca="1" ref="J1961" ca="1">IFERROR(IF(INDEX(NTG_2020_Map,$C1961+2,36)=0,"",INDEX(NTG_2020_Map,$C1961+2,$J$7)),"")</f>
        <v/>
      </c>
      <c r="K1961" s="17" t="str" cm="1">
        <f t="array" aca="1" ref="K1961" ca="1">IFERROR(INDEX(NTG_2020_Map,$C1961+2,K$7),"")</f>
        <v/>
      </c>
      <c r="L1961" s="17" t="str" cm="1">
        <f t="array" aca="1" ref="L1961" ca="1">IFERROR(INDEX(NTG_2020_Map,$C1961+2,L$7),"")</f>
        <v/>
      </c>
      <c r="M1961" s="17" t="str" cm="1">
        <f t="array" aca="1" ref="M1961" ca="1">IFERROR(INDEX(NTG_2020_Map,$C1961+2,M$7),"")</f>
        <v/>
      </c>
      <c r="N1961" s="18" t="str" cm="1">
        <f t="array" aca="1" ref="N1961" ca="1">IFERROR(INDEX(NTG_2020_Map,$C1961+2,N$7),"")</f>
        <v/>
      </c>
      <c r="O1961" s="18" t="str" cm="1">
        <f t="array" aca="1" ref="O1961" ca="1">IFERROR(IF(INDEX(NTG_2020_Map,$C1961+2,O$7)="","",INDEX(NTG_2020_Map,$C1961+2,O$7)),"")</f>
        <v/>
      </c>
    </row>
    <row r="1962" spans="3:15" ht="12.75" customHeight="1">
      <c r="C1962" s="16">
        <f t="shared" si="60"/>
        <v>85</v>
      </c>
      <c r="D1962" s="16">
        <f t="shared" si="61"/>
        <v>22</v>
      </c>
      <c r="E1962" s="16" cm="1">
        <f t="array" aca="1" ref="E1962" ca="1">IF(F1962="","",IF(INDEX(NTG_2020_Table,$C1962+1,$D1962)=1,1,0))</f>
        <v>0</v>
      </c>
      <c r="F1962" s="17" t="str" cm="1">
        <f t="array" aca="1" ref="F1962" ca="1">IFERROR(INDEX(NTG_2020_Table,$C1962+1,$F$7),"")</f>
        <v>Res-sAll-mAppPlug-AirCleaner-up</v>
      </c>
      <c r="G1962" s="17" t="str" cm="1">
        <f t="array" aca="1" ref="G1962" ca="1">IF($F1962="","",IFERROR(INDEX(NTG_2020_Map,1,IF($D1962&lt;$B$4,$B$3,IF($D1962&lt;$B$5,$B$4,$B$5))),""))</f>
        <v>CreatedComment</v>
      </c>
      <c r="H1962" s="17" t="str" cm="1">
        <f t="array" aca="1" ref="H1962" ca="1">IF(F1962="","",IFERROR(INDEX(NTG_2020_Map,2,D1962),""))</f>
        <v/>
      </c>
      <c r="I1962" s="17" t="str" cm="1">
        <f t="array" aca="1" ref="I1962" ca="1">IFERROR(INDEX(NTG_2020_Map,$C1962+2,$I$7),"")</f>
        <v/>
      </c>
      <c r="J1962" s="17" t="str" cm="1">
        <f t="array" aca="1" ref="J1962" ca="1">IFERROR(IF(INDEX(NTG_2020_Map,$C1962+2,36)=0,"",INDEX(NTG_2020_Map,$C1962+2,$J$7)),"")</f>
        <v/>
      </c>
      <c r="K1962" s="17" t="str" cm="1">
        <f t="array" aca="1" ref="K1962" ca="1">IFERROR(INDEX(NTG_2020_Map,$C1962+2,K$7),"")</f>
        <v/>
      </c>
      <c r="L1962" s="17" t="str" cm="1">
        <f t="array" aca="1" ref="L1962" ca="1">IFERROR(INDEX(NTG_2020_Map,$C1962+2,L$7),"")</f>
        <v/>
      </c>
      <c r="M1962" s="17" t="str" cm="1">
        <f t="array" aca="1" ref="M1962" ca="1">IFERROR(INDEX(NTG_2020_Map,$C1962+2,M$7),"")</f>
        <v/>
      </c>
      <c r="N1962" s="18" t="str" cm="1">
        <f t="array" aca="1" ref="N1962" ca="1">IFERROR(INDEX(NTG_2020_Map,$C1962+2,N$7),"")</f>
        <v/>
      </c>
      <c r="O1962" s="18" t="str" cm="1">
        <f t="array" aca="1" ref="O1962" ca="1">IFERROR(IF(INDEX(NTG_2020_Map,$C1962+2,O$7)="","",INDEX(NTG_2020_Map,$C1962+2,O$7)),"")</f>
        <v/>
      </c>
    </row>
    <row r="1963" spans="3:15" ht="12.75" customHeight="1">
      <c r="C1963" s="16">
        <f t="shared" si="60"/>
        <v>85</v>
      </c>
      <c r="D1963" s="16">
        <f t="shared" si="61"/>
        <v>23</v>
      </c>
      <c r="E1963" s="16" cm="1">
        <f t="array" aca="1" ref="E1963" ca="1">IF(F1963="","",IF(INDEX(NTG_2020_Table,$C1963+1,$D1963)=1,1,0))</f>
        <v>1</v>
      </c>
      <c r="F1963" s="17" t="str" cm="1">
        <f t="array" aca="1" ref="F1963" ca="1">IFERROR(INDEX(NTG_2020_Table,$C1963+1,$F$7),"")</f>
        <v>Res-sAll-mAppPlug-AirCleaner-up</v>
      </c>
      <c r="G1963" s="17" t="str" cm="1">
        <f t="array" aca="1" ref="G1963" ca="1">IF($F1963="","",IFERROR(INDEX(NTG_2020_Map,1,IF($D1963&lt;$B$4,$B$3,IF($D1963&lt;$B$5,$B$4,$B$5))),""))</f>
        <v>CreatedComment</v>
      </c>
      <c r="H1963" s="17" t="str" cm="1">
        <f t="array" aca="1" ref="H1963" ca="1">IF(F1963="","",IFERROR(INDEX(NTG_2020_Map,2,D1963),""))</f>
        <v/>
      </c>
      <c r="I1963" s="17" t="str" cm="1">
        <f t="array" aca="1" ref="I1963" ca="1">IFERROR(INDEX(NTG_2020_Map,$C1963+2,$I$7),"")</f>
        <v/>
      </c>
      <c r="J1963" s="17" t="str" cm="1">
        <f t="array" aca="1" ref="J1963" ca="1">IFERROR(IF(INDEX(NTG_2020_Map,$C1963+2,36)=0,"",INDEX(NTG_2020_Map,$C1963+2,$J$7)),"")</f>
        <v/>
      </c>
      <c r="K1963" s="17" t="str" cm="1">
        <f t="array" aca="1" ref="K1963" ca="1">IFERROR(INDEX(NTG_2020_Map,$C1963+2,K$7),"")</f>
        <v/>
      </c>
      <c r="L1963" s="17" t="str" cm="1">
        <f t="array" aca="1" ref="L1963" ca="1">IFERROR(INDEX(NTG_2020_Map,$C1963+2,L$7),"")</f>
        <v/>
      </c>
      <c r="M1963" s="17" t="str" cm="1">
        <f t="array" aca="1" ref="M1963" ca="1">IFERROR(INDEX(NTG_2020_Map,$C1963+2,M$7),"")</f>
        <v/>
      </c>
      <c r="N1963" s="18" t="str" cm="1">
        <f t="array" aca="1" ref="N1963" ca="1">IFERROR(INDEX(NTG_2020_Map,$C1963+2,N$7),"")</f>
        <v/>
      </c>
      <c r="O1963" s="18" t="str" cm="1">
        <f t="array" aca="1" ref="O1963" ca="1">IFERROR(IF(INDEX(NTG_2020_Map,$C1963+2,O$7)="","",INDEX(NTG_2020_Map,$C1963+2,O$7)),"")</f>
        <v/>
      </c>
    </row>
    <row r="1964" spans="3:15" ht="12.75" customHeight="1">
      <c r="C1964" s="16">
        <f t="shared" si="60"/>
        <v>86</v>
      </c>
      <c r="D1964" s="16">
        <f t="shared" si="61"/>
        <v>1</v>
      </c>
      <c r="E1964" s="16" cm="1">
        <f t="array" aca="1" ref="E1964" ca="1">IF(F1964="","",IF(INDEX(NTG_2020_Table,$C1964+1,$D1964)=1,1,0))</f>
        <v>0</v>
      </c>
      <c r="F1964" s="17" t="str" cm="1">
        <f t="array" aca="1" ref="F1964" ca="1">IFERROR(INDEX(NTG_2020_Table,$C1964+1,$F$7),"")</f>
        <v>Res-sAll-mAppPlug-ElecClothesDryer-up</v>
      </c>
      <c r="G1964" s="17" t="str" cm="1">
        <f t="array" aca="1" ref="G1964" ca="1">IF($F1964="","",IFERROR(INDEX(NTG_2020_Map,1,IF($D1964&lt;$B$4,$B$3,IF($D1964&lt;$B$5,$B$4,$B$5))),""))</f>
        <v>NTG_ID</v>
      </c>
      <c r="H1964" s="17" t="str" cm="1">
        <f t="array" aca="1" ref="H1964" ca="1">IF(F1964="","",IFERROR(INDEX(NTG_2020_Map,2,D1964),""))</f>
        <v>Agric-Default&gt;2yrs</v>
      </c>
      <c r="I1964" s="17" t="str" cm="1">
        <f t="array" aca="1" ref="I1964" ca="1">IFERROR(INDEX(NTG_2020_Map,$C1964+2,$I$7),"")</f>
        <v/>
      </c>
      <c r="J1964" s="17" t="str" cm="1">
        <f t="array" aca="1" ref="J1964" ca="1">IFERROR(IF(INDEX(NTG_2020_Map,$C1964+2,36)=0,"",INDEX(NTG_2020_Map,$C1964+2,$J$7)),"")</f>
        <v/>
      </c>
      <c r="K1964" s="17" t="str" cm="1">
        <f t="array" aca="1" ref="K1964" ca="1">IFERROR(INDEX(NTG_2020_Map,$C1964+2,K$7),"")</f>
        <v/>
      </c>
      <c r="L1964" s="17" t="str" cm="1">
        <f t="array" aca="1" ref="L1964" ca="1">IFERROR(INDEX(NTG_2020_Map,$C1964+2,L$7),"")</f>
        <v/>
      </c>
      <c r="M1964" s="17" t="str" cm="1">
        <f t="array" aca="1" ref="M1964" ca="1">IFERROR(INDEX(NTG_2020_Map,$C1964+2,M$7),"")</f>
        <v/>
      </c>
      <c r="N1964" s="18" t="str" cm="1">
        <f t="array" aca="1" ref="N1964" ca="1">IFERROR(INDEX(NTG_2020_Map,$C1964+2,N$7),"")</f>
        <v/>
      </c>
      <c r="O1964" s="18" t="str" cm="1">
        <f t="array" aca="1" ref="O1964" ca="1">IFERROR(IF(INDEX(NTG_2020_Map,$C1964+2,O$7)="","",INDEX(NTG_2020_Map,$C1964+2,O$7)),"")</f>
        <v/>
      </c>
    </row>
    <row r="1965" spans="3:15" ht="12.75" customHeight="1">
      <c r="C1965" s="16">
        <f t="shared" si="60"/>
        <v>86</v>
      </c>
      <c r="D1965" s="16">
        <f t="shared" si="61"/>
        <v>2</v>
      </c>
      <c r="E1965" s="16" cm="1">
        <f t="array" aca="1" ref="E1965" ca="1">IF(F1965="","",IF(INDEX(NTG_2020_Table,$C1965+1,$D1965)=1,1,0))</f>
        <v>0</v>
      </c>
      <c r="F1965" s="17" t="str" cm="1">
        <f t="array" aca="1" ref="F1965" ca="1">IFERROR(INDEX(NTG_2020_Table,$C1965+1,$F$7),"")</f>
        <v>Res-sAll-mAppPlug-ElecClothesDryer-up</v>
      </c>
      <c r="G1965" s="17" t="str" cm="1">
        <f t="array" aca="1" ref="G1965" ca="1">IF($F1965="","",IFERROR(INDEX(NTG_2020_Map,1,IF($D1965&lt;$B$4,$B$3,IF($D1965&lt;$B$5,$B$4,$B$5))),""))</f>
        <v>NTG_ID</v>
      </c>
      <c r="H1965" s="17" t="str" cm="1">
        <f t="array" aca="1" ref="H1965" ca="1">IF(F1965="","",IFERROR(INDEX(NTG_2020_Map,2,D1965),""))</f>
        <v>DEER2019</v>
      </c>
      <c r="I1965" s="17" t="str" cm="1">
        <f t="array" aca="1" ref="I1965" ca="1">IFERROR(INDEX(NTG_2020_Map,$C1965+2,$I$7),"")</f>
        <v/>
      </c>
      <c r="J1965" s="17" t="str" cm="1">
        <f t="array" aca="1" ref="J1965" ca="1">IFERROR(IF(INDEX(NTG_2020_Map,$C1965+2,36)=0,"",INDEX(NTG_2020_Map,$C1965+2,$J$7)),"")</f>
        <v/>
      </c>
      <c r="K1965" s="17" t="str" cm="1">
        <f t="array" aca="1" ref="K1965" ca="1">IFERROR(INDEX(NTG_2020_Map,$C1965+2,K$7),"")</f>
        <v/>
      </c>
      <c r="L1965" s="17" t="str" cm="1">
        <f t="array" aca="1" ref="L1965" ca="1">IFERROR(INDEX(NTG_2020_Map,$C1965+2,L$7),"")</f>
        <v/>
      </c>
      <c r="M1965" s="17" t="str" cm="1">
        <f t="array" aca="1" ref="M1965" ca="1">IFERROR(INDEX(NTG_2020_Map,$C1965+2,M$7),"")</f>
        <v/>
      </c>
      <c r="N1965" s="18" t="str" cm="1">
        <f t="array" aca="1" ref="N1965" ca="1">IFERROR(INDEX(NTG_2020_Map,$C1965+2,N$7),"")</f>
        <v/>
      </c>
      <c r="O1965" s="18" t="str" cm="1">
        <f t="array" aca="1" ref="O1965" ca="1">IFERROR(IF(INDEX(NTG_2020_Map,$C1965+2,O$7)="","",INDEX(NTG_2020_Map,$C1965+2,O$7)),"")</f>
        <v/>
      </c>
    </row>
    <row r="1966" spans="3:15" ht="12.75" customHeight="1">
      <c r="C1966" s="16">
        <f t="shared" si="60"/>
        <v>86</v>
      </c>
      <c r="D1966" s="16">
        <f t="shared" si="61"/>
        <v>3</v>
      </c>
      <c r="E1966" s="16" cm="1">
        <f t="array" aca="1" ref="E1966" ca="1">IF(F1966="","",IF(INDEX(NTG_2020_Table,$C1966+1,$D1966)=1,1,0))</f>
        <v>0</v>
      </c>
      <c r="F1966" s="17" t="str" cm="1">
        <f t="array" aca="1" ref="F1966" ca="1">IFERROR(INDEX(NTG_2020_Table,$C1966+1,$F$7),"")</f>
        <v>Res-sAll-mAppPlug-ElecClothesDryer-up</v>
      </c>
      <c r="G1966" s="17" t="str" cm="1">
        <f t="array" aca="1" ref="G1966" ca="1">IF($F1966="","",IFERROR(INDEX(NTG_2020_Map,1,IF($D1966&lt;$B$4,$B$3,IF($D1966&lt;$B$5,$B$4,$B$5))),""))</f>
        <v>NTG_ID</v>
      </c>
      <c r="H1966" s="17" cm="1">
        <f t="array" aca="1" ref="H1966" ca="1">IF(F1966="","",IFERROR(INDEX(NTG_2020_Map,2,D1966),""))</f>
        <v>43466</v>
      </c>
      <c r="I1966" s="17" t="str" cm="1">
        <f t="array" aca="1" ref="I1966" ca="1">IFERROR(INDEX(NTG_2020_Map,$C1966+2,$I$7),"")</f>
        <v/>
      </c>
      <c r="J1966" s="17" t="str" cm="1">
        <f t="array" aca="1" ref="J1966" ca="1">IFERROR(IF(INDEX(NTG_2020_Map,$C1966+2,36)=0,"",INDEX(NTG_2020_Map,$C1966+2,$J$7)),"")</f>
        <v/>
      </c>
      <c r="K1966" s="17" t="str" cm="1">
        <f t="array" aca="1" ref="K1966" ca="1">IFERROR(INDEX(NTG_2020_Map,$C1966+2,K$7),"")</f>
        <v/>
      </c>
      <c r="L1966" s="17" t="str" cm="1">
        <f t="array" aca="1" ref="L1966" ca="1">IFERROR(INDEX(NTG_2020_Map,$C1966+2,L$7),"")</f>
        <v/>
      </c>
      <c r="M1966" s="17" t="str" cm="1">
        <f t="array" aca="1" ref="M1966" ca="1">IFERROR(INDEX(NTG_2020_Map,$C1966+2,M$7),"")</f>
        <v/>
      </c>
      <c r="N1966" s="18" t="str" cm="1">
        <f t="array" aca="1" ref="N1966" ca="1">IFERROR(INDEX(NTG_2020_Map,$C1966+2,N$7),"")</f>
        <v/>
      </c>
      <c r="O1966" s="18" t="str" cm="1">
        <f t="array" aca="1" ref="O1966" ca="1">IFERROR(IF(INDEX(NTG_2020_Map,$C1966+2,O$7)="","",INDEX(NTG_2020_Map,$C1966+2,O$7)),"")</f>
        <v/>
      </c>
    </row>
    <row r="1967" spans="3:15" ht="12.75" customHeight="1">
      <c r="C1967" s="16">
        <f t="shared" si="60"/>
        <v>86</v>
      </c>
      <c r="D1967" s="16">
        <f t="shared" si="61"/>
        <v>4</v>
      </c>
      <c r="E1967" s="16" cm="1">
        <f t="array" aca="1" ref="E1967" ca="1">IF(F1967="","",IF(INDEX(NTG_2020_Table,$C1967+1,$D1967)=1,1,0))</f>
        <v>0</v>
      </c>
      <c r="F1967" s="17" t="str" cm="1">
        <f t="array" aca="1" ref="F1967" ca="1">IFERROR(INDEX(NTG_2020_Table,$C1967+1,$F$7),"")</f>
        <v>Res-sAll-mAppPlug-ElecClothesDryer-up</v>
      </c>
      <c r="G1967" s="17" t="str" cm="1">
        <f t="array" aca="1" ref="G1967" ca="1">IF($F1967="","",IFERROR(INDEX(NTG_2020_Map,1,IF($D1967&lt;$B$4,$B$3,IF($D1967&lt;$B$5,$B$4,$B$5))),""))</f>
        <v>NTG_ID</v>
      </c>
      <c r="H1967" s="17" cm="1">
        <f t="array" aca="1" ref="H1967" ca="1">IF(F1967="","",IFERROR(INDEX(NTG_2020_Map,2,D1967),""))</f>
        <v>46022</v>
      </c>
      <c r="I1967" s="17" t="str" cm="1">
        <f t="array" aca="1" ref="I1967" ca="1">IFERROR(INDEX(NTG_2020_Map,$C1967+2,$I$7),"")</f>
        <v/>
      </c>
      <c r="J1967" s="17" t="str" cm="1">
        <f t="array" aca="1" ref="J1967" ca="1">IFERROR(IF(INDEX(NTG_2020_Map,$C1967+2,36)=0,"",INDEX(NTG_2020_Map,$C1967+2,$J$7)),"")</f>
        <v/>
      </c>
      <c r="K1967" s="17" t="str" cm="1">
        <f t="array" aca="1" ref="K1967" ca="1">IFERROR(INDEX(NTG_2020_Map,$C1967+2,K$7),"")</f>
        <v/>
      </c>
      <c r="L1967" s="17" t="str" cm="1">
        <f t="array" aca="1" ref="L1967" ca="1">IFERROR(INDEX(NTG_2020_Map,$C1967+2,L$7),"")</f>
        <v/>
      </c>
      <c r="M1967" s="17" t="str" cm="1">
        <f t="array" aca="1" ref="M1967" ca="1">IFERROR(INDEX(NTG_2020_Map,$C1967+2,M$7),"")</f>
        <v/>
      </c>
      <c r="N1967" s="18" t="str" cm="1">
        <f t="array" aca="1" ref="N1967" ca="1">IFERROR(INDEX(NTG_2020_Map,$C1967+2,N$7),"")</f>
        <v/>
      </c>
      <c r="O1967" s="18" t="str" cm="1">
        <f t="array" aca="1" ref="O1967" ca="1">IFERROR(IF(INDEX(NTG_2020_Map,$C1967+2,O$7)="","",INDEX(NTG_2020_Map,$C1967+2,O$7)),"")</f>
        <v/>
      </c>
    </row>
    <row r="1968" spans="3:15" ht="12.75" customHeight="1">
      <c r="C1968" s="16">
        <f t="shared" si="60"/>
        <v>86</v>
      </c>
      <c r="D1968" s="16">
        <f t="shared" si="61"/>
        <v>5</v>
      </c>
      <c r="E1968" s="16" cm="1">
        <f t="array" aca="1" ref="E1968" ca="1">IF(F1968="","",IF(INDEX(NTG_2020_Table,$C1968+1,$D1968)=1,1,0))</f>
        <v>0</v>
      </c>
      <c r="F1968" s="17" t="str" cm="1">
        <f t="array" aca="1" ref="F1968" ca="1">IFERROR(INDEX(NTG_2020_Table,$C1968+1,$F$7),"")</f>
        <v>Res-sAll-mAppPlug-ElecClothesDryer-up</v>
      </c>
      <c r="G1968" s="17" t="str" cm="1">
        <f t="array" aca="1" ref="G1968" ca="1">IF($F1968="","",IFERROR(INDEX(NTG_2020_Map,1,IF($D1968&lt;$B$4,$B$3,IF($D1968&lt;$B$5,$B$4,$B$5))),""))</f>
        <v>NTG_ID</v>
      </c>
      <c r="H1968" s="17" cm="1">
        <f t="array" aca="1" ref="H1968" ca="1">IF(F1968="","",IFERROR(INDEX(NTG_2020_Map,2,D1968),""))</f>
        <v>0.6</v>
      </c>
      <c r="I1968" s="17" t="str" cm="1">
        <f t="array" aca="1" ref="I1968" ca="1">IFERROR(INDEX(NTG_2020_Map,$C1968+2,$I$7),"")</f>
        <v/>
      </c>
      <c r="J1968" s="17" t="str" cm="1">
        <f t="array" aca="1" ref="J1968" ca="1">IFERROR(IF(INDEX(NTG_2020_Map,$C1968+2,36)=0,"",INDEX(NTG_2020_Map,$C1968+2,$J$7)),"")</f>
        <v/>
      </c>
      <c r="K1968" s="17" t="str" cm="1">
        <f t="array" aca="1" ref="K1968" ca="1">IFERROR(INDEX(NTG_2020_Map,$C1968+2,K$7),"")</f>
        <v/>
      </c>
      <c r="L1968" s="17" t="str" cm="1">
        <f t="array" aca="1" ref="L1968" ca="1">IFERROR(INDEX(NTG_2020_Map,$C1968+2,L$7),"")</f>
        <v/>
      </c>
      <c r="M1968" s="17" t="str" cm="1">
        <f t="array" aca="1" ref="M1968" ca="1">IFERROR(INDEX(NTG_2020_Map,$C1968+2,M$7),"")</f>
        <v/>
      </c>
      <c r="N1968" s="18" t="str" cm="1">
        <f t="array" aca="1" ref="N1968" ca="1">IFERROR(INDEX(NTG_2020_Map,$C1968+2,N$7),"")</f>
        <v/>
      </c>
      <c r="O1968" s="18" t="str" cm="1">
        <f t="array" aca="1" ref="O1968" ca="1">IFERROR(IF(INDEX(NTG_2020_Map,$C1968+2,O$7)="","",INDEX(NTG_2020_Map,$C1968+2,O$7)),"")</f>
        <v/>
      </c>
    </row>
    <row r="1969" spans="3:15" ht="12.75" customHeight="1">
      <c r="C1969" s="16">
        <f t="shared" si="60"/>
        <v>86</v>
      </c>
      <c r="D1969" s="16">
        <f t="shared" si="61"/>
        <v>6</v>
      </c>
      <c r="E1969" s="16" cm="1">
        <f t="array" aca="1" ref="E1969" ca="1">IF(F1969="","",IF(INDEX(NTG_2020_Table,$C1969+1,$D1969)=1,1,0))</f>
        <v>0</v>
      </c>
      <c r="F1969" s="17" t="str" cm="1">
        <f t="array" aca="1" ref="F1969" ca="1">IFERROR(INDEX(NTG_2020_Table,$C1969+1,$F$7),"")</f>
        <v>Res-sAll-mAppPlug-ElecClothesDryer-up</v>
      </c>
      <c r="G1969" s="17" t="str" cm="1">
        <f t="array" aca="1" ref="G1969" ca="1">IF($F1969="","",IFERROR(INDEX(NTG_2020_Map,1,IF($D1969&lt;$B$4,$B$3,IF($D1969&lt;$B$5,$B$4,$B$5))),""))</f>
        <v>NTG_ID</v>
      </c>
      <c r="H1969" s="17" cm="1">
        <f t="array" aca="1" ref="H1969" ca="1">IF(F1969="","",IFERROR(INDEX(NTG_2020_Map,2,D1969),""))</f>
        <v>0.6</v>
      </c>
      <c r="I1969" s="17" t="str" cm="1">
        <f t="array" aca="1" ref="I1969" ca="1">IFERROR(INDEX(NTG_2020_Map,$C1969+2,$I$7),"")</f>
        <v/>
      </c>
      <c r="J1969" s="17" t="str" cm="1">
        <f t="array" aca="1" ref="J1969" ca="1">IFERROR(IF(INDEX(NTG_2020_Map,$C1969+2,36)=0,"",INDEX(NTG_2020_Map,$C1969+2,$J$7)),"")</f>
        <v/>
      </c>
      <c r="K1969" s="17" t="str" cm="1">
        <f t="array" aca="1" ref="K1969" ca="1">IFERROR(INDEX(NTG_2020_Map,$C1969+2,K$7),"")</f>
        <v/>
      </c>
      <c r="L1969" s="17" t="str" cm="1">
        <f t="array" aca="1" ref="L1969" ca="1">IFERROR(INDEX(NTG_2020_Map,$C1969+2,L$7),"")</f>
        <v/>
      </c>
      <c r="M1969" s="17" t="str" cm="1">
        <f t="array" aca="1" ref="M1969" ca="1">IFERROR(INDEX(NTG_2020_Map,$C1969+2,M$7),"")</f>
        <v/>
      </c>
      <c r="N1969" s="18" t="str" cm="1">
        <f t="array" aca="1" ref="N1969" ca="1">IFERROR(INDEX(NTG_2020_Map,$C1969+2,N$7),"")</f>
        <v/>
      </c>
      <c r="O1969" s="18" t="str" cm="1">
        <f t="array" aca="1" ref="O1969" ca="1">IFERROR(IF(INDEX(NTG_2020_Map,$C1969+2,O$7)="","",INDEX(NTG_2020_Map,$C1969+2,O$7)),"")</f>
        <v/>
      </c>
    </row>
    <row r="1970" spans="3:15" ht="12.75" customHeight="1">
      <c r="C1970" s="16">
        <f t="shared" si="60"/>
        <v>86</v>
      </c>
      <c r="D1970" s="16">
        <f t="shared" si="61"/>
        <v>7</v>
      </c>
      <c r="E1970" s="16" cm="1">
        <f t="array" aca="1" ref="E1970" ca="1">IF(F1970="","",IF(INDEX(NTG_2020_Table,$C1970+1,$D1970)=1,1,0))</f>
        <v>0</v>
      </c>
      <c r="F1970" s="17" t="str" cm="1">
        <f t="array" aca="1" ref="F1970" ca="1">IFERROR(INDEX(NTG_2020_Table,$C1970+1,$F$7),"")</f>
        <v>Res-sAll-mAppPlug-ElecClothesDryer-up</v>
      </c>
      <c r="G1970" s="17" t="str" cm="1">
        <f t="array" aca="1" ref="G1970" ca="1">IF($F1970="","",IFERROR(INDEX(NTG_2020_Map,1,IF($D1970&lt;$B$4,$B$3,IF($D1970&lt;$B$5,$B$4,$B$5))),""))</f>
        <v>NTG_ID</v>
      </c>
      <c r="H1970" s="17" t="str" cm="1">
        <f t="array" aca="1" ref="H1970" ca="1">IF(F1970="","",IFERROR(INDEX(NTG_2020_Map,2,D1970),""))</f>
        <v>Measures not covered by other NTG values and measure technology type has been available in marketplace for more than 2 years</v>
      </c>
      <c r="I1970" s="17" t="str" cm="1">
        <f t="array" aca="1" ref="I1970" ca="1">IFERROR(INDEX(NTG_2020_Map,$C1970+2,$I$7),"")</f>
        <v/>
      </c>
      <c r="J1970" s="17" t="str" cm="1">
        <f t="array" aca="1" ref="J1970" ca="1">IFERROR(IF(INDEX(NTG_2020_Map,$C1970+2,36)=0,"",INDEX(NTG_2020_Map,$C1970+2,$J$7)),"")</f>
        <v/>
      </c>
      <c r="K1970" s="17" t="str" cm="1">
        <f t="array" aca="1" ref="K1970" ca="1">IFERROR(INDEX(NTG_2020_Map,$C1970+2,K$7),"")</f>
        <v/>
      </c>
      <c r="L1970" s="17" t="str" cm="1">
        <f t="array" aca="1" ref="L1970" ca="1">IFERROR(INDEX(NTG_2020_Map,$C1970+2,L$7),"")</f>
        <v/>
      </c>
      <c r="M1970" s="17" t="str" cm="1">
        <f t="array" aca="1" ref="M1970" ca="1">IFERROR(INDEX(NTG_2020_Map,$C1970+2,M$7),"")</f>
        <v/>
      </c>
      <c r="N1970" s="18" t="str" cm="1">
        <f t="array" aca="1" ref="N1970" ca="1">IFERROR(INDEX(NTG_2020_Map,$C1970+2,N$7),"")</f>
        <v/>
      </c>
      <c r="O1970" s="18" t="str" cm="1">
        <f t="array" aca="1" ref="O1970" ca="1">IFERROR(IF(INDEX(NTG_2020_Map,$C1970+2,O$7)="","",INDEX(NTG_2020_Map,$C1970+2,O$7)),"")</f>
        <v/>
      </c>
    </row>
    <row r="1971" spans="3:15" ht="12.75" customHeight="1">
      <c r="C1971" s="16">
        <f t="shared" si="60"/>
        <v>86</v>
      </c>
      <c r="D1971" s="16">
        <f t="shared" si="61"/>
        <v>8</v>
      </c>
      <c r="E1971" s="16" cm="1">
        <f t="array" aca="1" ref="E1971" ca="1">IF(F1971="","",IF(INDEX(NTG_2020_Table,$C1971+1,$D1971)=1,1,0))</f>
        <v>0</v>
      </c>
      <c r="F1971" s="17" t="str" cm="1">
        <f t="array" aca="1" ref="F1971" ca="1">IFERROR(INDEX(NTG_2020_Table,$C1971+1,$F$7),"")</f>
        <v>Res-sAll-mAppPlug-ElecClothesDryer-up</v>
      </c>
      <c r="G1971" s="17" t="str" cm="1">
        <f t="array" aca="1" ref="G1971" ca="1">IF($F1971="","",IFERROR(INDEX(NTG_2020_Map,1,IF($D1971&lt;$B$4,$B$3,IF($D1971&lt;$B$5,$B$4,$B$5))),""))</f>
        <v>NTG_ID</v>
      </c>
      <c r="H1971" s="17" t="str" cm="1">
        <f t="array" aca="1" ref="H1971" ca="1">IF(F1971="","",IFERROR(INDEX(NTG_2020_Map,2,D1971),""))</f>
        <v>Deem-DEER|Deem-WP</v>
      </c>
      <c r="I1971" s="17" t="str" cm="1">
        <f t="array" aca="1" ref="I1971" ca="1">IFERROR(INDEX(NTG_2020_Map,$C1971+2,$I$7),"")</f>
        <v/>
      </c>
      <c r="J1971" s="17" t="str" cm="1">
        <f t="array" aca="1" ref="J1971" ca="1">IFERROR(IF(INDEX(NTG_2020_Map,$C1971+2,36)=0,"",INDEX(NTG_2020_Map,$C1971+2,$J$7)),"")</f>
        <v/>
      </c>
      <c r="K1971" s="17" t="str" cm="1">
        <f t="array" aca="1" ref="K1971" ca="1">IFERROR(INDEX(NTG_2020_Map,$C1971+2,K$7),"")</f>
        <v/>
      </c>
      <c r="L1971" s="17" t="str" cm="1">
        <f t="array" aca="1" ref="L1971" ca="1">IFERROR(INDEX(NTG_2020_Map,$C1971+2,L$7),"")</f>
        <v/>
      </c>
      <c r="M1971" s="17" t="str" cm="1">
        <f t="array" aca="1" ref="M1971" ca="1">IFERROR(INDEX(NTG_2020_Map,$C1971+2,M$7),"")</f>
        <v/>
      </c>
      <c r="N1971" s="18" t="str" cm="1">
        <f t="array" aca="1" ref="N1971" ca="1">IFERROR(INDEX(NTG_2020_Map,$C1971+2,N$7),"")</f>
        <v/>
      </c>
      <c r="O1971" s="18" t="str" cm="1">
        <f t="array" aca="1" ref="O1971" ca="1">IFERROR(IF(INDEX(NTG_2020_Map,$C1971+2,O$7)="","",INDEX(NTG_2020_Map,$C1971+2,O$7)),"")</f>
        <v/>
      </c>
    </row>
    <row r="1972" spans="3:15" ht="12.75" customHeight="1">
      <c r="C1972" s="16">
        <f t="shared" si="60"/>
        <v>86</v>
      </c>
      <c r="D1972" s="16">
        <f t="shared" si="61"/>
        <v>9</v>
      </c>
      <c r="E1972" s="16" cm="1">
        <f t="array" aca="1" ref="E1972" ca="1">IF(F1972="","",IF(INDEX(NTG_2020_Table,$C1972+1,$D1972)=1,1,0))</f>
        <v>0</v>
      </c>
      <c r="F1972" s="17" t="str" cm="1">
        <f t="array" aca="1" ref="F1972" ca="1">IFERROR(INDEX(NTG_2020_Table,$C1972+1,$F$7),"")</f>
        <v>Res-sAll-mAppPlug-ElecClothesDryer-up</v>
      </c>
      <c r="G1972" s="17" t="str" cm="1">
        <f t="array" aca="1" ref="G1972" ca="1">IF($F1972="","",IFERROR(INDEX(NTG_2020_Map,1,IF($D1972&lt;$B$4,$B$3,IF($D1972&lt;$B$5,$B$4,$B$5))),""))</f>
        <v>NTG_ID</v>
      </c>
      <c r="H1972" s="17" t="str" cm="1">
        <f t="array" aca="1" ref="H1972" ca="1">IF(F1972="","",IFERROR(INDEX(NTG_2020_Map,2,D1972),""))</f>
        <v>AOE|AR|BRO-Bhv|BRO-Op|BRO-RCx|BW|NC|NR</v>
      </c>
      <c r="I1972" s="17" t="str" cm="1">
        <f t="array" aca="1" ref="I1972" ca="1">IFERROR(INDEX(NTG_2020_Map,$C1972+2,$I$7),"")</f>
        <v/>
      </c>
      <c r="J1972" s="17" t="str" cm="1">
        <f t="array" aca="1" ref="J1972" ca="1">IFERROR(IF(INDEX(NTG_2020_Map,$C1972+2,36)=0,"",INDEX(NTG_2020_Map,$C1972+2,$J$7)),"")</f>
        <v/>
      </c>
      <c r="K1972" s="17" t="str" cm="1">
        <f t="array" aca="1" ref="K1972" ca="1">IFERROR(INDEX(NTG_2020_Map,$C1972+2,K$7),"")</f>
        <v/>
      </c>
      <c r="L1972" s="17" t="str" cm="1">
        <f t="array" aca="1" ref="L1972" ca="1">IFERROR(INDEX(NTG_2020_Map,$C1972+2,L$7),"")</f>
        <v/>
      </c>
      <c r="M1972" s="17" t="str" cm="1">
        <f t="array" aca="1" ref="M1972" ca="1">IFERROR(INDEX(NTG_2020_Map,$C1972+2,M$7),"")</f>
        <v/>
      </c>
      <c r="N1972" s="18" t="str" cm="1">
        <f t="array" aca="1" ref="N1972" ca="1">IFERROR(INDEX(NTG_2020_Map,$C1972+2,N$7),"")</f>
        <v/>
      </c>
      <c r="O1972" s="18" t="str" cm="1">
        <f t="array" aca="1" ref="O1972" ca="1">IFERROR(IF(INDEX(NTG_2020_Map,$C1972+2,O$7)="","",INDEX(NTG_2020_Map,$C1972+2,O$7)),"")</f>
        <v/>
      </c>
    </row>
    <row r="1973" spans="3:15" ht="12.75" customHeight="1">
      <c r="C1973" s="16">
        <f t="shared" si="60"/>
        <v>86</v>
      </c>
      <c r="D1973" s="16">
        <f t="shared" si="61"/>
        <v>10</v>
      </c>
      <c r="E1973" s="16" cm="1">
        <f t="array" aca="1" ref="E1973" ca="1">IF(F1973="","",IF(INDEX(NTG_2020_Table,$C1973+1,$D1973)=1,1,0))</f>
        <v>0</v>
      </c>
      <c r="F1973" s="17" t="str" cm="1">
        <f t="array" aca="1" ref="F1973" ca="1">IFERROR(INDEX(NTG_2020_Table,$C1973+1,$F$7),"")</f>
        <v>Res-sAll-mAppPlug-ElecClothesDryer-up</v>
      </c>
      <c r="G1973" s="17" t="str" cm="1">
        <f t="array" aca="1" ref="G1973" ca="1">IF($F1973="","",IFERROR(INDEX(NTG_2020_Map,1,IF($D1973&lt;$B$4,$B$3,IF($D1973&lt;$B$5,$B$4,$B$5))),""))</f>
        <v>NTG_ID</v>
      </c>
      <c r="H1973" s="17" t="str" cm="1">
        <f t="array" aca="1" ref="H1973" ca="1">IF(F1973="","",IFERROR(INDEX(NTG_2020_Map,2,D1973),""))</f>
        <v>UpDeemed|DnCust|DnDeemed|DnCustDI|DnDeemDI</v>
      </c>
      <c r="I1973" s="17" t="str" cm="1">
        <f t="array" aca="1" ref="I1973" ca="1">IFERROR(INDEX(NTG_2020_Map,$C1973+2,$I$7),"")</f>
        <v/>
      </c>
      <c r="J1973" s="17" t="str" cm="1">
        <f t="array" aca="1" ref="J1973" ca="1">IFERROR(IF(INDEX(NTG_2020_Map,$C1973+2,36)=0,"",INDEX(NTG_2020_Map,$C1973+2,$J$7)),"")</f>
        <v/>
      </c>
      <c r="K1973" s="17" t="str" cm="1">
        <f t="array" aca="1" ref="K1973" ca="1">IFERROR(INDEX(NTG_2020_Map,$C1973+2,K$7),"")</f>
        <v/>
      </c>
      <c r="L1973" s="17" t="str" cm="1">
        <f t="array" aca="1" ref="L1973" ca="1">IFERROR(INDEX(NTG_2020_Map,$C1973+2,L$7),"")</f>
        <v/>
      </c>
      <c r="M1973" s="17" t="str" cm="1">
        <f t="array" aca="1" ref="M1973" ca="1">IFERROR(INDEX(NTG_2020_Map,$C1973+2,M$7),"")</f>
        <v/>
      </c>
      <c r="N1973" s="18" t="str" cm="1">
        <f t="array" aca="1" ref="N1973" ca="1">IFERROR(INDEX(NTG_2020_Map,$C1973+2,N$7),"")</f>
        <v/>
      </c>
      <c r="O1973" s="18" t="str" cm="1">
        <f t="array" aca="1" ref="O1973" ca="1">IFERROR(IF(INDEX(NTG_2020_Map,$C1973+2,O$7)="","",INDEX(NTG_2020_Map,$C1973+2,O$7)),"")</f>
        <v/>
      </c>
    </row>
    <row r="1974" spans="3:15" ht="12.75" customHeight="1">
      <c r="C1974" s="16">
        <f t="shared" si="60"/>
        <v>86</v>
      </c>
      <c r="D1974" s="16">
        <f t="shared" si="61"/>
        <v>11</v>
      </c>
      <c r="E1974" s="16" cm="1">
        <f t="array" aca="1" ref="E1974" ca="1">IF(F1974="","",IF(INDEX(NTG_2020_Table,$C1974+1,$D1974)=1,1,0))</f>
        <v>0</v>
      </c>
      <c r="F1974" s="17" t="str" cm="1">
        <f t="array" aca="1" ref="F1974" ca="1">IFERROR(INDEX(NTG_2020_Table,$C1974+1,$F$7),"")</f>
        <v>Res-sAll-mAppPlug-ElecClothesDryer-up</v>
      </c>
      <c r="G1974" s="17" t="str" cm="1">
        <f t="array" aca="1" ref="G1974" ca="1">IF($F1974="","",IFERROR(INDEX(NTG_2020_Map,1,IF($D1974&lt;$B$4,$B$3,IF($D1974&lt;$B$5,$B$4,$B$5))),""))</f>
        <v>VersionSource</v>
      </c>
      <c r="H1974" s="17" t="str" cm="1">
        <f t="array" aca="1" ref="H1974" ca="1">IF(F1974="","",IFERROR(INDEX(NTG_2020_Map,2,D1974),""))</f>
        <v/>
      </c>
      <c r="I1974" s="17" t="str" cm="1">
        <f t="array" aca="1" ref="I1974" ca="1">IFERROR(INDEX(NTG_2020_Map,$C1974+2,$I$7),"")</f>
        <v/>
      </c>
      <c r="J1974" s="17" t="str" cm="1">
        <f t="array" aca="1" ref="J1974" ca="1">IFERROR(IF(INDEX(NTG_2020_Map,$C1974+2,36)=0,"",INDEX(NTG_2020_Map,$C1974+2,$J$7)),"")</f>
        <v/>
      </c>
      <c r="K1974" s="17" t="str" cm="1">
        <f t="array" aca="1" ref="K1974" ca="1">IFERROR(INDEX(NTG_2020_Map,$C1974+2,K$7),"")</f>
        <v/>
      </c>
      <c r="L1974" s="17" t="str" cm="1">
        <f t="array" aca="1" ref="L1974" ca="1">IFERROR(INDEX(NTG_2020_Map,$C1974+2,L$7),"")</f>
        <v/>
      </c>
      <c r="M1974" s="17" t="str" cm="1">
        <f t="array" aca="1" ref="M1974" ca="1">IFERROR(INDEX(NTG_2020_Map,$C1974+2,M$7),"")</f>
        <v/>
      </c>
      <c r="N1974" s="18" t="str" cm="1">
        <f t="array" aca="1" ref="N1974" ca="1">IFERROR(INDEX(NTG_2020_Map,$C1974+2,N$7),"")</f>
        <v/>
      </c>
      <c r="O1974" s="18" t="str" cm="1">
        <f t="array" aca="1" ref="O1974" ca="1">IFERROR(IF(INDEX(NTG_2020_Map,$C1974+2,O$7)="","",INDEX(NTG_2020_Map,$C1974+2,O$7)),"")</f>
        <v/>
      </c>
    </row>
    <row r="1975" spans="3:15" ht="12.75" customHeight="1">
      <c r="C1975" s="16">
        <f t="shared" si="60"/>
        <v>86</v>
      </c>
      <c r="D1975" s="16">
        <f t="shared" si="61"/>
        <v>12</v>
      </c>
      <c r="E1975" s="16" cm="1">
        <f t="array" aca="1" ref="E1975" ca="1">IF(F1975="","",IF(INDEX(NTG_2020_Table,$C1975+1,$D1975)=1,1,0))</f>
        <v>1</v>
      </c>
      <c r="F1975" s="17" t="str" cm="1">
        <f t="array" aca="1" ref="F1975" ca="1">IFERROR(INDEX(NTG_2020_Table,$C1975+1,$F$7),"")</f>
        <v>Res-sAll-mAppPlug-ElecClothesDryer-up</v>
      </c>
      <c r="G1975" s="17" t="str" cm="1">
        <f t="array" aca="1" ref="G1975" ca="1">IF($F1975="","",IFERROR(INDEX(NTG_2020_Map,1,IF($D1975&lt;$B$4,$B$3,IF($D1975&lt;$B$5,$B$4,$B$5))),""))</f>
        <v>VersionSource</v>
      </c>
      <c r="H1975" s="17" t="str" cm="1">
        <f t="array" aca="1" ref="H1975" ca="1">IF(F1975="","",IFERROR(INDEX(NTG_2020_Map,2,D1975),""))</f>
        <v>1</v>
      </c>
      <c r="I1975" s="17" t="str" cm="1">
        <f t="array" aca="1" ref="I1975" ca="1">IFERROR(INDEX(NTG_2020_Map,$C1975+2,$I$7),"")</f>
        <v/>
      </c>
      <c r="J1975" s="17" t="str" cm="1">
        <f t="array" aca="1" ref="J1975" ca="1">IFERROR(IF(INDEX(NTG_2020_Map,$C1975+2,36)=0,"",INDEX(NTG_2020_Map,$C1975+2,$J$7)),"")</f>
        <v/>
      </c>
      <c r="K1975" s="17" t="str" cm="1">
        <f t="array" aca="1" ref="K1975" ca="1">IFERROR(INDEX(NTG_2020_Map,$C1975+2,K$7),"")</f>
        <v/>
      </c>
      <c r="L1975" s="17" t="str" cm="1">
        <f t="array" aca="1" ref="L1975" ca="1">IFERROR(INDEX(NTG_2020_Map,$C1975+2,L$7),"")</f>
        <v/>
      </c>
      <c r="M1975" s="17" t="str" cm="1">
        <f t="array" aca="1" ref="M1975" ca="1">IFERROR(INDEX(NTG_2020_Map,$C1975+2,M$7),"")</f>
        <v/>
      </c>
      <c r="N1975" s="18" t="str" cm="1">
        <f t="array" aca="1" ref="N1975" ca="1">IFERROR(INDEX(NTG_2020_Map,$C1975+2,N$7),"")</f>
        <v/>
      </c>
      <c r="O1975" s="18" t="str" cm="1">
        <f t="array" aca="1" ref="O1975" ca="1">IFERROR(IF(INDEX(NTG_2020_Map,$C1975+2,O$7)="","",INDEX(NTG_2020_Map,$C1975+2,O$7)),"")</f>
        <v/>
      </c>
    </row>
    <row r="1976" spans="3:15" ht="12.75" customHeight="1">
      <c r="C1976" s="16">
        <f t="shared" si="60"/>
        <v>86</v>
      </c>
      <c r="D1976" s="16">
        <f t="shared" si="61"/>
        <v>13</v>
      </c>
      <c r="E1976" s="16" cm="1">
        <f t="array" aca="1" ref="E1976" ca="1">IF(F1976="","",IF(INDEX(NTG_2020_Table,$C1976+1,$D1976)=1,1,0))</f>
        <v>0</v>
      </c>
      <c r="F1976" s="17" t="str" cm="1">
        <f t="array" aca="1" ref="F1976" ca="1">IFERROR(INDEX(NTG_2020_Table,$C1976+1,$F$7),"")</f>
        <v>Res-sAll-mAppPlug-ElecClothesDryer-up</v>
      </c>
      <c r="G1976" s="17" t="str" cm="1">
        <f t="array" aca="1" ref="G1976" ca="1">IF($F1976="","",IFERROR(INDEX(NTG_2020_Map,1,IF($D1976&lt;$B$4,$B$3,IF($D1976&lt;$B$5,$B$4,$B$5))),""))</f>
        <v>VersionSource</v>
      </c>
      <c r="H1976" s="17" t="str" cm="1">
        <f t="array" aca="1" ref="H1976" ca="1">IF(F1976="","",IFERROR(INDEX(NTG_2020_Map,2,D1976),""))</f>
        <v>1</v>
      </c>
      <c r="I1976" s="17" t="str" cm="1">
        <f t="array" aca="1" ref="I1976" ca="1">IFERROR(INDEX(NTG_2020_Map,$C1976+2,$I$7),"")</f>
        <v/>
      </c>
      <c r="J1976" s="17" t="str" cm="1">
        <f t="array" aca="1" ref="J1976" ca="1">IFERROR(IF(INDEX(NTG_2020_Map,$C1976+2,36)=0,"",INDEX(NTG_2020_Map,$C1976+2,$J$7)),"")</f>
        <v/>
      </c>
      <c r="K1976" s="17" t="str" cm="1">
        <f t="array" aca="1" ref="K1976" ca="1">IFERROR(INDEX(NTG_2020_Map,$C1976+2,K$7),"")</f>
        <v/>
      </c>
      <c r="L1976" s="17" t="str" cm="1">
        <f t="array" aca="1" ref="L1976" ca="1">IFERROR(INDEX(NTG_2020_Map,$C1976+2,L$7),"")</f>
        <v/>
      </c>
      <c r="M1976" s="17" t="str" cm="1">
        <f t="array" aca="1" ref="M1976" ca="1">IFERROR(INDEX(NTG_2020_Map,$C1976+2,M$7),"")</f>
        <v/>
      </c>
      <c r="N1976" s="18" t="str" cm="1">
        <f t="array" aca="1" ref="N1976" ca="1">IFERROR(INDEX(NTG_2020_Map,$C1976+2,N$7),"")</f>
        <v/>
      </c>
      <c r="O1976" s="18" t="str" cm="1">
        <f t="array" aca="1" ref="O1976" ca="1">IFERROR(IF(INDEX(NTG_2020_Map,$C1976+2,O$7)="","",INDEX(NTG_2020_Map,$C1976+2,O$7)),"")</f>
        <v/>
      </c>
    </row>
    <row r="1977" spans="3:15" ht="12.75" customHeight="1">
      <c r="C1977" s="16">
        <f t="shared" si="60"/>
        <v>86</v>
      </c>
      <c r="D1977" s="16">
        <f t="shared" si="61"/>
        <v>14</v>
      </c>
      <c r="E1977" s="16" cm="1">
        <f t="array" aca="1" ref="E1977" ca="1">IF(F1977="","",IF(INDEX(NTG_2020_Table,$C1977+1,$D1977)=1,1,0))</f>
        <v>0</v>
      </c>
      <c r="F1977" s="17" t="str" cm="1">
        <f t="array" aca="1" ref="F1977" ca="1">IFERROR(INDEX(NTG_2020_Table,$C1977+1,$F$7),"")</f>
        <v>Res-sAll-mAppPlug-ElecClothesDryer-up</v>
      </c>
      <c r="G1977" s="17" t="str" cm="1">
        <f t="array" aca="1" ref="G1977" ca="1">IF($F1977="","",IFERROR(INDEX(NTG_2020_Map,1,IF($D1977&lt;$B$4,$B$3,IF($D1977&lt;$B$5,$B$4,$B$5))),""))</f>
        <v>VersionSource</v>
      </c>
      <c r="H1977" s="17" t="str" cm="1">
        <f t="array" aca="1" ref="H1977" ca="1">IF(F1977="","",IFERROR(INDEX(NTG_2020_Map,2,D1977),""))</f>
        <v>0</v>
      </c>
      <c r="I1977" s="17" t="str" cm="1">
        <f t="array" aca="1" ref="I1977" ca="1">IFERROR(INDEX(NTG_2020_Map,$C1977+2,$I$7),"")</f>
        <v/>
      </c>
      <c r="J1977" s="17" t="str" cm="1">
        <f t="array" aca="1" ref="J1977" ca="1">IFERROR(IF(INDEX(NTG_2020_Map,$C1977+2,36)=0,"",INDEX(NTG_2020_Map,$C1977+2,$J$7)),"")</f>
        <v/>
      </c>
      <c r="K1977" s="17" t="str" cm="1">
        <f t="array" aca="1" ref="K1977" ca="1">IFERROR(INDEX(NTG_2020_Map,$C1977+2,K$7),"")</f>
        <v/>
      </c>
      <c r="L1977" s="17" t="str" cm="1">
        <f t="array" aca="1" ref="L1977" ca="1">IFERROR(INDEX(NTG_2020_Map,$C1977+2,L$7),"")</f>
        <v/>
      </c>
      <c r="M1977" s="17" t="str" cm="1">
        <f t="array" aca="1" ref="M1977" ca="1">IFERROR(INDEX(NTG_2020_Map,$C1977+2,M$7),"")</f>
        <v/>
      </c>
      <c r="N1977" s="18" t="str" cm="1">
        <f t="array" aca="1" ref="N1977" ca="1">IFERROR(INDEX(NTG_2020_Map,$C1977+2,N$7),"")</f>
        <v/>
      </c>
      <c r="O1977" s="18" t="str" cm="1">
        <f t="array" aca="1" ref="O1977" ca="1">IFERROR(IF(INDEX(NTG_2020_Map,$C1977+2,O$7)="","",INDEX(NTG_2020_Map,$C1977+2,O$7)),"")</f>
        <v/>
      </c>
    </row>
    <row r="1978" spans="3:15" ht="12.75" customHeight="1">
      <c r="C1978" s="16">
        <f t="shared" si="60"/>
        <v>86</v>
      </c>
      <c r="D1978" s="16">
        <f t="shared" si="61"/>
        <v>15</v>
      </c>
      <c r="E1978" s="16" cm="1">
        <f t="array" aca="1" ref="E1978" ca="1">IF(F1978="","",IF(INDEX(NTG_2020_Table,$C1978+1,$D1978)=1,1,0))</f>
        <v>0</v>
      </c>
      <c r="F1978" s="17" t="str" cm="1">
        <f t="array" aca="1" ref="F1978" ca="1">IFERROR(INDEX(NTG_2020_Table,$C1978+1,$F$7),"")</f>
        <v>Res-sAll-mAppPlug-ElecClothesDryer-up</v>
      </c>
      <c r="G1978" s="17" t="str" cm="1">
        <f t="array" aca="1" ref="G1978" ca="1">IF($F1978="","",IFERROR(INDEX(NTG_2020_Map,1,IF($D1978&lt;$B$4,$B$3,IF($D1978&lt;$B$5,$B$4,$B$5))),""))</f>
        <v>VersionSource</v>
      </c>
      <c r="H1978" s="17" cm="1">
        <f t="array" aca="1" ref="H1978" ca="1">IF(F1978="","",IFERROR(INDEX(NTG_2020_Map,2,D1978),""))</f>
        <v>45448.629734189817</v>
      </c>
      <c r="I1978" s="17" t="str" cm="1">
        <f t="array" aca="1" ref="I1978" ca="1">IFERROR(INDEX(NTG_2020_Map,$C1978+2,$I$7),"")</f>
        <v/>
      </c>
      <c r="J1978" s="17" t="str" cm="1">
        <f t="array" aca="1" ref="J1978" ca="1">IFERROR(IF(INDEX(NTG_2020_Map,$C1978+2,36)=0,"",INDEX(NTG_2020_Map,$C1978+2,$J$7)),"")</f>
        <v/>
      </c>
      <c r="K1978" s="17" t="str" cm="1">
        <f t="array" aca="1" ref="K1978" ca="1">IFERROR(INDEX(NTG_2020_Map,$C1978+2,K$7),"")</f>
        <v/>
      </c>
      <c r="L1978" s="17" t="str" cm="1">
        <f t="array" aca="1" ref="L1978" ca="1">IFERROR(INDEX(NTG_2020_Map,$C1978+2,L$7),"")</f>
        <v/>
      </c>
      <c r="M1978" s="17" t="str" cm="1">
        <f t="array" aca="1" ref="M1978" ca="1">IFERROR(INDEX(NTG_2020_Map,$C1978+2,M$7),"")</f>
        <v/>
      </c>
      <c r="N1978" s="18" t="str" cm="1">
        <f t="array" aca="1" ref="N1978" ca="1">IFERROR(INDEX(NTG_2020_Map,$C1978+2,N$7),"")</f>
        <v/>
      </c>
      <c r="O1978" s="18" t="str" cm="1">
        <f t="array" aca="1" ref="O1978" ca="1">IFERROR(IF(INDEX(NTG_2020_Map,$C1978+2,O$7)="","",INDEX(NTG_2020_Map,$C1978+2,O$7)),"")</f>
        <v/>
      </c>
    </row>
    <row r="1979" spans="3:15" ht="12.75" customHeight="1">
      <c r="C1979" s="16">
        <f t="shared" si="60"/>
        <v>86</v>
      </c>
      <c r="D1979" s="16">
        <f t="shared" si="61"/>
        <v>16</v>
      </c>
      <c r="E1979" s="16" cm="1">
        <f t="array" aca="1" ref="E1979" ca="1">IF(F1979="","",IF(INDEX(NTG_2020_Table,$C1979+1,$D1979)=1,1,0))</f>
        <v>1</v>
      </c>
      <c r="F1979" s="17" t="str" cm="1">
        <f t="array" aca="1" ref="F1979" ca="1">IFERROR(INDEX(NTG_2020_Table,$C1979+1,$F$7),"")</f>
        <v>Res-sAll-mAppPlug-ElecClothesDryer-up</v>
      </c>
      <c r="G1979" s="17" t="str" cm="1">
        <f t="array" aca="1" ref="G1979" ca="1">IF($F1979="","",IFERROR(INDEX(NTG_2020_Map,1,IF($D1979&lt;$B$4,$B$3,IF($D1979&lt;$B$5,$B$4,$B$5))),""))</f>
        <v>VersionSource</v>
      </c>
      <c r="H1979" s="17" t="str" cm="1">
        <f t="array" aca="1" ref="H1979" ca="1">IF(F1979="","",IFERROR(INDEX(NTG_2020_Map,2,D1979),""))</f>
        <v>Expired this record since a new record was created that uses the updated Measure Impact Types and Delivery Types per DEER2026 Scoping Document.</v>
      </c>
      <c r="I1979" s="17" t="str" cm="1">
        <f t="array" aca="1" ref="I1979" ca="1">IFERROR(INDEX(NTG_2020_Map,$C1979+2,$I$7),"")</f>
        <v/>
      </c>
      <c r="J1979" s="17" t="str" cm="1">
        <f t="array" aca="1" ref="J1979" ca="1">IFERROR(IF(INDEX(NTG_2020_Map,$C1979+2,36)=0,"",INDEX(NTG_2020_Map,$C1979+2,$J$7)),"")</f>
        <v/>
      </c>
      <c r="K1979" s="17" t="str" cm="1">
        <f t="array" aca="1" ref="K1979" ca="1">IFERROR(INDEX(NTG_2020_Map,$C1979+2,K$7),"")</f>
        <v/>
      </c>
      <c r="L1979" s="17" t="str" cm="1">
        <f t="array" aca="1" ref="L1979" ca="1">IFERROR(INDEX(NTG_2020_Map,$C1979+2,L$7),"")</f>
        <v/>
      </c>
      <c r="M1979" s="17" t="str" cm="1">
        <f t="array" aca="1" ref="M1979" ca="1">IFERROR(INDEX(NTG_2020_Map,$C1979+2,M$7),"")</f>
        <v/>
      </c>
      <c r="N1979" s="18" t="str" cm="1">
        <f t="array" aca="1" ref="N1979" ca="1">IFERROR(INDEX(NTG_2020_Map,$C1979+2,N$7),"")</f>
        <v/>
      </c>
      <c r="O1979" s="18" t="str" cm="1">
        <f t="array" aca="1" ref="O1979" ca="1">IFERROR(IF(INDEX(NTG_2020_Map,$C1979+2,O$7)="","",INDEX(NTG_2020_Map,$C1979+2,O$7)),"")</f>
        <v/>
      </c>
    </row>
    <row r="1980" spans="3:15" ht="12.75" customHeight="1">
      <c r="C1980" s="16">
        <f t="shared" si="60"/>
        <v>86</v>
      </c>
      <c r="D1980" s="16">
        <f t="shared" si="61"/>
        <v>17</v>
      </c>
      <c r="E1980" s="16" cm="1">
        <f t="array" aca="1" ref="E1980" ca="1">IF(F1980="","",IF(INDEX(NTG_2020_Table,$C1980+1,$D1980)=1,1,0))</f>
        <v>0</v>
      </c>
      <c r="F1980" s="17" t="str" cm="1">
        <f t="array" aca="1" ref="F1980" ca="1">IFERROR(INDEX(NTG_2020_Table,$C1980+1,$F$7),"")</f>
        <v>Res-sAll-mAppPlug-ElecClothesDryer-up</v>
      </c>
      <c r="G1980" s="17" t="str" cm="1">
        <f t="array" aca="1" ref="G1980" ca="1">IF($F1980="","",IFERROR(INDEX(NTG_2020_Map,1,IF($D1980&lt;$B$4,$B$3,IF($D1980&lt;$B$5,$B$4,$B$5))),""))</f>
        <v>VersionSource</v>
      </c>
      <c r="H1980" s="17" t="str" cm="1">
        <f t="array" aca="1" ref="H1980" ca="1">IF(F1980="","",IFERROR(INDEX(NTG_2020_Map,2,D1980),""))</f>
        <v>Deemed Ex Ante Team</v>
      </c>
      <c r="I1980" s="17" t="str" cm="1">
        <f t="array" aca="1" ref="I1980" ca="1">IFERROR(INDEX(NTG_2020_Map,$C1980+2,$I$7),"")</f>
        <v/>
      </c>
      <c r="J1980" s="17" t="str" cm="1">
        <f t="array" aca="1" ref="J1980" ca="1">IFERROR(IF(INDEX(NTG_2020_Map,$C1980+2,36)=0,"",INDEX(NTG_2020_Map,$C1980+2,$J$7)),"")</f>
        <v/>
      </c>
      <c r="K1980" s="17" t="str" cm="1">
        <f t="array" aca="1" ref="K1980" ca="1">IFERROR(INDEX(NTG_2020_Map,$C1980+2,K$7),"")</f>
        <v/>
      </c>
      <c r="L1980" s="17" t="str" cm="1">
        <f t="array" aca="1" ref="L1980" ca="1">IFERROR(INDEX(NTG_2020_Map,$C1980+2,L$7),"")</f>
        <v/>
      </c>
      <c r="M1980" s="17" t="str" cm="1">
        <f t="array" aca="1" ref="M1980" ca="1">IFERROR(INDEX(NTG_2020_Map,$C1980+2,M$7),"")</f>
        <v/>
      </c>
      <c r="N1980" s="18" t="str" cm="1">
        <f t="array" aca="1" ref="N1980" ca="1">IFERROR(INDEX(NTG_2020_Map,$C1980+2,N$7),"")</f>
        <v/>
      </c>
      <c r="O1980" s="18" t="str" cm="1">
        <f t="array" aca="1" ref="O1980" ca="1">IFERROR(IF(INDEX(NTG_2020_Map,$C1980+2,O$7)="","",INDEX(NTG_2020_Map,$C1980+2,O$7)),"")</f>
        <v/>
      </c>
    </row>
    <row r="1981" spans="3:15" ht="12.75" customHeight="1">
      <c r="C1981" s="16">
        <f t="shared" si="60"/>
        <v>86</v>
      </c>
      <c r="D1981" s="16">
        <f t="shared" si="61"/>
        <v>18</v>
      </c>
      <c r="E1981" s="16" cm="1">
        <f t="array" aca="1" ref="E1981" ca="1">IF(F1981="","",IF(INDEX(NTG_2020_Table,$C1981+1,$D1981)=1,1,0))</f>
        <v>0</v>
      </c>
      <c r="F1981" s="17" t="str" cm="1">
        <f t="array" aca="1" ref="F1981" ca="1">IFERROR(INDEX(NTG_2020_Table,$C1981+1,$F$7),"")</f>
        <v>Res-sAll-mAppPlug-ElecClothesDryer-up</v>
      </c>
      <c r="G1981" s="17" t="str" cm="1">
        <f t="array" aca="1" ref="G1981" ca="1">IF($F1981="","",IFERROR(INDEX(NTG_2020_Map,1,IF($D1981&lt;$B$4,$B$3,IF($D1981&lt;$B$5,$B$4,$B$5))),""))</f>
        <v>VersionSource</v>
      </c>
      <c r="H1981" s="17" cm="1">
        <f t="array" aca="1" ref="H1981" ca="1">IF(F1981="","",IFERROR(INDEX(NTG_2020_Map,2,D1981),""))</f>
        <v>44566.539816770834</v>
      </c>
      <c r="I1981" s="17" t="str" cm="1">
        <f t="array" aca="1" ref="I1981" ca="1">IFERROR(INDEX(NTG_2020_Map,$C1981+2,$I$7),"")</f>
        <v/>
      </c>
      <c r="J1981" s="17" t="str" cm="1">
        <f t="array" aca="1" ref="J1981" ca="1">IFERROR(IF(INDEX(NTG_2020_Map,$C1981+2,36)=0,"",INDEX(NTG_2020_Map,$C1981+2,$J$7)),"")</f>
        <v/>
      </c>
      <c r="K1981" s="17" t="str" cm="1">
        <f t="array" aca="1" ref="K1981" ca="1">IFERROR(INDEX(NTG_2020_Map,$C1981+2,K$7),"")</f>
        <v/>
      </c>
      <c r="L1981" s="17" t="str" cm="1">
        <f t="array" aca="1" ref="L1981" ca="1">IFERROR(INDEX(NTG_2020_Map,$C1981+2,L$7),"")</f>
        <v/>
      </c>
      <c r="M1981" s="17" t="str" cm="1">
        <f t="array" aca="1" ref="M1981" ca="1">IFERROR(INDEX(NTG_2020_Map,$C1981+2,M$7),"")</f>
        <v/>
      </c>
      <c r="N1981" s="18" t="str" cm="1">
        <f t="array" aca="1" ref="N1981" ca="1">IFERROR(INDEX(NTG_2020_Map,$C1981+2,N$7),"")</f>
        <v/>
      </c>
      <c r="O1981" s="18" t="str" cm="1">
        <f t="array" aca="1" ref="O1981" ca="1">IFERROR(IF(INDEX(NTG_2020_Map,$C1981+2,O$7)="","",INDEX(NTG_2020_Map,$C1981+2,O$7)),"")</f>
        <v/>
      </c>
    </row>
    <row r="1982" spans="3:15" ht="12.75" customHeight="1">
      <c r="C1982" s="16">
        <f t="shared" si="60"/>
        <v>86</v>
      </c>
      <c r="D1982" s="16">
        <f t="shared" si="61"/>
        <v>19</v>
      </c>
      <c r="E1982" s="16" cm="1">
        <f t="array" aca="1" ref="E1982" ca="1">IF(F1982="","",IF(INDEX(NTG_2020_Table,$C1982+1,$D1982)=1,1,0))</f>
        <v>0</v>
      </c>
      <c r="F1982" s="17" t="str" cm="1">
        <f t="array" aca="1" ref="F1982" ca="1">IFERROR(INDEX(NTG_2020_Table,$C1982+1,$F$7),"")</f>
        <v>Res-sAll-mAppPlug-ElecClothesDryer-up</v>
      </c>
      <c r="G1982" s="17" t="str" cm="1">
        <f t="array" aca="1" ref="G1982" ca="1">IF($F1982="","",IFERROR(INDEX(NTG_2020_Map,1,IF($D1982&lt;$B$4,$B$3,IF($D1982&lt;$B$5,$B$4,$B$5))),""))</f>
        <v>CreatedComment</v>
      </c>
      <c r="H1982" s="17" t="str" cm="1">
        <f t="array" aca="1" ref="H1982" ca="1">IF(F1982="","",IFERROR(INDEX(NTG_2020_Map,2,D1982),""))</f>
        <v/>
      </c>
      <c r="I1982" s="17" t="str" cm="1">
        <f t="array" aca="1" ref="I1982" ca="1">IFERROR(INDEX(NTG_2020_Map,$C1982+2,$I$7),"")</f>
        <v/>
      </c>
      <c r="J1982" s="17" t="str" cm="1">
        <f t="array" aca="1" ref="J1982" ca="1">IFERROR(IF(INDEX(NTG_2020_Map,$C1982+2,36)=0,"",INDEX(NTG_2020_Map,$C1982+2,$J$7)),"")</f>
        <v/>
      </c>
      <c r="K1982" s="17" t="str" cm="1">
        <f t="array" aca="1" ref="K1982" ca="1">IFERROR(INDEX(NTG_2020_Map,$C1982+2,K$7),"")</f>
        <v/>
      </c>
      <c r="L1982" s="17" t="str" cm="1">
        <f t="array" aca="1" ref="L1982" ca="1">IFERROR(INDEX(NTG_2020_Map,$C1982+2,L$7),"")</f>
        <v/>
      </c>
      <c r="M1982" s="17" t="str" cm="1">
        <f t="array" aca="1" ref="M1982" ca="1">IFERROR(INDEX(NTG_2020_Map,$C1982+2,M$7),"")</f>
        <v/>
      </c>
      <c r="N1982" s="18" t="str" cm="1">
        <f t="array" aca="1" ref="N1982" ca="1">IFERROR(INDEX(NTG_2020_Map,$C1982+2,N$7),"")</f>
        <v/>
      </c>
      <c r="O1982" s="18" t="str" cm="1">
        <f t="array" aca="1" ref="O1982" ca="1">IFERROR(IF(INDEX(NTG_2020_Map,$C1982+2,O$7)="","",INDEX(NTG_2020_Map,$C1982+2,O$7)),"")</f>
        <v/>
      </c>
    </row>
    <row r="1983" spans="3:15" ht="12.75" customHeight="1">
      <c r="C1983" s="16">
        <f t="shared" si="60"/>
        <v>86</v>
      </c>
      <c r="D1983" s="16">
        <f t="shared" si="61"/>
        <v>20</v>
      </c>
      <c r="E1983" s="16" cm="1">
        <f t="array" aca="1" ref="E1983" ca="1">IF(F1983="","",IF(INDEX(NTG_2020_Table,$C1983+1,$D1983)=1,1,0))</f>
        <v>0</v>
      </c>
      <c r="F1983" s="17" t="str" cm="1">
        <f t="array" aca="1" ref="F1983" ca="1">IFERROR(INDEX(NTG_2020_Table,$C1983+1,$F$7),"")</f>
        <v>Res-sAll-mAppPlug-ElecClothesDryer-up</v>
      </c>
      <c r="G1983" s="17" t="str" cm="1">
        <f t="array" aca="1" ref="G1983" ca="1">IF($F1983="","",IFERROR(INDEX(NTG_2020_Map,1,IF($D1983&lt;$B$4,$B$3,IF($D1983&lt;$B$5,$B$4,$B$5))),""))</f>
        <v>CreatedComment</v>
      </c>
      <c r="H1983" s="17" t="str" cm="1">
        <f t="array" aca="1" ref="H1983" ca="1">IF(F1983="","",IFERROR(INDEX(NTG_2020_Map,2,D1983),""))</f>
        <v>Deemed Ex Ante Team</v>
      </c>
      <c r="I1983" s="17" t="str" cm="1">
        <f t="array" aca="1" ref="I1983" ca="1">IFERROR(INDEX(NTG_2020_Map,$C1983+2,$I$7),"")</f>
        <v/>
      </c>
      <c r="J1983" s="17" t="str" cm="1">
        <f t="array" aca="1" ref="J1983" ca="1">IFERROR(IF(INDEX(NTG_2020_Map,$C1983+2,36)=0,"",INDEX(NTG_2020_Map,$C1983+2,$J$7)),"")</f>
        <v/>
      </c>
      <c r="K1983" s="17" t="str" cm="1">
        <f t="array" aca="1" ref="K1983" ca="1">IFERROR(INDEX(NTG_2020_Map,$C1983+2,K$7),"")</f>
        <v/>
      </c>
      <c r="L1983" s="17" t="str" cm="1">
        <f t="array" aca="1" ref="L1983" ca="1">IFERROR(INDEX(NTG_2020_Map,$C1983+2,L$7),"")</f>
        <v/>
      </c>
      <c r="M1983" s="17" t="str" cm="1">
        <f t="array" aca="1" ref="M1983" ca="1">IFERROR(INDEX(NTG_2020_Map,$C1983+2,M$7),"")</f>
        <v/>
      </c>
      <c r="N1983" s="18" t="str" cm="1">
        <f t="array" aca="1" ref="N1983" ca="1">IFERROR(INDEX(NTG_2020_Map,$C1983+2,N$7),"")</f>
        <v/>
      </c>
      <c r="O1983" s="18" t="str" cm="1">
        <f t="array" aca="1" ref="O1983" ca="1">IFERROR(IF(INDEX(NTG_2020_Map,$C1983+2,O$7)="","",INDEX(NTG_2020_Map,$C1983+2,O$7)),"")</f>
        <v/>
      </c>
    </row>
    <row r="1984" spans="3:15" ht="12.75" customHeight="1">
      <c r="C1984" s="16">
        <f t="shared" si="60"/>
        <v>86</v>
      </c>
      <c r="D1984" s="16">
        <f t="shared" si="61"/>
        <v>21</v>
      </c>
      <c r="E1984" s="16" cm="1">
        <f t="array" aca="1" ref="E1984" ca="1">IF(F1984="","",IF(INDEX(NTG_2020_Table,$C1984+1,$D1984)=1,1,0))</f>
        <v>0</v>
      </c>
      <c r="F1984" s="17" t="str" cm="1">
        <f t="array" aca="1" ref="F1984" ca="1">IFERROR(INDEX(NTG_2020_Table,$C1984+1,$F$7),"")</f>
        <v>Res-sAll-mAppPlug-ElecClothesDryer-up</v>
      </c>
      <c r="G1984" s="17" t="str" cm="1">
        <f t="array" aca="1" ref="G1984" ca="1">IF($F1984="","",IFERROR(INDEX(NTG_2020_Map,1,IF($D1984&lt;$B$4,$B$3,IF($D1984&lt;$B$5,$B$4,$B$5))),""))</f>
        <v>CreatedComment</v>
      </c>
      <c r="H1984" s="17" t="str" cm="1">
        <f t="array" aca="1" ref="H1984" ca="1">IF(F1984="","",IFERROR(INDEX(NTG_2020_Map,2,D1984),""))</f>
        <v/>
      </c>
      <c r="I1984" s="17" t="str" cm="1">
        <f t="array" aca="1" ref="I1984" ca="1">IFERROR(INDEX(NTG_2020_Map,$C1984+2,$I$7),"")</f>
        <v/>
      </c>
      <c r="J1984" s="17" t="str" cm="1">
        <f t="array" aca="1" ref="J1984" ca="1">IFERROR(IF(INDEX(NTG_2020_Map,$C1984+2,36)=0,"",INDEX(NTG_2020_Map,$C1984+2,$J$7)),"")</f>
        <v/>
      </c>
      <c r="K1984" s="17" t="str" cm="1">
        <f t="array" aca="1" ref="K1984" ca="1">IFERROR(INDEX(NTG_2020_Map,$C1984+2,K$7),"")</f>
        <v/>
      </c>
      <c r="L1984" s="17" t="str" cm="1">
        <f t="array" aca="1" ref="L1984" ca="1">IFERROR(INDEX(NTG_2020_Map,$C1984+2,L$7),"")</f>
        <v/>
      </c>
      <c r="M1984" s="17" t="str" cm="1">
        <f t="array" aca="1" ref="M1984" ca="1">IFERROR(INDEX(NTG_2020_Map,$C1984+2,M$7),"")</f>
        <v/>
      </c>
      <c r="N1984" s="18" t="str" cm="1">
        <f t="array" aca="1" ref="N1984" ca="1">IFERROR(INDEX(NTG_2020_Map,$C1984+2,N$7),"")</f>
        <v/>
      </c>
      <c r="O1984" s="18" t="str" cm="1">
        <f t="array" aca="1" ref="O1984" ca="1">IFERROR(IF(INDEX(NTG_2020_Map,$C1984+2,O$7)="","",INDEX(NTG_2020_Map,$C1984+2,O$7)),"")</f>
        <v/>
      </c>
    </row>
    <row r="1985" spans="3:15" ht="12.75" customHeight="1">
      <c r="C1985" s="16">
        <f t="shared" si="60"/>
        <v>86</v>
      </c>
      <c r="D1985" s="16">
        <f t="shared" si="61"/>
        <v>22</v>
      </c>
      <c r="E1985" s="16" cm="1">
        <f t="array" aca="1" ref="E1985" ca="1">IF(F1985="","",IF(INDEX(NTG_2020_Table,$C1985+1,$D1985)=1,1,0))</f>
        <v>0</v>
      </c>
      <c r="F1985" s="17" t="str" cm="1">
        <f t="array" aca="1" ref="F1985" ca="1">IFERROR(INDEX(NTG_2020_Table,$C1985+1,$F$7),"")</f>
        <v>Res-sAll-mAppPlug-ElecClothesDryer-up</v>
      </c>
      <c r="G1985" s="17" t="str" cm="1">
        <f t="array" aca="1" ref="G1985" ca="1">IF($F1985="","",IFERROR(INDEX(NTG_2020_Map,1,IF($D1985&lt;$B$4,$B$3,IF($D1985&lt;$B$5,$B$4,$B$5))),""))</f>
        <v>CreatedComment</v>
      </c>
      <c r="H1985" s="17" t="str" cm="1">
        <f t="array" aca="1" ref="H1985" ca="1">IF(F1985="","",IFERROR(INDEX(NTG_2020_Map,2,D1985),""))</f>
        <v/>
      </c>
      <c r="I1985" s="17" t="str" cm="1">
        <f t="array" aca="1" ref="I1985" ca="1">IFERROR(INDEX(NTG_2020_Map,$C1985+2,$I$7),"")</f>
        <v/>
      </c>
      <c r="J1985" s="17" t="str" cm="1">
        <f t="array" aca="1" ref="J1985" ca="1">IFERROR(IF(INDEX(NTG_2020_Map,$C1985+2,36)=0,"",INDEX(NTG_2020_Map,$C1985+2,$J$7)),"")</f>
        <v/>
      </c>
      <c r="K1985" s="17" t="str" cm="1">
        <f t="array" aca="1" ref="K1985" ca="1">IFERROR(INDEX(NTG_2020_Map,$C1985+2,K$7),"")</f>
        <v/>
      </c>
      <c r="L1985" s="17" t="str" cm="1">
        <f t="array" aca="1" ref="L1985" ca="1">IFERROR(INDEX(NTG_2020_Map,$C1985+2,L$7),"")</f>
        <v/>
      </c>
      <c r="M1985" s="17" t="str" cm="1">
        <f t="array" aca="1" ref="M1985" ca="1">IFERROR(INDEX(NTG_2020_Map,$C1985+2,M$7),"")</f>
        <v/>
      </c>
      <c r="N1985" s="18" t="str" cm="1">
        <f t="array" aca="1" ref="N1985" ca="1">IFERROR(INDEX(NTG_2020_Map,$C1985+2,N$7),"")</f>
        <v/>
      </c>
      <c r="O1985" s="18" t="str" cm="1">
        <f t="array" aca="1" ref="O1985" ca="1">IFERROR(IF(INDEX(NTG_2020_Map,$C1985+2,O$7)="","",INDEX(NTG_2020_Map,$C1985+2,O$7)),"")</f>
        <v/>
      </c>
    </row>
    <row r="1986" spans="3:15" ht="12.75" customHeight="1">
      <c r="C1986" s="16">
        <f t="shared" si="60"/>
        <v>86</v>
      </c>
      <c r="D1986" s="16">
        <f t="shared" si="61"/>
        <v>23</v>
      </c>
      <c r="E1986" s="16" cm="1">
        <f t="array" aca="1" ref="E1986" ca="1">IF(F1986="","",IF(INDEX(NTG_2020_Table,$C1986+1,$D1986)=1,1,0))</f>
        <v>0</v>
      </c>
      <c r="F1986" s="17" t="str" cm="1">
        <f t="array" aca="1" ref="F1986" ca="1">IFERROR(INDEX(NTG_2020_Table,$C1986+1,$F$7),"")</f>
        <v>Res-sAll-mAppPlug-ElecClothesDryer-up</v>
      </c>
      <c r="G1986" s="17" t="str" cm="1">
        <f t="array" aca="1" ref="G1986" ca="1">IF($F1986="","",IFERROR(INDEX(NTG_2020_Map,1,IF($D1986&lt;$B$4,$B$3,IF($D1986&lt;$B$5,$B$4,$B$5))),""))</f>
        <v>CreatedComment</v>
      </c>
      <c r="H1986" s="17" t="str" cm="1">
        <f t="array" aca="1" ref="H1986" ca="1">IF(F1986="","",IFERROR(INDEX(NTG_2020_Map,2,D1986),""))</f>
        <v/>
      </c>
      <c r="I1986" s="17" t="str" cm="1">
        <f t="array" aca="1" ref="I1986" ca="1">IFERROR(INDEX(NTG_2020_Map,$C1986+2,$I$7),"")</f>
        <v/>
      </c>
      <c r="J1986" s="17" t="str" cm="1">
        <f t="array" aca="1" ref="J1986" ca="1">IFERROR(IF(INDEX(NTG_2020_Map,$C1986+2,36)=0,"",INDEX(NTG_2020_Map,$C1986+2,$J$7)),"")</f>
        <v/>
      </c>
      <c r="K1986" s="17" t="str" cm="1">
        <f t="array" aca="1" ref="K1986" ca="1">IFERROR(INDEX(NTG_2020_Map,$C1986+2,K$7),"")</f>
        <v/>
      </c>
      <c r="L1986" s="17" t="str" cm="1">
        <f t="array" aca="1" ref="L1986" ca="1">IFERROR(INDEX(NTG_2020_Map,$C1986+2,L$7),"")</f>
        <v/>
      </c>
      <c r="M1986" s="17" t="str" cm="1">
        <f t="array" aca="1" ref="M1986" ca="1">IFERROR(INDEX(NTG_2020_Map,$C1986+2,M$7),"")</f>
        <v/>
      </c>
      <c r="N1986" s="18" t="str" cm="1">
        <f t="array" aca="1" ref="N1986" ca="1">IFERROR(INDEX(NTG_2020_Map,$C1986+2,N$7),"")</f>
        <v/>
      </c>
      <c r="O1986" s="18" t="str" cm="1">
        <f t="array" aca="1" ref="O1986" ca="1">IFERROR(IF(INDEX(NTG_2020_Map,$C1986+2,O$7)="","",INDEX(NTG_2020_Map,$C1986+2,O$7)),"")</f>
        <v/>
      </c>
    </row>
    <row r="1987" spans="3:15" ht="12.75" customHeight="1">
      <c r="C1987" s="16">
        <f t="shared" si="60"/>
        <v>87</v>
      </c>
      <c r="D1987" s="16">
        <f t="shared" si="61"/>
        <v>1</v>
      </c>
      <c r="E1987" s="16" cm="1">
        <f t="array" aca="1" ref="E1987" ca="1">IF(F1987="","",IF(INDEX(NTG_2020_Table,$C1987+1,$D1987)=1,1,0))</f>
        <v>0</v>
      </c>
      <c r="F1987" s="17" t="str" cm="1">
        <f t="array" aca="1" ref="F1987" ca="1">IFERROR(INDEX(NTG_2020_Table,$C1987+1,$F$7),"")</f>
        <v>Res-sAll-mAppPlug-Freezer-up</v>
      </c>
      <c r="G1987" s="17" t="str" cm="1">
        <f t="array" aca="1" ref="G1987" ca="1">IF($F1987="","",IFERROR(INDEX(NTG_2020_Map,1,IF($D1987&lt;$B$4,$B$3,IF($D1987&lt;$B$5,$B$4,$B$5))),""))</f>
        <v>NTG_ID</v>
      </c>
      <c r="H1987" s="17" t="str" cm="1">
        <f t="array" aca="1" ref="H1987" ca="1">IF(F1987="","",IFERROR(INDEX(NTG_2020_Map,2,D1987),""))</f>
        <v>Agric-Default&gt;2yrs</v>
      </c>
      <c r="I1987" s="17" t="str" cm="1">
        <f t="array" aca="1" ref="I1987" ca="1">IFERROR(INDEX(NTG_2020_Map,$C1987+2,$I$7),"")</f>
        <v/>
      </c>
      <c r="J1987" s="17" t="str" cm="1">
        <f t="array" aca="1" ref="J1987" ca="1">IFERROR(IF(INDEX(NTG_2020_Map,$C1987+2,36)=0,"",INDEX(NTG_2020_Map,$C1987+2,$J$7)),"")</f>
        <v/>
      </c>
      <c r="K1987" s="17" t="str" cm="1">
        <f t="array" aca="1" ref="K1987" ca="1">IFERROR(INDEX(NTG_2020_Map,$C1987+2,K$7),"")</f>
        <v/>
      </c>
      <c r="L1987" s="17" t="str" cm="1">
        <f t="array" aca="1" ref="L1987" ca="1">IFERROR(INDEX(NTG_2020_Map,$C1987+2,L$7),"")</f>
        <v/>
      </c>
      <c r="M1987" s="17" t="str" cm="1">
        <f t="array" aca="1" ref="M1987" ca="1">IFERROR(INDEX(NTG_2020_Map,$C1987+2,M$7),"")</f>
        <v/>
      </c>
      <c r="N1987" s="18" t="str" cm="1">
        <f t="array" aca="1" ref="N1987" ca="1">IFERROR(INDEX(NTG_2020_Map,$C1987+2,N$7),"")</f>
        <v/>
      </c>
      <c r="O1987" s="18" t="str" cm="1">
        <f t="array" aca="1" ref="O1987" ca="1">IFERROR(IF(INDEX(NTG_2020_Map,$C1987+2,O$7)="","",INDEX(NTG_2020_Map,$C1987+2,O$7)),"")</f>
        <v/>
      </c>
    </row>
    <row r="1988" spans="3:15" ht="12.75" customHeight="1">
      <c r="C1988" s="16">
        <f t="shared" si="60"/>
        <v>87</v>
      </c>
      <c r="D1988" s="16">
        <f t="shared" si="61"/>
        <v>2</v>
      </c>
      <c r="E1988" s="16" cm="1">
        <f t="array" aca="1" ref="E1988" ca="1">IF(F1988="","",IF(INDEX(NTG_2020_Table,$C1988+1,$D1988)=1,1,0))</f>
        <v>0</v>
      </c>
      <c r="F1988" s="17" t="str" cm="1">
        <f t="array" aca="1" ref="F1988" ca="1">IFERROR(INDEX(NTG_2020_Table,$C1988+1,$F$7),"")</f>
        <v>Res-sAll-mAppPlug-Freezer-up</v>
      </c>
      <c r="G1988" s="17" t="str" cm="1">
        <f t="array" aca="1" ref="G1988" ca="1">IF($F1988="","",IFERROR(INDEX(NTG_2020_Map,1,IF($D1988&lt;$B$4,$B$3,IF($D1988&lt;$B$5,$B$4,$B$5))),""))</f>
        <v>NTG_ID</v>
      </c>
      <c r="H1988" s="17" t="str" cm="1">
        <f t="array" aca="1" ref="H1988" ca="1">IF(F1988="","",IFERROR(INDEX(NTG_2020_Map,2,D1988),""))</f>
        <v>DEER2019</v>
      </c>
      <c r="I1988" s="17" t="str" cm="1">
        <f t="array" aca="1" ref="I1988" ca="1">IFERROR(INDEX(NTG_2020_Map,$C1988+2,$I$7),"")</f>
        <v/>
      </c>
      <c r="J1988" s="17" t="str" cm="1">
        <f t="array" aca="1" ref="J1988" ca="1">IFERROR(IF(INDEX(NTG_2020_Map,$C1988+2,36)=0,"",INDEX(NTG_2020_Map,$C1988+2,$J$7)),"")</f>
        <v/>
      </c>
      <c r="K1988" s="17" t="str" cm="1">
        <f t="array" aca="1" ref="K1988" ca="1">IFERROR(INDEX(NTG_2020_Map,$C1988+2,K$7),"")</f>
        <v/>
      </c>
      <c r="L1988" s="17" t="str" cm="1">
        <f t="array" aca="1" ref="L1988" ca="1">IFERROR(INDEX(NTG_2020_Map,$C1988+2,L$7),"")</f>
        <v/>
      </c>
      <c r="M1988" s="17" t="str" cm="1">
        <f t="array" aca="1" ref="M1988" ca="1">IFERROR(INDEX(NTG_2020_Map,$C1988+2,M$7),"")</f>
        <v/>
      </c>
      <c r="N1988" s="18" t="str" cm="1">
        <f t="array" aca="1" ref="N1988" ca="1">IFERROR(INDEX(NTG_2020_Map,$C1988+2,N$7),"")</f>
        <v/>
      </c>
      <c r="O1988" s="18" t="str" cm="1">
        <f t="array" aca="1" ref="O1988" ca="1">IFERROR(IF(INDEX(NTG_2020_Map,$C1988+2,O$7)="","",INDEX(NTG_2020_Map,$C1988+2,O$7)),"")</f>
        <v/>
      </c>
    </row>
    <row r="1989" spans="3:15" ht="12.75" customHeight="1">
      <c r="C1989" s="16">
        <f t="shared" si="60"/>
        <v>87</v>
      </c>
      <c r="D1989" s="16">
        <f t="shared" si="61"/>
        <v>3</v>
      </c>
      <c r="E1989" s="16" cm="1">
        <f t="array" aca="1" ref="E1989" ca="1">IF(F1989="","",IF(INDEX(NTG_2020_Table,$C1989+1,$D1989)=1,1,0))</f>
        <v>0</v>
      </c>
      <c r="F1989" s="17" t="str" cm="1">
        <f t="array" aca="1" ref="F1989" ca="1">IFERROR(INDEX(NTG_2020_Table,$C1989+1,$F$7),"")</f>
        <v>Res-sAll-mAppPlug-Freezer-up</v>
      </c>
      <c r="G1989" s="17" t="str" cm="1">
        <f t="array" aca="1" ref="G1989" ca="1">IF($F1989="","",IFERROR(INDEX(NTG_2020_Map,1,IF($D1989&lt;$B$4,$B$3,IF($D1989&lt;$B$5,$B$4,$B$5))),""))</f>
        <v>NTG_ID</v>
      </c>
      <c r="H1989" s="17" cm="1">
        <f t="array" aca="1" ref="H1989" ca="1">IF(F1989="","",IFERROR(INDEX(NTG_2020_Map,2,D1989),""))</f>
        <v>43466</v>
      </c>
      <c r="I1989" s="17" t="str" cm="1">
        <f t="array" aca="1" ref="I1989" ca="1">IFERROR(INDEX(NTG_2020_Map,$C1989+2,$I$7),"")</f>
        <v/>
      </c>
      <c r="J1989" s="17" t="str" cm="1">
        <f t="array" aca="1" ref="J1989" ca="1">IFERROR(IF(INDEX(NTG_2020_Map,$C1989+2,36)=0,"",INDEX(NTG_2020_Map,$C1989+2,$J$7)),"")</f>
        <v/>
      </c>
      <c r="K1989" s="17" t="str" cm="1">
        <f t="array" aca="1" ref="K1989" ca="1">IFERROR(INDEX(NTG_2020_Map,$C1989+2,K$7),"")</f>
        <v/>
      </c>
      <c r="L1989" s="17" t="str" cm="1">
        <f t="array" aca="1" ref="L1989" ca="1">IFERROR(INDEX(NTG_2020_Map,$C1989+2,L$7),"")</f>
        <v/>
      </c>
      <c r="M1989" s="17" t="str" cm="1">
        <f t="array" aca="1" ref="M1989" ca="1">IFERROR(INDEX(NTG_2020_Map,$C1989+2,M$7),"")</f>
        <v/>
      </c>
      <c r="N1989" s="18" t="str" cm="1">
        <f t="array" aca="1" ref="N1989" ca="1">IFERROR(INDEX(NTG_2020_Map,$C1989+2,N$7),"")</f>
        <v/>
      </c>
      <c r="O1989" s="18" t="str" cm="1">
        <f t="array" aca="1" ref="O1989" ca="1">IFERROR(IF(INDEX(NTG_2020_Map,$C1989+2,O$7)="","",INDEX(NTG_2020_Map,$C1989+2,O$7)),"")</f>
        <v/>
      </c>
    </row>
    <row r="1990" spans="3:15" ht="12.75" customHeight="1">
      <c r="C1990" s="16">
        <f t="shared" si="60"/>
        <v>87</v>
      </c>
      <c r="D1990" s="16">
        <f t="shared" si="61"/>
        <v>4</v>
      </c>
      <c r="E1990" s="16" cm="1">
        <f t="array" aca="1" ref="E1990" ca="1">IF(F1990="","",IF(INDEX(NTG_2020_Table,$C1990+1,$D1990)=1,1,0))</f>
        <v>0</v>
      </c>
      <c r="F1990" s="17" t="str" cm="1">
        <f t="array" aca="1" ref="F1990" ca="1">IFERROR(INDEX(NTG_2020_Table,$C1990+1,$F$7),"")</f>
        <v>Res-sAll-mAppPlug-Freezer-up</v>
      </c>
      <c r="G1990" s="17" t="str" cm="1">
        <f t="array" aca="1" ref="G1990" ca="1">IF($F1990="","",IFERROR(INDEX(NTG_2020_Map,1,IF($D1990&lt;$B$4,$B$3,IF($D1990&lt;$B$5,$B$4,$B$5))),""))</f>
        <v>NTG_ID</v>
      </c>
      <c r="H1990" s="17" cm="1">
        <f t="array" aca="1" ref="H1990" ca="1">IF(F1990="","",IFERROR(INDEX(NTG_2020_Map,2,D1990),""))</f>
        <v>46022</v>
      </c>
      <c r="I1990" s="17" t="str" cm="1">
        <f t="array" aca="1" ref="I1990" ca="1">IFERROR(INDEX(NTG_2020_Map,$C1990+2,$I$7),"")</f>
        <v/>
      </c>
      <c r="J1990" s="17" t="str" cm="1">
        <f t="array" aca="1" ref="J1990" ca="1">IFERROR(IF(INDEX(NTG_2020_Map,$C1990+2,36)=0,"",INDEX(NTG_2020_Map,$C1990+2,$J$7)),"")</f>
        <v/>
      </c>
      <c r="K1990" s="17" t="str" cm="1">
        <f t="array" aca="1" ref="K1990" ca="1">IFERROR(INDEX(NTG_2020_Map,$C1990+2,K$7),"")</f>
        <v/>
      </c>
      <c r="L1990" s="17" t="str" cm="1">
        <f t="array" aca="1" ref="L1990" ca="1">IFERROR(INDEX(NTG_2020_Map,$C1990+2,L$7),"")</f>
        <v/>
      </c>
      <c r="M1990" s="17" t="str" cm="1">
        <f t="array" aca="1" ref="M1990" ca="1">IFERROR(INDEX(NTG_2020_Map,$C1990+2,M$7),"")</f>
        <v/>
      </c>
      <c r="N1990" s="18" t="str" cm="1">
        <f t="array" aca="1" ref="N1990" ca="1">IFERROR(INDEX(NTG_2020_Map,$C1990+2,N$7),"")</f>
        <v/>
      </c>
      <c r="O1990" s="18" t="str" cm="1">
        <f t="array" aca="1" ref="O1990" ca="1">IFERROR(IF(INDEX(NTG_2020_Map,$C1990+2,O$7)="","",INDEX(NTG_2020_Map,$C1990+2,O$7)),"")</f>
        <v/>
      </c>
    </row>
    <row r="1991" spans="3:15" ht="12.75" customHeight="1">
      <c r="C1991" s="16">
        <f t="shared" si="60"/>
        <v>87</v>
      </c>
      <c r="D1991" s="16">
        <f t="shared" si="61"/>
        <v>5</v>
      </c>
      <c r="E1991" s="16" cm="1">
        <f t="array" aca="1" ref="E1991" ca="1">IF(F1991="","",IF(INDEX(NTG_2020_Table,$C1991+1,$D1991)=1,1,0))</f>
        <v>0</v>
      </c>
      <c r="F1991" s="17" t="str" cm="1">
        <f t="array" aca="1" ref="F1991" ca="1">IFERROR(INDEX(NTG_2020_Table,$C1991+1,$F$7),"")</f>
        <v>Res-sAll-mAppPlug-Freezer-up</v>
      </c>
      <c r="G1991" s="17" t="str" cm="1">
        <f t="array" aca="1" ref="G1991" ca="1">IF($F1991="","",IFERROR(INDEX(NTG_2020_Map,1,IF($D1991&lt;$B$4,$B$3,IF($D1991&lt;$B$5,$B$4,$B$5))),""))</f>
        <v>NTG_ID</v>
      </c>
      <c r="H1991" s="17" cm="1">
        <f t="array" aca="1" ref="H1991" ca="1">IF(F1991="","",IFERROR(INDEX(NTG_2020_Map,2,D1991),""))</f>
        <v>0.6</v>
      </c>
      <c r="I1991" s="17" t="str" cm="1">
        <f t="array" aca="1" ref="I1991" ca="1">IFERROR(INDEX(NTG_2020_Map,$C1991+2,$I$7),"")</f>
        <v/>
      </c>
      <c r="J1991" s="17" t="str" cm="1">
        <f t="array" aca="1" ref="J1991" ca="1">IFERROR(IF(INDEX(NTG_2020_Map,$C1991+2,36)=0,"",INDEX(NTG_2020_Map,$C1991+2,$J$7)),"")</f>
        <v/>
      </c>
      <c r="K1991" s="17" t="str" cm="1">
        <f t="array" aca="1" ref="K1991" ca="1">IFERROR(INDEX(NTG_2020_Map,$C1991+2,K$7),"")</f>
        <v/>
      </c>
      <c r="L1991" s="17" t="str" cm="1">
        <f t="array" aca="1" ref="L1991" ca="1">IFERROR(INDEX(NTG_2020_Map,$C1991+2,L$7),"")</f>
        <v/>
      </c>
      <c r="M1991" s="17" t="str" cm="1">
        <f t="array" aca="1" ref="M1991" ca="1">IFERROR(INDEX(NTG_2020_Map,$C1991+2,M$7),"")</f>
        <v/>
      </c>
      <c r="N1991" s="18" t="str" cm="1">
        <f t="array" aca="1" ref="N1991" ca="1">IFERROR(INDEX(NTG_2020_Map,$C1991+2,N$7),"")</f>
        <v/>
      </c>
      <c r="O1991" s="18" t="str" cm="1">
        <f t="array" aca="1" ref="O1991" ca="1">IFERROR(IF(INDEX(NTG_2020_Map,$C1991+2,O$7)="","",INDEX(NTG_2020_Map,$C1991+2,O$7)),"")</f>
        <v/>
      </c>
    </row>
    <row r="1992" spans="3:15" ht="12.75" customHeight="1">
      <c r="C1992" s="16">
        <f t="shared" si="60"/>
        <v>87</v>
      </c>
      <c r="D1992" s="16">
        <f t="shared" si="61"/>
        <v>6</v>
      </c>
      <c r="E1992" s="16" cm="1">
        <f t="array" aca="1" ref="E1992" ca="1">IF(F1992="","",IF(INDEX(NTG_2020_Table,$C1992+1,$D1992)=1,1,0))</f>
        <v>0</v>
      </c>
      <c r="F1992" s="17" t="str" cm="1">
        <f t="array" aca="1" ref="F1992" ca="1">IFERROR(INDEX(NTG_2020_Table,$C1992+1,$F$7),"")</f>
        <v>Res-sAll-mAppPlug-Freezer-up</v>
      </c>
      <c r="G1992" s="17" t="str" cm="1">
        <f t="array" aca="1" ref="G1992" ca="1">IF($F1992="","",IFERROR(INDEX(NTG_2020_Map,1,IF($D1992&lt;$B$4,$B$3,IF($D1992&lt;$B$5,$B$4,$B$5))),""))</f>
        <v>NTG_ID</v>
      </c>
      <c r="H1992" s="17" cm="1">
        <f t="array" aca="1" ref="H1992" ca="1">IF(F1992="","",IFERROR(INDEX(NTG_2020_Map,2,D1992),""))</f>
        <v>0.6</v>
      </c>
      <c r="I1992" s="17" t="str" cm="1">
        <f t="array" aca="1" ref="I1992" ca="1">IFERROR(INDEX(NTG_2020_Map,$C1992+2,$I$7),"")</f>
        <v/>
      </c>
      <c r="J1992" s="17" t="str" cm="1">
        <f t="array" aca="1" ref="J1992" ca="1">IFERROR(IF(INDEX(NTG_2020_Map,$C1992+2,36)=0,"",INDEX(NTG_2020_Map,$C1992+2,$J$7)),"")</f>
        <v/>
      </c>
      <c r="K1992" s="17" t="str" cm="1">
        <f t="array" aca="1" ref="K1992" ca="1">IFERROR(INDEX(NTG_2020_Map,$C1992+2,K$7),"")</f>
        <v/>
      </c>
      <c r="L1992" s="17" t="str" cm="1">
        <f t="array" aca="1" ref="L1992" ca="1">IFERROR(INDEX(NTG_2020_Map,$C1992+2,L$7),"")</f>
        <v/>
      </c>
      <c r="M1992" s="17" t="str" cm="1">
        <f t="array" aca="1" ref="M1992" ca="1">IFERROR(INDEX(NTG_2020_Map,$C1992+2,M$7),"")</f>
        <v/>
      </c>
      <c r="N1992" s="18" t="str" cm="1">
        <f t="array" aca="1" ref="N1992" ca="1">IFERROR(INDEX(NTG_2020_Map,$C1992+2,N$7),"")</f>
        <v/>
      </c>
      <c r="O1992" s="18" t="str" cm="1">
        <f t="array" aca="1" ref="O1992" ca="1">IFERROR(IF(INDEX(NTG_2020_Map,$C1992+2,O$7)="","",INDEX(NTG_2020_Map,$C1992+2,O$7)),"")</f>
        <v/>
      </c>
    </row>
    <row r="1993" spans="3:15" ht="12.75" customHeight="1">
      <c r="C1993" s="16">
        <f t="shared" si="60"/>
        <v>87</v>
      </c>
      <c r="D1993" s="16">
        <f t="shared" si="61"/>
        <v>7</v>
      </c>
      <c r="E1993" s="16" cm="1">
        <f t="array" aca="1" ref="E1993" ca="1">IF(F1993="","",IF(INDEX(NTG_2020_Table,$C1993+1,$D1993)=1,1,0))</f>
        <v>0</v>
      </c>
      <c r="F1993" s="17" t="str" cm="1">
        <f t="array" aca="1" ref="F1993" ca="1">IFERROR(INDEX(NTG_2020_Table,$C1993+1,$F$7),"")</f>
        <v>Res-sAll-mAppPlug-Freezer-up</v>
      </c>
      <c r="G1993" s="17" t="str" cm="1">
        <f t="array" aca="1" ref="G1993" ca="1">IF($F1993="","",IFERROR(INDEX(NTG_2020_Map,1,IF($D1993&lt;$B$4,$B$3,IF($D1993&lt;$B$5,$B$4,$B$5))),""))</f>
        <v>NTG_ID</v>
      </c>
      <c r="H1993" s="17" t="str" cm="1">
        <f t="array" aca="1" ref="H1993" ca="1">IF(F1993="","",IFERROR(INDEX(NTG_2020_Map,2,D1993),""))</f>
        <v>Measures not covered by other NTG values and measure technology type has been available in marketplace for more than 2 years</v>
      </c>
      <c r="I1993" s="17" t="str" cm="1">
        <f t="array" aca="1" ref="I1993" ca="1">IFERROR(INDEX(NTG_2020_Map,$C1993+2,$I$7),"")</f>
        <v/>
      </c>
      <c r="J1993" s="17" t="str" cm="1">
        <f t="array" aca="1" ref="J1993" ca="1">IFERROR(IF(INDEX(NTG_2020_Map,$C1993+2,36)=0,"",INDEX(NTG_2020_Map,$C1993+2,$J$7)),"")</f>
        <v/>
      </c>
      <c r="K1993" s="17" t="str" cm="1">
        <f t="array" aca="1" ref="K1993" ca="1">IFERROR(INDEX(NTG_2020_Map,$C1993+2,K$7),"")</f>
        <v/>
      </c>
      <c r="L1993" s="17" t="str" cm="1">
        <f t="array" aca="1" ref="L1993" ca="1">IFERROR(INDEX(NTG_2020_Map,$C1993+2,L$7),"")</f>
        <v/>
      </c>
      <c r="M1993" s="17" t="str" cm="1">
        <f t="array" aca="1" ref="M1993" ca="1">IFERROR(INDEX(NTG_2020_Map,$C1993+2,M$7),"")</f>
        <v/>
      </c>
      <c r="N1993" s="18" t="str" cm="1">
        <f t="array" aca="1" ref="N1993" ca="1">IFERROR(INDEX(NTG_2020_Map,$C1993+2,N$7),"")</f>
        <v/>
      </c>
      <c r="O1993" s="18" t="str" cm="1">
        <f t="array" aca="1" ref="O1993" ca="1">IFERROR(IF(INDEX(NTG_2020_Map,$C1993+2,O$7)="","",INDEX(NTG_2020_Map,$C1993+2,O$7)),"")</f>
        <v/>
      </c>
    </row>
    <row r="1994" spans="3:15" ht="12.75" customHeight="1">
      <c r="C1994" s="16">
        <f t="shared" ref="C1994:C2057" si="62">IF($D1994=1,IF($C1993&lt;$B$1,$C1993+1,""),$C1993)</f>
        <v>87</v>
      </c>
      <c r="D1994" s="16">
        <f t="shared" ref="D1994:D2057" si="63">IF(D1993&lt;$B$2,D1993+1,1)</f>
        <v>8</v>
      </c>
      <c r="E1994" s="16" cm="1">
        <f t="array" aca="1" ref="E1994" ca="1">IF(F1994="","",IF(INDEX(NTG_2020_Table,$C1994+1,$D1994)=1,1,0))</f>
        <v>0</v>
      </c>
      <c r="F1994" s="17" t="str" cm="1">
        <f t="array" aca="1" ref="F1994" ca="1">IFERROR(INDEX(NTG_2020_Table,$C1994+1,$F$7),"")</f>
        <v>Res-sAll-mAppPlug-Freezer-up</v>
      </c>
      <c r="G1994" s="17" t="str" cm="1">
        <f t="array" aca="1" ref="G1994" ca="1">IF($F1994="","",IFERROR(INDEX(NTG_2020_Map,1,IF($D1994&lt;$B$4,$B$3,IF($D1994&lt;$B$5,$B$4,$B$5))),""))</f>
        <v>NTG_ID</v>
      </c>
      <c r="H1994" s="17" t="str" cm="1">
        <f t="array" aca="1" ref="H1994" ca="1">IF(F1994="","",IFERROR(INDEX(NTG_2020_Map,2,D1994),""))</f>
        <v>Deem-DEER|Deem-WP</v>
      </c>
      <c r="I1994" s="17" t="str" cm="1">
        <f t="array" aca="1" ref="I1994" ca="1">IFERROR(INDEX(NTG_2020_Map,$C1994+2,$I$7),"")</f>
        <v/>
      </c>
      <c r="J1994" s="17" t="str" cm="1">
        <f t="array" aca="1" ref="J1994" ca="1">IFERROR(IF(INDEX(NTG_2020_Map,$C1994+2,36)=0,"",INDEX(NTG_2020_Map,$C1994+2,$J$7)),"")</f>
        <v/>
      </c>
      <c r="K1994" s="17" t="str" cm="1">
        <f t="array" aca="1" ref="K1994" ca="1">IFERROR(INDEX(NTG_2020_Map,$C1994+2,K$7),"")</f>
        <v/>
      </c>
      <c r="L1994" s="17" t="str" cm="1">
        <f t="array" aca="1" ref="L1994" ca="1">IFERROR(INDEX(NTG_2020_Map,$C1994+2,L$7),"")</f>
        <v/>
      </c>
      <c r="M1994" s="17" t="str" cm="1">
        <f t="array" aca="1" ref="M1994" ca="1">IFERROR(INDEX(NTG_2020_Map,$C1994+2,M$7),"")</f>
        <v/>
      </c>
      <c r="N1994" s="18" t="str" cm="1">
        <f t="array" aca="1" ref="N1994" ca="1">IFERROR(INDEX(NTG_2020_Map,$C1994+2,N$7),"")</f>
        <v/>
      </c>
      <c r="O1994" s="18" t="str" cm="1">
        <f t="array" aca="1" ref="O1994" ca="1">IFERROR(IF(INDEX(NTG_2020_Map,$C1994+2,O$7)="","",INDEX(NTG_2020_Map,$C1994+2,O$7)),"")</f>
        <v/>
      </c>
    </row>
    <row r="1995" spans="3:15" ht="12.75" customHeight="1">
      <c r="C1995" s="16">
        <f t="shared" si="62"/>
        <v>87</v>
      </c>
      <c r="D1995" s="16">
        <f t="shared" si="63"/>
        <v>9</v>
      </c>
      <c r="E1995" s="16" cm="1">
        <f t="array" aca="1" ref="E1995" ca="1">IF(F1995="","",IF(INDEX(NTG_2020_Table,$C1995+1,$D1995)=1,1,0))</f>
        <v>0</v>
      </c>
      <c r="F1995" s="17" t="str" cm="1">
        <f t="array" aca="1" ref="F1995" ca="1">IFERROR(INDEX(NTG_2020_Table,$C1995+1,$F$7),"")</f>
        <v>Res-sAll-mAppPlug-Freezer-up</v>
      </c>
      <c r="G1995" s="17" t="str" cm="1">
        <f t="array" aca="1" ref="G1995" ca="1">IF($F1995="","",IFERROR(INDEX(NTG_2020_Map,1,IF($D1995&lt;$B$4,$B$3,IF($D1995&lt;$B$5,$B$4,$B$5))),""))</f>
        <v>NTG_ID</v>
      </c>
      <c r="H1995" s="17" t="str" cm="1">
        <f t="array" aca="1" ref="H1995" ca="1">IF(F1995="","",IFERROR(INDEX(NTG_2020_Map,2,D1995),""))</f>
        <v>AOE|AR|BRO-Bhv|BRO-Op|BRO-RCx|BW|NC|NR</v>
      </c>
      <c r="I1995" s="17" t="str" cm="1">
        <f t="array" aca="1" ref="I1995" ca="1">IFERROR(INDEX(NTG_2020_Map,$C1995+2,$I$7),"")</f>
        <v/>
      </c>
      <c r="J1995" s="17" t="str" cm="1">
        <f t="array" aca="1" ref="J1995" ca="1">IFERROR(IF(INDEX(NTG_2020_Map,$C1995+2,36)=0,"",INDEX(NTG_2020_Map,$C1995+2,$J$7)),"")</f>
        <v/>
      </c>
      <c r="K1995" s="17" t="str" cm="1">
        <f t="array" aca="1" ref="K1995" ca="1">IFERROR(INDEX(NTG_2020_Map,$C1995+2,K$7),"")</f>
        <v/>
      </c>
      <c r="L1995" s="17" t="str" cm="1">
        <f t="array" aca="1" ref="L1995" ca="1">IFERROR(INDEX(NTG_2020_Map,$C1995+2,L$7),"")</f>
        <v/>
      </c>
      <c r="M1995" s="17" t="str" cm="1">
        <f t="array" aca="1" ref="M1995" ca="1">IFERROR(INDEX(NTG_2020_Map,$C1995+2,M$7),"")</f>
        <v/>
      </c>
      <c r="N1995" s="18" t="str" cm="1">
        <f t="array" aca="1" ref="N1995" ca="1">IFERROR(INDEX(NTG_2020_Map,$C1995+2,N$7),"")</f>
        <v/>
      </c>
      <c r="O1995" s="18" t="str" cm="1">
        <f t="array" aca="1" ref="O1995" ca="1">IFERROR(IF(INDEX(NTG_2020_Map,$C1995+2,O$7)="","",INDEX(NTG_2020_Map,$C1995+2,O$7)),"")</f>
        <v/>
      </c>
    </row>
    <row r="1996" spans="3:15" ht="12.75" customHeight="1">
      <c r="C1996" s="16">
        <f t="shared" si="62"/>
        <v>87</v>
      </c>
      <c r="D1996" s="16">
        <f t="shared" si="63"/>
        <v>10</v>
      </c>
      <c r="E1996" s="16" cm="1">
        <f t="array" aca="1" ref="E1996" ca="1">IF(F1996="","",IF(INDEX(NTG_2020_Table,$C1996+1,$D1996)=1,1,0))</f>
        <v>0</v>
      </c>
      <c r="F1996" s="17" t="str" cm="1">
        <f t="array" aca="1" ref="F1996" ca="1">IFERROR(INDEX(NTG_2020_Table,$C1996+1,$F$7),"")</f>
        <v>Res-sAll-mAppPlug-Freezer-up</v>
      </c>
      <c r="G1996" s="17" t="str" cm="1">
        <f t="array" aca="1" ref="G1996" ca="1">IF($F1996="","",IFERROR(INDEX(NTG_2020_Map,1,IF($D1996&lt;$B$4,$B$3,IF($D1996&lt;$B$5,$B$4,$B$5))),""))</f>
        <v>NTG_ID</v>
      </c>
      <c r="H1996" s="17" t="str" cm="1">
        <f t="array" aca="1" ref="H1996" ca="1">IF(F1996="","",IFERROR(INDEX(NTG_2020_Map,2,D1996),""))</f>
        <v>UpDeemed|DnCust|DnDeemed|DnCustDI|DnDeemDI</v>
      </c>
      <c r="I1996" s="17" t="str" cm="1">
        <f t="array" aca="1" ref="I1996" ca="1">IFERROR(INDEX(NTG_2020_Map,$C1996+2,$I$7),"")</f>
        <v/>
      </c>
      <c r="J1996" s="17" t="str" cm="1">
        <f t="array" aca="1" ref="J1996" ca="1">IFERROR(IF(INDEX(NTG_2020_Map,$C1996+2,36)=0,"",INDEX(NTG_2020_Map,$C1996+2,$J$7)),"")</f>
        <v/>
      </c>
      <c r="K1996" s="17" t="str" cm="1">
        <f t="array" aca="1" ref="K1996" ca="1">IFERROR(INDEX(NTG_2020_Map,$C1996+2,K$7),"")</f>
        <v/>
      </c>
      <c r="L1996" s="17" t="str" cm="1">
        <f t="array" aca="1" ref="L1996" ca="1">IFERROR(INDEX(NTG_2020_Map,$C1996+2,L$7),"")</f>
        <v/>
      </c>
      <c r="M1996" s="17" t="str" cm="1">
        <f t="array" aca="1" ref="M1996" ca="1">IFERROR(INDEX(NTG_2020_Map,$C1996+2,M$7),"")</f>
        <v/>
      </c>
      <c r="N1996" s="18" t="str" cm="1">
        <f t="array" aca="1" ref="N1996" ca="1">IFERROR(INDEX(NTG_2020_Map,$C1996+2,N$7),"")</f>
        <v/>
      </c>
      <c r="O1996" s="18" t="str" cm="1">
        <f t="array" aca="1" ref="O1996" ca="1">IFERROR(IF(INDEX(NTG_2020_Map,$C1996+2,O$7)="","",INDEX(NTG_2020_Map,$C1996+2,O$7)),"")</f>
        <v/>
      </c>
    </row>
    <row r="1997" spans="3:15" ht="12.75" customHeight="1">
      <c r="C1997" s="16">
        <f t="shared" si="62"/>
        <v>87</v>
      </c>
      <c r="D1997" s="16">
        <f t="shared" si="63"/>
        <v>11</v>
      </c>
      <c r="E1997" s="16" cm="1">
        <f t="array" aca="1" ref="E1997" ca="1">IF(F1997="","",IF(INDEX(NTG_2020_Table,$C1997+1,$D1997)=1,1,0))</f>
        <v>0</v>
      </c>
      <c r="F1997" s="17" t="str" cm="1">
        <f t="array" aca="1" ref="F1997" ca="1">IFERROR(INDEX(NTG_2020_Table,$C1997+1,$F$7),"")</f>
        <v>Res-sAll-mAppPlug-Freezer-up</v>
      </c>
      <c r="G1997" s="17" t="str" cm="1">
        <f t="array" aca="1" ref="G1997" ca="1">IF($F1997="","",IFERROR(INDEX(NTG_2020_Map,1,IF($D1997&lt;$B$4,$B$3,IF($D1997&lt;$B$5,$B$4,$B$5))),""))</f>
        <v>VersionSource</v>
      </c>
      <c r="H1997" s="17" t="str" cm="1">
        <f t="array" aca="1" ref="H1997" ca="1">IF(F1997="","",IFERROR(INDEX(NTG_2020_Map,2,D1997),""))</f>
        <v/>
      </c>
      <c r="I1997" s="17" t="str" cm="1">
        <f t="array" aca="1" ref="I1997" ca="1">IFERROR(INDEX(NTG_2020_Map,$C1997+2,$I$7),"")</f>
        <v/>
      </c>
      <c r="J1997" s="17" t="str" cm="1">
        <f t="array" aca="1" ref="J1997" ca="1">IFERROR(IF(INDEX(NTG_2020_Map,$C1997+2,36)=0,"",INDEX(NTG_2020_Map,$C1997+2,$J$7)),"")</f>
        <v/>
      </c>
      <c r="K1997" s="17" t="str" cm="1">
        <f t="array" aca="1" ref="K1997" ca="1">IFERROR(INDEX(NTG_2020_Map,$C1997+2,K$7),"")</f>
        <v/>
      </c>
      <c r="L1997" s="17" t="str" cm="1">
        <f t="array" aca="1" ref="L1997" ca="1">IFERROR(INDEX(NTG_2020_Map,$C1997+2,L$7),"")</f>
        <v/>
      </c>
      <c r="M1997" s="17" t="str" cm="1">
        <f t="array" aca="1" ref="M1997" ca="1">IFERROR(INDEX(NTG_2020_Map,$C1997+2,M$7),"")</f>
        <v/>
      </c>
      <c r="N1997" s="18" t="str" cm="1">
        <f t="array" aca="1" ref="N1997" ca="1">IFERROR(INDEX(NTG_2020_Map,$C1997+2,N$7),"")</f>
        <v/>
      </c>
      <c r="O1997" s="18" t="str" cm="1">
        <f t="array" aca="1" ref="O1997" ca="1">IFERROR(IF(INDEX(NTG_2020_Map,$C1997+2,O$7)="","",INDEX(NTG_2020_Map,$C1997+2,O$7)),"")</f>
        <v/>
      </c>
    </row>
    <row r="1998" spans="3:15" ht="12.75" customHeight="1">
      <c r="C1998" s="16">
        <f t="shared" si="62"/>
        <v>87</v>
      </c>
      <c r="D1998" s="16">
        <f t="shared" si="63"/>
        <v>12</v>
      </c>
      <c r="E1998" s="16" cm="1">
        <f t="array" aca="1" ref="E1998" ca="1">IF(F1998="","",IF(INDEX(NTG_2020_Table,$C1998+1,$D1998)=1,1,0))</f>
        <v>1</v>
      </c>
      <c r="F1998" s="17" t="str" cm="1">
        <f t="array" aca="1" ref="F1998" ca="1">IFERROR(INDEX(NTG_2020_Table,$C1998+1,$F$7),"")</f>
        <v>Res-sAll-mAppPlug-Freezer-up</v>
      </c>
      <c r="G1998" s="17" t="str" cm="1">
        <f t="array" aca="1" ref="G1998" ca="1">IF($F1998="","",IFERROR(INDEX(NTG_2020_Map,1,IF($D1998&lt;$B$4,$B$3,IF($D1998&lt;$B$5,$B$4,$B$5))),""))</f>
        <v>VersionSource</v>
      </c>
      <c r="H1998" s="17" t="str" cm="1">
        <f t="array" aca="1" ref="H1998" ca="1">IF(F1998="","",IFERROR(INDEX(NTG_2020_Map,2,D1998),""))</f>
        <v>1</v>
      </c>
      <c r="I1998" s="17" t="str" cm="1">
        <f t="array" aca="1" ref="I1998" ca="1">IFERROR(INDEX(NTG_2020_Map,$C1998+2,$I$7),"")</f>
        <v/>
      </c>
      <c r="J1998" s="17" t="str" cm="1">
        <f t="array" aca="1" ref="J1998" ca="1">IFERROR(IF(INDEX(NTG_2020_Map,$C1998+2,36)=0,"",INDEX(NTG_2020_Map,$C1998+2,$J$7)),"")</f>
        <v/>
      </c>
      <c r="K1998" s="17" t="str" cm="1">
        <f t="array" aca="1" ref="K1998" ca="1">IFERROR(INDEX(NTG_2020_Map,$C1998+2,K$7),"")</f>
        <v/>
      </c>
      <c r="L1998" s="17" t="str" cm="1">
        <f t="array" aca="1" ref="L1998" ca="1">IFERROR(INDEX(NTG_2020_Map,$C1998+2,L$7),"")</f>
        <v/>
      </c>
      <c r="M1998" s="17" t="str" cm="1">
        <f t="array" aca="1" ref="M1998" ca="1">IFERROR(INDEX(NTG_2020_Map,$C1998+2,M$7),"")</f>
        <v/>
      </c>
      <c r="N1998" s="18" t="str" cm="1">
        <f t="array" aca="1" ref="N1998" ca="1">IFERROR(INDEX(NTG_2020_Map,$C1998+2,N$7),"")</f>
        <v/>
      </c>
      <c r="O1998" s="18" t="str" cm="1">
        <f t="array" aca="1" ref="O1998" ca="1">IFERROR(IF(INDEX(NTG_2020_Map,$C1998+2,O$7)="","",INDEX(NTG_2020_Map,$C1998+2,O$7)),"")</f>
        <v/>
      </c>
    </row>
    <row r="1999" spans="3:15" ht="12.75" customHeight="1">
      <c r="C1999" s="16">
        <f t="shared" si="62"/>
        <v>87</v>
      </c>
      <c r="D1999" s="16">
        <f t="shared" si="63"/>
        <v>13</v>
      </c>
      <c r="E1999" s="16" cm="1">
        <f t="array" aca="1" ref="E1999" ca="1">IF(F1999="","",IF(INDEX(NTG_2020_Table,$C1999+1,$D1999)=1,1,0))</f>
        <v>0</v>
      </c>
      <c r="F1999" s="17" t="str" cm="1">
        <f t="array" aca="1" ref="F1999" ca="1">IFERROR(INDEX(NTG_2020_Table,$C1999+1,$F$7),"")</f>
        <v>Res-sAll-mAppPlug-Freezer-up</v>
      </c>
      <c r="G1999" s="17" t="str" cm="1">
        <f t="array" aca="1" ref="G1999" ca="1">IF($F1999="","",IFERROR(INDEX(NTG_2020_Map,1,IF($D1999&lt;$B$4,$B$3,IF($D1999&lt;$B$5,$B$4,$B$5))),""))</f>
        <v>VersionSource</v>
      </c>
      <c r="H1999" s="17" t="str" cm="1">
        <f t="array" aca="1" ref="H1999" ca="1">IF(F1999="","",IFERROR(INDEX(NTG_2020_Map,2,D1999),""))</f>
        <v>1</v>
      </c>
      <c r="I1999" s="17" t="str" cm="1">
        <f t="array" aca="1" ref="I1999" ca="1">IFERROR(INDEX(NTG_2020_Map,$C1999+2,$I$7),"")</f>
        <v/>
      </c>
      <c r="J1999" s="17" t="str" cm="1">
        <f t="array" aca="1" ref="J1999" ca="1">IFERROR(IF(INDEX(NTG_2020_Map,$C1999+2,36)=0,"",INDEX(NTG_2020_Map,$C1999+2,$J$7)),"")</f>
        <v/>
      </c>
      <c r="K1999" s="17" t="str" cm="1">
        <f t="array" aca="1" ref="K1999" ca="1">IFERROR(INDEX(NTG_2020_Map,$C1999+2,K$7),"")</f>
        <v/>
      </c>
      <c r="L1999" s="17" t="str" cm="1">
        <f t="array" aca="1" ref="L1999" ca="1">IFERROR(INDEX(NTG_2020_Map,$C1999+2,L$7),"")</f>
        <v/>
      </c>
      <c r="M1999" s="17" t="str" cm="1">
        <f t="array" aca="1" ref="M1999" ca="1">IFERROR(INDEX(NTG_2020_Map,$C1999+2,M$7),"")</f>
        <v/>
      </c>
      <c r="N1999" s="18" t="str" cm="1">
        <f t="array" aca="1" ref="N1999" ca="1">IFERROR(INDEX(NTG_2020_Map,$C1999+2,N$7),"")</f>
        <v/>
      </c>
      <c r="O1999" s="18" t="str" cm="1">
        <f t="array" aca="1" ref="O1999" ca="1">IFERROR(IF(INDEX(NTG_2020_Map,$C1999+2,O$7)="","",INDEX(NTG_2020_Map,$C1999+2,O$7)),"")</f>
        <v/>
      </c>
    </row>
    <row r="2000" spans="3:15" ht="12.75" customHeight="1">
      <c r="C2000" s="16">
        <f t="shared" si="62"/>
        <v>87</v>
      </c>
      <c r="D2000" s="16">
        <f t="shared" si="63"/>
        <v>14</v>
      </c>
      <c r="E2000" s="16" cm="1">
        <f t="array" aca="1" ref="E2000" ca="1">IF(F2000="","",IF(INDEX(NTG_2020_Table,$C2000+1,$D2000)=1,1,0))</f>
        <v>0</v>
      </c>
      <c r="F2000" s="17" t="str" cm="1">
        <f t="array" aca="1" ref="F2000" ca="1">IFERROR(INDEX(NTG_2020_Table,$C2000+1,$F$7),"")</f>
        <v>Res-sAll-mAppPlug-Freezer-up</v>
      </c>
      <c r="G2000" s="17" t="str" cm="1">
        <f t="array" aca="1" ref="G2000" ca="1">IF($F2000="","",IFERROR(INDEX(NTG_2020_Map,1,IF($D2000&lt;$B$4,$B$3,IF($D2000&lt;$B$5,$B$4,$B$5))),""))</f>
        <v>VersionSource</v>
      </c>
      <c r="H2000" s="17" t="str" cm="1">
        <f t="array" aca="1" ref="H2000" ca="1">IF(F2000="","",IFERROR(INDEX(NTG_2020_Map,2,D2000),""))</f>
        <v>0</v>
      </c>
      <c r="I2000" s="17" t="str" cm="1">
        <f t="array" aca="1" ref="I2000" ca="1">IFERROR(INDEX(NTG_2020_Map,$C2000+2,$I$7),"")</f>
        <v/>
      </c>
      <c r="J2000" s="17" t="str" cm="1">
        <f t="array" aca="1" ref="J2000" ca="1">IFERROR(IF(INDEX(NTG_2020_Map,$C2000+2,36)=0,"",INDEX(NTG_2020_Map,$C2000+2,$J$7)),"")</f>
        <v/>
      </c>
      <c r="K2000" s="17" t="str" cm="1">
        <f t="array" aca="1" ref="K2000" ca="1">IFERROR(INDEX(NTG_2020_Map,$C2000+2,K$7),"")</f>
        <v/>
      </c>
      <c r="L2000" s="17" t="str" cm="1">
        <f t="array" aca="1" ref="L2000" ca="1">IFERROR(INDEX(NTG_2020_Map,$C2000+2,L$7),"")</f>
        <v/>
      </c>
      <c r="M2000" s="17" t="str" cm="1">
        <f t="array" aca="1" ref="M2000" ca="1">IFERROR(INDEX(NTG_2020_Map,$C2000+2,M$7),"")</f>
        <v/>
      </c>
      <c r="N2000" s="18" t="str" cm="1">
        <f t="array" aca="1" ref="N2000" ca="1">IFERROR(INDEX(NTG_2020_Map,$C2000+2,N$7),"")</f>
        <v/>
      </c>
      <c r="O2000" s="18" t="str" cm="1">
        <f t="array" aca="1" ref="O2000" ca="1">IFERROR(IF(INDEX(NTG_2020_Map,$C2000+2,O$7)="","",INDEX(NTG_2020_Map,$C2000+2,O$7)),"")</f>
        <v/>
      </c>
    </row>
    <row r="2001" spans="3:15" ht="12.75" customHeight="1">
      <c r="C2001" s="16">
        <f t="shared" si="62"/>
        <v>87</v>
      </c>
      <c r="D2001" s="16">
        <f t="shared" si="63"/>
        <v>15</v>
      </c>
      <c r="E2001" s="16" cm="1">
        <f t="array" aca="1" ref="E2001" ca="1">IF(F2001="","",IF(INDEX(NTG_2020_Table,$C2001+1,$D2001)=1,1,0))</f>
        <v>0</v>
      </c>
      <c r="F2001" s="17" t="str" cm="1">
        <f t="array" aca="1" ref="F2001" ca="1">IFERROR(INDEX(NTG_2020_Table,$C2001+1,$F$7),"")</f>
        <v>Res-sAll-mAppPlug-Freezer-up</v>
      </c>
      <c r="G2001" s="17" t="str" cm="1">
        <f t="array" aca="1" ref="G2001" ca="1">IF($F2001="","",IFERROR(INDEX(NTG_2020_Map,1,IF($D2001&lt;$B$4,$B$3,IF($D2001&lt;$B$5,$B$4,$B$5))),""))</f>
        <v>VersionSource</v>
      </c>
      <c r="H2001" s="17" cm="1">
        <f t="array" aca="1" ref="H2001" ca="1">IF(F2001="","",IFERROR(INDEX(NTG_2020_Map,2,D2001),""))</f>
        <v>45448.629734189817</v>
      </c>
      <c r="I2001" s="17" t="str" cm="1">
        <f t="array" aca="1" ref="I2001" ca="1">IFERROR(INDEX(NTG_2020_Map,$C2001+2,$I$7),"")</f>
        <v/>
      </c>
      <c r="J2001" s="17" t="str" cm="1">
        <f t="array" aca="1" ref="J2001" ca="1">IFERROR(IF(INDEX(NTG_2020_Map,$C2001+2,36)=0,"",INDEX(NTG_2020_Map,$C2001+2,$J$7)),"")</f>
        <v/>
      </c>
      <c r="K2001" s="17" t="str" cm="1">
        <f t="array" aca="1" ref="K2001" ca="1">IFERROR(INDEX(NTG_2020_Map,$C2001+2,K$7),"")</f>
        <v/>
      </c>
      <c r="L2001" s="17" t="str" cm="1">
        <f t="array" aca="1" ref="L2001" ca="1">IFERROR(INDEX(NTG_2020_Map,$C2001+2,L$7),"")</f>
        <v/>
      </c>
      <c r="M2001" s="17" t="str" cm="1">
        <f t="array" aca="1" ref="M2001" ca="1">IFERROR(INDEX(NTG_2020_Map,$C2001+2,M$7),"")</f>
        <v/>
      </c>
      <c r="N2001" s="18" t="str" cm="1">
        <f t="array" aca="1" ref="N2001" ca="1">IFERROR(INDEX(NTG_2020_Map,$C2001+2,N$7),"")</f>
        <v/>
      </c>
      <c r="O2001" s="18" t="str" cm="1">
        <f t="array" aca="1" ref="O2001" ca="1">IFERROR(IF(INDEX(NTG_2020_Map,$C2001+2,O$7)="","",INDEX(NTG_2020_Map,$C2001+2,O$7)),"")</f>
        <v/>
      </c>
    </row>
    <row r="2002" spans="3:15" ht="12.75" customHeight="1">
      <c r="C2002" s="16">
        <f t="shared" si="62"/>
        <v>87</v>
      </c>
      <c r="D2002" s="16">
        <f t="shared" si="63"/>
        <v>16</v>
      </c>
      <c r="E2002" s="16" cm="1">
        <f t="array" aca="1" ref="E2002" ca="1">IF(F2002="","",IF(INDEX(NTG_2020_Table,$C2002+1,$D2002)=1,1,0))</f>
        <v>1</v>
      </c>
      <c r="F2002" s="17" t="str" cm="1">
        <f t="array" aca="1" ref="F2002" ca="1">IFERROR(INDEX(NTG_2020_Table,$C2002+1,$F$7),"")</f>
        <v>Res-sAll-mAppPlug-Freezer-up</v>
      </c>
      <c r="G2002" s="17" t="str" cm="1">
        <f t="array" aca="1" ref="G2002" ca="1">IF($F2002="","",IFERROR(INDEX(NTG_2020_Map,1,IF($D2002&lt;$B$4,$B$3,IF($D2002&lt;$B$5,$B$4,$B$5))),""))</f>
        <v>VersionSource</v>
      </c>
      <c r="H2002" s="17" t="str" cm="1">
        <f t="array" aca="1" ref="H2002" ca="1">IF(F2002="","",IFERROR(INDEX(NTG_2020_Map,2,D2002),""))</f>
        <v>Expired this record since a new record was created that uses the updated Measure Impact Types and Delivery Types per DEER2026 Scoping Document.</v>
      </c>
      <c r="I2002" s="17" t="str" cm="1">
        <f t="array" aca="1" ref="I2002" ca="1">IFERROR(INDEX(NTG_2020_Map,$C2002+2,$I$7),"")</f>
        <v/>
      </c>
      <c r="J2002" s="17" t="str" cm="1">
        <f t="array" aca="1" ref="J2002" ca="1">IFERROR(IF(INDEX(NTG_2020_Map,$C2002+2,36)=0,"",INDEX(NTG_2020_Map,$C2002+2,$J$7)),"")</f>
        <v/>
      </c>
      <c r="K2002" s="17" t="str" cm="1">
        <f t="array" aca="1" ref="K2002" ca="1">IFERROR(INDEX(NTG_2020_Map,$C2002+2,K$7),"")</f>
        <v/>
      </c>
      <c r="L2002" s="17" t="str" cm="1">
        <f t="array" aca="1" ref="L2002" ca="1">IFERROR(INDEX(NTG_2020_Map,$C2002+2,L$7),"")</f>
        <v/>
      </c>
      <c r="M2002" s="17" t="str" cm="1">
        <f t="array" aca="1" ref="M2002" ca="1">IFERROR(INDEX(NTG_2020_Map,$C2002+2,M$7),"")</f>
        <v/>
      </c>
      <c r="N2002" s="18" t="str" cm="1">
        <f t="array" aca="1" ref="N2002" ca="1">IFERROR(INDEX(NTG_2020_Map,$C2002+2,N$7),"")</f>
        <v/>
      </c>
      <c r="O2002" s="18" t="str" cm="1">
        <f t="array" aca="1" ref="O2002" ca="1">IFERROR(IF(INDEX(NTG_2020_Map,$C2002+2,O$7)="","",INDEX(NTG_2020_Map,$C2002+2,O$7)),"")</f>
        <v/>
      </c>
    </row>
    <row r="2003" spans="3:15" ht="12.75" customHeight="1">
      <c r="C2003" s="16">
        <f t="shared" si="62"/>
        <v>87</v>
      </c>
      <c r="D2003" s="16">
        <f t="shared" si="63"/>
        <v>17</v>
      </c>
      <c r="E2003" s="16" cm="1">
        <f t="array" aca="1" ref="E2003" ca="1">IF(F2003="","",IF(INDEX(NTG_2020_Table,$C2003+1,$D2003)=1,1,0))</f>
        <v>0</v>
      </c>
      <c r="F2003" s="17" t="str" cm="1">
        <f t="array" aca="1" ref="F2003" ca="1">IFERROR(INDEX(NTG_2020_Table,$C2003+1,$F$7),"")</f>
        <v>Res-sAll-mAppPlug-Freezer-up</v>
      </c>
      <c r="G2003" s="17" t="str" cm="1">
        <f t="array" aca="1" ref="G2003" ca="1">IF($F2003="","",IFERROR(INDEX(NTG_2020_Map,1,IF($D2003&lt;$B$4,$B$3,IF($D2003&lt;$B$5,$B$4,$B$5))),""))</f>
        <v>VersionSource</v>
      </c>
      <c r="H2003" s="17" t="str" cm="1">
        <f t="array" aca="1" ref="H2003" ca="1">IF(F2003="","",IFERROR(INDEX(NTG_2020_Map,2,D2003),""))</f>
        <v>Deemed Ex Ante Team</v>
      </c>
      <c r="I2003" s="17" t="str" cm="1">
        <f t="array" aca="1" ref="I2003" ca="1">IFERROR(INDEX(NTG_2020_Map,$C2003+2,$I$7),"")</f>
        <v/>
      </c>
      <c r="J2003" s="17" t="str" cm="1">
        <f t="array" aca="1" ref="J2003" ca="1">IFERROR(IF(INDEX(NTG_2020_Map,$C2003+2,36)=0,"",INDEX(NTG_2020_Map,$C2003+2,$J$7)),"")</f>
        <v/>
      </c>
      <c r="K2003" s="17" t="str" cm="1">
        <f t="array" aca="1" ref="K2003" ca="1">IFERROR(INDEX(NTG_2020_Map,$C2003+2,K$7),"")</f>
        <v/>
      </c>
      <c r="L2003" s="17" t="str" cm="1">
        <f t="array" aca="1" ref="L2003" ca="1">IFERROR(INDEX(NTG_2020_Map,$C2003+2,L$7),"")</f>
        <v/>
      </c>
      <c r="M2003" s="17" t="str" cm="1">
        <f t="array" aca="1" ref="M2003" ca="1">IFERROR(INDEX(NTG_2020_Map,$C2003+2,M$7),"")</f>
        <v/>
      </c>
      <c r="N2003" s="18" t="str" cm="1">
        <f t="array" aca="1" ref="N2003" ca="1">IFERROR(INDEX(NTG_2020_Map,$C2003+2,N$7),"")</f>
        <v/>
      </c>
      <c r="O2003" s="18" t="str" cm="1">
        <f t="array" aca="1" ref="O2003" ca="1">IFERROR(IF(INDEX(NTG_2020_Map,$C2003+2,O$7)="","",INDEX(NTG_2020_Map,$C2003+2,O$7)),"")</f>
        <v/>
      </c>
    </row>
    <row r="2004" spans="3:15" ht="12.75" customHeight="1">
      <c r="C2004" s="16">
        <f t="shared" si="62"/>
        <v>87</v>
      </c>
      <c r="D2004" s="16">
        <f t="shared" si="63"/>
        <v>18</v>
      </c>
      <c r="E2004" s="16" cm="1">
        <f t="array" aca="1" ref="E2004" ca="1">IF(F2004="","",IF(INDEX(NTG_2020_Table,$C2004+1,$D2004)=1,1,0))</f>
        <v>0</v>
      </c>
      <c r="F2004" s="17" t="str" cm="1">
        <f t="array" aca="1" ref="F2004" ca="1">IFERROR(INDEX(NTG_2020_Table,$C2004+1,$F$7),"")</f>
        <v>Res-sAll-mAppPlug-Freezer-up</v>
      </c>
      <c r="G2004" s="17" t="str" cm="1">
        <f t="array" aca="1" ref="G2004" ca="1">IF($F2004="","",IFERROR(INDEX(NTG_2020_Map,1,IF($D2004&lt;$B$4,$B$3,IF($D2004&lt;$B$5,$B$4,$B$5))),""))</f>
        <v>VersionSource</v>
      </c>
      <c r="H2004" s="17" cm="1">
        <f t="array" aca="1" ref="H2004" ca="1">IF(F2004="","",IFERROR(INDEX(NTG_2020_Map,2,D2004),""))</f>
        <v>44566.539816770834</v>
      </c>
      <c r="I2004" s="17" t="str" cm="1">
        <f t="array" aca="1" ref="I2004" ca="1">IFERROR(INDEX(NTG_2020_Map,$C2004+2,$I$7),"")</f>
        <v/>
      </c>
      <c r="J2004" s="17" t="str" cm="1">
        <f t="array" aca="1" ref="J2004" ca="1">IFERROR(IF(INDEX(NTG_2020_Map,$C2004+2,36)=0,"",INDEX(NTG_2020_Map,$C2004+2,$J$7)),"")</f>
        <v/>
      </c>
      <c r="K2004" s="17" t="str" cm="1">
        <f t="array" aca="1" ref="K2004" ca="1">IFERROR(INDEX(NTG_2020_Map,$C2004+2,K$7),"")</f>
        <v/>
      </c>
      <c r="L2004" s="17" t="str" cm="1">
        <f t="array" aca="1" ref="L2004" ca="1">IFERROR(INDEX(NTG_2020_Map,$C2004+2,L$7),"")</f>
        <v/>
      </c>
      <c r="M2004" s="17" t="str" cm="1">
        <f t="array" aca="1" ref="M2004" ca="1">IFERROR(INDEX(NTG_2020_Map,$C2004+2,M$7),"")</f>
        <v/>
      </c>
      <c r="N2004" s="18" t="str" cm="1">
        <f t="array" aca="1" ref="N2004" ca="1">IFERROR(INDEX(NTG_2020_Map,$C2004+2,N$7),"")</f>
        <v/>
      </c>
      <c r="O2004" s="18" t="str" cm="1">
        <f t="array" aca="1" ref="O2004" ca="1">IFERROR(IF(INDEX(NTG_2020_Map,$C2004+2,O$7)="","",INDEX(NTG_2020_Map,$C2004+2,O$7)),"")</f>
        <v/>
      </c>
    </row>
    <row r="2005" spans="3:15" ht="12.75" customHeight="1">
      <c r="C2005" s="16">
        <f t="shared" si="62"/>
        <v>87</v>
      </c>
      <c r="D2005" s="16">
        <f t="shared" si="63"/>
        <v>19</v>
      </c>
      <c r="E2005" s="16" cm="1">
        <f t="array" aca="1" ref="E2005" ca="1">IF(F2005="","",IF(INDEX(NTG_2020_Table,$C2005+1,$D2005)=1,1,0))</f>
        <v>0</v>
      </c>
      <c r="F2005" s="17" t="str" cm="1">
        <f t="array" aca="1" ref="F2005" ca="1">IFERROR(INDEX(NTG_2020_Table,$C2005+1,$F$7),"")</f>
        <v>Res-sAll-mAppPlug-Freezer-up</v>
      </c>
      <c r="G2005" s="17" t="str" cm="1">
        <f t="array" aca="1" ref="G2005" ca="1">IF($F2005="","",IFERROR(INDEX(NTG_2020_Map,1,IF($D2005&lt;$B$4,$B$3,IF($D2005&lt;$B$5,$B$4,$B$5))),""))</f>
        <v>CreatedComment</v>
      </c>
      <c r="H2005" s="17" t="str" cm="1">
        <f t="array" aca="1" ref="H2005" ca="1">IF(F2005="","",IFERROR(INDEX(NTG_2020_Map,2,D2005),""))</f>
        <v/>
      </c>
      <c r="I2005" s="17" t="str" cm="1">
        <f t="array" aca="1" ref="I2005" ca="1">IFERROR(INDEX(NTG_2020_Map,$C2005+2,$I$7),"")</f>
        <v/>
      </c>
      <c r="J2005" s="17" t="str" cm="1">
        <f t="array" aca="1" ref="J2005" ca="1">IFERROR(IF(INDEX(NTG_2020_Map,$C2005+2,36)=0,"",INDEX(NTG_2020_Map,$C2005+2,$J$7)),"")</f>
        <v/>
      </c>
      <c r="K2005" s="17" t="str" cm="1">
        <f t="array" aca="1" ref="K2005" ca="1">IFERROR(INDEX(NTG_2020_Map,$C2005+2,K$7),"")</f>
        <v/>
      </c>
      <c r="L2005" s="17" t="str" cm="1">
        <f t="array" aca="1" ref="L2005" ca="1">IFERROR(INDEX(NTG_2020_Map,$C2005+2,L$7),"")</f>
        <v/>
      </c>
      <c r="M2005" s="17" t="str" cm="1">
        <f t="array" aca="1" ref="M2005" ca="1">IFERROR(INDEX(NTG_2020_Map,$C2005+2,M$7),"")</f>
        <v/>
      </c>
      <c r="N2005" s="18" t="str" cm="1">
        <f t="array" aca="1" ref="N2005" ca="1">IFERROR(INDEX(NTG_2020_Map,$C2005+2,N$7),"")</f>
        <v/>
      </c>
      <c r="O2005" s="18" t="str" cm="1">
        <f t="array" aca="1" ref="O2005" ca="1">IFERROR(IF(INDEX(NTG_2020_Map,$C2005+2,O$7)="","",INDEX(NTG_2020_Map,$C2005+2,O$7)),"")</f>
        <v/>
      </c>
    </row>
    <row r="2006" spans="3:15" ht="12.75" customHeight="1">
      <c r="C2006" s="16">
        <f t="shared" si="62"/>
        <v>87</v>
      </c>
      <c r="D2006" s="16">
        <f t="shared" si="63"/>
        <v>20</v>
      </c>
      <c r="E2006" s="16" cm="1">
        <f t="array" aca="1" ref="E2006" ca="1">IF(F2006="","",IF(INDEX(NTG_2020_Table,$C2006+1,$D2006)=1,1,0))</f>
        <v>0</v>
      </c>
      <c r="F2006" s="17" t="str" cm="1">
        <f t="array" aca="1" ref="F2006" ca="1">IFERROR(INDEX(NTG_2020_Table,$C2006+1,$F$7),"")</f>
        <v>Res-sAll-mAppPlug-Freezer-up</v>
      </c>
      <c r="G2006" s="17" t="str" cm="1">
        <f t="array" aca="1" ref="G2006" ca="1">IF($F2006="","",IFERROR(INDEX(NTG_2020_Map,1,IF($D2006&lt;$B$4,$B$3,IF($D2006&lt;$B$5,$B$4,$B$5))),""))</f>
        <v>CreatedComment</v>
      </c>
      <c r="H2006" s="17" t="str" cm="1">
        <f t="array" aca="1" ref="H2006" ca="1">IF(F2006="","",IFERROR(INDEX(NTG_2020_Map,2,D2006),""))</f>
        <v>Deemed Ex Ante Team</v>
      </c>
      <c r="I2006" s="17" t="str" cm="1">
        <f t="array" aca="1" ref="I2006" ca="1">IFERROR(INDEX(NTG_2020_Map,$C2006+2,$I$7),"")</f>
        <v/>
      </c>
      <c r="J2006" s="17" t="str" cm="1">
        <f t="array" aca="1" ref="J2006" ca="1">IFERROR(IF(INDEX(NTG_2020_Map,$C2006+2,36)=0,"",INDEX(NTG_2020_Map,$C2006+2,$J$7)),"")</f>
        <v/>
      </c>
      <c r="K2006" s="17" t="str" cm="1">
        <f t="array" aca="1" ref="K2006" ca="1">IFERROR(INDEX(NTG_2020_Map,$C2006+2,K$7),"")</f>
        <v/>
      </c>
      <c r="L2006" s="17" t="str" cm="1">
        <f t="array" aca="1" ref="L2006" ca="1">IFERROR(INDEX(NTG_2020_Map,$C2006+2,L$7),"")</f>
        <v/>
      </c>
      <c r="M2006" s="17" t="str" cm="1">
        <f t="array" aca="1" ref="M2006" ca="1">IFERROR(INDEX(NTG_2020_Map,$C2006+2,M$7),"")</f>
        <v/>
      </c>
      <c r="N2006" s="18" t="str" cm="1">
        <f t="array" aca="1" ref="N2006" ca="1">IFERROR(INDEX(NTG_2020_Map,$C2006+2,N$7),"")</f>
        <v/>
      </c>
      <c r="O2006" s="18" t="str" cm="1">
        <f t="array" aca="1" ref="O2006" ca="1">IFERROR(IF(INDEX(NTG_2020_Map,$C2006+2,O$7)="","",INDEX(NTG_2020_Map,$C2006+2,O$7)),"")</f>
        <v/>
      </c>
    </row>
    <row r="2007" spans="3:15" ht="12.75" customHeight="1">
      <c r="C2007" s="16">
        <f t="shared" si="62"/>
        <v>87</v>
      </c>
      <c r="D2007" s="16">
        <f t="shared" si="63"/>
        <v>21</v>
      </c>
      <c r="E2007" s="16" cm="1">
        <f t="array" aca="1" ref="E2007" ca="1">IF(F2007="","",IF(INDEX(NTG_2020_Table,$C2007+1,$D2007)=1,1,0))</f>
        <v>0</v>
      </c>
      <c r="F2007" s="17" t="str" cm="1">
        <f t="array" aca="1" ref="F2007" ca="1">IFERROR(INDEX(NTG_2020_Table,$C2007+1,$F$7),"")</f>
        <v>Res-sAll-mAppPlug-Freezer-up</v>
      </c>
      <c r="G2007" s="17" t="str" cm="1">
        <f t="array" aca="1" ref="G2007" ca="1">IF($F2007="","",IFERROR(INDEX(NTG_2020_Map,1,IF($D2007&lt;$B$4,$B$3,IF($D2007&lt;$B$5,$B$4,$B$5))),""))</f>
        <v>CreatedComment</v>
      </c>
      <c r="H2007" s="17" t="str" cm="1">
        <f t="array" aca="1" ref="H2007" ca="1">IF(F2007="","",IFERROR(INDEX(NTG_2020_Map,2,D2007),""))</f>
        <v/>
      </c>
      <c r="I2007" s="17" t="str" cm="1">
        <f t="array" aca="1" ref="I2007" ca="1">IFERROR(INDEX(NTG_2020_Map,$C2007+2,$I$7),"")</f>
        <v/>
      </c>
      <c r="J2007" s="17" t="str" cm="1">
        <f t="array" aca="1" ref="J2007" ca="1">IFERROR(IF(INDEX(NTG_2020_Map,$C2007+2,36)=0,"",INDEX(NTG_2020_Map,$C2007+2,$J$7)),"")</f>
        <v/>
      </c>
      <c r="K2007" s="17" t="str" cm="1">
        <f t="array" aca="1" ref="K2007" ca="1">IFERROR(INDEX(NTG_2020_Map,$C2007+2,K$7),"")</f>
        <v/>
      </c>
      <c r="L2007" s="17" t="str" cm="1">
        <f t="array" aca="1" ref="L2007" ca="1">IFERROR(INDEX(NTG_2020_Map,$C2007+2,L$7),"")</f>
        <v/>
      </c>
      <c r="M2007" s="17" t="str" cm="1">
        <f t="array" aca="1" ref="M2007" ca="1">IFERROR(INDEX(NTG_2020_Map,$C2007+2,M$7),"")</f>
        <v/>
      </c>
      <c r="N2007" s="18" t="str" cm="1">
        <f t="array" aca="1" ref="N2007" ca="1">IFERROR(INDEX(NTG_2020_Map,$C2007+2,N$7),"")</f>
        <v/>
      </c>
      <c r="O2007" s="18" t="str" cm="1">
        <f t="array" aca="1" ref="O2007" ca="1">IFERROR(IF(INDEX(NTG_2020_Map,$C2007+2,O$7)="","",INDEX(NTG_2020_Map,$C2007+2,O$7)),"")</f>
        <v/>
      </c>
    </row>
    <row r="2008" spans="3:15" ht="12.75" customHeight="1">
      <c r="C2008" s="16">
        <f t="shared" si="62"/>
        <v>87</v>
      </c>
      <c r="D2008" s="16">
        <f t="shared" si="63"/>
        <v>22</v>
      </c>
      <c r="E2008" s="16" cm="1">
        <f t="array" aca="1" ref="E2008" ca="1">IF(F2008="","",IF(INDEX(NTG_2020_Table,$C2008+1,$D2008)=1,1,0))</f>
        <v>0</v>
      </c>
      <c r="F2008" s="17" t="str" cm="1">
        <f t="array" aca="1" ref="F2008" ca="1">IFERROR(INDEX(NTG_2020_Table,$C2008+1,$F$7),"")</f>
        <v>Res-sAll-mAppPlug-Freezer-up</v>
      </c>
      <c r="G2008" s="17" t="str" cm="1">
        <f t="array" aca="1" ref="G2008" ca="1">IF($F2008="","",IFERROR(INDEX(NTG_2020_Map,1,IF($D2008&lt;$B$4,$B$3,IF($D2008&lt;$B$5,$B$4,$B$5))),""))</f>
        <v>CreatedComment</v>
      </c>
      <c r="H2008" s="17" t="str" cm="1">
        <f t="array" aca="1" ref="H2008" ca="1">IF(F2008="","",IFERROR(INDEX(NTG_2020_Map,2,D2008),""))</f>
        <v/>
      </c>
      <c r="I2008" s="17" t="str" cm="1">
        <f t="array" aca="1" ref="I2008" ca="1">IFERROR(INDEX(NTG_2020_Map,$C2008+2,$I$7),"")</f>
        <v/>
      </c>
      <c r="J2008" s="17" t="str" cm="1">
        <f t="array" aca="1" ref="J2008" ca="1">IFERROR(IF(INDEX(NTG_2020_Map,$C2008+2,36)=0,"",INDEX(NTG_2020_Map,$C2008+2,$J$7)),"")</f>
        <v/>
      </c>
      <c r="K2008" s="17" t="str" cm="1">
        <f t="array" aca="1" ref="K2008" ca="1">IFERROR(INDEX(NTG_2020_Map,$C2008+2,K$7),"")</f>
        <v/>
      </c>
      <c r="L2008" s="17" t="str" cm="1">
        <f t="array" aca="1" ref="L2008" ca="1">IFERROR(INDEX(NTG_2020_Map,$C2008+2,L$7),"")</f>
        <v/>
      </c>
      <c r="M2008" s="17" t="str" cm="1">
        <f t="array" aca="1" ref="M2008" ca="1">IFERROR(INDEX(NTG_2020_Map,$C2008+2,M$7),"")</f>
        <v/>
      </c>
      <c r="N2008" s="18" t="str" cm="1">
        <f t="array" aca="1" ref="N2008" ca="1">IFERROR(INDEX(NTG_2020_Map,$C2008+2,N$7),"")</f>
        <v/>
      </c>
      <c r="O2008" s="18" t="str" cm="1">
        <f t="array" aca="1" ref="O2008" ca="1">IFERROR(IF(INDEX(NTG_2020_Map,$C2008+2,O$7)="","",INDEX(NTG_2020_Map,$C2008+2,O$7)),"")</f>
        <v/>
      </c>
    </row>
    <row r="2009" spans="3:15" ht="12.75" customHeight="1">
      <c r="C2009" s="16">
        <f t="shared" si="62"/>
        <v>87</v>
      </c>
      <c r="D2009" s="16">
        <f t="shared" si="63"/>
        <v>23</v>
      </c>
      <c r="E2009" s="16" cm="1">
        <f t="array" aca="1" ref="E2009" ca="1">IF(F2009="","",IF(INDEX(NTG_2020_Table,$C2009+1,$D2009)=1,1,0))</f>
        <v>0</v>
      </c>
      <c r="F2009" s="17" t="str" cm="1">
        <f t="array" aca="1" ref="F2009" ca="1">IFERROR(INDEX(NTG_2020_Table,$C2009+1,$F$7),"")</f>
        <v>Res-sAll-mAppPlug-Freezer-up</v>
      </c>
      <c r="G2009" s="17" t="str" cm="1">
        <f t="array" aca="1" ref="G2009" ca="1">IF($F2009="","",IFERROR(INDEX(NTG_2020_Map,1,IF($D2009&lt;$B$4,$B$3,IF($D2009&lt;$B$5,$B$4,$B$5))),""))</f>
        <v>CreatedComment</v>
      </c>
      <c r="H2009" s="17" t="str" cm="1">
        <f t="array" aca="1" ref="H2009" ca="1">IF(F2009="","",IFERROR(INDEX(NTG_2020_Map,2,D2009),""))</f>
        <v/>
      </c>
      <c r="I2009" s="17" t="str" cm="1">
        <f t="array" aca="1" ref="I2009" ca="1">IFERROR(INDEX(NTG_2020_Map,$C2009+2,$I$7),"")</f>
        <v/>
      </c>
      <c r="J2009" s="17" t="str" cm="1">
        <f t="array" aca="1" ref="J2009" ca="1">IFERROR(IF(INDEX(NTG_2020_Map,$C2009+2,36)=0,"",INDEX(NTG_2020_Map,$C2009+2,$J$7)),"")</f>
        <v/>
      </c>
      <c r="K2009" s="17" t="str" cm="1">
        <f t="array" aca="1" ref="K2009" ca="1">IFERROR(INDEX(NTG_2020_Map,$C2009+2,K$7),"")</f>
        <v/>
      </c>
      <c r="L2009" s="17" t="str" cm="1">
        <f t="array" aca="1" ref="L2009" ca="1">IFERROR(INDEX(NTG_2020_Map,$C2009+2,L$7),"")</f>
        <v/>
      </c>
      <c r="M2009" s="17" t="str" cm="1">
        <f t="array" aca="1" ref="M2009" ca="1">IFERROR(INDEX(NTG_2020_Map,$C2009+2,M$7),"")</f>
        <v/>
      </c>
      <c r="N2009" s="18" t="str" cm="1">
        <f t="array" aca="1" ref="N2009" ca="1">IFERROR(INDEX(NTG_2020_Map,$C2009+2,N$7),"")</f>
        <v/>
      </c>
      <c r="O2009" s="18" t="str" cm="1">
        <f t="array" aca="1" ref="O2009" ca="1">IFERROR(IF(INDEX(NTG_2020_Map,$C2009+2,O$7)="","",INDEX(NTG_2020_Map,$C2009+2,O$7)),"")</f>
        <v/>
      </c>
    </row>
    <row r="2010" spans="3:15" ht="12.75" customHeight="1">
      <c r="C2010" s="16">
        <f t="shared" si="62"/>
        <v>88</v>
      </c>
      <c r="D2010" s="16">
        <f t="shared" si="63"/>
        <v>1</v>
      </c>
      <c r="E2010" s="16" cm="1">
        <f t="array" aca="1" ref="E2010" ca="1">IF(F2010="","",IF(INDEX(NTG_2020_Table,$C2010+1,$D2010)=1,1,0))</f>
        <v>0</v>
      </c>
      <c r="F2010" s="17" t="str" cm="1">
        <f t="array" aca="1" ref="F2010" ca="1">IFERROR(INDEX(NTG_2020_Table,$C2010+1,$F$7),"")</f>
        <v>Res-sAll-mAppPlug-GasClothesDryer-up</v>
      </c>
      <c r="G2010" s="17" t="str" cm="1">
        <f t="array" aca="1" ref="G2010" ca="1">IF($F2010="","",IFERROR(INDEX(NTG_2020_Map,1,IF($D2010&lt;$B$4,$B$3,IF($D2010&lt;$B$5,$B$4,$B$5))),""))</f>
        <v>NTG_ID</v>
      </c>
      <c r="H2010" s="17" t="str" cm="1">
        <f t="array" aca="1" ref="H2010" ca="1">IF(F2010="","",IFERROR(INDEX(NTG_2020_Map,2,D2010),""))</f>
        <v>Agric-Default&gt;2yrs</v>
      </c>
      <c r="I2010" s="17" t="str" cm="1">
        <f t="array" aca="1" ref="I2010" ca="1">IFERROR(INDEX(NTG_2020_Map,$C2010+2,$I$7),"")</f>
        <v/>
      </c>
      <c r="J2010" s="17" t="str" cm="1">
        <f t="array" aca="1" ref="J2010" ca="1">IFERROR(IF(INDEX(NTG_2020_Map,$C2010+2,36)=0,"",INDEX(NTG_2020_Map,$C2010+2,$J$7)),"")</f>
        <v/>
      </c>
      <c r="K2010" s="17" t="str" cm="1">
        <f t="array" aca="1" ref="K2010" ca="1">IFERROR(INDEX(NTG_2020_Map,$C2010+2,K$7),"")</f>
        <v/>
      </c>
      <c r="L2010" s="17" t="str" cm="1">
        <f t="array" aca="1" ref="L2010" ca="1">IFERROR(INDEX(NTG_2020_Map,$C2010+2,L$7),"")</f>
        <v/>
      </c>
      <c r="M2010" s="17" t="str" cm="1">
        <f t="array" aca="1" ref="M2010" ca="1">IFERROR(INDEX(NTG_2020_Map,$C2010+2,M$7),"")</f>
        <v/>
      </c>
      <c r="N2010" s="18" t="str" cm="1">
        <f t="array" aca="1" ref="N2010" ca="1">IFERROR(INDEX(NTG_2020_Map,$C2010+2,N$7),"")</f>
        <v/>
      </c>
      <c r="O2010" s="18" t="str" cm="1">
        <f t="array" aca="1" ref="O2010" ca="1">IFERROR(IF(INDEX(NTG_2020_Map,$C2010+2,O$7)="","",INDEX(NTG_2020_Map,$C2010+2,O$7)),"")</f>
        <v/>
      </c>
    </row>
    <row r="2011" spans="3:15" ht="12.75" customHeight="1">
      <c r="C2011" s="16">
        <f t="shared" si="62"/>
        <v>88</v>
      </c>
      <c r="D2011" s="16">
        <f t="shared" si="63"/>
        <v>2</v>
      </c>
      <c r="E2011" s="16" cm="1">
        <f t="array" aca="1" ref="E2011" ca="1">IF(F2011="","",IF(INDEX(NTG_2020_Table,$C2011+1,$D2011)=1,1,0))</f>
        <v>0</v>
      </c>
      <c r="F2011" s="17" t="str" cm="1">
        <f t="array" aca="1" ref="F2011" ca="1">IFERROR(INDEX(NTG_2020_Table,$C2011+1,$F$7),"")</f>
        <v>Res-sAll-mAppPlug-GasClothesDryer-up</v>
      </c>
      <c r="G2011" s="17" t="str" cm="1">
        <f t="array" aca="1" ref="G2011" ca="1">IF($F2011="","",IFERROR(INDEX(NTG_2020_Map,1,IF($D2011&lt;$B$4,$B$3,IF($D2011&lt;$B$5,$B$4,$B$5))),""))</f>
        <v>NTG_ID</v>
      </c>
      <c r="H2011" s="17" t="str" cm="1">
        <f t="array" aca="1" ref="H2011" ca="1">IF(F2011="","",IFERROR(INDEX(NTG_2020_Map,2,D2011),""))</f>
        <v>DEER2019</v>
      </c>
      <c r="I2011" s="17" t="str" cm="1">
        <f t="array" aca="1" ref="I2011" ca="1">IFERROR(INDEX(NTG_2020_Map,$C2011+2,$I$7),"")</f>
        <v/>
      </c>
      <c r="J2011" s="17" t="str" cm="1">
        <f t="array" aca="1" ref="J2011" ca="1">IFERROR(IF(INDEX(NTG_2020_Map,$C2011+2,36)=0,"",INDEX(NTG_2020_Map,$C2011+2,$J$7)),"")</f>
        <v/>
      </c>
      <c r="K2011" s="17" t="str" cm="1">
        <f t="array" aca="1" ref="K2011" ca="1">IFERROR(INDEX(NTG_2020_Map,$C2011+2,K$7),"")</f>
        <v/>
      </c>
      <c r="L2011" s="17" t="str" cm="1">
        <f t="array" aca="1" ref="L2011" ca="1">IFERROR(INDEX(NTG_2020_Map,$C2011+2,L$7),"")</f>
        <v/>
      </c>
      <c r="M2011" s="17" t="str" cm="1">
        <f t="array" aca="1" ref="M2011" ca="1">IFERROR(INDEX(NTG_2020_Map,$C2011+2,M$7),"")</f>
        <v/>
      </c>
      <c r="N2011" s="18" t="str" cm="1">
        <f t="array" aca="1" ref="N2011" ca="1">IFERROR(INDEX(NTG_2020_Map,$C2011+2,N$7),"")</f>
        <v/>
      </c>
      <c r="O2011" s="18" t="str" cm="1">
        <f t="array" aca="1" ref="O2011" ca="1">IFERROR(IF(INDEX(NTG_2020_Map,$C2011+2,O$7)="","",INDEX(NTG_2020_Map,$C2011+2,O$7)),"")</f>
        <v/>
      </c>
    </row>
    <row r="2012" spans="3:15" ht="12.75" customHeight="1">
      <c r="C2012" s="16">
        <f t="shared" si="62"/>
        <v>88</v>
      </c>
      <c r="D2012" s="16">
        <f t="shared" si="63"/>
        <v>3</v>
      </c>
      <c r="E2012" s="16" cm="1">
        <f t="array" aca="1" ref="E2012" ca="1">IF(F2012="","",IF(INDEX(NTG_2020_Table,$C2012+1,$D2012)=1,1,0))</f>
        <v>0</v>
      </c>
      <c r="F2012" s="17" t="str" cm="1">
        <f t="array" aca="1" ref="F2012" ca="1">IFERROR(INDEX(NTG_2020_Table,$C2012+1,$F$7),"")</f>
        <v>Res-sAll-mAppPlug-GasClothesDryer-up</v>
      </c>
      <c r="G2012" s="17" t="str" cm="1">
        <f t="array" aca="1" ref="G2012" ca="1">IF($F2012="","",IFERROR(INDEX(NTG_2020_Map,1,IF($D2012&lt;$B$4,$B$3,IF($D2012&lt;$B$5,$B$4,$B$5))),""))</f>
        <v>NTG_ID</v>
      </c>
      <c r="H2012" s="17" cm="1">
        <f t="array" aca="1" ref="H2012" ca="1">IF(F2012="","",IFERROR(INDEX(NTG_2020_Map,2,D2012),""))</f>
        <v>43466</v>
      </c>
      <c r="I2012" s="17" t="str" cm="1">
        <f t="array" aca="1" ref="I2012" ca="1">IFERROR(INDEX(NTG_2020_Map,$C2012+2,$I$7),"")</f>
        <v/>
      </c>
      <c r="J2012" s="17" t="str" cm="1">
        <f t="array" aca="1" ref="J2012" ca="1">IFERROR(IF(INDEX(NTG_2020_Map,$C2012+2,36)=0,"",INDEX(NTG_2020_Map,$C2012+2,$J$7)),"")</f>
        <v/>
      </c>
      <c r="K2012" s="17" t="str" cm="1">
        <f t="array" aca="1" ref="K2012" ca="1">IFERROR(INDEX(NTG_2020_Map,$C2012+2,K$7),"")</f>
        <v/>
      </c>
      <c r="L2012" s="17" t="str" cm="1">
        <f t="array" aca="1" ref="L2012" ca="1">IFERROR(INDEX(NTG_2020_Map,$C2012+2,L$7),"")</f>
        <v/>
      </c>
      <c r="M2012" s="17" t="str" cm="1">
        <f t="array" aca="1" ref="M2012" ca="1">IFERROR(INDEX(NTG_2020_Map,$C2012+2,M$7),"")</f>
        <v/>
      </c>
      <c r="N2012" s="18" t="str" cm="1">
        <f t="array" aca="1" ref="N2012" ca="1">IFERROR(INDEX(NTG_2020_Map,$C2012+2,N$7),"")</f>
        <v/>
      </c>
      <c r="O2012" s="18" t="str" cm="1">
        <f t="array" aca="1" ref="O2012" ca="1">IFERROR(IF(INDEX(NTG_2020_Map,$C2012+2,O$7)="","",INDEX(NTG_2020_Map,$C2012+2,O$7)),"")</f>
        <v/>
      </c>
    </row>
    <row r="2013" spans="3:15" ht="12.75" customHeight="1">
      <c r="C2013" s="16">
        <f t="shared" si="62"/>
        <v>88</v>
      </c>
      <c r="D2013" s="16">
        <f t="shared" si="63"/>
        <v>4</v>
      </c>
      <c r="E2013" s="16" cm="1">
        <f t="array" aca="1" ref="E2013" ca="1">IF(F2013="","",IF(INDEX(NTG_2020_Table,$C2013+1,$D2013)=1,1,0))</f>
        <v>0</v>
      </c>
      <c r="F2013" s="17" t="str" cm="1">
        <f t="array" aca="1" ref="F2013" ca="1">IFERROR(INDEX(NTG_2020_Table,$C2013+1,$F$7),"")</f>
        <v>Res-sAll-mAppPlug-GasClothesDryer-up</v>
      </c>
      <c r="G2013" s="17" t="str" cm="1">
        <f t="array" aca="1" ref="G2013" ca="1">IF($F2013="","",IFERROR(INDEX(NTG_2020_Map,1,IF($D2013&lt;$B$4,$B$3,IF($D2013&lt;$B$5,$B$4,$B$5))),""))</f>
        <v>NTG_ID</v>
      </c>
      <c r="H2013" s="17" cm="1">
        <f t="array" aca="1" ref="H2013" ca="1">IF(F2013="","",IFERROR(INDEX(NTG_2020_Map,2,D2013),""))</f>
        <v>46022</v>
      </c>
      <c r="I2013" s="17" t="str" cm="1">
        <f t="array" aca="1" ref="I2013" ca="1">IFERROR(INDEX(NTG_2020_Map,$C2013+2,$I$7),"")</f>
        <v/>
      </c>
      <c r="J2013" s="17" t="str" cm="1">
        <f t="array" aca="1" ref="J2013" ca="1">IFERROR(IF(INDEX(NTG_2020_Map,$C2013+2,36)=0,"",INDEX(NTG_2020_Map,$C2013+2,$J$7)),"")</f>
        <v/>
      </c>
      <c r="K2013" s="17" t="str" cm="1">
        <f t="array" aca="1" ref="K2013" ca="1">IFERROR(INDEX(NTG_2020_Map,$C2013+2,K$7),"")</f>
        <v/>
      </c>
      <c r="L2013" s="17" t="str" cm="1">
        <f t="array" aca="1" ref="L2013" ca="1">IFERROR(INDEX(NTG_2020_Map,$C2013+2,L$7),"")</f>
        <v/>
      </c>
      <c r="M2013" s="17" t="str" cm="1">
        <f t="array" aca="1" ref="M2013" ca="1">IFERROR(INDEX(NTG_2020_Map,$C2013+2,M$7),"")</f>
        <v/>
      </c>
      <c r="N2013" s="18" t="str" cm="1">
        <f t="array" aca="1" ref="N2013" ca="1">IFERROR(INDEX(NTG_2020_Map,$C2013+2,N$7),"")</f>
        <v/>
      </c>
      <c r="O2013" s="18" t="str" cm="1">
        <f t="array" aca="1" ref="O2013" ca="1">IFERROR(IF(INDEX(NTG_2020_Map,$C2013+2,O$7)="","",INDEX(NTG_2020_Map,$C2013+2,O$7)),"")</f>
        <v/>
      </c>
    </row>
    <row r="2014" spans="3:15" ht="12.75" customHeight="1">
      <c r="C2014" s="16">
        <f t="shared" si="62"/>
        <v>88</v>
      </c>
      <c r="D2014" s="16">
        <f t="shared" si="63"/>
        <v>5</v>
      </c>
      <c r="E2014" s="16" cm="1">
        <f t="array" aca="1" ref="E2014" ca="1">IF(F2014="","",IF(INDEX(NTG_2020_Table,$C2014+1,$D2014)=1,1,0))</f>
        <v>0</v>
      </c>
      <c r="F2014" s="17" t="str" cm="1">
        <f t="array" aca="1" ref="F2014" ca="1">IFERROR(INDEX(NTG_2020_Table,$C2014+1,$F$7),"")</f>
        <v>Res-sAll-mAppPlug-GasClothesDryer-up</v>
      </c>
      <c r="G2014" s="17" t="str" cm="1">
        <f t="array" aca="1" ref="G2014" ca="1">IF($F2014="","",IFERROR(INDEX(NTG_2020_Map,1,IF($D2014&lt;$B$4,$B$3,IF($D2014&lt;$B$5,$B$4,$B$5))),""))</f>
        <v>NTG_ID</v>
      </c>
      <c r="H2014" s="17" cm="1">
        <f t="array" aca="1" ref="H2014" ca="1">IF(F2014="","",IFERROR(INDEX(NTG_2020_Map,2,D2014),""))</f>
        <v>0.6</v>
      </c>
      <c r="I2014" s="17" t="str" cm="1">
        <f t="array" aca="1" ref="I2014" ca="1">IFERROR(INDEX(NTG_2020_Map,$C2014+2,$I$7),"")</f>
        <v/>
      </c>
      <c r="J2014" s="17" t="str" cm="1">
        <f t="array" aca="1" ref="J2014" ca="1">IFERROR(IF(INDEX(NTG_2020_Map,$C2014+2,36)=0,"",INDEX(NTG_2020_Map,$C2014+2,$J$7)),"")</f>
        <v/>
      </c>
      <c r="K2014" s="17" t="str" cm="1">
        <f t="array" aca="1" ref="K2014" ca="1">IFERROR(INDEX(NTG_2020_Map,$C2014+2,K$7),"")</f>
        <v/>
      </c>
      <c r="L2014" s="17" t="str" cm="1">
        <f t="array" aca="1" ref="L2014" ca="1">IFERROR(INDEX(NTG_2020_Map,$C2014+2,L$7),"")</f>
        <v/>
      </c>
      <c r="M2014" s="17" t="str" cm="1">
        <f t="array" aca="1" ref="M2014" ca="1">IFERROR(INDEX(NTG_2020_Map,$C2014+2,M$7),"")</f>
        <v/>
      </c>
      <c r="N2014" s="18" t="str" cm="1">
        <f t="array" aca="1" ref="N2014" ca="1">IFERROR(INDEX(NTG_2020_Map,$C2014+2,N$7),"")</f>
        <v/>
      </c>
      <c r="O2014" s="18" t="str" cm="1">
        <f t="array" aca="1" ref="O2014" ca="1">IFERROR(IF(INDEX(NTG_2020_Map,$C2014+2,O$7)="","",INDEX(NTG_2020_Map,$C2014+2,O$7)),"")</f>
        <v/>
      </c>
    </row>
    <row r="2015" spans="3:15" ht="12.75" customHeight="1">
      <c r="C2015" s="16">
        <f t="shared" si="62"/>
        <v>88</v>
      </c>
      <c r="D2015" s="16">
        <f t="shared" si="63"/>
        <v>6</v>
      </c>
      <c r="E2015" s="16" cm="1">
        <f t="array" aca="1" ref="E2015" ca="1">IF(F2015="","",IF(INDEX(NTG_2020_Table,$C2015+1,$D2015)=1,1,0))</f>
        <v>0</v>
      </c>
      <c r="F2015" s="17" t="str" cm="1">
        <f t="array" aca="1" ref="F2015" ca="1">IFERROR(INDEX(NTG_2020_Table,$C2015+1,$F$7),"")</f>
        <v>Res-sAll-mAppPlug-GasClothesDryer-up</v>
      </c>
      <c r="G2015" s="17" t="str" cm="1">
        <f t="array" aca="1" ref="G2015" ca="1">IF($F2015="","",IFERROR(INDEX(NTG_2020_Map,1,IF($D2015&lt;$B$4,$B$3,IF($D2015&lt;$B$5,$B$4,$B$5))),""))</f>
        <v>NTG_ID</v>
      </c>
      <c r="H2015" s="17" cm="1">
        <f t="array" aca="1" ref="H2015" ca="1">IF(F2015="","",IFERROR(INDEX(NTG_2020_Map,2,D2015),""))</f>
        <v>0.6</v>
      </c>
      <c r="I2015" s="17" t="str" cm="1">
        <f t="array" aca="1" ref="I2015" ca="1">IFERROR(INDEX(NTG_2020_Map,$C2015+2,$I$7),"")</f>
        <v/>
      </c>
      <c r="J2015" s="17" t="str" cm="1">
        <f t="array" aca="1" ref="J2015" ca="1">IFERROR(IF(INDEX(NTG_2020_Map,$C2015+2,36)=0,"",INDEX(NTG_2020_Map,$C2015+2,$J$7)),"")</f>
        <v/>
      </c>
      <c r="K2015" s="17" t="str" cm="1">
        <f t="array" aca="1" ref="K2015" ca="1">IFERROR(INDEX(NTG_2020_Map,$C2015+2,K$7),"")</f>
        <v/>
      </c>
      <c r="L2015" s="17" t="str" cm="1">
        <f t="array" aca="1" ref="L2015" ca="1">IFERROR(INDEX(NTG_2020_Map,$C2015+2,L$7),"")</f>
        <v/>
      </c>
      <c r="M2015" s="17" t="str" cm="1">
        <f t="array" aca="1" ref="M2015" ca="1">IFERROR(INDEX(NTG_2020_Map,$C2015+2,M$7),"")</f>
        <v/>
      </c>
      <c r="N2015" s="18" t="str" cm="1">
        <f t="array" aca="1" ref="N2015" ca="1">IFERROR(INDEX(NTG_2020_Map,$C2015+2,N$7),"")</f>
        <v/>
      </c>
      <c r="O2015" s="18" t="str" cm="1">
        <f t="array" aca="1" ref="O2015" ca="1">IFERROR(IF(INDEX(NTG_2020_Map,$C2015+2,O$7)="","",INDEX(NTG_2020_Map,$C2015+2,O$7)),"")</f>
        <v/>
      </c>
    </row>
    <row r="2016" spans="3:15" ht="12.75" customHeight="1">
      <c r="C2016" s="16">
        <f t="shared" si="62"/>
        <v>88</v>
      </c>
      <c r="D2016" s="16">
        <f t="shared" si="63"/>
        <v>7</v>
      </c>
      <c r="E2016" s="16" cm="1">
        <f t="array" aca="1" ref="E2016" ca="1">IF(F2016="","",IF(INDEX(NTG_2020_Table,$C2016+1,$D2016)=1,1,0))</f>
        <v>0</v>
      </c>
      <c r="F2016" s="17" t="str" cm="1">
        <f t="array" aca="1" ref="F2016" ca="1">IFERROR(INDEX(NTG_2020_Table,$C2016+1,$F$7),"")</f>
        <v>Res-sAll-mAppPlug-GasClothesDryer-up</v>
      </c>
      <c r="G2016" s="17" t="str" cm="1">
        <f t="array" aca="1" ref="G2016" ca="1">IF($F2016="","",IFERROR(INDEX(NTG_2020_Map,1,IF($D2016&lt;$B$4,$B$3,IF($D2016&lt;$B$5,$B$4,$B$5))),""))</f>
        <v>NTG_ID</v>
      </c>
      <c r="H2016" s="17" t="str" cm="1">
        <f t="array" aca="1" ref="H2016" ca="1">IF(F2016="","",IFERROR(INDEX(NTG_2020_Map,2,D2016),""))</f>
        <v>Measures not covered by other NTG values and measure technology type has been available in marketplace for more than 2 years</v>
      </c>
      <c r="I2016" s="17" t="str" cm="1">
        <f t="array" aca="1" ref="I2016" ca="1">IFERROR(INDEX(NTG_2020_Map,$C2016+2,$I$7),"")</f>
        <v/>
      </c>
      <c r="J2016" s="17" t="str" cm="1">
        <f t="array" aca="1" ref="J2016" ca="1">IFERROR(IF(INDEX(NTG_2020_Map,$C2016+2,36)=0,"",INDEX(NTG_2020_Map,$C2016+2,$J$7)),"")</f>
        <v/>
      </c>
      <c r="K2016" s="17" t="str" cm="1">
        <f t="array" aca="1" ref="K2016" ca="1">IFERROR(INDEX(NTG_2020_Map,$C2016+2,K$7),"")</f>
        <v/>
      </c>
      <c r="L2016" s="17" t="str" cm="1">
        <f t="array" aca="1" ref="L2016" ca="1">IFERROR(INDEX(NTG_2020_Map,$C2016+2,L$7),"")</f>
        <v/>
      </c>
      <c r="M2016" s="17" t="str" cm="1">
        <f t="array" aca="1" ref="M2016" ca="1">IFERROR(INDEX(NTG_2020_Map,$C2016+2,M$7),"")</f>
        <v/>
      </c>
      <c r="N2016" s="18" t="str" cm="1">
        <f t="array" aca="1" ref="N2016" ca="1">IFERROR(INDEX(NTG_2020_Map,$C2016+2,N$7),"")</f>
        <v/>
      </c>
      <c r="O2016" s="18" t="str" cm="1">
        <f t="array" aca="1" ref="O2016" ca="1">IFERROR(IF(INDEX(NTG_2020_Map,$C2016+2,O$7)="","",INDEX(NTG_2020_Map,$C2016+2,O$7)),"")</f>
        <v/>
      </c>
    </row>
    <row r="2017" spans="3:15" ht="12.75" customHeight="1">
      <c r="C2017" s="16">
        <f t="shared" si="62"/>
        <v>88</v>
      </c>
      <c r="D2017" s="16">
        <f t="shared" si="63"/>
        <v>8</v>
      </c>
      <c r="E2017" s="16" cm="1">
        <f t="array" aca="1" ref="E2017" ca="1">IF(F2017="","",IF(INDEX(NTG_2020_Table,$C2017+1,$D2017)=1,1,0))</f>
        <v>0</v>
      </c>
      <c r="F2017" s="17" t="str" cm="1">
        <f t="array" aca="1" ref="F2017" ca="1">IFERROR(INDEX(NTG_2020_Table,$C2017+1,$F$7),"")</f>
        <v>Res-sAll-mAppPlug-GasClothesDryer-up</v>
      </c>
      <c r="G2017" s="17" t="str" cm="1">
        <f t="array" aca="1" ref="G2017" ca="1">IF($F2017="","",IFERROR(INDEX(NTG_2020_Map,1,IF($D2017&lt;$B$4,$B$3,IF($D2017&lt;$B$5,$B$4,$B$5))),""))</f>
        <v>NTG_ID</v>
      </c>
      <c r="H2017" s="17" t="str" cm="1">
        <f t="array" aca="1" ref="H2017" ca="1">IF(F2017="","",IFERROR(INDEX(NTG_2020_Map,2,D2017),""))</f>
        <v>Deem-DEER|Deem-WP</v>
      </c>
      <c r="I2017" s="17" t="str" cm="1">
        <f t="array" aca="1" ref="I2017" ca="1">IFERROR(INDEX(NTG_2020_Map,$C2017+2,$I$7),"")</f>
        <v/>
      </c>
      <c r="J2017" s="17" t="str" cm="1">
        <f t="array" aca="1" ref="J2017" ca="1">IFERROR(IF(INDEX(NTG_2020_Map,$C2017+2,36)=0,"",INDEX(NTG_2020_Map,$C2017+2,$J$7)),"")</f>
        <v/>
      </c>
      <c r="K2017" s="17" t="str" cm="1">
        <f t="array" aca="1" ref="K2017" ca="1">IFERROR(INDEX(NTG_2020_Map,$C2017+2,K$7),"")</f>
        <v/>
      </c>
      <c r="L2017" s="17" t="str" cm="1">
        <f t="array" aca="1" ref="L2017" ca="1">IFERROR(INDEX(NTG_2020_Map,$C2017+2,L$7),"")</f>
        <v/>
      </c>
      <c r="M2017" s="17" t="str" cm="1">
        <f t="array" aca="1" ref="M2017" ca="1">IFERROR(INDEX(NTG_2020_Map,$C2017+2,M$7),"")</f>
        <v/>
      </c>
      <c r="N2017" s="18" t="str" cm="1">
        <f t="array" aca="1" ref="N2017" ca="1">IFERROR(INDEX(NTG_2020_Map,$C2017+2,N$7),"")</f>
        <v/>
      </c>
      <c r="O2017" s="18" t="str" cm="1">
        <f t="array" aca="1" ref="O2017" ca="1">IFERROR(IF(INDEX(NTG_2020_Map,$C2017+2,O$7)="","",INDEX(NTG_2020_Map,$C2017+2,O$7)),"")</f>
        <v/>
      </c>
    </row>
    <row r="2018" spans="3:15" ht="12.75" customHeight="1">
      <c r="C2018" s="16">
        <f t="shared" si="62"/>
        <v>88</v>
      </c>
      <c r="D2018" s="16">
        <f t="shared" si="63"/>
        <v>9</v>
      </c>
      <c r="E2018" s="16" cm="1">
        <f t="array" aca="1" ref="E2018" ca="1">IF(F2018="","",IF(INDEX(NTG_2020_Table,$C2018+1,$D2018)=1,1,0))</f>
        <v>0</v>
      </c>
      <c r="F2018" s="17" t="str" cm="1">
        <f t="array" aca="1" ref="F2018" ca="1">IFERROR(INDEX(NTG_2020_Table,$C2018+1,$F$7),"")</f>
        <v>Res-sAll-mAppPlug-GasClothesDryer-up</v>
      </c>
      <c r="G2018" s="17" t="str" cm="1">
        <f t="array" aca="1" ref="G2018" ca="1">IF($F2018="","",IFERROR(INDEX(NTG_2020_Map,1,IF($D2018&lt;$B$4,$B$3,IF($D2018&lt;$B$5,$B$4,$B$5))),""))</f>
        <v>NTG_ID</v>
      </c>
      <c r="H2018" s="17" t="str" cm="1">
        <f t="array" aca="1" ref="H2018" ca="1">IF(F2018="","",IFERROR(INDEX(NTG_2020_Map,2,D2018),""))</f>
        <v>AOE|AR|BRO-Bhv|BRO-Op|BRO-RCx|BW|NC|NR</v>
      </c>
      <c r="I2018" s="17" t="str" cm="1">
        <f t="array" aca="1" ref="I2018" ca="1">IFERROR(INDEX(NTG_2020_Map,$C2018+2,$I$7),"")</f>
        <v/>
      </c>
      <c r="J2018" s="17" t="str" cm="1">
        <f t="array" aca="1" ref="J2018" ca="1">IFERROR(IF(INDEX(NTG_2020_Map,$C2018+2,36)=0,"",INDEX(NTG_2020_Map,$C2018+2,$J$7)),"")</f>
        <v/>
      </c>
      <c r="K2018" s="17" t="str" cm="1">
        <f t="array" aca="1" ref="K2018" ca="1">IFERROR(INDEX(NTG_2020_Map,$C2018+2,K$7),"")</f>
        <v/>
      </c>
      <c r="L2018" s="17" t="str" cm="1">
        <f t="array" aca="1" ref="L2018" ca="1">IFERROR(INDEX(NTG_2020_Map,$C2018+2,L$7),"")</f>
        <v/>
      </c>
      <c r="M2018" s="17" t="str" cm="1">
        <f t="array" aca="1" ref="M2018" ca="1">IFERROR(INDEX(NTG_2020_Map,$C2018+2,M$7),"")</f>
        <v/>
      </c>
      <c r="N2018" s="18" t="str" cm="1">
        <f t="array" aca="1" ref="N2018" ca="1">IFERROR(INDEX(NTG_2020_Map,$C2018+2,N$7),"")</f>
        <v/>
      </c>
      <c r="O2018" s="18" t="str" cm="1">
        <f t="array" aca="1" ref="O2018" ca="1">IFERROR(IF(INDEX(NTG_2020_Map,$C2018+2,O$7)="","",INDEX(NTG_2020_Map,$C2018+2,O$7)),"")</f>
        <v/>
      </c>
    </row>
    <row r="2019" spans="3:15" ht="12.75" customHeight="1">
      <c r="C2019" s="16">
        <f t="shared" si="62"/>
        <v>88</v>
      </c>
      <c r="D2019" s="16">
        <f t="shared" si="63"/>
        <v>10</v>
      </c>
      <c r="E2019" s="16" cm="1">
        <f t="array" aca="1" ref="E2019" ca="1">IF(F2019="","",IF(INDEX(NTG_2020_Table,$C2019+1,$D2019)=1,1,0))</f>
        <v>0</v>
      </c>
      <c r="F2019" s="17" t="str" cm="1">
        <f t="array" aca="1" ref="F2019" ca="1">IFERROR(INDEX(NTG_2020_Table,$C2019+1,$F$7),"")</f>
        <v>Res-sAll-mAppPlug-GasClothesDryer-up</v>
      </c>
      <c r="G2019" s="17" t="str" cm="1">
        <f t="array" aca="1" ref="G2019" ca="1">IF($F2019="","",IFERROR(INDEX(NTG_2020_Map,1,IF($D2019&lt;$B$4,$B$3,IF($D2019&lt;$B$5,$B$4,$B$5))),""))</f>
        <v>NTG_ID</v>
      </c>
      <c r="H2019" s="17" t="str" cm="1">
        <f t="array" aca="1" ref="H2019" ca="1">IF(F2019="","",IFERROR(INDEX(NTG_2020_Map,2,D2019),""))</f>
        <v>UpDeemed|DnCust|DnDeemed|DnCustDI|DnDeemDI</v>
      </c>
      <c r="I2019" s="17" t="str" cm="1">
        <f t="array" aca="1" ref="I2019" ca="1">IFERROR(INDEX(NTG_2020_Map,$C2019+2,$I$7),"")</f>
        <v/>
      </c>
      <c r="J2019" s="17" t="str" cm="1">
        <f t="array" aca="1" ref="J2019" ca="1">IFERROR(IF(INDEX(NTG_2020_Map,$C2019+2,36)=0,"",INDEX(NTG_2020_Map,$C2019+2,$J$7)),"")</f>
        <v/>
      </c>
      <c r="K2019" s="17" t="str" cm="1">
        <f t="array" aca="1" ref="K2019" ca="1">IFERROR(INDEX(NTG_2020_Map,$C2019+2,K$7),"")</f>
        <v/>
      </c>
      <c r="L2019" s="17" t="str" cm="1">
        <f t="array" aca="1" ref="L2019" ca="1">IFERROR(INDEX(NTG_2020_Map,$C2019+2,L$7),"")</f>
        <v/>
      </c>
      <c r="M2019" s="17" t="str" cm="1">
        <f t="array" aca="1" ref="M2019" ca="1">IFERROR(INDEX(NTG_2020_Map,$C2019+2,M$7),"")</f>
        <v/>
      </c>
      <c r="N2019" s="18" t="str" cm="1">
        <f t="array" aca="1" ref="N2019" ca="1">IFERROR(INDEX(NTG_2020_Map,$C2019+2,N$7),"")</f>
        <v/>
      </c>
      <c r="O2019" s="18" t="str" cm="1">
        <f t="array" aca="1" ref="O2019" ca="1">IFERROR(IF(INDEX(NTG_2020_Map,$C2019+2,O$7)="","",INDEX(NTG_2020_Map,$C2019+2,O$7)),"")</f>
        <v/>
      </c>
    </row>
    <row r="2020" spans="3:15" ht="12.75" customHeight="1">
      <c r="C2020" s="16">
        <f t="shared" si="62"/>
        <v>88</v>
      </c>
      <c r="D2020" s="16">
        <f t="shared" si="63"/>
        <v>11</v>
      </c>
      <c r="E2020" s="16" cm="1">
        <f t="array" aca="1" ref="E2020" ca="1">IF(F2020="","",IF(INDEX(NTG_2020_Table,$C2020+1,$D2020)=1,1,0))</f>
        <v>0</v>
      </c>
      <c r="F2020" s="17" t="str" cm="1">
        <f t="array" aca="1" ref="F2020" ca="1">IFERROR(INDEX(NTG_2020_Table,$C2020+1,$F$7),"")</f>
        <v>Res-sAll-mAppPlug-GasClothesDryer-up</v>
      </c>
      <c r="G2020" s="17" t="str" cm="1">
        <f t="array" aca="1" ref="G2020" ca="1">IF($F2020="","",IFERROR(INDEX(NTG_2020_Map,1,IF($D2020&lt;$B$4,$B$3,IF($D2020&lt;$B$5,$B$4,$B$5))),""))</f>
        <v>VersionSource</v>
      </c>
      <c r="H2020" s="17" t="str" cm="1">
        <f t="array" aca="1" ref="H2020" ca="1">IF(F2020="","",IFERROR(INDEX(NTG_2020_Map,2,D2020),""))</f>
        <v/>
      </c>
      <c r="I2020" s="17" t="str" cm="1">
        <f t="array" aca="1" ref="I2020" ca="1">IFERROR(INDEX(NTG_2020_Map,$C2020+2,$I$7),"")</f>
        <v/>
      </c>
      <c r="J2020" s="17" t="str" cm="1">
        <f t="array" aca="1" ref="J2020" ca="1">IFERROR(IF(INDEX(NTG_2020_Map,$C2020+2,36)=0,"",INDEX(NTG_2020_Map,$C2020+2,$J$7)),"")</f>
        <v/>
      </c>
      <c r="K2020" s="17" t="str" cm="1">
        <f t="array" aca="1" ref="K2020" ca="1">IFERROR(INDEX(NTG_2020_Map,$C2020+2,K$7),"")</f>
        <v/>
      </c>
      <c r="L2020" s="17" t="str" cm="1">
        <f t="array" aca="1" ref="L2020" ca="1">IFERROR(INDEX(NTG_2020_Map,$C2020+2,L$7),"")</f>
        <v/>
      </c>
      <c r="M2020" s="17" t="str" cm="1">
        <f t="array" aca="1" ref="M2020" ca="1">IFERROR(INDEX(NTG_2020_Map,$C2020+2,M$7),"")</f>
        <v/>
      </c>
      <c r="N2020" s="18" t="str" cm="1">
        <f t="array" aca="1" ref="N2020" ca="1">IFERROR(INDEX(NTG_2020_Map,$C2020+2,N$7),"")</f>
        <v/>
      </c>
      <c r="O2020" s="18" t="str" cm="1">
        <f t="array" aca="1" ref="O2020" ca="1">IFERROR(IF(INDEX(NTG_2020_Map,$C2020+2,O$7)="","",INDEX(NTG_2020_Map,$C2020+2,O$7)),"")</f>
        <v/>
      </c>
    </row>
    <row r="2021" spans="3:15" ht="12.75" customHeight="1">
      <c r="C2021" s="16">
        <f t="shared" si="62"/>
        <v>88</v>
      </c>
      <c r="D2021" s="16">
        <f t="shared" si="63"/>
        <v>12</v>
      </c>
      <c r="E2021" s="16" cm="1">
        <f t="array" aca="1" ref="E2021" ca="1">IF(F2021="","",IF(INDEX(NTG_2020_Table,$C2021+1,$D2021)=1,1,0))</f>
        <v>1</v>
      </c>
      <c r="F2021" s="17" t="str" cm="1">
        <f t="array" aca="1" ref="F2021" ca="1">IFERROR(INDEX(NTG_2020_Table,$C2021+1,$F$7),"")</f>
        <v>Res-sAll-mAppPlug-GasClothesDryer-up</v>
      </c>
      <c r="G2021" s="17" t="str" cm="1">
        <f t="array" aca="1" ref="G2021" ca="1">IF($F2021="","",IFERROR(INDEX(NTG_2020_Map,1,IF($D2021&lt;$B$4,$B$3,IF($D2021&lt;$B$5,$B$4,$B$5))),""))</f>
        <v>VersionSource</v>
      </c>
      <c r="H2021" s="17" t="str" cm="1">
        <f t="array" aca="1" ref="H2021" ca="1">IF(F2021="","",IFERROR(INDEX(NTG_2020_Map,2,D2021),""))</f>
        <v>1</v>
      </c>
      <c r="I2021" s="17" t="str" cm="1">
        <f t="array" aca="1" ref="I2021" ca="1">IFERROR(INDEX(NTG_2020_Map,$C2021+2,$I$7),"")</f>
        <v/>
      </c>
      <c r="J2021" s="17" t="str" cm="1">
        <f t="array" aca="1" ref="J2021" ca="1">IFERROR(IF(INDEX(NTG_2020_Map,$C2021+2,36)=0,"",INDEX(NTG_2020_Map,$C2021+2,$J$7)),"")</f>
        <v/>
      </c>
      <c r="K2021" s="17" t="str" cm="1">
        <f t="array" aca="1" ref="K2021" ca="1">IFERROR(INDEX(NTG_2020_Map,$C2021+2,K$7),"")</f>
        <v/>
      </c>
      <c r="L2021" s="17" t="str" cm="1">
        <f t="array" aca="1" ref="L2021" ca="1">IFERROR(INDEX(NTG_2020_Map,$C2021+2,L$7),"")</f>
        <v/>
      </c>
      <c r="M2021" s="17" t="str" cm="1">
        <f t="array" aca="1" ref="M2021" ca="1">IFERROR(INDEX(NTG_2020_Map,$C2021+2,M$7),"")</f>
        <v/>
      </c>
      <c r="N2021" s="18" t="str" cm="1">
        <f t="array" aca="1" ref="N2021" ca="1">IFERROR(INDEX(NTG_2020_Map,$C2021+2,N$7),"")</f>
        <v/>
      </c>
      <c r="O2021" s="18" t="str" cm="1">
        <f t="array" aca="1" ref="O2021" ca="1">IFERROR(IF(INDEX(NTG_2020_Map,$C2021+2,O$7)="","",INDEX(NTG_2020_Map,$C2021+2,O$7)),"")</f>
        <v/>
      </c>
    </row>
    <row r="2022" spans="3:15" ht="12.75" customHeight="1">
      <c r="C2022" s="16">
        <f t="shared" si="62"/>
        <v>88</v>
      </c>
      <c r="D2022" s="16">
        <f t="shared" si="63"/>
        <v>13</v>
      </c>
      <c r="E2022" s="16" cm="1">
        <f t="array" aca="1" ref="E2022" ca="1">IF(F2022="","",IF(INDEX(NTG_2020_Table,$C2022+1,$D2022)=1,1,0))</f>
        <v>0</v>
      </c>
      <c r="F2022" s="17" t="str" cm="1">
        <f t="array" aca="1" ref="F2022" ca="1">IFERROR(INDEX(NTG_2020_Table,$C2022+1,$F$7),"")</f>
        <v>Res-sAll-mAppPlug-GasClothesDryer-up</v>
      </c>
      <c r="G2022" s="17" t="str" cm="1">
        <f t="array" aca="1" ref="G2022" ca="1">IF($F2022="","",IFERROR(INDEX(NTG_2020_Map,1,IF($D2022&lt;$B$4,$B$3,IF($D2022&lt;$B$5,$B$4,$B$5))),""))</f>
        <v>VersionSource</v>
      </c>
      <c r="H2022" s="17" t="str" cm="1">
        <f t="array" aca="1" ref="H2022" ca="1">IF(F2022="","",IFERROR(INDEX(NTG_2020_Map,2,D2022),""))</f>
        <v>1</v>
      </c>
      <c r="I2022" s="17" t="str" cm="1">
        <f t="array" aca="1" ref="I2022" ca="1">IFERROR(INDEX(NTG_2020_Map,$C2022+2,$I$7),"")</f>
        <v/>
      </c>
      <c r="J2022" s="17" t="str" cm="1">
        <f t="array" aca="1" ref="J2022" ca="1">IFERROR(IF(INDEX(NTG_2020_Map,$C2022+2,36)=0,"",INDEX(NTG_2020_Map,$C2022+2,$J$7)),"")</f>
        <v/>
      </c>
      <c r="K2022" s="17" t="str" cm="1">
        <f t="array" aca="1" ref="K2022" ca="1">IFERROR(INDEX(NTG_2020_Map,$C2022+2,K$7),"")</f>
        <v/>
      </c>
      <c r="L2022" s="17" t="str" cm="1">
        <f t="array" aca="1" ref="L2022" ca="1">IFERROR(INDEX(NTG_2020_Map,$C2022+2,L$7),"")</f>
        <v/>
      </c>
      <c r="M2022" s="17" t="str" cm="1">
        <f t="array" aca="1" ref="M2022" ca="1">IFERROR(INDEX(NTG_2020_Map,$C2022+2,M$7),"")</f>
        <v/>
      </c>
      <c r="N2022" s="18" t="str" cm="1">
        <f t="array" aca="1" ref="N2022" ca="1">IFERROR(INDEX(NTG_2020_Map,$C2022+2,N$7),"")</f>
        <v/>
      </c>
      <c r="O2022" s="18" t="str" cm="1">
        <f t="array" aca="1" ref="O2022" ca="1">IFERROR(IF(INDEX(NTG_2020_Map,$C2022+2,O$7)="","",INDEX(NTG_2020_Map,$C2022+2,O$7)),"")</f>
        <v/>
      </c>
    </row>
    <row r="2023" spans="3:15" ht="12.75" customHeight="1">
      <c r="C2023" s="16">
        <f t="shared" si="62"/>
        <v>88</v>
      </c>
      <c r="D2023" s="16">
        <f t="shared" si="63"/>
        <v>14</v>
      </c>
      <c r="E2023" s="16" cm="1">
        <f t="array" aca="1" ref="E2023" ca="1">IF(F2023="","",IF(INDEX(NTG_2020_Table,$C2023+1,$D2023)=1,1,0))</f>
        <v>0</v>
      </c>
      <c r="F2023" s="17" t="str" cm="1">
        <f t="array" aca="1" ref="F2023" ca="1">IFERROR(INDEX(NTG_2020_Table,$C2023+1,$F$7),"")</f>
        <v>Res-sAll-mAppPlug-GasClothesDryer-up</v>
      </c>
      <c r="G2023" s="17" t="str" cm="1">
        <f t="array" aca="1" ref="G2023" ca="1">IF($F2023="","",IFERROR(INDEX(NTG_2020_Map,1,IF($D2023&lt;$B$4,$B$3,IF($D2023&lt;$B$5,$B$4,$B$5))),""))</f>
        <v>VersionSource</v>
      </c>
      <c r="H2023" s="17" t="str" cm="1">
        <f t="array" aca="1" ref="H2023" ca="1">IF(F2023="","",IFERROR(INDEX(NTG_2020_Map,2,D2023),""))</f>
        <v>0</v>
      </c>
      <c r="I2023" s="17" t="str" cm="1">
        <f t="array" aca="1" ref="I2023" ca="1">IFERROR(INDEX(NTG_2020_Map,$C2023+2,$I$7),"")</f>
        <v/>
      </c>
      <c r="J2023" s="17" t="str" cm="1">
        <f t="array" aca="1" ref="J2023" ca="1">IFERROR(IF(INDEX(NTG_2020_Map,$C2023+2,36)=0,"",INDEX(NTG_2020_Map,$C2023+2,$J$7)),"")</f>
        <v/>
      </c>
      <c r="K2023" s="17" t="str" cm="1">
        <f t="array" aca="1" ref="K2023" ca="1">IFERROR(INDEX(NTG_2020_Map,$C2023+2,K$7),"")</f>
        <v/>
      </c>
      <c r="L2023" s="17" t="str" cm="1">
        <f t="array" aca="1" ref="L2023" ca="1">IFERROR(INDEX(NTG_2020_Map,$C2023+2,L$7),"")</f>
        <v/>
      </c>
      <c r="M2023" s="17" t="str" cm="1">
        <f t="array" aca="1" ref="M2023" ca="1">IFERROR(INDEX(NTG_2020_Map,$C2023+2,M$7),"")</f>
        <v/>
      </c>
      <c r="N2023" s="18" t="str" cm="1">
        <f t="array" aca="1" ref="N2023" ca="1">IFERROR(INDEX(NTG_2020_Map,$C2023+2,N$7),"")</f>
        <v/>
      </c>
      <c r="O2023" s="18" t="str" cm="1">
        <f t="array" aca="1" ref="O2023" ca="1">IFERROR(IF(INDEX(NTG_2020_Map,$C2023+2,O$7)="","",INDEX(NTG_2020_Map,$C2023+2,O$7)),"")</f>
        <v/>
      </c>
    </row>
    <row r="2024" spans="3:15" ht="12.75" customHeight="1">
      <c r="C2024" s="16">
        <f t="shared" si="62"/>
        <v>88</v>
      </c>
      <c r="D2024" s="16">
        <f t="shared" si="63"/>
        <v>15</v>
      </c>
      <c r="E2024" s="16" cm="1">
        <f t="array" aca="1" ref="E2024" ca="1">IF(F2024="","",IF(INDEX(NTG_2020_Table,$C2024+1,$D2024)=1,1,0))</f>
        <v>0</v>
      </c>
      <c r="F2024" s="17" t="str" cm="1">
        <f t="array" aca="1" ref="F2024" ca="1">IFERROR(INDEX(NTG_2020_Table,$C2024+1,$F$7),"")</f>
        <v>Res-sAll-mAppPlug-GasClothesDryer-up</v>
      </c>
      <c r="G2024" s="17" t="str" cm="1">
        <f t="array" aca="1" ref="G2024" ca="1">IF($F2024="","",IFERROR(INDEX(NTG_2020_Map,1,IF($D2024&lt;$B$4,$B$3,IF($D2024&lt;$B$5,$B$4,$B$5))),""))</f>
        <v>VersionSource</v>
      </c>
      <c r="H2024" s="17" cm="1">
        <f t="array" aca="1" ref="H2024" ca="1">IF(F2024="","",IFERROR(INDEX(NTG_2020_Map,2,D2024),""))</f>
        <v>45448.629734189817</v>
      </c>
      <c r="I2024" s="17" t="str" cm="1">
        <f t="array" aca="1" ref="I2024" ca="1">IFERROR(INDEX(NTG_2020_Map,$C2024+2,$I$7),"")</f>
        <v/>
      </c>
      <c r="J2024" s="17" t="str" cm="1">
        <f t="array" aca="1" ref="J2024" ca="1">IFERROR(IF(INDEX(NTG_2020_Map,$C2024+2,36)=0,"",INDEX(NTG_2020_Map,$C2024+2,$J$7)),"")</f>
        <v/>
      </c>
      <c r="K2024" s="17" t="str" cm="1">
        <f t="array" aca="1" ref="K2024" ca="1">IFERROR(INDEX(NTG_2020_Map,$C2024+2,K$7),"")</f>
        <v/>
      </c>
      <c r="L2024" s="17" t="str" cm="1">
        <f t="array" aca="1" ref="L2024" ca="1">IFERROR(INDEX(NTG_2020_Map,$C2024+2,L$7),"")</f>
        <v/>
      </c>
      <c r="M2024" s="17" t="str" cm="1">
        <f t="array" aca="1" ref="M2024" ca="1">IFERROR(INDEX(NTG_2020_Map,$C2024+2,M$7),"")</f>
        <v/>
      </c>
      <c r="N2024" s="18" t="str" cm="1">
        <f t="array" aca="1" ref="N2024" ca="1">IFERROR(INDEX(NTG_2020_Map,$C2024+2,N$7),"")</f>
        <v/>
      </c>
      <c r="O2024" s="18" t="str" cm="1">
        <f t="array" aca="1" ref="O2024" ca="1">IFERROR(IF(INDEX(NTG_2020_Map,$C2024+2,O$7)="","",INDEX(NTG_2020_Map,$C2024+2,O$7)),"")</f>
        <v/>
      </c>
    </row>
    <row r="2025" spans="3:15" ht="12.75" customHeight="1">
      <c r="C2025" s="16">
        <f t="shared" si="62"/>
        <v>88</v>
      </c>
      <c r="D2025" s="16">
        <f t="shared" si="63"/>
        <v>16</v>
      </c>
      <c r="E2025" s="16" cm="1">
        <f t="array" aca="1" ref="E2025" ca="1">IF(F2025="","",IF(INDEX(NTG_2020_Table,$C2025+1,$D2025)=1,1,0))</f>
        <v>1</v>
      </c>
      <c r="F2025" s="17" t="str" cm="1">
        <f t="array" aca="1" ref="F2025" ca="1">IFERROR(INDEX(NTG_2020_Table,$C2025+1,$F$7),"")</f>
        <v>Res-sAll-mAppPlug-GasClothesDryer-up</v>
      </c>
      <c r="G2025" s="17" t="str" cm="1">
        <f t="array" aca="1" ref="G2025" ca="1">IF($F2025="","",IFERROR(INDEX(NTG_2020_Map,1,IF($D2025&lt;$B$4,$B$3,IF($D2025&lt;$B$5,$B$4,$B$5))),""))</f>
        <v>VersionSource</v>
      </c>
      <c r="H2025" s="17" t="str" cm="1">
        <f t="array" aca="1" ref="H2025" ca="1">IF(F2025="","",IFERROR(INDEX(NTG_2020_Map,2,D2025),""))</f>
        <v>Expired this record since a new record was created that uses the updated Measure Impact Types and Delivery Types per DEER2026 Scoping Document.</v>
      </c>
      <c r="I2025" s="17" t="str" cm="1">
        <f t="array" aca="1" ref="I2025" ca="1">IFERROR(INDEX(NTG_2020_Map,$C2025+2,$I$7),"")</f>
        <v/>
      </c>
      <c r="J2025" s="17" t="str" cm="1">
        <f t="array" aca="1" ref="J2025" ca="1">IFERROR(IF(INDEX(NTG_2020_Map,$C2025+2,36)=0,"",INDEX(NTG_2020_Map,$C2025+2,$J$7)),"")</f>
        <v/>
      </c>
      <c r="K2025" s="17" t="str" cm="1">
        <f t="array" aca="1" ref="K2025" ca="1">IFERROR(INDEX(NTG_2020_Map,$C2025+2,K$7),"")</f>
        <v/>
      </c>
      <c r="L2025" s="17" t="str" cm="1">
        <f t="array" aca="1" ref="L2025" ca="1">IFERROR(INDEX(NTG_2020_Map,$C2025+2,L$7),"")</f>
        <v/>
      </c>
      <c r="M2025" s="17" t="str" cm="1">
        <f t="array" aca="1" ref="M2025" ca="1">IFERROR(INDEX(NTG_2020_Map,$C2025+2,M$7),"")</f>
        <v/>
      </c>
      <c r="N2025" s="18" t="str" cm="1">
        <f t="array" aca="1" ref="N2025" ca="1">IFERROR(INDEX(NTG_2020_Map,$C2025+2,N$7),"")</f>
        <v/>
      </c>
      <c r="O2025" s="18" t="str" cm="1">
        <f t="array" aca="1" ref="O2025" ca="1">IFERROR(IF(INDEX(NTG_2020_Map,$C2025+2,O$7)="","",INDEX(NTG_2020_Map,$C2025+2,O$7)),"")</f>
        <v/>
      </c>
    </row>
    <row r="2026" spans="3:15" ht="12.75" customHeight="1">
      <c r="C2026" s="16">
        <f t="shared" si="62"/>
        <v>88</v>
      </c>
      <c r="D2026" s="16">
        <f t="shared" si="63"/>
        <v>17</v>
      </c>
      <c r="E2026" s="16" cm="1">
        <f t="array" aca="1" ref="E2026" ca="1">IF(F2026="","",IF(INDEX(NTG_2020_Table,$C2026+1,$D2026)=1,1,0))</f>
        <v>0</v>
      </c>
      <c r="F2026" s="17" t="str" cm="1">
        <f t="array" aca="1" ref="F2026" ca="1">IFERROR(INDEX(NTG_2020_Table,$C2026+1,$F$7),"")</f>
        <v>Res-sAll-mAppPlug-GasClothesDryer-up</v>
      </c>
      <c r="G2026" s="17" t="str" cm="1">
        <f t="array" aca="1" ref="G2026" ca="1">IF($F2026="","",IFERROR(INDEX(NTG_2020_Map,1,IF($D2026&lt;$B$4,$B$3,IF($D2026&lt;$B$5,$B$4,$B$5))),""))</f>
        <v>VersionSource</v>
      </c>
      <c r="H2026" s="17" t="str" cm="1">
        <f t="array" aca="1" ref="H2026" ca="1">IF(F2026="","",IFERROR(INDEX(NTG_2020_Map,2,D2026),""))</f>
        <v>Deemed Ex Ante Team</v>
      </c>
      <c r="I2026" s="17" t="str" cm="1">
        <f t="array" aca="1" ref="I2026" ca="1">IFERROR(INDEX(NTG_2020_Map,$C2026+2,$I$7),"")</f>
        <v/>
      </c>
      <c r="J2026" s="17" t="str" cm="1">
        <f t="array" aca="1" ref="J2026" ca="1">IFERROR(IF(INDEX(NTG_2020_Map,$C2026+2,36)=0,"",INDEX(NTG_2020_Map,$C2026+2,$J$7)),"")</f>
        <v/>
      </c>
      <c r="K2026" s="17" t="str" cm="1">
        <f t="array" aca="1" ref="K2026" ca="1">IFERROR(INDEX(NTG_2020_Map,$C2026+2,K$7),"")</f>
        <v/>
      </c>
      <c r="L2026" s="17" t="str" cm="1">
        <f t="array" aca="1" ref="L2026" ca="1">IFERROR(INDEX(NTG_2020_Map,$C2026+2,L$7),"")</f>
        <v/>
      </c>
      <c r="M2026" s="17" t="str" cm="1">
        <f t="array" aca="1" ref="M2026" ca="1">IFERROR(INDEX(NTG_2020_Map,$C2026+2,M$7),"")</f>
        <v/>
      </c>
      <c r="N2026" s="18" t="str" cm="1">
        <f t="array" aca="1" ref="N2026" ca="1">IFERROR(INDEX(NTG_2020_Map,$C2026+2,N$7),"")</f>
        <v/>
      </c>
      <c r="O2026" s="18" t="str" cm="1">
        <f t="array" aca="1" ref="O2026" ca="1">IFERROR(IF(INDEX(NTG_2020_Map,$C2026+2,O$7)="","",INDEX(NTG_2020_Map,$C2026+2,O$7)),"")</f>
        <v/>
      </c>
    </row>
    <row r="2027" spans="3:15" ht="12.75" customHeight="1">
      <c r="C2027" s="16">
        <f t="shared" si="62"/>
        <v>88</v>
      </c>
      <c r="D2027" s="16">
        <f t="shared" si="63"/>
        <v>18</v>
      </c>
      <c r="E2027" s="16" cm="1">
        <f t="array" aca="1" ref="E2027" ca="1">IF(F2027="","",IF(INDEX(NTG_2020_Table,$C2027+1,$D2027)=1,1,0))</f>
        <v>0</v>
      </c>
      <c r="F2027" s="17" t="str" cm="1">
        <f t="array" aca="1" ref="F2027" ca="1">IFERROR(INDEX(NTG_2020_Table,$C2027+1,$F$7),"")</f>
        <v>Res-sAll-mAppPlug-GasClothesDryer-up</v>
      </c>
      <c r="G2027" s="17" t="str" cm="1">
        <f t="array" aca="1" ref="G2027" ca="1">IF($F2027="","",IFERROR(INDEX(NTG_2020_Map,1,IF($D2027&lt;$B$4,$B$3,IF($D2027&lt;$B$5,$B$4,$B$5))),""))</f>
        <v>VersionSource</v>
      </c>
      <c r="H2027" s="17" cm="1">
        <f t="array" aca="1" ref="H2027" ca="1">IF(F2027="","",IFERROR(INDEX(NTG_2020_Map,2,D2027),""))</f>
        <v>44566.539816770834</v>
      </c>
      <c r="I2027" s="17" t="str" cm="1">
        <f t="array" aca="1" ref="I2027" ca="1">IFERROR(INDEX(NTG_2020_Map,$C2027+2,$I$7),"")</f>
        <v/>
      </c>
      <c r="J2027" s="17" t="str" cm="1">
        <f t="array" aca="1" ref="J2027" ca="1">IFERROR(IF(INDEX(NTG_2020_Map,$C2027+2,36)=0,"",INDEX(NTG_2020_Map,$C2027+2,$J$7)),"")</f>
        <v/>
      </c>
      <c r="K2027" s="17" t="str" cm="1">
        <f t="array" aca="1" ref="K2027" ca="1">IFERROR(INDEX(NTG_2020_Map,$C2027+2,K$7),"")</f>
        <v/>
      </c>
      <c r="L2027" s="17" t="str" cm="1">
        <f t="array" aca="1" ref="L2027" ca="1">IFERROR(INDEX(NTG_2020_Map,$C2027+2,L$7),"")</f>
        <v/>
      </c>
      <c r="M2027" s="17" t="str" cm="1">
        <f t="array" aca="1" ref="M2027" ca="1">IFERROR(INDEX(NTG_2020_Map,$C2027+2,M$7),"")</f>
        <v/>
      </c>
      <c r="N2027" s="18" t="str" cm="1">
        <f t="array" aca="1" ref="N2027" ca="1">IFERROR(INDEX(NTG_2020_Map,$C2027+2,N$7),"")</f>
        <v/>
      </c>
      <c r="O2027" s="18" t="str" cm="1">
        <f t="array" aca="1" ref="O2027" ca="1">IFERROR(IF(INDEX(NTG_2020_Map,$C2027+2,O$7)="","",INDEX(NTG_2020_Map,$C2027+2,O$7)),"")</f>
        <v/>
      </c>
    </row>
    <row r="2028" spans="3:15" ht="12.75" customHeight="1">
      <c r="C2028" s="16">
        <f t="shared" si="62"/>
        <v>88</v>
      </c>
      <c r="D2028" s="16">
        <f t="shared" si="63"/>
        <v>19</v>
      </c>
      <c r="E2028" s="16" cm="1">
        <f t="array" aca="1" ref="E2028" ca="1">IF(F2028="","",IF(INDEX(NTG_2020_Table,$C2028+1,$D2028)=1,1,0))</f>
        <v>0</v>
      </c>
      <c r="F2028" s="17" t="str" cm="1">
        <f t="array" aca="1" ref="F2028" ca="1">IFERROR(INDEX(NTG_2020_Table,$C2028+1,$F$7),"")</f>
        <v>Res-sAll-mAppPlug-GasClothesDryer-up</v>
      </c>
      <c r="G2028" s="17" t="str" cm="1">
        <f t="array" aca="1" ref="G2028" ca="1">IF($F2028="","",IFERROR(INDEX(NTG_2020_Map,1,IF($D2028&lt;$B$4,$B$3,IF($D2028&lt;$B$5,$B$4,$B$5))),""))</f>
        <v>CreatedComment</v>
      </c>
      <c r="H2028" s="17" t="str" cm="1">
        <f t="array" aca="1" ref="H2028" ca="1">IF(F2028="","",IFERROR(INDEX(NTG_2020_Map,2,D2028),""))</f>
        <v/>
      </c>
      <c r="I2028" s="17" t="str" cm="1">
        <f t="array" aca="1" ref="I2028" ca="1">IFERROR(INDEX(NTG_2020_Map,$C2028+2,$I$7),"")</f>
        <v/>
      </c>
      <c r="J2028" s="17" t="str" cm="1">
        <f t="array" aca="1" ref="J2028" ca="1">IFERROR(IF(INDEX(NTG_2020_Map,$C2028+2,36)=0,"",INDEX(NTG_2020_Map,$C2028+2,$J$7)),"")</f>
        <v/>
      </c>
      <c r="K2028" s="17" t="str" cm="1">
        <f t="array" aca="1" ref="K2028" ca="1">IFERROR(INDEX(NTG_2020_Map,$C2028+2,K$7),"")</f>
        <v/>
      </c>
      <c r="L2028" s="17" t="str" cm="1">
        <f t="array" aca="1" ref="L2028" ca="1">IFERROR(INDEX(NTG_2020_Map,$C2028+2,L$7),"")</f>
        <v/>
      </c>
      <c r="M2028" s="17" t="str" cm="1">
        <f t="array" aca="1" ref="M2028" ca="1">IFERROR(INDEX(NTG_2020_Map,$C2028+2,M$7),"")</f>
        <v/>
      </c>
      <c r="N2028" s="18" t="str" cm="1">
        <f t="array" aca="1" ref="N2028" ca="1">IFERROR(INDEX(NTG_2020_Map,$C2028+2,N$7),"")</f>
        <v/>
      </c>
      <c r="O2028" s="18" t="str" cm="1">
        <f t="array" aca="1" ref="O2028" ca="1">IFERROR(IF(INDEX(NTG_2020_Map,$C2028+2,O$7)="","",INDEX(NTG_2020_Map,$C2028+2,O$7)),"")</f>
        <v/>
      </c>
    </row>
    <row r="2029" spans="3:15" ht="12.75" customHeight="1">
      <c r="C2029" s="16">
        <f t="shared" si="62"/>
        <v>88</v>
      </c>
      <c r="D2029" s="16">
        <f t="shared" si="63"/>
        <v>20</v>
      </c>
      <c r="E2029" s="16" cm="1">
        <f t="array" aca="1" ref="E2029" ca="1">IF(F2029="","",IF(INDEX(NTG_2020_Table,$C2029+1,$D2029)=1,1,0))</f>
        <v>0</v>
      </c>
      <c r="F2029" s="17" t="str" cm="1">
        <f t="array" aca="1" ref="F2029" ca="1">IFERROR(INDEX(NTG_2020_Table,$C2029+1,$F$7),"")</f>
        <v>Res-sAll-mAppPlug-GasClothesDryer-up</v>
      </c>
      <c r="G2029" s="17" t="str" cm="1">
        <f t="array" aca="1" ref="G2029" ca="1">IF($F2029="","",IFERROR(INDEX(NTG_2020_Map,1,IF($D2029&lt;$B$4,$B$3,IF($D2029&lt;$B$5,$B$4,$B$5))),""))</f>
        <v>CreatedComment</v>
      </c>
      <c r="H2029" s="17" t="str" cm="1">
        <f t="array" aca="1" ref="H2029" ca="1">IF(F2029="","",IFERROR(INDEX(NTG_2020_Map,2,D2029),""))</f>
        <v>Deemed Ex Ante Team</v>
      </c>
      <c r="I2029" s="17" t="str" cm="1">
        <f t="array" aca="1" ref="I2029" ca="1">IFERROR(INDEX(NTG_2020_Map,$C2029+2,$I$7),"")</f>
        <v/>
      </c>
      <c r="J2029" s="17" t="str" cm="1">
        <f t="array" aca="1" ref="J2029" ca="1">IFERROR(IF(INDEX(NTG_2020_Map,$C2029+2,36)=0,"",INDEX(NTG_2020_Map,$C2029+2,$J$7)),"")</f>
        <v/>
      </c>
      <c r="K2029" s="17" t="str" cm="1">
        <f t="array" aca="1" ref="K2029" ca="1">IFERROR(INDEX(NTG_2020_Map,$C2029+2,K$7),"")</f>
        <v/>
      </c>
      <c r="L2029" s="17" t="str" cm="1">
        <f t="array" aca="1" ref="L2029" ca="1">IFERROR(INDEX(NTG_2020_Map,$C2029+2,L$7),"")</f>
        <v/>
      </c>
      <c r="M2029" s="17" t="str" cm="1">
        <f t="array" aca="1" ref="M2029" ca="1">IFERROR(INDEX(NTG_2020_Map,$C2029+2,M$7),"")</f>
        <v/>
      </c>
      <c r="N2029" s="18" t="str" cm="1">
        <f t="array" aca="1" ref="N2029" ca="1">IFERROR(INDEX(NTG_2020_Map,$C2029+2,N$7),"")</f>
        <v/>
      </c>
      <c r="O2029" s="18" t="str" cm="1">
        <f t="array" aca="1" ref="O2029" ca="1">IFERROR(IF(INDEX(NTG_2020_Map,$C2029+2,O$7)="","",INDEX(NTG_2020_Map,$C2029+2,O$7)),"")</f>
        <v/>
      </c>
    </row>
    <row r="2030" spans="3:15" ht="12.75" customHeight="1">
      <c r="C2030" s="16">
        <f t="shared" si="62"/>
        <v>88</v>
      </c>
      <c r="D2030" s="16">
        <f t="shared" si="63"/>
        <v>21</v>
      </c>
      <c r="E2030" s="16" cm="1">
        <f t="array" aca="1" ref="E2030" ca="1">IF(F2030="","",IF(INDEX(NTG_2020_Table,$C2030+1,$D2030)=1,1,0))</f>
        <v>0</v>
      </c>
      <c r="F2030" s="17" t="str" cm="1">
        <f t="array" aca="1" ref="F2030" ca="1">IFERROR(INDEX(NTG_2020_Table,$C2030+1,$F$7),"")</f>
        <v>Res-sAll-mAppPlug-GasClothesDryer-up</v>
      </c>
      <c r="G2030" s="17" t="str" cm="1">
        <f t="array" aca="1" ref="G2030" ca="1">IF($F2030="","",IFERROR(INDEX(NTG_2020_Map,1,IF($D2030&lt;$B$4,$B$3,IF($D2030&lt;$B$5,$B$4,$B$5))),""))</f>
        <v>CreatedComment</v>
      </c>
      <c r="H2030" s="17" t="str" cm="1">
        <f t="array" aca="1" ref="H2030" ca="1">IF(F2030="","",IFERROR(INDEX(NTG_2020_Map,2,D2030),""))</f>
        <v/>
      </c>
      <c r="I2030" s="17" t="str" cm="1">
        <f t="array" aca="1" ref="I2030" ca="1">IFERROR(INDEX(NTG_2020_Map,$C2030+2,$I$7),"")</f>
        <v/>
      </c>
      <c r="J2030" s="17" t="str" cm="1">
        <f t="array" aca="1" ref="J2030" ca="1">IFERROR(IF(INDEX(NTG_2020_Map,$C2030+2,36)=0,"",INDEX(NTG_2020_Map,$C2030+2,$J$7)),"")</f>
        <v/>
      </c>
      <c r="K2030" s="17" t="str" cm="1">
        <f t="array" aca="1" ref="K2030" ca="1">IFERROR(INDEX(NTG_2020_Map,$C2030+2,K$7),"")</f>
        <v/>
      </c>
      <c r="L2030" s="17" t="str" cm="1">
        <f t="array" aca="1" ref="L2030" ca="1">IFERROR(INDEX(NTG_2020_Map,$C2030+2,L$7),"")</f>
        <v/>
      </c>
      <c r="M2030" s="17" t="str" cm="1">
        <f t="array" aca="1" ref="M2030" ca="1">IFERROR(INDEX(NTG_2020_Map,$C2030+2,M$7),"")</f>
        <v/>
      </c>
      <c r="N2030" s="18" t="str" cm="1">
        <f t="array" aca="1" ref="N2030" ca="1">IFERROR(INDEX(NTG_2020_Map,$C2030+2,N$7),"")</f>
        <v/>
      </c>
      <c r="O2030" s="18" t="str" cm="1">
        <f t="array" aca="1" ref="O2030" ca="1">IFERROR(IF(INDEX(NTG_2020_Map,$C2030+2,O$7)="","",INDEX(NTG_2020_Map,$C2030+2,O$7)),"")</f>
        <v/>
      </c>
    </row>
    <row r="2031" spans="3:15" ht="12.75" customHeight="1">
      <c r="C2031" s="16">
        <f t="shared" si="62"/>
        <v>88</v>
      </c>
      <c r="D2031" s="16">
        <f t="shared" si="63"/>
        <v>22</v>
      </c>
      <c r="E2031" s="16" cm="1">
        <f t="array" aca="1" ref="E2031" ca="1">IF(F2031="","",IF(INDEX(NTG_2020_Table,$C2031+1,$D2031)=1,1,0))</f>
        <v>0</v>
      </c>
      <c r="F2031" s="17" t="str" cm="1">
        <f t="array" aca="1" ref="F2031" ca="1">IFERROR(INDEX(NTG_2020_Table,$C2031+1,$F$7),"")</f>
        <v>Res-sAll-mAppPlug-GasClothesDryer-up</v>
      </c>
      <c r="G2031" s="17" t="str" cm="1">
        <f t="array" aca="1" ref="G2031" ca="1">IF($F2031="","",IFERROR(INDEX(NTG_2020_Map,1,IF($D2031&lt;$B$4,$B$3,IF($D2031&lt;$B$5,$B$4,$B$5))),""))</f>
        <v>CreatedComment</v>
      </c>
      <c r="H2031" s="17" t="str" cm="1">
        <f t="array" aca="1" ref="H2031" ca="1">IF(F2031="","",IFERROR(INDEX(NTG_2020_Map,2,D2031),""))</f>
        <v/>
      </c>
      <c r="I2031" s="17" t="str" cm="1">
        <f t="array" aca="1" ref="I2031" ca="1">IFERROR(INDEX(NTG_2020_Map,$C2031+2,$I$7),"")</f>
        <v/>
      </c>
      <c r="J2031" s="17" t="str" cm="1">
        <f t="array" aca="1" ref="J2031" ca="1">IFERROR(IF(INDEX(NTG_2020_Map,$C2031+2,36)=0,"",INDEX(NTG_2020_Map,$C2031+2,$J$7)),"")</f>
        <v/>
      </c>
      <c r="K2031" s="17" t="str" cm="1">
        <f t="array" aca="1" ref="K2031" ca="1">IFERROR(INDEX(NTG_2020_Map,$C2031+2,K$7),"")</f>
        <v/>
      </c>
      <c r="L2031" s="17" t="str" cm="1">
        <f t="array" aca="1" ref="L2031" ca="1">IFERROR(INDEX(NTG_2020_Map,$C2031+2,L$7),"")</f>
        <v/>
      </c>
      <c r="M2031" s="17" t="str" cm="1">
        <f t="array" aca="1" ref="M2031" ca="1">IFERROR(INDEX(NTG_2020_Map,$C2031+2,M$7),"")</f>
        <v/>
      </c>
      <c r="N2031" s="18" t="str" cm="1">
        <f t="array" aca="1" ref="N2031" ca="1">IFERROR(INDEX(NTG_2020_Map,$C2031+2,N$7),"")</f>
        <v/>
      </c>
      <c r="O2031" s="18" t="str" cm="1">
        <f t="array" aca="1" ref="O2031" ca="1">IFERROR(IF(INDEX(NTG_2020_Map,$C2031+2,O$7)="","",INDEX(NTG_2020_Map,$C2031+2,O$7)),"")</f>
        <v/>
      </c>
    </row>
    <row r="2032" spans="3:15" ht="12.75" customHeight="1">
      <c r="C2032" s="16">
        <f t="shared" si="62"/>
        <v>88</v>
      </c>
      <c r="D2032" s="16">
        <f t="shared" si="63"/>
        <v>23</v>
      </c>
      <c r="E2032" s="16" cm="1">
        <f t="array" aca="1" ref="E2032" ca="1">IF(F2032="","",IF(INDEX(NTG_2020_Table,$C2032+1,$D2032)=1,1,0))</f>
        <v>0</v>
      </c>
      <c r="F2032" s="17" t="str" cm="1">
        <f t="array" aca="1" ref="F2032" ca="1">IFERROR(INDEX(NTG_2020_Table,$C2032+1,$F$7),"")</f>
        <v>Res-sAll-mAppPlug-GasClothesDryer-up</v>
      </c>
      <c r="G2032" s="17" t="str" cm="1">
        <f t="array" aca="1" ref="G2032" ca="1">IF($F2032="","",IFERROR(INDEX(NTG_2020_Map,1,IF($D2032&lt;$B$4,$B$3,IF($D2032&lt;$B$5,$B$4,$B$5))),""))</f>
        <v>CreatedComment</v>
      </c>
      <c r="H2032" s="17" t="str" cm="1">
        <f t="array" aca="1" ref="H2032" ca="1">IF(F2032="","",IFERROR(INDEX(NTG_2020_Map,2,D2032),""))</f>
        <v/>
      </c>
      <c r="I2032" s="17" t="str" cm="1">
        <f t="array" aca="1" ref="I2032" ca="1">IFERROR(INDEX(NTG_2020_Map,$C2032+2,$I$7),"")</f>
        <v/>
      </c>
      <c r="J2032" s="17" t="str" cm="1">
        <f t="array" aca="1" ref="J2032" ca="1">IFERROR(IF(INDEX(NTG_2020_Map,$C2032+2,36)=0,"",INDEX(NTG_2020_Map,$C2032+2,$J$7)),"")</f>
        <v/>
      </c>
      <c r="K2032" s="17" t="str" cm="1">
        <f t="array" aca="1" ref="K2032" ca="1">IFERROR(INDEX(NTG_2020_Map,$C2032+2,K$7),"")</f>
        <v/>
      </c>
      <c r="L2032" s="17" t="str" cm="1">
        <f t="array" aca="1" ref="L2032" ca="1">IFERROR(INDEX(NTG_2020_Map,$C2032+2,L$7),"")</f>
        <v/>
      </c>
      <c r="M2032" s="17" t="str" cm="1">
        <f t="array" aca="1" ref="M2032" ca="1">IFERROR(INDEX(NTG_2020_Map,$C2032+2,M$7),"")</f>
        <v/>
      </c>
      <c r="N2032" s="18" t="str" cm="1">
        <f t="array" aca="1" ref="N2032" ca="1">IFERROR(INDEX(NTG_2020_Map,$C2032+2,N$7),"")</f>
        <v/>
      </c>
      <c r="O2032" s="18" t="str" cm="1">
        <f t="array" aca="1" ref="O2032" ca="1">IFERROR(IF(INDEX(NTG_2020_Map,$C2032+2,O$7)="","",INDEX(NTG_2020_Map,$C2032+2,O$7)),"")</f>
        <v/>
      </c>
    </row>
    <row r="2033" spans="3:15" ht="12.75" customHeight="1">
      <c r="C2033" s="16">
        <f t="shared" si="62"/>
        <v>89</v>
      </c>
      <c r="D2033" s="16">
        <f t="shared" si="63"/>
        <v>1</v>
      </c>
      <c r="E2033" s="16" cm="1">
        <f t="array" aca="1" ref="E2033" ca="1">IF(F2033="","",IF(INDEX(NTG_2020_Table,$C2033+1,$D2033)=1,1,0))</f>
        <v>0</v>
      </c>
      <c r="F2033" s="17" t="str" cm="1">
        <f t="array" aca="1" ref="F2033" ca="1">IFERROR(INDEX(NTG_2020_Table,$C2033+1,$F$7),"")</f>
        <v>Res-sAll-mCW</v>
      </c>
      <c r="G2033" s="17" t="str" cm="1">
        <f t="array" aca="1" ref="G2033" ca="1">IF($F2033="","",IFERROR(INDEX(NTG_2020_Map,1,IF($D2033&lt;$B$4,$B$3,IF($D2033&lt;$B$5,$B$4,$B$5))),""))</f>
        <v>NTG_ID</v>
      </c>
      <c r="H2033" s="17" t="str" cm="1">
        <f t="array" aca="1" ref="H2033" ca="1">IF(F2033="","",IFERROR(INDEX(NTG_2020_Map,2,D2033),""))</f>
        <v>Agric-Default&gt;2yrs</v>
      </c>
      <c r="I2033" s="17" t="str" cm="1">
        <f t="array" aca="1" ref="I2033" ca="1">IFERROR(INDEX(NTG_2020_Map,$C2033+2,$I$7),"")</f>
        <v/>
      </c>
      <c r="J2033" s="17" t="str" cm="1">
        <f t="array" aca="1" ref="J2033" ca="1">IFERROR(IF(INDEX(NTG_2020_Map,$C2033+2,36)=0,"",INDEX(NTG_2020_Map,$C2033+2,$J$7)),"")</f>
        <v/>
      </c>
      <c r="K2033" s="17" t="str" cm="1">
        <f t="array" aca="1" ref="K2033" ca="1">IFERROR(INDEX(NTG_2020_Map,$C2033+2,K$7),"")</f>
        <v/>
      </c>
      <c r="L2033" s="17" t="str" cm="1">
        <f t="array" aca="1" ref="L2033" ca="1">IFERROR(INDEX(NTG_2020_Map,$C2033+2,L$7),"")</f>
        <v/>
      </c>
      <c r="M2033" s="17" t="str" cm="1">
        <f t="array" aca="1" ref="M2033" ca="1">IFERROR(INDEX(NTG_2020_Map,$C2033+2,M$7),"")</f>
        <v/>
      </c>
      <c r="N2033" s="18" t="str" cm="1">
        <f t="array" aca="1" ref="N2033" ca="1">IFERROR(INDEX(NTG_2020_Map,$C2033+2,N$7),"")</f>
        <v/>
      </c>
      <c r="O2033" s="18" t="str" cm="1">
        <f t="array" aca="1" ref="O2033" ca="1">IFERROR(IF(INDEX(NTG_2020_Map,$C2033+2,O$7)="","",INDEX(NTG_2020_Map,$C2033+2,O$7)),"")</f>
        <v/>
      </c>
    </row>
    <row r="2034" spans="3:15" ht="12.75" customHeight="1">
      <c r="C2034" s="16">
        <f t="shared" si="62"/>
        <v>89</v>
      </c>
      <c r="D2034" s="16">
        <f t="shared" si="63"/>
        <v>2</v>
      </c>
      <c r="E2034" s="16" cm="1">
        <f t="array" aca="1" ref="E2034" ca="1">IF(F2034="","",IF(INDEX(NTG_2020_Table,$C2034+1,$D2034)=1,1,0))</f>
        <v>0</v>
      </c>
      <c r="F2034" s="17" t="str" cm="1">
        <f t="array" aca="1" ref="F2034" ca="1">IFERROR(INDEX(NTG_2020_Table,$C2034+1,$F$7),"")</f>
        <v>Res-sAll-mCW</v>
      </c>
      <c r="G2034" s="17" t="str" cm="1">
        <f t="array" aca="1" ref="G2034" ca="1">IF($F2034="","",IFERROR(INDEX(NTG_2020_Map,1,IF($D2034&lt;$B$4,$B$3,IF($D2034&lt;$B$5,$B$4,$B$5))),""))</f>
        <v>NTG_ID</v>
      </c>
      <c r="H2034" s="17" t="str" cm="1">
        <f t="array" aca="1" ref="H2034" ca="1">IF(F2034="","",IFERROR(INDEX(NTG_2020_Map,2,D2034),""))</f>
        <v>DEER2019</v>
      </c>
      <c r="I2034" s="17" t="str" cm="1">
        <f t="array" aca="1" ref="I2034" ca="1">IFERROR(INDEX(NTG_2020_Map,$C2034+2,$I$7),"")</f>
        <v/>
      </c>
      <c r="J2034" s="17" t="str" cm="1">
        <f t="array" aca="1" ref="J2034" ca="1">IFERROR(IF(INDEX(NTG_2020_Map,$C2034+2,36)=0,"",INDEX(NTG_2020_Map,$C2034+2,$J$7)),"")</f>
        <v/>
      </c>
      <c r="K2034" s="17" t="str" cm="1">
        <f t="array" aca="1" ref="K2034" ca="1">IFERROR(INDEX(NTG_2020_Map,$C2034+2,K$7),"")</f>
        <v/>
      </c>
      <c r="L2034" s="17" t="str" cm="1">
        <f t="array" aca="1" ref="L2034" ca="1">IFERROR(INDEX(NTG_2020_Map,$C2034+2,L$7),"")</f>
        <v/>
      </c>
      <c r="M2034" s="17" t="str" cm="1">
        <f t="array" aca="1" ref="M2034" ca="1">IFERROR(INDEX(NTG_2020_Map,$C2034+2,M$7),"")</f>
        <v/>
      </c>
      <c r="N2034" s="18" t="str" cm="1">
        <f t="array" aca="1" ref="N2034" ca="1">IFERROR(INDEX(NTG_2020_Map,$C2034+2,N$7),"")</f>
        <v/>
      </c>
      <c r="O2034" s="18" t="str" cm="1">
        <f t="array" aca="1" ref="O2034" ca="1">IFERROR(IF(INDEX(NTG_2020_Map,$C2034+2,O$7)="","",INDEX(NTG_2020_Map,$C2034+2,O$7)),"")</f>
        <v/>
      </c>
    </row>
    <row r="2035" spans="3:15" ht="12.75" customHeight="1">
      <c r="C2035" s="16">
        <f t="shared" si="62"/>
        <v>89</v>
      </c>
      <c r="D2035" s="16">
        <f t="shared" si="63"/>
        <v>3</v>
      </c>
      <c r="E2035" s="16" cm="1">
        <f t="array" aca="1" ref="E2035" ca="1">IF(F2035="","",IF(INDEX(NTG_2020_Table,$C2035+1,$D2035)=1,1,0))</f>
        <v>0</v>
      </c>
      <c r="F2035" s="17" t="str" cm="1">
        <f t="array" aca="1" ref="F2035" ca="1">IFERROR(INDEX(NTG_2020_Table,$C2035+1,$F$7),"")</f>
        <v>Res-sAll-mCW</v>
      </c>
      <c r="G2035" s="17" t="str" cm="1">
        <f t="array" aca="1" ref="G2035" ca="1">IF($F2035="","",IFERROR(INDEX(NTG_2020_Map,1,IF($D2035&lt;$B$4,$B$3,IF($D2035&lt;$B$5,$B$4,$B$5))),""))</f>
        <v>NTG_ID</v>
      </c>
      <c r="H2035" s="17" cm="1">
        <f t="array" aca="1" ref="H2035" ca="1">IF(F2035="","",IFERROR(INDEX(NTG_2020_Map,2,D2035),""))</f>
        <v>43466</v>
      </c>
      <c r="I2035" s="17" t="str" cm="1">
        <f t="array" aca="1" ref="I2035" ca="1">IFERROR(INDEX(NTG_2020_Map,$C2035+2,$I$7),"")</f>
        <v/>
      </c>
      <c r="J2035" s="17" t="str" cm="1">
        <f t="array" aca="1" ref="J2035" ca="1">IFERROR(IF(INDEX(NTG_2020_Map,$C2035+2,36)=0,"",INDEX(NTG_2020_Map,$C2035+2,$J$7)),"")</f>
        <v/>
      </c>
      <c r="K2035" s="17" t="str" cm="1">
        <f t="array" aca="1" ref="K2035" ca="1">IFERROR(INDEX(NTG_2020_Map,$C2035+2,K$7),"")</f>
        <v/>
      </c>
      <c r="L2035" s="17" t="str" cm="1">
        <f t="array" aca="1" ref="L2035" ca="1">IFERROR(INDEX(NTG_2020_Map,$C2035+2,L$7),"")</f>
        <v/>
      </c>
      <c r="M2035" s="17" t="str" cm="1">
        <f t="array" aca="1" ref="M2035" ca="1">IFERROR(INDEX(NTG_2020_Map,$C2035+2,M$7),"")</f>
        <v/>
      </c>
      <c r="N2035" s="18" t="str" cm="1">
        <f t="array" aca="1" ref="N2035" ca="1">IFERROR(INDEX(NTG_2020_Map,$C2035+2,N$7),"")</f>
        <v/>
      </c>
      <c r="O2035" s="18" t="str" cm="1">
        <f t="array" aca="1" ref="O2035" ca="1">IFERROR(IF(INDEX(NTG_2020_Map,$C2035+2,O$7)="","",INDEX(NTG_2020_Map,$C2035+2,O$7)),"")</f>
        <v/>
      </c>
    </row>
    <row r="2036" spans="3:15" ht="12.75" customHeight="1">
      <c r="C2036" s="16">
        <f t="shared" si="62"/>
        <v>89</v>
      </c>
      <c r="D2036" s="16">
        <f t="shared" si="63"/>
        <v>4</v>
      </c>
      <c r="E2036" s="16" cm="1">
        <f t="array" aca="1" ref="E2036" ca="1">IF(F2036="","",IF(INDEX(NTG_2020_Table,$C2036+1,$D2036)=1,1,0))</f>
        <v>0</v>
      </c>
      <c r="F2036" s="17" t="str" cm="1">
        <f t="array" aca="1" ref="F2036" ca="1">IFERROR(INDEX(NTG_2020_Table,$C2036+1,$F$7),"")</f>
        <v>Res-sAll-mCW</v>
      </c>
      <c r="G2036" s="17" t="str" cm="1">
        <f t="array" aca="1" ref="G2036" ca="1">IF($F2036="","",IFERROR(INDEX(NTG_2020_Map,1,IF($D2036&lt;$B$4,$B$3,IF($D2036&lt;$B$5,$B$4,$B$5))),""))</f>
        <v>NTG_ID</v>
      </c>
      <c r="H2036" s="17" cm="1">
        <f t="array" aca="1" ref="H2036" ca="1">IF(F2036="","",IFERROR(INDEX(NTG_2020_Map,2,D2036),""))</f>
        <v>46022</v>
      </c>
      <c r="I2036" s="17" t="str" cm="1">
        <f t="array" aca="1" ref="I2036" ca="1">IFERROR(INDEX(NTG_2020_Map,$C2036+2,$I$7),"")</f>
        <v/>
      </c>
      <c r="J2036" s="17" t="str" cm="1">
        <f t="array" aca="1" ref="J2036" ca="1">IFERROR(IF(INDEX(NTG_2020_Map,$C2036+2,36)=0,"",INDEX(NTG_2020_Map,$C2036+2,$J$7)),"")</f>
        <v/>
      </c>
      <c r="K2036" s="17" t="str" cm="1">
        <f t="array" aca="1" ref="K2036" ca="1">IFERROR(INDEX(NTG_2020_Map,$C2036+2,K$7),"")</f>
        <v/>
      </c>
      <c r="L2036" s="17" t="str" cm="1">
        <f t="array" aca="1" ref="L2036" ca="1">IFERROR(INDEX(NTG_2020_Map,$C2036+2,L$7),"")</f>
        <v/>
      </c>
      <c r="M2036" s="17" t="str" cm="1">
        <f t="array" aca="1" ref="M2036" ca="1">IFERROR(INDEX(NTG_2020_Map,$C2036+2,M$7),"")</f>
        <v/>
      </c>
      <c r="N2036" s="18" t="str" cm="1">
        <f t="array" aca="1" ref="N2036" ca="1">IFERROR(INDEX(NTG_2020_Map,$C2036+2,N$7),"")</f>
        <v/>
      </c>
      <c r="O2036" s="18" t="str" cm="1">
        <f t="array" aca="1" ref="O2036" ca="1">IFERROR(IF(INDEX(NTG_2020_Map,$C2036+2,O$7)="","",INDEX(NTG_2020_Map,$C2036+2,O$7)),"")</f>
        <v/>
      </c>
    </row>
    <row r="2037" spans="3:15" ht="12.75" customHeight="1">
      <c r="C2037" s="16">
        <f t="shared" si="62"/>
        <v>89</v>
      </c>
      <c r="D2037" s="16">
        <f t="shared" si="63"/>
        <v>5</v>
      </c>
      <c r="E2037" s="16" cm="1">
        <f t="array" aca="1" ref="E2037" ca="1">IF(F2037="","",IF(INDEX(NTG_2020_Table,$C2037+1,$D2037)=1,1,0))</f>
        <v>0</v>
      </c>
      <c r="F2037" s="17" t="str" cm="1">
        <f t="array" aca="1" ref="F2037" ca="1">IFERROR(INDEX(NTG_2020_Table,$C2037+1,$F$7),"")</f>
        <v>Res-sAll-mCW</v>
      </c>
      <c r="G2037" s="17" t="str" cm="1">
        <f t="array" aca="1" ref="G2037" ca="1">IF($F2037="","",IFERROR(INDEX(NTG_2020_Map,1,IF($D2037&lt;$B$4,$B$3,IF($D2037&lt;$B$5,$B$4,$B$5))),""))</f>
        <v>NTG_ID</v>
      </c>
      <c r="H2037" s="17" cm="1">
        <f t="array" aca="1" ref="H2037" ca="1">IF(F2037="","",IFERROR(INDEX(NTG_2020_Map,2,D2037),""))</f>
        <v>0.6</v>
      </c>
      <c r="I2037" s="17" t="str" cm="1">
        <f t="array" aca="1" ref="I2037" ca="1">IFERROR(INDEX(NTG_2020_Map,$C2037+2,$I$7),"")</f>
        <v/>
      </c>
      <c r="J2037" s="17" t="str" cm="1">
        <f t="array" aca="1" ref="J2037" ca="1">IFERROR(IF(INDEX(NTG_2020_Map,$C2037+2,36)=0,"",INDEX(NTG_2020_Map,$C2037+2,$J$7)),"")</f>
        <v/>
      </c>
      <c r="K2037" s="17" t="str" cm="1">
        <f t="array" aca="1" ref="K2037" ca="1">IFERROR(INDEX(NTG_2020_Map,$C2037+2,K$7),"")</f>
        <v/>
      </c>
      <c r="L2037" s="17" t="str" cm="1">
        <f t="array" aca="1" ref="L2037" ca="1">IFERROR(INDEX(NTG_2020_Map,$C2037+2,L$7),"")</f>
        <v/>
      </c>
      <c r="M2037" s="17" t="str" cm="1">
        <f t="array" aca="1" ref="M2037" ca="1">IFERROR(INDEX(NTG_2020_Map,$C2037+2,M$7),"")</f>
        <v/>
      </c>
      <c r="N2037" s="18" t="str" cm="1">
        <f t="array" aca="1" ref="N2037" ca="1">IFERROR(INDEX(NTG_2020_Map,$C2037+2,N$7),"")</f>
        <v/>
      </c>
      <c r="O2037" s="18" t="str" cm="1">
        <f t="array" aca="1" ref="O2037" ca="1">IFERROR(IF(INDEX(NTG_2020_Map,$C2037+2,O$7)="","",INDEX(NTG_2020_Map,$C2037+2,O$7)),"")</f>
        <v/>
      </c>
    </row>
    <row r="2038" spans="3:15" ht="12.75" customHeight="1">
      <c r="C2038" s="16">
        <f t="shared" si="62"/>
        <v>89</v>
      </c>
      <c r="D2038" s="16">
        <f t="shared" si="63"/>
        <v>6</v>
      </c>
      <c r="E2038" s="16" cm="1">
        <f t="array" aca="1" ref="E2038" ca="1">IF(F2038="","",IF(INDEX(NTG_2020_Table,$C2038+1,$D2038)=1,1,0))</f>
        <v>0</v>
      </c>
      <c r="F2038" s="17" t="str" cm="1">
        <f t="array" aca="1" ref="F2038" ca="1">IFERROR(INDEX(NTG_2020_Table,$C2038+1,$F$7),"")</f>
        <v>Res-sAll-mCW</v>
      </c>
      <c r="G2038" s="17" t="str" cm="1">
        <f t="array" aca="1" ref="G2038" ca="1">IF($F2038="","",IFERROR(INDEX(NTG_2020_Map,1,IF($D2038&lt;$B$4,$B$3,IF($D2038&lt;$B$5,$B$4,$B$5))),""))</f>
        <v>NTG_ID</v>
      </c>
      <c r="H2038" s="17" cm="1">
        <f t="array" aca="1" ref="H2038" ca="1">IF(F2038="","",IFERROR(INDEX(NTG_2020_Map,2,D2038),""))</f>
        <v>0.6</v>
      </c>
      <c r="I2038" s="17" t="str" cm="1">
        <f t="array" aca="1" ref="I2038" ca="1">IFERROR(INDEX(NTG_2020_Map,$C2038+2,$I$7),"")</f>
        <v/>
      </c>
      <c r="J2038" s="17" t="str" cm="1">
        <f t="array" aca="1" ref="J2038" ca="1">IFERROR(IF(INDEX(NTG_2020_Map,$C2038+2,36)=0,"",INDEX(NTG_2020_Map,$C2038+2,$J$7)),"")</f>
        <v/>
      </c>
      <c r="K2038" s="17" t="str" cm="1">
        <f t="array" aca="1" ref="K2038" ca="1">IFERROR(INDEX(NTG_2020_Map,$C2038+2,K$7),"")</f>
        <v/>
      </c>
      <c r="L2038" s="17" t="str" cm="1">
        <f t="array" aca="1" ref="L2038" ca="1">IFERROR(INDEX(NTG_2020_Map,$C2038+2,L$7),"")</f>
        <v/>
      </c>
      <c r="M2038" s="17" t="str" cm="1">
        <f t="array" aca="1" ref="M2038" ca="1">IFERROR(INDEX(NTG_2020_Map,$C2038+2,M$7),"")</f>
        <v/>
      </c>
      <c r="N2038" s="18" t="str" cm="1">
        <f t="array" aca="1" ref="N2038" ca="1">IFERROR(INDEX(NTG_2020_Map,$C2038+2,N$7),"")</f>
        <v/>
      </c>
      <c r="O2038" s="18" t="str" cm="1">
        <f t="array" aca="1" ref="O2038" ca="1">IFERROR(IF(INDEX(NTG_2020_Map,$C2038+2,O$7)="","",INDEX(NTG_2020_Map,$C2038+2,O$7)),"")</f>
        <v/>
      </c>
    </row>
    <row r="2039" spans="3:15" ht="12.75" customHeight="1">
      <c r="C2039" s="16">
        <f t="shared" si="62"/>
        <v>89</v>
      </c>
      <c r="D2039" s="16">
        <f t="shared" si="63"/>
        <v>7</v>
      </c>
      <c r="E2039" s="16" cm="1">
        <f t="array" aca="1" ref="E2039" ca="1">IF(F2039="","",IF(INDEX(NTG_2020_Table,$C2039+1,$D2039)=1,1,0))</f>
        <v>0</v>
      </c>
      <c r="F2039" s="17" t="str" cm="1">
        <f t="array" aca="1" ref="F2039" ca="1">IFERROR(INDEX(NTG_2020_Table,$C2039+1,$F$7),"")</f>
        <v>Res-sAll-mCW</v>
      </c>
      <c r="G2039" s="17" t="str" cm="1">
        <f t="array" aca="1" ref="G2039" ca="1">IF($F2039="","",IFERROR(INDEX(NTG_2020_Map,1,IF($D2039&lt;$B$4,$B$3,IF($D2039&lt;$B$5,$B$4,$B$5))),""))</f>
        <v>NTG_ID</v>
      </c>
      <c r="H2039" s="17" t="str" cm="1">
        <f t="array" aca="1" ref="H2039" ca="1">IF(F2039="","",IFERROR(INDEX(NTG_2020_Map,2,D2039),""))</f>
        <v>Measures not covered by other NTG values and measure technology type has been available in marketplace for more than 2 years</v>
      </c>
      <c r="I2039" s="17" t="str" cm="1">
        <f t="array" aca="1" ref="I2039" ca="1">IFERROR(INDEX(NTG_2020_Map,$C2039+2,$I$7),"")</f>
        <v/>
      </c>
      <c r="J2039" s="17" t="str" cm="1">
        <f t="array" aca="1" ref="J2039" ca="1">IFERROR(IF(INDEX(NTG_2020_Map,$C2039+2,36)=0,"",INDEX(NTG_2020_Map,$C2039+2,$J$7)),"")</f>
        <v/>
      </c>
      <c r="K2039" s="17" t="str" cm="1">
        <f t="array" aca="1" ref="K2039" ca="1">IFERROR(INDEX(NTG_2020_Map,$C2039+2,K$7),"")</f>
        <v/>
      </c>
      <c r="L2039" s="17" t="str" cm="1">
        <f t="array" aca="1" ref="L2039" ca="1">IFERROR(INDEX(NTG_2020_Map,$C2039+2,L$7),"")</f>
        <v/>
      </c>
      <c r="M2039" s="17" t="str" cm="1">
        <f t="array" aca="1" ref="M2039" ca="1">IFERROR(INDEX(NTG_2020_Map,$C2039+2,M$7),"")</f>
        <v/>
      </c>
      <c r="N2039" s="18" t="str" cm="1">
        <f t="array" aca="1" ref="N2039" ca="1">IFERROR(INDEX(NTG_2020_Map,$C2039+2,N$7),"")</f>
        <v/>
      </c>
      <c r="O2039" s="18" t="str" cm="1">
        <f t="array" aca="1" ref="O2039" ca="1">IFERROR(IF(INDEX(NTG_2020_Map,$C2039+2,O$7)="","",INDEX(NTG_2020_Map,$C2039+2,O$7)),"")</f>
        <v/>
      </c>
    </row>
    <row r="2040" spans="3:15" ht="12.75" customHeight="1">
      <c r="C2040" s="16">
        <f t="shared" si="62"/>
        <v>89</v>
      </c>
      <c r="D2040" s="16">
        <f t="shared" si="63"/>
        <v>8</v>
      </c>
      <c r="E2040" s="16" cm="1">
        <f t="array" aca="1" ref="E2040" ca="1">IF(F2040="","",IF(INDEX(NTG_2020_Table,$C2040+1,$D2040)=1,1,0))</f>
        <v>0</v>
      </c>
      <c r="F2040" s="17" t="str" cm="1">
        <f t="array" aca="1" ref="F2040" ca="1">IFERROR(INDEX(NTG_2020_Table,$C2040+1,$F$7),"")</f>
        <v>Res-sAll-mCW</v>
      </c>
      <c r="G2040" s="17" t="str" cm="1">
        <f t="array" aca="1" ref="G2040" ca="1">IF($F2040="","",IFERROR(INDEX(NTG_2020_Map,1,IF($D2040&lt;$B$4,$B$3,IF($D2040&lt;$B$5,$B$4,$B$5))),""))</f>
        <v>NTG_ID</v>
      </c>
      <c r="H2040" s="17" t="str" cm="1">
        <f t="array" aca="1" ref="H2040" ca="1">IF(F2040="","",IFERROR(INDEX(NTG_2020_Map,2,D2040),""))</f>
        <v>Deem-DEER|Deem-WP</v>
      </c>
      <c r="I2040" s="17" t="str" cm="1">
        <f t="array" aca="1" ref="I2040" ca="1">IFERROR(INDEX(NTG_2020_Map,$C2040+2,$I$7),"")</f>
        <v/>
      </c>
      <c r="J2040" s="17" t="str" cm="1">
        <f t="array" aca="1" ref="J2040" ca="1">IFERROR(IF(INDEX(NTG_2020_Map,$C2040+2,36)=0,"",INDEX(NTG_2020_Map,$C2040+2,$J$7)),"")</f>
        <v/>
      </c>
      <c r="K2040" s="17" t="str" cm="1">
        <f t="array" aca="1" ref="K2040" ca="1">IFERROR(INDEX(NTG_2020_Map,$C2040+2,K$7),"")</f>
        <v/>
      </c>
      <c r="L2040" s="17" t="str" cm="1">
        <f t="array" aca="1" ref="L2040" ca="1">IFERROR(INDEX(NTG_2020_Map,$C2040+2,L$7),"")</f>
        <v/>
      </c>
      <c r="M2040" s="17" t="str" cm="1">
        <f t="array" aca="1" ref="M2040" ca="1">IFERROR(INDEX(NTG_2020_Map,$C2040+2,M$7),"")</f>
        <v/>
      </c>
      <c r="N2040" s="18" t="str" cm="1">
        <f t="array" aca="1" ref="N2040" ca="1">IFERROR(INDEX(NTG_2020_Map,$C2040+2,N$7),"")</f>
        <v/>
      </c>
      <c r="O2040" s="18" t="str" cm="1">
        <f t="array" aca="1" ref="O2040" ca="1">IFERROR(IF(INDEX(NTG_2020_Map,$C2040+2,O$7)="","",INDEX(NTG_2020_Map,$C2040+2,O$7)),"")</f>
        <v/>
      </c>
    </row>
    <row r="2041" spans="3:15" ht="12.75" customHeight="1">
      <c r="C2041" s="16">
        <f t="shared" si="62"/>
        <v>89</v>
      </c>
      <c r="D2041" s="16">
        <f t="shared" si="63"/>
        <v>9</v>
      </c>
      <c r="E2041" s="16" cm="1">
        <f t="array" aca="1" ref="E2041" ca="1">IF(F2041="","",IF(INDEX(NTG_2020_Table,$C2041+1,$D2041)=1,1,0))</f>
        <v>0</v>
      </c>
      <c r="F2041" s="17" t="str" cm="1">
        <f t="array" aca="1" ref="F2041" ca="1">IFERROR(INDEX(NTG_2020_Table,$C2041+1,$F$7),"")</f>
        <v>Res-sAll-mCW</v>
      </c>
      <c r="G2041" s="17" t="str" cm="1">
        <f t="array" aca="1" ref="G2041" ca="1">IF($F2041="","",IFERROR(INDEX(NTG_2020_Map,1,IF($D2041&lt;$B$4,$B$3,IF($D2041&lt;$B$5,$B$4,$B$5))),""))</f>
        <v>NTG_ID</v>
      </c>
      <c r="H2041" s="17" t="str" cm="1">
        <f t="array" aca="1" ref="H2041" ca="1">IF(F2041="","",IFERROR(INDEX(NTG_2020_Map,2,D2041),""))</f>
        <v>AOE|AR|BRO-Bhv|BRO-Op|BRO-RCx|BW|NC|NR</v>
      </c>
      <c r="I2041" s="17" t="str" cm="1">
        <f t="array" aca="1" ref="I2041" ca="1">IFERROR(INDEX(NTG_2020_Map,$C2041+2,$I$7),"")</f>
        <v/>
      </c>
      <c r="J2041" s="17" t="str" cm="1">
        <f t="array" aca="1" ref="J2041" ca="1">IFERROR(IF(INDEX(NTG_2020_Map,$C2041+2,36)=0,"",INDEX(NTG_2020_Map,$C2041+2,$J$7)),"")</f>
        <v/>
      </c>
      <c r="K2041" s="17" t="str" cm="1">
        <f t="array" aca="1" ref="K2041" ca="1">IFERROR(INDEX(NTG_2020_Map,$C2041+2,K$7),"")</f>
        <v/>
      </c>
      <c r="L2041" s="17" t="str" cm="1">
        <f t="array" aca="1" ref="L2041" ca="1">IFERROR(INDEX(NTG_2020_Map,$C2041+2,L$7),"")</f>
        <v/>
      </c>
      <c r="M2041" s="17" t="str" cm="1">
        <f t="array" aca="1" ref="M2041" ca="1">IFERROR(INDEX(NTG_2020_Map,$C2041+2,M$7),"")</f>
        <v/>
      </c>
      <c r="N2041" s="18" t="str" cm="1">
        <f t="array" aca="1" ref="N2041" ca="1">IFERROR(INDEX(NTG_2020_Map,$C2041+2,N$7),"")</f>
        <v/>
      </c>
      <c r="O2041" s="18" t="str" cm="1">
        <f t="array" aca="1" ref="O2041" ca="1">IFERROR(IF(INDEX(NTG_2020_Map,$C2041+2,O$7)="","",INDEX(NTG_2020_Map,$C2041+2,O$7)),"")</f>
        <v/>
      </c>
    </row>
    <row r="2042" spans="3:15" ht="12.75" customHeight="1">
      <c r="C2042" s="16">
        <f t="shared" si="62"/>
        <v>89</v>
      </c>
      <c r="D2042" s="16">
        <f t="shared" si="63"/>
        <v>10</v>
      </c>
      <c r="E2042" s="16" cm="1">
        <f t="array" aca="1" ref="E2042" ca="1">IF(F2042="","",IF(INDEX(NTG_2020_Table,$C2042+1,$D2042)=1,1,0))</f>
        <v>0</v>
      </c>
      <c r="F2042" s="17" t="str" cm="1">
        <f t="array" aca="1" ref="F2042" ca="1">IFERROR(INDEX(NTG_2020_Table,$C2042+1,$F$7),"")</f>
        <v>Res-sAll-mCW</v>
      </c>
      <c r="G2042" s="17" t="str" cm="1">
        <f t="array" aca="1" ref="G2042" ca="1">IF($F2042="","",IFERROR(INDEX(NTG_2020_Map,1,IF($D2042&lt;$B$4,$B$3,IF($D2042&lt;$B$5,$B$4,$B$5))),""))</f>
        <v>NTG_ID</v>
      </c>
      <c r="H2042" s="17" t="str" cm="1">
        <f t="array" aca="1" ref="H2042" ca="1">IF(F2042="","",IFERROR(INDEX(NTG_2020_Map,2,D2042),""))</f>
        <v>UpDeemed|DnCust|DnDeemed|DnCustDI|DnDeemDI</v>
      </c>
      <c r="I2042" s="17" t="str" cm="1">
        <f t="array" aca="1" ref="I2042" ca="1">IFERROR(INDEX(NTG_2020_Map,$C2042+2,$I$7),"")</f>
        <v/>
      </c>
      <c r="J2042" s="17" t="str" cm="1">
        <f t="array" aca="1" ref="J2042" ca="1">IFERROR(IF(INDEX(NTG_2020_Map,$C2042+2,36)=0,"",INDEX(NTG_2020_Map,$C2042+2,$J$7)),"")</f>
        <v/>
      </c>
      <c r="K2042" s="17" t="str" cm="1">
        <f t="array" aca="1" ref="K2042" ca="1">IFERROR(INDEX(NTG_2020_Map,$C2042+2,K$7),"")</f>
        <v/>
      </c>
      <c r="L2042" s="17" t="str" cm="1">
        <f t="array" aca="1" ref="L2042" ca="1">IFERROR(INDEX(NTG_2020_Map,$C2042+2,L$7),"")</f>
        <v/>
      </c>
      <c r="M2042" s="17" t="str" cm="1">
        <f t="array" aca="1" ref="M2042" ca="1">IFERROR(INDEX(NTG_2020_Map,$C2042+2,M$7),"")</f>
        <v/>
      </c>
      <c r="N2042" s="18" t="str" cm="1">
        <f t="array" aca="1" ref="N2042" ca="1">IFERROR(INDEX(NTG_2020_Map,$C2042+2,N$7),"")</f>
        <v/>
      </c>
      <c r="O2042" s="18" t="str" cm="1">
        <f t="array" aca="1" ref="O2042" ca="1">IFERROR(IF(INDEX(NTG_2020_Map,$C2042+2,O$7)="","",INDEX(NTG_2020_Map,$C2042+2,O$7)),"")</f>
        <v/>
      </c>
    </row>
    <row r="2043" spans="3:15" ht="12.75" customHeight="1">
      <c r="C2043" s="16">
        <f t="shared" si="62"/>
        <v>89</v>
      </c>
      <c r="D2043" s="16">
        <f t="shared" si="63"/>
        <v>11</v>
      </c>
      <c r="E2043" s="16" cm="1">
        <f t="array" aca="1" ref="E2043" ca="1">IF(F2043="","",IF(INDEX(NTG_2020_Table,$C2043+1,$D2043)=1,1,0))</f>
        <v>0</v>
      </c>
      <c r="F2043" s="17" t="str" cm="1">
        <f t="array" aca="1" ref="F2043" ca="1">IFERROR(INDEX(NTG_2020_Table,$C2043+1,$F$7),"")</f>
        <v>Res-sAll-mCW</v>
      </c>
      <c r="G2043" s="17" t="str" cm="1">
        <f t="array" aca="1" ref="G2043" ca="1">IF($F2043="","",IFERROR(INDEX(NTG_2020_Map,1,IF($D2043&lt;$B$4,$B$3,IF($D2043&lt;$B$5,$B$4,$B$5))),""))</f>
        <v>VersionSource</v>
      </c>
      <c r="H2043" s="17" t="str" cm="1">
        <f t="array" aca="1" ref="H2043" ca="1">IF(F2043="","",IFERROR(INDEX(NTG_2020_Map,2,D2043),""))</f>
        <v/>
      </c>
      <c r="I2043" s="17" t="str" cm="1">
        <f t="array" aca="1" ref="I2043" ca="1">IFERROR(INDEX(NTG_2020_Map,$C2043+2,$I$7),"")</f>
        <v/>
      </c>
      <c r="J2043" s="17" t="str" cm="1">
        <f t="array" aca="1" ref="J2043" ca="1">IFERROR(IF(INDEX(NTG_2020_Map,$C2043+2,36)=0,"",INDEX(NTG_2020_Map,$C2043+2,$J$7)),"")</f>
        <v/>
      </c>
      <c r="K2043" s="17" t="str" cm="1">
        <f t="array" aca="1" ref="K2043" ca="1">IFERROR(INDEX(NTG_2020_Map,$C2043+2,K$7),"")</f>
        <v/>
      </c>
      <c r="L2043" s="17" t="str" cm="1">
        <f t="array" aca="1" ref="L2043" ca="1">IFERROR(INDEX(NTG_2020_Map,$C2043+2,L$7),"")</f>
        <v/>
      </c>
      <c r="M2043" s="17" t="str" cm="1">
        <f t="array" aca="1" ref="M2043" ca="1">IFERROR(INDEX(NTG_2020_Map,$C2043+2,M$7),"")</f>
        <v/>
      </c>
      <c r="N2043" s="18" t="str" cm="1">
        <f t="array" aca="1" ref="N2043" ca="1">IFERROR(INDEX(NTG_2020_Map,$C2043+2,N$7),"")</f>
        <v/>
      </c>
      <c r="O2043" s="18" t="str" cm="1">
        <f t="array" aca="1" ref="O2043" ca="1">IFERROR(IF(INDEX(NTG_2020_Map,$C2043+2,O$7)="","",INDEX(NTG_2020_Map,$C2043+2,O$7)),"")</f>
        <v/>
      </c>
    </row>
    <row r="2044" spans="3:15" ht="12.75" customHeight="1">
      <c r="C2044" s="16">
        <f t="shared" si="62"/>
        <v>89</v>
      </c>
      <c r="D2044" s="16">
        <f t="shared" si="63"/>
        <v>12</v>
      </c>
      <c r="E2044" s="16" cm="1">
        <f t="array" aca="1" ref="E2044" ca="1">IF(F2044="","",IF(INDEX(NTG_2020_Table,$C2044+1,$D2044)=1,1,0))</f>
        <v>1</v>
      </c>
      <c r="F2044" s="17" t="str" cm="1">
        <f t="array" aca="1" ref="F2044" ca="1">IFERROR(INDEX(NTG_2020_Table,$C2044+1,$F$7),"")</f>
        <v>Res-sAll-mCW</v>
      </c>
      <c r="G2044" s="17" t="str" cm="1">
        <f t="array" aca="1" ref="G2044" ca="1">IF($F2044="","",IFERROR(INDEX(NTG_2020_Map,1,IF($D2044&lt;$B$4,$B$3,IF($D2044&lt;$B$5,$B$4,$B$5))),""))</f>
        <v>VersionSource</v>
      </c>
      <c r="H2044" s="17" t="str" cm="1">
        <f t="array" aca="1" ref="H2044" ca="1">IF(F2044="","",IFERROR(INDEX(NTG_2020_Map,2,D2044),""))</f>
        <v>1</v>
      </c>
      <c r="I2044" s="17" t="str" cm="1">
        <f t="array" aca="1" ref="I2044" ca="1">IFERROR(INDEX(NTG_2020_Map,$C2044+2,$I$7),"")</f>
        <v/>
      </c>
      <c r="J2044" s="17" t="str" cm="1">
        <f t="array" aca="1" ref="J2044" ca="1">IFERROR(IF(INDEX(NTG_2020_Map,$C2044+2,36)=0,"",INDEX(NTG_2020_Map,$C2044+2,$J$7)),"")</f>
        <v/>
      </c>
      <c r="K2044" s="17" t="str" cm="1">
        <f t="array" aca="1" ref="K2044" ca="1">IFERROR(INDEX(NTG_2020_Map,$C2044+2,K$7),"")</f>
        <v/>
      </c>
      <c r="L2044" s="17" t="str" cm="1">
        <f t="array" aca="1" ref="L2044" ca="1">IFERROR(INDEX(NTG_2020_Map,$C2044+2,L$7),"")</f>
        <v/>
      </c>
      <c r="M2044" s="17" t="str" cm="1">
        <f t="array" aca="1" ref="M2044" ca="1">IFERROR(INDEX(NTG_2020_Map,$C2044+2,M$7),"")</f>
        <v/>
      </c>
      <c r="N2044" s="18" t="str" cm="1">
        <f t="array" aca="1" ref="N2044" ca="1">IFERROR(INDEX(NTG_2020_Map,$C2044+2,N$7),"")</f>
        <v/>
      </c>
      <c r="O2044" s="18" t="str" cm="1">
        <f t="array" aca="1" ref="O2044" ca="1">IFERROR(IF(INDEX(NTG_2020_Map,$C2044+2,O$7)="","",INDEX(NTG_2020_Map,$C2044+2,O$7)),"")</f>
        <v/>
      </c>
    </row>
    <row r="2045" spans="3:15" ht="12.75" customHeight="1">
      <c r="C2045" s="16">
        <f t="shared" si="62"/>
        <v>89</v>
      </c>
      <c r="D2045" s="16">
        <f t="shared" si="63"/>
        <v>13</v>
      </c>
      <c r="E2045" s="16" cm="1">
        <f t="array" aca="1" ref="E2045" ca="1">IF(F2045="","",IF(INDEX(NTG_2020_Table,$C2045+1,$D2045)=1,1,0))</f>
        <v>0</v>
      </c>
      <c r="F2045" s="17" t="str" cm="1">
        <f t="array" aca="1" ref="F2045" ca="1">IFERROR(INDEX(NTG_2020_Table,$C2045+1,$F$7),"")</f>
        <v>Res-sAll-mCW</v>
      </c>
      <c r="G2045" s="17" t="str" cm="1">
        <f t="array" aca="1" ref="G2045" ca="1">IF($F2045="","",IFERROR(INDEX(NTG_2020_Map,1,IF($D2045&lt;$B$4,$B$3,IF($D2045&lt;$B$5,$B$4,$B$5))),""))</f>
        <v>VersionSource</v>
      </c>
      <c r="H2045" s="17" t="str" cm="1">
        <f t="array" aca="1" ref="H2045" ca="1">IF(F2045="","",IFERROR(INDEX(NTG_2020_Map,2,D2045),""))</f>
        <v>1</v>
      </c>
      <c r="I2045" s="17" t="str" cm="1">
        <f t="array" aca="1" ref="I2045" ca="1">IFERROR(INDEX(NTG_2020_Map,$C2045+2,$I$7),"")</f>
        <v/>
      </c>
      <c r="J2045" s="17" t="str" cm="1">
        <f t="array" aca="1" ref="J2045" ca="1">IFERROR(IF(INDEX(NTG_2020_Map,$C2045+2,36)=0,"",INDEX(NTG_2020_Map,$C2045+2,$J$7)),"")</f>
        <v/>
      </c>
      <c r="K2045" s="17" t="str" cm="1">
        <f t="array" aca="1" ref="K2045" ca="1">IFERROR(INDEX(NTG_2020_Map,$C2045+2,K$7),"")</f>
        <v/>
      </c>
      <c r="L2045" s="17" t="str" cm="1">
        <f t="array" aca="1" ref="L2045" ca="1">IFERROR(INDEX(NTG_2020_Map,$C2045+2,L$7),"")</f>
        <v/>
      </c>
      <c r="M2045" s="17" t="str" cm="1">
        <f t="array" aca="1" ref="M2045" ca="1">IFERROR(INDEX(NTG_2020_Map,$C2045+2,M$7),"")</f>
        <v/>
      </c>
      <c r="N2045" s="18" t="str" cm="1">
        <f t="array" aca="1" ref="N2045" ca="1">IFERROR(INDEX(NTG_2020_Map,$C2045+2,N$7),"")</f>
        <v/>
      </c>
      <c r="O2045" s="18" t="str" cm="1">
        <f t="array" aca="1" ref="O2045" ca="1">IFERROR(IF(INDEX(NTG_2020_Map,$C2045+2,O$7)="","",INDEX(NTG_2020_Map,$C2045+2,O$7)),"")</f>
        <v/>
      </c>
    </row>
    <row r="2046" spans="3:15" ht="12.75" customHeight="1">
      <c r="C2046" s="16">
        <f t="shared" si="62"/>
        <v>89</v>
      </c>
      <c r="D2046" s="16">
        <f t="shared" si="63"/>
        <v>14</v>
      </c>
      <c r="E2046" s="16" cm="1">
        <f t="array" aca="1" ref="E2046" ca="1">IF(F2046="","",IF(INDEX(NTG_2020_Table,$C2046+1,$D2046)=1,1,0))</f>
        <v>0</v>
      </c>
      <c r="F2046" s="17" t="str" cm="1">
        <f t="array" aca="1" ref="F2046" ca="1">IFERROR(INDEX(NTG_2020_Table,$C2046+1,$F$7),"")</f>
        <v>Res-sAll-mCW</v>
      </c>
      <c r="G2046" s="17" t="str" cm="1">
        <f t="array" aca="1" ref="G2046" ca="1">IF($F2046="","",IFERROR(INDEX(NTG_2020_Map,1,IF($D2046&lt;$B$4,$B$3,IF($D2046&lt;$B$5,$B$4,$B$5))),""))</f>
        <v>VersionSource</v>
      </c>
      <c r="H2046" s="17" t="str" cm="1">
        <f t="array" aca="1" ref="H2046" ca="1">IF(F2046="","",IFERROR(INDEX(NTG_2020_Map,2,D2046),""))</f>
        <v>0</v>
      </c>
      <c r="I2046" s="17" t="str" cm="1">
        <f t="array" aca="1" ref="I2046" ca="1">IFERROR(INDEX(NTG_2020_Map,$C2046+2,$I$7),"")</f>
        <v/>
      </c>
      <c r="J2046" s="17" t="str" cm="1">
        <f t="array" aca="1" ref="J2046" ca="1">IFERROR(IF(INDEX(NTG_2020_Map,$C2046+2,36)=0,"",INDEX(NTG_2020_Map,$C2046+2,$J$7)),"")</f>
        <v/>
      </c>
      <c r="K2046" s="17" t="str" cm="1">
        <f t="array" aca="1" ref="K2046" ca="1">IFERROR(INDEX(NTG_2020_Map,$C2046+2,K$7),"")</f>
        <v/>
      </c>
      <c r="L2046" s="17" t="str" cm="1">
        <f t="array" aca="1" ref="L2046" ca="1">IFERROR(INDEX(NTG_2020_Map,$C2046+2,L$7),"")</f>
        <v/>
      </c>
      <c r="M2046" s="17" t="str" cm="1">
        <f t="array" aca="1" ref="M2046" ca="1">IFERROR(INDEX(NTG_2020_Map,$C2046+2,M$7),"")</f>
        <v/>
      </c>
      <c r="N2046" s="18" t="str" cm="1">
        <f t="array" aca="1" ref="N2046" ca="1">IFERROR(INDEX(NTG_2020_Map,$C2046+2,N$7),"")</f>
        <v/>
      </c>
      <c r="O2046" s="18" t="str" cm="1">
        <f t="array" aca="1" ref="O2046" ca="1">IFERROR(IF(INDEX(NTG_2020_Map,$C2046+2,O$7)="","",INDEX(NTG_2020_Map,$C2046+2,O$7)),"")</f>
        <v/>
      </c>
    </row>
    <row r="2047" spans="3:15" ht="12.75" customHeight="1">
      <c r="C2047" s="16">
        <f t="shared" si="62"/>
        <v>89</v>
      </c>
      <c r="D2047" s="16">
        <f t="shared" si="63"/>
        <v>15</v>
      </c>
      <c r="E2047" s="16" cm="1">
        <f t="array" aca="1" ref="E2047" ca="1">IF(F2047="","",IF(INDEX(NTG_2020_Table,$C2047+1,$D2047)=1,1,0))</f>
        <v>0</v>
      </c>
      <c r="F2047" s="17" t="str" cm="1">
        <f t="array" aca="1" ref="F2047" ca="1">IFERROR(INDEX(NTG_2020_Table,$C2047+1,$F$7),"")</f>
        <v>Res-sAll-mCW</v>
      </c>
      <c r="G2047" s="17" t="str" cm="1">
        <f t="array" aca="1" ref="G2047" ca="1">IF($F2047="","",IFERROR(INDEX(NTG_2020_Map,1,IF($D2047&lt;$B$4,$B$3,IF($D2047&lt;$B$5,$B$4,$B$5))),""))</f>
        <v>VersionSource</v>
      </c>
      <c r="H2047" s="17" cm="1">
        <f t="array" aca="1" ref="H2047" ca="1">IF(F2047="","",IFERROR(INDEX(NTG_2020_Map,2,D2047),""))</f>
        <v>45448.629734189817</v>
      </c>
      <c r="I2047" s="17" t="str" cm="1">
        <f t="array" aca="1" ref="I2047" ca="1">IFERROR(INDEX(NTG_2020_Map,$C2047+2,$I$7),"")</f>
        <v/>
      </c>
      <c r="J2047" s="17" t="str" cm="1">
        <f t="array" aca="1" ref="J2047" ca="1">IFERROR(IF(INDEX(NTG_2020_Map,$C2047+2,36)=0,"",INDEX(NTG_2020_Map,$C2047+2,$J$7)),"")</f>
        <v/>
      </c>
      <c r="K2047" s="17" t="str" cm="1">
        <f t="array" aca="1" ref="K2047" ca="1">IFERROR(INDEX(NTG_2020_Map,$C2047+2,K$7),"")</f>
        <v/>
      </c>
      <c r="L2047" s="17" t="str" cm="1">
        <f t="array" aca="1" ref="L2047" ca="1">IFERROR(INDEX(NTG_2020_Map,$C2047+2,L$7),"")</f>
        <v/>
      </c>
      <c r="M2047" s="17" t="str" cm="1">
        <f t="array" aca="1" ref="M2047" ca="1">IFERROR(INDEX(NTG_2020_Map,$C2047+2,M$7),"")</f>
        <v/>
      </c>
      <c r="N2047" s="18" t="str" cm="1">
        <f t="array" aca="1" ref="N2047" ca="1">IFERROR(INDEX(NTG_2020_Map,$C2047+2,N$7),"")</f>
        <v/>
      </c>
      <c r="O2047" s="18" t="str" cm="1">
        <f t="array" aca="1" ref="O2047" ca="1">IFERROR(IF(INDEX(NTG_2020_Map,$C2047+2,O$7)="","",INDEX(NTG_2020_Map,$C2047+2,O$7)),"")</f>
        <v/>
      </c>
    </row>
    <row r="2048" spans="3:15" ht="12.75" customHeight="1">
      <c r="C2048" s="16">
        <f t="shared" si="62"/>
        <v>89</v>
      </c>
      <c r="D2048" s="16">
        <f t="shared" si="63"/>
        <v>16</v>
      </c>
      <c r="E2048" s="16" cm="1">
        <f t="array" aca="1" ref="E2048" ca="1">IF(F2048="","",IF(INDEX(NTG_2020_Table,$C2048+1,$D2048)=1,1,0))</f>
        <v>1</v>
      </c>
      <c r="F2048" s="17" t="str" cm="1">
        <f t="array" aca="1" ref="F2048" ca="1">IFERROR(INDEX(NTG_2020_Table,$C2048+1,$F$7),"")</f>
        <v>Res-sAll-mCW</v>
      </c>
      <c r="G2048" s="17" t="str" cm="1">
        <f t="array" aca="1" ref="G2048" ca="1">IF($F2048="","",IFERROR(INDEX(NTG_2020_Map,1,IF($D2048&lt;$B$4,$B$3,IF($D2048&lt;$B$5,$B$4,$B$5))),""))</f>
        <v>VersionSource</v>
      </c>
      <c r="H2048" s="17" t="str" cm="1">
        <f t="array" aca="1" ref="H2048" ca="1">IF(F2048="","",IFERROR(INDEX(NTG_2020_Map,2,D2048),""))</f>
        <v>Expired this record since a new record was created that uses the updated Measure Impact Types and Delivery Types per DEER2026 Scoping Document.</v>
      </c>
      <c r="I2048" s="17" t="str" cm="1">
        <f t="array" aca="1" ref="I2048" ca="1">IFERROR(INDEX(NTG_2020_Map,$C2048+2,$I$7),"")</f>
        <v/>
      </c>
      <c r="J2048" s="17" t="str" cm="1">
        <f t="array" aca="1" ref="J2048" ca="1">IFERROR(IF(INDEX(NTG_2020_Map,$C2048+2,36)=0,"",INDEX(NTG_2020_Map,$C2048+2,$J$7)),"")</f>
        <v/>
      </c>
      <c r="K2048" s="17" t="str" cm="1">
        <f t="array" aca="1" ref="K2048" ca="1">IFERROR(INDEX(NTG_2020_Map,$C2048+2,K$7),"")</f>
        <v/>
      </c>
      <c r="L2048" s="17" t="str" cm="1">
        <f t="array" aca="1" ref="L2048" ca="1">IFERROR(INDEX(NTG_2020_Map,$C2048+2,L$7),"")</f>
        <v/>
      </c>
      <c r="M2048" s="17" t="str" cm="1">
        <f t="array" aca="1" ref="M2048" ca="1">IFERROR(INDEX(NTG_2020_Map,$C2048+2,M$7),"")</f>
        <v/>
      </c>
      <c r="N2048" s="18" t="str" cm="1">
        <f t="array" aca="1" ref="N2048" ca="1">IFERROR(INDEX(NTG_2020_Map,$C2048+2,N$7),"")</f>
        <v/>
      </c>
      <c r="O2048" s="18" t="str" cm="1">
        <f t="array" aca="1" ref="O2048" ca="1">IFERROR(IF(INDEX(NTG_2020_Map,$C2048+2,O$7)="","",INDEX(NTG_2020_Map,$C2048+2,O$7)),"")</f>
        <v/>
      </c>
    </row>
    <row r="2049" spans="3:15" ht="12.75" customHeight="1">
      <c r="C2049" s="16">
        <f t="shared" si="62"/>
        <v>89</v>
      </c>
      <c r="D2049" s="16">
        <f t="shared" si="63"/>
        <v>17</v>
      </c>
      <c r="E2049" s="16" cm="1">
        <f t="array" aca="1" ref="E2049" ca="1">IF(F2049="","",IF(INDEX(NTG_2020_Table,$C2049+1,$D2049)=1,1,0))</f>
        <v>1</v>
      </c>
      <c r="F2049" s="17" t="str" cm="1">
        <f t="array" aca="1" ref="F2049" ca="1">IFERROR(INDEX(NTG_2020_Table,$C2049+1,$F$7),"")</f>
        <v>Res-sAll-mCW</v>
      </c>
      <c r="G2049" s="17" t="str" cm="1">
        <f t="array" aca="1" ref="G2049" ca="1">IF($F2049="","",IFERROR(INDEX(NTG_2020_Map,1,IF($D2049&lt;$B$4,$B$3,IF($D2049&lt;$B$5,$B$4,$B$5))),""))</f>
        <v>VersionSource</v>
      </c>
      <c r="H2049" s="17" t="str" cm="1">
        <f t="array" aca="1" ref="H2049" ca="1">IF(F2049="","",IFERROR(INDEX(NTG_2020_Map,2,D2049),""))</f>
        <v>Deemed Ex Ante Team</v>
      </c>
      <c r="I2049" s="17" t="str" cm="1">
        <f t="array" aca="1" ref="I2049" ca="1">IFERROR(INDEX(NTG_2020_Map,$C2049+2,$I$7),"")</f>
        <v/>
      </c>
      <c r="J2049" s="17" t="str" cm="1">
        <f t="array" aca="1" ref="J2049" ca="1">IFERROR(IF(INDEX(NTG_2020_Map,$C2049+2,36)=0,"",INDEX(NTG_2020_Map,$C2049+2,$J$7)),"")</f>
        <v/>
      </c>
      <c r="K2049" s="17" t="str" cm="1">
        <f t="array" aca="1" ref="K2049" ca="1">IFERROR(INDEX(NTG_2020_Map,$C2049+2,K$7),"")</f>
        <v/>
      </c>
      <c r="L2049" s="17" t="str" cm="1">
        <f t="array" aca="1" ref="L2049" ca="1">IFERROR(INDEX(NTG_2020_Map,$C2049+2,L$7),"")</f>
        <v/>
      </c>
      <c r="M2049" s="17" t="str" cm="1">
        <f t="array" aca="1" ref="M2049" ca="1">IFERROR(INDEX(NTG_2020_Map,$C2049+2,M$7),"")</f>
        <v/>
      </c>
      <c r="N2049" s="18" t="str" cm="1">
        <f t="array" aca="1" ref="N2049" ca="1">IFERROR(INDEX(NTG_2020_Map,$C2049+2,N$7),"")</f>
        <v/>
      </c>
      <c r="O2049" s="18" t="str" cm="1">
        <f t="array" aca="1" ref="O2049" ca="1">IFERROR(IF(INDEX(NTG_2020_Map,$C2049+2,O$7)="","",INDEX(NTG_2020_Map,$C2049+2,O$7)),"")</f>
        <v/>
      </c>
    </row>
    <row r="2050" spans="3:15" ht="12.75" customHeight="1">
      <c r="C2050" s="16">
        <f t="shared" si="62"/>
        <v>89</v>
      </c>
      <c r="D2050" s="16">
        <f t="shared" si="63"/>
        <v>18</v>
      </c>
      <c r="E2050" s="16" cm="1">
        <f t="array" aca="1" ref="E2050" ca="1">IF(F2050="","",IF(INDEX(NTG_2020_Table,$C2050+1,$D2050)=1,1,0))</f>
        <v>1</v>
      </c>
      <c r="F2050" s="17" t="str" cm="1">
        <f t="array" aca="1" ref="F2050" ca="1">IFERROR(INDEX(NTG_2020_Table,$C2050+1,$F$7),"")</f>
        <v>Res-sAll-mCW</v>
      </c>
      <c r="G2050" s="17" t="str" cm="1">
        <f t="array" aca="1" ref="G2050" ca="1">IF($F2050="","",IFERROR(INDEX(NTG_2020_Map,1,IF($D2050&lt;$B$4,$B$3,IF($D2050&lt;$B$5,$B$4,$B$5))),""))</f>
        <v>VersionSource</v>
      </c>
      <c r="H2050" s="17" cm="1">
        <f t="array" aca="1" ref="H2050" ca="1">IF(F2050="","",IFERROR(INDEX(NTG_2020_Map,2,D2050),""))</f>
        <v>44566.539816770834</v>
      </c>
      <c r="I2050" s="17" t="str" cm="1">
        <f t="array" aca="1" ref="I2050" ca="1">IFERROR(INDEX(NTG_2020_Map,$C2050+2,$I$7),"")</f>
        <v/>
      </c>
      <c r="J2050" s="17" t="str" cm="1">
        <f t="array" aca="1" ref="J2050" ca="1">IFERROR(IF(INDEX(NTG_2020_Map,$C2050+2,36)=0,"",INDEX(NTG_2020_Map,$C2050+2,$J$7)),"")</f>
        <v/>
      </c>
      <c r="K2050" s="17" t="str" cm="1">
        <f t="array" aca="1" ref="K2050" ca="1">IFERROR(INDEX(NTG_2020_Map,$C2050+2,K$7),"")</f>
        <v/>
      </c>
      <c r="L2050" s="17" t="str" cm="1">
        <f t="array" aca="1" ref="L2050" ca="1">IFERROR(INDEX(NTG_2020_Map,$C2050+2,L$7),"")</f>
        <v/>
      </c>
      <c r="M2050" s="17" t="str" cm="1">
        <f t="array" aca="1" ref="M2050" ca="1">IFERROR(INDEX(NTG_2020_Map,$C2050+2,M$7),"")</f>
        <v/>
      </c>
      <c r="N2050" s="18" t="str" cm="1">
        <f t="array" aca="1" ref="N2050" ca="1">IFERROR(INDEX(NTG_2020_Map,$C2050+2,N$7),"")</f>
        <v/>
      </c>
      <c r="O2050" s="18" t="str" cm="1">
        <f t="array" aca="1" ref="O2050" ca="1">IFERROR(IF(INDEX(NTG_2020_Map,$C2050+2,O$7)="","",INDEX(NTG_2020_Map,$C2050+2,O$7)),"")</f>
        <v/>
      </c>
    </row>
    <row r="2051" spans="3:15" ht="12.75" customHeight="1">
      <c r="C2051" s="16">
        <f t="shared" si="62"/>
        <v>89</v>
      </c>
      <c r="D2051" s="16">
        <f t="shared" si="63"/>
        <v>19</v>
      </c>
      <c r="E2051" s="16" cm="1">
        <f t="array" aca="1" ref="E2051" ca="1">IF(F2051="","",IF(INDEX(NTG_2020_Table,$C2051+1,$D2051)=1,1,0))</f>
        <v>1</v>
      </c>
      <c r="F2051" s="17" t="str" cm="1">
        <f t="array" aca="1" ref="F2051" ca="1">IFERROR(INDEX(NTG_2020_Table,$C2051+1,$F$7),"")</f>
        <v>Res-sAll-mCW</v>
      </c>
      <c r="G2051" s="17" t="str" cm="1">
        <f t="array" aca="1" ref="G2051" ca="1">IF($F2051="","",IFERROR(INDEX(NTG_2020_Map,1,IF($D2051&lt;$B$4,$B$3,IF($D2051&lt;$B$5,$B$4,$B$5))),""))</f>
        <v>CreatedComment</v>
      </c>
      <c r="H2051" s="17" t="str" cm="1">
        <f t="array" aca="1" ref="H2051" ca="1">IF(F2051="","",IFERROR(INDEX(NTG_2020_Map,2,D2051),""))</f>
        <v/>
      </c>
      <c r="I2051" s="17" t="str" cm="1">
        <f t="array" aca="1" ref="I2051" ca="1">IFERROR(INDEX(NTG_2020_Map,$C2051+2,$I$7),"")</f>
        <v/>
      </c>
      <c r="J2051" s="17" t="str" cm="1">
        <f t="array" aca="1" ref="J2051" ca="1">IFERROR(IF(INDEX(NTG_2020_Map,$C2051+2,36)=0,"",INDEX(NTG_2020_Map,$C2051+2,$J$7)),"")</f>
        <v/>
      </c>
      <c r="K2051" s="17" t="str" cm="1">
        <f t="array" aca="1" ref="K2051" ca="1">IFERROR(INDEX(NTG_2020_Map,$C2051+2,K$7),"")</f>
        <v/>
      </c>
      <c r="L2051" s="17" t="str" cm="1">
        <f t="array" aca="1" ref="L2051" ca="1">IFERROR(INDEX(NTG_2020_Map,$C2051+2,L$7),"")</f>
        <v/>
      </c>
      <c r="M2051" s="17" t="str" cm="1">
        <f t="array" aca="1" ref="M2051" ca="1">IFERROR(INDEX(NTG_2020_Map,$C2051+2,M$7),"")</f>
        <v/>
      </c>
      <c r="N2051" s="18" t="str" cm="1">
        <f t="array" aca="1" ref="N2051" ca="1">IFERROR(INDEX(NTG_2020_Map,$C2051+2,N$7),"")</f>
        <v/>
      </c>
      <c r="O2051" s="18" t="str" cm="1">
        <f t="array" aca="1" ref="O2051" ca="1">IFERROR(IF(INDEX(NTG_2020_Map,$C2051+2,O$7)="","",INDEX(NTG_2020_Map,$C2051+2,O$7)),"")</f>
        <v/>
      </c>
    </row>
    <row r="2052" spans="3:15" ht="12.75" customHeight="1">
      <c r="C2052" s="16">
        <f t="shared" si="62"/>
        <v>89</v>
      </c>
      <c r="D2052" s="16">
        <f t="shared" si="63"/>
        <v>20</v>
      </c>
      <c r="E2052" s="16" cm="1">
        <f t="array" aca="1" ref="E2052" ca="1">IF(F2052="","",IF(INDEX(NTG_2020_Table,$C2052+1,$D2052)=1,1,0))</f>
        <v>1</v>
      </c>
      <c r="F2052" s="17" t="str" cm="1">
        <f t="array" aca="1" ref="F2052" ca="1">IFERROR(INDEX(NTG_2020_Table,$C2052+1,$F$7),"")</f>
        <v>Res-sAll-mCW</v>
      </c>
      <c r="G2052" s="17" t="str" cm="1">
        <f t="array" aca="1" ref="G2052" ca="1">IF($F2052="","",IFERROR(INDEX(NTG_2020_Map,1,IF($D2052&lt;$B$4,$B$3,IF($D2052&lt;$B$5,$B$4,$B$5))),""))</f>
        <v>CreatedComment</v>
      </c>
      <c r="H2052" s="17" t="str" cm="1">
        <f t="array" aca="1" ref="H2052" ca="1">IF(F2052="","",IFERROR(INDEX(NTG_2020_Map,2,D2052),""))</f>
        <v>Deemed Ex Ante Team</v>
      </c>
      <c r="I2052" s="17" t="str" cm="1">
        <f t="array" aca="1" ref="I2052" ca="1">IFERROR(INDEX(NTG_2020_Map,$C2052+2,$I$7),"")</f>
        <v/>
      </c>
      <c r="J2052" s="17" t="str" cm="1">
        <f t="array" aca="1" ref="J2052" ca="1">IFERROR(IF(INDEX(NTG_2020_Map,$C2052+2,36)=0,"",INDEX(NTG_2020_Map,$C2052+2,$J$7)),"")</f>
        <v/>
      </c>
      <c r="K2052" s="17" t="str" cm="1">
        <f t="array" aca="1" ref="K2052" ca="1">IFERROR(INDEX(NTG_2020_Map,$C2052+2,K$7),"")</f>
        <v/>
      </c>
      <c r="L2052" s="17" t="str" cm="1">
        <f t="array" aca="1" ref="L2052" ca="1">IFERROR(INDEX(NTG_2020_Map,$C2052+2,L$7),"")</f>
        <v/>
      </c>
      <c r="M2052" s="17" t="str" cm="1">
        <f t="array" aca="1" ref="M2052" ca="1">IFERROR(INDEX(NTG_2020_Map,$C2052+2,M$7),"")</f>
        <v/>
      </c>
      <c r="N2052" s="18" t="str" cm="1">
        <f t="array" aca="1" ref="N2052" ca="1">IFERROR(INDEX(NTG_2020_Map,$C2052+2,N$7),"")</f>
        <v/>
      </c>
      <c r="O2052" s="18" t="str" cm="1">
        <f t="array" aca="1" ref="O2052" ca="1">IFERROR(IF(INDEX(NTG_2020_Map,$C2052+2,O$7)="","",INDEX(NTG_2020_Map,$C2052+2,O$7)),"")</f>
        <v/>
      </c>
    </row>
    <row r="2053" spans="3:15" ht="12.75" customHeight="1">
      <c r="C2053" s="16">
        <f t="shared" si="62"/>
        <v>89</v>
      </c>
      <c r="D2053" s="16">
        <f t="shared" si="63"/>
        <v>21</v>
      </c>
      <c r="E2053" s="16" cm="1">
        <f t="array" aca="1" ref="E2053" ca="1">IF(F2053="","",IF(INDEX(NTG_2020_Table,$C2053+1,$D2053)=1,1,0))</f>
        <v>1</v>
      </c>
      <c r="F2053" s="17" t="str" cm="1">
        <f t="array" aca="1" ref="F2053" ca="1">IFERROR(INDEX(NTG_2020_Table,$C2053+1,$F$7),"")</f>
        <v>Res-sAll-mCW</v>
      </c>
      <c r="G2053" s="17" t="str" cm="1">
        <f t="array" aca="1" ref="G2053" ca="1">IF($F2053="","",IFERROR(INDEX(NTG_2020_Map,1,IF($D2053&lt;$B$4,$B$3,IF($D2053&lt;$B$5,$B$4,$B$5))),""))</f>
        <v>CreatedComment</v>
      </c>
      <c r="H2053" s="17" t="str" cm="1">
        <f t="array" aca="1" ref="H2053" ca="1">IF(F2053="","",IFERROR(INDEX(NTG_2020_Map,2,D2053),""))</f>
        <v/>
      </c>
      <c r="I2053" s="17" t="str" cm="1">
        <f t="array" aca="1" ref="I2053" ca="1">IFERROR(INDEX(NTG_2020_Map,$C2053+2,$I$7),"")</f>
        <v/>
      </c>
      <c r="J2053" s="17" t="str" cm="1">
        <f t="array" aca="1" ref="J2053" ca="1">IFERROR(IF(INDEX(NTG_2020_Map,$C2053+2,36)=0,"",INDEX(NTG_2020_Map,$C2053+2,$J$7)),"")</f>
        <v/>
      </c>
      <c r="K2053" s="17" t="str" cm="1">
        <f t="array" aca="1" ref="K2053" ca="1">IFERROR(INDEX(NTG_2020_Map,$C2053+2,K$7),"")</f>
        <v/>
      </c>
      <c r="L2053" s="17" t="str" cm="1">
        <f t="array" aca="1" ref="L2053" ca="1">IFERROR(INDEX(NTG_2020_Map,$C2053+2,L$7),"")</f>
        <v/>
      </c>
      <c r="M2053" s="17" t="str" cm="1">
        <f t="array" aca="1" ref="M2053" ca="1">IFERROR(INDEX(NTG_2020_Map,$C2053+2,M$7),"")</f>
        <v/>
      </c>
      <c r="N2053" s="18" t="str" cm="1">
        <f t="array" aca="1" ref="N2053" ca="1">IFERROR(INDEX(NTG_2020_Map,$C2053+2,N$7),"")</f>
        <v/>
      </c>
      <c r="O2053" s="18" t="str" cm="1">
        <f t="array" aca="1" ref="O2053" ca="1">IFERROR(IF(INDEX(NTG_2020_Map,$C2053+2,O$7)="","",INDEX(NTG_2020_Map,$C2053+2,O$7)),"")</f>
        <v/>
      </c>
    </row>
    <row r="2054" spans="3:15" ht="12.75" customHeight="1">
      <c r="C2054" s="16">
        <f t="shared" si="62"/>
        <v>89</v>
      </c>
      <c r="D2054" s="16">
        <f t="shared" si="63"/>
        <v>22</v>
      </c>
      <c r="E2054" s="16" cm="1">
        <f t="array" aca="1" ref="E2054" ca="1">IF(F2054="","",IF(INDEX(NTG_2020_Table,$C2054+1,$D2054)=1,1,0))</f>
        <v>1</v>
      </c>
      <c r="F2054" s="17" t="str" cm="1">
        <f t="array" aca="1" ref="F2054" ca="1">IFERROR(INDEX(NTG_2020_Table,$C2054+1,$F$7),"")</f>
        <v>Res-sAll-mCW</v>
      </c>
      <c r="G2054" s="17" t="str" cm="1">
        <f t="array" aca="1" ref="G2054" ca="1">IF($F2054="","",IFERROR(INDEX(NTG_2020_Map,1,IF($D2054&lt;$B$4,$B$3,IF($D2054&lt;$B$5,$B$4,$B$5))),""))</f>
        <v>CreatedComment</v>
      </c>
      <c r="H2054" s="17" t="str" cm="1">
        <f t="array" aca="1" ref="H2054" ca="1">IF(F2054="","",IFERROR(INDEX(NTG_2020_Map,2,D2054),""))</f>
        <v/>
      </c>
      <c r="I2054" s="17" t="str" cm="1">
        <f t="array" aca="1" ref="I2054" ca="1">IFERROR(INDEX(NTG_2020_Map,$C2054+2,$I$7),"")</f>
        <v/>
      </c>
      <c r="J2054" s="17" t="str" cm="1">
        <f t="array" aca="1" ref="J2054" ca="1">IFERROR(IF(INDEX(NTG_2020_Map,$C2054+2,36)=0,"",INDEX(NTG_2020_Map,$C2054+2,$J$7)),"")</f>
        <v/>
      </c>
      <c r="K2054" s="17" t="str" cm="1">
        <f t="array" aca="1" ref="K2054" ca="1">IFERROR(INDEX(NTG_2020_Map,$C2054+2,K$7),"")</f>
        <v/>
      </c>
      <c r="L2054" s="17" t="str" cm="1">
        <f t="array" aca="1" ref="L2054" ca="1">IFERROR(INDEX(NTG_2020_Map,$C2054+2,L$7),"")</f>
        <v/>
      </c>
      <c r="M2054" s="17" t="str" cm="1">
        <f t="array" aca="1" ref="M2054" ca="1">IFERROR(INDEX(NTG_2020_Map,$C2054+2,M$7),"")</f>
        <v/>
      </c>
      <c r="N2054" s="18" t="str" cm="1">
        <f t="array" aca="1" ref="N2054" ca="1">IFERROR(INDEX(NTG_2020_Map,$C2054+2,N$7),"")</f>
        <v/>
      </c>
      <c r="O2054" s="18" t="str" cm="1">
        <f t="array" aca="1" ref="O2054" ca="1">IFERROR(IF(INDEX(NTG_2020_Map,$C2054+2,O$7)="","",INDEX(NTG_2020_Map,$C2054+2,O$7)),"")</f>
        <v/>
      </c>
    </row>
    <row r="2055" spans="3:15" ht="12.75" customHeight="1">
      <c r="C2055" s="16">
        <f t="shared" si="62"/>
        <v>89</v>
      </c>
      <c r="D2055" s="16">
        <f t="shared" si="63"/>
        <v>23</v>
      </c>
      <c r="E2055" s="16" cm="1">
        <f t="array" aca="1" ref="E2055" ca="1">IF(F2055="","",IF(INDEX(NTG_2020_Table,$C2055+1,$D2055)=1,1,0))</f>
        <v>1</v>
      </c>
      <c r="F2055" s="17" t="str" cm="1">
        <f t="array" aca="1" ref="F2055" ca="1">IFERROR(INDEX(NTG_2020_Table,$C2055+1,$F$7),"")</f>
        <v>Res-sAll-mCW</v>
      </c>
      <c r="G2055" s="17" t="str" cm="1">
        <f t="array" aca="1" ref="G2055" ca="1">IF($F2055="","",IFERROR(INDEX(NTG_2020_Map,1,IF($D2055&lt;$B$4,$B$3,IF($D2055&lt;$B$5,$B$4,$B$5))),""))</f>
        <v>CreatedComment</v>
      </c>
      <c r="H2055" s="17" t="str" cm="1">
        <f t="array" aca="1" ref="H2055" ca="1">IF(F2055="","",IFERROR(INDEX(NTG_2020_Map,2,D2055),""))</f>
        <v/>
      </c>
      <c r="I2055" s="17" t="str" cm="1">
        <f t="array" aca="1" ref="I2055" ca="1">IFERROR(INDEX(NTG_2020_Map,$C2055+2,$I$7),"")</f>
        <v/>
      </c>
      <c r="J2055" s="17" t="str" cm="1">
        <f t="array" aca="1" ref="J2055" ca="1">IFERROR(IF(INDEX(NTG_2020_Map,$C2055+2,36)=0,"",INDEX(NTG_2020_Map,$C2055+2,$J$7)),"")</f>
        <v/>
      </c>
      <c r="K2055" s="17" t="str" cm="1">
        <f t="array" aca="1" ref="K2055" ca="1">IFERROR(INDEX(NTG_2020_Map,$C2055+2,K$7),"")</f>
        <v/>
      </c>
      <c r="L2055" s="17" t="str" cm="1">
        <f t="array" aca="1" ref="L2055" ca="1">IFERROR(INDEX(NTG_2020_Map,$C2055+2,L$7),"")</f>
        <v/>
      </c>
      <c r="M2055" s="17" t="str" cm="1">
        <f t="array" aca="1" ref="M2055" ca="1">IFERROR(INDEX(NTG_2020_Map,$C2055+2,M$7),"")</f>
        <v/>
      </c>
      <c r="N2055" s="18" t="str" cm="1">
        <f t="array" aca="1" ref="N2055" ca="1">IFERROR(INDEX(NTG_2020_Map,$C2055+2,N$7),"")</f>
        <v/>
      </c>
      <c r="O2055" s="18" t="str" cm="1">
        <f t="array" aca="1" ref="O2055" ca="1">IFERROR(IF(INDEX(NTG_2020_Map,$C2055+2,O$7)="","",INDEX(NTG_2020_Map,$C2055+2,O$7)),"")</f>
        <v/>
      </c>
    </row>
    <row r="2056" spans="3:15" ht="12.75" customHeight="1">
      <c r="C2056" s="16">
        <f t="shared" si="62"/>
        <v>90</v>
      </c>
      <c r="D2056" s="16">
        <f t="shared" si="63"/>
        <v>1</v>
      </c>
      <c r="E2056" s="16" cm="1">
        <f t="array" aca="1" ref="E2056" ca="1">IF(F2056="","",IF(INDEX(NTG_2020_Table,$C2056+1,$D2056)=1,1,0))</f>
        <v>0</v>
      </c>
      <c r="F2056" s="17" t="str" cm="1">
        <f t="array" aca="1" ref="F2056" ca="1">IFERROR(INDEX(NTG_2020_Table,$C2056+1,$F$7),"")</f>
        <v>Res-sAll-mDHWshwr</v>
      </c>
      <c r="G2056" s="17" t="str" cm="1">
        <f t="array" aca="1" ref="G2056" ca="1">IF($F2056="","",IFERROR(INDEX(NTG_2020_Map,1,IF($D2056&lt;$B$4,$B$3,IF($D2056&lt;$B$5,$B$4,$B$5))),""))</f>
        <v>NTG_ID</v>
      </c>
      <c r="H2056" s="17" t="str" cm="1">
        <f t="array" aca="1" ref="H2056" ca="1">IF(F2056="","",IFERROR(INDEX(NTG_2020_Map,2,D2056),""))</f>
        <v>Agric-Default&gt;2yrs</v>
      </c>
      <c r="I2056" s="17" t="str" cm="1">
        <f t="array" aca="1" ref="I2056" ca="1">IFERROR(INDEX(NTG_2020_Map,$C2056+2,$I$7),"")</f>
        <v/>
      </c>
      <c r="J2056" s="17" t="str" cm="1">
        <f t="array" aca="1" ref="J2056" ca="1">IFERROR(IF(INDEX(NTG_2020_Map,$C2056+2,36)=0,"",INDEX(NTG_2020_Map,$C2056+2,$J$7)),"")</f>
        <v/>
      </c>
      <c r="K2056" s="17" t="str" cm="1">
        <f t="array" aca="1" ref="K2056" ca="1">IFERROR(INDEX(NTG_2020_Map,$C2056+2,K$7),"")</f>
        <v/>
      </c>
      <c r="L2056" s="17" t="str" cm="1">
        <f t="array" aca="1" ref="L2056" ca="1">IFERROR(INDEX(NTG_2020_Map,$C2056+2,L$7),"")</f>
        <v/>
      </c>
      <c r="M2056" s="17" t="str" cm="1">
        <f t="array" aca="1" ref="M2056" ca="1">IFERROR(INDEX(NTG_2020_Map,$C2056+2,M$7),"")</f>
        <v/>
      </c>
      <c r="N2056" s="18" t="str" cm="1">
        <f t="array" aca="1" ref="N2056" ca="1">IFERROR(INDEX(NTG_2020_Map,$C2056+2,N$7),"")</f>
        <v/>
      </c>
      <c r="O2056" s="18" t="str" cm="1">
        <f t="array" aca="1" ref="O2056" ca="1">IFERROR(IF(INDEX(NTG_2020_Map,$C2056+2,O$7)="","",INDEX(NTG_2020_Map,$C2056+2,O$7)),"")</f>
        <v/>
      </c>
    </row>
    <row r="2057" spans="3:15" ht="12.75" customHeight="1">
      <c r="C2057" s="16">
        <f t="shared" si="62"/>
        <v>90</v>
      </c>
      <c r="D2057" s="16">
        <f t="shared" si="63"/>
        <v>2</v>
      </c>
      <c r="E2057" s="16" cm="1">
        <f t="array" aca="1" ref="E2057" ca="1">IF(F2057="","",IF(INDEX(NTG_2020_Table,$C2057+1,$D2057)=1,1,0))</f>
        <v>0</v>
      </c>
      <c r="F2057" s="17" t="str" cm="1">
        <f t="array" aca="1" ref="F2057" ca="1">IFERROR(INDEX(NTG_2020_Table,$C2057+1,$F$7),"")</f>
        <v>Res-sAll-mDHWshwr</v>
      </c>
      <c r="G2057" s="17" t="str" cm="1">
        <f t="array" aca="1" ref="G2057" ca="1">IF($F2057="","",IFERROR(INDEX(NTG_2020_Map,1,IF($D2057&lt;$B$4,$B$3,IF($D2057&lt;$B$5,$B$4,$B$5))),""))</f>
        <v>NTG_ID</v>
      </c>
      <c r="H2057" s="17" t="str" cm="1">
        <f t="array" aca="1" ref="H2057" ca="1">IF(F2057="","",IFERROR(INDEX(NTG_2020_Map,2,D2057),""))</f>
        <v>DEER2019</v>
      </c>
      <c r="I2057" s="17" t="str" cm="1">
        <f t="array" aca="1" ref="I2057" ca="1">IFERROR(INDEX(NTG_2020_Map,$C2057+2,$I$7),"")</f>
        <v/>
      </c>
      <c r="J2057" s="17" t="str" cm="1">
        <f t="array" aca="1" ref="J2057" ca="1">IFERROR(IF(INDEX(NTG_2020_Map,$C2057+2,36)=0,"",INDEX(NTG_2020_Map,$C2057+2,$J$7)),"")</f>
        <v/>
      </c>
      <c r="K2057" s="17" t="str" cm="1">
        <f t="array" aca="1" ref="K2057" ca="1">IFERROR(INDEX(NTG_2020_Map,$C2057+2,K$7),"")</f>
        <v/>
      </c>
      <c r="L2057" s="17" t="str" cm="1">
        <f t="array" aca="1" ref="L2057" ca="1">IFERROR(INDEX(NTG_2020_Map,$C2057+2,L$7),"")</f>
        <v/>
      </c>
      <c r="M2057" s="17" t="str" cm="1">
        <f t="array" aca="1" ref="M2057" ca="1">IFERROR(INDEX(NTG_2020_Map,$C2057+2,M$7),"")</f>
        <v/>
      </c>
      <c r="N2057" s="18" t="str" cm="1">
        <f t="array" aca="1" ref="N2057" ca="1">IFERROR(INDEX(NTG_2020_Map,$C2057+2,N$7),"")</f>
        <v/>
      </c>
      <c r="O2057" s="18" t="str" cm="1">
        <f t="array" aca="1" ref="O2057" ca="1">IFERROR(IF(INDEX(NTG_2020_Map,$C2057+2,O$7)="","",INDEX(NTG_2020_Map,$C2057+2,O$7)),"")</f>
        <v/>
      </c>
    </row>
    <row r="2058" spans="3:15" ht="12.75" customHeight="1">
      <c r="C2058" s="16">
        <f t="shared" ref="C2058:C2121" si="64">IF($D2058=1,IF($C2057&lt;$B$1,$C2057+1,""),$C2057)</f>
        <v>90</v>
      </c>
      <c r="D2058" s="16">
        <f t="shared" ref="D2058:D2121" si="65">IF(D2057&lt;$B$2,D2057+1,1)</f>
        <v>3</v>
      </c>
      <c r="E2058" s="16" cm="1">
        <f t="array" aca="1" ref="E2058" ca="1">IF(F2058="","",IF(INDEX(NTG_2020_Table,$C2058+1,$D2058)=1,1,0))</f>
        <v>0</v>
      </c>
      <c r="F2058" s="17" t="str" cm="1">
        <f t="array" aca="1" ref="F2058" ca="1">IFERROR(INDEX(NTG_2020_Table,$C2058+1,$F$7),"")</f>
        <v>Res-sAll-mDHWshwr</v>
      </c>
      <c r="G2058" s="17" t="str" cm="1">
        <f t="array" aca="1" ref="G2058" ca="1">IF($F2058="","",IFERROR(INDEX(NTG_2020_Map,1,IF($D2058&lt;$B$4,$B$3,IF($D2058&lt;$B$5,$B$4,$B$5))),""))</f>
        <v>NTG_ID</v>
      </c>
      <c r="H2058" s="17" cm="1">
        <f t="array" aca="1" ref="H2058" ca="1">IF(F2058="","",IFERROR(INDEX(NTG_2020_Map,2,D2058),""))</f>
        <v>43466</v>
      </c>
      <c r="I2058" s="17" t="str" cm="1">
        <f t="array" aca="1" ref="I2058" ca="1">IFERROR(INDEX(NTG_2020_Map,$C2058+2,$I$7),"")</f>
        <v/>
      </c>
      <c r="J2058" s="17" t="str" cm="1">
        <f t="array" aca="1" ref="J2058" ca="1">IFERROR(IF(INDEX(NTG_2020_Map,$C2058+2,36)=0,"",INDEX(NTG_2020_Map,$C2058+2,$J$7)),"")</f>
        <v/>
      </c>
      <c r="K2058" s="17" t="str" cm="1">
        <f t="array" aca="1" ref="K2058" ca="1">IFERROR(INDEX(NTG_2020_Map,$C2058+2,K$7),"")</f>
        <v/>
      </c>
      <c r="L2058" s="17" t="str" cm="1">
        <f t="array" aca="1" ref="L2058" ca="1">IFERROR(INDEX(NTG_2020_Map,$C2058+2,L$7),"")</f>
        <v/>
      </c>
      <c r="M2058" s="17" t="str" cm="1">
        <f t="array" aca="1" ref="M2058" ca="1">IFERROR(INDEX(NTG_2020_Map,$C2058+2,M$7),"")</f>
        <v/>
      </c>
      <c r="N2058" s="18" t="str" cm="1">
        <f t="array" aca="1" ref="N2058" ca="1">IFERROR(INDEX(NTG_2020_Map,$C2058+2,N$7),"")</f>
        <v/>
      </c>
      <c r="O2058" s="18" t="str" cm="1">
        <f t="array" aca="1" ref="O2058" ca="1">IFERROR(IF(INDEX(NTG_2020_Map,$C2058+2,O$7)="","",INDEX(NTG_2020_Map,$C2058+2,O$7)),"")</f>
        <v/>
      </c>
    </row>
    <row r="2059" spans="3:15" ht="12.75" customHeight="1">
      <c r="C2059" s="16">
        <f t="shared" si="64"/>
        <v>90</v>
      </c>
      <c r="D2059" s="16">
        <f t="shared" si="65"/>
        <v>4</v>
      </c>
      <c r="E2059" s="16" cm="1">
        <f t="array" aca="1" ref="E2059" ca="1">IF(F2059="","",IF(INDEX(NTG_2020_Table,$C2059+1,$D2059)=1,1,0))</f>
        <v>0</v>
      </c>
      <c r="F2059" s="17" t="str" cm="1">
        <f t="array" aca="1" ref="F2059" ca="1">IFERROR(INDEX(NTG_2020_Table,$C2059+1,$F$7),"")</f>
        <v>Res-sAll-mDHWshwr</v>
      </c>
      <c r="G2059" s="17" t="str" cm="1">
        <f t="array" aca="1" ref="G2059" ca="1">IF($F2059="","",IFERROR(INDEX(NTG_2020_Map,1,IF($D2059&lt;$B$4,$B$3,IF($D2059&lt;$B$5,$B$4,$B$5))),""))</f>
        <v>NTG_ID</v>
      </c>
      <c r="H2059" s="17" cm="1">
        <f t="array" aca="1" ref="H2059" ca="1">IF(F2059="","",IFERROR(INDEX(NTG_2020_Map,2,D2059),""))</f>
        <v>46022</v>
      </c>
      <c r="I2059" s="17" t="str" cm="1">
        <f t="array" aca="1" ref="I2059" ca="1">IFERROR(INDEX(NTG_2020_Map,$C2059+2,$I$7),"")</f>
        <v/>
      </c>
      <c r="J2059" s="17" t="str" cm="1">
        <f t="array" aca="1" ref="J2059" ca="1">IFERROR(IF(INDEX(NTG_2020_Map,$C2059+2,36)=0,"",INDEX(NTG_2020_Map,$C2059+2,$J$7)),"")</f>
        <v/>
      </c>
      <c r="K2059" s="17" t="str" cm="1">
        <f t="array" aca="1" ref="K2059" ca="1">IFERROR(INDEX(NTG_2020_Map,$C2059+2,K$7),"")</f>
        <v/>
      </c>
      <c r="L2059" s="17" t="str" cm="1">
        <f t="array" aca="1" ref="L2059" ca="1">IFERROR(INDEX(NTG_2020_Map,$C2059+2,L$7),"")</f>
        <v/>
      </c>
      <c r="M2059" s="17" t="str" cm="1">
        <f t="array" aca="1" ref="M2059" ca="1">IFERROR(INDEX(NTG_2020_Map,$C2059+2,M$7),"")</f>
        <v/>
      </c>
      <c r="N2059" s="18" t="str" cm="1">
        <f t="array" aca="1" ref="N2059" ca="1">IFERROR(INDEX(NTG_2020_Map,$C2059+2,N$7),"")</f>
        <v/>
      </c>
      <c r="O2059" s="18" t="str" cm="1">
        <f t="array" aca="1" ref="O2059" ca="1">IFERROR(IF(INDEX(NTG_2020_Map,$C2059+2,O$7)="","",INDEX(NTG_2020_Map,$C2059+2,O$7)),"")</f>
        <v/>
      </c>
    </row>
    <row r="2060" spans="3:15" ht="12.75" customHeight="1">
      <c r="C2060" s="16">
        <f t="shared" si="64"/>
        <v>90</v>
      </c>
      <c r="D2060" s="16">
        <f t="shared" si="65"/>
        <v>5</v>
      </c>
      <c r="E2060" s="16" cm="1">
        <f t="array" aca="1" ref="E2060" ca="1">IF(F2060="","",IF(INDEX(NTG_2020_Table,$C2060+1,$D2060)=1,1,0))</f>
        <v>0</v>
      </c>
      <c r="F2060" s="17" t="str" cm="1">
        <f t="array" aca="1" ref="F2060" ca="1">IFERROR(INDEX(NTG_2020_Table,$C2060+1,$F$7),"")</f>
        <v>Res-sAll-mDHWshwr</v>
      </c>
      <c r="G2060" s="17" t="str" cm="1">
        <f t="array" aca="1" ref="G2060" ca="1">IF($F2060="","",IFERROR(INDEX(NTG_2020_Map,1,IF($D2060&lt;$B$4,$B$3,IF($D2060&lt;$B$5,$B$4,$B$5))),""))</f>
        <v>NTG_ID</v>
      </c>
      <c r="H2060" s="17" cm="1">
        <f t="array" aca="1" ref="H2060" ca="1">IF(F2060="","",IFERROR(INDEX(NTG_2020_Map,2,D2060),""))</f>
        <v>0.6</v>
      </c>
      <c r="I2060" s="17" t="str" cm="1">
        <f t="array" aca="1" ref="I2060" ca="1">IFERROR(INDEX(NTG_2020_Map,$C2060+2,$I$7),"")</f>
        <v/>
      </c>
      <c r="J2060" s="17" t="str" cm="1">
        <f t="array" aca="1" ref="J2060" ca="1">IFERROR(IF(INDEX(NTG_2020_Map,$C2060+2,36)=0,"",INDEX(NTG_2020_Map,$C2060+2,$J$7)),"")</f>
        <v/>
      </c>
      <c r="K2060" s="17" t="str" cm="1">
        <f t="array" aca="1" ref="K2060" ca="1">IFERROR(INDEX(NTG_2020_Map,$C2060+2,K$7),"")</f>
        <v/>
      </c>
      <c r="L2060" s="17" t="str" cm="1">
        <f t="array" aca="1" ref="L2060" ca="1">IFERROR(INDEX(NTG_2020_Map,$C2060+2,L$7),"")</f>
        <v/>
      </c>
      <c r="M2060" s="17" t="str" cm="1">
        <f t="array" aca="1" ref="M2060" ca="1">IFERROR(INDEX(NTG_2020_Map,$C2060+2,M$7),"")</f>
        <v/>
      </c>
      <c r="N2060" s="18" t="str" cm="1">
        <f t="array" aca="1" ref="N2060" ca="1">IFERROR(INDEX(NTG_2020_Map,$C2060+2,N$7),"")</f>
        <v/>
      </c>
      <c r="O2060" s="18" t="str" cm="1">
        <f t="array" aca="1" ref="O2060" ca="1">IFERROR(IF(INDEX(NTG_2020_Map,$C2060+2,O$7)="","",INDEX(NTG_2020_Map,$C2060+2,O$7)),"")</f>
        <v/>
      </c>
    </row>
    <row r="2061" spans="3:15" ht="12.75" customHeight="1">
      <c r="C2061" s="16">
        <f t="shared" si="64"/>
        <v>90</v>
      </c>
      <c r="D2061" s="16">
        <f t="shared" si="65"/>
        <v>6</v>
      </c>
      <c r="E2061" s="16" cm="1">
        <f t="array" aca="1" ref="E2061" ca="1">IF(F2061="","",IF(INDEX(NTG_2020_Table,$C2061+1,$D2061)=1,1,0))</f>
        <v>0</v>
      </c>
      <c r="F2061" s="17" t="str" cm="1">
        <f t="array" aca="1" ref="F2061" ca="1">IFERROR(INDEX(NTG_2020_Table,$C2061+1,$F$7),"")</f>
        <v>Res-sAll-mDHWshwr</v>
      </c>
      <c r="G2061" s="17" t="str" cm="1">
        <f t="array" aca="1" ref="G2061" ca="1">IF($F2061="","",IFERROR(INDEX(NTG_2020_Map,1,IF($D2061&lt;$B$4,$B$3,IF($D2061&lt;$B$5,$B$4,$B$5))),""))</f>
        <v>NTG_ID</v>
      </c>
      <c r="H2061" s="17" cm="1">
        <f t="array" aca="1" ref="H2061" ca="1">IF(F2061="","",IFERROR(INDEX(NTG_2020_Map,2,D2061),""))</f>
        <v>0.6</v>
      </c>
      <c r="I2061" s="17" t="str" cm="1">
        <f t="array" aca="1" ref="I2061" ca="1">IFERROR(INDEX(NTG_2020_Map,$C2061+2,$I$7),"")</f>
        <v/>
      </c>
      <c r="J2061" s="17" t="str" cm="1">
        <f t="array" aca="1" ref="J2061" ca="1">IFERROR(IF(INDEX(NTG_2020_Map,$C2061+2,36)=0,"",INDEX(NTG_2020_Map,$C2061+2,$J$7)),"")</f>
        <v/>
      </c>
      <c r="K2061" s="17" t="str" cm="1">
        <f t="array" aca="1" ref="K2061" ca="1">IFERROR(INDEX(NTG_2020_Map,$C2061+2,K$7),"")</f>
        <v/>
      </c>
      <c r="L2061" s="17" t="str" cm="1">
        <f t="array" aca="1" ref="L2061" ca="1">IFERROR(INDEX(NTG_2020_Map,$C2061+2,L$7),"")</f>
        <v/>
      </c>
      <c r="M2061" s="17" t="str" cm="1">
        <f t="array" aca="1" ref="M2061" ca="1">IFERROR(INDEX(NTG_2020_Map,$C2061+2,M$7),"")</f>
        <v/>
      </c>
      <c r="N2061" s="18" t="str" cm="1">
        <f t="array" aca="1" ref="N2061" ca="1">IFERROR(INDEX(NTG_2020_Map,$C2061+2,N$7),"")</f>
        <v/>
      </c>
      <c r="O2061" s="18" t="str" cm="1">
        <f t="array" aca="1" ref="O2061" ca="1">IFERROR(IF(INDEX(NTG_2020_Map,$C2061+2,O$7)="","",INDEX(NTG_2020_Map,$C2061+2,O$7)),"")</f>
        <v/>
      </c>
    </row>
    <row r="2062" spans="3:15" ht="12.75" customHeight="1">
      <c r="C2062" s="16">
        <f t="shared" si="64"/>
        <v>90</v>
      </c>
      <c r="D2062" s="16">
        <f t="shared" si="65"/>
        <v>7</v>
      </c>
      <c r="E2062" s="16" cm="1">
        <f t="array" aca="1" ref="E2062" ca="1">IF(F2062="","",IF(INDEX(NTG_2020_Table,$C2062+1,$D2062)=1,1,0))</f>
        <v>0</v>
      </c>
      <c r="F2062" s="17" t="str" cm="1">
        <f t="array" aca="1" ref="F2062" ca="1">IFERROR(INDEX(NTG_2020_Table,$C2062+1,$F$7),"")</f>
        <v>Res-sAll-mDHWshwr</v>
      </c>
      <c r="G2062" s="17" t="str" cm="1">
        <f t="array" aca="1" ref="G2062" ca="1">IF($F2062="","",IFERROR(INDEX(NTG_2020_Map,1,IF($D2062&lt;$B$4,$B$3,IF($D2062&lt;$B$5,$B$4,$B$5))),""))</f>
        <v>NTG_ID</v>
      </c>
      <c r="H2062" s="17" t="str" cm="1">
        <f t="array" aca="1" ref="H2062" ca="1">IF(F2062="","",IFERROR(INDEX(NTG_2020_Map,2,D2062),""))</f>
        <v>Measures not covered by other NTG values and measure technology type has been available in marketplace for more than 2 years</v>
      </c>
      <c r="I2062" s="17" t="str" cm="1">
        <f t="array" aca="1" ref="I2062" ca="1">IFERROR(INDEX(NTG_2020_Map,$C2062+2,$I$7),"")</f>
        <v/>
      </c>
      <c r="J2062" s="17" t="str" cm="1">
        <f t="array" aca="1" ref="J2062" ca="1">IFERROR(IF(INDEX(NTG_2020_Map,$C2062+2,36)=0,"",INDEX(NTG_2020_Map,$C2062+2,$J$7)),"")</f>
        <v/>
      </c>
      <c r="K2062" s="17" t="str" cm="1">
        <f t="array" aca="1" ref="K2062" ca="1">IFERROR(INDEX(NTG_2020_Map,$C2062+2,K$7),"")</f>
        <v/>
      </c>
      <c r="L2062" s="17" t="str" cm="1">
        <f t="array" aca="1" ref="L2062" ca="1">IFERROR(INDEX(NTG_2020_Map,$C2062+2,L$7),"")</f>
        <v/>
      </c>
      <c r="M2062" s="17" t="str" cm="1">
        <f t="array" aca="1" ref="M2062" ca="1">IFERROR(INDEX(NTG_2020_Map,$C2062+2,M$7),"")</f>
        <v/>
      </c>
      <c r="N2062" s="18" t="str" cm="1">
        <f t="array" aca="1" ref="N2062" ca="1">IFERROR(INDEX(NTG_2020_Map,$C2062+2,N$7),"")</f>
        <v/>
      </c>
      <c r="O2062" s="18" t="str" cm="1">
        <f t="array" aca="1" ref="O2062" ca="1">IFERROR(IF(INDEX(NTG_2020_Map,$C2062+2,O$7)="","",INDEX(NTG_2020_Map,$C2062+2,O$7)),"")</f>
        <v/>
      </c>
    </row>
    <row r="2063" spans="3:15" ht="12.75" customHeight="1">
      <c r="C2063" s="16">
        <f t="shared" si="64"/>
        <v>90</v>
      </c>
      <c r="D2063" s="16">
        <f t="shared" si="65"/>
        <v>8</v>
      </c>
      <c r="E2063" s="16" cm="1">
        <f t="array" aca="1" ref="E2063" ca="1">IF(F2063="","",IF(INDEX(NTG_2020_Table,$C2063+1,$D2063)=1,1,0))</f>
        <v>0</v>
      </c>
      <c r="F2063" s="17" t="str" cm="1">
        <f t="array" aca="1" ref="F2063" ca="1">IFERROR(INDEX(NTG_2020_Table,$C2063+1,$F$7),"")</f>
        <v>Res-sAll-mDHWshwr</v>
      </c>
      <c r="G2063" s="17" t="str" cm="1">
        <f t="array" aca="1" ref="G2063" ca="1">IF($F2063="","",IFERROR(INDEX(NTG_2020_Map,1,IF($D2063&lt;$B$4,$B$3,IF($D2063&lt;$B$5,$B$4,$B$5))),""))</f>
        <v>NTG_ID</v>
      </c>
      <c r="H2063" s="17" t="str" cm="1">
        <f t="array" aca="1" ref="H2063" ca="1">IF(F2063="","",IFERROR(INDEX(NTG_2020_Map,2,D2063),""))</f>
        <v>Deem-DEER|Deem-WP</v>
      </c>
      <c r="I2063" s="17" t="str" cm="1">
        <f t="array" aca="1" ref="I2063" ca="1">IFERROR(INDEX(NTG_2020_Map,$C2063+2,$I$7),"")</f>
        <v/>
      </c>
      <c r="J2063" s="17" t="str" cm="1">
        <f t="array" aca="1" ref="J2063" ca="1">IFERROR(IF(INDEX(NTG_2020_Map,$C2063+2,36)=0,"",INDEX(NTG_2020_Map,$C2063+2,$J$7)),"")</f>
        <v/>
      </c>
      <c r="K2063" s="17" t="str" cm="1">
        <f t="array" aca="1" ref="K2063" ca="1">IFERROR(INDEX(NTG_2020_Map,$C2063+2,K$7),"")</f>
        <v/>
      </c>
      <c r="L2063" s="17" t="str" cm="1">
        <f t="array" aca="1" ref="L2063" ca="1">IFERROR(INDEX(NTG_2020_Map,$C2063+2,L$7),"")</f>
        <v/>
      </c>
      <c r="M2063" s="17" t="str" cm="1">
        <f t="array" aca="1" ref="M2063" ca="1">IFERROR(INDEX(NTG_2020_Map,$C2063+2,M$7),"")</f>
        <v/>
      </c>
      <c r="N2063" s="18" t="str" cm="1">
        <f t="array" aca="1" ref="N2063" ca="1">IFERROR(INDEX(NTG_2020_Map,$C2063+2,N$7),"")</f>
        <v/>
      </c>
      <c r="O2063" s="18" t="str" cm="1">
        <f t="array" aca="1" ref="O2063" ca="1">IFERROR(IF(INDEX(NTG_2020_Map,$C2063+2,O$7)="","",INDEX(NTG_2020_Map,$C2063+2,O$7)),"")</f>
        <v/>
      </c>
    </row>
    <row r="2064" spans="3:15" ht="12.75" customHeight="1">
      <c r="C2064" s="16">
        <f t="shared" si="64"/>
        <v>90</v>
      </c>
      <c r="D2064" s="16">
        <f t="shared" si="65"/>
        <v>9</v>
      </c>
      <c r="E2064" s="16" cm="1">
        <f t="array" aca="1" ref="E2064" ca="1">IF(F2064="","",IF(INDEX(NTG_2020_Table,$C2064+1,$D2064)=1,1,0))</f>
        <v>0</v>
      </c>
      <c r="F2064" s="17" t="str" cm="1">
        <f t="array" aca="1" ref="F2064" ca="1">IFERROR(INDEX(NTG_2020_Table,$C2064+1,$F$7),"")</f>
        <v>Res-sAll-mDHWshwr</v>
      </c>
      <c r="G2064" s="17" t="str" cm="1">
        <f t="array" aca="1" ref="G2064" ca="1">IF($F2064="","",IFERROR(INDEX(NTG_2020_Map,1,IF($D2064&lt;$B$4,$B$3,IF($D2064&lt;$B$5,$B$4,$B$5))),""))</f>
        <v>NTG_ID</v>
      </c>
      <c r="H2064" s="17" t="str" cm="1">
        <f t="array" aca="1" ref="H2064" ca="1">IF(F2064="","",IFERROR(INDEX(NTG_2020_Map,2,D2064),""))</f>
        <v>AOE|AR|BRO-Bhv|BRO-Op|BRO-RCx|BW|NC|NR</v>
      </c>
      <c r="I2064" s="17" t="str" cm="1">
        <f t="array" aca="1" ref="I2064" ca="1">IFERROR(INDEX(NTG_2020_Map,$C2064+2,$I$7),"")</f>
        <v/>
      </c>
      <c r="J2064" s="17" t="str" cm="1">
        <f t="array" aca="1" ref="J2064" ca="1">IFERROR(IF(INDEX(NTG_2020_Map,$C2064+2,36)=0,"",INDEX(NTG_2020_Map,$C2064+2,$J$7)),"")</f>
        <v/>
      </c>
      <c r="K2064" s="17" t="str" cm="1">
        <f t="array" aca="1" ref="K2064" ca="1">IFERROR(INDEX(NTG_2020_Map,$C2064+2,K$7),"")</f>
        <v/>
      </c>
      <c r="L2064" s="17" t="str" cm="1">
        <f t="array" aca="1" ref="L2064" ca="1">IFERROR(INDEX(NTG_2020_Map,$C2064+2,L$7),"")</f>
        <v/>
      </c>
      <c r="M2064" s="17" t="str" cm="1">
        <f t="array" aca="1" ref="M2064" ca="1">IFERROR(INDEX(NTG_2020_Map,$C2064+2,M$7),"")</f>
        <v/>
      </c>
      <c r="N2064" s="18" t="str" cm="1">
        <f t="array" aca="1" ref="N2064" ca="1">IFERROR(INDEX(NTG_2020_Map,$C2064+2,N$7),"")</f>
        <v/>
      </c>
      <c r="O2064" s="18" t="str" cm="1">
        <f t="array" aca="1" ref="O2064" ca="1">IFERROR(IF(INDEX(NTG_2020_Map,$C2064+2,O$7)="","",INDEX(NTG_2020_Map,$C2064+2,O$7)),"")</f>
        <v/>
      </c>
    </row>
    <row r="2065" spans="3:15" ht="12.75" customHeight="1">
      <c r="C2065" s="16">
        <f t="shared" si="64"/>
        <v>90</v>
      </c>
      <c r="D2065" s="16">
        <f t="shared" si="65"/>
        <v>10</v>
      </c>
      <c r="E2065" s="16" cm="1">
        <f t="array" aca="1" ref="E2065" ca="1">IF(F2065="","",IF(INDEX(NTG_2020_Table,$C2065+1,$D2065)=1,1,0))</f>
        <v>0</v>
      </c>
      <c r="F2065" s="17" t="str" cm="1">
        <f t="array" aca="1" ref="F2065" ca="1">IFERROR(INDEX(NTG_2020_Table,$C2065+1,$F$7),"")</f>
        <v>Res-sAll-mDHWshwr</v>
      </c>
      <c r="G2065" s="17" t="str" cm="1">
        <f t="array" aca="1" ref="G2065" ca="1">IF($F2065="","",IFERROR(INDEX(NTG_2020_Map,1,IF($D2065&lt;$B$4,$B$3,IF($D2065&lt;$B$5,$B$4,$B$5))),""))</f>
        <v>NTG_ID</v>
      </c>
      <c r="H2065" s="17" t="str" cm="1">
        <f t="array" aca="1" ref="H2065" ca="1">IF(F2065="","",IFERROR(INDEX(NTG_2020_Map,2,D2065),""))</f>
        <v>UpDeemed|DnCust|DnDeemed|DnCustDI|DnDeemDI</v>
      </c>
      <c r="I2065" s="17" t="str" cm="1">
        <f t="array" aca="1" ref="I2065" ca="1">IFERROR(INDEX(NTG_2020_Map,$C2065+2,$I$7),"")</f>
        <v/>
      </c>
      <c r="J2065" s="17" t="str" cm="1">
        <f t="array" aca="1" ref="J2065" ca="1">IFERROR(IF(INDEX(NTG_2020_Map,$C2065+2,36)=0,"",INDEX(NTG_2020_Map,$C2065+2,$J$7)),"")</f>
        <v/>
      </c>
      <c r="K2065" s="17" t="str" cm="1">
        <f t="array" aca="1" ref="K2065" ca="1">IFERROR(INDEX(NTG_2020_Map,$C2065+2,K$7),"")</f>
        <v/>
      </c>
      <c r="L2065" s="17" t="str" cm="1">
        <f t="array" aca="1" ref="L2065" ca="1">IFERROR(INDEX(NTG_2020_Map,$C2065+2,L$7),"")</f>
        <v/>
      </c>
      <c r="M2065" s="17" t="str" cm="1">
        <f t="array" aca="1" ref="M2065" ca="1">IFERROR(INDEX(NTG_2020_Map,$C2065+2,M$7),"")</f>
        <v/>
      </c>
      <c r="N2065" s="18" t="str" cm="1">
        <f t="array" aca="1" ref="N2065" ca="1">IFERROR(INDEX(NTG_2020_Map,$C2065+2,N$7),"")</f>
        <v/>
      </c>
      <c r="O2065" s="18" t="str" cm="1">
        <f t="array" aca="1" ref="O2065" ca="1">IFERROR(IF(INDEX(NTG_2020_Map,$C2065+2,O$7)="","",INDEX(NTG_2020_Map,$C2065+2,O$7)),"")</f>
        <v/>
      </c>
    </row>
    <row r="2066" spans="3:15" ht="12.75" customHeight="1">
      <c r="C2066" s="16">
        <f t="shared" si="64"/>
        <v>90</v>
      </c>
      <c r="D2066" s="16">
        <f t="shared" si="65"/>
        <v>11</v>
      </c>
      <c r="E2066" s="16" cm="1">
        <f t="array" aca="1" ref="E2066" ca="1">IF(F2066="","",IF(INDEX(NTG_2020_Table,$C2066+1,$D2066)=1,1,0))</f>
        <v>0</v>
      </c>
      <c r="F2066" s="17" t="str" cm="1">
        <f t="array" aca="1" ref="F2066" ca="1">IFERROR(INDEX(NTG_2020_Table,$C2066+1,$F$7),"")</f>
        <v>Res-sAll-mDHWshwr</v>
      </c>
      <c r="G2066" s="17" t="str" cm="1">
        <f t="array" aca="1" ref="G2066" ca="1">IF($F2066="","",IFERROR(INDEX(NTG_2020_Map,1,IF($D2066&lt;$B$4,$B$3,IF($D2066&lt;$B$5,$B$4,$B$5))),""))</f>
        <v>VersionSource</v>
      </c>
      <c r="H2066" s="17" t="str" cm="1">
        <f t="array" aca="1" ref="H2066" ca="1">IF(F2066="","",IFERROR(INDEX(NTG_2020_Map,2,D2066),""))</f>
        <v/>
      </c>
      <c r="I2066" s="17" t="str" cm="1">
        <f t="array" aca="1" ref="I2066" ca="1">IFERROR(INDEX(NTG_2020_Map,$C2066+2,$I$7),"")</f>
        <v/>
      </c>
      <c r="J2066" s="17" t="str" cm="1">
        <f t="array" aca="1" ref="J2066" ca="1">IFERROR(IF(INDEX(NTG_2020_Map,$C2066+2,36)=0,"",INDEX(NTG_2020_Map,$C2066+2,$J$7)),"")</f>
        <v/>
      </c>
      <c r="K2066" s="17" t="str" cm="1">
        <f t="array" aca="1" ref="K2066" ca="1">IFERROR(INDEX(NTG_2020_Map,$C2066+2,K$7),"")</f>
        <v/>
      </c>
      <c r="L2066" s="17" t="str" cm="1">
        <f t="array" aca="1" ref="L2066" ca="1">IFERROR(INDEX(NTG_2020_Map,$C2066+2,L$7),"")</f>
        <v/>
      </c>
      <c r="M2066" s="17" t="str" cm="1">
        <f t="array" aca="1" ref="M2066" ca="1">IFERROR(INDEX(NTG_2020_Map,$C2066+2,M$7),"")</f>
        <v/>
      </c>
      <c r="N2066" s="18" t="str" cm="1">
        <f t="array" aca="1" ref="N2066" ca="1">IFERROR(INDEX(NTG_2020_Map,$C2066+2,N$7),"")</f>
        <v/>
      </c>
      <c r="O2066" s="18" t="str" cm="1">
        <f t="array" aca="1" ref="O2066" ca="1">IFERROR(IF(INDEX(NTG_2020_Map,$C2066+2,O$7)="","",INDEX(NTG_2020_Map,$C2066+2,O$7)),"")</f>
        <v/>
      </c>
    </row>
    <row r="2067" spans="3:15" ht="12.75" customHeight="1">
      <c r="C2067" s="16">
        <f t="shared" si="64"/>
        <v>90</v>
      </c>
      <c r="D2067" s="16">
        <f t="shared" si="65"/>
        <v>12</v>
      </c>
      <c r="E2067" s="16" cm="1">
        <f t="array" aca="1" ref="E2067" ca="1">IF(F2067="","",IF(INDEX(NTG_2020_Table,$C2067+1,$D2067)=1,1,0))</f>
        <v>1</v>
      </c>
      <c r="F2067" s="17" t="str" cm="1">
        <f t="array" aca="1" ref="F2067" ca="1">IFERROR(INDEX(NTG_2020_Table,$C2067+1,$F$7),"")</f>
        <v>Res-sAll-mDHWshwr</v>
      </c>
      <c r="G2067" s="17" t="str" cm="1">
        <f t="array" aca="1" ref="G2067" ca="1">IF($F2067="","",IFERROR(INDEX(NTG_2020_Map,1,IF($D2067&lt;$B$4,$B$3,IF($D2067&lt;$B$5,$B$4,$B$5))),""))</f>
        <v>VersionSource</v>
      </c>
      <c r="H2067" s="17" t="str" cm="1">
        <f t="array" aca="1" ref="H2067" ca="1">IF(F2067="","",IFERROR(INDEX(NTG_2020_Map,2,D2067),""))</f>
        <v>1</v>
      </c>
      <c r="I2067" s="17" t="str" cm="1">
        <f t="array" aca="1" ref="I2067" ca="1">IFERROR(INDEX(NTG_2020_Map,$C2067+2,$I$7),"")</f>
        <v/>
      </c>
      <c r="J2067" s="17" t="str" cm="1">
        <f t="array" aca="1" ref="J2067" ca="1">IFERROR(IF(INDEX(NTG_2020_Map,$C2067+2,36)=0,"",INDEX(NTG_2020_Map,$C2067+2,$J$7)),"")</f>
        <v/>
      </c>
      <c r="K2067" s="17" t="str" cm="1">
        <f t="array" aca="1" ref="K2067" ca="1">IFERROR(INDEX(NTG_2020_Map,$C2067+2,K$7),"")</f>
        <v/>
      </c>
      <c r="L2067" s="17" t="str" cm="1">
        <f t="array" aca="1" ref="L2067" ca="1">IFERROR(INDEX(NTG_2020_Map,$C2067+2,L$7),"")</f>
        <v/>
      </c>
      <c r="M2067" s="17" t="str" cm="1">
        <f t="array" aca="1" ref="M2067" ca="1">IFERROR(INDEX(NTG_2020_Map,$C2067+2,M$7),"")</f>
        <v/>
      </c>
      <c r="N2067" s="18" t="str" cm="1">
        <f t="array" aca="1" ref="N2067" ca="1">IFERROR(INDEX(NTG_2020_Map,$C2067+2,N$7),"")</f>
        <v/>
      </c>
      <c r="O2067" s="18" t="str" cm="1">
        <f t="array" aca="1" ref="O2067" ca="1">IFERROR(IF(INDEX(NTG_2020_Map,$C2067+2,O$7)="","",INDEX(NTG_2020_Map,$C2067+2,O$7)),"")</f>
        <v/>
      </c>
    </row>
    <row r="2068" spans="3:15" ht="12.75" customHeight="1">
      <c r="C2068" s="16">
        <f t="shared" si="64"/>
        <v>90</v>
      </c>
      <c r="D2068" s="16">
        <f t="shared" si="65"/>
        <v>13</v>
      </c>
      <c r="E2068" s="16" cm="1">
        <f t="array" aca="1" ref="E2068" ca="1">IF(F2068="","",IF(INDEX(NTG_2020_Table,$C2068+1,$D2068)=1,1,0))</f>
        <v>0</v>
      </c>
      <c r="F2068" s="17" t="str" cm="1">
        <f t="array" aca="1" ref="F2068" ca="1">IFERROR(INDEX(NTG_2020_Table,$C2068+1,$F$7),"")</f>
        <v>Res-sAll-mDHWshwr</v>
      </c>
      <c r="G2068" s="17" t="str" cm="1">
        <f t="array" aca="1" ref="G2068" ca="1">IF($F2068="","",IFERROR(INDEX(NTG_2020_Map,1,IF($D2068&lt;$B$4,$B$3,IF($D2068&lt;$B$5,$B$4,$B$5))),""))</f>
        <v>VersionSource</v>
      </c>
      <c r="H2068" s="17" t="str" cm="1">
        <f t="array" aca="1" ref="H2068" ca="1">IF(F2068="","",IFERROR(INDEX(NTG_2020_Map,2,D2068),""))</f>
        <v>1</v>
      </c>
      <c r="I2068" s="17" t="str" cm="1">
        <f t="array" aca="1" ref="I2068" ca="1">IFERROR(INDEX(NTG_2020_Map,$C2068+2,$I$7),"")</f>
        <v/>
      </c>
      <c r="J2068" s="17" t="str" cm="1">
        <f t="array" aca="1" ref="J2068" ca="1">IFERROR(IF(INDEX(NTG_2020_Map,$C2068+2,36)=0,"",INDEX(NTG_2020_Map,$C2068+2,$J$7)),"")</f>
        <v/>
      </c>
      <c r="K2068" s="17" t="str" cm="1">
        <f t="array" aca="1" ref="K2068" ca="1">IFERROR(INDEX(NTG_2020_Map,$C2068+2,K$7),"")</f>
        <v/>
      </c>
      <c r="L2068" s="17" t="str" cm="1">
        <f t="array" aca="1" ref="L2068" ca="1">IFERROR(INDEX(NTG_2020_Map,$C2068+2,L$7),"")</f>
        <v/>
      </c>
      <c r="M2068" s="17" t="str" cm="1">
        <f t="array" aca="1" ref="M2068" ca="1">IFERROR(INDEX(NTG_2020_Map,$C2068+2,M$7),"")</f>
        <v/>
      </c>
      <c r="N2068" s="18" t="str" cm="1">
        <f t="array" aca="1" ref="N2068" ca="1">IFERROR(INDEX(NTG_2020_Map,$C2068+2,N$7),"")</f>
        <v/>
      </c>
      <c r="O2068" s="18" t="str" cm="1">
        <f t="array" aca="1" ref="O2068" ca="1">IFERROR(IF(INDEX(NTG_2020_Map,$C2068+2,O$7)="","",INDEX(NTG_2020_Map,$C2068+2,O$7)),"")</f>
        <v/>
      </c>
    </row>
    <row r="2069" spans="3:15" ht="12.75" customHeight="1">
      <c r="C2069" s="16">
        <f t="shared" si="64"/>
        <v>90</v>
      </c>
      <c r="D2069" s="16">
        <f t="shared" si="65"/>
        <v>14</v>
      </c>
      <c r="E2069" s="16" cm="1">
        <f t="array" aca="1" ref="E2069" ca="1">IF(F2069="","",IF(INDEX(NTG_2020_Table,$C2069+1,$D2069)=1,1,0))</f>
        <v>0</v>
      </c>
      <c r="F2069" s="17" t="str" cm="1">
        <f t="array" aca="1" ref="F2069" ca="1">IFERROR(INDEX(NTG_2020_Table,$C2069+1,$F$7),"")</f>
        <v>Res-sAll-mDHWshwr</v>
      </c>
      <c r="G2069" s="17" t="str" cm="1">
        <f t="array" aca="1" ref="G2069" ca="1">IF($F2069="","",IFERROR(INDEX(NTG_2020_Map,1,IF($D2069&lt;$B$4,$B$3,IF($D2069&lt;$B$5,$B$4,$B$5))),""))</f>
        <v>VersionSource</v>
      </c>
      <c r="H2069" s="17" t="str" cm="1">
        <f t="array" aca="1" ref="H2069" ca="1">IF(F2069="","",IFERROR(INDEX(NTG_2020_Map,2,D2069),""))</f>
        <v>0</v>
      </c>
      <c r="I2069" s="17" t="str" cm="1">
        <f t="array" aca="1" ref="I2069" ca="1">IFERROR(INDEX(NTG_2020_Map,$C2069+2,$I$7),"")</f>
        <v/>
      </c>
      <c r="J2069" s="17" t="str" cm="1">
        <f t="array" aca="1" ref="J2069" ca="1">IFERROR(IF(INDEX(NTG_2020_Map,$C2069+2,36)=0,"",INDEX(NTG_2020_Map,$C2069+2,$J$7)),"")</f>
        <v/>
      </c>
      <c r="K2069" s="17" t="str" cm="1">
        <f t="array" aca="1" ref="K2069" ca="1">IFERROR(INDEX(NTG_2020_Map,$C2069+2,K$7),"")</f>
        <v/>
      </c>
      <c r="L2069" s="17" t="str" cm="1">
        <f t="array" aca="1" ref="L2069" ca="1">IFERROR(INDEX(NTG_2020_Map,$C2069+2,L$7),"")</f>
        <v/>
      </c>
      <c r="M2069" s="17" t="str" cm="1">
        <f t="array" aca="1" ref="M2069" ca="1">IFERROR(INDEX(NTG_2020_Map,$C2069+2,M$7),"")</f>
        <v/>
      </c>
      <c r="N2069" s="18" t="str" cm="1">
        <f t="array" aca="1" ref="N2069" ca="1">IFERROR(INDEX(NTG_2020_Map,$C2069+2,N$7),"")</f>
        <v/>
      </c>
      <c r="O2069" s="18" t="str" cm="1">
        <f t="array" aca="1" ref="O2069" ca="1">IFERROR(IF(INDEX(NTG_2020_Map,$C2069+2,O$7)="","",INDEX(NTG_2020_Map,$C2069+2,O$7)),"")</f>
        <v/>
      </c>
    </row>
    <row r="2070" spans="3:15" ht="12.75" customHeight="1">
      <c r="C2070" s="16">
        <f t="shared" si="64"/>
        <v>90</v>
      </c>
      <c r="D2070" s="16">
        <f t="shared" si="65"/>
        <v>15</v>
      </c>
      <c r="E2070" s="16" cm="1">
        <f t="array" aca="1" ref="E2070" ca="1">IF(F2070="","",IF(INDEX(NTG_2020_Table,$C2070+1,$D2070)=1,1,0))</f>
        <v>0</v>
      </c>
      <c r="F2070" s="17" t="str" cm="1">
        <f t="array" aca="1" ref="F2070" ca="1">IFERROR(INDEX(NTG_2020_Table,$C2070+1,$F$7),"")</f>
        <v>Res-sAll-mDHWshwr</v>
      </c>
      <c r="G2070" s="17" t="str" cm="1">
        <f t="array" aca="1" ref="G2070" ca="1">IF($F2070="","",IFERROR(INDEX(NTG_2020_Map,1,IF($D2070&lt;$B$4,$B$3,IF($D2070&lt;$B$5,$B$4,$B$5))),""))</f>
        <v>VersionSource</v>
      </c>
      <c r="H2070" s="17" cm="1">
        <f t="array" aca="1" ref="H2070" ca="1">IF(F2070="","",IFERROR(INDEX(NTG_2020_Map,2,D2070),""))</f>
        <v>45448.629734189817</v>
      </c>
      <c r="I2070" s="17" t="str" cm="1">
        <f t="array" aca="1" ref="I2070" ca="1">IFERROR(INDEX(NTG_2020_Map,$C2070+2,$I$7),"")</f>
        <v/>
      </c>
      <c r="J2070" s="17" t="str" cm="1">
        <f t="array" aca="1" ref="J2070" ca="1">IFERROR(IF(INDEX(NTG_2020_Map,$C2070+2,36)=0,"",INDEX(NTG_2020_Map,$C2070+2,$J$7)),"")</f>
        <v/>
      </c>
      <c r="K2070" s="17" t="str" cm="1">
        <f t="array" aca="1" ref="K2070" ca="1">IFERROR(INDEX(NTG_2020_Map,$C2070+2,K$7),"")</f>
        <v/>
      </c>
      <c r="L2070" s="17" t="str" cm="1">
        <f t="array" aca="1" ref="L2070" ca="1">IFERROR(INDEX(NTG_2020_Map,$C2070+2,L$7),"")</f>
        <v/>
      </c>
      <c r="M2070" s="17" t="str" cm="1">
        <f t="array" aca="1" ref="M2070" ca="1">IFERROR(INDEX(NTG_2020_Map,$C2070+2,M$7),"")</f>
        <v/>
      </c>
      <c r="N2070" s="18" t="str" cm="1">
        <f t="array" aca="1" ref="N2070" ca="1">IFERROR(INDEX(NTG_2020_Map,$C2070+2,N$7),"")</f>
        <v/>
      </c>
      <c r="O2070" s="18" t="str" cm="1">
        <f t="array" aca="1" ref="O2070" ca="1">IFERROR(IF(INDEX(NTG_2020_Map,$C2070+2,O$7)="","",INDEX(NTG_2020_Map,$C2070+2,O$7)),"")</f>
        <v/>
      </c>
    </row>
    <row r="2071" spans="3:15" ht="12.75" customHeight="1">
      <c r="C2071" s="16">
        <f t="shared" si="64"/>
        <v>90</v>
      </c>
      <c r="D2071" s="16">
        <f t="shared" si="65"/>
        <v>16</v>
      </c>
      <c r="E2071" s="16" cm="1">
        <f t="array" aca="1" ref="E2071" ca="1">IF(F2071="","",IF(INDEX(NTG_2020_Table,$C2071+1,$D2071)=1,1,0))</f>
        <v>1</v>
      </c>
      <c r="F2071" s="17" t="str" cm="1">
        <f t="array" aca="1" ref="F2071" ca="1">IFERROR(INDEX(NTG_2020_Table,$C2071+1,$F$7),"")</f>
        <v>Res-sAll-mDHWshwr</v>
      </c>
      <c r="G2071" s="17" t="str" cm="1">
        <f t="array" aca="1" ref="G2071" ca="1">IF($F2071="","",IFERROR(INDEX(NTG_2020_Map,1,IF($D2071&lt;$B$4,$B$3,IF($D2071&lt;$B$5,$B$4,$B$5))),""))</f>
        <v>VersionSource</v>
      </c>
      <c r="H2071" s="17" t="str" cm="1">
        <f t="array" aca="1" ref="H2071" ca="1">IF(F2071="","",IFERROR(INDEX(NTG_2020_Map,2,D2071),""))</f>
        <v>Expired this record since a new record was created that uses the updated Measure Impact Types and Delivery Types per DEER2026 Scoping Document.</v>
      </c>
      <c r="I2071" s="17" t="str" cm="1">
        <f t="array" aca="1" ref="I2071" ca="1">IFERROR(INDEX(NTG_2020_Map,$C2071+2,$I$7),"")</f>
        <v/>
      </c>
      <c r="J2071" s="17" t="str" cm="1">
        <f t="array" aca="1" ref="J2071" ca="1">IFERROR(IF(INDEX(NTG_2020_Map,$C2071+2,36)=0,"",INDEX(NTG_2020_Map,$C2071+2,$J$7)),"")</f>
        <v/>
      </c>
      <c r="K2071" s="17" t="str" cm="1">
        <f t="array" aca="1" ref="K2071" ca="1">IFERROR(INDEX(NTG_2020_Map,$C2071+2,K$7),"")</f>
        <v/>
      </c>
      <c r="L2071" s="17" t="str" cm="1">
        <f t="array" aca="1" ref="L2071" ca="1">IFERROR(INDEX(NTG_2020_Map,$C2071+2,L$7),"")</f>
        <v/>
      </c>
      <c r="M2071" s="17" t="str" cm="1">
        <f t="array" aca="1" ref="M2071" ca="1">IFERROR(INDEX(NTG_2020_Map,$C2071+2,M$7),"")</f>
        <v/>
      </c>
      <c r="N2071" s="18" t="str" cm="1">
        <f t="array" aca="1" ref="N2071" ca="1">IFERROR(INDEX(NTG_2020_Map,$C2071+2,N$7),"")</f>
        <v/>
      </c>
      <c r="O2071" s="18" t="str" cm="1">
        <f t="array" aca="1" ref="O2071" ca="1">IFERROR(IF(INDEX(NTG_2020_Map,$C2071+2,O$7)="","",INDEX(NTG_2020_Map,$C2071+2,O$7)),"")</f>
        <v/>
      </c>
    </row>
    <row r="2072" spans="3:15" ht="12.75" customHeight="1">
      <c r="C2072" s="16">
        <f t="shared" si="64"/>
        <v>90</v>
      </c>
      <c r="D2072" s="16">
        <f t="shared" si="65"/>
        <v>17</v>
      </c>
      <c r="E2072" s="16" cm="1">
        <f t="array" aca="1" ref="E2072" ca="1">IF(F2072="","",IF(INDEX(NTG_2020_Table,$C2072+1,$D2072)=1,1,0))</f>
        <v>1</v>
      </c>
      <c r="F2072" s="17" t="str" cm="1">
        <f t="array" aca="1" ref="F2072" ca="1">IFERROR(INDEX(NTG_2020_Table,$C2072+1,$F$7),"")</f>
        <v>Res-sAll-mDHWshwr</v>
      </c>
      <c r="G2072" s="17" t="str" cm="1">
        <f t="array" aca="1" ref="G2072" ca="1">IF($F2072="","",IFERROR(INDEX(NTG_2020_Map,1,IF($D2072&lt;$B$4,$B$3,IF($D2072&lt;$B$5,$B$4,$B$5))),""))</f>
        <v>VersionSource</v>
      </c>
      <c r="H2072" s="17" t="str" cm="1">
        <f t="array" aca="1" ref="H2072" ca="1">IF(F2072="","",IFERROR(INDEX(NTG_2020_Map,2,D2072),""))</f>
        <v>Deemed Ex Ante Team</v>
      </c>
      <c r="I2072" s="17" t="str" cm="1">
        <f t="array" aca="1" ref="I2072" ca="1">IFERROR(INDEX(NTG_2020_Map,$C2072+2,$I$7),"")</f>
        <v/>
      </c>
      <c r="J2072" s="17" t="str" cm="1">
        <f t="array" aca="1" ref="J2072" ca="1">IFERROR(IF(INDEX(NTG_2020_Map,$C2072+2,36)=0,"",INDEX(NTG_2020_Map,$C2072+2,$J$7)),"")</f>
        <v/>
      </c>
      <c r="K2072" s="17" t="str" cm="1">
        <f t="array" aca="1" ref="K2072" ca="1">IFERROR(INDEX(NTG_2020_Map,$C2072+2,K$7),"")</f>
        <v/>
      </c>
      <c r="L2072" s="17" t="str" cm="1">
        <f t="array" aca="1" ref="L2072" ca="1">IFERROR(INDEX(NTG_2020_Map,$C2072+2,L$7),"")</f>
        <v/>
      </c>
      <c r="M2072" s="17" t="str" cm="1">
        <f t="array" aca="1" ref="M2072" ca="1">IFERROR(INDEX(NTG_2020_Map,$C2072+2,M$7),"")</f>
        <v/>
      </c>
      <c r="N2072" s="18" t="str" cm="1">
        <f t="array" aca="1" ref="N2072" ca="1">IFERROR(INDEX(NTG_2020_Map,$C2072+2,N$7),"")</f>
        <v/>
      </c>
      <c r="O2072" s="18" t="str" cm="1">
        <f t="array" aca="1" ref="O2072" ca="1">IFERROR(IF(INDEX(NTG_2020_Map,$C2072+2,O$7)="","",INDEX(NTG_2020_Map,$C2072+2,O$7)),"")</f>
        <v/>
      </c>
    </row>
    <row r="2073" spans="3:15" ht="12.75" customHeight="1">
      <c r="C2073" s="16">
        <f t="shared" si="64"/>
        <v>90</v>
      </c>
      <c r="D2073" s="16">
        <f t="shared" si="65"/>
        <v>18</v>
      </c>
      <c r="E2073" s="16" cm="1">
        <f t="array" aca="1" ref="E2073" ca="1">IF(F2073="","",IF(INDEX(NTG_2020_Table,$C2073+1,$D2073)=1,1,0))</f>
        <v>1</v>
      </c>
      <c r="F2073" s="17" t="str" cm="1">
        <f t="array" aca="1" ref="F2073" ca="1">IFERROR(INDEX(NTG_2020_Table,$C2073+1,$F$7),"")</f>
        <v>Res-sAll-mDHWshwr</v>
      </c>
      <c r="G2073" s="17" t="str" cm="1">
        <f t="array" aca="1" ref="G2073" ca="1">IF($F2073="","",IFERROR(INDEX(NTG_2020_Map,1,IF($D2073&lt;$B$4,$B$3,IF($D2073&lt;$B$5,$B$4,$B$5))),""))</f>
        <v>VersionSource</v>
      </c>
      <c r="H2073" s="17" cm="1">
        <f t="array" aca="1" ref="H2073" ca="1">IF(F2073="","",IFERROR(INDEX(NTG_2020_Map,2,D2073),""))</f>
        <v>44566.539816770834</v>
      </c>
      <c r="I2073" s="17" t="str" cm="1">
        <f t="array" aca="1" ref="I2073" ca="1">IFERROR(INDEX(NTG_2020_Map,$C2073+2,$I$7),"")</f>
        <v/>
      </c>
      <c r="J2073" s="17" t="str" cm="1">
        <f t="array" aca="1" ref="J2073" ca="1">IFERROR(IF(INDEX(NTG_2020_Map,$C2073+2,36)=0,"",INDEX(NTG_2020_Map,$C2073+2,$J$7)),"")</f>
        <v/>
      </c>
      <c r="K2073" s="17" t="str" cm="1">
        <f t="array" aca="1" ref="K2073" ca="1">IFERROR(INDEX(NTG_2020_Map,$C2073+2,K$7),"")</f>
        <v/>
      </c>
      <c r="L2073" s="17" t="str" cm="1">
        <f t="array" aca="1" ref="L2073" ca="1">IFERROR(INDEX(NTG_2020_Map,$C2073+2,L$7),"")</f>
        <v/>
      </c>
      <c r="M2073" s="17" t="str" cm="1">
        <f t="array" aca="1" ref="M2073" ca="1">IFERROR(INDEX(NTG_2020_Map,$C2073+2,M$7),"")</f>
        <v/>
      </c>
      <c r="N2073" s="18" t="str" cm="1">
        <f t="array" aca="1" ref="N2073" ca="1">IFERROR(INDEX(NTG_2020_Map,$C2073+2,N$7),"")</f>
        <v/>
      </c>
      <c r="O2073" s="18" t="str" cm="1">
        <f t="array" aca="1" ref="O2073" ca="1">IFERROR(IF(INDEX(NTG_2020_Map,$C2073+2,O$7)="","",INDEX(NTG_2020_Map,$C2073+2,O$7)),"")</f>
        <v/>
      </c>
    </row>
    <row r="2074" spans="3:15" ht="12.75" customHeight="1">
      <c r="C2074" s="16">
        <f t="shared" si="64"/>
        <v>90</v>
      </c>
      <c r="D2074" s="16">
        <f t="shared" si="65"/>
        <v>19</v>
      </c>
      <c r="E2074" s="16" cm="1">
        <f t="array" aca="1" ref="E2074" ca="1">IF(F2074="","",IF(INDEX(NTG_2020_Table,$C2074+1,$D2074)=1,1,0))</f>
        <v>1</v>
      </c>
      <c r="F2074" s="17" t="str" cm="1">
        <f t="array" aca="1" ref="F2074" ca="1">IFERROR(INDEX(NTG_2020_Table,$C2074+1,$F$7),"")</f>
        <v>Res-sAll-mDHWshwr</v>
      </c>
      <c r="G2074" s="17" t="str" cm="1">
        <f t="array" aca="1" ref="G2074" ca="1">IF($F2074="","",IFERROR(INDEX(NTG_2020_Map,1,IF($D2074&lt;$B$4,$B$3,IF($D2074&lt;$B$5,$B$4,$B$5))),""))</f>
        <v>CreatedComment</v>
      </c>
      <c r="H2074" s="17" t="str" cm="1">
        <f t="array" aca="1" ref="H2074" ca="1">IF(F2074="","",IFERROR(INDEX(NTG_2020_Map,2,D2074),""))</f>
        <v/>
      </c>
      <c r="I2074" s="17" t="str" cm="1">
        <f t="array" aca="1" ref="I2074" ca="1">IFERROR(INDEX(NTG_2020_Map,$C2074+2,$I$7),"")</f>
        <v/>
      </c>
      <c r="J2074" s="17" t="str" cm="1">
        <f t="array" aca="1" ref="J2074" ca="1">IFERROR(IF(INDEX(NTG_2020_Map,$C2074+2,36)=0,"",INDEX(NTG_2020_Map,$C2074+2,$J$7)),"")</f>
        <v/>
      </c>
      <c r="K2074" s="17" t="str" cm="1">
        <f t="array" aca="1" ref="K2074" ca="1">IFERROR(INDEX(NTG_2020_Map,$C2074+2,K$7),"")</f>
        <v/>
      </c>
      <c r="L2074" s="17" t="str" cm="1">
        <f t="array" aca="1" ref="L2074" ca="1">IFERROR(INDEX(NTG_2020_Map,$C2074+2,L$7),"")</f>
        <v/>
      </c>
      <c r="M2074" s="17" t="str" cm="1">
        <f t="array" aca="1" ref="M2074" ca="1">IFERROR(INDEX(NTG_2020_Map,$C2074+2,M$7),"")</f>
        <v/>
      </c>
      <c r="N2074" s="18" t="str" cm="1">
        <f t="array" aca="1" ref="N2074" ca="1">IFERROR(INDEX(NTG_2020_Map,$C2074+2,N$7),"")</f>
        <v/>
      </c>
      <c r="O2074" s="18" t="str" cm="1">
        <f t="array" aca="1" ref="O2074" ca="1">IFERROR(IF(INDEX(NTG_2020_Map,$C2074+2,O$7)="","",INDEX(NTG_2020_Map,$C2074+2,O$7)),"")</f>
        <v/>
      </c>
    </row>
    <row r="2075" spans="3:15" ht="12.75" customHeight="1">
      <c r="C2075" s="16">
        <f t="shared" si="64"/>
        <v>90</v>
      </c>
      <c r="D2075" s="16">
        <f t="shared" si="65"/>
        <v>20</v>
      </c>
      <c r="E2075" s="16" cm="1">
        <f t="array" aca="1" ref="E2075" ca="1">IF(F2075="","",IF(INDEX(NTG_2020_Table,$C2075+1,$D2075)=1,1,0))</f>
        <v>1</v>
      </c>
      <c r="F2075" s="17" t="str" cm="1">
        <f t="array" aca="1" ref="F2075" ca="1">IFERROR(INDEX(NTG_2020_Table,$C2075+1,$F$7),"")</f>
        <v>Res-sAll-mDHWshwr</v>
      </c>
      <c r="G2075" s="17" t="str" cm="1">
        <f t="array" aca="1" ref="G2075" ca="1">IF($F2075="","",IFERROR(INDEX(NTG_2020_Map,1,IF($D2075&lt;$B$4,$B$3,IF($D2075&lt;$B$5,$B$4,$B$5))),""))</f>
        <v>CreatedComment</v>
      </c>
      <c r="H2075" s="17" t="str" cm="1">
        <f t="array" aca="1" ref="H2075" ca="1">IF(F2075="","",IFERROR(INDEX(NTG_2020_Map,2,D2075),""))</f>
        <v>Deemed Ex Ante Team</v>
      </c>
      <c r="I2075" s="17" t="str" cm="1">
        <f t="array" aca="1" ref="I2075" ca="1">IFERROR(INDEX(NTG_2020_Map,$C2075+2,$I$7),"")</f>
        <v/>
      </c>
      <c r="J2075" s="17" t="str" cm="1">
        <f t="array" aca="1" ref="J2075" ca="1">IFERROR(IF(INDEX(NTG_2020_Map,$C2075+2,36)=0,"",INDEX(NTG_2020_Map,$C2075+2,$J$7)),"")</f>
        <v/>
      </c>
      <c r="K2075" s="17" t="str" cm="1">
        <f t="array" aca="1" ref="K2075" ca="1">IFERROR(INDEX(NTG_2020_Map,$C2075+2,K$7),"")</f>
        <v/>
      </c>
      <c r="L2075" s="17" t="str" cm="1">
        <f t="array" aca="1" ref="L2075" ca="1">IFERROR(INDEX(NTG_2020_Map,$C2075+2,L$7),"")</f>
        <v/>
      </c>
      <c r="M2075" s="17" t="str" cm="1">
        <f t="array" aca="1" ref="M2075" ca="1">IFERROR(INDEX(NTG_2020_Map,$C2075+2,M$7),"")</f>
        <v/>
      </c>
      <c r="N2075" s="18" t="str" cm="1">
        <f t="array" aca="1" ref="N2075" ca="1">IFERROR(INDEX(NTG_2020_Map,$C2075+2,N$7),"")</f>
        <v/>
      </c>
      <c r="O2075" s="18" t="str" cm="1">
        <f t="array" aca="1" ref="O2075" ca="1">IFERROR(IF(INDEX(NTG_2020_Map,$C2075+2,O$7)="","",INDEX(NTG_2020_Map,$C2075+2,O$7)),"")</f>
        <v/>
      </c>
    </row>
    <row r="2076" spans="3:15" ht="12.75" customHeight="1">
      <c r="C2076" s="16">
        <f t="shared" si="64"/>
        <v>90</v>
      </c>
      <c r="D2076" s="16">
        <f t="shared" si="65"/>
        <v>21</v>
      </c>
      <c r="E2076" s="16" cm="1">
        <f t="array" aca="1" ref="E2076" ca="1">IF(F2076="","",IF(INDEX(NTG_2020_Table,$C2076+1,$D2076)=1,1,0))</f>
        <v>1</v>
      </c>
      <c r="F2076" s="17" t="str" cm="1">
        <f t="array" aca="1" ref="F2076" ca="1">IFERROR(INDEX(NTG_2020_Table,$C2076+1,$F$7),"")</f>
        <v>Res-sAll-mDHWshwr</v>
      </c>
      <c r="G2076" s="17" t="str" cm="1">
        <f t="array" aca="1" ref="G2076" ca="1">IF($F2076="","",IFERROR(INDEX(NTG_2020_Map,1,IF($D2076&lt;$B$4,$B$3,IF($D2076&lt;$B$5,$B$4,$B$5))),""))</f>
        <v>CreatedComment</v>
      </c>
      <c r="H2076" s="17" t="str" cm="1">
        <f t="array" aca="1" ref="H2076" ca="1">IF(F2076="","",IFERROR(INDEX(NTG_2020_Map,2,D2076),""))</f>
        <v/>
      </c>
      <c r="I2076" s="17" t="str" cm="1">
        <f t="array" aca="1" ref="I2076" ca="1">IFERROR(INDEX(NTG_2020_Map,$C2076+2,$I$7),"")</f>
        <v/>
      </c>
      <c r="J2076" s="17" t="str" cm="1">
        <f t="array" aca="1" ref="J2076" ca="1">IFERROR(IF(INDEX(NTG_2020_Map,$C2076+2,36)=0,"",INDEX(NTG_2020_Map,$C2076+2,$J$7)),"")</f>
        <v/>
      </c>
      <c r="K2076" s="17" t="str" cm="1">
        <f t="array" aca="1" ref="K2076" ca="1">IFERROR(INDEX(NTG_2020_Map,$C2076+2,K$7),"")</f>
        <v/>
      </c>
      <c r="L2076" s="17" t="str" cm="1">
        <f t="array" aca="1" ref="L2076" ca="1">IFERROR(INDEX(NTG_2020_Map,$C2076+2,L$7),"")</f>
        <v/>
      </c>
      <c r="M2076" s="17" t="str" cm="1">
        <f t="array" aca="1" ref="M2076" ca="1">IFERROR(INDEX(NTG_2020_Map,$C2076+2,M$7),"")</f>
        <v/>
      </c>
      <c r="N2076" s="18" t="str" cm="1">
        <f t="array" aca="1" ref="N2076" ca="1">IFERROR(INDEX(NTG_2020_Map,$C2076+2,N$7),"")</f>
        <v/>
      </c>
      <c r="O2076" s="18" t="str" cm="1">
        <f t="array" aca="1" ref="O2076" ca="1">IFERROR(IF(INDEX(NTG_2020_Map,$C2076+2,O$7)="","",INDEX(NTG_2020_Map,$C2076+2,O$7)),"")</f>
        <v/>
      </c>
    </row>
    <row r="2077" spans="3:15" ht="12.75" customHeight="1">
      <c r="C2077" s="16">
        <f t="shared" si="64"/>
        <v>90</v>
      </c>
      <c r="D2077" s="16">
        <f t="shared" si="65"/>
        <v>22</v>
      </c>
      <c r="E2077" s="16" cm="1">
        <f t="array" aca="1" ref="E2077" ca="1">IF(F2077="","",IF(INDEX(NTG_2020_Table,$C2077+1,$D2077)=1,1,0))</f>
        <v>1</v>
      </c>
      <c r="F2077" s="17" t="str" cm="1">
        <f t="array" aca="1" ref="F2077" ca="1">IFERROR(INDEX(NTG_2020_Table,$C2077+1,$F$7),"")</f>
        <v>Res-sAll-mDHWshwr</v>
      </c>
      <c r="G2077" s="17" t="str" cm="1">
        <f t="array" aca="1" ref="G2077" ca="1">IF($F2077="","",IFERROR(INDEX(NTG_2020_Map,1,IF($D2077&lt;$B$4,$B$3,IF($D2077&lt;$B$5,$B$4,$B$5))),""))</f>
        <v>CreatedComment</v>
      </c>
      <c r="H2077" s="17" t="str" cm="1">
        <f t="array" aca="1" ref="H2077" ca="1">IF(F2077="","",IFERROR(INDEX(NTG_2020_Map,2,D2077),""))</f>
        <v/>
      </c>
      <c r="I2077" s="17" t="str" cm="1">
        <f t="array" aca="1" ref="I2077" ca="1">IFERROR(INDEX(NTG_2020_Map,$C2077+2,$I$7),"")</f>
        <v/>
      </c>
      <c r="J2077" s="17" t="str" cm="1">
        <f t="array" aca="1" ref="J2077" ca="1">IFERROR(IF(INDEX(NTG_2020_Map,$C2077+2,36)=0,"",INDEX(NTG_2020_Map,$C2077+2,$J$7)),"")</f>
        <v/>
      </c>
      <c r="K2077" s="17" t="str" cm="1">
        <f t="array" aca="1" ref="K2077" ca="1">IFERROR(INDEX(NTG_2020_Map,$C2077+2,K$7),"")</f>
        <v/>
      </c>
      <c r="L2077" s="17" t="str" cm="1">
        <f t="array" aca="1" ref="L2077" ca="1">IFERROR(INDEX(NTG_2020_Map,$C2077+2,L$7),"")</f>
        <v/>
      </c>
      <c r="M2077" s="17" t="str" cm="1">
        <f t="array" aca="1" ref="M2077" ca="1">IFERROR(INDEX(NTG_2020_Map,$C2077+2,M$7),"")</f>
        <v/>
      </c>
      <c r="N2077" s="18" t="str" cm="1">
        <f t="array" aca="1" ref="N2077" ca="1">IFERROR(INDEX(NTG_2020_Map,$C2077+2,N$7),"")</f>
        <v/>
      </c>
      <c r="O2077" s="18" t="str" cm="1">
        <f t="array" aca="1" ref="O2077" ca="1">IFERROR(IF(INDEX(NTG_2020_Map,$C2077+2,O$7)="","",INDEX(NTG_2020_Map,$C2077+2,O$7)),"")</f>
        <v/>
      </c>
    </row>
    <row r="2078" spans="3:15" ht="12.75" customHeight="1">
      <c r="C2078" s="16">
        <f t="shared" si="64"/>
        <v>90</v>
      </c>
      <c r="D2078" s="16">
        <f t="shared" si="65"/>
        <v>23</v>
      </c>
      <c r="E2078" s="16" cm="1">
        <f t="array" aca="1" ref="E2078" ca="1">IF(F2078="","",IF(INDEX(NTG_2020_Table,$C2078+1,$D2078)=1,1,0))</f>
        <v>1</v>
      </c>
      <c r="F2078" s="17" t="str" cm="1">
        <f t="array" aca="1" ref="F2078" ca="1">IFERROR(INDEX(NTG_2020_Table,$C2078+1,$F$7),"")</f>
        <v>Res-sAll-mDHWshwr</v>
      </c>
      <c r="G2078" s="17" t="str" cm="1">
        <f t="array" aca="1" ref="G2078" ca="1">IF($F2078="","",IFERROR(INDEX(NTG_2020_Map,1,IF($D2078&lt;$B$4,$B$3,IF($D2078&lt;$B$5,$B$4,$B$5))),""))</f>
        <v>CreatedComment</v>
      </c>
      <c r="H2078" s="17" t="str" cm="1">
        <f t="array" aca="1" ref="H2078" ca="1">IF(F2078="","",IFERROR(INDEX(NTG_2020_Map,2,D2078),""))</f>
        <v/>
      </c>
      <c r="I2078" s="17" t="str" cm="1">
        <f t="array" aca="1" ref="I2078" ca="1">IFERROR(INDEX(NTG_2020_Map,$C2078+2,$I$7),"")</f>
        <v/>
      </c>
      <c r="J2078" s="17" t="str" cm="1">
        <f t="array" aca="1" ref="J2078" ca="1">IFERROR(IF(INDEX(NTG_2020_Map,$C2078+2,36)=0,"",INDEX(NTG_2020_Map,$C2078+2,$J$7)),"")</f>
        <v/>
      </c>
      <c r="K2078" s="17" t="str" cm="1">
        <f t="array" aca="1" ref="K2078" ca="1">IFERROR(INDEX(NTG_2020_Map,$C2078+2,K$7),"")</f>
        <v/>
      </c>
      <c r="L2078" s="17" t="str" cm="1">
        <f t="array" aca="1" ref="L2078" ca="1">IFERROR(INDEX(NTG_2020_Map,$C2078+2,L$7),"")</f>
        <v/>
      </c>
      <c r="M2078" s="17" t="str" cm="1">
        <f t="array" aca="1" ref="M2078" ca="1">IFERROR(INDEX(NTG_2020_Map,$C2078+2,M$7),"")</f>
        <v/>
      </c>
      <c r="N2078" s="18" t="str" cm="1">
        <f t="array" aca="1" ref="N2078" ca="1">IFERROR(INDEX(NTG_2020_Map,$C2078+2,N$7),"")</f>
        <v/>
      </c>
      <c r="O2078" s="18" t="str" cm="1">
        <f t="array" aca="1" ref="O2078" ca="1">IFERROR(IF(INDEX(NTG_2020_Map,$C2078+2,O$7)="","",INDEX(NTG_2020_Map,$C2078+2,O$7)),"")</f>
        <v/>
      </c>
    </row>
    <row r="2079" spans="3:15" ht="12.75" customHeight="1">
      <c r="C2079" s="16">
        <f t="shared" si="64"/>
        <v>91</v>
      </c>
      <c r="D2079" s="16">
        <f t="shared" si="65"/>
        <v>1</v>
      </c>
      <c r="E2079" s="16" cm="1">
        <f t="array" aca="1" ref="E2079" ca="1">IF(F2079="","",IF(INDEX(NTG_2020_Table,$C2079+1,$D2079)=1,1,0))</f>
        <v>0</v>
      </c>
      <c r="F2079" s="17" t="str" cm="1">
        <f t="array" aca="1" ref="F2079" ca="1">IFERROR(INDEX(NTG_2020_Table,$C2079+1,$F$7),"")</f>
        <v>Res-sAll-mDuctSeal</v>
      </c>
      <c r="G2079" s="17" t="str" cm="1">
        <f t="array" aca="1" ref="G2079" ca="1">IF($F2079="","",IFERROR(INDEX(NTG_2020_Map,1,IF($D2079&lt;$B$4,$B$3,IF($D2079&lt;$B$5,$B$4,$B$5))),""))</f>
        <v>NTG_ID</v>
      </c>
      <c r="H2079" s="17" t="str" cm="1">
        <f t="array" aca="1" ref="H2079" ca="1">IF(F2079="","",IFERROR(INDEX(NTG_2020_Map,2,D2079),""))</f>
        <v>Agric-Default&gt;2yrs</v>
      </c>
      <c r="I2079" s="17" t="str" cm="1">
        <f t="array" aca="1" ref="I2079" ca="1">IFERROR(INDEX(NTG_2020_Map,$C2079+2,$I$7),"")</f>
        <v/>
      </c>
      <c r="J2079" s="17" t="str" cm="1">
        <f t="array" aca="1" ref="J2079" ca="1">IFERROR(IF(INDEX(NTG_2020_Map,$C2079+2,36)=0,"",INDEX(NTG_2020_Map,$C2079+2,$J$7)),"")</f>
        <v/>
      </c>
      <c r="K2079" s="17" t="str" cm="1">
        <f t="array" aca="1" ref="K2079" ca="1">IFERROR(INDEX(NTG_2020_Map,$C2079+2,K$7),"")</f>
        <v/>
      </c>
      <c r="L2079" s="17" t="str" cm="1">
        <f t="array" aca="1" ref="L2079" ca="1">IFERROR(INDEX(NTG_2020_Map,$C2079+2,L$7),"")</f>
        <v/>
      </c>
      <c r="M2079" s="17" t="str" cm="1">
        <f t="array" aca="1" ref="M2079" ca="1">IFERROR(INDEX(NTG_2020_Map,$C2079+2,M$7),"")</f>
        <v/>
      </c>
      <c r="N2079" s="18" t="str" cm="1">
        <f t="array" aca="1" ref="N2079" ca="1">IFERROR(INDEX(NTG_2020_Map,$C2079+2,N$7),"")</f>
        <v/>
      </c>
      <c r="O2079" s="18" t="str" cm="1">
        <f t="array" aca="1" ref="O2079" ca="1">IFERROR(IF(INDEX(NTG_2020_Map,$C2079+2,O$7)="","",INDEX(NTG_2020_Map,$C2079+2,O$7)),"")</f>
        <v/>
      </c>
    </row>
    <row r="2080" spans="3:15" ht="12.75" customHeight="1">
      <c r="C2080" s="16">
        <f t="shared" si="64"/>
        <v>91</v>
      </c>
      <c r="D2080" s="16">
        <f t="shared" si="65"/>
        <v>2</v>
      </c>
      <c r="E2080" s="16" cm="1">
        <f t="array" aca="1" ref="E2080" ca="1">IF(F2080="","",IF(INDEX(NTG_2020_Table,$C2080+1,$D2080)=1,1,0))</f>
        <v>0</v>
      </c>
      <c r="F2080" s="17" t="str" cm="1">
        <f t="array" aca="1" ref="F2080" ca="1">IFERROR(INDEX(NTG_2020_Table,$C2080+1,$F$7),"")</f>
        <v>Res-sAll-mDuctSeal</v>
      </c>
      <c r="G2080" s="17" t="str" cm="1">
        <f t="array" aca="1" ref="G2080" ca="1">IF($F2080="","",IFERROR(INDEX(NTG_2020_Map,1,IF($D2080&lt;$B$4,$B$3,IF($D2080&lt;$B$5,$B$4,$B$5))),""))</f>
        <v>NTG_ID</v>
      </c>
      <c r="H2080" s="17" t="str" cm="1">
        <f t="array" aca="1" ref="H2080" ca="1">IF(F2080="","",IFERROR(INDEX(NTG_2020_Map,2,D2080),""))</f>
        <v>DEER2019</v>
      </c>
      <c r="I2080" s="17" t="str" cm="1">
        <f t="array" aca="1" ref="I2080" ca="1">IFERROR(INDEX(NTG_2020_Map,$C2080+2,$I$7),"")</f>
        <v/>
      </c>
      <c r="J2080" s="17" t="str" cm="1">
        <f t="array" aca="1" ref="J2080" ca="1">IFERROR(IF(INDEX(NTG_2020_Map,$C2080+2,36)=0,"",INDEX(NTG_2020_Map,$C2080+2,$J$7)),"")</f>
        <v/>
      </c>
      <c r="K2080" s="17" t="str" cm="1">
        <f t="array" aca="1" ref="K2080" ca="1">IFERROR(INDEX(NTG_2020_Map,$C2080+2,K$7),"")</f>
        <v/>
      </c>
      <c r="L2080" s="17" t="str" cm="1">
        <f t="array" aca="1" ref="L2080" ca="1">IFERROR(INDEX(NTG_2020_Map,$C2080+2,L$7),"")</f>
        <v/>
      </c>
      <c r="M2080" s="17" t="str" cm="1">
        <f t="array" aca="1" ref="M2080" ca="1">IFERROR(INDEX(NTG_2020_Map,$C2080+2,M$7),"")</f>
        <v/>
      </c>
      <c r="N2080" s="18" t="str" cm="1">
        <f t="array" aca="1" ref="N2080" ca="1">IFERROR(INDEX(NTG_2020_Map,$C2080+2,N$7),"")</f>
        <v/>
      </c>
      <c r="O2080" s="18" t="str" cm="1">
        <f t="array" aca="1" ref="O2080" ca="1">IFERROR(IF(INDEX(NTG_2020_Map,$C2080+2,O$7)="","",INDEX(NTG_2020_Map,$C2080+2,O$7)),"")</f>
        <v/>
      </c>
    </row>
    <row r="2081" spans="3:15" ht="12.75" customHeight="1">
      <c r="C2081" s="16">
        <f t="shared" si="64"/>
        <v>91</v>
      </c>
      <c r="D2081" s="16">
        <f t="shared" si="65"/>
        <v>3</v>
      </c>
      <c r="E2081" s="16" cm="1">
        <f t="array" aca="1" ref="E2081" ca="1">IF(F2081="","",IF(INDEX(NTG_2020_Table,$C2081+1,$D2081)=1,1,0))</f>
        <v>0</v>
      </c>
      <c r="F2081" s="17" t="str" cm="1">
        <f t="array" aca="1" ref="F2081" ca="1">IFERROR(INDEX(NTG_2020_Table,$C2081+1,$F$7),"")</f>
        <v>Res-sAll-mDuctSeal</v>
      </c>
      <c r="G2081" s="17" t="str" cm="1">
        <f t="array" aca="1" ref="G2081" ca="1">IF($F2081="","",IFERROR(INDEX(NTG_2020_Map,1,IF($D2081&lt;$B$4,$B$3,IF($D2081&lt;$B$5,$B$4,$B$5))),""))</f>
        <v>NTG_ID</v>
      </c>
      <c r="H2081" s="17" cm="1">
        <f t="array" aca="1" ref="H2081" ca="1">IF(F2081="","",IFERROR(INDEX(NTG_2020_Map,2,D2081),""))</f>
        <v>43466</v>
      </c>
      <c r="I2081" s="17" t="str" cm="1">
        <f t="array" aca="1" ref="I2081" ca="1">IFERROR(INDEX(NTG_2020_Map,$C2081+2,$I$7),"")</f>
        <v/>
      </c>
      <c r="J2081" s="17" t="str" cm="1">
        <f t="array" aca="1" ref="J2081" ca="1">IFERROR(IF(INDEX(NTG_2020_Map,$C2081+2,36)=0,"",INDEX(NTG_2020_Map,$C2081+2,$J$7)),"")</f>
        <v/>
      </c>
      <c r="K2081" s="17" t="str" cm="1">
        <f t="array" aca="1" ref="K2081" ca="1">IFERROR(INDEX(NTG_2020_Map,$C2081+2,K$7),"")</f>
        <v/>
      </c>
      <c r="L2081" s="17" t="str" cm="1">
        <f t="array" aca="1" ref="L2081" ca="1">IFERROR(INDEX(NTG_2020_Map,$C2081+2,L$7),"")</f>
        <v/>
      </c>
      <c r="M2081" s="17" t="str" cm="1">
        <f t="array" aca="1" ref="M2081" ca="1">IFERROR(INDEX(NTG_2020_Map,$C2081+2,M$7),"")</f>
        <v/>
      </c>
      <c r="N2081" s="18" t="str" cm="1">
        <f t="array" aca="1" ref="N2081" ca="1">IFERROR(INDEX(NTG_2020_Map,$C2081+2,N$7),"")</f>
        <v/>
      </c>
      <c r="O2081" s="18" t="str" cm="1">
        <f t="array" aca="1" ref="O2081" ca="1">IFERROR(IF(INDEX(NTG_2020_Map,$C2081+2,O$7)="","",INDEX(NTG_2020_Map,$C2081+2,O$7)),"")</f>
        <v/>
      </c>
    </row>
    <row r="2082" spans="3:15" ht="12.75" customHeight="1">
      <c r="C2082" s="16">
        <f t="shared" si="64"/>
        <v>91</v>
      </c>
      <c r="D2082" s="16">
        <f t="shared" si="65"/>
        <v>4</v>
      </c>
      <c r="E2082" s="16" cm="1">
        <f t="array" aca="1" ref="E2082" ca="1">IF(F2082="","",IF(INDEX(NTG_2020_Table,$C2082+1,$D2082)=1,1,0))</f>
        <v>0</v>
      </c>
      <c r="F2082" s="17" t="str" cm="1">
        <f t="array" aca="1" ref="F2082" ca="1">IFERROR(INDEX(NTG_2020_Table,$C2082+1,$F$7),"")</f>
        <v>Res-sAll-mDuctSeal</v>
      </c>
      <c r="G2082" s="17" t="str" cm="1">
        <f t="array" aca="1" ref="G2082" ca="1">IF($F2082="","",IFERROR(INDEX(NTG_2020_Map,1,IF($D2082&lt;$B$4,$B$3,IF($D2082&lt;$B$5,$B$4,$B$5))),""))</f>
        <v>NTG_ID</v>
      </c>
      <c r="H2082" s="17" cm="1">
        <f t="array" aca="1" ref="H2082" ca="1">IF(F2082="","",IFERROR(INDEX(NTG_2020_Map,2,D2082),""))</f>
        <v>46022</v>
      </c>
      <c r="I2082" s="17" t="str" cm="1">
        <f t="array" aca="1" ref="I2082" ca="1">IFERROR(INDEX(NTG_2020_Map,$C2082+2,$I$7),"")</f>
        <v/>
      </c>
      <c r="J2082" s="17" t="str" cm="1">
        <f t="array" aca="1" ref="J2082" ca="1">IFERROR(IF(INDEX(NTG_2020_Map,$C2082+2,36)=0,"",INDEX(NTG_2020_Map,$C2082+2,$J$7)),"")</f>
        <v/>
      </c>
      <c r="K2082" s="17" t="str" cm="1">
        <f t="array" aca="1" ref="K2082" ca="1">IFERROR(INDEX(NTG_2020_Map,$C2082+2,K$7),"")</f>
        <v/>
      </c>
      <c r="L2082" s="17" t="str" cm="1">
        <f t="array" aca="1" ref="L2082" ca="1">IFERROR(INDEX(NTG_2020_Map,$C2082+2,L$7),"")</f>
        <v/>
      </c>
      <c r="M2082" s="17" t="str" cm="1">
        <f t="array" aca="1" ref="M2082" ca="1">IFERROR(INDEX(NTG_2020_Map,$C2082+2,M$7),"")</f>
        <v/>
      </c>
      <c r="N2082" s="18" t="str" cm="1">
        <f t="array" aca="1" ref="N2082" ca="1">IFERROR(INDEX(NTG_2020_Map,$C2082+2,N$7),"")</f>
        <v/>
      </c>
      <c r="O2082" s="18" t="str" cm="1">
        <f t="array" aca="1" ref="O2082" ca="1">IFERROR(IF(INDEX(NTG_2020_Map,$C2082+2,O$7)="","",INDEX(NTG_2020_Map,$C2082+2,O$7)),"")</f>
        <v/>
      </c>
    </row>
    <row r="2083" spans="3:15" ht="12.75" customHeight="1">
      <c r="C2083" s="16">
        <f t="shared" si="64"/>
        <v>91</v>
      </c>
      <c r="D2083" s="16">
        <f t="shared" si="65"/>
        <v>5</v>
      </c>
      <c r="E2083" s="16" cm="1">
        <f t="array" aca="1" ref="E2083" ca="1">IF(F2083="","",IF(INDEX(NTG_2020_Table,$C2083+1,$D2083)=1,1,0))</f>
        <v>0</v>
      </c>
      <c r="F2083" s="17" t="str" cm="1">
        <f t="array" aca="1" ref="F2083" ca="1">IFERROR(INDEX(NTG_2020_Table,$C2083+1,$F$7),"")</f>
        <v>Res-sAll-mDuctSeal</v>
      </c>
      <c r="G2083" s="17" t="str" cm="1">
        <f t="array" aca="1" ref="G2083" ca="1">IF($F2083="","",IFERROR(INDEX(NTG_2020_Map,1,IF($D2083&lt;$B$4,$B$3,IF($D2083&lt;$B$5,$B$4,$B$5))),""))</f>
        <v>NTG_ID</v>
      </c>
      <c r="H2083" s="17" cm="1">
        <f t="array" aca="1" ref="H2083" ca="1">IF(F2083="","",IFERROR(INDEX(NTG_2020_Map,2,D2083),""))</f>
        <v>0.6</v>
      </c>
      <c r="I2083" s="17" t="str" cm="1">
        <f t="array" aca="1" ref="I2083" ca="1">IFERROR(INDEX(NTG_2020_Map,$C2083+2,$I$7),"")</f>
        <v/>
      </c>
      <c r="J2083" s="17" t="str" cm="1">
        <f t="array" aca="1" ref="J2083" ca="1">IFERROR(IF(INDEX(NTG_2020_Map,$C2083+2,36)=0,"",INDEX(NTG_2020_Map,$C2083+2,$J$7)),"")</f>
        <v/>
      </c>
      <c r="K2083" s="17" t="str" cm="1">
        <f t="array" aca="1" ref="K2083" ca="1">IFERROR(INDEX(NTG_2020_Map,$C2083+2,K$7),"")</f>
        <v/>
      </c>
      <c r="L2083" s="17" t="str" cm="1">
        <f t="array" aca="1" ref="L2083" ca="1">IFERROR(INDEX(NTG_2020_Map,$C2083+2,L$7),"")</f>
        <v/>
      </c>
      <c r="M2083" s="17" t="str" cm="1">
        <f t="array" aca="1" ref="M2083" ca="1">IFERROR(INDEX(NTG_2020_Map,$C2083+2,M$7),"")</f>
        <v/>
      </c>
      <c r="N2083" s="18" t="str" cm="1">
        <f t="array" aca="1" ref="N2083" ca="1">IFERROR(INDEX(NTG_2020_Map,$C2083+2,N$7),"")</f>
        <v/>
      </c>
      <c r="O2083" s="18" t="str" cm="1">
        <f t="array" aca="1" ref="O2083" ca="1">IFERROR(IF(INDEX(NTG_2020_Map,$C2083+2,O$7)="","",INDEX(NTG_2020_Map,$C2083+2,O$7)),"")</f>
        <v/>
      </c>
    </row>
    <row r="2084" spans="3:15" ht="12.75" customHeight="1">
      <c r="C2084" s="16">
        <f t="shared" si="64"/>
        <v>91</v>
      </c>
      <c r="D2084" s="16">
        <f t="shared" si="65"/>
        <v>6</v>
      </c>
      <c r="E2084" s="16" cm="1">
        <f t="array" aca="1" ref="E2084" ca="1">IF(F2084="","",IF(INDEX(NTG_2020_Table,$C2084+1,$D2084)=1,1,0))</f>
        <v>0</v>
      </c>
      <c r="F2084" s="17" t="str" cm="1">
        <f t="array" aca="1" ref="F2084" ca="1">IFERROR(INDEX(NTG_2020_Table,$C2084+1,$F$7),"")</f>
        <v>Res-sAll-mDuctSeal</v>
      </c>
      <c r="G2084" s="17" t="str" cm="1">
        <f t="array" aca="1" ref="G2084" ca="1">IF($F2084="","",IFERROR(INDEX(NTG_2020_Map,1,IF($D2084&lt;$B$4,$B$3,IF($D2084&lt;$B$5,$B$4,$B$5))),""))</f>
        <v>NTG_ID</v>
      </c>
      <c r="H2084" s="17" cm="1">
        <f t="array" aca="1" ref="H2084" ca="1">IF(F2084="","",IFERROR(INDEX(NTG_2020_Map,2,D2084),""))</f>
        <v>0.6</v>
      </c>
      <c r="I2084" s="17" t="str" cm="1">
        <f t="array" aca="1" ref="I2084" ca="1">IFERROR(INDEX(NTG_2020_Map,$C2084+2,$I$7),"")</f>
        <v/>
      </c>
      <c r="J2084" s="17" t="str" cm="1">
        <f t="array" aca="1" ref="J2084" ca="1">IFERROR(IF(INDEX(NTG_2020_Map,$C2084+2,36)=0,"",INDEX(NTG_2020_Map,$C2084+2,$J$7)),"")</f>
        <v/>
      </c>
      <c r="K2084" s="17" t="str" cm="1">
        <f t="array" aca="1" ref="K2084" ca="1">IFERROR(INDEX(NTG_2020_Map,$C2084+2,K$7),"")</f>
        <v/>
      </c>
      <c r="L2084" s="17" t="str" cm="1">
        <f t="array" aca="1" ref="L2084" ca="1">IFERROR(INDEX(NTG_2020_Map,$C2084+2,L$7),"")</f>
        <v/>
      </c>
      <c r="M2084" s="17" t="str" cm="1">
        <f t="array" aca="1" ref="M2084" ca="1">IFERROR(INDEX(NTG_2020_Map,$C2084+2,M$7),"")</f>
        <v/>
      </c>
      <c r="N2084" s="18" t="str" cm="1">
        <f t="array" aca="1" ref="N2084" ca="1">IFERROR(INDEX(NTG_2020_Map,$C2084+2,N$7),"")</f>
        <v/>
      </c>
      <c r="O2084" s="18" t="str" cm="1">
        <f t="array" aca="1" ref="O2084" ca="1">IFERROR(IF(INDEX(NTG_2020_Map,$C2084+2,O$7)="","",INDEX(NTG_2020_Map,$C2084+2,O$7)),"")</f>
        <v/>
      </c>
    </row>
    <row r="2085" spans="3:15" ht="12.75" customHeight="1">
      <c r="C2085" s="16">
        <f t="shared" si="64"/>
        <v>91</v>
      </c>
      <c r="D2085" s="16">
        <f t="shared" si="65"/>
        <v>7</v>
      </c>
      <c r="E2085" s="16" cm="1">
        <f t="array" aca="1" ref="E2085" ca="1">IF(F2085="","",IF(INDEX(NTG_2020_Table,$C2085+1,$D2085)=1,1,0))</f>
        <v>0</v>
      </c>
      <c r="F2085" s="17" t="str" cm="1">
        <f t="array" aca="1" ref="F2085" ca="1">IFERROR(INDEX(NTG_2020_Table,$C2085+1,$F$7),"")</f>
        <v>Res-sAll-mDuctSeal</v>
      </c>
      <c r="G2085" s="17" t="str" cm="1">
        <f t="array" aca="1" ref="G2085" ca="1">IF($F2085="","",IFERROR(INDEX(NTG_2020_Map,1,IF($D2085&lt;$B$4,$B$3,IF($D2085&lt;$B$5,$B$4,$B$5))),""))</f>
        <v>NTG_ID</v>
      </c>
      <c r="H2085" s="17" t="str" cm="1">
        <f t="array" aca="1" ref="H2085" ca="1">IF(F2085="","",IFERROR(INDEX(NTG_2020_Map,2,D2085),""))</f>
        <v>Measures not covered by other NTG values and measure technology type has been available in marketplace for more than 2 years</v>
      </c>
      <c r="I2085" s="17" t="str" cm="1">
        <f t="array" aca="1" ref="I2085" ca="1">IFERROR(INDEX(NTG_2020_Map,$C2085+2,$I$7),"")</f>
        <v/>
      </c>
      <c r="J2085" s="17" t="str" cm="1">
        <f t="array" aca="1" ref="J2085" ca="1">IFERROR(IF(INDEX(NTG_2020_Map,$C2085+2,36)=0,"",INDEX(NTG_2020_Map,$C2085+2,$J$7)),"")</f>
        <v/>
      </c>
      <c r="K2085" s="17" t="str" cm="1">
        <f t="array" aca="1" ref="K2085" ca="1">IFERROR(INDEX(NTG_2020_Map,$C2085+2,K$7),"")</f>
        <v/>
      </c>
      <c r="L2085" s="17" t="str" cm="1">
        <f t="array" aca="1" ref="L2085" ca="1">IFERROR(INDEX(NTG_2020_Map,$C2085+2,L$7),"")</f>
        <v/>
      </c>
      <c r="M2085" s="17" t="str" cm="1">
        <f t="array" aca="1" ref="M2085" ca="1">IFERROR(INDEX(NTG_2020_Map,$C2085+2,M$7),"")</f>
        <v/>
      </c>
      <c r="N2085" s="18" t="str" cm="1">
        <f t="array" aca="1" ref="N2085" ca="1">IFERROR(INDEX(NTG_2020_Map,$C2085+2,N$7),"")</f>
        <v/>
      </c>
      <c r="O2085" s="18" t="str" cm="1">
        <f t="array" aca="1" ref="O2085" ca="1">IFERROR(IF(INDEX(NTG_2020_Map,$C2085+2,O$7)="","",INDEX(NTG_2020_Map,$C2085+2,O$7)),"")</f>
        <v/>
      </c>
    </row>
    <row r="2086" spans="3:15" ht="12.75" customHeight="1">
      <c r="C2086" s="16">
        <f t="shared" si="64"/>
        <v>91</v>
      </c>
      <c r="D2086" s="16">
        <f t="shared" si="65"/>
        <v>8</v>
      </c>
      <c r="E2086" s="16" cm="1">
        <f t="array" aca="1" ref="E2086" ca="1">IF(F2086="","",IF(INDEX(NTG_2020_Table,$C2086+1,$D2086)=1,1,0))</f>
        <v>0</v>
      </c>
      <c r="F2086" s="17" t="str" cm="1">
        <f t="array" aca="1" ref="F2086" ca="1">IFERROR(INDEX(NTG_2020_Table,$C2086+1,$F$7),"")</f>
        <v>Res-sAll-mDuctSeal</v>
      </c>
      <c r="G2086" s="17" t="str" cm="1">
        <f t="array" aca="1" ref="G2086" ca="1">IF($F2086="","",IFERROR(INDEX(NTG_2020_Map,1,IF($D2086&lt;$B$4,$B$3,IF($D2086&lt;$B$5,$B$4,$B$5))),""))</f>
        <v>NTG_ID</v>
      </c>
      <c r="H2086" s="17" t="str" cm="1">
        <f t="array" aca="1" ref="H2086" ca="1">IF(F2086="","",IFERROR(INDEX(NTG_2020_Map,2,D2086),""))</f>
        <v>Deem-DEER|Deem-WP</v>
      </c>
      <c r="I2086" s="17" t="str" cm="1">
        <f t="array" aca="1" ref="I2086" ca="1">IFERROR(INDEX(NTG_2020_Map,$C2086+2,$I$7),"")</f>
        <v/>
      </c>
      <c r="J2086" s="17" t="str" cm="1">
        <f t="array" aca="1" ref="J2086" ca="1">IFERROR(IF(INDEX(NTG_2020_Map,$C2086+2,36)=0,"",INDEX(NTG_2020_Map,$C2086+2,$J$7)),"")</f>
        <v/>
      </c>
      <c r="K2086" s="17" t="str" cm="1">
        <f t="array" aca="1" ref="K2086" ca="1">IFERROR(INDEX(NTG_2020_Map,$C2086+2,K$7),"")</f>
        <v/>
      </c>
      <c r="L2086" s="17" t="str" cm="1">
        <f t="array" aca="1" ref="L2086" ca="1">IFERROR(INDEX(NTG_2020_Map,$C2086+2,L$7),"")</f>
        <v/>
      </c>
      <c r="M2086" s="17" t="str" cm="1">
        <f t="array" aca="1" ref="M2086" ca="1">IFERROR(INDEX(NTG_2020_Map,$C2086+2,M$7),"")</f>
        <v/>
      </c>
      <c r="N2086" s="18" t="str" cm="1">
        <f t="array" aca="1" ref="N2086" ca="1">IFERROR(INDEX(NTG_2020_Map,$C2086+2,N$7),"")</f>
        <v/>
      </c>
      <c r="O2086" s="18" t="str" cm="1">
        <f t="array" aca="1" ref="O2086" ca="1">IFERROR(IF(INDEX(NTG_2020_Map,$C2086+2,O$7)="","",INDEX(NTG_2020_Map,$C2086+2,O$7)),"")</f>
        <v/>
      </c>
    </row>
    <row r="2087" spans="3:15" ht="12.75" customHeight="1">
      <c r="C2087" s="16">
        <f t="shared" si="64"/>
        <v>91</v>
      </c>
      <c r="D2087" s="16">
        <f t="shared" si="65"/>
        <v>9</v>
      </c>
      <c r="E2087" s="16" cm="1">
        <f t="array" aca="1" ref="E2087" ca="1">IF(F2087="","",IF(INDEX(NTG_2020_Table,$C2087+1,$D2087)=1,1,0))</f>
        <v>0</v>
      </c>
      <c r="F2087" s="17" t="str" cm="1">
        <f t="array" aca="1" ref="F2087" ca="1">IFERROR(INDEX(NTG_2020_Table,$C2087+1,$F$7),"")</f>
        <v>Res-sAll-mDuctSeal</v>
      </c>
      <c r="G2087" s="17" t="str" cm="1">
        <f t="array" aca="1" ref="G2087" ca="1">IF($F2087="","",IFERROR(INDEX(NTG_2020_Map,1,IF($D2087&lt;$B$4,$B$3,IF($D2087&lt;$B$5,$B$4,$B$5))),""))</f>
        <v>NTG_ID</v>
      </c>
      <c r="H2087" s="17" t="str" cm="1">
        <f t="array" aca="1" ref="H2087" ca="1">IF(F2087="","",IFERROR(INDEX(NTG_2020_Map,2,D2087),""))</f>
        <v>AOE|AR|BRO-Bhv|BRO-Op|BRO-RCx|BW|NC|NR</v>
      </c>
      <c r="I2087" s="17" t="str" cm="1">
        <f t="array" aca="1" ref="I2087" ca="1">IFERROR(INDEX(NTG_2020_Map,$C2087+2,$I$7),"")</f>
        <v/>
      </c>
      <c r="J2087" s="17" t="str" cm="1">
        <f t="array" aca="1" ref="J2087" ca="1">IFERROR(IF(INDEX(NTG_2020_Map,$C2087+2,36)=0,"",INDEX(NTG_2020_Map,$C2087+2,$J$7)),"")</f>
        <v/>
      </c>
      <c r="K2087" s="17" t="str" cm="1">
        <f t="array" aca="1" ref="K2087" ca="1">IFERROR(INDEX(NTG_2020_Map,$C2087+2,K$7),"")</f>
        <v/>
      </c>
      <c r="L2087" s="17" t="str" cm="1">
        <f t="array" aca="1" ref="L2087" ca="1">IFERROR(INDEX(NTG_2020_Map,$C2087+2,L$7),"")</f>
        <v/>
      </c>
      <c r="M2087" s="17" t="str" cm="1">
        <f t="array" aca="1" ref="M2087" ca="1">IFERROR(INDEX(NTG_2020_Map,$C2087+2,M$7),"")</f>
        <v/>
      </c>
      <c r="N2087" s="18" t="str" cm="1">
        <f t="array" aca="1" ref="N2087" ca="1">IFERROR(INDEX(NTG_2020_Map,$C2087+2,N$7),"")</f>
        <v/>
      </c>
      <c r="O2087" s="18" t="str" cm="1">
        <f t="array" aca="1" ref="O2087" ca="1">IFERROR(IF(INDEX(NTG_2020_Map,$C2087+2,O$7)="","",INDEX(NTG_2020_Map,$C2087+2,O$7)),"")</f>
        <v/>
      </c>
    </row>
    <row r="2088" spans="3:15" ht="12.75" customHeight="1">
      <c r="C2088" s="16">
        <f t="shared" si="64"/>
        <v>91</v>
      </c>
      <c r="D2088" s="16">
        <f t="shared" si="65"/>
        <v>10</v>
      </c>
      <c r="E2088" s="16" cm="1">
        <f t="array" aca="1" ref="E2088" ca="1">IF(F2088="","",IF(INDEX(NTG_2020_Table,$C2088+1,$D2088)=1,1,0))</f>
        <v>0</v>
      </c>
      <c r="F2088" s="17" t="str" cm="1">
        <f t="array" aca="1" ref="F2088" ca="1">IFERROR(INDEX(NTG_2020_Table,$C2088+1,$F$7),"")</f>
        <v>Res-sAll-mDuctSeal</v>
      </c>
      <c r="G2088" s="17" t="str" cm="1">
        <f t="array" aca="1" ref="G2088" ca="1">IF($F2088="","",IFERROR(INDEX(NTG_2020_Map,1,IF($D2088&lt;$B$4,$B$3,IF($D2088&lt;$B$5,$B$4,$B$5))),""))</f>
        <v>NTG_ID</v>
      </c>
      <c r="H2088" s="17" t="str" cm="1">
        <f t="array" aca="1" ref="H2088" ca="1">IF(F2088="","",IFERROR(INDEX(NTG_2020_Map,2,D2088),""))</f>
        <v>UpDeemed|DnCust|DnDeemed|DnCustDI|DnDeemDI</v>
      </c>
      <c r="I2088" s="17" t="str" cm="1">
        <f t="array" aca="1" ref="I2088" ca="1">IFERROR(INDEX(NTG_2020_Map,$C2088+2,$I$7),"")</f>
        <v/>
      </c>
      <c r="J2088" s="17" t="str" cm="1">
        <f t="array" aca="1" ref="J2088" ca="1">IFERROR(IF(INDEX(NTG_2020_Map,$C2088+2,36)=0,"",INDEX(NTG_2020_Map,$C2088+2,$J$7)),"")</f>
        <v/>
      </c>
      <c r="K2088" s="17" t="str" cm="1">
        <f t="array" aca="1" ref="K2088" ca="1">IFERROR(INDEX(NTG_2020_Map,$C2088+2,K$7),"")</f>
        <v/>
      </c>
      <c r="L2088" s="17" t="str" cm="1">
        <f t="array" aca="1" ref="L2088" ca="1">IFERROR(INDEX(NTG_2020_Map,$C2088+2,L$7),"")</f>
        <v/>
      </c>
      <c r="M2088" s="17" t="str" cm="1">
        <f t="array" aca="1" ref="M2088" ca="1">IFERROR(INDEX(NTG_2020_Map,$C2088+2,M$7),"")</f>
        <v/>
      </c>
      <c r="N2088" s="18" t="str" cm="1">
        <f t="array" aca="1" ref="N2088" ca="1">IFERROR(INDEX(NTG_2020_Map,$C2088+2,N$7),"")</f>
        <v/>
      </c>
      <c r="O2088" s="18" t="str" cm="1">
        <f t="array" aca="1" ref="O2088" ca="1">IFERROR(IF(INDEX(NTG_2020_Map,$C2088+2,O$7)="","",INDEX(NTG_2020_Map,$C2088+2,O$7)),"")</f>
        <v/>
      </c>
    </row>
    <row r="2089" spans="3:15" ht="12.75" customHeight="1">
      <c r="C2089" s="16">
        <f t="shared" si="64"/>
        <v>91</v>
      </c>
      <c r="D2089" s="16">
        <f t="shared" si="65"/>
        <v>11</v>
      </c>
      <c r="E2089" s="16" cm="1">
        <f t="array" aca="1" ref="E2089" ca="1">IF(F2089="","",IF(INDEX(NTG_2020_Table,$C2089+1,$D2089)=1,1,0))</f>
        <v>0</v>
      </c>
      <c r="F2089" s="17" t="str" cm="1">
        <f t="array" aca="1" ref="F2089" ca="1">IFERROR(INDEX(NTG_2020_Table,$C2089+1,$F$7),"")</f>
        <v>Res-sAll-mDuctSeal</v>
      </c>
      <c r="G2089" s="17" t="str" cm="1">
        <f t="array" aca="1" ref="G2089" ca="1">IF($F2089="","",IFERROR(INDEX(NTG_2020_Map,1,IF($D2089&lt;$B$4,$B$3,IF($D2089&lt;$B$5,$B$4,$B$5))),""))</f>
        <v>VersionSource</v>
      </c>
      <c r="H2089" s="17" t="str" cm="1">
        <f t="array" aca="1" ref="H2089" ca="1">IF(F2089="","",IFERROR(INDEX(NTG_2020_Map,2,D2089),""))</f>
        <v/>
      </c>
      <c r="I2089" s="17" t="str" cm="1">
        <f t="array" aca="1" ref="I2089" ca="1">IFERROR(INDEX(NTG_2020_Map,$C2089+2,$I$7),"")</f>
        <v/>
      </c>
      <c r="J2089" s="17" t="str" cm="1">
        <f t="array" aca="1" ref="J2089" ca="1">IFERROR(IF(INDEX(NTG_2020_Map,$C2089+2,36)=0,"",INDEX(NTG_2020_Map,$C2089+2,$J$7)),"")</f>
        <v/>
      </c>
      <c r="K2089" s="17" t="str" cm="1">
        <f t="array" aca="1" ref="K2089" ca="1">IFERROR(INDEX(NTG_2020_Map,$C2089+2,K$7),"")</f>
        <v/>
      </c>
      <c r="L2089" s="17" t="str" cm="1">
        <f t="array" aca="1" ref="L2089" ca="1">IFERROR(INDEX(NTG_2020_Map,$C2089+2,L$7),"")</f>
        <v/>
      </c>
      <c r="M2089" s="17" t="str" cm="1">
        <f t="array" aca="1" ref="M2089" ca="1">IFERROR(INDEX(NTG_2020_Map,$C2089+2,M$7),"")</f>
        <v/>
      </c>
      <c r="N2089" s="18" t="str" cm="1">
        <f t="array" aca="1" ref="N2089" ca="1">IFERROR(INDEX(NTG_2020_Map,$C2089+2,N$7),"")</f>
        <v/>
      </c>
      <c r="O2089" s="18" t="str" cm="1">
        <f t="array" aca="1" ref="O2089" ca="1">IFERROR(IF(INDEX(NTG_2020_Map,$C2089+2,O$7)="","",INDEX(NTG_2020_Map,$C2089+2,O$7)),"")</f>
        <v/>
      </c>
    </row>
    <row r="2090" spans="3:15" ht="12.75" customHeight="1">
      <c r="C2090" s="16">
        <f t="shared" si="64"/>
        <v>91</v>
      </c>
      <c r="D2090" s="16">
        <f t="shared" si="65"/>
        <v>12</v>
      </c>
      <c r="E2090" s="16" cm="1">
        <f t="array" aca="1" ref="E2090" ca="1">IF(F2090="","",IF(INDEX(NTG_2020_Table,$C2090+1,$D2090)=1,1,0))</f>
        <v>1</v>
      </c>
      <c r="F2090" s="17" t="str" cm="1">
        <f t="array" aca="1" ref="F2090" ca="1">IFERROR(INDEX(NTG_2020_Table,$C2090+1,$F$7),"")</f>
        <v>Res-sAll-mDuctSeal</v>
      </c>
      <c r="G2090" s="17" t="str" cm="1">
        <f t="array" aca="1" ref="G2090" ca="1">IF($F2090="","",IFERROR(INDEX(NTG_2020_Map,1,IF($D2090&lt;$B$4,$B$3,IF($D2090&lt;$B$5,$B$4,$B$5))),""))</f>
        <v>VersionSource</v>
      </c>
      <c r="H2090" s="17" t="str" cm="1">
        <f t="array" aca="1" ref="H2090" ca="1">IF(F2090="","",IFERROR(INDEX(NTG_2020_Map,2,D2090),""))</f>
        <v>1</v>
      </c>
      <c r="I2090" s="17" t="str" cm="1">
        <f t="array" aca="1" ref="I2090" ca="1">IFERROR(INDEX(NTG_2020_Map,$C2090+2,$I$7),"")</f>
        <v/>
      </c>
      <c r="J2090" s="17" t="str" cm="1">
        <f t="array" aca="1" ref="J2090" ca="1">IFERROR(IF(INDEX(NTG_2020_Map,$C2090+2,36)=0,"",INDEX(NTG_2020_Map,$C2090+2,$J$7)),"")</f>
        <v/>
      </c>
      <c r="K2090" s="17" t="str" cm="1">
        <f t="array" aca="1" ref="K2090" ca="1">IFERROR(INDEX(NTG_2020_Map,$C2090+2,K$7),"")</f>
        <v/>
      </c>
      <c r="L2090" s="17" t="str" cm="1">
        <f t="array" aca="1" ref="L2090" ca="1">IFERROR(INDEX(NTG_2020_Map,$C2090+2,L$7),"")</f>
        <v/>
      </c>
      <c r="M2090" s="17" t="str" cm="1">
        <f t="array" aca="1" ref="M2090" ca="1">IFERROR(INDEX(NTG_2020_Map,$C2090+2,M$7),"")</f>
        <v/>
      </c>
      <c r="N2090" s="18" t="str" cm="1">
        <f t="array" aca="1" ref="N2090" ca="1">IFERROR(INDEX(NTG_2020_Map,$C2090+2,N$7),"")</f>
        <v/>
      </c>
      <c r="O2090" s="18" t="str" cm="1">
        <f t="array" aca="1" ref="O2090" ca="1">IFERROR(IF(INDEX(NTG_2020_Map,$C2090+2,O$7)="","",INDEX(NTG_2020_Map,$C2090+2,O$7)),"")</f>
        <v/>
      </c>
    </row>
    <row r="2091" spans="3:15" ht="12.75" customHeight="1">
      <c r="C2091" s="16">
        <f t="shared" si="64"/>
        <v>91</v>
      </c>
      <c r="D2091" s="16">
        <f t="shared" si="65"/>
        <v>13</v>
      </c>
      <c r="E2091" s="16" cm="1">
        <f t="array" aca="1" ref="E2091" ca="1">IF(F2091="","",IF(INDEX(NTG_2020_Table,$C2091+1,$D2091)=1,1,0))</f>
        <v>0</v>
      </c>
      <c r="F2091" s="17" t="str" cm="1">
        <f t="array" aca="1" ref="F2091" ca="1">IFERROR(INDEX(NTG_2020_Table,$C2091+1,$F$7),"")</f>
        <v>Res-sAll-mDuctSeal</v>
      </c>
      <c r="G2091" s="17" t="str" cm="1">
        <f t="array" aca="1" ref="G2091" ca="1">IF($F2091="","",IFERROR(INDEX(NTG_2020_Map,1,IF($D2091&lt;$B$4,$B$3,IF($D2091&lt;$B$5,$B$4,$B$5))),""))</f>
        <v>VersionSource</v>
      </c>
      <c r="H2091" s="17" t="str" cm="1">
        <f t="array" aca="1" ref="H2091" ca="1">IF(F2091="","",IFERROR(INDEX(NTG_2020_Map,2,D2091),""))</f>
        <v>1</v>
      </c>
      <c r="I2091" s="17" t="str" cm="1">
        <f t="array" aca="1" ref="I2091" ca="1">IFERROR(INDEX(NTG_2020_Map,$C2091+2,$I$7),"")</f>
        <v/>
      </c>
      <c r="J2091" s="17" t="str" cm="1">
        <f t="array" aca="1" ref="J2091" ca="1">IFERROR(IF(INDEX(NTG_2020_Map,$C2091+2,36)=0,"",INDEX(NTG_2020_Map,$C2091+2,$J$7)),"")</f>
        <v/>
      </c>
      <c r="K2091" s="17" t="str" cm="1">
        <f t="array" aca="1" ref="K2091" ca="1">IFERROR(INDEX(NTG_2020_Map,$C2091+2,K$7),"")</f>
        <v/>
      </c>
      <c r="L2091" s="17" t="str" cm="1">
        <f t="array" aca="1" ref="L2091" ca="1">IFERROR(INDEX(NTG_2020_Map,$C2091+2,L$7),"")</f>
        <v/>
      </c>
      <c r="M2091" s="17" t="str" cm="1">
        <f t="array" aca="1" ref="M2091" ca="1">IFERROR(INDEX(NTG_2020_Map,$C2091+2,M$7),"")</f>
        <v/>
      </c>
      <c r="N2091" s="18" t="str" cm="1">
        <f t="array" aca="1" ref="N2091" ca="1">IFERROR(INDEX(NTG_2020_Map,$C2091+2,N$7),"")</f>
        <v/>
      </c>
      <c r="O2091" s="18" t="str" cm="1">
        <f t="array" aca="1" ref="O2091" ca="1">IFERROR(IF(INDEX(NTG_2020_Map,$C2091+2,O$7)="","",INDEX(NTG_2020_Map,$C2091+2,O$7)),"")</f>
        <v/>
      </c>
    </row>
    <row r="2092" spans="3:15" ht="12.75" customHeight="1">
      <c r="C2092" s="16">
        <f t="shared" si="64"/>
        <v>91</v>
      </c>
      <c r="D2092" s="16">
        <f t="shared" si="65"/>
        <v>14</v>
      </c>
      <c r="E2092" s="16" cm="1">
        <f t="array" aca="1" ref="E2092" ca="1">IF(F2092="","",IF(INDEX(NTG_2020_Table,$C2092+1,$D2092)=1,1,0))</f>
        <v>0</v>
      </c>
      <c r="F2092" s="17" t="str" cm="1">
        <f t="array" aca="1" ref="F2092" ca="1">IFERROR(INDEX(NTG_2020_Table,$C2092+1,$F$7),"")</f>
        <v>Res-sAll-mDuctSeal</v>
      </c>
      <c r="G2092" s="17" t="str" cm="1">
        <f t="array" aca="1" ref="G2092" ca="1">IF($F2092="","",IFERROR(INDEX(NTG_2020_Map,1,IF($D2092&lt;$B$4,$B$3,IF($D2092&lt;$B$5,$B$4,$B$5))),""))</f>
        <v>VersionSource</v>
      </c>
      <c r="H2092" s="17" t="str" cm="1">
        <f t="array" aca="1" ref="H2092" ca="1">IF(F2092="","",IFERROR(INDEX(NTG_2020_Map,2,D2092),""))</f>
        <v>0</v>
      </c>
      <c r="I2092" s="17" t="str" cm="1">
        <f t="array" aca="1" ref="I2092" ca="1">IFERROR(INDEX(NTG_2020_Map,$C2092+2,$I$7),"")</f>
        <v/>
      </c>
      <c r="J2092" s="17" t="str" cm="1">
        <f t="array" aca="1" ref="J2092" ca="1">IFERROR(IF(INDEX(NTG_2020_Map,$C2092+2,36)=0,"",INDEX(NTG_2020_Map,$C2092+2,$J$7)),"")</f>
        <v/>
      </c>
      <c r="K2092" s="17" t="str" cm="1">
        <f t="array" aca="1" ref="K2092" ca="1">IFERROR(INDEX(NTG_2020_Map,$C2092+2,K$7),"")</f>
        <v/>
      </c>
      <c r="L2092" s="17" t="str" cm="1">
        <f t="array" aca="1" ref="L2092" ca="1">IFERROR(INDEX(NTG_2020_Map,$C2092+2,L$7),"")</f>
        <v/>
      </c>
      <c r="M2092" s="17" t="str" cm="1">
        <f t="array" aca="1" ref="M2092" ca="1">IFERROR(INDEX(NTG_2020_Map,$C2092+2,M$7),"")</f>
        <v/>
      </c>
      <c r="N2092" s="18" t="str" cm="1">
        <f t="array" aca="1" ref="N2092" ca="1">IFERROR(INDEX(NTG_2020_Map,$C2092+2,N$7),"")</f>
        <v/>
      </c>
      <c r="O2092" s="18" t="str" cm="1">
        <f t="array" aca="1" ref="O2092" ca="1">IFERROR(IF(INDEX(NTG_2020_Map,$C2092+2,O$7)="","",INDEX(NTG_2020_Map,$C2092+2,O$7)),"")</f>
        <v/>
      </c>
    </row>
    <row r="2093" spans="3:15" ht="12.75" customHeight="1">
      <c r="C2093" s="16">
        <f t="shared" si="64"/>
        <v>91</v>
      </c>
      <c r="D2093" s="16">
        <f t="shared" si="65"/>
        <v>15</v>
      </c>
      <c r="E2093" s="16" cm="1">
        <f t="array" aca="1" ref="E2093" ca="1">IF(F2093="","",IF(INDEX(NTG_2020_Table,$C2093+1,$D2093)=1,1,0))</f>
        <v>0</v>
      </c>
      <c r="F2093" s="17" t="str" cm="1">
        <f t="array" aca="1" ref="F2093" ca="1">IFERROR(INDEX(NTG_2020_Table,$C2093+1,$F$7),"")</f>
        <v>Res-sAll-mDuctSeal</v>
      </c>
      <c r="G2093" s="17" t="str" cm="1">
        <f t="array" aca="1" ref="G2093" ca="1">IF($F2093="","",IFERROR(INDEX(NTG_2020_Map,1,IF($D2093&lt;$B$4,$B$3,IF($D2093&lt;$B$5,$B$4,$B$5))),""))</f>
        <v>VersionSource</v>
      </c>
      <c r="H2093" s="17" cm="1">
        <f t="array" aca="1" ref="H2093" ca="1">IF(F2093="","",IFERROR(INDEX(NTG_2020_Map,2,D2093),""))</f>
        <v>45448.629734189817</v>
      </c>
      <c r="I2093" s="17" t="str" cm="1">
        <f t="array" aca="1" ref="I2093" ca="1">IFERROR(INDEX(NTG_2020_Map,$C2093+2,$I$7),"")</f>
        <v/>
      </c>
      <c r="J2093" s="17" t="str" cm="1">
        <f t="array" aca="1" ref="J2093" ca="1">IFERROR(IF(INDEX(NTG_2020_Map,$C2093+2,36)=0,"",INDEX(NTG_2020_Map,$C2093+2,$J$7)),"")</f>
        <v/>
      </c>
      <c r="K2093" s="17" t="str" cm="1">
        <f t="array" aca="1" ref="K2093" ca="1">IFERROR(INDEX(NTG_2020_Map,$C2093+2,K$7),"")</f>
        <v/>
      </c>
      <c r="L2093" s="17" t="str" cm="1">
        <f t="array" aca="1" ref="L2093" ca="1">IFERROR(INDEX(NTG_2020_Map,$C2093+2,L$7),"")</f>
        <v/>
      </c>
      <c r="M2093" s="17" t="str" cm="1">
        <f t="array" aca="1" ref="M2093" ca="1">IFERROR(INDEX(NTG_2020_Map,$C2093+2,M$7),"")</f>
        <v/>
      </c>
      <c r="N2093" s="18" t="str" cm="1">
        <f t="array" aca="1" ref="N2093" ca="1">IFERROR(INDEX(NTG_2020_Map,$C2093+2,N$7),"")</f>
        <v/>
      </c>
      <c r="O2093" s="18" t="str" cm="1">
        <f t="array" aca="1" ref="O2093" ca="1">IFERROR(IF(INDEX(NTG_2020_Map,$C2093+2,O$7)="","",INDEX(NTG_2020_Map,$C2093+2,O$7)),"")</f>
        <v/>
      </c>
    </row>
    <row r="2094" spans="3:15" ht="12.75" customHeight="1">
      <c r="C2094" s="16">
        <f t="shared" si="64"/>
        <v>91</v>
      </c>
      <c r="D2094" s="16">
        <f t="shared" si="65"/>
        <v>16</v>
      </c>
      <c r="E2094" s="16" cm="1">
        <f t="array" aca="1" ref="E2094" ca="1">IF(F2094="","",IF(INDEX(NTG_2020_Table,$C2094+1,$D2094)=1,1,0))</f>
        <v>1</v>
      </c>
      <c r="F2094" s="17" t="str" cm="1">
        <f t="array" aca="1" ref="F2094" ca="1">IFERROR(INDEX(NTG_2020_Table,$C2094+1,$F$7),"")</f>
        <v>Res-sAll-mDuctSeal</v>
      </c>
      <c r="G2094" s="17" t="str" cm="1">
        <f t="array" aca="1" ref="G2094" ca="1">IF($F2094="","",IFERROR(INDEX(NTG_2020_Map,1,IF($D2094&lt;$B$4,$B$3,IF($D2094&lt;$B$5,$B$4,$B$5))),""))</f>
        <v>VersionSource</v>
      </c>
      <c r="H2094" s="17" t="str" cm="1">
        <f t="array" aca="1" ref="H2094" ca="1">IF(F2094="","",IFERROR(INDEX(NTG_2020_Map,2,D2094),""))</f>
        <v>Expired this record since a new record was created that uses the updated Measure Impact Types and Delivery Types per DEER2026 Scoping Document.</v>
      </c>
      <c r="I2094" s="17" t="str" cm="1">
        <f t="array" aca="1" ref="I2094" ca="1">IFERROR(INDEX(NTG_2020_Map,$C2094+2,$I$7),"")</f>
        <v/>
      </c>
      <c r="J2094" s="17" t="str" cm="1">
        <f t="array" aca="1" ref="J2094" ca="1">IFERROR(IF(INDEX(NTG_2020_Map,$C2094+2,36)=0,"",INDEX(NTG_2020_Map,$C2094+2,$J$7)),"")</f>
        <v/>
      </c>
      <c r="K2094" s="17" t="str" cm="1">
        <f t="array" aca="1" ref="K2094" ca="1">IFERROR(INDEX(NTG_2020_Map,$C2094+2,K$7),"")</f>
        <v/>
      </c>
      <c r="L2094" s="17" t="str" cm="1">
        <f t="array" aca="1" ref="L2094" ca="1">IFERROR(INDEX(NTG_2020_Map,$C2094+2,L$7),"")</f>
        <v/>
      </c>
      <c r="M2094" s="17" t="str" cm="1">
        <f t="array" aca="1" ref="M2094" ca="1">IFERROR(INDEX(NTG_2020_Map,$C2094+2,M$7),"")</f>
        <v/>
      </c>
      <c r="N2094" s="18" t="str" cm="1">
        <f t="array" aca="1" ref="N2094" ca="1">IFERROR(INDEX(NTG_2020_Map,$C2094+2,N$7),"")</f>
        <v/>
      </c>
      <c r="O2094" s="18" t="str" cm="1">
        <f t="array" aca="1" ref="O2094" ca="1">IFERROR(IF(INDEX(NTG_2020_Map,$C2094+2,O$7)="","",INDEX(NTG_2020_Map,$C2094+2,O$7)),"")</f>
        <v/>
      </c>
    </row>
    <row r="2095" spans="3:15" ht="12.75" customHeight="1">
      <c r="C2095" s="16">
        <f t="shared" si="64"/>
        <v>91</v>
      </c>
      <c r="D2095" s="16">
        <f t="shared" si="65"/>
        <v>17</v>
      </c>
      <c r="E2095" s="16" cm="1">
        <f t="array" aca="1" ref="E2095" ca="1">IF(F2095="","",IF(INDEX(NTG_2020_Table,$C2095+1,$D2095)=1,1,0))</f>
        <v>1</v>
      </c>
      <c r="F2095" s="17" t="str" cm="1">
        <f t="array" aca="1" ref="F2095" ca="1">IFERROR(INDEX(NTG_2020_Table,$C2095+1,$F$7),"")</f>
        <v>Res-sAll-mDuctSeal</v>
      </c>
      <c r="G2095" s="17" t="str" cm="1">
        <f t="array" aca="1" ref="G2095" ca="1">IF($F2095="","",IFERROR(INDEX(NTG_2020_Map,1,IF($D2095&lt;$B$4,$B$3,IF($D2095&lt;$B$5,$B$4,$B$5))),""))</f>
        <v>VersionSource</v>
      </c>
      <c r="H2095" s="17" t="str" cm="1">
        <f t="array" aca="1" ref="H2095" ca="1">IF(F2095="","",IFERROR(INDEX(NTG_2020_Map,2,D2095),""))</f>
        <v>Deemed Ex Ante Team</v>
      </c>
      <c r="I2095" s="17" t="str" cm="1">
        <f t="array" aca="1" ref="I2095" ca="1">IFERROR(INDEX(NTG_2020_Map,$C2095+2,$I$7),"")</f>
        <v/>
      </c>
      <c r="J2095" s="17" t="str" cm="1">
        <f t="array" aca="1" ref="J2095" ca="1">IFERROR(IF(INDEX(NTG_2020_Map,$C2095+2,36)=0,"",INDEX(NTG_2020_Map,$C2095+2,$J$7)),"")</f>
        <v/>
      </c>
      <c r="K2095" s="17" t="str" cm="1">
        <f t="array" aca="1" ref="K2095" ca="1">IFERROR(INDEX(NTG_2020_Map,$C2095+2,K$7),"")</f>
        <v/>
      </c>
      <c r="L2095" s="17" t="str" cm="1">
        <f t="array" aca="1" ref="L2095" ca="1">IFERROR(INDEX(NTG_2020_Map,$C2095+2,L$7),"")</f>
        <v/>
      </c>
      <c r="M2095" s="17" t="str" cm="1">
        <f t="array" aca="1" ref="M2095" ca="1">IFERROR(INDEX(NTG_2020_Map,$C2095+2,M$7),"")</f>
        <v/>
      </c>
      <c r="N2095" s="18" t="str" cm="1">
        <f t="array" aca="1" ref="N2095" ca="1">IFERROR(INDEX(NTG_2020_Map,$C2095+2,N$7),"")</f>
        <v/>
      </c>
      <c r="O2095" s="18" t="str" cm="1">
        <f t="array" aca="1" ref="O2095" ca="1">IFERROR(IF(INDEX(NTG_2020_Map,$C2095+2,O$7)="","",INDEX(NTG_2020_Map,$C2095+2,O$7)),"")</f>
        <v/>
      </c>
    </row>
    <row r="2096" spans="3:15" ht="12.75" customHeight="1">
      <c r="C2096" s="16">
        <f t="shared" si="64"/>
        <v>91</v>
      </c>
      <c r="D2096" s="16">
        <f t="shared" si="65"/>
        <v>18</v>
      </c>
      <c r="E2096" s="16" cm="1">
        <f t="array" aca="1" ref="E2096" ca="1">IF(F2096="","",IF(INDEX(NTG_2020_Table,$C2096+1,$D2096)=1,1,0))</f>
        <v>1</v>
      </c>
      <c r="F2096" s="17" t="str" cm="1">
        <f t="array" aca="1" ref="F2096" ca="1">IFERROR(INDEX(NTG_2020_Table,$C2096+1,$F$7),"")</f>
        <v>Res-sAll-mDuctSeal</v>
      </c>
      <c r="G2096" s="17" t="str" cm="1">
        <f t="array" aca="1" ref="G2096" ca="1">IF($F2096="","",IFERROR(INDEX(NTG_2020_Map,1,IF($D2096&lt;$B$4,$B$3,IF($D2096&lt;$B$5,$B$4,$B$5))),""))</f>
        <v>VersionSource</v>
      </c>
      <c r="H2096" s="17" cm="1">
        <f t="array" aca="1" ref="H2096" ca="1">IF(F2096="","",IFERROR(INDEX(NTG_2020_Map,2,D2096),""))</f>
        <v>44566.539816770834</v>
      </c>
      <c r="I2096" s="17" t="str" cm="1">
        <f t="array" aca="1" ref="I2096" ca="1">IFERROR(INDEX(NTG_2020_Map,$C2096+2,$I$7),"")</f>
        <v/>
      </c>
      <c r="J2096" s="17" t="str" cm="1">
        <f t="array" aca="1" ref="J2096" ca="1">IFERROR(IF(INDEX(NTG_2020_Map,$C2096+2,36)=0,"",INDEX(NTG_2020_Map,$C2096+2,$J$7)),"")</f>
        <v/>
      </c>
      <c r="K2096" s="17" t="str" cm="1">
        <f t="array" aca="1" ref="K2096" ca="1">IFERROR(INDEX(NTG_2020_Map,$C2096+2,K$7),"")</f>
        <v/>
      </c>
      <c r="L2096" s="17" t="str" cm="1">
        <f t="array" aca="1" ref="L2096" ca="1">IFERROR(INDEX(NTG_2020_Map,$C2096+2,L$7),"")</f>
        <v/>
      </c>
      <c r="M2096" s="17" t="str" cm="1">
        <f t="array" aca="1" ref="M2096" ca="1">IFERROR(INDEX(NTG_2020_Map,$C2096+2,M$7),"")</f>
        <v/>
      </c>
      <c r="N2096" s="18" t="str" cm="1">
        <f t="array" aca="1" ref="N2096" ca="1">IFERROR(INDEX(NTG_2020_Map,$C2096+2,N$7),"")</f>
        <v/>
      </c>
      <c r="O2096" s="18" t="str" cm="1">
        <f t="array" aca="1" ref="O2096" ca="1">IFERROR(IF(INDEX(NTG_2020_Map,$C2096+2,O$7)="","",INDEX(NTG_2020_Map,$C2096+2,O$7)),"")</f>
        <v/>
      </c>
    </row>
    <row r="2097" spans="3:15" ht="12.75" customHeight="1">
      <c r="C2097" s="16">
        <f t="shared" si="64"/>
        <v>91</v>
      </c>
      <c r="D2097" s="16">
        <f t="shared" si="65"/>
        <v>19</v>
      </c>
      <c r="E2097" s="16" cm="1">
        <f t="array" aca="1" ref="E2097" ca="1">IF(F2097="","",IF(INDEX(NTG_2020_Table,$C2097+1,$D2097)=1,1,0))</f>
        <v>1</v>
      </c>
      <c r="F2097" s="17" t="str" cm="1">
        <f t="array" aca="1" ref="F2097" ca="1">IFERROR(INDEX(NTG_2020_Table,$C2097+1,$F$7),"")</f>
        <v>Res-sAll-mDuctSeal</v>
      </c>
      <c r="G2097" s="17" t="str" cm="1">
        <f t="array" aca="1" ref="G2097" ca="1">IF($F2097="","",IFERROR(INDEX(NTG_2020_Map,1,IF($D2097&lt;$B$4,$B$3,IF($D2097&lt;$B$5,$B$4,$B$5))),""))</f>
        <v>CreatedComment</v>
      </c>
      <c r="H2097" s="17" t="str" cm="1">
        <f t="array" aca="1" ref="H2097" ca="1">IF(F2097="","",IFERROR(INDEX(NTG_2020_Map,2,D2097),""))</f>
        <v/>
      </c>
      <c r="I2097" s="17" t="str" cm="1">
        <f t="array" aca="1" ref="I2097" ca="1">IFERROR(INDEX(NTG_2020_Map,$C2097+2,$I$7),"")</f>
        <v/>
      </c>
      <c r="J2097" s="17" t="str" cm="1">
        <f t="array" aca="1" ref="J2097" ca="1">IFERROR(IF(INDEX(NTG_2020_Map,$C2097+2,36)=0,"",INDEX(NTG_2020_Map,$C2097+2,$J$7)),"")</f>
        <v/>
      </c>
      <c r="K2097" s="17" t="str" cm="1">
        <f t="array" aca="1" ref="K2097" ca="1">IFERROR(INDEX(NTG_2020_Map,$C2097+2,K$7),"")</f>
        <v/>
      </c>
      <c r="L2097" s="17" t="str" cm="1">
        <f t="array" aca="1" ref="L2097" ca="1">IFERROR(INDEX(NTG_2020_Map,$C2097+2,L$7),"")</f>
        <v/>
      </c>
      <c r="M2097" s="17" t="str" cm="1">
        <f t="array" aca="1" ref="M2097" ca="1">IFERROR(INDEX(NTG_2020_Map,$C2097+2,M$7),"")</f>
        <v/>
      </c>
      <c r="N2097" s="18" t="str" cm="1">
        <f t="array" aca="1" ref="N2097" ca="1">IFERROR(INDEX(NTG_2020_Map,$C2097+2,N$7),"")</f>
        <v/>
      </c>
      <c r="O2097" s="18" t="str" cm="1">
        <f t="array" aca="1" ref="O2097" ca="1">IFERROR(IF(INDEX(NTG_2020_Map,$C2097+2,O$7)="","",INDEX(NTG_2020_Map,$C2097+2,O$7)),"")</f>
        <v/>
      </c>
    </row>
    <row r="2098" spans="3:15" ht="12.75" customHeight="1">
      <c r="C2098" s="16">
        <f t="shared" si="64"/>
        <v>91</v>
      </c>
      <c r="D2098" s="16">
        <f t="shared" si="65"/>
        <v>20</v>
      </c>
      <c r="E2098" s="16" cm="1">
        <f t="array" aca="1" ref="E2098" ca="1">IF(F2098="","",IF(INDEX(NTG_2020_Table,$C2098+1,$D2098)=1,1,0))</f>
        <v>1</v>
      </c>
      <c r="F2098" s="17" t="str" cm="1">
        <f t="array" aca="1" ref="F2098" ca="1">IFERROR(INDEX(NTG_2020_Table,$C2098+1,$F$7),"")</f>
        <v>Res-sAll-mDuctSeal</v>
      </c>
      <c r="G2098" s="17" t="str" cm="1">
        <f t="array" aca="1" ref="G2098" ca="1">IF($F2098="","",IFERROR(INDEX(NTG_2020_Map,1,IF($D2098&lt;$B$4,$B$3,IF($D2098&lt;$B$5,$B$4,$B$5))),""))</f>
        <v>CreatedComment</v>
      </c>
      <c r="H2098" s="17" t="str" cm="1">
        <f t="array" aca="1" ref="H2098" ca="1">IF(F2098="","",IFERROR(INDEX(NTG_2020_Map,2,D2098),""))</f>
        <v>Deemed Ex Ante Team</v>
      </c>
      <c r="I2098" s="17" t="str" cm="1">
        <f t="array" aca="1" ref="I2098" ca="1">IFERROR(INDEX(NTG_2020_Map,$C2098+2,$I$7),"")</f>
        <v/>
      </c>
      <c r="J2098" s="17" t="str" cm="1">
        <f t="array" aca="1" ref="J2098" ca="1">IFERROR(IF(INDEX(NTG_2020_Map,$C2098+2,36)=0,"",INDEX(NTG_2020_Map,$C2098+2,$J$7)),"")</f>
        <v/>
      </c>
      <c r="K2098" s="17" t="str" cm="1">
        <f t="array" aca="1" ref="K2098" ca="1">IFERROR(INDEX(NTG_2020_Map,$C2098+2,K$7),"")</f>
        <v/>
      </c>
      <c r="L2098" s="17" t="str" cm="1">
        <f t="array" aca="1" ref="L2098" ca="1">IFERROR(INDEX(NTG_2020_Map,$C2098+2,L$7),"")</f>
        <v/>
      </c>
      <c r="M2098" s="17" t="str" cm="1">
        <f t="array" aca="1" ref="M2098" ca="1">IFERROR(INDEX(NTG_2020_Map,$C2098+2,M$7),"")</f>
        <v/>
      </c>
      <c r="N2098" s="18" t="str" cm="1">
        <f t="array" aca="1" ref="N2098" ca="1">IFERROR(INDEX(NTG_2020_Map,$C2098+2,N$7),"")</f>
        <v/>
      </c>
      <c r="O2098" s="18" t="str" cm="1">
        <f t="array" aca="1" ref="O2098" ca="1">IFERROR(IF(INDEX(NTG_2020_Map,$C2098+2,O$7)="","",INDEX(NTG_2020_Map,$C2098+2,O$7)),"")</f>
        <v/>
      </c>
    </row>
    <row r="2099" spans="3:15" ht="12.75" customHeight="1">
      <c r="C2099" s="16">
        <f t="shared" si="64"/>
        <v>91</v>
      </c>
      <c r="D2099" s="16">
        <f t="shared" si="65"/>
        <v>21</v>
      </c>
      <c r="E2099" s="16" cm="1">
        <f t="array" aca="1" ref="E2099" ca="1">IF(F2099="","",IF(INDEX(NTG_2020_Table,$C2099+1,$D2099)=1,1,0))</f>
        <v>1</v>
      </c>
      <c r="F2099" s="17" t="str" cm="1">
        <f t="array" aca="1" ref="F2099" ca="1">IFERROR(INDEX(NTG_2020_Table,$C2099+1,$F$7),"")</f>
        <v>Res-sAll-mDuctSeal</v>
      </c>
      <c r="G2099" s="17" t="str" cm="1">
        <f t="array" aca="1" ref="G2099" ca="1">IF($F2099="","",IFERROR(INDEX(NTG_2020_Map,1,IF($D2099&lt;$B$4,$B$3,IF($D2099&lt;$B$5,$B$4,$B$5))),""))</f>
        <v>CreatedComment</v>
      </c>
      <c r="H2099" s="17" t="str" cm="1">
        <f t="array" aca="1" ref="H2099" ca="1">IF(F2099="","",IFERROR(INDEX(NTG_2020_Map,2,D2099),""))</f>
        <v/>
      </c>
      <c r="I2099" s="17" t="str" cm="1">
        <f t="array" aca="1" ref="I2099" ca="1">IFERROR(INDEX(NTG_2020_Map,$C2099+2,$I$7),"")</f>
        <v/>
      </c>
      <c r="J2099" s="17" t="str" cm="1">
        <f t="array" aca="1" ref="J2099" ca="1">IFERROR(IF(INDEX(NTG_2020_Map,$C2099+2,36)=0,"",INDEX(NTG_2020_Map,$C2099+2,$J$7)),"")</f>
        <v/>
      </c>
      <c r="K2099" s="17" t="str" cm="1">
        <f t="array" aca="1" ref="K2099" ca="1">IFERROR(INDEX(NTG_2020_Map,$C2099+2,K$7),"")</f>
        <v/>
      </c>
      <c r="L2099" s="17" t="str" cm="1">
        <f t="array" aca="1" ref="L2099" ca="1">IFERROR(INDEX(NTG_2020_Map,$C2099+2,L$7),"")</f>
        <v/>
      </c>
      <c r="M2099" s="17" t="str" cm="1">
        <f t="array" aca="1" ref="M2099" ca="1">IFERROR(INDEX(NTG_2020_Map,$C2099+2,M$7),"")</f>
        <v/>
      </c>
      <c r="N2099" s="18" t="str" cm="1">
        <f t="array" aca="1" ref="N2099" ca="1">IFERROR(INDEX(NTG_2020_Map,$C2099+2,N$7),"")</f>
        <v/>
      </c>
      <c r="O2099" s="18" t="str" cm="1">
        <f t="array" aca="1" ref="O2099" ca="1">IFERROR(IF(INDEX(NTG_2020_Map,$C2099+2,O$7)="","",INDEX(NTG_2020_Map,$C2099+2,O$7)),"")</f>
        <v/>
      </c>
    </row>
    <row r="2100" spans="3:15" ht="12.75" customHeight="1">
      <c r="C2100" s="16">
        <f t="shared" si="64"/>
        <v>91</v>
      </c>
      <c r="D2100" s="16">
        <f t="shared" si="65"/>
        <v>22</v>
      </c>
      <c r="E2100" s="16" cm="1">
        <f t="array" aca="1" ref="E2100" ca="1">IF(F2100="","",IF(INDEX(NTG_2020_Table,$C2100+1,$D2100)=1,1,0))</f>
        <v>1</v>
      </c>
      <c r="F2100" s="17" t="str" cm="1">
        <f t="array" aca="1" ref="F2100" ca="1">IFERROR(INDEX(NTG_2020_Table,$C2100+1,$F$7),"")</f>
        <v>Res-sAll-mDuctSeal</v>
      </c>
      <c r="G2100" s="17" t="str" cm="1">
        <f t="array" aca="1" ref="G2100" ca="1">IF($F2100="","",IFERROR(INDEX(NTG_2020_Map,1,IF($D2100&lt;$B$4,$B$3,IF($D2100&lt;$B$5,$B$4,$B$5))),""))</f>
        <v>CreatedComment</v>
      </c>
      <c r="H2100" s="17" t="str" cm="1">
        <f t="array" aca="1" ref="H2100" ca="1">IF(F2100="","",IFERROR(INDEX(NTG_2020_Map,2,D2100),""))</f>
        <v/>
      </c>
      <c r="I2100" s="17" t="str" cm="1">
        <f t="array" aca="1" ref="I2100" ca="1">IFERROR(INDEX(NTG_2020_Map,$C2100+2,$I$7),"")</f>
        <v/>
      </c>
      <c r="J2100" s="17" t="str" cm="1">
        <f t="array" aca="1" ref="J2100" ca="1">IFERROR(IF(INDEX(NTG_2020_Map,$C2100+2,36)=0,"",INDEX(NTG_2020_Map,$C2100+2,$J$7)),"")</f>
        <v/>
      </c>
      <c r="K2100" s="17" t="str" cm="1">
        <f t="array" aca="1" ref="K2100" ca="1">IFERROR(INDEX(NTG_2020_Map,$C2100+2,K$7),"")</f>
        <v/>
      </c>
      <c r="L2100" s="17" t="str" cm="1">
        <f t="array" aca="1" ref="L2100" ca="1">IFERROR(INDEX(NTG_2020_Map,$C2100+2,L$7),"")</f>
        <v/>
      </c>
      <c r="M2100" s="17" t="str" cm="1">
        <f t="array" aca="1" ref="M2100" ca="1">IFERROR(INDEX(NTG_2020_Map,$C2100+2,M$7),"")</f>
        <v/>
      </c>
      <c r="N2100" s="18" t="str" cm="1">
        <f t="array" aca="1" ref="N2100" ca="1">IFERROR(INDEX(NTG_2020_Map,$C2100+2,N$7),"")</f>
        <v/>
      </c>
      <c r="O2100" s="18" t="str" cm="1">
        <f t="array" aca="1" ref="O2100" ca="1">IFERROR(IF(INDEX(NTG_2020_Map,$C2100+2,O$7)="","",INDEX(NTG_2020_Map,$C2100+2,O$7)),"")</f>
        <v/>
      </c>
    </row>
    <row r="2101" spans="3:15" ht="12.75" customHeight="1">
      <c r="C2101" s="16">
        <f t="shared" si="64"/>
        <v>91</v>
      </c>
      <c r="D2101" s="16">
        <f t="shared" si="65"/>
        <v>23</v>
      </c>
      <c r="E2101" s="16" cm="1">
        <f t="array" aca="1" ref="E2101" ca="1">IF(F2101="","",IF(INDEX(NTG_2020_Table,$C2101+1,$D2101)=1,1,0))</f>
        <v>1</v>
      </c>
      <c r="F2101" s="17" t="str" cm="1">
        <f t="array" aca="1" ref="F2101" ca="1">IFERROR(INDEX(NTG_2020_Table,$C2101+1,$F$7),"")</f>
        <v>Res-sAll-mDuctSeal</v>
      </c>
      <c r="G2101" s="17" t="str" cm="1">
        <f t="array" aca="1" ref="G2101" ca="1">IF($F2101="","",IFERROR(INDEX(NTG_2020_Map,1,IF($D2101&lt;$B$4,$B$3,IF($D2101&lt;$B$5,$B$4,$B$5))),""))</f>
        <v>CreatedComment</v>
      </c>
      <c r="H2101" s="17" t="str" cm="1">
        <f t="array" aca="1" ref="H2101" ca="1">IF(F2101="","",IFERROR(INDEX(NTG_2020_Map,2,D2101),""))</f>
        <v/>
      </c>
      <c r="I2101" s="17" t="str" cm="1">
        <f t="array" aca="1" ref="I2101" ca="1">IFERROR(INDEX(NTG_2020_Map,$C2101+2,$I$7),"")</f>
        <v/>
      </c>
      <c r="J2101" s="17" t="str" cm="1">
        <f t="array" aca="1" ref="J2101" ca="1">IFERROR(IF(INDEX(NTG_2020_Map,$C2101+2,36)=0,"",INDEX(NTG_2020_Map,$C2101+2,$J$7)),"")</f>
        <v/>
      </c>
      <c r="K2101" s="17" t="str" cm="1">
        <f t="array" aca="1" ref="K2101" ca="1">IFERROR(INDEX(NTG_2020_Map,$C2101+2,K$7),"")</f>
        <v/>
      </c>
      <c r="L2101" s="17" t="str" cm="1">
        <f t="array" aca="1" ref="L2101" ca="1">IFERROR(INDEX(NTG_2020_Map,$C2101+2,L$7),"")</f>
        <v/>
      </c>
      <c r="M2101" s="17" t="str" cm="1">
        <f t="array" aca="1" ref="M2101" ca="1">IFERROR(INDEX(NTG_2020_Map,$C2101+2,M$7),"")</f>
        <v/>
      </c>
      <c r="N2101" s="18" t="str" cm="1">
        <f t="array" aca="1" ref="N2101" ca="1">IFERROR(INDEX(NTG_2020_Map,$C2101+2,N$7),"")</f>
        <v/>
      </c>
      <c r="O2101" s="18" t="str" cm="1">
        <f t="array" aca="1" ref="O2101" ca="1">IFERROR(IF(INDEX(NTG_2020_Map,$C2101+2,O$7)="","",INDEX(NTG_2020_Map,$C2101+2,O$7)),"")</f>
        <v/>
      </c>
    </row>
    <row r="2102" spans="3:15" ht="12.75" customHeight="1">
      <c r="C2102" s="16">
        <f t="shared" si="64"/>
        <v>92</v>
      </c>
      <c r="D2102" s="16">
        <f t="shared" si="65"/>
        <v>1</v>
      </c>
      <c r="E2102" s="16" cm="1">
        <f t="array" aca="1" ref="E2102" ca="1">IF(F2102="","",IF(INDEX(NTG_2020_Table,$C2102+1,$D2102)=1,1,0))</f>
        <v>0</v>
      </c>
      <c r="F2102" s="17" t="str" cm="1">
        <f t="array" aca="1" ref="F2102" ca="1">IFERROR(INDEX(NTG_2020_Table,$C2102+1,$F$7),"")</f>
        <v>Res-sAll-mFrzrRec</v>
      </c>
      <c r="G2102" s="17" t="str" cm="1">
        <f t="array" aca="1" ref="G2102" ca="1">IF($F2102="","",IFERROR(INDEX(NTG_2020_Map,1,IF($D2102&lt;$B$4,$B$3,IF($D2102&lt;$B$5,$B$4,$B$5))),""))</f>
        <v>NTG_ID</v>
      </c>
      <c r="H2102" s="17" t="str" cm="1">
        <f t="array" aca="1" ref="H2102" ca="1">IF(F2102="","",IFERROR(INDEX(NTG_2020_Map,2,D2102),""))</f>
        <v>Agric-Default&gt;2yrs</v>
      </c>
      <c r="I2102" s="17" t="str" cm="1">
        <f t="array" aca="1" ref="I2102" ca="1">IFERROR(INDEX(NTG_2020_Map,$C2102+2,$I$7),"")</f>
        <v/>
      </c>
      <c r="J2102" s="17" t="str" cm="1">
        <f t="array" aca="1" ref="J2102" ca="1">IFERROR(IF(INDEX(NTG_2020_Map,$C2102+2,36)=0,"",INDEX(NTG_2020_Map,$C2102+2,$J$7)),"")</f>
        <v/>
      </c>
      <c r="K2102" s="17" t="str" cm="1">
        <f t="array" aca="1" ref="K2102" ca="1">IFERROR(INDEX(NTG_2020_Map,$C2102+2,K$7),"")</f>
        <v/>
      </c>
      <c r="L2102" s="17" t="str" cm="1">
        <f t="array" aca="1" ref="L2102" ca="1">IFERROR(INDEX(NTG_2020_Map,$C2102+2,L$7),"")</f>
        <v/>
      </c>
      <c r="M2102" s="17" t="str" cm="1">
        <f t="array" aca="1" ref="M2102" ca="1">IFERROR(INDEX(NTG_2020_Map,$C2102+2,M$7),"")</f>
        <v/>
      </c>
      <c r="N2102" s="18" t="str" cm="1">
        <f t="array" aca="1" ref="N2102" ca="1">IFERROR(INDEX(NTG_2020_Map,$C2102+2,N$7),"")</f>
        <v/>
      </c>
      <c r="O2102" s="18" t="str" cm="1">
        <f t="array" aca="1" ref="O2102" ca="1">IFERROR(IF(INDEX(NTG_2020_Map,$C2102+2,O$7)="","",INDEX(NTG_2020_Map,$C2102+2,O$7)),"")</f>
        <v/>
      </c>
    </row>
    <row r="2103" spans="3:15" ht="12.75" customHeight="1">
      <c r="C2103" s="16">
        <f t="shared" si="64"/>
        <v>92</v>
      </c>
      <c r="D2103" s="16">
        <f t="shared" si="65"/>
        <v>2</v>
      </c>
      <c r="E2103" s="16" cm="1">
        <f t="array" aca="1" ref="E2103" ca="1">IF(F2103="","",IF(INDEX(NTG_2020_Table,$C2103+1,$D2103)=1,1,0))</f>
        <v>0</v>
      </c>
      <c r="F2103" s="17" t="str" cm="1">
        <f t="array" aca="1" ref="F2103" ca="1">IFERROR(INDEX(NTG_2020_Table,$C2103+1,$F$7),"")</f>
        <v>Res-sAll-mFrzrRec</v>
      </c>
      <c r="G2103" s="17" t="str" cm="1">
        <f t="array" aca="1" ref="G2103" ca="1">IF($F2103="","",IFERROR(INDEX(NTG_2020_Map,1,IF($D2103&lt;$B$4,$B$3,IF($D2103&lt;$B$5,$B$4,$B$5))),""))</f>
        <v>NTG_ID</v>
      </c>
      <c r="H2103" s="17" t="str" cm="1">
        <f t="array" aca="1" ref="H2103" ca="1">IF(F2103="","",IFERROR(INDEX(NTG_2020_Map,2,D2103),""))</f>
        <v>DEER2019</v>
      </c>
      <c r="I2103" s="17" t="str" cm="1">
        <f t="array" aca="1" ref="I2103" ca="1">IFERROR(INDEX(NTG_2020_Map,$C2103+2,$I$7),"")</f>
        <v/>
      </c>
      <c r="J2103" s="17" t="str" cm="1">
        <f t="array" aca="1" ref="J2103" ca="1">IFERROR(IF(INDEX(NTG_2020_Map,$C2103+2,36)=0,"",INDEX(NTG_2020_Map,$C2103+2,$J$7)),"")</f>
        <v/>
      </c>
      <c r="K2103" s="17" t="str" cm="1">
        <f t="array" aca="1" ref="K2103" ca="1">IFERROR(INDEX(NTG_2020_Map,$C2103+2,K$7),"")</f>
        <v/>
      </c>
      <c r="L2103" s="17" t="str" cm="1">
        <f t="array" aca="1" ref="L2103" ca="1">IFERROR(INDEX(NTG_2020_Map,$C2103+2,L$7),"")</f>
        <v/>
      </c>
      <c r="M2103" s="17" t="str" cm="1">
        <f t="array" aca="1" ref="M2103" ca="1">IFERROR(INDEX(NTG_2020_Map,$C2103+2,M$7),"")</f>
        <v/>
      </c>
      <c r="N2103" s="18" t="str" cm="1">
        <f t="array" aca="1" ref="N2103" ca="1">IFERROR(INDEX(NTG_2020_Map,$C2103+2,N$7),"")</f>
        <v/>
      </c>
      <c r="O2103" s="18" t="str" cm="1">
        <f t="array" aca="1" ref="O2103" ca="1">IFERROR(IF(INDEX(NTG_2020_Map,$C2103+2,O$7)="","",INDEX(NTG_2020_Map,$C2103+2,O$7)),"")</f>
        <v/>
      </c>
    </row>
    <row r="2104" spans="3:15" ht="12.75" customHeight="1">
      <c r="C2104" s="16">
        <f t="shared" si="64"/>
        <v>92</v>
      </c>
      <c r="D2104" s="16">
        <f t="shared" si="65"/>
        <v>3</v>
      </c>
      <c r="E2104" s="16" cm="1">
        <f t="array" aca="1" ref="E2104" ca="1">IF(F2104="","",IF(INDEX(NTG_2020_Table,$C2104+1,$D2104)=1,1,0))</f>
        <v>0</v>
      </c>
      <c r="F2104" s="17" t="str" cm="1">
        <f t="array" aca="1" ref="F2104" ca="1">IFERROR(INDEX(NTG_2020_Table,$C2104+1,$F$7),"")</f>
        <v>Res-sAll-mFrzrRec</v>
      </c>
      <c r="G2104" s="17" t="str" cm="1">
        <f t="array" aca="1" ref="G2104" ca="1">IF($F2104="","",IFERROR(INDEX(NTG_2020_Map,1,IF($D2104&lt;$B$4,$B$3,IF($D2104&lt;$B$5,$B$4,$B$5))),""))</f>
        <v>NTG_ID</v>
      </c>
      <c r="H2104" s="17" cm="1">
        <f t="array" aca="1" ref="H2104" ca="1">IF(F2104="","",IFERROR(INDEX(NTG_2020_Map,2,D2104),""))</f>
        <v>43466</v>
      </c>
      <c r="I2104" s="17" t="str" cm="1">
        <f t="array" aca="1" ref="I2104" ca="1">IFERROR(INDEX(NTG_2020_Map,$C2104+2,$I$7),"")</f>
        <v/>
      </c>
      <c r="J2104" s="17" t="str" cm="1">
        <f t="array" aca="1" ref="J2104" ca="1">IFERROR(IF(INDEX(NTG_2020_Map,$C2104+2,36)=0,"",INDEX(NTG_2020_Map,$C2104+2,$J$7)),"")</f>
        <v/>
      </c>
      <c r="K2104" s="17" t="str" cm="1">
        <f t="array" aca="1" ref="K2104" ca="1">IFERROR(INDEX(NTG_2020_Map,$C2104+2,K$7),"")</f>
        <v/>
      </c>
      <c r="L2104" s="17" t="str" cm="1">
        <f t="array" aca="1" ref="L2104" ca="1">IFERROR(INDEX(NTG_2020_Map,$C2104+2,L$7),"")</f>
        <v/>
      </c>
      <c r="M2104" s="17" t="str" cm="1">
        <f t="array" aca="1" ref="M2104" ca="1">IFERROR(INDEX(NTG_2020_Map,$C2104+2,M$7),"")</f>
        <v/>
      </c>
      <c r="N2104" s="18" t="str" cm="1">
        <f t="array" aca="1" ref="N2104" ca="1">IFERROR(INDEX(NTG_2020_Map,$C2104+2,N$7),"")</f>
        <v/>
      </c>
      <c r="O2104" s="18" t="str" cm="1">
        <f t="array" aca="1" ref="O2104" ca="1">IFERROR(IF(INDEX(NTG_2020_Map,$C2104+2,O$7)="","",INDEX(NTG_2020_Map,$C2104+2,O$7)),"")</f>
        <v/>
      </c>
    </row>
    <row r="2105" spans="3:15" ht="12.75" customHeight="1">
      <c r="C2105" s="16">
        <f t="shared" si="64"/>
        <v>92</v>
      </c>
      <c r="D2105" s="16">
        <f t="shared" si="65"/>
        <v>4</v>
      </c>
      <c r="E2105" s="16" cm="1">
        <f t="array" aca="1" ref="E2105" ca="1">IF(F2105="","",IF(INDEX(NTG_2020_Table,$C2105+1,$D2105)=1,1,0))</f>
        <v>0</v>
      </c>
      <c r="F2105" s="17" t="str" cm="1">
        <f t="array" aca="1" ref="F2105" ca="1">IFERROR(INDEX(NTG_2020_Table,$C2105+1,$F$7),"")</f>
        <v>Res-sAll-mFrzrRec</v>
      </c>
      <c r="G2105" s="17" t="str" cm="1">
        <f t="array" aca="1" ref="G2105" ca="1">IF($F2105="","",IFERROR(INDEX(NTG_2020_Map,1,IF($D2105&lt;$B$4,$B$3,IF($D2105&lt;$B$5,$B$4,$B$5))),""))</f>
        <v>NTG_ID</v>
      </c>
      <c r="H2105" s="17" cm="1">
        <f t="array" aca="1" ref="H2105" ca="1">IF(F2105="","",IFERROR(INDEX(NTG_2020_Map,2,D2105),""))</f>
        <v>46022</v>
      </c>
      <c r="I2105" s="17" t="str" cm="1">
        <f t="array" aca="1" ref="I2105" ca="1">IFERROR(INDEX(NTG_2020_Map,$C2105+2,$I$7),"")</f>
        <v/>
      </c>
      <c r="J2105" s="17" t="str" cm="1">
        <f t="array" aca="1" ref="J2105" ca="1">IFERROR(IF(INDEX(NTG_2020_Map,$C2105+2,36)=0,"",INDEX(NTG_2020_Map,$C2105+2,$J$7)),"")</f>
        <v/>
      </c>
      <c r="K2105" s="17" t="str" cm="1">
        <f t="array" aca="1" ref="K2105" ca="1">IFERROR(INDEX(NTG_2020_Map,$C2105+2,K$7),"")</f>
        <v/>
      </c>
      <c r="L2105" s="17" t="str" cm="1">
        <f t="array" aca="1" ref="L2105" ca="1">IFERROR(INDEX(NTG_2020_Map,$C2105+2,L$7),"")</f>
        <v/>
      </c>
      <c r="M2105" s="17" t="str" cm="1">
        <f t="array" aca="1" ref="M2105" ca="1">IFERROR(INDEX(NTG_2020_Map,$C2105+2,M$7),"")</f>
        <v/>
      </c>
      <c r="N2105" s="18" t="str" cm="1">
        <f t="array" aca="1" ref="N2105" ca="1">IFERROR(INDEX(NTG_2020_Map,$C2105+2,N$7),"")</f>
        <v/>
      </c>
      <c r="O2105" s="18" t="str" cm="1">
        <f t="array" aca="1" ref="O2105" ca="1">IFERROR(IF(INDEX(NTG_2020_Map,$C2105+2,O$7)="","",INDEX(NTG_2020_Map,$C2105+2,O$7)),"")</f>
        <v/>
      </c>
    </row>
    <row r="2106" spans="3:15" ht="12.75" customHeight="1">
      <c r="C2106" s="16">
        <f t="shared" si="64"/>
        <v>92</v>
      </c>
      <c r="D2106" s="16">
        <f t="shared" si="65"/>
        <v>5</v>
      </c>
      <c r="E2106" s="16" cm="1">
        <f t="array" aca="1" ref="E2106" ca="1">IF(F2106="","",IF(INDEX(NTG_2020_Table,$C2106+1,$D2106)=1,1,0))</f>
        <v>0</v>
      </c>
      <c r="F2106" s="17" t="str" cm="1">
        <f t="array" aca="1" ref="F2106" ca="1">IFERROR(INDEX(NTG_2020_Table,$C2106+1,$F$7),"")</f>
        <v>Res-sAll-mFrzrRec</v>
      </c>
      <c r="G2106" s="17" t="str" cm="1">
        <f t="array" aca="1" ref="G2106" ca="1">IF($F2106="","",IFERROR(INDEX(NTG_2020_Map,1,IF($D2106&lt;$B$4,$B$3,IF($D2106&lt;$B$5,$B$4,$B$5))),""))</f>
        <v>NTG_ID</v>
      </c>
      <c r="H2106" s="17" cm="1">
        <f t="array" aca="1" ref="H2106" ca="1">IF(F2106="","",IFERROR(INDEX(NTG_2020_Map,2,D2106),""))</f>
        <v>0.6</v>
      </c>
      <c r="I2106" s="17" t="str" cm="1">
        <f t="array" aca="1" ref="I2106" ca="1">IFERROR(INDEX(NTG_2020_Map,$C2106+2,$I$7),"")</f>
        <v/>
      </c>
      <c r="J2106" s="17" t="str" cm="1">
        <f t="array" aca="1" ref="J2106" ca="1">IFERROR(IF(INDEX(NTG_2020_Map,$C2106+2,36)=0,"",INDEX(NTG_2020_Map,$C2106+2,$J$7)),"")</f>
        <v/>
      </c>
      <c r="K2106" s="17" t="str" cm="1">
        <f t="array" aca="1" ref="K2106" ca="1">IFERROR(INDEX(NTG_2020_Map,$C2106+2,K$7),"")</f>
        <v/>
      </c>
      <c r="L2106" s="17" t="str" cm="1">
        <f t="array" aca="1" ref="L2106" ca="1">IFERROR(INDEX(NTG_2020_Map,$C2106+2,L$7),"")</f>
        <v/>
      </c>
      <c r="M2106" s="17" t="str" cm="1">
        <f t="array" aca="1" ref="M2106" ca="1">IFERROR(INDEX(NTG_2020_Map,$C2106+2,M$7),"")</f>
        <v/>
      </c>
      <c r="N2106" s="18" t="str" cm="1">
        <f t="array" aca="1" ref="N2106" ca="1">IFERROR(INDEX(NTG_2020_Map,$C2106+2,N$7),"")</f>
        <v/>
      </c>
      <c r="O2106" s="18" t="str" cm="1">
        <f t="array" aca="1" ref="O2106" ca="1">IFERROR(IF(INDEX(NTG_2020_Map,$C2106+2,O$7)="","",INDEX(NTG_2020_Map,$C2106+2,O$7)),"")</f>
        <v/>
      </c>
    </row>
    <row r="2107" spans="3:15" ht="12.75" customHeight="1">
      <c r="C2107" s="16">
        <f t="shared" si="64"/>
        <v>92</v>
      </c>
      <c r="D2107" s="16">
        <f t="shared" si="65"/>
        <v>6</v>
      </c>
      <c r="E2107" s="16" cm="1">
        <f t="array" aca="1" ref="E2107" ca="1">IF(F2107="","",IF(INDEX(NTG_2020_Table,$C2107+1,$D2107)=1,1,0))</f>
        <v>0</v>
      </c>
      <c r="F2107" s="17" t="str" cm="1">
        <f t="array" aca="1" ref="F2107" ca="1">IFERROR(INDEX(NTG_2020_Table,$C2107+1,$F$7),"")</f>
        <v>Res-sAll-mFrzrRec</v>
      </c>
      <c r="G2107" s="17" t="str" cm="1">
        <f t="array" aca="1" ref="G2107" ca="1">IF($F2107="","",IFERROR(INDEX(NTG_2020_Map,1,IF($D2107&lt;$B$4,$B$3,IF($D2107&lt;$B$5,$B$4,$B$5))),""))</f>
        <v>NTG_ID</v>
      </c>
      <c r="H2107" s="17" cm="1">
        <f t="array" aca="1" ref="H2107" ca="1">IF(F2107="","",IFERROR(INDEX(NTG_2020_Map,2,D2107),""))</f>
        <v>0.6</v>
      </c>
      <c r="I2107" s="17" t="str" cm="1">
        <f t="array" aca="1" ref="I2107" ca="1">IFERROR(INDEX(NTG_2020_Map,$C2107+2,$I$7),"")</f>
        <v/>
      </c>
      <c r="J2107" s="17" t="str" cm="1">
        <f t="array" aca="1" ref="J2107" ca="1">IFERROR(IF(INDEX(NTG_2020_Map,$C2107+2,36)=0,"",INDEX(NTG_2020_Map,$C2107+2,$J$7)),"")</f>
        <v/>
      </c>
      <c r="K2107" s="17" t="str" cm="1">
        <f t="array" aca="1" ref="K2107" ca="1">IFERROR(INDEX(NTG_2020_Map,$C2107+2,K$7),"")</f>
        <v/>
      </c>
      <c r="L2107" s="17" t="str" cm="1">
        <f t="array" aca="1" ref="L2107" ca="1">IFERROR(INDEX(NTG_2020_Map,$C2107+2,L$7),"")</f>
        <v/>
      </c>
      <c r="M2107" s="17" t="str" cm="1">
        <f t="array" aca="1" ref="M2107" ca="1">IFERROR(INDEX(NTG_2020_Map,$C2107+2,M$7),"")</f>
        <v/>
      </c>
      <c r="N2107" s="18" t="str" cm="1">
        <f t="array" aca="1" ref="N2107" ca="1">IFERROR(INDEX(NTG_2020_Map,$C2107+2,N$7),"")</f>
        <v/>
      </c>
      <c r="O2107" s="18" t="str" cm="1">
        <f t="array" aca="1" ref="O2107" ca="1">IFERROR(IF(INDEX(NTG_2020_Map,$C2107+2,O$7)="","",INDEX(NTG_2020_Map,$C2107+2,O$7)),"")</f>
        <v/>
      </c>
    </row>
    <row r="2108" spans="3:15" ht="12.75" customHeight="1">
      <c r="C2108" s="16">
        <f t="shared" si="64"/>
        <v>92</v>
      </c>
      <c r="D2108" s="16">
        <f t="shared" si="65"/>
        <v>7</v>
      </c>
      <c r="E2108" s="16" cm="1">
        <f t="array" aca="1" ref="E2108" ca="1">IF(F2108="","",IF(INDEX(NTG_2020_Table,$C2108+1,$D2108)=1,1,0))</f>
        <v>0</v>
      </c>
      <c r="F2108" s="17" t="str" cm="1">
        <f t="array" aca="1" ref="F2108" ca="1">IFERROR(INDEX(NTG_2020_Table,$C2108+1,$F$7),"")</f>
        <v>Res-sAll-mFrzrRec</v>
      </c>
      <c r="G2108" s="17" t="str" cm="1">
        <f t="array" aca="1" ref="G2108" ca="1">IF($F2108="","",IFERROR(INDEX(NTG_2020_Map,1,IF($D2108&lt;$B$4,$B$3,IF($D2108&lt;$B$5,$B$4,$B$5))),""))</f>
        <v>NTG_ID</v>
      </c>
      <c r="H2108" s="17" t="str" cm="1">
        <f t="array" aca="1" ref="H2108" ca="1">IF(F2108="","",IFERROR(INDEX(NTG_2020_Map,2,D2108),""))</f>
        <v>Measures not covered by other NTG values and measure technology type has been available in marketplace for more than 2 years</v>
      </c>
      <c r="I2108" s="17" t="str" cm="1">
        <f t="array" aca="1" ref="I2108" ca="1">IFERROR(INDEX(NTG_2020_Map,$C2108+2,$I$7),"")</f>
        <v/>
      </c>
      <c r="J2108" s="17" t="str" cm="1">
        <f t="array" aca="1" ref="J2108" ca="1">IFERROR(IF(INDEX(NTG_2020_Map,$C2108+2,36)=0,"",INDEX(NTG_2020_Map,$C2108+2,$J$7)),"")</f>
        <v/>
      </c>
      <c r="K2108" s="17" t="str" cm="1">
        <f t="array" aca="1" ref="K2108" ca="1">IFERROR(INDEX(NTG_2020_Map,$C2108+2,K$7),"")</f>
        <v/>
      </c>
      <c r="L2108" s="17" t="str" cm="1">
        <f t="array" aca="1" ref="L2108" ca="1">IFERROR(INDEX(NTG_2020_Map,$C2108+2,L$7),"")</f>
        <v/>
      </c>
      <c r="M2108" s="17" t="str" cm="1">
        <f t="array" aca="1" ref="M2108" ca="1">IFERROR(INDEX(NTG_2020_Map,$C2108+2,M$7),"")</f>
        <v/>
      </c>
      <c r="N2108" s="18" t="str" cm="1">
        <f t="array" aca="1" ref="N2108" ca="1">IFERROR(INDEX(NTG_2020_Map,$C2108+2,N$7),"")</f>
        <v/>
      </c>
      <c r="O2108" s="18" t="str" cm="1">
        <f t="array" aca="1" ref="O2108" ca="1">IFERROR(IF(INDEX(NTG_2020_Map,$C2108+2,O$7)="","",INDEX(NTG_2020_Map,$C2108+2,O$7)),"")</f>
        <v/>
      </c>
    </row>
    <row r="2109" spans="3:15" ht="12.75" customHeight="1">
      <c r="C2109" s="16">
        <f t="shared" si="64"/>
        <v>92</v>
      </c>
      <c r="D2109" s="16">
        <f t="shared" si="65"/>
        <v>8</v>
      </c>
      <c r="E2109" s="16" cm="1">
        <f t="array" aca="1" ref="E2109" ca="1">IF(F2109="","",IF(INDEX(NTG_2020_Table,$C2109+1,$D2109)=1,1,0))</f>
        <v>0</v>
      </c>
      <c r="F2109" s="17" t="str" cm="1">
        <f t="array" aca="1" ref="F2109" ca="1">IFERROR(INDEX(NTG_2020_Table,$C2109+1,$F$7),"")</f>
        <v>Res-sAll-mFrzrRec</v>
      </c>
      <c r="G2109" s="17" t="str" cm="1">
        <f t="array" aca="1" ref="G2109" ca="1">IF($F2109="","",IFERROR(INDEX(NTG_2020_Map,1,IF($D2109&lt;$B$4,$B$3,IF($D2109&lt;$B$5,$B$4,$B$5))),""))</f>
        <v>NTG_ID</v>
      </c>
      <c r="H2109" s="17" t="str" cm="1">
        <f t="array" aca="1" ref="H2109" ca="1">IF(F2109="","",IFERROR(INDEX(NTG_2020_Map,2,D2109),""))</f>
        <v>Deem-DEER|Deem-WP</v>
      </c>
      <c r="I2109" s="17" t="str" cm="1">
        <f t="array" aca="1" ref="I2109" ca="1">IFERROR(INDEX(NTG_2020_Map,$C2109+2,$I$7),"")</f>
        <v/>
      </c>
      <c r="J2109" s="17" t="str" cm="1">
        <f t="array" aca="1" ref="J2109" ca="1">IFERROR(IF(INDEX(NTG_2020_Map,$C2109+2,36)=0,"",INDEX(NTG_2020_Map,$C2109+2,$J$7)),"")</f>
        <v/>
      </c>
      <c r="K2109" s="17" t="str" cm="1">
        <f t="array" aca="1" ref="K2109" ca="1">IFERROR(INDEX(NTG_2020_Map,$C2109+2,K$7),"")</f>
        <v/>
      </c>
      <c r="L2109" s="17" t="str" cm="1">
        <f t="array" aca="1" ref="L2109" ca="1">IFERROR(INDEX(NTG_2020_Map,$C2109+2,L$7),"")</f>
        <v/>
      </c>
      <c r="M2109" s="17" t="str" cm="1">
        <f t="array" aca="1" ref="M2109" ca="1">IFERROR(INDEX(NTG_2020_Map,$C2109+2,M$7),"")</f>
        <v/>
      </c>
      <c r="N2109" s="18" t="str" cm="1">
        <f t="array" aca="1" ref="N2109" ca="1">IFERROR(INDEX(NTG_2020_Map,$C2109+2,N$7),"")</f>
        <v/>
      </c>
      <c r="O2109" s="18" t="str" cm="1">
        <f t="array" aca="1" ref="O2109" ca="1">IFERROR(IF(INDEX(NTG_2020_Map,$C2109+2,O$7)="","",INDEX(NTG_2020_Map,$C2109+2,O$7)),"")</f>
        <v/>
      </c>
    </row>
    <row r="2110" spans="3:15" ht="12.75" customHeight="1">
      <c r="C2110" s="16">
        <f t="shared" si="64"/>
        <v>92</v>
      </c>
      <c r="D2110" s="16">
        <f t="shared" si="65"/>
        <v>9</v>
      </c>
      <c r="E2110" s="16" cm="1">
        <f t="array" aca="1" ref="E2110" ca="1">IF(F2110="","",IF(INDEX(NTG_2020_Table,$C2110+1,$D2110)=1,1,0))</f>
        <v>0</v>
      </c>
      <c r="F2110" s="17" t="str" cm="1">
        <f t="array" aca="1" ref="F2110" ca="1">IFERROR(INDEX(NTG_2020_Table,$C2110+1,$F$7),"")</f>
        <v>Res-sAll-mFrzrRec</v>
      </c>
      <c r="G2110" s="17" t="str" cm="1">
        <f t="array" aca="1" ref="G2110" ca="1">IF($F2110="","",IFERROR(INDEX(NTG_2020_Map,1,IF($D2110&lt;$B$4,$B$3,IF($D2110&lt;$B$5,$B$4,$B$5))),""))</f>
        <v>NTG_ID</v>
      </c>
      <c r="H2110" s="17" t="str" cm="1">
        <f t="array" aca="1" ref="H2110" ca="1">IF(F2110="","",IFERROR(INDEX(NTG_2020_Map,2,D2110),""))</f>
        <v>AOE|AR|BRO-Bhv|BRO-Op|BRO-RCx|BW|NC|NR</v>
      </c>
      <c r="I2110" s="17" t="str" cm="1">
        <f t="array" aca="1" ref="I2110" ca="1">IFERROR(INDEX(NTG_2020_Map,$C2110+2,$I$7),"")</f>
        <v/>
      </c>
      <c r="J2110" s="17" t="str" cm="1">
        <f t="array" aca="1" ref="J2110" ca="1">IFERROR(IF(INDEX(NTG_2020_Map,$C2110+2,36)=0,"",INDEX(NTG_2020_Map,$C2110+2,$J$7)),"")</f>
        <v/>
      </c>
      <c r="K2110" s="17" t="str" cm="1">
        <f t="array" aca="1" ref="K2110" ca="1">IFERROR(INDEX(NTG_2020_Map,$C2110+2,K$7),"")</f>
        <v/>
      </c>
      <c r="L2110" s="17" t="str" cm="1">
        <f t="array" aca="1" ref="L2110" ca="1">IFERROR(INDEX(NTG_2020_Map,$C2110+2,L$7),"")</f>
        <v/>
      </c>
      <c r="M2110" s="17" t="str" cm="1">
        <f t="array" aca="1" ref="M2110" ca="1">IFERROR(INDEX(NTG_2020_Map,$C2110+2,M$7),"")</f>
        <v/>
      </c>
      <c r="N2110" s="18" t="str" cm="1">
        <f t="array" aca="1" ref="N2110" ca="1">IFERROR(INDEX(NTG_2020_Map,$C2110+2,N$7),"")</f>
        <v/>
      </c>
      <c r="O2110" s="18" t="str" cm="1">
        <f t="array" aca="1" ref="O2110" ca="1">IFERROR(IF(INDEX(NTG_2020_Map,$C2110+2,O$7)="","",INDEX(NTG_2020_Map,$C2110+2,O$7)),"")</f>
        <v/>
      </c>
    </row>
    <row r="2111" spans="3:15" ht="12.75" customHeight="1">
      <c r="C2111" s="16">
        <f t="shared" si="64"/>
        <v>92</v>
      </c>
      <c r="D2111" s="16">
        <f t="shared" si="65"/>
        <v>10</v>
      </c>
      <c r="E2111" s="16" cm="1">
        <f t="array" aca="1" ref="E2111" ca="1">IF(F2111="","",IF(INDEX(NTG_2020_Table,$C2111+1,$D2111)=1,1,0))</f>
        <v>0</v>
      </c>
      <c r="F2111" s="17" t="str" cm="1">
        <f t="array" aca="1" ref="F2111" ca="1">IFERROR(INDEX(NTG_2020_Table,$C2111+1,$F$7),"")</f>
        <v>Res-sAll-mFrzrRec</v>
      </c>
      <c r="G2111" s="17" t="str" cm="1">
        <f t="array" aca="1" ref="G2111" ca="1">IF($F2111="","",IFERROR(INDEX(NTG_2020_Map,1,IF($D2111&lt;$B$4,$B$3,IF($D2111&lt;$B$5,$B$4,$B$5))),""))</f>
        <v>NTG_ID</v>
      </c>
      <c r="H2111" s="17" t="str" cm="1">
        <f t="array" aca="1" ref="H2111" ca="1">IF(F2111="","",IFERROR(INDEX(NTG_2020_Map,2,D2111),""))</f>
        <v>UpDeemed|DnCust|DnDeemed|DnCustDI|DnDeemDI</v>
      </c>
      <c r="I2111" s="17" t="str" cm="1">
        <f t="array" aca="1" ref="I2111" ca="1">IFERROR(INDEX(NTG_2020_Map,$C2111+2,$I$7),"")</f>
        <v/>
      </c>
      <c r="J2111" s="17" t="str" cm="1">
        <f t="array" aca="1" ref="J2111" ca="1">IFERROR(IF(INDEX(NTG_2020_Map,$C2111+2,36)=0,"",INDEX(NTG_2020_Map,$C2111+2,$J$7)),"")</f>
        <v/>
      </c>
      <c r="K2111" s="17" t="str" cm="1">
        <f t="array" aca="1" ref="K2111" ca="1">IFERROR(INDEX(NTG_2020_Map,$C2111+2,K$7),"")</f>
        <v/>
      </c>
      <c r="L2111" s="17" t="str" cm="1">
        <f t="array" aca="1" ref="L2111" ca="1">IFERROR(INDEX(NTG_2020_Map,$C2111+2,L$7),"")</f>
        <v/>
      </c>
      <c r="M2111" s="17" t="str" cm="1">
        <f t="array" aca="1" ref="M2111" ca="1">IFERROR(INDEX(NTG_2020_Map,$C2111+2,M$7),"")</f>
        <v/>
      </c>
      <c r="N2111" s="18" t="str" cm="1">
        <f t="array" aca="1" ref="N2111" ca="1">IFERROR(INDEX(NTG_2020_Map,$C2111+2,N$7),"")</f>
        <v/>
      </c>
      <c r="O2111" s="18" t="str" cm="1">
        <f t="array" aca="1" ref="O2111" ca="1">IFERROR(IF(INDEX(NTG_2020_Map,$C2111+2,O$7)="","",INDEX(NTG_2020_Map,$C2111+2,O$7)),"")</f>
        <v/>
      </c>
    </row>
    <row r="2112" spans="3:15" ht="12.75" customHeight="1">
      <c r="C2112" s="16">
        <f t="shared" si="64"/>
        <v>92</v>
      </c>
      <c r="D2112" s="16">
        <f t="shared" si="65"/>
        <v>11</v>
      </c>
      <c r="E2112" s="16" cm="1">
        <f t="array" aca="1" ref="E2112" ca="1">IF(F2112="","",IF(INDEX(NTG_2020_Table,$C2112+1,$D2112)=1,1,0))</f>
        <v>0</v>
      </c>
      <c r="F2112" s="17" t="str" cm="1">
        <f t="array" aca="1" ref="F2112" ca="1">IFERROR(INDEX(NTG_2020_Table,$C2112+1,$F$7),"")</f>
        <v>Res-sAll-mFrzrRec</v>
      </c>
      <c r="G2112" s="17" t="str" cm="1">
        <f t="array" aca="1" ref="G2112" ca="1">IF($F2112="","",IFERROR(INDEX(NTG_2020_Map,1,IF($D2112&lt;$B$4,$B$3,IF($D2112&lt;$B$5,$B$4,$B$5))),""))</f>
        <v>VersionSource</v>
      </c>
      <c r="H2112" s="17" t="str" cm="1">
        <f t="array" aca="1" ref="H2112" ca="1">IF(F2112="","",IFERROR(INDEX(NTG_2020_Map,2,D2112),""))</f>
        <v/>
      </c>
      <c r="I2112" s="17" t="str" cm="1">
        <f t="array" aca="1" ref="I2112" ca="1">IFERROR(INDEX(NTG_2020_Map,$C2112+2,$I$7),"")</f>
        <v/>
      </c>
      <c r="J2112" s="17" t="str" cm="1">
        <f t="array" aca="1" ref="J2112" ca="1">IFERROR(IF(INDEX(NTG_2020_Map,$C2112+2,36)=0,"",INDEX(NTG_2020_Map,$C2112+2,$J$7)),"")</f>
        <v/>
      </c>
      <c r="K2112" s="17" t="str" cm="1">
        <f t="array" aca="1" ref="K2112" ca="1">IFERROR(INDEX(NTG_2020_Map,$C2112+2,K$7),"")</f>
        <v/>
      </c>
      <c r="L2112" s="17" t="str" cm="1">
        <f t="array" aca="1" ref="L2112" ca="1">IFERROR(INDEX(NTG_2020_Map,$C2112+2,L$7),"")</f>
        <v/>
      </c>
      <c r="M2112" s="17" t="str" cm="1">
        <f t="array" aca="1" ref="M2112" ca="1">IFERROR(INDEX(NTG_2020_Map,$C2112+2,M$7),"")</f>
        <v/>
      </c>
      <c r="N2112" s="18" t="str" cm="1">
        <f t="array" aca="1" ref="N2112" ca="1">IFERROR(INDEX(NTG_2020_Map,$C2112+2,N$7),"")</f>
        <v/>
      </c>
      <c r="O2112" s="18" t="str" cm="1">
        <f t="array" aca="1" ref="O2112" ca="1">IFERROR(IF(INDEX(NTG_2020_Map,$C2112+2,O$7)="","",INDEX(NTG_2020_Map,$C2112+2,O$7)),"")</f>
        <v/>
      </c>
    </row>
    <row r="2113" spans="3:15" ht="12.75" customHeight="1">
      <c r="C2113" s="16">
        <f t="shared" si="64"/>
        <v>92</v>
      </c>
      <c r="D2113" s="16">
        <f t="shared" si="65"/>
        <v>12</v>
      </c>
      <c r="E2113" s="16" cm="1">
        <f t="array" aca="1" ref="E2113" ca="1">IF(F2113="","",IF(INDEX(NTG_2020_Table,$C2113+1,$D2113)=1,1,0))</f>
        <v>1</v>
      </c>
      <c r="F2113" s="17" t="str" cm="1">
        <f t="array" aca="1" ref="F2113" ca="1">IFERROR(INDEX(NTG_2020_Table,$C2113+1,$F$7),"")</f>
        <v>Res-sAll-mFrzrRec</v>
      </c>
      <c r="G2113" s="17" t="str" cm="1">
        <f t="array" aca="1" ref="G2113" ca="1">IF($F2113="","",IFERROR(INDEX(NTG_2020_Map,1,IF($D2113&lt;$B$4,$B$3,IF($D2113&lt;$B$5,$B$4,$B$5))),""))</f>
        <v>VersionSource</v>
      </c>
      <c r="H2113" s="17" t="str" cm="1">
        <f t="array" aca="1" ref="H2113" ca="1">IF(F2113="","",IFERROR(INDEX(NTG_2020_Map,2,D2113),""))</f>
        <v>1</v>
      </c>
      <c r="I2113" s="17" t="str" cm="1">
        <f t="array" aca="1" ref="I2113" ca="1">IFERROR(INDEX(NTG_2020_Map,$C2113+2,$I$7),"")</f>
        <v/>
      </c>
      <c r="J2113" s="17" t="str" cm="1">
        <f t="array" aca="1" ref="J2113" ca="1">IFERROR(IF(INDEX(NTG_2020_Map,$C2113+2,36)=0,"",INDEX(NTG_2020_Map,$C2113+2,$J$7)),"")</f>
        <v/>
      </c>
      <c r="K2113" s="17" t="str" cm="1">
        <f t="array" aca="1" ref="K2113" ca="1">IFERROR(INDEX(NTG_2020_Map,$C2113+2,K$7),"")</f>
        <v/>
      </c>
      <c r="L2113" s="17" t="str" cm="1">
        <f t="array" aca="1" ref="L2113" ca="1">IFERROR(INDEX(NTG_2020_Map,$C2113+2,L$7),"")</f>
        <v/>
      </c>
      <c r="M2113" s="17" t="str" cm="1">
        <f t="array" aca="1" ref="M2113" ca="1">IFERROR(INDEX(NTG_2020_Map,$C2113+2,M$7),"")</f>
        <v/>
      </c>
      <c r="N2113" s="18" t="str" cm="1">
        <f t="array" aca="1" ref="N2113" ca="1">IFERROR(INDEX(NTG_2020_Map,$C2113+2,N$7),"")</f>
        <v/>
      </c>
      <c r="O2113" s="18" t="str" cm="1">
        <f t="array" aca="1" ref="O2113" ca="1">IFERROR(IF(INDEX(NTG_2020_Map,$C2113+2,O$7)="","",INDEX(NTG_2020_Map,$C2113+2,O$7)),"")</f>
        <v/>
      </c>
    </row>
    <row r="2114" spans="3:15" ht="12.75" customHeight="1">
      <c r="C2114" s="16">
        <f t="shared" si="64"/>
        <v>92</v>
      </c>
      <c r="D2114" s="16">
        <f t="shared" si="65"/>
        <v>13</v>
      </c>
      <c r="E2114" s="16" cm="1">
        <f t="array" aca="1" ref="E2114" ca="1">IF(F2114="","",IF(INDEX(NTG_2020_Table,$C2114+1,$D2114)=1,1,0))</f>
        <v>0</v>
      </c>
      <c r="F2114" s="17" t="str" cm="1">
        <f t="array" aca="1" ref="F2114" ca="1">IFERROR(INDEX(NTG_2020_Table,$C2114+1,$F$7),"")</f>
        <v>Res-sAll-mFrzrRec</v>
      </c>
      <c r="G2114" s="17" t="str" cm="1">
        <f t="array" aca="1" ref="G2114" ca="1">IF($F2114="","",IFERROR(INDEX(NTG_2020_Map,1,IF($D2114&lt;$B$4,$B$3,IF($D2114&lt;$B$5,$B$4,$B$5))),""))</f>
        <v>VersionSource</v>
      </c>
      <c r="H2114" s="17" t="str" cm="1">
        <f t="array" aca="1" ref="H2114" ca="1">IF(F2114="","",IFERROR(INDEX(NTG_2020_Map,2,D2114),""))</f>
        <v>1</v>
      </c>
      <c r="I2114" s="17" t="str" cm="1">
        <f t="array" aca="1" ref="I2114" ca="1">IFERROR(INDEX(NTG_2020_Map,$C2114+2,$I$7),"")</f>
        <v/>
      </c>
      <c r="J2114" s="17" t="str" cm="1">
        <f t="array" aca="1" ref="J2114" ca="1">IFERROR(IF(INDEX(NTG_2020_Map,$C2114+2,36)=0,"",INDEX(NTG_2020_Map,$C2114+2,$J$7)),"")</f>
        <v/>
      </c>
      <c r="K2114" s="17" t="str" cm="1">
        <f t="array" aca="1" ref="K2114" ca="1">IFERROR(INDEX(NTG_2020_Map,$C2114+2,K$7),"")</f>
        <v/>
      </c>
      <c r="L2114" s="17" t="str" cm="1">
        <f t="array" aca="1" ref="L2114" ca="1">IFERROR(INDEX(NTG_2020_Map,$C2114+2,L$7),"")</f>
        <v/>
      </c>
      <c r="M2114" s="17" t="str" cm="1">
        <f t="array" aca="1" ref="M2114" ca="1">IFERROR(INDEX(NTG_2020_Map,$C2114+2,M$7),"")</f>
        <v/>
      </c>
      <c r="N2114" s="18" t="str" cm="1">
        <f t="array" aca="1" ref="N2114" ca="1">IFERROR(INDEX(NTG_2020_Map,$C2114+2,N$7),"")</f>
        <v/>
      </c>
      <c r="O2114" s="18" t="str" cm="1">
        <f t="array" aca="1" ref="O2114" ca="1">IFERROR(IF(INDEX(NTG_2020_Map,$C2114+2,O$7)="","",INDEX(NTG_2020_Map,$C2114+2,O$7)),"")</f>
        <v/>
      </c>
    </row>
    <row r="2115" spans="3:15" ht="12.75" customHeight="1">
      <c r="C2115" s="16">
        <f t="shared" si="64"/>
        <v>92</v>
      </c>
      <c r="D2115" s="16">
        <f t="shared" si="65"/>
        <v>14</v>
      </c>
      <c r="E2115" s="16" cm="1">
        <f t="array" aca="1" ref="E2115" ca="1">IF(F2115="","",IF(INDEX(NTG_2020_Table,$C2115+1,$D2115)=1,1,0))</f>
        <v>0</v>
      </c>
      <c r="F2115" s="17" t="str" cm="1">
        <f t="array" aca="1" ref="F2115" ca="1">IFERROR(INDEX(NTG_2020_Table,$C2115+1,$F$7),"")</f>
        <v>Res-sAll-mFrzrRec</v>
      </c>
      <c r="G2115" s="17" t="str" cm="1">
        <f t="array" aca="1" ref="G2115" ca="1">IF($F2115="","",IFERROR(INDEX(NTG_2020_Map,1,IF($D2115&lt;$B$4,$B$3,IF($D2115&lt;$B$5,$B$4,$B$5))),""))</f>
        <v>VersionSource</v>
      </c>
      <c r="H2115" s="17" t="str" cm="1">
        <f t="array" aca="1" ref="H2115" ca="1">IF(F2115="","",IFERROR(INDEX(NTG_2020_Map,2,D2115),""))</f>
        <v>0</v>
      </c>
      <c r="I2115" s="17" t="str" cm="1">
        <f t="array" aca="1" ref="I2115" ca="1">IFERROR(INDEX(NTG_2020_Map,$C2115+2,$I$7),"")</f>
        <v/>
      </c>
      <c r="J2115" s="17" t="str" cm="1">
        <f t="array" aca="1" ref="J2115" ca="1">IFERROR(IF(INDEX(NTG_2020_Map,$C2115+2,36)=0,"",INDEX(NTG_2020_Map,$C2115+2,$J$7)),"")</f>
        <v/>
      </c>
      <c r="K2115" s="17" t="str" cm="1">
        <f t="array" aca="1" ref="K2115" ca="1">IFERROR(INDEX(NTG_2020_Map,$C2115+2,K$7),"")</f>
        <v/>
      </c>
      <c r="L2115" s="17" t="str" cm="1">
        <f t="array" aca="1" ref="L2115" ca="1">IFERROR(INDEX(NTG_2020_Map,$C2115+2,L$7),"")</f>
        <v/>
      </c>
      <c r="M2115" s="17" t="str" cm="1">
        <f t="array" aca="1" ref="M2115" ca="1">IFERROR(INDEX(NTG_2020_Map,$C2115+2,M$7),"")</f>
        <v/>
      </c>
      <c r="N2115" s="18" t="str" cm="1">
        <f t="array" aca="1" ref="N2115" ca="1">IFERROR(INDEX(NTG_2020_Map,$C2115+2,N$7),"")</f>
        <v/>
      </c>
      <c r="O2115" s="18" t="str" cm="1">
        <f t="array" aca="1" ref="O2115" ca="1">IFERROR(IF(INDEX(NTG_2020_Map,$C2115+2,O$7)="","",INDEX(NTG_2020_Map,$C2115+2,O$7)),"")</f>
        <v/>
      </c>
    </row>
    <row r="2116" spans="3:15" ht="12.75" customHeight="1">
      <c r="C2116" s="16">
        <f t="shared" si="64"/>
        <v>92</v>
      </c>
      <c r="D2116" s="16">
        <f t="shared" si="65"/>
        <v>15</v>
      </c>
      <c r="E2116" s="16" cm="1">
        <f t="array" aca="1" ref="E2116" ca="1">IF(F2116="","",IF(INDEX(NTG_2020_Table,$C2116+1,$D2116)=1,1,0))</f>
        <v>0</v>
      </c>
      <c r="F2116" s="17" t="str" cm="1">
        <f t="array" aca="1" ref="F2116" ca="1">IFERROR(INDEX(NTG_2020_Table,$C2116+1,$F$7),"")</f>
        <v>Res-sAll-mFrzrRec</v>
      </c>
      <c r="G2116" s="17" t="str" cm="1">
        <f t="array" aca="1" ref="G2116" ca="1">IF($F2116="","",IFERROR(INDEX(NTG_2020_Map,1,IF($D2116&lt;$B$4,$B$3,IF($D2116&lt;$B$5,$B$4,$B$5))),""))</f>
        <v>VersionSource</v>
      </c>
      <c r="H2116" s="17" cm="1">
        <f t="array" aca="1" ref="H2116" ca="1">IF(F2116="","",IFERROR(INDEX(NTG_2020_Map,2,D2116),""))</f>
        <v>45448.629734189817</v>
      </c>
      <c r="I2116" s="17" t="str" cm="1">
        <f t="array" aca="1" ref="I2116" ca="1">IFERROR(INDEX(NTG_2020_Map,$C2116+2,$I$7),"")</f>
        <v/>
      </c>
      <c r="J2116" s="17" t="str" cm="1">
        <f t="array" aca="1" ref="J2116" ca="1">IFERROR(IF(INDEX(NTG_2020_Map,$C2116+2,36)=0,"",INDEX(NTG_2020_Map,$C2116+2,$J$7)),"")</f>
        <v/>
      </c>
      <c r="K2116" s="17" t="str" cm="1">
        <f t="array" aca="1" ref="K2116" ca="1">IFERROR(INDEX(NTG_2020_Map,$C2116+2,K$7),"")</f>
        <v/>
      </c>
      <c r="L2116" s="17" t="str" cm="1">
        <f t="array" aca="1" ref="L2116" ca="1">IFERROR(INDEX(NTG_2020_Map,$C2116+2,L$7),"")</f>
        <v/>
      </c>
      <c r="M2116" s="17" t="str" cm="1">
        <f t="array" aca="1" ref="M2116" ca="1">IFERROR(INDEX(NTG_2020_Map,$C2116+2,M$7),"")</f>
        <v/>
      </c>
      <c r="N2116" s="18" t="str" cm="1">
        <f t="array" aca="1" ref="N2116" ca="1">IFERROR(INDEX(NTG_2020_Map,$C2116+2,N$7),"")</f>
        <v/>
      </c>
      <c r="O2116" s="18" t="str" cm="1">
        <f t="array" aca="1" ref="O2116" ca="1">IFERROR(IF(INDEX(NTG_2020_Map,$C2116+2,O$7)="","",INDEX(NTG_2020_Map,$C2116+2,O$7)),"")</f>
        <v/>
      </c>
    </row>
    <row r="2117" spans="3:15" ht="12.75" customHeight="1">
      <c r="C2117" s="16">
        <f t="shared" si="64"/>
        <v>92</v>
      </c>
      <c r="D2117" s="16">
        <f t="shared" si="65"/>
        <v>16</v>
      </c>
      <c r="E2117" s="16" cm="1">
        <f t="array" aca="1" ref="E2117" ca="1">IF(F2117="","",IF(INDEX(NTG_2020_Table,$C2117+1,$D2117)=1,1,0))</f>
        <v>1</v>
      </c>
      <c r="F2117" s="17" t="str" cm="1">
        <f t="array" aca="1" ref="F2117" ca="1">IFERROR(INDEX(NTG_2020_Table,$C2117+1,$F$7),"")</f>
        <v>Res-sAll-mFrzrRec</v>
      </c>
      <c r="G2117" s="17" t="str" cm="1">
        <f t="array" aca="1" ref="G2117" ca="1">IF($F2117="","",IFERROR(INDEX(NTG_2020_Map,1,IF($D2117&lt;$B$4,$B$3,IF($D2117&lt;$B$5,$B$4,$B$5))),""))</f>
        <v>VersionSource</v>
      </c>
      <c r="H2117" s="17" t="str" cm="1">
        <f t="array" aca="1" ref="H2117" ca="1">IF(F2117="","",IFERROR(INDEX(NTG_2020_Map,2,D2117),""))</f>
        <v>Expired this record since a new record was created that uses the updated Measure Impact Types and Delivery Types per DEER2026 Scoping Document.</v>
      </c>
      <c r="I2117" s="17" t="str" cm="1">
        <f t="array" aca="1" ref="I2117" ca="1">IFERROR(INDEX(NTG_2020_Map,$C2117+2,$I$7),"")</f>
        <v/>
      </c>
      <c r="J2117" s="17" t="str" cm="1">
        <f t="array" aca="1" ref="J2117" ca="1">IFERROR(IF(INDEX(NTG_2020_Map,$C2117+2,36)=0,"",INDEX(NTG_2020_Map,$C2117+2,$J$7)),"")</f>
        <v/>
      </c>
      <c r="K2117" s="17" t="str" cm="1">
        <f t="array" aca="1" ref="K2117" ca="1">IFERROR(INDEX(NTG_2020_Map,$C2117+2,K$7),"")</f>
        <v/>
      </c>
      <c r="L2117" s="17" t="str" cm="1">
        <f t="array" aca="1" ref="L2117" ca="1">IFERROR(INDEX(NTG_2020_Map,$C2117+2,L$7),"")</f>
        <v/>
      </c>
      <c r="M2117" s="17" t="str" cm="1">
        <f t="array" aca="1" ref="M2117" ca="1">IFERROR(INDEX(NTG_2020_Map,$C2117+2,M$7),"")</f>
        <v/>
      </c>
      <c r="N2117" s="18" t="str" cm="1">
        <f t="array" aca="1" ref="N2117" ca="1">IFERROR(INDEX(NTG_2020_Map,$C2117+2,N$7),"")</f>
        <v/>
      </c>
      <c r="O2117" s="18" t="str" cm="1">
        <f t="array" aca="1" ref="O2117" ca="1">IFERROR(IF(INDEX(NTG_2020_Map,$C2117+2,O$7)="","",INDEX(NTG_2020_Map,$C2117+2,O$7)),"")</f>
        <v/>
      </c>
    </row>
    <row r="2118" spans="3:15" ht="12.75" customHeight="1">
      <c r="C2118" s="16">
        <f t="shared" si="64"/>
        <v>92</v>
      </c>
      <c r="D2118" s="16">
        <f t="shared" si="65"/>
        <v>17</v>
      </c>
      <c r="E2118" s="16" cm="1">
        <f t="array" aca="1" ref="E2118" ca="1">IF(F2118="","",IF(INDEX(NTG_2020_Table,$C2118+1,$D2118)=1,1,0))</f>
        <v>1</v>
      </c>
      <c r="F2118" s="17" t="str" cm="1">
        <f t="array" aca="1" ref="F2118" ca="1">IFERROR(INDEX(NTG_2020_Table,$C2118+1,$F$7),"")</f>
        <v>Res-sAll-mFrzrRec</v>
      </c>
      <c r="G2118" s="17" t="str" cm="1">
        <f t="array" aca="1" ref="G2118" ca="1">IF($F2118="","",IFERROR(INDEX(NTG_2020_Map,1,IF($D2118&lt;$B$4,$B$3,IF($D2118&lt;$B$5,$B$4,$B$5))),""))</f>
        <v>VersionSource</v>
      </c>
      <c r="H2118" s="17" t="str" cm="1">
        <f t="array" aca="1" ref="H2118" ca="1">IF(F2118="","",IFERROR(INDEX(NTG_2020_Map,2,D2118),""))</f>
        <v>Deemed Ex Ante Team</v>
      </c>
      <c r="I2118" s="17" t="str" cm="1">
        <f t="array" aca="1" ref="I2118" ca="1">IFERROR(INDEX(NTG_2020_Map,$C2118+2,$I$7),"")</f>
        <v/>
      </c>
      <c r="J2118" s="17" t="str" cm="1">
        <f t="array" aca="1" ref="J2118" ca="1">IFERROR(IF(INDEX(NTG_2020_Map,$C2118+2,36)=0,"",INDEX(NTG_2020_Map,$C2118+2,$J$7)),"")</f>
        <v/>
      </c>
      <c r="K2118" s="17" t="str" cm="1">
        <f t="array" aca="1" ref="K2118" ca="1">IFERROR(INDEX(NTG_2020_Map,$C2118+2,K$7),"")</f>
        <v/>
      </c>
      <c r="L2118" s="17" t="str" cm="1">
        <f t="array" aca="1" ref="L2118" ca="1">IFERROR(INDEX(NTG_2020_Map,$C2118+2,L$7),"")</f>
        <v/>
      </c>
      <c r="M2118" s="17" t="str" cm="1">
        <f t="array" aca="1" ref="M2118" ca="1">IFERROR(INDEX(NTG_2020_Map,$C2118+2,M$7),"")</f>
        <v/>
      </c>
      <c r="N2118" s="18" t="str" cm="1">
        <f t="array" aca="1" ref="N2118" ca="1">IFERROR(INDEX(NTG_2020_Map,$C2118+2,N$7),"")</f>
        <v/>
      </c>
      <c r="O2118" s="18" t="str" cm="1">
        <f t="array" aca="1" ref="O2118" ca="1">IFERROR(IF(INDEX(NTG_2020_Map,$C2118+2,O$7)="","",INDEX(NTG_2020_Map,$C2118+2,O$7)),"")</f>
        <v/>
      </c>
    </row>
    <row r="2119" spans="3:15" ht="12.75" customHeight="1">
      <c r="C2119" s="16">
        <f t="shared" si="64"/>
        <v>92</v>
      </c>
      <c r="D2119" s="16">
        <f t="shared" si="65"/>
        <v>18</v>
      </c>
      <c r="E2119" s="16" cm="1">
        <f t="array" aca="1" ref="E2119" ca="1">IF(F2119="","",IF(INDEX(NTG_2020_Table,$C2119+1,$D2119)=1,1,0))</f>
        <v>1</v>
      </c>
      <c r="F2119" s="17" t="str" cm="1">
        <f t="array" aca="1" ref="F2119" ca="1">IFERROR(INDEX(NTG_2020_Table,$C2119+1,$F$7),"")</f>
        <v>Res-sAll-mFrzrRec</v>
      </c>
      <c r="G2119" s="17" t="str" cm="1">
        <f t="array" aca="1" ref="G2119" ca="1">IF($F2119="","",IFERROR(INDEX(NTG_2020_Map,1,IF($D2119&lt;$B$4,$B$3,IF($D2119&lt;$B$5,$B$4,$B$5))),""))</f>
        <v>VersionSource</v>
      </c>
      <c r="H2119" s="17" cm="1">
        <f t="array" aca="1" ref="H2119" ca="1">IF(F2119="","",IFERROR(INDEX(NTG_2020_Map,2,D2119),""))</f>
        <v>44566.539816770834</v>
      </c>
      <c r="I2119" s="17" t="str" cm="1">
        <f t="array" aca="1" ref="I2119" ca="1">IFERROR(INDEX(NTG_2020_Map,$C2119+2,$I$7),"")</f>
        <v/>
      </c>
      <c r="J2119" s="17" t="str" cm="1">
        <f t="array" aca="1" ref="J2119" ca="1">IFERROR(IF(INDEX(NTG_2020_Map,$C2119+2,36)=0,"",INDEX(NTG_2020_Map,$C2119+2,$J$7)),"")</f>
        <v/>
      </c>
      <c r="K2119" s="17" t="str" cm="1">
        <f t="array" aca="1" ref="K2119" ca="1">IFERROR(INDEX(NTG_2020_Map,$C2119+2,K$7),"")</f>
        <v/>
      </c>
      <c r="L2119" s="17" t="str" cm="1">
        <f t="array" aca="1" ref="L2119" ca="1">IFERROR(INDEX(NTG_2020_Map,$C2119+2,L$7),"")</f>
        <v/>
      </c>
      <c r="M2119" s="17" t="str" cm="1">
        <f t="array" aca="1" ref="M2119" ca="1">IFERROR(INDEX(NTG_2020_Map,$C2119+2,M$7),"")</f>
        <v/>
      </c>
      <c r="N2119" s="18" t="str" cm="1">
        <f t="array" aca="1" ref="N2119" ca="1">IFERROR(INDEX(NTG_2020_Map,$C2119+2,N$7),"")</f>
        <v/>
      </c>
      <c r="O2119" s="18" t="str" cm="1">
        <f t="array" aca="1" ref="O2119" ca="1">IFERROR(IF(INDEX(NTG_2020_Map,$C2119+2,O$7)="","",INDEX(NTG_2020_Map,$C2119+2,O$7)),"")</f>
        <v/>
      </c>
    </row>
    <row r="2120" spans="3:15" ht="12.75" customHeight="1">
      <c r="C2120" s="16">
        <f t="shared" si="64"/>
        <v>92</v>
      </c>
      <c r="D2120" s="16">
        <f t="shared" si="65"/>
        <v>19</v>
      </c>
      <c r="E2120" s="16" cm="1">
        <f t="array" aca="1" ref="E2120" ca="1">IF(F2120="","",IF(INDEX(NTG_2020_Table,$C2120+1,$D2120)=1,1,0))</f>
        <v>1</v>
      </c>
      <c r="F2120" s="17" t="str" cm="1">
        <f t="array" aca="1" ref="F2120" ca="1">IFERROR(INDEX(NTG_2020_Table,$C2120+1,$F$7),"")</f>
        <v>Res-sAll-mFrzrRec</v>
      </c>
      <c r="G2120" s="17" t="str" cm="1">
        <f t="array" aca="1" ref="G2120" ca="1">IF($F2120="","",IFERROR(INDEX(NTG_2020_Map,1,IF($D2120&lt;$B$4,$B$3,IF($D2120&lt;$B$5,$B$4,$B$5))),""))</f>
        <v>CreatedComment</v>
      </c>
      <c r="H2120" s="17" t="str" cm="1">
        <f t="array" aca="1" ref="H2120" ca="1">IF(F2120="","",IFERROR(INDEX(NTG_2020_Map,2,D2120),""))</f>
        <v/>
      </c>
      <c r="I2120" s="17" t="str" cm="1">
        <f t="array" aca="1" ref="I2120" ca="1">IFERROR(INDEX(NTG_2020_Map,$C2120+2,$I$7),"")</f>
        <v/>
      </c>
      <c r="J2120" s="17" t="str" cm="1">
        <f t="array" aca="1" ref="J2120" ca="1">IFERROR(IF(INDEX(NTG_2020_Map,$C2120+2,36)=0,"",INDEX(NTG_2020_Map,$C2120+2,$J$7)),"")</f>
        <v/>
      </c>
      <c r="K2120" s="17" t="str" cm="1">
        <f t="array" aca="1" ref="K2120" ca="1">IFERROR(INDEX(NTG_2020_Map,$C2120+2,K$7),"")</f>
        <v/>
      </c>
      <c r="L2120" s="17" t="str" cm="1">
        <f t="array" aca="1" ref="L2120" ca="1">IFERROR(INDEX(NTG_2020_Map,$C2120+2,L$7),"")</f>
        <v/>
      </c>
      <c r="M2120" s="17" t="str" cm="1">
        <f t="array" aca="1" ref="M2120" ca="1">IFERROR(INDEX(NTG_2020_Map,$C2120+2,M$7),"")</f>
        <v/>
      </c>
      <c r="N2120" s="18" t="str" cm="1">
        <f t="array" aca="1" ref="N2120" ca="1">IFERROR(INDEX(NTG_2020_Map,$C2120+2,N$7),"")</f>
        <v/>
      </c>
      <c r="O2120" s="18" t="str" cm="1">
        <f t="array" aca="1" ref="O2120" ca="1">IFERROR(IF(INDEX(NTG_2020_Map,$C2120+2,O$7)="","",INDEX(NTG_2020_Map,$C2120+2,O$7)),"")</f>
        <v/>
      </c>
    </row>
    <row r="2121" spans="3:15" ht="12.75" customHeight="1">
      <c r="C2121" s="16">
        <f t="shared" si="64"/>
        <v>92</v>
      </c>
      <c r="D2121" s="16">
        <f t="shared" si="65"/>
        <v>20</v>
      </c>
      <c r="E2121" s="16" cm="1">
        <f t="array" aca="1" ref="E2121" ca="1">IF(F2121="","",IF(INDEX(NTG_2020_Table,$C2121+1,$D2121)=1,1,0))</f>
        <v>1</v>
      </c>
      <c r="F2121" s="17" t="str" cm="1">
        <f t="array" aca="1" ref="F2121" ca="1">IFERROR(INDEX(NTG_2020_Table,$C2121+1,$F$7),"")</f>
        <v>Res-sAll-mFrzrRec</v>
      </c>
      <c r="G2121" s="17" t="str" cm="1">
        <f t="array" aca="1" ref="G2121" ca="1">IF($F2121="","",IFERROR(INDEX(NTG_2020_Map,1,IF($D2121&lt;$B$4,$B$3,IF($D2121&lt;$B$5,$B$4,$B$5))),""))</f>
        <v>CreatedComment</v>
      </c>
      <c r="H2121" s="17" t="str" cm="1">
        <f t="array" aca="1" ref="H2121" ca="1">IF(F2121="","",IFERROR(INDEX(NTG_2020_Map,2,D2121),""))</f>
        <v>Deemed Ex Ante Team</v>
      </c>
      <c r="I2121" s="17" t="str" cm="1">
        <f t="array" aca="1" ref="I2121" ca="1">IFERROR(INDEX(NTG_2020_Map,$C2121+2,$I$7),"")</f>
        <v/>
      </c>
      <c r="J2121" s="17" t="str" cm="1">
        <f t="array" aca="1" ref="J2121" ca="1">IFERROR(IF(INDEX(NTG_2020_Map,$C2121+2,36)=0,"",INDEX(NTG_2020_Map,$C2121+2,$J$7)),"")</f>
        <v/>
      </c>
      <c r="K2121" s="17" t="str" cm="1">
        <f t="array" aca="1" ref="K2121" ca="1">IFERROR(INDEX(NTG_2020_Map,$C2121+2,K$7),"")</f>
        <v/>
      </c>
      <c r="L2121" s="17" t="str" cm="1">
        <f t="array" aca="1" ref="L2121" ca="1">IFERROR(INDEX(NTG_2020_Map,$C2121+2,L$7),"")</f>
        <v/>
      </c>
      <c r="M2121" s="17" t="str" cm="1">
        <f t="array" aca="1" ref="M2121" ca="1">IFERROR(INDEX(NTG_2020_Map,$C2121+2,M$7),"")</f>
        <v/>
      </c>
      <c r="N2121" s="18" t="str" cm="1">
        <f t="array" aca="1" ref="N2121" ca="1">IFERROR(INDEX(NTG_2020_Map,$C2121+2,N$7),"")</f>
        <v/>
      </c>
      <c r="O2121" s="18" t="str" cm="1">
        <f t="array" aca="1" ref="O2121" ca="1">IFERROR(IF(INDEX(NTG_2020_Map,$C2121+2,O$7)="","",INDEX(NTG_2020_Map,$C2121+2,O$7)),"")</f>
        <v/>
      </c>
    </row>
    <row r="2122" spans="3:15" ht="12.75" customHeight="1">
      <c r="C2122" s="16">
        <f t="shared" ref="C2122:C2185" si="66">IF($D2122=1,IF($C2121&lt;$B$1,$C2121+1,""),$C2121)</f>
        <v>92</v>
      </c>
      <c r="D2122" s="16">
        <f t="shared" ref="D2122:D2185" si="67">IF(D2121&lt;$B$2,D2121+1,1)</f>
        <v>21</v>
      </c>
      <c r="E2122" s="16" cm="1">
        <f t="array" aca="1" ref="E2122" ca="1">IF(F2122="","",IF(INDEX(NTG_2020_Table,$C2122+1,$D2122)=1,1,0))</f>
        <v>1</v>
      </c>
      <c r="F2122" s="17" t="str" cm="1">
        <f t="array" aca="1" ref="F2122" ca="1">IFERROR(INDEX(NTG_2020_Table,$C2122+1,$F$7),"")</f>
        <v>Res-sAll-mFrzrRec</v>
      </c>
      <c r="G2122" s="17" t="str" cm="1">
        <f t="array" aca="1" ref="G2122" ca="1">IF($F2122="","",IFERROR(INDEX(NTG_2020_Map,1,IF($D2122&lt;$B$4,$B$3,IF($D2122&lt;$B$5,$B$4,$B$5))),""))</f>
        <v>CreatedComment</v>
      </c>
      <c r="H2122" s="17" t="str" cm="1">
        <f t="array" aca="1" ref="H2122" ca="1">IF(F2122="","",IFERROR(INDEX(NTG_2020_Map,2,D2122),""))</f>
        <v/>
      </c>
      <c r="I2122" s="17" t="str" cm="1">
        <f t="array" aca="1" ref="I2122" ca="1">IFERROR(INDEX(NTG_2020_Map,$C2122+2,$I$7),"")</f>
        <v/>
      </c>
      <c r="J2122" s="17" t="str" cm="1">
        <f t="array" aca="1" ref="J2122" ca="1">IFERROR(IF(INDEX(NTG_2020_Map,$C2122+2,36)=0,"",INDEX(NTG_2020_Map,$C2122+2,$J$7)),"")</f>
        <v/>
      </c>
      <c r="K2122" s="17" t="str" cm="1">
        <f t="array" aca="1" ref="K2122" ca="1">IFERROR(INDEX(NTG_2020_Map,$C2122+2,K$7),"")</f>
        <v/>
      </c>
      <c r="L2122" s="17" t="str" cm="1">
        <f t="array" aca="1" ref="L2122" ca="1">IFERROR(INDEX(NTG_2020_Map,$C2122+2,L$7),"")</f>
        <v/>
      </c>
      <c r="M2122" s="17" t="str" cm="1">
        <f t="array" aca="1" ref="M2122" ca="1">IFERROR(INDEX(NTG_2020_Map,$C2122+2,M$7),"")</f>
        <v/>
      </c>
      <c r="N2122" s="18" t="str" cm="1">
        <f t="array" aca="1" ref="N2122" ca="1">IFERROR(INDEX(NTG_2020_Map,$C2122+2,N$7),"")</f>
        <v/>
      </c>
      <c r="O2122" s="18" t="str" cm="1">
        <f t="array" aca="1" ref="O2122" ca="1">IFERROR(IF(INDEX(NTG_2020_Map,$C2122+2,O$7)="","",INDEX(NTG_2020_Map,$C2122+2,O$7)),"")</f>
        <v/>
      </c>
    </row>
    <row r="2123" spans="3:15" ht="12.75" customHeight="1">
      <c r="C2123" s="16">
        <f t="shared" si="66"/>
        <v>92</v>
      </c>
      <c r="D2123" s="16">
        <f t="shared" si="67"/>
        <v>22</v>
      </c>
      <c r="E2123" s="16" cm="1">
        <f t="array" aca="1" ref="E2123" ca="1">IF(F2123="","",IF(INDEX(NTG_2020_Table,$C2123+1,$D2123)=1,1,0))</f>
        <v>1</v>
      </c>
      <c r="F2123" s="17" t="str" cm="1">
        <f t="array" aca="1" ref="F2123" ca="1">IFERROR(INDEX(NTG_2020_Table,$C2123+1,$F$7),"")</f>
        <v>Res-sAll-mFrzrRec</v>
      </c>
      <c r="G2123" s="17" t="str" cm="1">
        <f t="array" aca="1" ref="G2123" ca="1">IF($F2123="","",IFERROR(INDEX(NTG_2020_Map,1,IF($D2123&lt;$B$4,$B$3,IF($D2123&lt;$B$5,$B$4,$B$5))),""))</f>
        <v>CreatedComment</v>
      </c>
      <c r="H2123" s="17" t="str" cm="1">
        <f t="array" aca="1" ref="H2123" ca="1">IF(F2123="","",IFERROR(INDEX(NTG_2020_Map,2,D2123),""))</f>
        <v/>
      </c>
      <c r="I2123" s="17" t="str" cm="1">
        <f t="array" aca="1" ref="I2123" ca="1">IFERROR(INDEX(NTG_2020_Map,$C2123+2,$I$7),"")</f>
        <v/>
      </c>
      <c r="J2123" s="17" t="str" cm="1">
        <f t="array" aca="1" ref="J2123" ca="1">IFERROR(IF(INDEX(NTG_2020_Map,$C2123+2,36)=0,"",INDEX(NTG_2020_Map,$C2123+2,$J$7)),"")</f>
        <v/>
      </c>
      <c r="K2123" s="17" t="str" cm="1">
        <f t="array" aca="1" ref="K2123" ca="1">IFERROR(INDEX(NTG_2020_Map,$C2123+2,K$7),"")</f>
        <v/>
      </c>
      <c r="L2123" s="17" t="str" cm="1">
        <f t="array" aca="1" ref="L2123" ca="1">IFERROR(INDEX(NTG_2020_Map,$C2123+2,L$7),"")</f>
        <v/>
      </c>
      <c r="M2123" s="17" t="str" cm="1">
        <f t="array" aca="1" ref="M2123" ca="1">IFERROR(INDEX(NTG_2020_Map,$C2123+2,M$7),"")</f>
        <v/>
      </c>
      <c r="N2123" s="18" t="str" cm="1">
        <f t="array" aca="1" ref="N2123" ca="1">IFERROR(INDEX(NTG_2020_Map,$C2123+2,N$7),"")</f>
        <v/>
      </c>
      <c r="O2123" s="18" t="str" cm="1">
        <f t="array" aca="1" ref="O2123" ca="1">IFERROR(IF(INDEX(NTG_2020_Map,$C2123+2,O$7)="","",INDEX(NTG_2020_Map,$C2123+2,O$7)),"")</f>
        <v/>
      </c>
    </row>
    <row r="2124" spans="3:15" ht="12.75" customHeight="1">
      <c r="C2124" s="16">
        <f t="shared" si="66"/>
        <v>92</v>
      </c>
      <c r="D2124" s="16">
        <f t="shared" si="67"/>
        <v>23</v>
      </c>
      <c r="E2124" s="16" cm="1">
        <f t="array" aca="1" ref="E2124" ca="1">IF(F2124="","",IF(INDEX(NTG_2020_Table,$C2124+1,$D2124)=1,1,0))</f>
        <v>1</v>
      </c>
      <c r="F2124" s="17" t="str" cm="1">
        <f t="array" aca="1" ref="F2124" ca="1">IFERROR(INDEX(NTG_2020_Table,$C2124+1,$F$7),"")</f>
        <v>Res-sAll-mFrzrRec</v>
      </c>
      <c r="G2124" s="17" t="str" cm="1">
        <f t="array" aca="1" ref="G2124" ca="1">IF($F2124="","",IFERROR(INDEX(NTG_2020_Map,1,IF($D2124&lt;$B$4,$B$3,IF($D2124&lt;$B$5,$B$4,$B$5))),""))</f>
        <v>CreatedComment</v>
      </c>
      <c r="H2124" s="17" t="str" cm="1">
        <f t="array" aca="1" ref="H2124" ca="1">IF(F2124="","",IFERROR(INDEX(NTG_2020_Map,2,D2124),""))</f>
        <v/>
      </c>
      <c r="I2124" s="17" t="str" cm="1">
        <f t="array" aca="1" ref="I2124" ca="1">IFERROR(INDEX(NTG_2020_Map,$C2124+2,$I$7),"")</f>
        <v/>
      </c>
      <c r="J2124" s="17" t="str" cm="1">
        <f t="array" aca="1" ref="J2124" ca="1">IFERROR(IF(INDEX(NTG_2020_Map,$C2124+2,36)=0,"",INDEX(NTG_2020_Map,$C2124+2,$J$7)),"")</f>
        <v/>
      </c>
      <c r="K2124" s="17" t="str" cm="1">
        <f t="array" aca="1" ref="K2124" ca="1">IFERROR(INDEX(NTG_2020_Map,$C2124+2,K$7),"")</f>
        <v/>
      </c>
      <c r="L2124" s="17" t="str" cm="1">
        <f t="array" aca="1" ref="L2124" ca="1">IFERROR(INDEX(NTG_2020_Map,$C2124+2,L$7),"")</f>
        <v/>
      </c>
      <c r="M2124" s="17" t="str" cm="1">
        <f t="array" aca="1" ref="M2124" ca="1">IFERROR(INDEX(NTG_2020_Map,$C2124+2,M$7),"")</f>
        <v/>
      </c>
      <c r="N2124" s="18" t="str" cm="1">
        <f t="array" aca="1" ref="N2124" ca="1">IFERROR(INDEX(NTG_2020_Map,$C2124+2,N$7),"")</f>
        <v/>
      </c>
      <c r="O2124" s="18" t="str" cm="1">
        <f t="array" aca="1" ref="O2124" ca="1">IFERROR(IF(INDEX(NTG_2020_Map,$C2124+2,O$7)="","",INDEX(NTG_2020_Map,$C2124+2,O$7)),"")</f>
        <v/>
      </c>
    </row>
    <row r="2125" spans="3:15" ht="12.75" customHeight="1">
      <c r="C2125" s="16">
        <f t="shared" si="66"/>
        <v>93</v>
      </c>
      <c r="D2125" s="16">
        <f t="shared" si="67"/>
        <v>1</v>
      </c>
      <c r="E2125" s="16" cm="1">
        <f t="array" aca="1" ref="E2125" ca="1">IF(F2125="","",IF(INDEX(NTG_2020_Table,$C2125+1,$D2125)=1,1,0))</f>
        <v>0</v>
      </c>
      <c r="F2125" s="17" t="str" cm="1">
        <f t="array" aca="1" ref="F2125" ca="1">IFERROR(INDEX(NTG_2020_Table,$C2125+1,$F$7),"")</f>
        <v>Res-sAll-mHVAC-CndsrCoilClng</v>
      </c>
      <c r="G2125" s="17" t="str" cm="1">
        <f t="array" aca="1" ref="G2125" ca="1">IF($F2125="","",IFERROR(INDEX(NTG_2020_Map,1,IF($D2125&lt;$B$4,$B$3,IF($D2125&lt;$B$5,$B$4,$B$5))),""))</f>
        <v>NTG_ID</v>
      </c>
      <c r="H2125" s="17" t="str" cm="1">
        <f t="array" aca="1" ref="H2125" ca="1">IF(F2125="","",IFERROR(INDEX(NTG_2020_Map,2,D2125),""))</f>
        <v>Agric-Default&gt;2yrs</v>
      </c>
      <c r="I2125" s="17" t="str" cm="1">
        <f t="array" aca="1" ref="I2125" ca="1">IFERROR(INDEX(NTG_2020_Map,$C2125+2,$I$7),"")</f>
        <v/>
      </c>
      <c r="J2125" s="17" t="str" cm="1">
        <f t="array" aca="1" ref="J2125" ca="1">IFERROR(IF(INDEX(NTG_2020_Map,$C2125+2,36)=0,"",INDEX(NTG_2020_Map,$C2125+2,$J$7)),"")</f>
        <v/>
      </c>
      <c r="K2125" s="17" t="str" cm="1">
        <f t="array" aca="1" ref="K2125" ca="1">IFERROR(INDEX(NTG_2020_Map,$C2125+2,K$7),"")</f>
        <v/>
      </c>
      <c r="L2125" s="17" t="str" cm="1">
        <f t="array" aca="1" ref="L2125" ca="1">IFERROR(INDEX(NTG_2020_Map,$C2125+2,L$7),"")</f>
        <v/>
      </c>
      <c r="M2125" s="17" t="str" cm="1">
        <f t="array" aca="1" ref="M2125" ca="1">IFERROR(INDEX(NTG_2020_Map,$C2125+2,M$7),"")</f>
        <v/>
      </c>
      <c r="N2125" s="18" t="str" cm="1">
        <f t="array" aca="1" ref="N2125" ca="1">IFERROR(INDEX(NTG_2020_Map,$C2125+2,N$7),"")</f>
        <v/>
      </c>
      <c r="O2125" s="18" t="str" cm="1">
        <f t="array" aca="1" ref="O2125" ca="1">IFERROR(IF(INDEX(NTG_2020_Map,$C2125+2,O$7)="","",INDEX(NTG_2020_Map,$C2125+2,O$7)),"")</f>
        <v/>
      </c>
    </row>
    <row r="2126" spans="3:15" ht="12.75" customHeight="1">
      <c r="C2126" s="16">
        <f t="shared" si="66"/>
        <v>93</v>
      </c>
      <c r="D2126" s="16">
        <f t="shared" si="67"/>
        <v>2</v>
      </c>
      <c r="E2126" s="16" cm="1">
        <f t="array" aca="1" ref="E2126" ca="1">IF(F2126="","",IF(INDEX(NTG_2020_Table,$C2126+1,$D2126)=1,1,0))</f>
        <v>0</v>
      </c>
      <c r="F2126" s="17" t="str" cm="1">
        <f t="array" aca="1" ref="F2126" ca="1">IFERROR(INDEX(NTG_2020_Table,$C2126+1,$F$7),"")</f>
        <v>Res-sAll-mHVAC-CndsrCoilClng</v>
      </c>
      <c r="G2126" s="17" t="str" cm="1">
        <f t="array" aca="1" ref="G2126" ca="1">IF($F2126="","",IFERROR(INDEX(NTG_2020_Map,1,IF($D2126&lt;$B$4,$B$3,IF($D2126&lt;$B$5,$B$4,$B$5))),""))</f>
        <v>NTG_ID</v>
      </c>
      <c r="H2126" s="17" t="str" cm="1">
        <f t="array" aca="1" ref="H2126" ca="1">IF(F2126="","",IFERROR(INDEX(NTG_2020_Map,2,D2126),""))</f>
        <v>DEER2019</v>
      </c>
      <c r="I2126" s="17" t="str" cm="1">
        <f t="array" aca="1" ref="I2126" ca="1">IFERROR(INDEX(NTG_2020_Map,$C2126+2,$I$7),"")</f>
        <v/>
      </c>
      <c r="J2126" s="17" t="str" cm="1">
        <f t="array" aca="1" ref="J2126" ca="1">IFERROR(IF(INDEX(NTG_2020_Map,$C2126+2,36)=0,"",INDEX(NTG_2020_Map,$C2126+2,$J$7)),"")</f>
        <v/>
      </c>
      <c r="K2126" s="17" t="str" cm="1">
        <f t="array" aca="1" ref="K2126" ca="1">IFERROR(INDEX(NTG_2020_Map,$C2126+2,K$7),"")</f>
        <v/>
      </c>
      <c r="L2126" s="17" t="str" cm="1">
        <f t="array" aca="1" ref="L2126" ca="1">IFERROR(INDEX(NTG_2020_Map,$C2126+2,L$7),"")</f>
        <v/>
      </c>
      <c r="M2126" s="17" t="str" cm="1">
        <f t="array" aca="1" ref="M2126" ca="1">IFERROR(INDEX(NTG_2020_Map,$C2126+2,M$7),"")</f>
        <v/>
      </c>
      <c r="N2126" s="18" t="str" cm="1">
        <f t="array" aca="1" ref="N2126" ca="1">IFERROR(INDEX(NTG_2020_Map,$C2126+2,N$7),"")</f>
        <v/>
      </c>
      <c r="O2126" s="18" t="str" cm="1">
        <f t="array" aca="1" ref="O2126" ca="1">IFERROR(IF(INDEX(NTG_2020_Map,$C2126+2,O$7)="","",INDEX(NTG_2020_Map,$C2126+2,O$7)),"")</f>
        <v/>
      </c>
    </row>
    <row r="2127" spans="3:15" ht="12.75" customHeight="1">
      <c r="C2127" s="16">
        <f t="shared" si="66"/>
        <v>93</v>
      </c>
      <c r="D2127" s="16">
        <f t="shared" si="67"/>
        <v>3</v>
      </c>
      <c r="E2127" s="16" cm="1">
        <f t="array" aca="1" ref="E2127" ca="1">IF(F2127="","",IF(INDEX(NTG_2020_Table,$C2127+1,$D2127)=1,1,0))</f>
        <v>0</v>
      </c>
      <c r="F2127" s="17" t="str" cm="1">
        <f t="array" aca="1" ref="F2127" ca="1">IFERROR(INDEX(NTG_2020_Table,$C2127+1,$F$7),"")</f>
        <v>Res-sAll-mHVAC-CndsrCoilClng</v>
      </c>
      <c r="G2127" s="17" t="str" cm="1">
        <f t="array" aca="1" ref="G2127" ca="1">IF($F2127="","",IFERROR(INDEX(NTG_2020_Map,1,IF($D2127&lt;$B$4,$B$3,IF($D2127&lt;$B$5,$B$4,$B$5))),""))</f>
        <v>NTG_ID</v>
      </c>
      <c r="H2127" s="17" cm="1">
        <f t="array" aca="1" ref="H2127" ca="1">IF(F2127="","",IFERROR(INDEX(NTG_2020_Map,2,D2127),""))</f>
        <v>43466</v>
      </c>
      <c r="I2127" s="17" t="str" cm="1">
        <f t="array" aca="1" ref="I2127" ca="1">IFERROR(INDEX(NTG_2020_Map,$C2127+2,$I$7),"")</f>
        <v/>
      </c>
      <c r="J2127" s="17" t="str" cm="1">
        <f t="array" aca="1" ref="J2127" ca="1">IFERROR(IF(INDEX(NTG_2020_Map,$C2127+2,36)=0,"",INDEX(NTG_2020_Map,$C2127+2,$J$7)),"")</f>
        <v/>
      </c>
      <c r="K2127" s="17" t="str" cm="1">
        <f t="array" aca="1" ref="K2127" ca="1">IFERROR(INDEX(NTG_2020_Map,$C2127+2,K$7),"")</f>
        <v/>
      </c>
      <c r="L2127" s="17" t="str" cm="1">
        <f t="array" aca="1" ref="L2127" ca="1">IFERROR(INDEX(NTG_2020_Map,$C2127+2,L$7),"")</f>
        <v/>
      </c>
      <c r="M2127" s="17" t="str" cm="1">
        <f t="array" aca="1" ref="M2127" ca="1">IFERROR(INDEX(NTG_2020_Map,$C2127+2,M$7),"")</f>
        <v/>
      </c>
      <c r="N2127" s="18" t="str" cm="1">
        <f t="array" aca="1" ref="N2127" ca="1">IFERROR(INDEX(NTG_2020_Map,$C2127+2,N$7),"")</f>
        <v/>
      </c>
      <c r="O2127" s="18" t="str" cm="1">
        <f t="array" aca="1" ref="O2127" ca="1">IFERROR(IF(INDEX(NTG_2020_Map,$C2127+2,O$7)="","",INDEX(NTG_2020_Map,$C2127+2,O$7)),"")</f>
        <v/>
      </c>
    </row>
    <row r="2128" spans="3:15" ht="12.75" customHeight="1">
      <c r="C2128" s="16">
        <f t="shared" si="66"/>
        <v>93</v>
      </c>
      <c r="D2128" s="16">
        <f t="shared" si="67"/>
        <v>4</v>
      </c>
      <c r="E2128" s="16" cm="1">
        <f t="array" aca="1" ref="E2128" ca="1">IF(F2128="","",IF(INDEX(NTG_2020_Table,$C2128+1,$D2128)=1,1,0))</f>
        <v>0</v>
      </c>
      <c r="F2128" s="17" t="str" cm="1">
        <f t="array" aca="1" ref="F2128" ca="1">IFERROR(INDEX(NTG_2020_Table,$C2128+1,$F$7),"")</f>
        <v>Res-sAll-mHVAC-CndsrCoilClng</v>
      </c>
      <c r="G2128" s="17" t="str" cm="1">
        <f t="array" aca="1" ref="G2128" ca="1">IF($F2128="","",IFERROR(INDEX(NTG_2020_Map,1,IF($D2128&lt;$B$4,$B$3,IF($D2128&lt;$B$5,$B$4,$B$5))),""))</f>
        <v>NTG_ID</v>
      </c>
      <c r="H2128" s="17" cm="1">
        <f t="array" aca="1" ref="H2128" ca="1">IF(F2128="","",IFERROR(INDEX(NTG_2020_Map,2,D2128),""))</f>
        <v>46022</v>
      </c>
      <c r="I2128" s="17" t="str" cm="1">
        <f t="array" aca="1" ref="I2128" ca="1">IFERROR(INDEX(NTG_2020_Map,$C2128+2,$I$7),"")</f>
        <v/>
      </c>
      <c r="J2128" s="17" t="str" cm="1">
        <f t="array" aca="1" ref="J2128" ca="1">IFERROR(IF(INDEX(NTG_2020_Map,$C2128+2,36)=0,"",INDEX(NTG_2020_Map,$C2128+2,$J$7)),"")</f>
        <v/>
      </c>
      <c r="K2128" s="17" t="str" cm="1">
        <f t="array" aca="1" ref="K2128" ca="1">IFERROR(INDEX(NTG_2020_Map,$C2128+2,K$7),"")</f>
        <v/>
      </c>
      <c r="L2128" s="17" t="str" cm="1">
        <f t="array" aca="1" ref="L2128" ca="1">IFERROR(INDEX(NTG_2020_Map,$C2128+2,L$7),"")</f>
        <v/>
      </c>
      <c r="M2128" s="17" t="str" cm="1">
        <f t="array" aca="1" ref="M2128" ca="1">IFERROR(INDEX(NTG_2020_Map,$C2128+2,M$7),"")</f>
        <v/>
      </c>
      <c r="N2128" s="18" t="str" cm="1">
        <f t="array" aca="1" ref="N2128" ca="1">IFERROR(INDEX(NTG_2020_Map,$C2128+2,N$7),"")</f>
        <v/>
      </c>
      <c r="O2128" s="18" t="str" cm="1">
        <f t="array" aca="1" ref="O2128" ca="1">IFERROR(IF(INDEX(NTG_2020_Map,$C2128+2,O$7)="","",INDEX(NTG_2020_Map,$C2128+2,O$7)),"")</f>
        <v/>
      </c>
    </row>
    <row r="2129" spans="3:15" ht="12.75" customHeight="1">
      <c r="C2129" s="16">
        <f t="shared" si="66"/>
        <v>93</v>
      </c>
      <c r="D2129" s="16">
        <f t="shared" si="67"/>
        <v>5</v>
      </c>
      <c r="E2129" s="16" cm="1">
        <f t="array" aca="1" ref="E2129" ca="1">IF(F2129="","",IF(INDEX(NTG_2020_Table,$C2129+1,$D2129)=1,1,0))</f>
        <v>0</v>
      </c>
      <c r="F2129" s="17" t="str" cm="1">
        <f t="array" aca="1" ref="F2129" ca="1">IFERROR(INDEX(NTG_2020_Table,$C2129+1,$F$7),"")</f>
        <v>Res-sAll-mHVAC-CndsrCoilClng</v>
      </c>
      <c r="G2129" s="17" t="str" cm="1">
        <f t="array" aca="1" ref="G2129" ca="1">IF($F2129="","",IFERROR(INDEX(NTG_2020_Map,1,IF($D2129&lt;$B$4,$B$3,IF($D2129&lt;$B$5,$B$4,$B$5))),""))</f>
        <v>NTG_ID</v>
      </c>
      <c r="H2129" s="17" cm="1">
        <f t="array" aca="1" ref="H2129" ca="1">IF(F2129="","",IFERROR(INDEX(NTG_2020_Map,2,D2129),""))</f>
        <v>0.6</v>
      </c>
      <c r="I2129" s="17" t="str" cm="1">
        <f t="array" aca="1" ref="I2129" ca="1">IFERROR(INDEX(NTG_2020_Map,$C2129+2,$I$7),"")</f>
        <v/>
      </c>
      <c r="J2129" s="17" t="str" cm="1">
        <f t="array" aca="1" ref="J2129" ca="1">IFERROR(IF(INDEX(NTG_2020_Map,$C2129+2,36)=0,"",INDEX(NTG_2020_Map,$C2129+2,$J$7)),"")</f>
        <v/>
      </c>
      <c r="K2129" s="17" t="str" cm="1">
        <f t="array" aca="1" ref="K2129" ca="1">IFERROR(INDEX(NTG_2020_Map,$C2129+2,K$7),"")</f>
        <v/>
      </c>
      <c r="L2129" s="17" t="str" cm="1">
        <f t="array" aca="1" ref="L2129" ca="1">IFERROR(INDEX(NTG_2020_Map,$C2129+2,L$7),"")</f>
        <v/>
      </c>
      <c r="M2129" s="17" t="str" cm="1">
        <f t="array" aca="1" ref="M2129" ca="1">IFERROR(INDEX(NTG_2020_Map,$C2129+2,M$7),"")</f>
        <v/>
      </c>
      <c r="N2129" s="18" t="str" cm="1">
        <f t="array" aca="1" ref="N2129" ca="1">IFERROR(INDEX(NTG_2020_Map,$C2129+2,N$7),"")</f>
        <v/>
      </c>
      <c r="O2129" s="18" t="str" cm="1">
        <f t="array" aca="1" ref="O2129" ca="1">IFERROR(IF(INDEX(NTG_2020_Map,$C2129+2,O$7)="","",INDEX(NTG_2020_Map,$C2129+2,O$7)),"")</f>
        <v/>
      </c>
    </row>
    <row r="2130" spans="3:15" ht="12.75" customHeight="1">
      <c r="C2130" s="16">
        <f t="shared" si="66"/>
        <v>93</v>
      </c>
      <c r="D2130" s="16">
        <f t="shared" si="67"/>
        <v>6</v>
      </c>
      <c r="E2130" s="16" cm="1">
        <f t="array" aca="1" ref="E2130" ca="1">IF(F2130="","",IF(INDEX(NTG_2020_Table,$C2130+1,$D2130)=1,1,0))</f>
        <v>0</v>
      </c>
      <c r="F2130" s="17" t="str" cm="1">
        <f t="array" aca="1" ref="F2130" ca="1">IFERROR(INDEX(NTG_2020_Table,$C2130+1,$F$7),"")</f>
        <v>Res-sAll-mHVAC-CndsrCoilClng</v>
      </c>
      <c r="G2130" s="17" t="str" cm="1">
        <f t="array" aca="1" ref="G2130" ca="1">IF($F2130="","",IFERROR(INDEX(NTG_2020_Map,1,IF($D2130&lt;$B$4,$B$3,IF($D2130&lt;$B$5,$B$4,$B$5))),""))</f>
        <v>NTG_ID</v>
      </c>
      <c r="H2130" s="17" cm="1">
        <f t="array" aca="1" ref="H2130" ca="1">IF(F2130="","",IFERROR(INDEX(NTG_2020_Map,2,D2130),""))</f>
        <v>0.6</v>
      </c>
      <c r="I2130" s="17" t="str" cm="1">
        <f t="array" aca="1" ref="I2130" ca="1">IFERROR(INDEX(NTG_2020_Map,$C2130+2,$I$7),"")</f>
        <v/>
      </c>
      <c r="J2130" s="17" t="str" cm="1">
        <f t="array" aca="1" ref="J2130" ca="1">IFERROR(IF(INDEX(NTG_2020_Map,$C2130+2,36)=0,"",INDEX(NTG_2020_Map,$C2130+2,$J$7)),"")</f>
        <v/>
      </c>
      <c r="K2130" s="17" t="str" cm="1">
        <f t="array" aca="1" ref="K2130" ca="1">IFERROR(INDEX(NTG_2020_Map,$C2130+2,K$7),"")</f>
        <v/>
      </c>
      <c r="L2130" s="17" t="str" cm="1">
        <f t="array" aca="1" ref="L2130" ca="1">IFERROR(INDEX(NTG_2020_Map,$C2130+2,L$7),"")</f>
        <v/>
      </c>
      <c r="M2130" s="17" t="str" cm="1">
        <f t="array" aca="1" ref="M2130" ca="1">IFERROR(INDEX(NTG_2020_Map,$C2130+2,M$7),"")</f>
        <v/>
      </c>
      <c r="N2130" s="18" t="str" cm="1">
        <f t="array" aca="1" ref="N2130" ca="1">IFERROR(INDEX(NTG_2020_Map,$C2130+2,N$7),"")</f>
        <v/>
      </c>
      <c r="O2130" s="18" t="str" cm="1">
        <f t="array" aca="1" ref="O2130" ca="1">IFERROR(IF(INDEX(NTG_2020_Map,$C2130+2,O$7)="","",INDEX(NTG_2020_Map,$C2130+2,O$7)),"")</f>
        <v/>
      </c>
    </row>
    <row r="2131" spans="3:15" ht="12.75" customHeight="1">
      <c r="C2131" s="16">
        <f t="shared" si="66"/>
        <v>93</v>
      </c>
      <c r="D2131" s="16">
        <f t="shared" si="67"/>
        <v>7</v>
      </c>
      <c r="E2131" s="16" cm="1">
        <f t="array" aca="1" ref="E2131" ca="1">IF(F2131="","",IF(INDEX(NTG_2020_Table,$C2131+1,$D2131)=1,1,0))</f>
        <v>0</v>
      </c>
      <c r="F2131" s="17" t="str" cm="1">
        <f t="array" aca="1" ref="F2131" ca="1">IFERROR(INDEX(NTG_2020_Table,$C2131+1,$F$7),"")</f>
        <v>Res-sAll-mHVAC-CndsrCoilClng</v>
      </c>
      <c r="G2131" s="17" t="str" cm="1">
        <f t="array" aca="1" ref="G2131" ca="1">IF($F2131="","",IFERROR(INDEX(NTG_2020_Map,1,IF($D2131&lt;$B$4,$B$3,IF($D2131&lt;$B$5,$B$4,$B$5))),""))</f>
        <v>NTG_ID</v>
      </c>
      <c r="H2131" s="17" t="str" cm="1">
        <f t="array" aca="1" ref="H2131" ca="1">IF(F2131="","",IFERROR(INDEX(NTG_2020_Map,2,D2131),""))</f>
        <v>Measures not covered by other NTG values and measure technology type has been available in marketplace for more than 2 years</v>
      </c>
      <c r="I2131" s="17" t="str" cm="1">
        <f t="array" aca="1" ref="I2131" ca="1">IFERROR(INDEX(NTG_2020_Map,$C2131+2,$I$7),"")</f>
        <v/>
      </c>
      <c r="J2131" s="17" t="str" cm="1">
        <f t="array" aca="1" ref="J2131" ca="1">IFERROR(IF(INDEX(NTG_2020_Map,$C2131+2,36)=0,"",INDEX(NTG_2020_Map,$C2131+2,$J$7)),"")</f>
        <v/>
      </c>
      <c r="K2131" s="17" t="str" cm="1">
        <f t="array" aca="1" ref="K2131" ca="1">IFERROR(INDEX(NTG_2020_Map,$C2131+2,K$7),"")</f>
        <v/>
      </c>
      <c r="L2131" s="17" t="str" cm="1">
        <f t="array" aca="1" ref="L2131" ca="1">IFERROR(INDEX(NTG_2020_Map,$C2131+2,L$7),"")</f>
        <v/>
      </c>
      <c r="M2131" s="17" t="str" cm="1">
        <f t="array" aca="1" ref="M2131" ca="1">IFERROR(INDEX(NTG_2020_Map,$C2131+2,M$7),"")</f>
        <v/>
      </c>
      <c r="N2131" s="18" t="str" cm="1">
        <f t="array" aca="1" ref="N2131" ca="1">IFERROR(INDEX(NTG_2020_Map,$C2131+2,N$7),"")</f>
        <v/>
      </c>
      <c r="O2131" s="18" t="str" cm="1">
        <f t="array" aca="1" ref="O2131" ca="1">IFERROR(IF(INDEX(NTG_2020_Map,$C2131+2,O$7)="","",INDEX(NTG_2020_Map,$C2131+2,O$7)),"")</f>
        <v/>
      </c>
    </row>
    <row r="2132" spans="3:15" ht="12.75" customHeight="1">
      <c r="C2132" s="16">
        <f t="shared" si="66"/>
        <v>93</v>
      </c>
      <c r="D2132" s="16">
        <f t="shared" si="67"/>
        <v>8</v>
      </c>
      <c r="E2132" s="16" cm="1">
        <f t="array" aca="1" ref="E2132" ca="1">IF(F2132="","",IF(INDEX(NTG_2020_Table,$C2132+1,$D2132)=1,1,0))</f>
        <v>0</v>
      </c>
      <c r="F2132" s="17" t="str" cm="1">
        <f t="array" aca="1" ref="F2132" ca="1">IFERROR(INDEX(NTG_2020_Table,$C2132+1,$F$7),"")</f>
        <v>Res-sAll-mHVAC-CndsrCoilClng</v>
      </c>
      <c r="G2132" s="17" t="str" cm="1">
        <f t="array" aca="1" ref="G2132" ca="1">IF($F2132="","",IFERROR(INDEX(NTG_2020_Map,1,IF($D2132&lt;$B$4,$B$3,IF($D2132&lt;$B$5,$B$4,$B$5))),""))</f>
        <v>NTG_ID</v>
      </c>
      <c r="H2132" s="17" t="str" cm="1">
        <f t="array" aca="1" ref="H2132" ca="1">IF(F2132="","",IFERROR(INDEX(NTG_2020_Map,2,D2132),""))</f>
        <v>Deem-DEER|Deem-WP</v>
      </c>
      <c r="I2132" s="17" t="str" cm="1">
        <f t="array" aca="1" ref="I2132" ca="1">IFERROR(INDEX(NTG_2020_Map,$C2132+2,$I$7),"")</f>
        <v/>
      </c>
      <c r="J2132" s="17" t="str" cm="1">
        <f t="array" aca="1" ref="J2132" ca="1">IFERROR(IF(INDEX(NTG_2020_Map,$C2132+2,36)=0,"",INDEX(NTG_2020_Map,$C2132+2,$J$7)),"")</f>
        <v/>
      </c>
      <c r="K2132" s="17" t="str" cm="1">
        <f t="array" aca="1" ref="K2132" ca="1">IFERROR(INDEX(NTG_2020_Map,$C2132+2,K$7),"")</f>
        <v/>
      </c>
      <c r="L2132" s="17" t="str" cm="1">
        <f t="array" aca="1" ref="L2132" ca="1">IFERROR(INDEX(NTG_2020_Map,$C2132+2,L$7),"")</f>
        <v/>
      </c>
      <c r="M2132" s="17" t="str" cm="1">
        <f t="array" aca="1" ref="M2132" ca="1">IFERROR(INDEX(NTG_2020_Map,$C2132+2,M$7),"")</f>
        <v/>
      </c>
      <c r="N2132" s="18" t="str" cm="1">
        <f t="array" aca="1" ref="N2132" ca="1">IFERROR(INDEX(NTG_2020_Map,$C2132+2,N$7),"")</f>
        <v/>
      </c>
      <c r="O2132" s="18" t="str" cm="1">
        <f t="array" aca="1" ref="O2132" ca="1">IFERROR(IF(INDEX(NTG_2020_Map,$C2132+2,O$7)="","",INDEX(NTG_2020_Map,$C2132+2,O$7)),"")</f>
        <v/>
      </c>
    </row>
    <row r="2133" spans="3:15" ht="12.75" customHeight="1">
      <c r="C2133" s="16">
        <f t="shared" si="66"/>
        <v>93</v>
      </c>
      <c r="D2133" s="16">
        <f t="shared" si="67"/>
        <v>9</v>
      </c>
      <c r="E2133" s="16" cm="1">
        <f t="array" aca="1" ref="E2133" ca="1">IF(F2133="","",IF(INDEX(NTG_2020_Table,$C2133+1,$D2133)=1,1,0))</f>
        <v>0</v>
      </c>
      <c r="F2133" s="17" t="str" cm="1">
        <f t="array" aca="1" ref="F2133" ca="1">IFERROR(INDEX(NTG_2020_Table,$C2133+1,$F$7),"")</f>
        <v>Res-sAll-mHVAC-CndsrCoilClng</v>
      </c>
      <c r="G2133" s="17" t="str" cm="1">
        <f t="array" aca="1" ref="G2133" ca="1">IF($F2133="","",IFERROR(INDEX(NTG_2020_Map,1,IF($D2133&lt;$B$4,$B$3,IF($D2133&lt;$B$5,$B$4,$B$5))),""))</f>
        <v>NTG_ID</v>
      </c>
      <c r="H2133" s="17" t="str" cm="1">
        <f t="array" aca="1" ref="H2133" ca="1">IF(F2133="","",IFERROR(INDEX(NTG_2020_Map,2,D2133),""))</f>
        <v>AOE|AR|BRO-Bhv|BRO-Op|BRO-RCx|BW|NC|NR</v>
      </c>
      <c r="I2133" s="17" t="str" cm="1">
        <f t="array" aca="1" ref="I2133" ca="1">IFERROR(INDEX(NTG_2020_Map,$C2133+2,$I$7),"")</f>
        <v/>
      </c>
      <c r="J2133" s="17" t="str" cm="1">
        <f t="array" aca="1" ref="J2133" ca="1">IFERROR(IF(INDEX(NTG_2020_Map,$C2133+2,36)=0,"",INDEX(NTG_2020_Map,$C2133+2,$J$7)),"")</f>
        <v/>
      </c>
      <c r="K2133" s="17" t="str" cm="1">
        <f t="array" aca="1" ref="K2133" ca="1">IFERROR(INDEX(NTG_2020_Map,$C2133+2,K$7),"")</f>
        <v/>
      </c>
      <c r="L2133" s="17" t="str" cm="1">
        <f t="array" aca="1" ref="L2133" ca="1">IFERROR(INDEX(NTG_2020_Map,$C2133+2,L$7),"")</f>
        <v/>
      </c>
      <c r="M2133" s="17" t="str" cm="1">
        <f t="array" aca="1" ref="M2133" ca="1">IFERROR(INDEX(NTG_2020_Map,$C2133+2,M$7),"")</f>
        <v/>
      </c>
      <c r="N2133" s="18" t="str" cm="1">
        <f t="array" aca="1" ref="N2133" ca="1">IFERROR(INDEX(NTG_2020_Map,$C2133+2,N$7),"")</f>
        <v/>
      </c>
      <c r="O2133" s="18" t="str" cm="1">
        <f t="array" aca="1" ref="O2133" ca="1">IFERROR(IF(INDEX(NTG_2020_Map,$C2133+2,O$7)="","",INDEX(NTG_2020_Map,$C2133+2,O$7)),"")</f>
        <v/>
      </c>
    </row>
    <row r="2134" spans="3:15" ht="12.75" customHeight="1">
      <c r="C2134" s="16">
        <f t="shared" si="66"/>
        <v>93</v>
      </c>
      <c r="D2134" s="16">
        <f t="shared" si="67"/>
        <v>10</v>
      </c>
      <c r="E2134" s="16" cm="1">
        <f t="array" aca="1" ref="E2134" ca="1">IF(F2134="","",IF(INDEX(NTG_2020_Table,$C2134+1,$D2134)=1,1,0))</f>
        <v>0</v>
      </c>
      <c r="F2134" s="17" t="str" cm="1">
        <f t="array" aca="1" ref="F2134" ca="1">IFERROR(INDEX(NTG_2020_Table,$C2134+1,$F$7),"")</f>
        <v>Res-sAll-mHVAC-CndsrCoilClng</v>
      </c>
      <c r="G2134" s="17" t="str" cm="1">
        <f t="array" aca="1" ref="G2134" ca="1">IF($F2134="","",IFERROR(INDEX(NTG_2020_Map,1,IF($D2134&lt;$B$4,$B$3,IF($D2134&lt;$B$5,$B$4,$B$5))),""))</f>
        <v>NTG_ID</v>
      </c>
      <c r="H2134" s="17" t="str" cm="1">
        <f t="array" aca="1" ref="H2134" ca="1">IF(F2134="","",IFERROR(INDEX(NTG_2020_Map,2,D2134),""))</f>
        <v>UpDeemed|DnCust|DnDeemed|DnCustDI|DnDeemDI</v>
      </c>
      <c r="I2134" s="17" t="str" cm="1">
        <f t="array" aca="1" ref="I2134" ca="1">IFERROR(INDEX(NTG_2020_Map,$C2134+2,$I$7),"")</f>
        <v/>
      </c>
      <c r="J2134" s="17" t="str" cm="1">
        <f t="array" aca="1" ref="J2134" ca="1">IFERROR(IF(INDEX(NTG_2020_Map,$C2134+2,36)=0,"",INDEX(NTG_2020_Map,$C2134+2,$J$7)),"")</f>
        <v/>
      </c>
      <c r="K2134" s="17" t="str" cm="1">
        <f t="array" aca="1" ref="K2134" ca="1">IFERROR(INDEX(NTG_2020_Map,$C2134+2,K$7),"")</f>
        <v/>
      </c>
      <c r="L2134" s="17" t="str" cm="1">
        <f t="array" aca="1" ref="L2134" ca="1">IFERROR(INDEX(NTG_2020_Map,$C2134+2,L$7),"")</f>
        <v/>
      </c>
      <c r="M2134" s="17" t="str" cm="1">
        <f t="array" aca="1" ref="M2134" ca="1">IFERROR(INDEX(NTG_2020_Map,$C2134+2,M$7),"")</f>
        <v/>
      </c>
      <c r="N2134" s="18" t="str" cm="1">
        <f t="array" aca="1" ref="N2134" ca="1">IFERROR(INDEX(NTG_2020_Map,$C2134+2,N$7),"")</f>
        <v/>
      </c>
      <c r="O2134" s="18" t="str" cm="1">
        <f t="array" aca="1" ref="O2134" ca="1">IFERROR(IF(INDEX(NTG_2020_Map,$C2134+2,O$7)="","",INDEX(NTG_2020_Map,$C2134+2,O$7)),"")</f>
        <v/>
      </c>
    </row>
    <row r="2135" spans="3:15" ht="12.75" customHeight="1">
      <c r="C2135" s="16">
        <f t="shared" si="66"/>
        <v>93</v>
      </c>
      <c r="D2135" s="16">
        <f t="shared" si="67"/>
        <v>11</v>
      </c>
      <c r="E2135" s="16" cm="1">
        <f t="array" aca="1" ref="E2135" ca="1">IF(F2135="","",IF(INDEX(NTG_2020_Table,$C2135+1,$D2135)=1,1,0))</f>
        <v>0</v>
      </c>
      <c r="F2135" s="17" t="str" cm="1">
        <f t="array" aca="1" ref="F2135" ca="1">IFERROR(INDEX(NTG_2020_Table,$C2135+1,$F$7),"")</f>
        <v>Res-sAll-mHVAC-CndsrCoilClng</v>
      </c>
      <c r="G2135" s="17" t="str" cm="1">
        <f t="array" aca="1" ref="G2135" ca="1">IF($F2135="","",IFERROR(INDEX(NTG_2020_Map,1,IF($D2135&lt;$B$4,$B$3,IF($D2135&lt;$B$5,$B$4,$B$5))),""))</f>
        <v>VersionSource</v>
      </c>
      <c r="H2135" s="17" t="str" cm="1">
        <f t="array" aca="1" ref="H2135" ca="1">IF(F2135="","",IFERROR(INDEX(NTG_2020_Map,2,D2135),""))</f>
        <v/>
      </c>
      <c r="I2135" s="17" t="str" cm="1">
        <f t="array" aca="1" ref="I2135" ca="1">IFERROR(INDEX(NTG_2020_Map,$C2135+2,$I$7),"")</f>
        <v/>
      </c>
      <c r="J2135" s="17" t="str" cm="1">
        <f t="array" aca="1" ref="J2135" ca="1">IFERROR(IF(INDEX(NTG_2020_Map,$C2135+2,36)=0,"",INDEX(NTG_2020_Map,$C2135+2,$J$7)),"")</f>
        <v/>
      </c>
      <c r="K2135" s="17" t="str" cm="1">
        <f t="array" aca="1" ref="K2135" ca="1">IFERROR(INDEX(NTG_2020_Map,$C2135+2,K$7),"")</f>
        <v/>
      </c>
      <c r="L2135" s="17" t="str" cm="1">
        <f t="array" aca="1" ref="L2135" ca="1">IFERROR(INDEX(NTG_2020_Map,$C2135+2,L$7),"")</f>
        <v/>
      </c>
      <c r="M2135" s="17" t="str" cm="1">
        <f t="array" aca="1" ref="M2135" ca="1">IFERROR(INDEX(NTG_2020_Map,$C2135+2,M$7),"")</f>
        <v/>
      </c>
      <c r="N2135" s="18" t="str" cm="1">
        <f t="array" aca="1" ref="N2135" ca="1">IFERROR(INDEX(NTG_2020_Map,$C2135+2,N$7),"")</f>
        <v/>
      </c>
      <c r="O2135" s="18" t="str" cm="1">
        <f t="array" aca="1" ref="O2135" ca="1">IFERROR(IF(INDEX(NTG_2020_Map,$C2135+2,O$7)="","",INDEX(NTG_2020_Map,$C2135+2,O$7)),"")</f>
        <v/>
      </c>
    </row>
    <row r="2136" spans="3:15" ht="12.75" customHeight="1">
      <c r="C2136" s="16">
        <f t="shared" si="66"/>
        <v>93</v>
      </c>
      <c r="D2136" s="16">
        <f t="shared" si="67"/>
        <v>12</v>
      </c>
      <c r="E2136" s="16" cm="1">
        <f t="array" aca="1" ref="E2136" ca="1">IF(F2136="","",IF(INDEX(NTG_2020_Table,$C2136+1,$D2136)=1,1,0))</f>
        <v>1</v>
      </c>
      <c r="F2136" s="17" t="str" cm="1">
        <f t="array" aca="1" ref="F2136" ca="1">IFERROR(INDEX(NTG_2020_Table,$C2136+1,$F$7),"")</f>
        <v>Res-sAll-mHVAC-CndsrCoilClng</v>
      </c>
      <c r="G2136" s="17" t="str" cm="1">
        <f t="array" aca="1" ref="G2136" ca="1">IF($F2136="","",IFERROR(INDEX(NTG_2020_Map,1,IF($D2136&lt;$B$4,$B$3,IF($D2136&lt;$B$5,$B$4,$B$5))),""))</f>
        <v>VersionSource</v>
      </c>
      <c r="H2136" s="17" t="str" cm="1">
        <f t="array" aca="1" ref="H2136" ca="1">IF(F2136="","",IFERROR(INDEX(NTG_2020_Map,2,D2136),""))</f>
        <v>1</v>
      </c>
      <c r="I2136" s="17" t="str" cm="1">
        <f t="array" aca="1" ref="I2136" ca="1">IFERROR(INDEX(NTG_2020_Map,$C2136+2,$I$7),"")</f>
        <v/>
      </c>
      <c r="J2136" s="17" t="str" cm="1">
        <f t="array" aca="1" ref="J2136" ca="1">IFERROR(IF(INDEX(NTG_2020_Map,$C2136+2,36)=0,"",INDEX(NTG_2020_Map,$C2136+2,$J$7)),"")</f>
        <v/>
      </c>
      <c r="K2136" s="17" t="str" cm="1">
        <f t="array" aca="1" ref="K2136" ca="1">IFERROR(INDEX(NTG_2020_Map,$C2136+2,K$7),"")</f>
        <v/>
      </c>
      <c r="L2136" s="17" t="str" cm="1">
        <f t="array" aca="1" ref="L2136" ca="1">IFERROR(INDEX(NTG_2020_Map,$C2136+2,L$7),"")</f>
        <v/>
      </c>
      <c r="M2136" s="17" t="str" cm="1">
        <f t="array" aca="1" ref="M2136" ca="1">IFERROR(INDEX(NTG_2020_Map,$C2136+2,M$7),"")</f>
        <v/>
      </c>
      <c r="N2136" s="18" t="str" cm="1">
        <f t="array" aca="1" ref="N2136" ca="1">IFERROR(INDEX(NTG_2020_Map,$C2136+2,N$7),"")</f>
        <v/>
      </c>
      <c r="O2136" s="18" t="str" cm="1">
        <f t="array" aca="1" ref="O2136" ca="1">IFERROR(IF(INDEX(NTG_2020_Map,$C2136+2,O$7)="","",INDEX(NTG_2020_Map,$C2136+2,O$7)),"")</f>
        <v/>
      </c>
    </row>
    <row r="2137" spans="3:15" ht="12.75" customHeight="1">
      <c r="C2137" s="16">
        <f t="shared" si="66"/>
        <v>93</v>
      </c>
      <c r="D2137" s="16">
        <f t="shared" si="67"/>
        <v>13</v>
      </c>
      <c r="E2137" s="16" cm="1">
        <f t="array" aca="1" ref="E2137" ca="1">IF(F2137="","",IF(INDEX(NTG_2020_Table,$C2137+1,$D2137)=1,1,0))</f>
        <v>0</v>
      </c>
      <c r="F2137" s="17" t="str" cm="1">
        <f t="array" aca="1" ref="F2137" ca="1">IFERROR(INDEX(NTG_2020_Table,$C2137+1,$F$7),"")</f>
        <v>Res-sAll-mHVAC-CndsrCoilClng</v>
      </c>
      <c r="G2137" s="17" t="str" cm="1">
        <f t="array" aca="1" ref="G2137" ca="1">IF($F2137="","",IFERROR(INDEX(NTG_2020_Map,1,IF($D2137&lt;$B$4,$B$3,IF($D2137&lt;$B$5,$B$4,$B$5))),""))</f>
        <v>VersionSource</v>
      </c>
      <c r="H2137" s="17" t="str" cm="1">
        <f t="array" aca="1" ref="H2137" ca="1">IF(F2137="","",IFERROR(INDEX(NTG_2020_Map,2,D2137),""))</f>
        <v>1</v>
      </c>
      <c r="I2137" s="17" t="str" cm="1">
        <f t="array" aca="1" ref="I2137" ca="1">IFERROR(INDEX(NTG_2020_Map,$C2137+2,$I$7),"")</f>
        <v/>
      </c>
      <c r="J2137" s="17" t="str" cm="1">
        <f t="array" aca="1" ref="J2137" ca="1">IFERROR(IF(INDEX(NTG_2020_Map,$C2137+2,36)=0,"",INDEX(NTG_2020_Map,$C2137+2,$J$7)),"")</f>
        <v/>
      </c>
      <c r="K2137" s="17" t="str" cm="1">
        <f t="array" aca="1" ref="K2137" ca="1">IFERROR(INDEX(NTG_2020_Map,$C2137+2,K$7),"")</f>
        <v/>
      </c>
      <c r="L2137" s="17" t="str" cm="1">
        <f t="array" aca="1" ref="L2137" ca="1">IFERROR(INDEX(NTG_2020_Map,$C2137+2,L$7),"")</f>
        <v/>
      </c>
      <c r="M2137" s="17" t="str" cm="1">
        <f t="array" aca="1" ref="M2137" ca="1">IFERROR(INDEX(NTG_2020_Map,$C2137+2,M$7),"")</f>
        <v/>
      </c>
      <c r="N2137" s="18" t="str" cm="1">
        <f t="array" aca="1" ref="N2137" ca="1">IFERROR(INDEX(NTG_2020_Map,$C2137+2,N$7),"")</f>
        <v/>
      </c>
      <c r="O2137" s="18" t="str" cm="1">
        <f t="array" aca="1" ref="O2137" ca="1">IFERROR(IF(INDEX(NTG_2020_Map,$C2137+2,O$7)="","",INDEX(NTG_2020_Map,$C2137+2,O$7)),"")</f>
        <v/>
      </c>
    </row>
    <row r="2138" spans="3:15" ht="12.75" customHeight="1">
      <c r="C2138" s="16">
        <f t="shared" si="66"/>
        <v>93</v>
      </c>
      <c r="D2138" s="16">
        <f t="shared" si="67"/>
        <v>14</v>
      </c>
      <c r="E2138" s="16" cm="1">
        <f t="array" aca="1" ref="E2138" ca="1">IF(F2138="","",IF(INDEX(NTG_2020_Table,$C2138+1,$D2138)=1,1,0))</f>
        <v>0</v>
      </c>
      <c r="F2138" s="17" t="str" cm="1">
        <f t="array" aca="1" ref="F2138" ca="1">IFERROR(INDEX(NTG_2020_Table,$C2138+1,$F$7),"")</f>
        <v>Res-sAll-mHVAC-CndsrCoilClng</v>
      </c>
      <c r="G2138" s="17" t="str" cm="1">
        <f t="array" aca="1" ref="G2138" ca="1">IF($F2138="","",IFERROR(INDEX(NTG_2020_Map,1,IF($D2138&lt;$B$4,$B$3,IF($D2138&lt;$B$5,$B$4,$B$5))),""))</f>
        <v>VersionSource</v>
      </c>
      <c r="H2138" s="17" t="str" cm="1">
        <f t="array" aca="1" ref="H2138" ca="1">IF(F2138="","",IFERROR(INDEX(NTG_2020_Map,2,D2138),""))</f>
        <v>0</v>
      </c>
      <c r="I2138" s="17" t="str" cm="1">
        <f t="array" aca="1" ref="I2138" ca="1">IFERROR(INDEX(NTG_2020_Map,$C2138+2,$I$7),"")</f>
        <v/>
      </c>
      <c r="J2138" s="17" t="str" cm="1">
        <f t="array" aca="1" ref="J2138" ca="1">IFERROR(IF(INDEX(NTG_2020_Map,$C2138+2,36)=0,"",INDEX(NTG_2020_Map,$C2138+2,$J$7)),"")</f>
        <v/>
      </c>
      <c r="K2138" s="17" t="str" cm="1">
        <f t="array" aca="1" ref="K2138" ca="1">IFERROR(INDEX(NTG_2020_Map,$C2138+2,K$7),"")</f>
        <v/>
      </c>
      <c r="L2138" s="17" t="str" cm="1">
        <f t="array" aca="1" ref="L2138" ca="1">IFERROR(INDEX(NTG_2020_Map,$C2138+2,L$7),"")</f>
        <v/>
      </c>
      <c r="M2138" s="17" t="str" cm="1">
        <f t="array" aca="1" ref="M2138" ca="1">IFERROR(INDEX(NTG_2020_Map,$C2138+2,M$7),"")</f>
        <v/>
      </c>
      <c r="N2138" s="18" t="str" cm="1">
        <f t="array" aca="1" ref="N2138" ca="1">IFERROR(INDEX(NTG_2020_Map,$C2138+2,N$7),"")</f>
        <v/>
      </c>
      <c r="O2138" s="18" t="str" cm="1">
        <f t="array" aca="1" ref="O2138" ca="1">IFERROR(IF(INDEX(NTG_2020_Map,$C2138+2,O$7)="","",INDEX(NTG_2020_Map,$C2138+2,O$7)),"")</f>
        <v/>
      </c>
    </row>
    <row r="2139" spans="3:15" ht="12.75" customHeight="1">
      <c r="C2139" s="16">
        <f t="shared" si="66"/>
        <v>93</v>
      </c>
      <c r="D2139" s="16">
        <f t="shared" si="67"/>
        <v>15</v>
      </c>
      <c r="E2139" s="16" cm="1">
        <f t="array" aca="1" ref="E2139" ca="1">IF(F2139="","",IF(INDEX(NTG_2020_Table,$C2139+1,$D2139)=1,1,0))</f>
        <v>0</v>
      </c>
      <c r="F2139" s="17" t="str" cm="1">
        <f t="array" aca="1" ref="F2139" ca="1">IFERROR(INDEX(NTG_2020_Table,$C2139+1,$F$7),"")</f>
        <v>Res-sAll-mHVAC-CndsrCoilClng</v>
      </c>
      <c r="G2139" s="17" t="str" cm="1">
        <f t="array" aca="1" ref="G2139" ca="1">IF($F2139="","",IFERROR(INDEX(NTG_2020_Map,1,IF($D2139&lt;$B$4,$B$3,IF($D2139&lt;$B$5,$B$4,$B$5))),""))</f>
        <v>VersionSource</v>
      </c>
      <c r="H2139" s="17" cm="1">
        <f t="array" aca="1" ref="H2139" ca="1">IF(F2139="","",IFERROR(INDEX(NTG_2020_Map,2,D2139),""))</f>
        <v>45448.629734189817</v>
      </c>
      <c r="I2139" s="17" t="str" cm="1">
        <f t="array" aca="1" ref="I2139" ca="1">IFERROR(INDEX(NTG_2020_Map,$C2139+2,$I$7),"")</f>
        <v/>
      </c>
      <c r="J2139" s="17" t="str" cm="1">
        <f t="array" aca="1" ref="J2139" ca="1">IFERROR(IF(INDEX(NTG_2020_Map,$C2139+2,36)=0,"",INDEX(NTG_2020_Map,$C2139+2,$J$7)),"")</f>
        <v/>
      </c>
      <c r="K2139" s="17" t="str" cm="1">
        <f t="array" aca="1" ref="K2139" ca="1">IFERROR(INDEX(NTG_2020_Map,$C2139+2,K$7),"")</f>
        <v/>
      </c>
      <c r="L2139" s="17" t="str" cm="1">
        <f t="array" aca="1" ref="L2139" ca="1">IFERROR(INDEX(NTG_2020_Map,$C2139+2,L$7),"")</f>
        <v/>
      </c>
      <c r="M2139" s="17" t="str" cm="1">
        <f t="array" aca="1" ref="M2139" ca="1">IFERROR(INDEX(NTG_2020_Map,$C2139+2,M$7),"")</f>
        <v/>
      </c>
      <c r="N2139" s="18" t="str" cm="1">
        <f t="array" aca="1" ref="N2139" ca="1">IFERROR(INDEX(NTG_2020_Map,$C2139+2,N$7),"")</f>
        <v/>
      </c>
      <c r="O2139" s="18" t="str" cm="1">
        <f t="array" aca="1" ref="O2139" ca="1">IFERROR(IF(INDEX(NTG_2020_Map,$C2139+2,O$7)="","",INDEX(NTG_2020_Map,$C2139+2,O$7)),"")</f>
        <v/>
      </c>
    </row>
    <row r="2140" spans="3:15" ht="12.75" customHeight="1">
      <c r="C2140" s="16">
        <f t="shared" si="66"/>
        <v>93</v>
      </c>
      <c r="D2140" s="16">
        <f t="shared" si="67"/>
        <v>16</v>
      </c>
      <c r="E2140" s="16" cm="1">
        <f t="array" aca="1" ref="E2140" ca="1">IF(F2140="","",IF(INDEX(NTG_2020_Table,$C2140+1,$D2140)=1,1,0))</f>
        <v>1</v>
      </c>
      <c r="F2140" s="17" t="str" cm="1">
        <f t="array" aca="1" ref="F2140" ca="1">IFERROR(INDEX(NTG_2020_Table,$C2140+1,$F$7),"")</f>
        <v>Res-sAll-mHVAC-CndsrCoilClng</v>
      </c>
      <c r="G2140" s="17" t="str" cm="1">
        <f t="array" aca="1" ref="G2140" ca="1">IF($F2140="","",IFERROR(INDEX(NTG_2020_Map,1,IF($D2140&lt;$B$4,$B$3,IF($D2140&lt;$B$5,$B$4,$B$5))),""))</f>
        <v>VersionSource</v>
      </c>
      <c r="H2140" s="17" t="str" cm="1">
        <f t="array" aca="1" ref="H2140" ca="1">IF(F2140="","",IFERROR(INDEX(NTG_2020_Map,2,D2140),""))</f>
        <v>Expired this record since a new record was created that uses the updated Measure Impact Types and Delivery Types per DEER2026 Scoping Document.</v>
      </c>
      <c r="I2140" s="17" t="str" cm="1">
        <f t="array" aca="1" ref="I2140" ca="1">IFERROR(INDEX(NTG_2020_Map,$C2140+2,$I$7),"")</f>
        <v/>
      </c>
      <c r="J2140" s="17" t="str" cm="1">
        <f t="array" aca="1" ref="J2140" ca="1">IFERROR(IF(INDEX(NTG_2020_Map,$C2140+2,36)=0,"",INDEX(NTG_2020_Map,$C2140+2,$J$7)),"")</f>
        <v/>
      </c>
      <c r="K2140" s="17" t="str" cm="1">
        <f t="array" aca="1" ref="K2140" ca="1">IFERROR(INDEX(NTG_2020_Map,$C2140+2,K$7),"")</f>
        <v/>
      </c>
      <c r="L2140" s="17" t="str" cm="1">
        <f t="array" aca="1" ref="L2140" ca="1">IFERROR(INDEX(NTG_2020_Map,$C2140+2,L$7),"")</f>
        <v/>
      </c>
      <c r="M2140" s="17" t="str" cm="1">
        <f t="array" aca="1" ref="M2140" ca="1">IFERROR(INDEX(NTG_2020_Map,$C2140+2,M$7),"")</f>
        <v/>
      </c>
      <c r="N2140" s="18" t="str" cm="1">
        <f t="array" aca="1" ref="N2140" ca="1">IFERROR(INDEX(NTG_2020_Map,$C2140+2,N$7),"")</f>
        <v/>
      </c>
      <c r="O2140" s="18" t="str" cm="1">
        <f t="array" aca="1" ref="O2140" ca="1">IFERROR(IF(INDEX(NTG_2020_Map,$C2140+2,O$7)="","",INDEX(NTG_2020_Map,$C2140+2,O$7)),"")</f>
        <v/>
      </c>
    </row>
    <row r="2141" spans="3:15" ht="12.75" customHeight="1">
      <c r="C2141" s="16">
        <f t="shared" si="66"/>
        <v>93</v>
      </c>
      <c r="D2141" s="16">
        <f t="shared" si="67"/>
        <v>17</v>
      </c>
      <c r="E2141" s="16" cm="1">
        <f t="array" aca="1" ref="E2141" ca="1">IF(F2141="","",IF(INDEX(NTG_2020_Table,$C2141+1,$D2141)=1,1,0))</f>
        <v>0</v>
      </c>
      <c r="F2141" s="17" t="str" cm="1">
        <f t="array" aca="1" ref="F2141" ca="1">IFERROR(INDEX(NTG_2020_Table,$C2141+1,$F$7),"")</f>
        <v>Res-sAll-mHVAC-CndsrCoilClng</v>
      </c>
      <c r="G2141" s="17" t="str" cm="1">
        <f t="array" aca="1" ref="G2141" ca="1">IF($F2141="","",IFERROR(INDEX(NTG_2020_Map,1,IF($D2141&lt;$B$4,$B$3,IF($D2141&lt;$B$5,$B$4,$B$5))),""))</f>
        <v>VersionSource</v>
      </c>
      <c r="H2141" s="17" t="str" cm="1">
        <f t="array" aca="1" ref="H2141" ca="1">IF(F2141="","",IFERROR(INDEX(NTG_2020_Map,2,D2141),""))</f>
        <v>Deemed Ex Ante Team</v>
      </c>
      <c r="I2141" s="17" t="str" cm="1">
        <f t="array" aca="1" ref="I2141" ca="1">IFERROR(INDEX(NTG_2020_Map,$C2141+2,$I$7),"")</f>
        <v/>
      </c>
      <c r="J2141" s="17" t="str" cm="1">
        <f t="array" aca="1" ref="J2141" ca="1">IFERROR(IF(INDEX(NTG_2020_Map,$C2141+2,36)=0,"",INDEX(NTG_2020_Map,$C2141+2,$J$7)),"")</f>
        <v/>
      </c>
      <c r="K2141" s="17" t="str" cm="1">
        <f t="array" aca="1" ref="K2141" ca="1">IFERROR(INDEX(NTG_2020_Map,$C2141+2,K$7),"")</f>
        <v/>
      </c>
      <c r="L2141" s="17" t="str" cm="1">
        <f t="array" aca="1" ref="L2141" ca="1">IFERROR(INDEX(NTG_2020_Map,$C2141+2,L$7),"")</f>
        <v/>
      </c>
      <c r="M2141" s="17" t="str" cm="1">
        <f t="array" aca="1" ref="M2141" ca="1">IFERROR(INDEX(NTG_2020_Map,$C2141+2,M$7),"")</f>
        <v/>
      </c>
      <c r="N2141" s="18" t="str" cm="1">
        <f t="array" aca="1" ref="N2141" ca="1">IFERROR(INDEX(NTG_2020_Map,$C2141+2,N$7),"")</f>
        <v/>
      </c>
      <c r="O2141" s="18" t="str" cm="1">
        <f t="array" aca="1" ref="O2141" ca="1">IFERROR(IF(INDEX(NTG_2020_Map,$C2141+2,O$7)="","",INDEX(NTG_2020_Map,$C2141+2,O$7)),"")</f>
        <v/>
      </c>
    </row>
    <row r="2142" spans="3:15" ht="12.75" customHeight="1">
      <c r="C2142" s="16">
        <f t="shared" si="66"/>
        <v>93</v>
      </c>
      <c r="D2142" s="16">
        <f t="shared" si="67"/>
        <v>18</v>
      </c>
      <c r="E2142" s="16" cm="1">
        <f t="array" aca="1" ref="E2142" ca="1">IF(F2142="","",IF(INDEX(NTG_2020_Table,$C2142+1,$D2142)=1,1,0))</f>
        <v>0</v>
      </c>
      <c r="F2142" s="17" t="str" cm="1">
        <f t="array" aca="1" ref="F2142" ca="1">IFERROR(INDEX(NTG_2020_Table,$C2142+1,$F$7),"")</f>
        <v>Res-sAll-mHVAC-CndsrCoilClng</v>
      </c>
      <c r="G2142" s="17" t="str" cm="1">
        <f t="array" aca="1" ref="G2142" ca="1">IF($F2142="","",IFERROR(INDEX(NTG_2020_Map,1,IF($D2142&lt;$B$4,$B$3,IF($D2142&lt;$B$5,$B$4,$B$5))),""))</f>
        <v>VersionSource</v>
      </c>
      <c r="H2142" s="17" cm="1">
        <f t="array" aca="1" ref="H2142" ca="1">IF(F2142="","",IFERROR(INDEX(NTG_2020_Map,2,D2142),""))</f>
        <v>44566.539816770834</v>
      </c>
      <c r="I2142" s="17" t="str" cm="1">
        <f t="array" aca="1" ref="I2142" ca="1">IFERROR(INDEX(NTG_2020_Map,$C2142+2,$I$7),"")</f>
        <v/>
      </c>
      <c r="J2142" s="17" t="str" cm="1">
        <f t="array" aca="1" ref="J2142" ca="1">IFERROR(IF(INDEX(NTG_2020_Map,$C2142+2,36)=0,"",INDEX(NTG_2020_Map,$C2142+2,$J$7)),"")</f>
        <v/>
      </c>
      <c r="K2142" s="17" t="str" cm="1">
        <f t="array" aca="1" ref="K2142" ca="1">IFERROR(INDEX(NTG_2020_Map,$C2142+2,K$7),"")</f>
        <v/>
      </c>
      <c r="L2142" s="17" t="str" cm="1">
        <f t="array" aca="1" ref="L2142" ca="1">IFERROR(INDEX(NTG_2020_Map,$C2142+2,L$7),"")</f>
        <v/>
      </c>
      <c r="M2142" s="17" t="str" cm="1">
        <f t="array" aca="1" ref="M2142" ca="1">IFERROR(INDEX(NTG_2020_Map,$C2142+2,M$7),"")</f>
        <v/>
      </c>
      <c r="N2142" s="18" t="str" cm="1">
        <f t="array" aca="1" ref="N2142" ca="1">IFERROR(INDEX(NTG_2020_Map,$C2142+2,N$7),"")</f>
        <v/>
      </c>
      <c r="O2142" s="18" t="str" cm="1">
        <f t="array" aca="1" ref="O2142" ca="1">IFERROR(IF(INDEX(NTG_2020_Map,$C2142+2,O$7)="","",INDEX(NTG_2020_Map,$C2142+2,O$7)),"")</f>
        <v/>
      </c>
    </row>
    <row r="2143" spans="3:15" ht="12.75" customHeight="1">
      <c r="C2143" s="16">
        <f t="shared" si="66"/>
        <v>93</v>
      </c>
      <c r="D2143" s="16">
        <f t="shared" si="67"/>
        <v>19</v>
      </c>
      <c r="E2143" s="16" cm="1">
        <f t="array" aca="1" ref="E2143" ca="1">IF(F2143="","",IF(INDEX(NTG_2020_Table,$C2143+1,$D2143)=1,1,0))</f>
        <v>0</v>
      </c>
      <c r="F2143" s="17" t="str" cm="1">
        <f t="array" aca="1" ref="F2143" ca="1">IFERROR(INDEX(NTG_2020_Table,$C2143+1,$F$7),"")</f>
        <v>Res-sAll-mHVAC-CndsrCoilClng</v>
      </c>
      <c r="G2143" s="17" t="str" cm="1">
        <f t="array" aca="1" ref="G2143" ca="1">IF($F2143="","",IFERROR(INDEX(NTG_2020_Map,1,IF($D2143&lt;$B$4,$B$3,IF($D2143&lt;$B$5,$B$4,$B$5))),""))</f>
        <v>CreatedComment</v>
      </c>
      <c r="H2143" s="17" t="str" cm="1">
        <f t="array" aca="1" ref="H2143" ca="1">IF(F2143="","",IFERROR(INDEX(NTG_2020_Map,2,D2143),""))</f>
        <v/>
      </c>
      <c r="I2143" s="17" t="str" cm="1">
        <f t="array" aca="1" ref="I2143" ca="1">IFERROR(INDEX(NTG_2020_Map,$C2143+2,$I$7),"")</f>
        <v/>
      </c>
      <c r="J2143" s="17" t="str" cm="1">
        <f t="array" aca="1" ref="J2143" ca="1">IFERROR(IF(INDEX(NTG_2020_Map,$C2143+2,36)=0,"",INDEX(NTG_2020_Map,$C2143+2,$J$7)),"")</f>
        <v/>
      </c>
      <c r="K2143" s="17" t="str" cm="1">
        <f t="array" aca="1" ref="K2143" ca="1">IFERROR(INDEX(NTG_2020_Map,$C2143+2,K$7),"")</f>
        <v/>
      </c>
      <c r="L2143" s="17" t="str" cm="1">
        <f t="array" aca="1" ref="L2143" ca="1">IFERROR(INDEX(NTG_2020_Map,$C2143+2,L$7),"")</f>
        <v/>
      </c>
      <c r="M2143" s="17" t="str" cm="1">
        <f t="array" aca="1" ref="M2143" ca="1">IFERROR(INDEX(NTG_2020_Map,$C2143+2,M$7),"")</f>
        <v/>
      </c>
      <c r="N2143" s="18" t="str" cm="1">
        <f t="array" aca="1" ref="N2143" ca="1">IFERROR(INDEX(NTG_2020_Map,$C2143+2,N$7),"")</f>
        <v/>
      </c>
      <c r="O2143" s="18" t="str" cm="1">
        <f t="array" aca="1" ref="O2143" ca="1">IFERROR(IF(INDEX(NTG_2020_Map,$C2143+2,O$7)="","",INDEX(NTG_2020_Map,$C2143+2,O$7)),"")</f>
        <v/>
      </c>
    </row>
    <row r="2144" spans="3:15" ht="12.75" customHeight="1">
      <c r="C2144" s="16">
        <f t="shared" si="66"/>
        <v>93</v>
      </c>
      <c r="D2144" s="16">
        <f t="shared" si="67"/>
        <v>20</v>
      </c>
      <c r="E2144" s="16" cm="1">
        <f t="array" aca="1" ref="E2144" ca="1">IF(F2144="","",IF(INDEX(NTG_2020_Table,$C2144+1,$D2144)=1,1,0))</f>
        <v>0</v>
      </c>
      <c r="F2144" s="17" t="str" cm="1">
        <f t="array" aca="1" ref="F2144" ca="1">IFERROR(INDEX(NTG_2020_Table,$C2144+1,$F$7),"")</f>
        <v>Res-sAll-mHVAC-CndsrCoilClng</v>
      </c>
      <c r="G2144" s="17" t="str" cm="1">
        <f t="array" aca="1" ref="G2144" ca="1">IF($F2144="","",IFERROR(INDEX(NTG_2020_Map,1,IF($D2144&lt;$B$4,$B$3,IF($D2144&lt;$B$5,$B$4,$B$5))),""))</f>
        <v>CreatedComment</v>
      </c>
      <c r="H2144" s="17" t="str" cm="1">
        <f t="array" aca="1" ref="H2144" ca="1">IF(F2144="","",IFERROR(INDEX(NTG_2020_Map,2,D2144),""))</f>
        <v>Deemed Ex Ante Team</v>
      </c>
      <c r="I2144" s="17" t="str" cm="1">
        <f t="array" aca="1" ref="I2144" ca="1">IFERROR(INDEX(NTG_2020_Map,$C2144+2,$I$7),"")</f>
        <v/>
      </c>
      <c r="J2144" s="17" t="str" cm="1">
        <f t="array" aca="1" ref="J2144" ca="1">IFERROR(IF(INDEX(NTG_2020_Map,$C2144+2,36)=0,"",INDEX(NTG_2020_Map,$C2144+2,$J$7)),"")</f>
        <v/>
      </c>
      <c r="K2144" s="17" t="str" cm="1">
        <f t="array" aca="1" ref="K2144" ca="1">IFERROR(INDEX(NTG_2020_Map,$C2144+2,K$7),"")</f>
        <v/>
      </c>
      <c r="L2144" s="17" t="str" cm="1">
        <f t="array" aca="1" ref="L2144" ca="1">IFERROR(INDEX(NTG_2020_Map,$C2144+2,L$7),"")</f>
        <v/>
      </c>
      <c r="M2144" s="17" t="str" cm="1">
        <f t="array" aca="1" ref="M2144" ca="1">IFERROR(INDEX(NTG_2020_Map,$C2144+2,M$7),"")</f>
        <v/>
      </c>
      <c r="N2144" s="18" t="str" cm="1">
        <f t="array" aca="1" ref="N2144" ca="1">IFERROR(INDEX(NTG_2020_Map,$C2144+2,N$7),"")</f>
        <v/>
      </c>
      <c r="O2144" s="18" t="str" cm="1">
        <f t="array" aca="1" ref="O2144" ca="1">IFERROR(IF(INDEX(NTG_2020_Map,$C2144+2,O$7)="","",INDEX(NTG_2020_Map,$C2144+2,O$7)),"")</f>
        <v/>
      </c>
    </row>
    <row r="2145" spans="3:15" ht="12.75" customHeight="1">
      <c r="C2145" s="16">
        <f t="shared" si="66"/>
        <v>93</v>
      </c>
      <c r="D2145" s="16">
        <f t="shared" si="67"/>
        <v>21</v>
      </c>
      <c r="E2145" s="16" cm="1">
        <f t="array" aca="1" ref="E2145" ca="1">IF(F2145="","",IF(INDEX(NTG_2020_Table,$C2145+1,$D2145)=1,1,0))</f>
        <v>1</v>
      </c>
      <c r="F2145" s="17" t="str" cm="1">
        <f t="array" aca="1" ref="F2145" ca="1">IFERROR(INDEX(NTG_2020_Table,$C2145+1,$F$7),"")</f>
        <v>Res-sAll-mHVAC-CndsrCoilClng</v>
      </c>
      <c r="G2145" s="17" t="str" cm="1">
        <f t="array" aca="1" ref="G2145" ca="1">IF($F2145="","",IFERROR(INDEX(NTG_2020_Map,1,IF($D2145&lt;$B$4,$B$3,IF($D2145&lt;$B$5,$B$4,$B$5))),""))</f>
        <v>CreatedComment</v>
      </c>
      <c r="H2145" s="17" t="str" cm="1">
        <f t="array" aca="1" ref="H2145" ca="1">IF(F2145="","",IFERROR(INDEX(NTG_2020_Map,2,D2145),""))</f>
        <v/>
      </c>
      <c r="I2145" s="17" t="str" cm="1">
        <f t="array" aca="1" ref="I2145" ca="1">IFERROR(INDEX(NTG_2020_Map,$C2145+2,$I$7),"")</f>
        <v/>
      </c>
      <c r="J2145" s="17" t="str" cm="1">
        <f t="array" aca="1" ref="J2145" ca="1">IFERROR(IF(INDEX(NTG_2020_Map,$C2145+2,36)=0,"",INDEX(NTG_2020_Map,$C2145+2,$J$7)),"")</f>
        <v/>
      </c>
      <c r="K2145" s="17" t="str" cm="1">
        <f t="array" aca="1" ref="K2145" ca="1">IFERROR(INDEX(NTG_2020_Map,$C2145+2,K$7),"")</f>
        <v/>
      </c>
      <c r="L2145" s="17" t="str" cm="1">
        <f t="array" aca="1" ref="L2145" ca="1">IFERROR(INDEX(NTG_2020_Map,$C2145+2,L$7),"")</f>
        <v/>
      </c>
      <c r="M2145" s="17" t="str" cm="1">
        <f t="array" aca="1" ref="M2145" ca="1">IFERROR(INDEX(NTG_2020_Map,$C2145+2,M$7),"")</f>
        <v/>
      </c>
      <c r="N2145" s="18" t="str" cm="1">
        <f t="array" aca="1" ref="N2145" ca="1">IFERROR(INDEX(NTG_2020_Map,$C2145+2,N$7),"")</f>
        <v/>
      </c>
      <c r="O2145" s="18" t="str" cm="1">
        <f t="array" aca="1" ref="O2145" ca="1">IFERROR(IF(INDEX(NTG_2020_Map,$C2145+2,O$7)="","",INDEX(NTG_2020_Map,$C2145+2,O$7)),"")</f>
        <v/>
      </c>
    </row>
    <row r="2146" spans="3:15" ht="12.75" customHeight="1">
      <c r="C2146" s="16">
        <f t="shared" si="66"/>
        <v>93</v>
      </c>
      <c r="D2146" s="16">
        <f t="shared" si="67"/>
        <v>22</v>
      </c>
      <c r="E2146" s="16" cm="1">
        <f t="array" aca="1" ref="E2146" ca="1">IF(F2146="","",IF(INDEX(NTG_2020_Table,$C2146+1,$D2146)=1,1,0))</f>
        <v>0</v>
      </c>
      <c r="F2146" s="17" t="str" cm="1">
        <f t="array" aca="1" ref="F2146" ca="1">IFERROR(INDEX(NTG_2020_Table,$C2146+1,$F$7),"")</f>
        <v>Res-sAll-mHVAC-CndsrCoilClng</v>
      </c>
      <c r="G2146" s="17" t="str" cm="1">
        <f t="array" aca="1" ref="G2146" ca="1">IF($F2146="","",IFERROR(INDEX(NTG_2020_Map,1,IF($D2146&lt;$B$4,$B$3,IF($D2146&lt;$B$5,$B$4,$B$5))),""))</f>
        <v>CreatedComment</v>
      </c>
      <c r="H2146" s="17" t="str" cm="1">
        <f t="array" aca="1" ref="H2146" ca="1">IF(F2146="","",IFERROR(INDEX(NTG_2020_Map,2,D2146),""))</f>
        <v/>
      </c>
      <c r="I2146" s="17" t="str" cm="1">
        <f t="array" aca="1" ref="I2146" ca="1">IFERROR(INDEX(NTG_2020_Map,$C2146+2,$I$7),"")</f>
        <v/>
      </c>
      <c r="J2146" s="17" t="str" cm="1">
        <f t="array" aca="1" ref="J2146" ca="1">IFERROR(IF(INDEX(NTG_2020_Map,$C2146+2,36)=0,"",INDEX(NTG_2020_Map,$C2146+2,$J$7)),"")</f>
        <v/>
      </c>
      <c r="K2146" s="17" t="str" cm="1">
        <f t="array" aca="1" ref="K2146" ca="1">IFERROR(INDEX(NTG_2020_Map,$C2146+2,K$7),"")</f>
        <v/>
      </c>
      <c r="L2146" s="17" t="str" cm="1">
        <f t="array" aca="1" ref="L2146" ca="1">IFERROR(INDEX(NTG_2020_Map,$C2146+2,L$7),"")</f>
        <v/>
      </c>
      <c r="M2146" s="17" t="str" cm="1">
        <f t="array" aca="1" ref="M2146" ca="1">IFERROR(INDEX(NTG_2020_Map,$C2146+2,M$7),"")</f>
        <v/>
      </c>
      <c r="N2146" s="18" t="str" cm="1">
        <f t="array" aca="1" ref="N2146" ca="1">IFERROR(INDEX(NTG_2020_Map,$C2146+2,N$7),"")</f>
        <v/>
      </c>
      <c r="O2146" s="18" t="str" cm="1">
        <f t="array" aca="1" ref="O2146" ca="1">IFERROR(IF(INDEX(NTG_2020_Map,$C2146+2,O$7)="","",INDEX(NTG_2020_Map,$C2146+2,O$7)),"")</f>
        <v/>
      </c>
    </row>
    <row r="2147" spans="3:15" ht="12.75" customHeight="1">
      <c r="C2147" s="16">
        <f t="shared" si="66"/>
        <v>93</v>
      </c>
      <c r="D2147" s="16">
        <f t="shared" si="67"/>
        <v>23</v>
      </c>
      <c r="E2147" s="16" cm="1">
        <f t="array" aca="1" ref="E2147" ca="1">IF(F2147="","",IF(INDEX(NTG_2020_Table,$C2147+1,$D2147)=1,1,0))</f>
        <v>0</v>
      </c>
      <c r="F2147" s="17" t="str" cm="1">
        <f t="array" aca="1" ref="F2147" ca="1">IFERROR(INDEX(NTG_2020_Table,$C2147+1,$F$7),"")</f>
        <v>Res-sAll-mHVAC-CndsrCoilClng</v>
      </c>
      <c r="G2147" s="17" t="str" cm="1">
        <f t="array" aca="1" ref="G2147" ca="1">IF($F2147="","",IFERROR(INDEX(NTG_2020_Map,1,IF($D2147&lt;$B$4,$B$3,IF($D2147&lt;$B$5,$B$4,$B$5))),""))</f>
        <v>CreatedComment</v>
      </c>
      <c r="H2147" s="17" t="str" cm="1">
        <f t="array" aca="1" ref="H2147" ca="1">IF(F2147="","",IFERROR(INDEX(NTG_2020_Map,2,D2147),""))</f>
        <v/>
      </c>
      <c r="I2147" s="17" t="str" cm="1">
        <f t="array" aca="1" ref="I2147" ca="1">IFERROR(INDEX(NTG_2020_Map,$C2147+2,$I$7),"")</f>
        <v/>
      </c>
      <c r="J2147" s="17" t="str" cm="1">
        <f t="array" aca="1" ref="J2147" ca="1">IFERROR(IF(INDEX(NTG_2020_Map,$C2147+2,36)=0,"",INDEX(NTG_2020_Map,$C2147+2,$J$7)),"")</f>
        <v/>
      </c>
      <c r="K2147" s="17" t="str" cm="1">
        <f t="array" aca="1" ref="K2147" ca="1">IFERROR(INDEX(NTG_2020_Map,$C2147+2,K$7),"")</f>
        <v/>
      </c>
      <c r="L2147" s="17" t="str" cm="1">
        <f t="array" aca="1" ref="L2147" ca="1">IFERROR(INDEX(NTG_2020_Map,$C2147+2,L$7),"")</f>
        <v/>
      </c>
      <c r="M2147" s="17" t="str" cm="1">
        <f t="array" aca="1" ref="M2147" ca="1">IFERROR(INDEX(NTG_2020_Map,$C2147+2,M$7),"")</f>
        <v/>
      </c>
      <c r="N2147" s="18" t="str" cm="1">
        <f t="array" aca="1" ref="N2147" ca="1">IFERROR(INDEX(NTG_2020_Map,$C2147+2,N$7),"")</f>
        <v/>
      </c>
      <c r="O2147" s="18" t="str" cm="1">
        <f t="array" aca="1" ref="O2147" ca="1">IFERROR(IF(INDEX(NTG_2020_Map,$C2147+2,O$7)="","",INDEX(NTG_2020_Map,$C2147+2,O$7)),"")</f>
        <v/>
      </c>
    </row>
    <row r="2148" spans="3:15" ht="12.75" customHeight="1">
      <c r="C2148" s="16">
        <f t="shared" si="66"/>
        <v>94</v>
      </c>
      <c r="D2148" s="16">
        <f t="shared" si="67"/>
        <v>1</v>
      </c>
      <c r="E2148" s="16" cm="1">
        <f t="array" aca="1" ref="E2148" ca="1">IF(F2148="","",IF(INDEX(NTG_2020_Table,$C2148+1,$D2148)=1,1,0))</f>
        <v>0</v>
      </c>
      <c r="F2148" s="17" t="str" cm="1">
        <f t="array" aca="1" ref="F2148" ca="1">IFERROR(INDEX(NTG_2020_Table,$C2148+1,$F$7),"")</f>
        <v>Res-sAll-mHVAC-DuctSeal</v>
      </c>
      <c r="G2148" s="17" t="str" cm="1">
        <f t="array" aca="1" ref="G2148" ca="1">IF($F2148="","",IFERROR(INDEX(NTG_2020_Map,1,IF($D2148&lt;$B$4,$B$3,IF($D2148&lt;$B$5,$B$4,$B$5))),""))</f>
        <v>NTG_ID</v>
      </c>
      <c r="H2148" s="17" t="str" cm="1">
        <f t="array" aca="1" ref="H2148" ca="1">IF(F2148="","",IFERROR(INDEX(NTG_2020_Map,2,D2148),""))</f>
        <v>Agric-Default&gt;2yrs</v>
      </c>
      <c r="I2148" s="17" t="str" cm="1">
        <f t="array" aca="1" ref="I2148" ca="1">IFERROR(INDEX(NTG_2020_Map,$C2148+2,$I$7),"")</f>
        <v/>
      </c>
      <c r="J2148" s="17" t="str" cm="1">
        <f t="array" aca="1" ref="J2148" ca="1">IFERROR(IF(INDEX(NTG_2020_Map,$C2148+2,36)=0,"",INDEX(NTG_2020_Map,$C2148+2,$J$7)),"")</f>
        <v/>
      </c>
      <c r="K2148" s="17" t="str" cm="1">
        <f t="array" aca="1" ref="K2148" ca="1">IFERROR(INDEX(NTG_2020_Map,$C2148+2,K$7),"")</f>
        <v/>
      </c>
      <c r="L2148" s="17" t="str" cm="1">
        <f t="array" aca="1" ref="L2148" ca="1">IFERROR(INDEX(NTG_2020_Map,$C2148+2,L$7),"")</f>
        <v/>
      </c>
      <c r="M2148" s="17" t="str" cm="1">
        <f t="array" aca="1" ref="M2148" ca="1">IFERROR(INDEX(NTG_2020_Map,$C2148+2,M$7),"")</f>
        <v/>
      </c>
      <c r="N2148" s="18" t="str" cm="1">
        <f t="array" aca="1" ref="N2148" ca="1">IFERROR(INDEX(NTG_2020_Map,$C2148+2,N$7),"")</f>
        <v/>
      </c>
      <c r="O2148" s="18" t="str" cm="1">
        <f t="array" aca="1" ref="O2148" ca="1">IFERROR(IF(INDEX(NTG_2020_Map,$C2148+2,O$7)="","",INDEX(NTG_2020_Map,$C2148+2,O$7)),"")</f>
        <v/>
      </c>
    </row>
    <row r="2149" spans="3:15" ht="12.75" customHeight="1">
      <c r="C2149" s="16">
        <f t="shared" si="66"/>
        <v>94</v>
      </c>
      <c r="D2149" s="16">
        <f t="shared" si="67"/>
        <v>2</v>
      </c>
      <c r="E2149" s="16" cm="1">
        <f t="array" aca="1" ref="E2149" ca="1">IF(F2149="","",IF(INDEX(NTG_2020_Table,$C2149+1,$D2149)=1,1,0))</f>
        <v>0</v>
      </c>
      <c r="F2149" s="17" t="str" cm="1">
        <f t="array" aca="1" ref="F2149" ca="1">IFERROR(INDEX(NTG_2020_Table,$C2149+1,$F$7),"")</f>
        <v>Res-sAll-mHVAC-DuctSeal</v>
      </c>
      <c r="G2149" s="17" t="str" cm="1">
        <f t="array" aca="1" ref="G2149" ca="1">IF($F2149="","",IFERROR(INDEX(NTG_2020_Map,1,IF($D2149&lt;$B$4,$B$3,IF($D2149&lt;$B$5,$B$4,$B$5))),""))</f>
        <v>NTG_ID</v>
      </c>
      <c r="H2149" s="17" t="str" cm="1">
        <f t="array" aca="1" ref="H2149" ca="1">IF(F2149="","",IFERROR(INDEX(NTG_2020_Map,2,D2149),""))</f>
        <v>DEER2019</v>
      </c>
      <c r="I2149" s="17" t="str" cm="1">
        <f t="array" aca="1" ref="I2149" ca="1">IFERROR(INDEX(NTG_2020_Map,$C2149+2,$I$7),"")</f>
        <v/>
      </c>
      <c r="J2149" s="17" t="str" cm="1">
        <f t="array" aca="1" ref="J2149" ca="1">IFERROR(IF(INDEX(NTG_2020_Map,$C2149+2,36)=0,"",INDEX(NTG_2020_Map,$C2149+2,$J$7)),"")</f>
        <v/>
      </c>
      <c r="K2149" s="17" t="str" cm="1">
        <f t="array" aca="1" ref="K2149" ca="1">IFERROR(INDEX(NTG_2020_Map,$C2149+2,K$7),"")</f>
        <v/>
      </c>
      <c r="L2149" s="17" t="str" cm="1">
        <f t="array" aca="1" ref="L2149" ca="1">IFERROR(INDEX(NTG_2020_Map,$C2149+2,L$7),"")</f>
        <v/>
      </c>
      <c r="M2149" s="17" t="str" cm="1">
        <f t="array" aca="1" ref="M2149" ca="1">IFERROR(INDEX(NTG_2020_Map,$C2149+2,M$7),"")</f>
        <v/>
      </c>
      <c r="N2149" s="18" t="str" cm="1">
        <f t="array" aca="1" ref="N2149" ca="1">IFERROR(INDEX(NTG_2020_Map,$C2149+2,N$7),"")</f>
        <v/>
      </c>
      <c r="O2149" s="18" t="str" cm="1">
        <f t="array" aca="1" ref="O2149" ca="1">IFERROR(IF(INDEX(NTG_2020_Map,$C2149+2,O$7)="","",INDEX(NTG_2020_Map,$C2149+2,O$7)),"")</f>
        <v/>
      </c>
    </row>
    <row r="2150" spans="3:15" ht="12.75" customHeight="1">
      <c r="C2150" s="16">
        <f t="shared" si="66"/>
        <v>94</v>
      </c>
      <c r="D2150" s="16">
        <f t="shared" si="67"/>
        <v>3</v>
      </c>
      <c r="E2150" s="16" cm="1">
        <f t="array" aca="1" ref="E2150" ca="1">IF(F2150="","",IF(INDEX(NTG_2020_Table,$C2150+1,$D2150)=1,1,0))</f>
        <v>0</v>
      </c>
      <c r="F2150" s="17" t="str" cm="1">
        <f t="array" aca="1" ref="F2150" ca="1">IFERROR(INDEX(NTG_2020_Table,$C2150+1,$F$7),"")</f>
        <v>Res-sAll-mHVAC-DuctSeal</v>
      </c>
      <c r="G2150" s="17" t="str" cm="1">
        <f t="array" aca="1" ref="G2150" ca="1">IF($F2150="","",IFERROR(INDEX(NTG_2020_Map,1,IF($D2150&lt;$B$4,$B$3,IF($D2150&lt;$B$5,$B$4,$B$5))),""))</f>
        <v>NTG_ID</v>
      </c>
      <c r="H2150" s="17" cm="1">
        <f t="array" aca="1" ref="H2150" ca="1">IF(F2150="","",IFERROR(INDEX(NTG_2020_Map,2,D2150),""))</f>
        <v>43466</v>
      </c>
      <c r="I2150" s="17" t="str" cm="1">
        <f t="array" aca="1" ref="I2150" ca="1">IFERROR(INDEX(NTG_2020_Map,$C2150+2,$I$7),"")</f>
        <v/>
      </c>
      <c r="J2150" s="17" t="str" cm="1">
        <f t="array" aca="1" ref="J2150" ca="1">IFERROR(IF(INDEX(NTG_2020_Map,$C2150+2,36)=0,"",INDEX(NTG_2020_Map,$C2150+2,$J$7)),"")</f>
        <v/>
      </c>
      <c r="K2150" s="17" t="str" cm="1">
        <f t="array" aca="1" ref="K2150" ca="1">IFERROR(INDEX(NTG_2020_Map,$C2150+2,K$7),"")</f>
        <v/>
      </c>
      <c r="L2150" s="17" t="str" cm="1">
        <f t="array" aca="1" ref="L2150" ca="1">IFERROR(INDEX(NTG_2020_Map,$C2150+2,L$7),"")</f>
        <v/>
      </c>
      <c r="M2150" s="17" t="str" cm="1">
        <f t="array" aca="1" ref="M2150" ca="1">IFERROR(INDEX(NTG_2020_Map,$C2150+2,M$7),"")</f>
        <v/>
      </c>
      <c r="N2150" s="18" t="str" cm="1">
        <f t="array" aca="1" ref="N2150" ca="1">IFERROR(INDEX(NTG_2020_Map,$C2150+2,N$7),"")</f>
        <v/>
      </c>
      <c r="O2150" s="18" t="str" cm="1">
        <f t="array" aca="1" ref="O2150" ca="1">IFERROR(IF(INDEX(NTG_2020_Map,$C2150+2,O$7)="","",INDEX(NTG_2020_Map,$C2150+2,O$7)),"")</f>
        <v/>
      </c>
    </row>
    <row r="2151" spans="3:15" ht="12.75" customHeight="1">
      <c r="C2151" s="16">
        <f t="shared" si="66"/>
        <v>94</v>
      </c>
      <c r="D2151" s="16">
        <f t="shared" si="67"/>
        <v>4</v>
      </c>
      <c r="E2151" s="16" cm="1">
        <f t="array" aca="1" ref="E2151" ca="1">IF(F2151="","",IF(INDEX(NTG_2020_Table,$C2151+1,$D2151)=1,1,0))</f>
        <v>0</v>
      </c>
      <c r="F2151" s="17" t="str" cm="1">
        <f t="array" aca="1" ref="F2151" ca="1">IFERROR(INDEX(NTG_2020_Table,$C2151+1,$F$7),"")</f>
        <v>Res-sAll-mHVAC-DuctSeal</v>
      </c>
      <c r="G2151" s="17" t="str" cm="1">
        <f t="array" aca="1" ref="G2151" ca="1">IF($F2151="","",IFERROR(INDEX(NTG_2020_Map,1,IF($D2151&lt;$B$4,$B$3,IF($D2151&lt;$B$5,$B$4,$B$5))),""))</f>
        <v>NTG_ID</v>
      </c>
      <c r="H2151" s="17" cm="1">
        <f t="array" aca="1" ref="H2151" ca="1">IF(F2151="","",IFERROR(INDEX(NTG_2020_Map,2,D2151),""))</f>
        <v>46022</v>
      </c>
      <c r="I2151" s="17" t="str" cm="1">
        <f t="array" aca="1" ref="I2151" ca="1">IFERROR(INDEX(NTG_2020_Map,$C2151+2,$I$7),"")</f>
        <v/>
      </c>
      <c r="J2151" s="17" t="str" cm="1">
        <f t="array" aca="1" ref="J2151" ca="1">IFERROR(IF(INDEX(NTG_2020_Map,$C2151+2,36)=0,"",INDEX(NTG_2020_Map,$C2151+2,$J$7)),"")</f>
        <v/>
      </c>
      <c r="K2151" s="17" t="str" cm="1">
        <f t="array" aca="1" ref="K2151" ca="1">IFERROR(INDEX(NTG_2020_Map,$C2151+2,K$7),"")</f>
        <v/>
      </c>
      <c r="L2151" s="17" t="str" cm="1">
        <f t="array" aca="1" ref="L2151" ca="1">IFERROR(INDEX(NTG_2020_Map,$C2151+2,L$7),"")</f>
        <v/>
      </c>
      <c r="M2151" s="17" t="str" cm="1">
        <f t="array" aca="1" ref="M2151" ca="1">IFERROR(INDEX(NTG_2020_Map,$C2151+2,M$7),"")</f>
        <v/>
      </c>
      <c r="N2151" s="18" t="str" cm="1">
        <f t="array" aca="1" ref="N2151" ca="1">IFERROR(INDEX(NTG_2020_Map,$C2151+2,N$7),"")</f>
        <v/>
      </c>
      <c r="O2151" s="18" t="str" cm="1">
        <f t="array" aca="1" ref="O2151" ca="1">IFERROR(IF(INDEX(NTG_2020_Map,$C2151+2,O$7)="","",INDEX(NTG_2020_Map,$C2151+2,O$7)),"")</f>
        <v/>
      </c>
    </row>
    <row r="2152" spans="3:15" ht="12.75" customHeight="1">
      <c r="C2152" s="16">
        <f t="shared" si="66"/>
        <v>94</v>
      </c>
      <c r="D2152" s="16">
        <f t="shared" si="67"/>
        <v>5</v>
      </c>
      <c r="E2152" s="16" cm="1">
        <f t="array" aca="1" ref="E2152" ca="1">IF(F2152="","",IF(INDEX(NTG_2020_Table,$C2152+1,$D2152)=1,1,0))</f>
        <v>0</v>
      </c>
      <c r="F2152" s="17" t="str" cm="1">
        <f t="array" aca="1" ref="F2152" ca="1">IFERROR(INDEX(NTG_2020_Table,$C2152+1,$F$7),"")</f>
        <v>Res-sAll-mHVAC-DuctSeal</v>
      </c>
      <c r="G2152" s="17" t="str" cm="1">
        <f t="array" aca="1" ref="G2152" ca="1">IF($F2152="","",IFERROR(INDEX(NTG_2020_Map,1,IF($D2152&lt;$B$4,$B$3,IF($D2152&lt;$B$5,$B$4,$B$5))),""))</f>
        <v>NTG_ID</v>
      </c>
      <c r="H2152" s="17" cm="1">
        <f t="array" aca="1" ref="H2152" ca="1">IF(F2152="","",IFERROR(INDEX(NTG_2020_Map,2,D2152),""))</f>
        <v>0.6</v>
      </c>
      <c r="I2152" s="17" t="str" cm="1">
        <f t="array" aca="1" ref="I2152" ca="1">IFERROR(INDEX(NTG_2020_Map,$C2152+2,$I$7),"")</f>
        <v/>
      </c>
      <c r="J2152" s="17" t="str" cm="1">
        <f t="array" aca="1" ref="J2152" ca="1">IFERROR(IF(INDEX(NTG_2020_Map,$C2152+2,36)=0,"",INDEX(NTG_2020_Map,$C2152+2,$J$7)),"")</f>
        <v/>
      </c>
      <c r="K2152" s="17" t="str" cm="1">
        <f t="array" aca="1" ref="K2152" ca="1">IFERROR(INDEX(NTG_2020_Map,$C2152+2,K$7),"")</f>
        <v/>
      </c>
      <c r="L2152" s="17" t="str" cm="1">
        <f t="array" aca="1" ref="L2152" ca="1">IFERROR(INDEX(NTG_2020_Map,$C2152+2,L$7),"")</f>
        <v/>
      </c>
      <c r="M2152" s="17" t="str" cm="1">
        <f t="array" aca="1" ref="M2152" ca="1">IFERROR(INDEX(NTG_2020_Map,$C2152+2,M$7),"")</f>
        <v/>
      </c>
      <c r="N2152" s="18" t="str" cm="1">
        <f t="array" aca="1" ref="N2152" ca="1">IFERROR(INDEX(NTG_2020_Map,$C2152+2,N$7),"")</f>
        <v/>
      </c>
      <c r="O2152" s="18" t="str" cm="1">
        <f t="array" aca="1" ref="O2152" ca="1">IFERROR(IF(INDEX(NTG_2020_Map,$C2152+2,O$7)="","",INDEX(NTG_2020_Map,$C2152+2,O$7)),"")</f>
        <v/>
      </c>
    </row>
    <row r="2153" spans="3:15" ht="12.75" customHeight="1">
      <c r="C2153" s="16">
        <f t="shared" si="66"/>
        <v>94</v>
      </c>
      <c r="D2153" s="16">
        <f t="shared" si="67"/>
        <v>6</v>
      </c>
      <c r="E2153" s="16" cm="1">
        <f t="array" aca="1" ref="E2153" ca="1">IF(F2153="","",IF(INDEX(NTG_2020_Table,$C2153+1,$D2153)=1,1,0))</f>
        <v>0</v>
      </c>
      <c r="F2153" s="17" t="str" cm="1">
        <f t="array" aca="1" ref="F2153" ca="1">IFERROR(INDEX(NTG_2020_Table,$C2153+1,$F$7),"")</f>
        <v>Res-sAll-mHVAC-DuctSeal</v>
      </c>
      <c r="G2153" s="17" t="str" cm="1">
        <f t="array" aca="1" ref="G2153" ca="1">IF($F2153="","",IFERROR(INDEX(NTG_2020_Map,1,IF($D2153&lt;$B$4,$B$3,IF($D2153&lt;$B$5,$B$4,$B$5))),""))</f>
        <v>NTG_ID</v>
      </c>
      <c r="H2153" s="17" cm="1">
        <f t="array" aca="1" ref="H2153" ca="1">IF(F2153="","",IFERROR(INDEX(NTG_2020_Map,2,D2153),""))</f>
        <v>0.6</v>
      </c>
      <c r="I2153" s="17" t="str" cm="1">
        <f t="array" aca="1" ref="I2153" ca="1">IFERROR(INDEX(NTG_2020_Map,$C2153+2,$I$7),"")</f>
        <v/>
      </c>
      <c r="J2153" s="17" t="str" cm="1">
        <f t="array" aca="1" ref="J2153" ca="1">IFERROR(IF(INDEX(NTG_2020_Map,$C2153+2,36)=0,"",INDEX(NTG_2020_Map,$C2153+2,$J$7)),"")</f>
        <v/>
      </c>
      <c r="K2153" s="17" t="str" cm="1">
        <f t="array" aca="1" ref="K2153" ca="1">IFERROR(INDEX(NTG_2020_Map,$C2153+2,K$7),"")</f>
        <v/>
      </c>
      <c r="L2153" s="17" t="str" cm="1">
        <f t="array" aca="1" ref="L2153" ca="1">IFERROR(INDEX(NTG_2020_Map,$C2153+2,L$7),"")</f>
        <v/>
      </c>
      <c r="M2153" s="17" t="str" cm="1">
        <f t="array" aca="1" ref="M2153" ca="1">IFERROR(INDEX(NTG_2020_Map,$C2153+2,M$7),"")</f>
        <v/>
      </c>
      <c r="N2153" s="18" t="str" cm="1">
        <f t="array" aca="1" ref="N2153" ca="1">IFERROR(INDEX(NTG_2020_Map,$C2153+2,N$7),"")</f>
        <v/>
      </c>
      <c r="O2153" s="18" t="str" cm="1">
        <f t="array" aca="1" ref="O2153" ca="1">IFERROR(IF(INDEX(NTG_2020_Map,$C2153+2,O$7)="","",INDEX(NTG_2020_Map,$C2153+2,O$7)),"")</f>
        <v/>
      </c>
    </row>
    <row r="2154" spans="3:15" ht="12.75" customHeight="1">
      <c r="C2154" s="16">
        <f t="shared" si="66"/>
        <v>94</v>
      </c>
      <c r="D2154" s="16">
        <f t="shared" si="67"/>
        <v>7</v>
      </c>
      <c r="E2154" s="16" cm="1">
        <f t="array" aca="1" ref="E2154" ca="1">IF(F2154="","",IF(INDEX(NTG_2020_Table,$C2154+1,$D2154)=1,1,0))</f>
        <v>0</v>
      </c>
      <c r="F2154" s="17" t="str" cm="1">
        <f t="array" aca="1" ref="F2154" ca="1">IFERROR(INDEX(NTG_2020_Table,$C2154+1,$F$7),"")</f>
        <v>Res-sAll-mHVAC-DuctSeal</v>
      </c>
      <c r="G2154" s="17" t="str" cm="1">
        <f t="array" aca="1" ref="G2154" ca="1">IF($F2154="","",IFERROR(INDEX(NTG_2020_Map,1,IF($D2154&lt;$B$4,$B$3,IF($D2154&lt;$B$5,$B$4,$B$5))),""))</f>
        <v>NTG_ID</v>
      </c>
      <c r="H2154" s="17" t="str" cm="1">
        <f t="array" aca="1" ref="H2154" ca="1">IF(F2154="","",IFERROR(INDEX(NTG_2020_Map,2,D2154),""))</f>
        <v>Measures not covered by other NTG values and measure technology type has been available in marketplace for more than 2 years</v>
      </c>
      <c r="I2154" s="17" t="str" cm="1">
        <f t="array" aca="1" ref="I2154" ca="1">IFERROR(INDEX(NTG_2020_Map,$C2154+2,$I$7),"")</f>
        <v/>
      </c>
      <c r="J2154" s="17" t="str" cm="1">
        <f t="array" aca="1" ref="J2154" ca="1">IFERROR(IF(INDEX(NTG_2020_Map,$C2154+2,36)=0,"",INDEX(NTG_2020_Map,$C2154+2,$J$7)),"")</f>
        <v/>
      </c>
      <c r="K2154" s="17" t="str" cm="1">
        <f t="array" aca="1" ref="K2154" ca="1">IFERROR(INDEX(NTG_2020_Map,$C2154+2,K$7),"")</f>
        <v/>
      </c>
      <c r="L2154" s="17" t="str" cm="1">
        <f t="array" aca="1" ref="L2154" ca="1">IFERROR(INDEX(NTG_2020_Map,$C2154+2,L$7),"")</f>
        <v/>
      </c>
      <c r="M2154" s="17" t="str" cm="1">
        <f t="array" aca="1" ref="M2154" ca="1">IFERROR(INDEX(NTG_2020_Map,$C2154+2,M$7),"")</f>
        <v/>
      </c>
      <c r="N2154" s="18" t="str" cm="1">
        <f t="array" aca="1" ref="N2154" ca="1">IFERROR(INDEX(NTG_2020_Map,$C2154+2,N$7),"")</f>
        <v/>
      </c>
      <c r="O2154" s="18" t="str" cm="1">
        <f t="array" aca="1" ref="O2154" ca="1">IFERROR(IF(INDEX(NTG_2020_Map,$C2154+2,O$7)="","",INDEX(NTG_2020_Map,$C2154+2,O$7)),"")</f>
        <v/>
      </c>
    </row>
    <row r="2155" spans="3:15" ht="12.75" customHeight="1">
      <c r="C2155" s="16">
        <f t="shared" si="66"/>
        <v>94</v>
      </c>
      <c r="D2155" s="16">
        <f t="shared" si="67"/>
        <v>8</v>
      </c>
      <c r="E2155" s="16" cm="1">
        <f t="array" aca="1" ref="E2155" ca="1">IF(F2155="","",IF(INDEX(NTG_2020_Table,$C2155+1,$D2155)=1,1,0))</f>
        <v>0</v>
      </c>
      <c r="F2155" s="17" t="str" cm="1">
        <f t="array" aca="1" ref="F2155" ca="1">IFERROR(INDEX(NTG_2020_Table,$C2155+1,$F$7),"")</f>
        <v>Res-sAll-mHVAC-DuctSeal</v>
      </c>
      <c r="G2155" s="17" t="str" cm="1">
        <f t="array" aca="1" ref="G2155" ca="1">IF($F2155="","",IFERROR(INDEX(NTG_2020_Map,1,IF($D2155&lt;$B$4,$B$3,IF($D2155&lt;$B$5,$B$4,$B$5))),""))</f>
        <v>NTG_ID</v>
      </c>
      <c r="H2155" s="17" t="str" cm="1">
        <f t="array" aca="1" ref="H2155" ca="1">IF(F2155="","",IFERROR(INDEX(NTG_2020_Map,2,D2155),""))</f>
        <v>Deem-DEER|Deem-WP</v>
      </c>
      <c r="I2155" s="17" t="str" cm="1">
        <f t="array" aca="1" ref="I2155" ca="1">IFERROR(INDEX(NTG_2020_Map,$C2155+2,$I$7),"")</f>
        <v/>
      </c>
      <c r="J2155" s="17" t="str" cm="1">
        <f t="array" aca="1" ref="J2155" ca="1">IFERROR(IF(INDEX(NTG_2020_Map,$C2155+2,36)=0,"",INDEX(NTG_2020_Map,$C2155+2,$J$7)),"")</f>
        <v/>
      </c>
      <c r="K2155" s="17" t="str" cm="1">
        <f t="array" aca="1" ref="K2155" ca="1">IFERROR(INDEX(NTG_2020_Map,$C2155+2,K$7),"")</f>
        <v/>
      </c>
      <c r="L2155" s="17" t="str" cm="1">
        <f t="array" aca="1" ref="L2155" ca="1">IFERROR(INDEX(NTG_2020_Map,$C2155+2,L$7),"")</f>
        <v/>
      </c>
      <c r="M2155" s="17" t="str" cm="1">
        <f t="array" aca="1" ref="M2155" ca="1">IFERROR(INDEX(NTG_2020_Map,$C2155+2,M$7),"")</f>
        <v/>
      </c>
      <c r="N2155" s="18" t="str" cm="1">
        <f t="array" aca="1" ref="N2155" ca="1">IFERROR(INDEX(NTG_2020_Map,$C2155+2,N$7),"")</f>
        <v/>
      </c>
      <c r="O2155" s="18" t="str" cm="1">
        <f t="array" aca="1" ref="O2155" ca="1">IFERROR(IF(INDEX(NTG_2020_Map,$C2155+2,O$7)="","",INDEX(NTG_2020_Map,$C2155+2,O$7)),"")</f>
        <v/>
      </c>
    </row>
    <row r="2156" spans="3:15" ht="12.75" customHeight="1">
      <c r="C2156" s="16">
        <f t="shared" si="66"/>
        <v>94</v>
      </c>
      <c r="D2156" s="16">
        <f t="shared" si="67"/>
        <v>9</v>
      </c>
      <c r="E2156" s="16" cm="1">
        <f t="array" aca="1" ref="E2156" ca="1">IF(F2156="","",IF(INDEX(NTG_2020_Table,$C2156+1,$D2156)=1,1,0))</f>
        <v>0</v>
      </c>
      <c r="F2156" s="17" t="str" cm="1">
        <f t="array" aca="1" ref="F2156" ca="1">IFERROR(INDEX(NTG_2020_Table,$C2156+1,$F$7),"")</f>
        <v>Res-sAll-mHVAC-DuctSeal</v>
      </c>
      <c r="G2156" s="17" t="str" cm="1">
        <f t="array" aca="1" ref="G2156" ca="1">IF($F2156="","",IFERROR(INDEX(NTG_2020_Map,1,IF($D2156&lt;$B$4,$B$3,IF($D2156&lt;$B$5,$B$4,$B$5))),""))</f>
        <v>NTG_ID</v>
      </c>
      <c r="H2156" s="17" t="str" cm="1">
        <f t="array" aca="1" ref="H2156" ca="1">IF(F2156="","",IFERROR(INDEX(NTG_2020_Map,2,D2156),""))</f>
        <v>AOE|AR|BRO-Bhv|BRO-Op|BRO-RCx|BW|NC|NR</v>
      </c>
      <c r="I2156" s="17" t="str" cm="1">
        <f t="array" aca="1" ref="I2156" ca="1">IFERROR(INDEX(NTG_2020_Map,$C2156+2,$I$7),"")</f>
        <v/>
      </c>
      <c r="J2156" s="17" t="str" cm="1">
        <f t="array" aca="1" ref="J2156" ca="1">IFERROR(IF(INDEX(NTG_2020_Map,$C2156+2,36)=0,"",INDEX(NTG_2020_Map,$C2156+2,$J$7)),"")</f>
        <v/>
      </c>
      <c r="K2156" s="17" t="str" cm="1">
        <f t="array" aca="1" ref="K2156" ca="1">IFERROR(INDEX(NTG_2020_Map,$C2156+2,K$7),"")</f>
        <v/>
      </c>
      <c r="L2156" s="17" t="str" cm="1">
        <f t="array" aca="1" ref="L2156" ca="1">IFERROR(INDEX(NTG_2020_Map,$C2156+2,L$7),"")</f>
        <v/>
      </c>
      <c r="M2156" s="17" t="str" cm="1">
        <f t="array" aca="1" ref="M2156" ca="1">IFERROR(INDEX(NTG_2020_Map,$C2156+2,M$7),"")</f>
        <v/>
      </c>
      <c r="N2156" s="18" t="str" cm="1">
        <f t="array" aca="1" ref="N2156" ca="1">IFERROR(INDEX(NTG_2020_Map,$C2156+2,N$7),"")</f>
        <v/>
      </c>
      <c r="O2156" s="18" t="str" cm="1">
        <f t="array" aca="1" ref="O2156" ca="1">IFERROR(IF(INDEX(NTG_2020_Map,$C2156+2,O$7)="","",INDEX(NTG_2020_Map,$C2156+2,O$7)),"")</f>
        <v/>
      </c>
    </row>
    <row r="2157" spans="3:15" ht="12.75" customHeight="1">
      <c r="C2157" s="16">
        <f t="shared" si="66"/>
        <v>94</v>
      </c>
      <c r="D2157" s="16">
        <f t="shared" si="67"/>
        <v>10</v>
      </c>
      <c r="E2157" s="16" cm="1">
        <f t="array" aca="1" ref="E2157" ca="1">IF(F2157="","",IF(INDEX(NTG_2020_Table,$C2157+1,$D2157)=1,1,0))</f>
        <v>0</v>
      </c>
      <c r="F2157" s="17" t="str" cm="1">
        <f t="array" aca="1" ref="F2157" ca="1">IFERROR(INDEX(NTG_2020_Table,$C2157+1,$F$7),"")</f>
        <v>Res-sAll-mHVAC-DuctSeal</v>
      </c>
      <c r="G2157" s="17" t="str" cm="1">
        <f t="array" aca="1" ref="G2157" ca="1">IF($F2157="","",IFERROR(INDEX(NTG_2020_Map,1,IF($D2157&lt;$B$4,$B$3,IF($D2157&lt;$B$5,$B$4,$B$5))),""))</f>
        <v>NTG_ID</v>
      </c>
      <c r="H2157" s="17" t="str" cm="1">
        <f t="array" aca="1" ref="H2157" ca="1">IF(F2157="","",IFERROR(INDEX(NTG_2020_Map,2,D2157),""))</f>
        <v>UpDeemed|DnCust|DnDeemed|DnCustDI|DnDeemDI</v>
      </c>
      <c r="I2157" s="17" t="str" cm="1">
        <f t="array" aca="1" ref="I2157" ca="1">IFERROR(INDEX(NTG_2020_Map,$C2157+2,$I$7),"")</f>
        <v/>
      </c>
      <c r="J2157" s="17" t="str" cm="1">
        <f t="array" aca="1" ref="J2157" ca="1">IFERROR(IF(INDEX(NTG_2020_Map,$C2157+2,36)=0,"",INDEX(NTG_2020_Map,$C2157+2,$J$7)),"")</f>
        <v/>
      </c>
      <c r="K2157" s="17" t="str" cm="1">
        <f t="array" aca="1" ref="K2157" ca="1">IFERROR(INDEX(NTG_2020_Map,$C2157+2,K$7),"")</f>
        <v/>
      </c>
      <c r="L2157" s="17" t="str" cm="1">
        <f t="array" aca="1" ref="L2157" ca="1">IFERROR(INDEX(NTG_2020_Map,$C2157+2,L$7),"")</f>
        <v/>
      </c>
      <c r="M2157" s="17" t="str" cm="1">
        <f t="array" aca="1" ref="M2157" ca="1">IFERROR(INDEX(NTG_2020_Map,$C2157+2,M$7),"")</f>
        <v/>
      </c>
      <c r="N2157" s="18" t="str" cm="1">
        <f t="array" aca="1" ref="N2157" ca="1">IFERROR(INDEX(NTG_2020_Map,$C2157+2,N$7),"")</f>
        <v/>
      </c>
      <c r="O2157" s="18" t="str" cm="1">
        <f t="array" aca="1" ref="O2157" ca="1">IFERROR(IF(INDEX(NTG_2020_Map,$C2157+2,O$7)="","",INDEX(NTG_2020_Map,$C2157+2,O$7)),"")</f>
        <v/>
      </c>
    </row>
    <row r="2158" spans="3:15" ht="12.75" customHeight="1">
      <c r="C2158" s="16">
        <f t="shared" si="66"/>
        <v>94</v>
      </c>
      <c r="D2158" s="16">
        <f t="shared" si="67"/>
        <v>11</v>
      </c>
      <c r="E2158" s="16" cm="1">
        <f t="array" aca="1" ref="E2158" ca="1">IF(F2158="","",IF(INDEX(NTG_2020_Table,$C2158+1,$D2158)=1,1,0))</f>
        <v>0</v>
      </c>
      <c r="F2158" s="17" t="str" cm="1">
        <f t="array" aca="1" ref="F2158" ca="1">IFERROR(INDEX(NTG_2020_Table,$C2158+1,$F$7),"")</f>
        <v>Res-sAll-mHVAC-DuctSeal</v>
      </c>
      <c r="G2158" s="17" t="str" cm="1">
        <f t="array" aca="1" ref="G2158" ca="1">IF($F2158="","",IFERROR(INDEX(NTG_2020_Map,1,IF($D2158&lt;$B$4,$B$3,IF($D2158&lt;$B$5,$B$4,$B$5))),""))</f>
        <v>VersionSource</v>
      </c>
      <c r="H2158" s="17" t="str" cm="1">
        <f t="array" aca="1" ref="H2158" ca="1">IF(F2158="","",IFERROR(INDEX(NTG_2020_Map,2,D2158),""))</f>
        <v/>
      </c>
      <c r="I2158" s="17" t="str" cm="1">
        <f t="array" aca="1" ref="I2158" ca="1">IFERROR(INDEX(NTG_2020_Map,$C2158+2,$I$7),"")</f>
        <v/>
      </c>
      <c r="J2158" s="17" t="str" cm="1">
        <f t="array" aca="1" ref="J2158" ca="1">IFERROR(IF(INDEX(NTG_2020_Map,$C2158+2,36)=0,"",INDEX(NTG_2020_Map,$C2158+2,$J$7)),"")</f>
        <v/>
      </c>
      <c r="K2158" s="17" t="str" cm="1">
        <f t="array" aca="1" ref="K2158" ca="1">IFERROR(INDEX(NTG_2020_Map,$C2158+2,K$7),"")</f>
        <v/>
      </c>
      <c r="L2158" s="17" t="str" cm="1">
        <f t="array" aca="1" ref="L2158" ca="1">IFERROR(INDEX(NTG_2020_Map,$C2158+2,L$7),"")</f>
        <v/>
      </c>
      <c r="M2158" s="17" t="str" cm="1">
        <f t="array" aca="1" ref="M2158" ca="1">IFERROR(INDEX(NTG_2020_Map,$C2158+2,M$7),"")</f>
        <v/>
      </c>
      <c r="N2158" s="18" t="str" cm="1">
        <f t="array" aca="1" ref="N2158" ca="1">IFERROR(INDEX(NTG_2020_Map,$C2158+2,N$7),"")</f>
        <v/>
      </c>
      <c r="O2158" s="18" t="str" cm="1">
        <f t="array" aca="1" ref="O2158" ca="1">IFERROR(IF(INDEX(NTG_2020_Map,$C2158+2,O$7)="","",INDEX(NTG_2020_Map,$C2158+2,O$7)),"")</f>
        <v/>
      </c>
    </row>
    <row r="2159" spans="3:15" ht="12.75" customHeight="1">
      <c r="C2159" s="16">
        <f t="shared" si="66"/>
        <v>94</v>
      </c>
      <c r="D2159" s="16">
        <f t="shared" si="67"/>
        <v>12</v>
      </c>
      <c r="E2159" s="16" cm="1">
        <f t="array" aca="1" ref="E2159" ca="1">IF(F2159="","",IF(INDEX(NTG_2020_Table,$C2159+1,$D2159)=1,1,0))</f>
        <v>1</v>
      </c>
      <c r="F2159" s="17" t="str" cm="1">
        <f t="array" aca="1" ref="F2159" ca="1">IFERROR(INDEX(NTG_2020_Table,$C2159+1,$F$7),"")</f>
        <v>Res-sAll-mHVAC-DuctSeal</v>
      </c>
      <c r="G2159" s="17" t="str" cm="1">
        <f t="array" aca="1" ref="G2159" ca="1">IF($F2159="","",IFERROR(INDEX(NTG_2020_Map,1,IF($D2159&lt;$B$4,$B$3,IF($D2159&lt;$B$5,$B$4,$B$5))),""))</f>
        <v>VersionSource</v>
      </c>
      <c r="H2159" s="17" t="str" cm="1">
        <f t="array" aca="1" ref="H2159" ca="1">IF(F2159="","",IFERROR(INDEX(NTG_2020_Map,2,D2159),""))</f>
        <v>1</v>
      </c>
      <c r="I2159" s="17" t="str" cm="1">
        <f t="array" aca="1" ref="I2159" ca="1">IFERROR(INDEX(NTG_2020_Map,$C2159+2,$I$7),"")</f>
        <v/>
      </c>
      <c r="J2159" s="17" t="str" cm="1">
        <f t="array" aca="1" ref="J2159" ca="1">IFERROR(IF(INDEX(NTG_2020_Map,$C2159+2,36)=0,"",INDEX(NTG_2020_Map,$C2159+2,$J$7)),"")</f>
        <v/>
      </c>
      <c r="K2159" s="17" t="str" cm="1">
        <f t="array" aca="1" ref="K2159" ca="1">IFERROR(INDEX(NTG_2020_Map,$C2159+2,K$7),"")</f>
        <v/>
      </c>
      <c r="L2159" s="17" t="str" cm="1">
        <f t="array" aca="1" ref="L2159" ca="1">IFERROR(INDEX(NTG_2020_Map,$C2159+2,L$7),"")</f>
        <v/>
      </c>
      <c r="M2159" s="17" t="str" cm="1">
        <f t="array" aca="1" ref="M2159" ca="1">IFERROR(INDEX(NTG_2020_Map,$C2159+2,M$7),"")</f>
        <v/>
      </c>
      <c r="N2159" s="18" t="str" cm="1">
        <f t="array" aca="1" ref="N2159" ca="1">IFERROR(INDEX(NTG_2020_Map,$C2159+2,N$7),"")</f>
        <v/>
      </c>
      <c r="O2159" s="18" t="str" cm="1">
        <f t="array" aca="1" ref="O2159" ca="1">IFERROR(IF(INDEX(NTG_2020_Map,$C2159+2,O$7)="","",INDEX(NTG_2020_Map,$C2159+2,O$7)),"")</f>
        <v/>
      </c>
    </row>
    <row r="2160" spans="3:15" ht="12.75" customHeight="1">
      <c r="C2160" s="16">
        <f t="shared" si="66"/>
        <v>94</v>
      </c>
      <c r="D2160" s="16">
        <f t="shared" si="67"/>
        <v>13</v>
      </c>
      <c r="E2160" s="16" cm="1">
        <f t="array" aca="1" ref="E2160" ca="1">IF(F2160="","",IF(INDEX(NTG_2020_Table,$C2160+1,$D2160)=1,1,0))</f>
        <v>0</v>
      </c>
      <c r="F2160" s="17" t="str" cm="1">
        <f t="array" aca="1" ref="F2160" ca="1">IFERROR(INDEX(NTG_2020_Table,$C2160+1,$F$7),"")</f>
        <v>Res-sAll-mHVAC-DuctSeal</v>
      </c>
      <c r="G2160" s="17" t="str" cm="1">
        <f t="array" aca="1" ref="G2160" ca="1">IF($F2160="","",IFERROR(INDEX(NTG_2020_Map,1,IF($D2160&lt;$B$4,$B$3,IF($D2160&lt;$B$5,$B$4,$B$5))),""))</f>
        <v>VersionSource</v>
      </c>
      <c r="H2160" s="17" t="str" cm="1">
        <f t="array" aca="1" ref="H2160" ca="1">IF(F2160="","",IFERROR(INDEX(NTG_2020_Map,2,D2160),""))</f>
        <v>1</v>
      </c>
      <c r="I2160" s="17" t="str" cm="1">
        <f t="array" aca="1" ref="I2160" ca="1">IFERROR(INDEX(NTG_2020_Map,$C2160+2,$I$7),"")</f>
        <v/>
      </c>
      <c r="J2160" s="17" t="str" cm="1">
        <f t="array" aca="1" ref="J2160" ca="1">IFERROR(IF(INDEX(NTG_2020_Map,$C2160+2,36)=0,"",INDEX(NTG_2020_Map,$C2160+2,$J$7)),"")</f>
        <v/>
      </c>
      <c r="K2160" s="17" t="str" cm="1">
        <f t="array" aca="1" ref="K2160" ca="1">IFERROR(INDEX(NTG_2020_Map,$C2160+2,K$7),"")</f>
        <v/>
      </c>
      <c r="L2160" s="17" t="str" cm="1">
        <f t="array" aca="1" ref="L2160" ca="1">IFERROR(INDEX(NTG_2020_Map,$C2160+2,L$7),"")</f>
        <v/>
      </c>
      <c r="M2160" s="17" t="str" cm="1">
        <f t="array" aca="1" ref="M2160" ca="1">IFERROR(INDEX(NTG_2020_Map,$C2160+2,M$7),"")</f>
        <v/>
      </c>
      <c r="N2160" s="18" t="str" cm="1">
        <f t="array" aca="1" ref="N2160" ca="1">IFERROR(INDEX(NTG_2020_Map,$C2160+2,N$7),"")</f>
        <v/>
      </c>
      <c r="O2160" s="18" t="str" cm="1">
        <f t="array" aca="1" ref="O2160" ca="1">IFERROR(IF(INDEX(NTG_2020_Map,$C2160+2,O$7)="","",INDEX(NTG_2020_Map,$C2160+2,O$7)),"")</f>
        <v/>
      </c>
    </row>
    <row r="2161" spans="3:15" ht="12.75" customHeight="1">
      <c r="C2161" s="16">
        <f t="shared" si="66"/>
        <v>94</v>
      </c>
      <c r="D2161" s="16">
        <f t="shared" si="67"/>
        <v>14</v>
      </c>
      <c r="E2161" s="16" cm="1">
        <f t="array" aca="1" ref="E2161" ca="1">IF(F2161="","",IF(INDEX(NTG_2020_Table,$C2161+1,$D2161)=1,1,0))</f>
        <v>0</v>
      </c>
      <c r="F2161" s="17" t="str" cm="1">
        <f t="array" aca="1" ref="F2161" ca="1">IFERROR(INDEX(NTG_2020_Table,$C2161+1,$F$7),"")</f>
        <v>Res-sAll-mHVAC-DuctSeal</v>
      </c>
      <c r="G2161" s="17" t="str" cm="1">
        <f t="array" aca="1" ref="G2161" ca="1">IF($F2161="","",IFERROR(INDEX(NTG_2020_Map,1,IF($D2161&lt;$B$4,$B$3,IF($D2161&lt;$B$5,$B$4,$B$5))),""))</f>
        <v>VersionSource</v>
      </c>
      <c r="H2161" s="17" t="str" cm="1">
        <f t="array" aca="1" ref="H2161" ca="1">IF(F2161="","",IFERROR(INDEX(NTG_2020_Map,2,D2161),""))</f>
        <v>0</v>
      </c>
      <c r="I2161" s="17" t="str" cm="1">
        <f t="array" aca="1" ref="I2161" ca="1">IFERROR(INDEX(NTG_2020_Map,$C2161+2,$I$7),"")</f>
        <v/>
      </c>
      <c r="J2161" s="17" t="str" cm="1">
        <f t="array" aca="1" ref="J2161" ca="1">IFERROR(IF(INDEX(NTG_2020_Map,$C2161+2,36)=0,"",INDEX(NTG_2020_Map,$C2161+2,$J$7)),"")</f>
        <v/>
      </c>
      <c r="K2161" s="17" t="str" cm="1">
        <f t="array" aca="1" ref="K2161" ca="1">IFERROR(INDEX(NTG_2020_Map,$C2161+2,K$7),"")</f>
        <v/>
      </c>
      <c r="L2161" s="17" t="str" cm="1">
        <f t="array" aca="1" ref="L2161" ca="1">IFERROR(INDEX(NTG_2020_Map,$C2161+2,L$7),"")</f>
        <v/>
      </c>
      <c r="M2161" s="17" t="str" cm="1">
        <f t="array" aca="1" ref="M2161" ca="1">IFERROR(INDEX(NTG_2020_Map,$C2161+2,M$7),"")</f>
        <v/>
      </c>
      <c r="N2161" s="18" t="str" cm="1">
        <f t="array" aca="1" ref="N2161" ca="1">IFERROR(INDEX(NTG_2020_Map,$C2161+2,N$7),"")</f>
        <v/>
      </c>
      <c r="O2161" s="18" t="str" cm="1">
        <f t="array" aca="1" ref="O2161" ca="1">IFERROR(IF(INDEX(NTG_2020_Map,$C2161+2,O$7)="","",INDEX(NTG_2020_Map,$C2161+2,O$7)),"")</f>
        <v/>
      </c>
    </row>
    <row r="2162" spans="3:15" ht="12.75" customHeight="1">
      <c r="C2162" s="16">
        <f t="shared" si="66"/>
        <v>94</v>
      </c>
      <c r="D2162" s="16">
        <f t="shared" si="67"/>
        <v>15</v>
      </c>
      <c r="E2162" s="16" cm="1">
        <f t="array" aca="1" ref="E2162" ca="1">IF(F2162="","",IF(INDEX(NTG_2020_Table,$C2162+1,$D2162)=1,1,0))</f>
        <v>0</v>
      </c>
      <c r="F2162" s="17" t="str" cm="1">
        <f t="array" aca="1" ref="F2162" ca="1">IFERROR(INDEX(NTG_2020_Table,$C2162+1,$F$7),"")</f>
        <v>Res-sAll-mHVAC-DuctSeal</v>
      </c>
      <c r="G2162" s="17" t="str" cm="1">
        <f t="array" aca="1" ref="G2162" ca="1">IF($F2162="","",IFERROR(INDEX(NTG_2020_Map,1,IF($D2162&lt;$B$4,$B$3,IF($D2162&lt;$B$5,$B$4,$B$5))),""))</f>
        <v>VersionSource</v>
      </c>
      <c r="H2162" s="17" cm="1">
        <f t="array" aca="1" ref="H2162" ca="1">IF(F2162="","",IFERROR(INDEX(NTG_2020_Map,2,D2162),""))</f>
        <v>45448.629734189817</v>
      </c>
      <c r="I2162" s="17" t="str" cm="1">
        <f t="array" aca="1" ref="I2162" ca="1">IFERROR(INDEX(NTG_2020_Map,$C2162+2,$I$7),"")</f>
        <v/>
      </c>
      <c r="J2162" s="17" t="str" cm="1">
        <f t="array" aca="1" ref="J2162" ca="1">IFERROR(IF(INDEX(NTG_2020_Map,$C2162+2,36)=0,"",INDEX(NTG_2020_Map,$C2162+2,$J$7)),"")</f>
        <v/>
      </c>
      <c r="K2162" s="17" t="str" cm="1">
        <f t="array" aca="1" ref="K2162" ca="1">IFERROR(INDEX(NTG_2020_Map,$C2162+2,K$7),"")</f>
        <v/>
      </c>
      <c r="L2162" s="17" t="str" cm="1">
        <f t="array" aca="1" ref="L2162" ca="1">IFERROR(INDEX(NTG_2020_Map,$C2162+2,L$7),"")</f>
        <v/>
      </c>
      <c r="M2162" s="17" t="str" cm="1">
        <f t="array" aca="1" ref="M2162" ca="1">IFERROR(INDEX(NTG_2020_Map,$C2162+2,M$7),"")</f>
        <v/>
      </c>
      <c r="N2162" s="18" t="str" cm="1">
        <f t="array" aca="1" ref="N2162" ca="1">IFERROR(INDEX(NTG_2020_Map,$C2162+2,N$7),"")</f>
        <v/>
      </c>
      <c r="O2162" s="18" t="str" cm="1">
        <f t="array" aca="1" ref="O2162" ca="1">IFERROR(IF(INDEX(NTG_2020_Map,$C2162+2,O$7)="","",INDEX(NTG_2020_Map,$C2162+2,O$7)),"")</f>
        <v/>
      </c>
    </row>
    <row r="2163" spans="3:15" ht="12.75" customHeight="1">
      <c r="C2163" s="16">
        <f t="shared" si="66"/>
        <v>94</v>
      </c>
      <c r="D2163" s="16">
        <f t="shared" si="67"/>
        <v>16</v>
      </c>
      <c r="E2163" s="16" cm="1">
        <f t="array" aca="1" ref="E2163" ca="1">IF(F2163="","",IF(INDEX(NTG_2020_Table,$C2163+1,$D2163)=1,1,0))</f>
        <v>1</v>
      </c>
      <c r="F2163" s="17" t="str" cm="1">
        <f t="array" aca="1" ref="F2163" ca="1">IFERROR(INDEX(NTG_2020_Table,$C2163+1,$F$7),"")</f>
        <v>Res-sAll-mHVAC-DuctSeal</v>
      </c>
      <c r="G2163" s="17" t="str" cm="1">
        <f t="array" aca="1" ref="G2163" ca="1">IF($F2163="","",IFERROR(INDEX(NTG_2020_Map,1,IF($D2163&lt;$B$4,$B$3,IF($D2163&lt;$B$5,$B$4,$B$5))),""))</f>
        <v>VersionSource</v>
      </c>
      <c r="H2163" s="17" t="str" cm="1">
        <f t="array" aca="1" ref="H2163" ca="1">IF(F2163="","",IFERROR(INDEX(NTG_2020_Map,2,D2163),""))</f>
        <v>Expired this record since a new record was created that uses the updated Measure Impact Types and Delivery Types per DEER2026 Scoping Document.</v>
      </c>
      <c r="I2163" s="17" t="str" cm="1">
        <f t="array" aca="1" ref="I2163" ca="1">IFERROR(INDEX(NTG_2020_Map,$C2163+2,$I$7),"")</f>
        <v/>
      </c>
      <c r="J2163" s="17" t="str" cm="1">
        <f t="array" aca="1" ref="J2163" ca="1">IFERROR(IF(INDEX(NTG_2020_Map,$C2163+2,36)=0,"",INDEX(NTG_2020_Map,$C2163+2,$J$7)),"")</f>
        <v/>
      </c>
      <c r="K2163" s="17" t="str" cm="1">
        <f t="array" aca="1" ref="K2163" ca="1">IFERROR(INDEX(NTG_2020_Map,$C2163+2,K$7),"")</f>
        <v/>
      </c>
      <c r="L2163" s="17" t="str" cm="1">
        <f t="array" aca="1" ref="L2163" ca="1">IFERROR(INDEX(NTG_2020_Map,$C2163+2,L$7),"")</f>
        <v/>
      </c>
      <c r="M2163" s="17" t="str" cm="1">
        <f t="array" aca="1" ref="M2163" ca="1">IFERROR(INDEX(NTG_2020_Map,$C2163+2,M$7),"")</f>
        <v/>
      </c>
      <c r="N2163" s="18" t="str" cm="1">
        <f t="array" aca="1" ref="N2163" ca="1">IFERROR(INDEX(NTG_2020_Map,$C2163+2,N$7),"")</f>
        <v/>
      </c>
      <c r="O2163" s="18" t="str" cm="1">
        <f t="array" aca="1" ref="O2163" ca="1">IFERROR(IF(INDEX(NTG_2020_Map,$C2163+2,O$7)="","",INDEX(NTG_2020_Map,$C2163+2,O$7)),"")</f>
        <v/>
      </c>
    </row>
    <row r="2164" spans="3:15" ht="12.75" customHeight="1">
      <c r="C2164" s="16">
        <f t="shared" si="66"/>
        <v>94</v>
      </c>
      <c r="D2164" s="16">
        <f t="shared" si="67"/>
        <v>17</v>
      </c>
      <c r="E2164" s="16" cm="1">
        <f t="array" aca="1" ref="E2164" ca="1">IF(F2164="","",IF(INDEX(NTG_2020_Table,$C2164+1,$D2164)=1,1,0))</f>
        <v>0</v>
      </c>
      <c r="F2164" s="17" t="str" cm="1">
        <f t="array" aca="1" ref="F2164" ca="1">IFERROR(INDEX(NTG_2020_Table,$C2164+1,$F$7),"")</f>
        <v>Res-sAll-mHVAC-DuctSeal</v>
      </c>
      <c r="G2164" s="17" t="str" cm="1">
        <f t="array" aca="1" ref="G2164" ca="1">IF($F2164="","",IFERROR(INDEX(NTG_2020_Map,1,IF($D2164&lt;$B$4,$B$3,IF($D2164&lt;$B$5,$B$4,$B$5))),""))</f>
        <v>VersionSource</v>
      </c>
      <c r="H2164" s="17" t="str" cm="1">
        <f t="array" aca="1" ref="H2164" ca="1">IF(F2164="","",IFERROR(INDEX(NTG_2020_Map,2,D2164),""))</f>
        <v>Deemed Ex Ante Team</v>
      </c>
      <c r="I2164" s="17" t="str" cm="1">
        <f t="array" aca="1" ref="I2164" ca="1">IFERROR(INDEX(NTG_2020_Map,$C2164+2,$I$7),"")</f>
        <v/>
      </c>
      <c r="J2164" s="17" t="str" cm="1">
        <f t="array" aca="1" ref="J2164" ca="1">IFERROR(IF(INDEX(NTG_2020_Map,$C2164+2,36)=0,"",INDEX(NTG_2020_Map,$C2164+2,$J$7)),"")</f>
        <v/>
      </c>
      <c r="K2164" s="17" t="str" cm="1">
        <f t="array" aca="1" ref="K2164" ca="1">IFERROR(INDEX(NTG_2020_Map,$C2164+2,K$7),"")</f>
        <v/>
      </c>
      <c r="L2164" s="17" t="str" cm="1">
        <f t="array" aca="1" ref="L2164" ca="1">IFERROR(INDEX(NTG_2020_Map,$C2164+2,L$7),"")</f>
        <v/>
      </c>
      <c r="M2164" s="17" t="str" cm="1">
        <f t="array" aca="1" ref="M2164" ca="1">IFERROR(INDEX(NTG_2020_Map,$C2164+2,M$7),"")</f>
        <v/>
      </c>
      <c r="N2164" s="18" t="str" cm="1">
        <f t="array" aca="1" ref="N2164" ca="1">IFERROR(INDEX(NTG_2020_Map,$C2164+2,N$7),"")</f>
        <v/>
      </c>
      <c r="O2164" s="18" t="str" cm="1">
        <f t="array" aca="1" ref="O2164" ca="1">IFERROR(IF(INDEX(NTG_2020_Map,$C2164+2,O$7)="","",INDEX(NTG_2020_Map,$C2164+2,O$7)),"")</f>
        <v/>
      </c>
    </row>
    <row r="2165" spans="3:15" ht="12.75" customHeight="1">
      <c r="C2165" s="16">
        <f t="shared" si="66"/>
        <v>94</v>
      </c>
      <c r="D2165" s="16">
        <f t="shared" si="67"/>
        <v>18</v>
      </c>
      <c r="E2165" s="16" cm="1">
        <f t="array" aca="1" ref="E2165" ca="1">IF(F2165="","",IF(INDEX(NTG_2020_Table,$C2165+1,$D2165)=1,1,0))</f>
        <v>0</v>
      </c>
      <c r="F2165" s="17" t="str" cm="1">
        <f t="array" aca="1" ref="F2165" ca="1">IFERROR(INDEX(NTG_2020_Table,$C2165+1,$F$7),"")</f>
        <v>Res-sAll-mHVAC-DuctSeal</v>
      </c>
      <c r="G2165" s="17" t="str" cm="1">
        <f t="array" aca="1" ref="G2165" ca="1">IF($F2165="","",IFERROR(INDEX(NTG_2020_Map,1,IF($D2165&lt;$B$4,$B$3,IF($D2165&lt;$B$5,$B$4,$B$5))),""))</f>
        <v>VersionSource</v>
      </c>
      <c r="H2165" s="17" cm="1">
        <f t="array" aca="1" ref="H2165" ca="1">IF(F2165="","",IFERROR(INDEX(NTG_2020_Map,2,D2165),""))</f>
        <v>44566.539816770834</v>
      </c>
      <c r="I2165" s="17" t="str" cm="1">
        <f t="array" aca="1" ref="I2165" ca="1">IFERROR(INDEX(NTG_2020_Map,$C2165+2,$I$7),"")</f>
        <v/>
      </c>
      <c r="J2165" s="17" t="str" cm="1">
        <f t="array" aca="1" ref="J2165" ca="1">IFERROR(IF(INDEX(NTG_2020_Map,$C2165+2,36)=0,"",INDEX(NTG_2020_Map,$C2165+2,$J$7)),"")</f>
        <v/>
      </c>
      <c r="K2165" s="17" t="str" cm="1">
        <f t="array" aca="1" ref="K2165" ca="1">IFERROR(INDEX(NTG_2020_Map,$C2165+2,K$7),"")</f>
        <v/>
      </c>
      <c r="L2165" s="17" t="str" cm="1">
        <f t="array" aca="1" ref="L2165" ca="1">IFERROR(INDEX(NTG_2020_Map,$C2165+2,L$7),"")</f>
        <v/>
      </c>
      <c r="M2165" s="17" t="str" cm="1">
        <f t="array" aca="1" ref="M2165" ca="1">IFERROR(INDEX(NTG_2020_Map,$C2165+2,M$7),"")</f>
        <v/>
      </c>
      <c r="N2165" s="18" t="str" cm="1">
        <f t="array" aca="1" ref="N2165" ca="1">IFERROR(INDEX(NTG_2020_Map,$C2165+2,N$7),"")</f>
        <v/>
      </c>
      <c r="O2165" s="18" t="str" cm="1">
        <f t="array" aca="1" ref="O2165" ca="1">IFERROR(IF(INDEX(NTG_2020_Map,$C2165+2,O$7)="","",INDEX(NTG_2020_Map,$C2165+2,O$7)),"")</f>
        <v/>
      </c>
    </row>
    <row r="2166" spans="3:15" ht="12.75" customHeight="1">
      <c r="C2166" s="16">
        <f t="shared" si="66"/>
        <v>94</v>
      </c>
      <c r="D2166" s="16">
        <f t="shared" si="67"/>
        <v>19</v>
      </c>
      <c r="E2166" s="16" cm="1">
        <f t="array" aca="1" ref="E2166" ca="1">IF(F2166="","",IF(INDEX(NTG_2020_Table,$C2166+1,$D2166)=1,1,0))</f>
        <v>0</v>
      </c>
      <c r="F2166" s="17" t="str" cm="1">
        <f t="array" aca="1" ref="F2166" ca="1">IFERROR(INDEX(NTG_2020_Table,$C2166+1,$F$7),"")</f>
        <v>Res-sAll-mHVAC-DuctSeal</v>
      </c>
      <c r="G2166" s="17" t="str" cm="1">
        <f t="array" aca="1" ref="G2166" ca="1">IF($F2166="","",IFERROR(INDEX(NTG_2020_Map,1,IF($D2166&lt;$B$4,$B$3,IF($D2166&lt;$B$5,$B$4,$B$5))),""))</f>
        <v>CreatedComment</v>
      </c>
      <c r="H2166" s="17" t="str" cm="1">
        <f t="array" aca="1" ref="H2166" ca="1">IF(F2166="","",IFERROR(INDEX(NTG_2020_Map,2,D2166),""))</f>
        <v/>
      </c>
      <c r="I2166" s="17" t="str" cm="1">
        <f t="array" aca="1" ref="I2166" ca="1">IFERROR(INDEX(NTG_2020_Map,$C2166+2,$I$7),"")</f>
        <v/>
      </c>
      <c r="J2166" s="17" t="str" cm="1">
        <f t="array" aca="1" ref="J2166" ca="1">IFERROR(IF(INDEX(NTG_2020_Map,$C2166+2,36)=0,"",INDEX(NTG_2020_Map,$C2166+2,$J$7)),"")</f>
        <v/>
      </c>
      <c r="K2166" s="17" t="str" cm="1">
        <f t="array" aca="1" ref="K2166" ca="1">IFERROR(INDEX(NTG_2020_Map,$C2166+2,K$7),"")</f>
        <v/>
      </c>
      <c r="L2166" s="17" t="str" cm="1">
        <f t="array" aca="1" ref="L2166" ca="1">IFERROR(INDEX(NTG_2020_Map,$C2166+2,L$7),"")</f>
        <v/>
      </c>
      <c r="M2166" s="17" t="str" cm="1">
        <f t="array" aca="1" ref="M2166" ca="1">IFERROR(INDEX(NTG_2020_Map,$C2166+2,M$7),"")</f>
        <v/>
      </c>
      <c r="N2166" s="18" t="str" cm="1">
        <f t="array" aca="1" ref="N2166" ca="1">IFERROR(INDEX(NTG_2020_Map,$C2166+2,N$7),"")</f>
        <v/>
      </c>
      <c r="O2166" s="18" t="str" cm="1">
        <f t="array" aca="1" ref="O2166" ca="1">IFERROR(IF(INDEX(NTG_2020_Map,$C2166+2,O$7)="","",INDEX(NTG_2020_Map,$C2166+2,O$7)),"")</f>
        <v/>
      </c>
    </row>
    <row r="2167" spans="3:15" ht="12.75" customHeight="1">
      <c r="C2167" s="16">
        <f t="shared" si="66"/>
        <v>94</v>
      </c>
      <c r="D2167" s="16">
        <f t="shared" si="67"/>
        <v>20</v>
      </c>
      <c r="E2167" s="16" cm="1">
        <f t="array" aca="1" ref="E2167" ca="1">IF(F2167="","",IF(INDEX(NTG_2020_Table,$C2167+1,$D2167)=1,1,0))</f>
        <v>0</v>
      </c>
      <c r="F2167" s="17" t="str" cm="1">
        <f t="array" aca="1" ref="F2167" ca="1">IFERROR(INDEX(NTG_2020_Table,$C2167+1,$F$7),"")</f>
        <v>Res-sAll-mHVAC-DuctSeal</v>
      </c>
      <c r="G2167" s="17" t="str" cm="1">
        <f t="array" aca="1" ref="G2167" ca="1">IF($F2167="","",IFERROR(INDEX(NTG_2020_Map,1,IF($D2167&lt;$B$4,$B$3,IF($D2167&lt;$B$5,$B$4,$B$5))),""))</f>
        <v>CreatedComment</v>
      </c>
      <c r="H2167" s="17" t="str" cm="1">
        <f t="array" aca="1" ref="H2167" ca="1">IF(F2167="","",IFERROR(INDEX(NTG_2020_Map,2,D2167),""))</f>
        <v>Deemed Ex Ante Team</v>
      </c>
      <c r="I2167" s="17" t="str" cm="1">
        <f t="array" aca="1" ref="I2167" ca="1">IFERROR(INDEX(NTG_2020_Map,$C2167+2,$I$7),"")</f>
        <v/>
      </c>
      <c r="J2167" s="17" t="str" cm="1">
        <f t="array" aca="1" ref="J2167" ca="1">IFERROR(IF(INDEX(NTG_2020_Map,$C2167+2,36)=0,"",INDEX(NTG_2020_Map,$C2167+2,$J$7)),"")</f>
        <v/>
      </c>
      <c r="K2167" s="17" t="str" cm="1">
        <f t="array" aca="1" ref="K2167" ca="1">IFERROR(INDEX(NTG_2020_Map,$C2167+2,K$7),"")</f>
        <v/>
      </c>
      <c r="L2167" s="17" t="str" cm="1">
        <f t="array" aca="1" ref="L2167" ca="1">IFERROR(INDEX(NTG_2020_Map,$C2167+2,L$7),"")</f>
        <v/>
      </c>
      <c r="M2167" s="17" t="str" cm="1">
        <f t="array" aca="1" ref="M2167" ca="1">IFERROR(INDEX(NTG_2020_Map,$C2167+2,M$7),"")</f>
        <v/>
      </c>
      <c r="N2167" s="18" t="str" cm="1">
        <f t="array" aca="1" ref="N2167" ca="1">IFERROR(INDEX(NTG_2020_Map,$C2167+2,N$7),"")</f>
        <v/>
      </c>
      <c r="O2167" s="18" t="str" cm="1">
        <f t="array" aca="1" ref="O2167" ca="1">IFERROR(IF(INDEX(NTG_2020_Map,$C2167+2,O$7)="","",INDEX(NTG_2020_Map,$C2167+2,O$7)),"")</f>
        <v/>
      </c>
    </row>
    <row r="2168" spans="3:15" ht="12.75" customHeight="1">
      <c r="C2168" s="16">
        <f t="shared" si="66"/>
        <v>94</v>
      </c>
      <c r="D2168" s="16">
        <f t="shared" si="67"/>
        <v>21</v>
      </c>
      <c r="E2168" s="16" cm="1">
        <f t="array" aca="1" ref="E2168" ca="1">IF(F2168="","",IF(INDEX(NTG_2020_Table,$C2168+1,$D2168)=1,1,0))</f>
        <v>1</v>
      </c>
      <c r="F2168" s="17" t="str" cm="1">
        <f t="array" aca="1" ref="F2168" ca="1">IFERROR(INDEX(NTG_2020_Table,$C2168+1,$F$7),"")</f>
        <v>Res-sAll-mHVAC-DuctSeal</v>
      </c>
      <c r="G2168" s="17" t="str" cm="1">
        <f t="array" aca="1" ref="G2168" ca="1">IF($F2168="","",IFERROR(INDEX(NTG_2020_Map,1,IF($D2168&lt;$B$4,$B$3,IF($D2168&lt;$B$5,$B$4,$B$5))),""))</f>
        <v>CreatedComment</v>
      </c>
      <c r="H2168" s="17" t="str" cm="1">
        <f t="array" aca="1" ref="H2168" ca="1">IF(F2168="","",IFERROR(INDEX(NTG_2020_Map,2,D2168),""))</f>
        <v/>
      </c>
      <c r="I2168" s="17" t="str" cm="1">
        <f t="array" aca="1" ref="I2168" ca="1">IFERROR(INDEX(NTG_2020_Map,$C2168+2,$I$7),"")</f>
        <v/>
      </c>
      <c r="J2168" s="17" t="str" cm="1">
        <f t="array" aca="1" ref="J2168" ca="1">IFERROR(IF(INDEX(NTG_2020_Map,$C2168+2,36)=0,"",INDEX(NTG_2020_Map,$C2168+2,$J$7)),"")</f>
        <v/>
      </c>
      <c r="K2168" s="17" t="str" cm="1">
        <f t="array" aca="1" ref="K2168" ca="1">IFERROR(INDEX(NTG_2020_Map,$C2168+2,K$7),"")</f>
        <v/>
      </c>
      <c r="L2168" s="17" t="str" cm="1">
        <f t="array" aca="1" ref="L2168" ca="1">IFERROR(INDEX(NTG_2020_Map,$C2168+2,L$7),"")</f>
        <v/>
      </c>
      <c r="M2168" s="17" t="str" cm="1">
        <f t="array" aca="1" ref="M2168" ca="1">IFERROR(INDEX(NTG_2020_Map,$C2168+2,M$7),"")</f>
        <v/>
      </c>
      <c r="N2168" s="18" t="str" cm="1">
        <f t="array" aca="1" ref="N2168" ca="1">IFERROR(INDEX(NTG_2020_Map,$C2168+2,N$7),"")</f>
        <v/>
      </c>
      <c r="O2168" s="18" t="str" cm="1">
        <f t="array" aca="1" ref="O2168" ca="1">IFERROR(IF(INDEX(NTG_2020_Map,$C2168+2,O$7)="","",INDEX(NTG_2020_Map,$C2168+2,O$7)),"")</f>
        <v/>
      </c>
    </row>
    <row r="2169" spans="3:15" ht="12.75" customHeight="1">
      <c r="C2169" s="16">
        <f t="shared" si="66"/>
        <v>94</v>
      </c>
      <c r="D2169" s="16">
        <f t="shared" si="67"/>
        <v>22</v>
      </c>
      <c r="E2169" s="16" cm="1">
        <f t="array" aca="1" ref="E2169" ca="1">IF(F2169="","",IF(INDEX(NTG_2020_Table,$C2169+1,$D2169)=1,1,0))</f>
        <v>1</v>
      </c>
      <c r="F2169" s="17" t="str" cm="1">
        <f t="array" aca="1" ref="F2169" ca="1">IFERROR(INDEX(NTG_2020_Table,$C2169+1,$F$7),"")</f>
        <v>Res-sAll-mHVAC-DuctSeal</v>
      </c>
      <c r="G2169" s="17" t="str" cm="1">
        <f t="array" aca="1" ref="G2169" ca="1">IF($F2169="","",IFERROR(INDEX(NTG_2020_Map,1,IF($D2169&lt;$B$4,$B$3,IF($D2169&lt;$B$5,$B$4,$B$5))),""))</f>
        <v>CreatedComment</v>
      </c>
      <c r="H2169" s="17" t="str" cm="1">
        <f t="array" aca="1" ref="H2169" ca="1">IF(F2169="","",IFERROR(INDEX(NTG_2020_Map,2,D2169),""))</f>
        <v/>
      </c>
      <c r="I2169" s="17" t="str" cm="1">
        <f t="array" aca="1" ref="I2169" ca="1">IFERROR(INDEX(NTG_2020_Map,$C2169+2,$I$7),"")</f>
        <v/>
      </c>
      <c r="J2169" s="17" t="str" cm="1">
        <f t="array" aca="1" ref="J2169" ca="1">IFERROR(IF(INDEX(NTG_2020_Map,$C2169+2,36)=0,"",INDEX(NTG_2020_Map,$C2169+2,$J$7)),"")</f>
        <v/>
      </c>
      <c r="K2169" s="17" t="str" cm="1">
        <f t="array" aca="1" ref="K2169" ca="1">IFERROR(INDEX(NTG_2020_Map,$C2169+2,K$7),"")</f>
        <v/>
      </c>
      <c r="L2169" s="17" t="str" cm="1">
        <f t="array" aca="1" ref="L2169" ca="1">IFERROR(INDEX(NTG_2020_Map,$C2169+2,L$7),"")</f>
        <v/>
      </c>
      <c r="M2169" s="17" t="str" cm="1">
        <f t="array" aca="1" ref="M2169" ca="1">IFERROR(INDEX(NTG_2020_Map,$C2169+2,M$7),"")</f>
        <v/>
      </c>
      <c r="N2169" s="18" t="str" cm="1">
        <f t="array" aca="1" ref="N2169" ca="1">IFERROR(INDEX(NTG_2020_Map,$C2169+2,N$7),"")</f>
        <v/>
      </c>
      <c r="O2169" s="18" t="str" cm="1">
        <f t="array" aca="1" ref="O2169" ca="1">IFERROR(IF(INDEX(NTG_2020_Map,$C2169+2,O$7)="","",INDEX(NTG_2020_Map,$C2169+2,O$7)),"")</f>
        <v/>
      </c>
    </row>
    <row r="2170" spans="3:15" ht="12.75" customHeight="1">
      <c r="C2170" s="16">
        <f t="shared" si="66"/>
        <v>94</v>
      </c>
      <c r="D2170" s="16">
        <f t="shared" si="67"/>
        <v>23</v>
      </c>
      <c r="E2170" s="16" cm="1">
        <f t="array" aca="1" ref="E2170" ca="1">IF(F2170="","",IF(INDEX(NTG_2020_Table,$C2170+1,$D2170)=1,1,0))</f>
        <v>0</v>
      </c>
      <c r="F2170" s="17" t="str" cm="1">
        <f t="array" aca="1" ref="F2170" ca="1">IFERROR(INDEX(NTG_2020_Table,$C2170+1,$F$7),"")</f>
        <v>Res-sAll-mHVAC-DuctSeal</v>
      </c>
      <c r="G2170" s="17" t="str" cm="1">
        <f t="array" aca="1" ref="G2170" ca="1">IF($F2170="","",IFERROR(INDEX(NTG_2020_Map,1,IF($D2170&lt;$B$4,$B$3,IF($D2170&lt;$B$5,$B$4,$B$5))),""))</f>
        <v>CreatedComment</v>
      </c>
      <c r="H2170" s="17" t="str" cm="1">
        <f t="array" aca="1" ref="H2170" ca="1">IF(F2170="","",IFERROR(INDEX(NTG_2020_Map,2,D2170),""))</f>
        <v/>
      </c>
      <c r="I2170" s="17" t="str" cm="1">
        <f t="array" aca="1" ref="I2170" ca="1">IFERROR(INDEX(NTG_2020_Map,$C2170+2,$I$7),"")</f>
        <v/>
      </c>
      <c r="J2170" s="17" t="str" cm="1">
        <f t="array" aca="1" ref="J2170" ca="1">IFERROR(IF(INDEX(NTG_2020_Map,$C2170+2,36)=0,"",INDEX(NTG_2020_Map,$C2170+2,$J$7)),"")</f>
        <v/>
      </c>
      <c r="K2170" s="17" t="str" cm="1">
        <f t="array" aca="1" ref="K2170" ca="1">IFERROR(INDEX(NTG_2020_Map,$C2170+2,K$7),"")</f>
        <v/>
      </c>
      <c r="L2170" s="17" t="str" cm="1">
        <f t="array" aca="1" ref="L2170" ca="1">IFERROR(INDEX(NTG_2020_Map,$C2170+2,L$7),"")</f>
        <v/>
      </c>
      <c r="M2170" s="17" t="str" cm="1">
        <f t="array" aca="1" ref="M2170" ca="1">IFERROR(INDEX(NTG_2020_Map,$C2170+2,M$7),"")</f>
        <v/>
      </c>
      <c r="N2170" s="18" t="str" cm="1">
        <f t="array" aca="1" ref="N2170" ca="1">IFERROR(INDEX(NTG_2020_Map,$C2170+2,N$7),"")</f>
        <v/>
      </c>
      <c r="O2170" s="18" t="str" cm="1">
        <f t="array" aca="1" ref="O2170" ca="1">IFERROR(IF(INDEX(NTG_2020_Map,$C2170+2,O$7)="","",INDEX(NTG_2020_Map,$C2170+2,O$7)),"")</f>
        <v/>
      </c>
    </row>
    <row r="2171" spans="3:15" ht="12.75" customHeight="1">
      <c r="C2171" s="16">
        <f t="shared" si="66"/>
        <v>95</v>
      </c>
      <c r="D2171" s="16">
        <f t="shared" si="67"/>
        <v>1</v>
      </c>
      <c r="E2171" s="16" cm="1">
        <f t="array" aca="1" ref="E2171" ca="1">IF(F2171="","",IF(INDEX(NTG_2020_Table,$C2171+1,$D2171)=1,1,0))</f>
        <v>0</v>
      </c>
      <c r="F2171" s="17" t="str" cm="1">
        <f t="array" aca="1" ref="F2171" ca="1">IFERROR(INDEX(NTG_2020_Table,$C2171+1,$F$7),"")</f>
        <v>Res-sAll-mHVAC-DX-up</v>
      </c>
      <c r="G2171" s="17" t="str" cm="1">
        <f t="array" aca="1" ref="G2171" ca="1">IF($F2171="","",IFERROR(INDEX(NTG_2020_Map,1,IF($D2171&lt;$B$4,$B$3,IF($D2171&lt;$B$5,$B$4,$B$5))),""))</f>
        <v>NTG_ID</v>
      </c>
      <c r="H2171" s="17" t="str" cm="1">
        <f t="array" aca="1" ref="H2171" ca="1">IF(F2171="","",IFERROR(INDEX(NTG_2020_Map,2,D2171),""))</f>
        <v>Agric-Default&gt;2yrs</v>
      </c>
      <c r="I2171" s="17" t="str" cm="1">
        <f t="array" aca="1" ref="I2171" ca="1">IFERROR(INDEX(NTG_2020_Map,$C2171+2,$I$7),"")</f>
        <v/>
      </c>
      <c r="J2171" s="17" t="str" cm="1">
        <f t="array" aca="1" ref="J2171" ca="1">IFERROR(IF(INDEX(NTG_2020_Map,$C2171+2,36)=0,"",INDEX(NTG_2020_Map,$C2171+2,$J$7)),"")</f>
        <v/>
      </c>
      <c r="K2171" s="17" t="str" cm="1">
        <f t="array" aca="1" ref="K2171" ca="1">IFERROR(INDEX(NTG_2020_Map,$C2171+2,K$7),"")</f>
        <v/>
      </c>
      <c r="L2171" s="17" t="str" cm="1">
        <f t="array" aca="1" ref="L2171" ca="1">IFERROR(INDEX(NTG_2020_Map,$C2171+2,L$7),"")</f>
        <v/>
      </c>
      <c r="M2171" s="17" t="str" cm="1">
        <f t="array" aca="1" ref="M2171" ca="1">IFERROR(INDEX(NTG_2020_Map,$C2171+2,M$7),"")</f>
        <v/>
      </c>
      <c r="N2171" s="18" t="str" cm="1">
        <f t="array" aca="1" ref="N2171" ca="1">IFERROR(INDEX(NTG_2020_Map,$C2171+2,N$7),"")</f>
        <v/>
      </c>
      <c r="O2171" s="18" t="str" cm="1">
        <f t="array" aca="1" ref="O2171" ca="1">IFERROR(IF(INDEX(NTG_2020_Map,$C2171+2,O$7)="","",INDEX(NTG_2020_Map,$C2171+2,O$7)),"")</f>
        <v/>
      </c>
    </row>
    <row r="2172" spans="3:15" ht="12.75" customHeight="1">
      <c r="C2172" s="16">
        <f t="shared" si="66"/>
        <v>95</v>
      </c>
      <c r="D2172" s="16">
        <f t="shared" si="67"/>
        <v>2</v>
      </c>
      <c r="E2172" s="16" cm="1">
        <f t="array" aca="1" ref="E2172" ca="1">IF(F2172="","",IF(INDEX(NTG_2020_Table,$C2172+1,$D2172)=1,1,0))</f>
        <v>0</v>
      </c>
      <c r="F2172" s="17" t="str" cm="1">
        <f t="array" aca="1" ref="F2172" ca="1">IFERROR(INDEX(NTG_2020_Table,$C2172+1,$F$7),"")</f>
        <v>Res-sAll-mHVAC-DX-up</v>
      </c>
      <c r="G2172" s="17" t="str" cm="1">
        <f t="array" aca="1" ref="G2172" ca="1">IF($F2172="","",IFERROR(INDEX(NTG_2020_Map,1,IF($D2172&lt;$B$4,$B$3,IF($D2172&lt;$B$5,$B$4,$B$5))),""))</f>
        <v>NTG_ID</v>
      </c>
      <c r="H2172" s="17" t="str" cm="1">
        <f t="array" aca="1" ref="H2172" ca="1">IF(F2172="","",IFERROR(INDEX(NTG_2020_Map,2,D2172),""))</f>
        <v>DEER2019</v>
      </c>
      <c r="I2172" s="17" t="str" cm="1">
        <f t="array" aca="1" ref="I2172" ca="1">IFERROR(INDEX(NTG_2020_Map,$C2172+2,$I$7),"")</f>
        <v/>
      </c>
      <c r="J2172" s="17" t="str" cm="1">
        <f t="array" aca="1" ref="J2172" ca="1">IFERROR(IF(INDEX(NTG_2020_Map,$C2172+2,36)=0,"",INDEX(NTG_2020_Map,$C2172+2,$J$7)),"")</f>
        <v/>
      </c>
      <c r="K2172" s="17" t="str" cm="1">
        <f t="array" aca="1" ref="K2172" ca="1">IFERROR(INDEX(NTG_2020_Map,$C2172+2,K$7),"")</f>
        <v/>
      </c>
      <c r="L2172" s="17" t="str" cm="1">
        <f t="array" aca="1" ref="L2172" ca="1">IFERROR(INDEX(NTG_2020_Map,$C2172+2,L$7),"")</f>
        <v/>
      </c>
      <c r="M2172" s="17" t="str" cm="1">
        <f t="array" aca="1" ref="M2172" ca="1">IFERROR(INDEX(NTG_2020_Map,$C2172+2,M$7),"")</f>
        <v/>
      </c>
      <c r="N2172" s="18" t="str" cm="1">
        <f t="array" aca="1" ref="N2172" ca="1">IFERROR(INDEX(NTG_2020_Map,$C2172+2,N$7),"")</f>
        <v/>
      </c>
      <c r="O2172" s="18" t="str" cm="1">
        <f t="array" aca="1" ref="O2172" ca="1">IFERROR(IF(INDEX(NTG_2020_Map,$C2172+2,O$7)="","",INDEX(NTG_2020_Map,$C2172+2,O$7)),"")</f>
        <v/>
      </c>
    </row>
    <row r="2173" spans="3:15" ht="12.75" customHeight="1">
      <c r="C2173" s="16">
        <f t="shared" si="66"/>
        <v>95</v>
      </c>
      <c r="D2173" s="16">
        <f t="shared" si="67"/>
        <v>3</v>
      </c>
      <c r="E2173" s="16" cm="1">
        <f t="array" aca="1" ref="E2173" ca="1">IF(F2173="","",IF(INDEX(NTG_2020_Table,$C2173+1,$D2173)=1,1,0))</f>
        <v>0</v>
      </c>
      <c r="F2173" s="17" t="str" cm="1">
        <f t="array" aca="1" ref="F2173" ca="1">IFERROR(INDEX(NTG_2020_Table,$C2173+1,$F$7),"")</f>
        <v>Res-sAll-mHVAC-DX-up</v>
      </c>
      <c r="G2173" s="17" t="str" cm="1">
        <f t="array" aca="1" ref="G2173" ca="1">IF($F2173="","",IFERROR(INDEX(NTG_2020_Map,1,IF($D2173&lt;$B$4,$B$3,IF($D2173&lt;$B$5,$B$4,$B$5))),""))</f>
        <v>NTG_ID</v>
      </c>
      <c r="H2173" s="17" cm="1">
        <f t="array" aca="1" ref="H2173" ca="1">IF(F2173="","",IFERROR(INDEX(NTG_2020_Map,2,D2173),""))</f>
        <v>43466</v>
      </c>
      <c r="I2173" s="17" t="str" cm="1">
        <f t="array" aca="1" ref="I2173" ca="1">IFERROR(INDEX(NTG_2020_Map,$C2173+2,$I$7),"")</f>
        <v/>
      </c>
      <c r="J2173" s="17" t="str" cm="1">
        <f t="array" aca="1" ref="J2173" ca="1">IFERROR(IF(INDEX(NTG_2020_Map,$C2173+2,36)=0,"",INDEX(NTG_2020_Map,$C2173+2,$J$7)),"")</f>
        <v/>
      </c>
      <c r="K2173" s="17" t="str" cm="1">
        <f t="array" aca="1" ref="K2173" ca="1">IFERROR(INDEX(NTG_2020_Map,$C2173+2,K$7),"")</f>
        <v/>
      </c>
      <c r="L2173" s="17" t="str" cm="1">
        <f t="array" aca="1" ref="L2173" ca="1">IFERROR(INDEX(NTG_2020_Map,$C2173+2,L$7),"")</f>
        <v/>
      </c>
      <c r="M2173" s="17" t="str" cm="1">
        <f t="array" aca="1" ref="M2173" ca="1">IFERROR(INDEX(NTG_2020_Map,$C2173+2,M$7),"")</f>
        <v/>
      </c>
      <c r="N2173" s="18" t="str" cm="1">
        <f t="array" aca="1" ref="N2173" ca="1">IFERROR(INDEX(NTG_2020_Map,$C2173+2,N$7),"")</f>
        <v/>
      </c>
      <c r="O2173" s="18" t="str" cm="1">
        <f t="array" aca="1" ref="O2173" ca="1">IFERROR(IF(INDEX(NTG_2020_Map,$C2173+2,O$7)="","",INDEX(NTG_2020_Map,$C2173+2,O$7)),"")</f>
        <v/>
      </c>
    </row>
    <row r="2174" spans="3:15" ht="12.75" customHeight="1">
      <c r="C2174" s="16">
        <f t="shared" si="66"/>
        <v>95</v>
      </c>
      <c r="D2174" s="16">
        <f t="shared" si="67"/>
        <v>4</v>
      </c>
      <c r="E2174" s="16" cm="1">
        <f t="array" aca="1" ref="E2174" ca="1">IF(F2174="","",IF(INDEX(NTG_2020_Table,$C2174+1,$D2174)=1,1,0))</f>
        <v>0</v>
      </c>
      <c r="F2174" s="17" t="str" cm="1">
        <f t="array" aca="1" ref="F2174" ca="1">IFERROR(INDEX(NTG_2020_Table,$C2174+1,$F$7),"")</f>
        <v>Res-sAll-mHVAC-DX-up</v>
      </c>
      <c r="G2174" s="17" t="str" cm="1">
        <f t="array" aca="1" ref="G2174" ca="1">IF($F2174="","",IFERROR(INDEX(NTG_2020_Map,1,IF($D2174&lt;$B$4,$B$3,IF($D2174&lt;$B$5,$B$4,$B$5))),""))</f>
        <v>NTG_ID</v>
      </c>
      <c r="H2174" s="17" cm="1">
        <f t="array" aca="1" ref="H2174" ca="1">IF(F2174="","",IFERROR(INDEX(NTG_2020_Map,2,D2174),""))</f>
        <v>46022</v>
      </c>
      <c r="I2174" s="17" t="str" cm="1">
        <f t="array" aca="1" ref="I2174" ca="1">IFERROR(INDEX(NTG_2020_Map,$C2174+2,$I$7),"")</f>
        <v/>
      </c>
      <c r="J2174" s="17" t="str" cm="1">
        <f t="array" aca="1" ref="J2174" ca="1">IFERROR(IF(INDEX(NTG_2020_Map,$C2174+2,36)=0,"",INDEX(NTG_2020_Map,$C2174+2,$J$7)),"")</f>
        <v/>
      </c>
      <c r="K2174" s="17" t="str" cm="1">
        <f t="array" aca="1" ref="K2174" ca="1">IFERROR(INDEX(NTG_2020_Map,$C2174+2,K$7),"")</f>
        <v/>
      </c>
      <c r="L2174" s="17" t="str" cm="1">
        <f t="array" aca="1" ref="L2174" ca="1">IFERROR(INDEX(NTG_2020_Map,$C2174+2,L$7),"")</f>
        <v/>
      </c>
      <c r="M2174" s="17" t="str" cm="1">
        <f t="array" aca="1" ref="M2174" ca="1">IFERROR(INDEX(NTG_2020_Map,$C2174+2,M$7),"")</f>
        <v/>
      </c>
      <c r="N2174" s="18" t="str" cm="1">
        <f t="array" aca="1" ref="N2174" ca="1">IFERROR(INDEX(NTG_2020_Map,$C2174+2,N$7),"")</f>
        <v/>
      </c>
      <c r="O2174" s="18" t="str" cm="1">
        <f t="array" aca="1" ref="O2174" ca="1">IFERROR(IF(INDEX(NTG_2020_Map,$C2174+2,O$7)="","",INDEX(NTG_2020_Map,$C2174+2,O$7)),"")</f>
        <v/>
      </c>
    </row>
    <row r="2175" spans="3:15" ht="12.75" customHeight="1">
      <c r="C2175" s="16">
        <f t="shared" si="66"/>
        <v>95</v>
      </c>
      <c r="D2175" s="16">
        <f t="shared" si="67"/>
        <v>5</v>
      </c>
      <c r="E2175" s="16" cm="1">
        <f t="array" aca="1" ref="E2175" ca="1">IF(F2175="","",IF(INDEX(NTG_2020_Table,$C2175+1,$D2175)=1,1,0))</f>
        <v>0</v>
      </c>
      <c r="F2175" s="17" t="str" cm="1">
        <f t="array" aca="1" ref="F2175" ca="1">IFERROR(INDEX(NTG_2020_Table,$C2175+1,$F$7),"")</f>
        <v>Res-sAll-mHVAC-DX-up</v>
      </c>
      <c r="G2175" s="17" t="str" cm="1">
        <f t="array" aca="1" ref="G2175" ca="1">IF($F2175="","",IFERROR(INDEX(NTG_2020_Map,1,IF($D2175&lt;$B$4,$B$3,IF($D2175&lt;$B$5,$B$4,$B$5))),""))</f>
        <v>NTG_ID</v>
      </c>
      <c r="H2175" s="17" cm="1">
        <f t="array" aca="1" ref="H2175" ca="1">IF(F2175="","",IFERROR(INDEX(NTG_2020_Map,2,D2175),""))</f>
        <v>0.6</v>
      </c>
      <c r="I2175" s="17" t="str" cm="1">
        <f t="array" aca="1" ref="I2175" ca="1">IFERROR(INDEX(NTG_2020_Map,$C2175+2,$I$7),"")</f>
        <v/>
      </c>
      <c r="J2175" s="17" t="str" cm="1">
        <f t="array" aca="1" ref="J2175" ca="1">IFERROR(IF(INDEX(NTG_2020_Map,$C2175+2,36)=0,"",INDEX(NTG_2020_Map,$C2175+2,$J$7)),"")</f>
        <v/>
      </c>
      <c r="K2175" s="17" t="str" cm="1">
        <f t="array" aca="1" ref="K2175" ca="1">IFERROR(INDEX(NTG_2020_Map,$C2175+2,K$7),"")</f>
        <v/>
      </c>
      <c r="L2175" s="17" t="str" cm="1">
        <f t="array" aca="1" ref="L2175" ca="1">IFERROR(INDEX(NTG_2020_Map,$C2175+2,L$7),"")</f>
        <v/>
      </c>
      <c r="M2175" s="17" t="str" cm="1">
        <f t="array" aca="1" ref="M2175" ca="1">IFERROR(INDEX(NTG_2020_Map,$C2175+2,M$7),"")</f>
        <v/>
      </c>
      <c r="N2175" s="18" t="str" cm="1">
        <f t="array" aca="1" ref="N2175" ca="1">IFERROR(INDEX(NTG_2020_Map,$C2175+2,N$7),"")</f>
        <v/>
      </c>
      <c r="O2175" s="18" t="str" cm="1">
        <f t="array" aca="1" ref="O2175" ca="1">IFERROR(IF(INDEX(NTG_2020_Map,$C2175+2,O$7)="","",INDEX(NTG_2020_Map,$C2175+2,O$7)),"")</f>
        <v/>
      </c>
    </row>
    <row r="2176" spans="3:15" ht="12.75" customHeight="1">
      <c r="C2176" s="16">
        <f t="shared" si="66"/>
        <v>95</v>
      </c>
      <c r="D2176" s="16">
        <f t="shared" si="67"/>
        <v>6</v>
      </c>
      <c r="E2176" s="16" cm="1">
        <f t="array" aca="1" ref="E2176" ca="1">IF(F2176="","",IF(INDEX(NTG_2020_Table,$C2176+1,$D2176)=1,1,0))</f>
        <v>0</v>
      </c>
      <c r="F2176" s="17" t="str" cm="1">
        <f t="array" aca="1" ref="F2176" ca="1">IFERROR(INDEX(NTG_2020_Table,$C2176+1,$F$7),"")</f>
        <v>Res-sAll-mHVAC-DX-up</v>
      </c>
      <c r="G2176" s="17" t="str" cm="1">
        <f t="array" aca="1" ref="G2176" ca="1">IF($F2176="","",IFERROR(INDEX(NTG_2020_Map,1,IF($D2176&lt;$B$4,$B$3,IF($D2176&lt;$B$5,$B$4,$B$5))),""))</f>
        <v>NTG_ID</v>
      </c>
      <c r="H2176" s="17" cm="1">
        <f t="array" aca="1" ref="H2176" ca="1">IF(F2176="","",IFERROR(INDEX(NTG_2020_Map,2,D2176),""))</f>
        <v>0.6</v>
      </c>
      <c r="I2176" s="17" t="str" cm="1">
        <f t="array" aca="1" ref="I2176" ca="1">IFERROR(INDEX(NTG_2020_Map,$C2176+2,$I$7),"")</f>
        <v/>
      </c>
      <c r="J2176" s="17" t="str" cm="1">
        <f t="array" aca="1" ref="J2176" ca="1">IFERROR(IF(INDEX(NTG_2020_Map,$C2176+2,36)=0,"",INDEX(NTG_2020_Map,$C2176+2,$J$7)),"")</f>
        <v/>
      </c>
      <c r="K2176" s="17" t="str" cm="1">
        <f t="array" aca="1" ref="K2176" ca="1">IFERROR(INDEX(NTG_2020_Map,$C2176+2,K$7),"")</f>
        <v/>
      </c>
      <c r="L2176" s="17" t="str" cm="1">
        <f t="array" aca="1" ref="L2176" ca="1">IFERROR(INDEX(NTG_2020_Map,$C2176+2,L$7),"")</f>
        <v/>
      </c>
      <c r="M2176" s="17" t="str" cm="1">
        <f t="array" aca="1" ref="M2176" ca="1">IFERROR(INDEX(NTG_2020_Map,$C2176+2,M$7),"")</f>
        <v/>
      </c>
      <c r="N2176" s="18" t="str" cm="1">
        <f t="array" aca="1" ref="N2176" ca="1">IFERROR(INDEX(NTG_2020_Map,$C2176+2,N$7),"")</f>
        <v/>
      </c>
      <c r="O2176" s="18" t="str" cm="1">
        <f t="array" aca="1" ref="O2176" ca="1">IFERROR(IF(INDEX(NTG_2020_Map,$C2176+2,O$7)="","",INDEX(NTG_2020_Map,$C2176+2,O$7)),"")</f>
        <v/>
      </c>
    </row>
    <row r="2177" spans="3:15" ht="12.75" customHeight="1">
      <c r="C2177" s="16">
        <f t="shared" si="66"/>
        <v>95</v>
      </c>
      <c r="D2177" s="16">
        <f t="shared" si="67"/>
        <v>7</v>
      </c>
      <c r="E2177" s="16" cm="1">
        <f t="array" aca="1" ref="E2177" ca="1">IF(F2177="","",IF(INDEX(NTG_2020_Table,$C2177+1,$D2177)=1,1,0))</f>
        <v>0</v>
      </c>
      <c r="F2177" s="17" t="str" cm="1">
        <f t="array" aca="1" ref="F2177" ca="1">IFERROR(INDEX(NTG_2020_Table,$C2177+1,$F$7),"")</f>
        <v>Res-sAll-mHVAC-DX-up</v>
      </c>
      <c r="G2177" s="17" t="str" cm="1">
        <f t="array" aca="1" ref="G2177" ca="1">IF($F2177="","",IFERROR(INDEX(NTG_2020_Map,1,IF($D2177&lt;$B$4,$B$3,IF($D2177&lt;$B$5,$B$4,$B$5))),""))</f>
        <v>NTG_ID</v>
      </c>
      <c r="H2177" s="17" t="str" cm="1">
        <f t="array" aca="1" ref="H2177" ca="1">IF(F2177="","",IFERROR(INDEX(NTG_2020_Map,2,D2177),""))</f>
        <v>Measures not covered by other NTG values and measure technology type has been available in marketplace for more than 2 years</v>
      </c>
      <c r="I2177" s="17" t="str" cm="1">
        <f t="array" aca="1" ref="I2177" ca="1">IFERROR(INDEX(NTG_2020_Map,$C2177+2,$I$7),"")</f>
        <v/>
      </c>
      <c r="J2177" s="17" t="str" cm="1">
        <f t="array" aca="1" ref="J2177" ca="1">IFERROR(IF(INDEX(NTG_2020_Map,$C2177+2,36)=0,"",INDEX(NTG_2020_Map,$C2177+2,$J$7)),"")</f>
        <v/>
      </c>
      <c r="K2177" s="17" t="str" cm="1">
        <f t="array" aca="1" ref="K2177" ca="1">IFERROR(INDEX(NTG_2020_Map,$C2177+2,K$7),"")</f>
        <v/>
      </c>
      <c r="L2177" s="17" t="str" cm="1">
        <f t="array" aca="1" ref="L2177" ca="1">IFERROR(INDEX(NTG_2020_Map,$C2177+2,L$7),"")</f>
        <v/>
      </c>
      <c r="M2177" s="17" t="str" cm="1">
        <f t="array" aca="1" ref="M2177" ca="1">IFERROR(INDEX(NTG_2020_Map,$C2177+2,M$7),"")</f>
        <v/>
      </c>
      <c r="N2177" s="18" t="str" cm="1">
        <f t="array" aca="1" ref="N2177" ca="1">IFERROR(INDEX(NTG_2020_Map,$C2177+2,N$7),"")</f>
        <v/>
      </c>
      <c r="O2177" s="18" t="str" cm="1">
        <f t="array" aca="1" ref="O2177" ca="1">IFERROR(IF(INDEX(NTG_2020_Map,$C2177+2,O$7)="","",INDEX(NTG_2020_Map,$C2177+2,O$7)),"")</f>
        <v/>
      </c>
    </row>
    <row r="2178" spans="3:15" ht="12.75" customHeight="1">
      <c r="C2178" s="16">
        <f t="shared" si="66"/>
        <v>95</v>
      </c>
      <c r="D2178" s="16">
        <f t="shared" si="67"/>
        <v>8</v>
      </c>
      <c r="E2178" s="16" cm="1">
        <f t="array" aca="1" ref="E2178" ca="1">IF(F2178="","",IF(INDEX(NTG_2020_Table,$C2178+1,$D2178)=1,1,0))</f>
        <v>0</v>
      </c>
      <c r="F2178" s="17" t="str" cm="1">
        <f t="array" aca="1" ref="F2178" ca="1">IFERROR(INDEX(NTG_2020_Table,$C2178+1,$F$7),"")</f>
        <v>Res-sAll-mHVAC-DX-up</v>
      </c>
      <c r="G2178" s="17" t="str" cm="1">
        <f t="array" aca="1" ref="G2178" ca="1">IF($F2178="","",IFERROR(INDEX(NTG_2020_Map,1,IF($D2178&lt;$B$4,$B$3,IF($D2178&lt;$B$5,$B$4,$B$5))),""))</f>
        <v>NTG_ID</v>
      </c>
      <c r="H2178" s="17" t="str" cm="1">
        <f t="array" aca="1" ref="H2178" ca="1">IF(F2178="","",IFERROR(INDEX(NTG_2020_Map,2,D2178),""))</f>
        <v>Deem-DEER|Deem-WP</v>
      </c>
      <c r="I2178" s="17" t="str" cm="1">
        <f t="array" aca="1" ref="I2178" ca="1">IFERROR(INDEX(NTG_2020_Map,$C2178+2,$I$7),"")</f>
        <v/>
      </c>
      <c r="J2178" s="17" t="str" cm="1">
        <f t="array" aca="1" ref="J2178" ca="1">IFERROR(IF(INDEX(NTG_2020_Map,$C2178+2,36)=0,"",INDEX(NTG_2020_Map,$C2178+2,$J$7)),"")</f>
        <v/>
      </c>
      <c r="K2178" s="17" t="str" cm="1">
        <f t="array" aca="1" ref="K2178" ca="1">IFERROR(INDEX(NTG_2020_Map,$C2178+2,K$7),"")</f>
        <v/>
      </c>
      <c r="L2178" s="17" t="str" cm="1">
        <f t="array" aca="1" ref="L2178" ca="1">IFERROR(INDEX(NTG_2020_Map,$C2178+2,L$7),"")</f>
        <v/>
      </c>
      <c r="M2178" s="17" t="str" cm="1">
        <f t="array" aca="1" ref="M2178" ca="1">IFERROR(INDEX(NTG_2020_Map,$C2178+2,M$7),"")</f>
        <v/>
      </c>
      <c r="N2178" s="18" t="str" cm="1">
        <f t="array" aca="1" ref="N2178" ca="1">IFERROR(INDEX(NTG_2020_Map,$C2178+2,N$7),"")</f>
        <v/>
      </c>
      <c r="O2178" s="18" t="str" cm="1">
        <f t="array" aca="1" ref="O2178" ca="1">IFERROR(IF(INDEX(NTG_2020_Map,$C2178+2,O$7)="","",INDEX(NTG_2020_Map,$C2178+2,O$7)),"")</f>
        <v/>
      </c>
    </row>
    <row r="2179" spans="3:15" ht="12.75" customHeight="1">
      <c r="C2179" s="16">
        <f t="shared" si="66"/>
        <v>95</v>
      </c>
      <c r="D2179" s="16">
        <f t="shared" si="67"/>
        <v>9</v>
      </c>
      <c r="E2179" s="16" cm="1">
        <f t="array" aca="1" ref="E2179" ca="1">IF(F2179="","",IF(INDEX(NTG_2020_Table,$C2179+1,$D2179)=1,1,0))</f>
        <v>0</v>
      </c>
      <c r="F2179" s="17" t="str" cm="1">
        <f t="array" aca="1" ref="F2179" ca="1">IFERROR(INDEX(NTG_2020_Table,$C2179+1,$F$7),"")</f>
        <v>Res-sAll-mHVAC-DX-up</v>
      </c>
      <c r="G2179" s="17" t="str" cm="1">
        <f t="array" aca="1" ref="G2179" ca="1">IF($F2179="","",IFERROR(INDEX(NTG_2020_Map,1,IF($D2179&lt;$B$4,$B$3,IF($D2179&lt;$B$5,$B$4,$B$5))),""))</f>
        <v>NTG_ID</v>
      </c>
      <c r="H2179" s="17" t="str" cm="1">
        <f t="array" aca="1" ref="H2179" ca="1">IF(F2179="","",IFERROR(INDEX(NTG_2020_Map,2,D2179),""))</f>
        <v>AOE|AR|BRO-Bhv|BRO-Op|BRO-RCx|BW|NC|NR</v>
      </c>
      <c r="I2179" s="17" t="str" cm="1">
        <f t="array" aca="1" ref="I2179" ca="1">IFERROR(INDEX(NTG_2020_Map,$C2179+2,$I$7),"")</f>
        <v/>
      </c>
      <c r="J2179" s="17" t="str" cm="1">
        <f t="array" aca="1" ref="J2179" ca="1">IFERROR(IF(INDEX(NTG_2020_Map,$C2179+2,36)=0,"",INDEX(NTG_2020_Map,$C2179+2,$J$7)),"")</f>
        <v/>
      </c>
      <c r="K2179" s="17" t="str" cm="1">
        <f t="array" aca="1" ref="K2179" ca="1">IFERROR(INDEX(NTG_2020_Map,$C2179+2,K$7),"")</f>
        <v/>
      </c>
      <c r="L2179" s="17" t="str" cm="1">
        <f t="array" aca="1" ref="L2179" ca="1">IFERROR(INDEX(NTG_2020_Map,$C2179+2,L$7),"")</f>
        <v/>
      </c>
      <c r="M2179" s="17" t="str" cm="1">
        <f t="array" aca="1" ref="M2179" ca="1">IFERROR(INDEX(NTG_2020_Map,$C2179+2,M$7),"")</f>
        <v/>
      </c>
      <c r="N2179" s="18" t="str" cm="1">
        <f t="array" aca="1" ref="N2179" ca="1">IFERROR(INDEX(NTG_2020_Map,$C2179+2,N$7),"")</f>
        <v/>
      </c>
      <c r="O2179" s="18" t="str" cm="1">
        <f t="array" aca="1" ref="O2179" ca="1">IFERROR(IF(INDEX(NTG_2020_Map,$C2179+2,O$7)="","",INDEX(NTG_2020_Map,$C2179+2,O$7)),"")</f>
        <v/>
      </c>
    </row>
    <row r="2180" spans="3:15" ht="12.75" customHeight="1">
      <c r="C2180" s="16">
        <f t="shared" si="66"/>
        <v>95</v>
      </c>
      <c r="D2180" s="16">
        <f t="shared" si="67"/>
        <v>10</v>
      </c>
      <c r="E2180" s="16" cm="1">
        <f t="array" aca="1" ref="E2180" ca="1">IF(F2180="","",IF(INDEX(NTG_2020_Table,$C2180+1,$D2180)=1,1,0))</f>
        <v>0</v>
      </c>
      <c r="F2180" s="17" t="str" cm="1">
        <f t="array" aca="1" ref="F2180" ca="1">IFERROR(INDEX(NTG_2020_Table,$C2180+1,$F$7),"")</f>
        <v>Res-sAll-mHVAC-DX-up</v>
      </c>
      <c r="G2180" s="17" t="str" cm="1">
        <f t="array" aca="1" ref="G2180" ca="1">IF($F2180="","",IFERROR(INDEX(NTG_2020_Map,1,IF($D2180&lt;$B$4,$B$3,IF($D2180&lt;$B$5,$B$4,$B$5))),""))</f>
        <v>NTG_ID</v>
      </c>
      <c r="H2180" s="17" t="str" cm="1">
        <f t="array" aca="1" ref="H2180" ca="1">IF(F2180="","",IFERROR(INDEX(NTG_2020_Map,2,D2180),""))</f>
        <v>UpDeemed|DnCust|DnDeemed|DnCustDI|DnDeemDI</v>
      </c>
      <c r="I2180" s="17" t="str" cm="1">
        <f t="array" aca="1" ref="I2180" ca="1">IFERROR(INDEX(NTG_2020_Map,$C2180+2,$I$7),"")</f>
        <v/>
      </c>
      <c r="J2180" s="17" t="str" cm="1">
        <f t="array" aca="1" ref="J2180" ca="1">IFERROR(IF(INDEX(NTG_2020_Map,$C2180+2,36)=0,"",INDEX(NTG_2020_Map,$C2180+2,$J$7)),"")</f>
        <v/>
      </c>
      <c r="K2180" s="17" t="str" cm="1">
        <f t="array" aca="1" ref="K2180" ca="1">IFERROR(INDEX(NTG_2020_Map,$C2180+2,K$7),"")</f>
        <v/>
      </c>
      <c r="L2180" s="17" t="str" cm="1">
        <f t="array" aca="1" ref="L2180" ca="1">IFERROR(INDEX(NTG_2020_Map,$C2180+2,L$7),"")</f>
        <v/>
      </c>
      <c r="M2180" s="17" t="str" cm="1">
        <f t="array" aca="1" ref="M2180" ca="1">IFERROR(INDEX(NTG_2020_Map,$C2180+2,M$7),"")</f>
        <v/>
      </c>
      <c r="N2180" s="18" t="str" cm="1">
        <f t="array" aca="1" ref="N2180" ca="1">IFERROR(INDEX(NTG_2020_Map,$C2180+2,N$7),"")</f>
        <v/>
      </c>
      <c r="O2180" s="18" t="str" cm="1">
        <f t="array" aca="1" ref="O2180" ca="1">IFERROR(IF(INDEX(NTG_2020_Map,$C2180+2,O$7)="","",INDEX(NTG_2020_Map,$C2180+2,O$7)),"")</f>
        <v/>
      </c>
    </row>
    <row r="2181" spans="3:15" ht="12.75" customHeight="1">
      <c r="C2181" s="16">
        <f t="shared" si="66"/>
        <v>95</v>
      </c>
      <c r="D2181" s="16">
        <f t="shared" si="67"/>
        <v>11</v>
      </c>
      <c r="E2181" s="16" cm="1">
        <f t="array" aca="1" ref="E2181" ca="1">IF(F2181="","",IF(INDEX(NTG_2020_Table,$C2181+1,$D2181)=1,1,0))</f>
        <v>0</v>
      </c>
      <c r="F2181" s="17" t="str" cm="1">
        <f t="array" aca="1" ref="F2181" ca="1">IFERROR(INDEX(NTG_2020_Table,$C2181+1,$F$7),"")</f>
        <v>Res-sAll-mHVAC-DX-up</v>
      </c>
      <c r="G2181" s="17" t="str" cm="1">
        <f t="array" aca="1" ref="G2181" ca="1">IF($F2181="","",IFERROR(INDEX(NTG_2020_Map,1,IF($D2181&lt;$B$4,$B$3,IF($D2181&lt;$B$5,$B$4,$B$5))),""))</f>
        <v>VersionSource</v>
      </c>
      <c r="H2181" s="17" t="str" cm="1">
        <f t="array" aca="1" ref="H2181" ca="1">IF(F2181="","",IFERROR(INDEX(NTG_2020_Map,2,D2181),""))</f>
        <v/>
      </c>
      <c r="I2181" s="17" t="str" cm="1">
        <f t="array" aca="1" ref="I2181" ca="1">IFERROR(INDEX(NTG_2020_Map,$C2181+2,$I$7),"")</f>
        <v/>
      </c>
      <c r="J2181" s="17" t="str" cm="1">
        <f t="array" aca="1" ref="J2181" ca="1">IFERROR(IF(INDEX(NTG_2020_Map,$C2181+2,36)=0,"",INDEX(NTG_2020_Map,$C2181+2,$J$7)),"")</f>
        <v/>
      </c>
      <c r="K2181" s="17" t="str" cm="1">
        <f t="array" aca="1" ref="K2181" ca="1">IFERROR(INDEX(NTG_2020_Map,$C2181+2,K$7),"")</f>
        <v/>
      </c>
      <c r="L2181" s="17" t="str" cm="1">
        <f t="array" aca="1" ref="L2181" ca="1">IFERROR(INDEX(NTG_2020_Map,$C2181+2,L$7),"")</f>
        <v/>
      </c>
      <c r="M2181" s="17" t="str" cm="1">
        <f t="array" aca="1" ref="M2181" ca="1">IFERROR(INDEX(NTG_2020_Map,$C2181+2,M$7),"")</f>
        <v/>
      </c>
      <c r="N2181" s="18" t="str" cm="1">
        <f t="array" aca="1" ref="N2181" ca="1">IFERROR(INDEX(NTG_2020_Map,$C2181+2,N$7),"")</f>
        <v/>
      </c>
      <c r="O2181" s="18" t="str" cm="1">
        <f t="array" aca="1" ref="O2181" ca="1">IFERROR(IF(INDEX(NTG_2020_Map,$C2181+2,O$7)="","",INDEX(NTG_2020_Map,$C2181+2,O$7)),"")</f>
        <v/>
      </c>
    </row>
    <row r="2182" spans="3:15" ht="12.75" customHeight="1">
      <c r="C2182" s="16">
        <f t="shared" si="66"/>
        <v>95</v>
      </c>
      <c r="D2182" s="16">
        <f t="shared" si="67"/>
        <v>12</v>
      </c>
      <c r="E2182" s="16" cm="1">
        <f t="array" aca="1" ref="E2182" ca="1">IF(F2182="","",IF(INDEX(NTG_2020_Table,$C2182+1,$D2182)=1,1,0))</f>
        <v>1</v>
      </c>
      <c r="F2182" s="17" t="str" cm="1">
        <f t="array" aca="1" ref="F2182" ca="1">IFERROR(INDEX(NTG_2020_Table,$C2182+1,$F$7),"")</f>
        <v>Res-sAll-mHVAC-DX-up</v>
      </c>
      <c r="G2182" s="17" t="str" cm="1">
        <f t="array" aca="1" ref="G2182" ca="1">IF($F2182="","",IFERROR(INDEX(NTG_2020_Map,1,IF($D2182&lt;$B$4,$B$3,IF($D2182&lt;$B$5,$B$4,$B$5))),""))</f>
        <v>VersionSource</v>
      </c>
      <c r="H2182" s="17" t="str" cm="1">
        <f t="array" aca="1" ref="H2182" ca="1">IF(F2182="","",IFERROR(INDEX(NTG_2020_Map,2,D2182),""))</f>
        <v>1</v>
      </c>
      <c r="I2182" s="17" t="str" cm="1">
        <f t="array" aca="1" ref="I2182" ca="1">IFERROR(INDEX(NTG_2020_Map,$C2182+2,$I$7),"")</f>
        <v/>
      </c>
      <c r="J2182" s="17" t="str" cm="1">
        <f t="array" aca="1" ref="J2182" ca="1">IFERROR(IF(INDEX(NTG_2020_Map,$C2182+2,36)=0,"",INDEX(NTG_2020_Map,$C2182+2,$J$7)),"")</f>
        <v/>
      </c>
      <c r="K2182" s="17" t="str" cm="1">
        <f t="array" aca="1" ref="K2182" ca="1">IFERROR(INDEX(NTG_2020_Map,$C2182+2,K$7),"")</f>
        <v/>
      </c>
      <c r="L2182" s="17" t="str" cm="1">
        <f t="array" aca="1" ref="L2182" ca="1">IFERROR(INDEX(NTG_2020_Map,$C2182+2,L$7),"")</f>
        <v/>
      </c>
      <c r="M2182" s="17" t="str" cm="1">
        <f t="array" aca="1" ref="M2182" ca="1">IFERROR(INDEX(NTG_2020_Map,$C2182+2,M$7),"")</f>
        <v/>
      </c>
      <c r="N2182" s="18" t="str" cm="1">
        <f t="array" aca="1" ref="N2182" ca="1">IFERROR(INDEX(NTG_2020_Map,$C2182+2,N$7),"")</f>
        <v/>
      </c>
      <c r="O2182" s="18" t="str" cm="1">
        <f t="array" aca="1" ref="O2182" ca="1">IFERROR(IF(INDEX(NTG_2020_Map,$C2182+2,O$7)="","",INDEX(NTG_2020_Map,$C2182+2,O$7)),"")</f>
        <v/>
      </c>
    </row>
    <row r="2183" spans="3:15" ht="12.75" customHeight="1">
      <c r="C2183" s="16">
        <f t="shared" si="66"/>
        <v>95</v>
      </c>
      <c r="D2183" s="16">
        <f t="shared" si="67"/>
        <v>13</v>
      </c>
      <c r="E2183" s="16" cm="1">
        <f t="array" aca="1" ref="E2183" ca="1">IF(F2183="","",IF(INDEX(NTG_2020_Table,$C2183+1,$D2183)=1,1,0))</f>
        <v>0</v>
      </c>
      <c r="F2183" s="17" t="str" cm="1">
        <f t="array" aca="1" ref="F2183" ca="1">IFERROR(INDEX(NTG_2020_Table,$C2183+1,$F$7),"")</f>
        <v>Res-sAll-mHVAC-DX-up</v>
      </c>
      <c r="G2183" s="17" t="str" cm="1">
        <f t="array" aca="1" ref="G2183" ca="1">IF($F2183="","",IFERROR(INDEX(NTG_2020_Map,1,IF($D2183&lt;$B$4,$B$3,IF($D2183&lt;$B$5,$B$4,$B$5))),""))</f>
        <v>VersionSource</v>
      </c>
      <c r="H2183" s="17" t="str" cm="1">
        <f t="array" aca="1" ref="H2183" ca="1">IF(F2183="","",IFERROR(INDEX(NTG_2020_Map,2,D2183),""))</f>
        <v>1</v>
      </c>
      <c r="I2183" s="17" t="str" cm="1">
        <f t="array" aca="1" ref="I2183" ca="1">IFERROR(INDEX(NTG_2020_Map,$C2183+2,$I$7),"")</f>
        <v/>
      </c>
      <c r="J2183" s="17" t="str" cm="1">
        <f t="array" aca="1" ref="J2183" ca="1">IFERROR(IF(INDEX(NTG_2020_Map,$C2183+2,36)=0,"",INDEX(NTG_2020_Map,$C2183+2,$J$7)),"")</f>
        <v/>
      </c>
      <c r="K2183" s="17" t="str" cm="1">
        <f t="array" aca="1" ref="K2183" ca="1">IFERROR(INDEX(NTG_2020_Map,$C2183+2,K$7),"")</f>
        <v/>
      </c>
      <c r="L2183" s="17" t="str" cm="1">
        <f t="array" aca="1" ref="L2183" ca="1">IFERROR(INDEX(NTG_2020_Map,$C2183+2,L$7),"")</f>
        <v/>
      </c>
      <c r="M2183" s="17" t="str" cm="1">
        <f t="array" aca="1" ref="M2183" ca="1">IFERROR(INDEX(NTG_2020_Map,$C2183+2,M$7),"")</f>
        <v/>
      </c>
      <c r="N2183" s="18" t="str" cm="1">
        <f t="array" aca="1" ref="N2183" ca="1">IFERROR(INDEX(NTG_2020_Map,$C2183+2,N$7),"")</f>
        <v/>
      </c>
      <c r="O2183" s="18" t="str" cm="1">
        <f t="array" aca="1" ref="O2183" ca="1">IFERROR(IF(INDEX(NTG_2020_Map,$C2183+2,O$7)="","",INDEX(NTG_2020_Map,$C2183+2,O$7)),"")</f>
        <v/>
      </c>
    </row>
    <row r="2184" spans="3:15" ht="12.75" customHeight="1">
      <c r="C2184" s="16">
        <f t="shared" si="66"/>
        <v>95</v>
      </c>
      <c r="D2184" s="16">
        <f t="shared" si="67"/>
        <v>14</v>
      </c>
      <c r="E2184" s="16" cm="1">
        <f t="array" aca="1" ref="E2184" ca="1">IF(F2184="","",IF(INDEX(NTG_2020_Table,$C2184+1,$D2184)=1,1,0))</f>
        <v>0</v>
      </c>
      <c r="F2184" s="17" t="str" cm="1">
        <f t="array" aca="1" ref="F2184" ca="1">IFERROR(INDEX(NTG_2020_Table,$C2184+1,$F$7),"")</f>
        <v>Res-sAll-mHVAC-DX-up</v>
      </c>
      <c r="G2184" s="17" t="str" cm="1">
        <f t="array" aca="1" ref="G2184" ca="1">IF($F2184="","",IFERROR(INDEX(NTG_2020_Map,1,IF($D2184&lt;$B$4,$B$3,IF($D2184&lt;$B$5,$B$4,$B$5))),""))</f>
        <v>VersionSource</v>
      </c>
      <c r="H2184" s="17" t="str" cm="1">
        <f t="array" aca="1" ref="H2184" ca="1">IF(F2184="","",IFERROR(INDEX(NTG_2020_Map,2,D2184),""))</f>
        <v>0</v>
      </c>
      <c r="I2184" s="17" t="str" cm="1">
        <f t="array" aca="1" ref="I2184" ca="1">IFERROR(INDEX(NTG_2020_Map,$C2184+2,$I$7),"")</f>
        <v/>
      </c>
      <c r="J2184" s="17" t="str" cm="1">
        <f t="array" aca="1" ref="J2184" ca="1">IFERROR(IF(INDEX(NTG_2020_Map,$C2184+2,36)=0,"",INDEX(NTG_2020_Map,$C2184+2,$J$7)),"")</f>
        <v/>
      </c>
      <c r="K2184" s="17" t="str" cm="1">
        <f t="array" aca="1" ref="K2184" ca="1">IFERROR(INDEX(NTG_2020_Map,$C2184+2,K$7),"")</f>
        <v/>
      </c>
      <c r="L2184" s="17" t="str" cm="1">
        <f t="array" aca="1" ref="L2184" ca="1">IFERROR(INDEX(NTG_2020_Map,$C2184+2,L$7),"")</f>
        <v/>
      </c>
      <c r="M2184" s="17" t="str" cm="1">
        <f t="array" aca="1" ref="M2184" ca="1">IFERROR(INDEX(NTG_2020_Map,$C2184+2,M$7),"")</f>
        <v/>
      </c>
      <c r="N2184" s="18" t="str" cm="1">
        <f t="array" aca="1" ref="N2184" ca="1">IFERROR(INDEX(NTG_2020_Map,$C2184+2,N$7),"")</f>
        <v/>
      </c>
      <c r="O2184" s="18" t="str" cm="1">
        <f t="array" aca="1" ref="O2184" ca="1">IFERROR(IF(INDEX(NTG_2020_Map,$C2184+2,O$7)="","",INDEX(NTG_2020_Map,$C2184+2,O$7)),"")</f>
        <v/>
      </c>
    </row>
    <row r="2185" spans="3:15" ht="12.75" customHeight="1">
      <c r="C2185" s="16">
        <f t="shared" si="66"/>
        <v>95</v>
      </c>
      <c r="D2185" s="16">
        <f t="shared" si="67"/>
        <v>15</v>
      </c>
      <c r="E2185" s="16" cm="1">
        <f t="array" aca="1" ref="E2185" ca="1">IF(F2185="","",IF(INDEX(NTG_2020_Table,$C2185+1,$D2185)=1,1,0))</f>
        <v>0</v>
      </c>
      <c r="F2185" s="17" t="str" cm="1">
        <f t="array" aca="1" ref="F2185" ca="1">IFERROR(INDEX(NTG_2020_Table,$C2185+1,$F$7),"")</f>
        <v>Res-sAll-mHVAC-DX-up</v>
      </c>
      <c r="G2185" s="17" t="str" cm="1">
        <f t="array" aca="1" ref="G2185" ca="1">IF($F2185="","",IFERROR(INDEX(NTG_2020_Map,1,IF($D2185&lt;$B$4,$B$3,IF($D2185&lt;$B$5,$B$4,$B$5))),""))</f>
        <v>VersionSource</v>
      </c>
      <c r="H2185" s="17" cm="1">
        <f t="array" aca="1" ref="H2185" ca="1">IF(F2185="","",IFERROR(INDEX(NTG_2020_Map,2,D2185),""))</f>
        <v>45448.629734189817</v>
      </c>
      <c r="I2185" s="17" t="str" cm="1">
        <f t="array" aca="1" ref="I2185" ca="1">IFERROR(INDEX(NTG_2020_Map,$C2185+2,$I$7),"")</f>
        <v/>
      </c>
      <c r="J2185" s="17" t="str" cm="1">
        <f t="array" aca="1" ref="J2185" ca="1">IFERROR(IF(INDEX(NTG_2020_Map,$C2185+2,36)=0,"",INDEX(NTG_2020_Map,$C2185+2,$J$7)),"")</f>
        <v/>
      </c>
      <c r="K2185" s="17" t="str" cm="1">
        <f t="array" aca="1" ref="K2185" ca="1">IFERROR(INDEX(NTG_2020_Map,$C2185+2,K$7),"")</f>
        <v/>
      </c>
      <c r="L2185" s="17" t="str" cm="1">
        <f t="array" aca="1" ref="L2185" ca="1">IFERROR(INDEX(NTG_2020_Map,$C2185+2,L$7),"")</f>
        <v/>
      </c>
      <c r="M2185" s="17" t="str" cm="1">
        <f t="array" aca="1" ref="M2185" ca="1">IFERROR(INDEX(NTG_2020_Map,$C2185+2,M$7),"")</f>
        <v/>
      </c>
      <c r="N2185" s="18" t="str" cm="1">
        <f t="array" aca="1" ref="N2185" ca="1">IFERROR(INDEX(NTG_2020_Map,$C2185+2,N$7),"")</f>
        <v/>
      </c>
      <c r="O2185" s="18" t="str" cm="1">
        <f t="array" aca="1" ref="O2185" ca="1">IFERROR(IF(INDEX(NTG_2020_Map,$C2185+2,O$7)="","",INDEX(NTG_2020_Map,$C2185+2,O$7)),"")</f>
        <v/>
      </c>
    </row>
    <row r="2186" spans="3:15" ht="12.75" customHeight="1">
      <c r="C2186" s="16">
        <f t="shared" ref="C2186:C2249" si="68">IF($D2186=1,IF($C2185&lt;$B$1,$C2185+1,""),$C2185)</f>
        <v>95</v>
      </c>
      <c r="D2186" s="16">
        <f t="shared" ref="D2186:D2249" si="69">IF(D2185&lt;$B$2,D2185+1,1)</f>
        <v>16</v>
      </c>
      <c r="E2186" s="16" cm="1">
        <f t="array" aca="1" ref="E2186" ca="1">IF(F2186="","",IF(INDEX(NTG_2020_Table,$C2186+1,$D2186)=1,1,0))</f>
        <v>1</v>
      </c>
      <c r="F2186" s="17" t="str" cm="1">
        <f t="array" aca="1" ref="F2186" ca="1">IFERROR(INDEX(NTG_2020_Table,$C2186+1,$F$7),"")</f>
        <v>Res-sAll-mHVAC-DX-up</v>
      </c>
      <c r="G2186" s="17" t="str" cm="1">
        <f t="array" aca="1" ref="G2186" ca="1">IF($F2186="","",IFERROR(INDEX(NTG_2020_Map,1,IF($D2186&lt;$B$4,$B$3,IF($D2186&lt;$B$5,$B$4,$B$5))),""))</f>
        <v>VersionSource</v>
      </c>
      <c r="H2186" s="17" t="str" cm="1">
        <f t="array" aca="1" ref="H2186" ca="1">IF(F2186="","",IFERROR(INDEX(NTG_2020_Map,2,D2186),""))</f>
        <v>Expired this record since a new record was created that uses the updated Measure Impact Types and Delivery Types per DEER2026 Scoping Document.</v>
      </c>
      <c r="I2186" s="17" t="str" cm="1">
        <f t="array" aca="1" ref="I2186" ca="1">IFERROR(INDEX(NTG_2020_Map,$C2186+2,$I$7),"")</f>
        <v/>
      </c>
      <c r="J2186" s="17" t="str" cm="1">
        <f t="array" aca="1" ref="J2186" ca="1">IFERROR(IF(INDEX(NTG_2020_Map,$C2186+2,36)=0,"",INDEX(NTG_2020_Map,$C2186+2,$J$7)),"")</f>
        <v/>
      </c>
      <c r="K2186" s="17" t="str" cm="1">
        <f t="array" aca="1" ref="K2186" ca="1">IFERROR(INDEX(NTG_2020_Map,$C2186+2,K$7),"")</f>
        <v/>
      </c>
      <c r="L2186" s="17" t="str" cm="1">
        <f t="array" aca="1" ref="L2186" ca="1">IFERROR(INDEX(NTG_2020_Map,$C2186+2,L$7),"")</f>
        <v/>
      </c>
      <c r="M2186" s="17" t="str" cm="1">
        <f t="array" aca="1" ref="M2186" ca="1">IFERROR(INDEX(NTG_2020_Map,$C2186+2,M$7),"")</f>
        <v/>
      </c>
      <c r="N2186" s="18" t="str" cm="1">
        <f t="array" aca="1" ref="N2186" ca="1">IFERROR(INDEX(NTG_2020_Map,$C2186+2,N$7),"")</f>
        <v/>
      </c>
      <c r="O2186" s="18" t="str" cm="1">
        <f t="array" aca="1" ref="O2186" ca="1">IFERROR(IF(INDEX(NTG_2020_Map,$C2186+2,O$7)="","",INDEX(NTG_2020_Map,$C2186+2,O$7)),"")</f>
        <v/>
      </c>
    </row>
    <row r="2187" spans="3:15" ht="12.75" customHeight="1">
      <c r="C2187" s="16">
        <f t="shared" si="68"/>
        <v>95</v>
      </c>
      <c r="D2187" s="16">
        <f t="shared" si="69"/>
        <v>17</v>
      </c>
      <c r="E2187" s="16" cm="1">
        <f t="array" aca="1" ref="E2187" ca="1">IF(F2187="","",IF(INDEX(NTG_2020_Table,$C2187+1,$D2187)=1,1,0))</f>
        <v>1</v>
      </c>
      <c r="F2187" s="17" t="str" cm="1">
        <f t="array" aca="1" ref="F2187" ca="1">IFERROR(INDEX(NTG_2020_Table,$C2187+1,$F$7),"")</f>
        <v>Res-sAll-mHVAC-DX-up</v>
      </c>
      <c r="G2187" s="17" t="str" cm="1">
        <f t="array" aca="1" ref="G2187" ca="1">IF($F2187="","",IFERROR(INDEX(NTG_2020_Map,1,IF($D2187&lt;$B$4,$B$3,IF($D2187&lt;$B$5,$B$4,$B$5))),""))</f>
        <v>VersionSource</v>
      </c>
      <c r="H2187" s="17" t="str" cm="1">
        <f t="array" aca="1" ref="H2187" ca="1">IF(F2187="","",IFERROR(INDEX(NTG_2020_Map,2,D2187),""))</f>
        <v>Deemed Ex Ante Team</v>
      </c>
      <c r="I2187" s="17" t="str" cm="1">
        <f t="array" aca="1" ref="I2187" ca="1">IFERROR(INDEX(NTG_2020_Map,$C2187+2,$I$7),"")</f>
        <v/>
      </c>
      <c r="J2187" s="17" t="str" cm="1">
        <f t="array" aca="1" ref="J2187" ca="1">IFERROR(IF(INDEX(NTG_2020_Map,$C2187+2,36)=0,"",INDEX(NTG_2020_Map,$C2187+2,$J$7)),"")</f>
        <v/>
      </c>
      <c r="K2187" s="17" t="str" cm="1">
        <f t="array" aca="1" ref="K2187" ca="1">IFERROR(INDEX(NTG_2020_Map,$C2187+2,K$7),"")</f>
        <v/>
      </c>
      <c r="L2187" s="17" t="str" cm="1">
        <f t="array" aca="1" ref="L2187" ca="1">IFERROR(INDEX(NTG_2020_Map,$C2187+2,L$7),"")</f>
        <v/>
      </c>
      <c r="M2187" s="17" t="str" cm="1">
        <f t="array" aca="1" ref="M2187" ca="1">IFERROR(INDEX(NTG_2020_Map,$C2187+2,M$7),"")</f>
        <v/>
      </c>
      <c r="N2187" s="18" t="str" cm="1">
        <f t="array" aca="1" ref="N2187" ca="1">IFERROR(INDEX(NTG_2020_Map,$C2187+2,N$7),"")</f>
        <v/>
      </c>
      <c r="O2187" s="18" t="str" cm="1">
        <f t="array" aca="1" ref="O2187" ca="1">IFERROR(IF(INDEX(NTG_2020_Map,$C2187+2,O$7)="","",INDEX(NTG_2020_Map,$C2187+2,O$7)),"")</f>
        <v/>
      </c>
    </row>
    <row r="2188" spans="3:15" ht="12.75" customHeight="1">
      <c r="C2188" s="16">
        <f t="shared" si="68"/>
        <v>95</v>
      </c>
      <c r="D2188" s="16">
        <f t="shared" si="69"/>
        <v>18</v>
      </c>
      <c r="E2188" s="16" cm="1">
        <f t="array" aca="1" ref="E2188" ca="1">IF(F2188="","",IF(INDEX(NTG_2020_Table,$C2188+1,$D2188)=1,1,0))</f>
        <v>1</v>
      </c>
      <c r="F2188" s="17" t="str" cm="1">
        <f t="array" aca="1" ref="F2188" ca="1">IFERROR(INDEX(NTG_2020_Table,$C2188+1,$F$7),"")</f>
        <v>Res-sAll-mHVAC-DX-up</v>
      </c>
      <c r="G2188" s="17" t="str" cm="1">
        <f t="array" aca="1" ref="G2188" ca="1">IF($F2188="","",IFERROR(INDEX(NTG_2020_Map,1,IF($D2188&lt;$B$4,$B$3,IF($D2188&lt;$B$5,$B$4,$B$5))),""))</f>
        <v>VersionSource</v>
      </c>
      <c r="H2188" s="17" cm="1">
        <f t="array" aca="1" ref="H2188" ca="1">IF(F2188="","",IFERROR(INDEX(NTG_2020_Map,2,D2188),""))</f>
        <v>44566.539816770834</v>
      </c>
      <c r="I2188" s="17" t="str" cm="1">
        <f t="array" aca="1" ref="I2188" ca="1">IFERROR(INDEX(NTG_2020_Map,$C2188+2,$I$7),"")</f>
        <v/>
      </c>
      <c r="J2188" s="17" t="str" cm="1">
        <f t="array" aca="1" ref="J2188" ca="1">IFERROR(IF(INDEX(NTG_2020_Map,$C2188+2,36)=0,"",INDEX(NTG_2020_Map,$C2188+2,$J$7)),"")</f>
        <v/>
      </c>
      <c r="K2188" s="17" t="str" cm="1">
        <f t="array" aca="1" ref="K2188" ca="1">IFERROR(INDEX(NTG_2020_Map,$C2188+2,K$7),"")</f>
        <v/>
      </c>
      <c r="L2188" s="17" t="str" cm="1">
        <f t="array" aca="1" ref="L2188" ca="1">IFERROR(INDEX(NTG_2020_Map,$C2188+2,L$7),"")</f>
        <v/>
      </c>
      <c r="M2188" s="17" t="str" cm="1">
        <f t="array" aca="1" ref="M2188" ca="1">IFERROR(INDEX(NTG_2020_Map,$C2188+2,M$7),"")</f>
        <v/>
      </c>
      <c r="N2188" s="18" t="str" cm="1">
        <f t="array" aca="1" ref="N2188" ca="1">IFERROR(INDEX(NTG_2020_Map,$C2188+2,N$7),"")</f>
        <v/>
      </c>
      <c r="O2188" s="18" t="str" cm="1">
        <f t="array" aca="1" ref="O2188" ca="1">IFERROR(IF(INDEX(NTG_2020_Map,$C2188+2,O$7)="","",INDEX(NTG_2020_Map,$C2188+2,O$7)),"")</f>
        <v/>
      </c>
    </row>
    <row r="2189" spans="3:15" ht="12.75" customHeight="1">
      <c r="C2189" s="16">
        <f t="shared" si="68"/>
        <v>95</v>
      </c>
      <c r="D2189" s="16">
        <f t="shared" si="69"/>
        <v>19</v>
      </c>
      <c r="E2189" s="16" cm="1">
        <f t="array" aca="1" ref="E2189" ca="1">IF(F2189="","",IF(INDEX(NTG_2020_Table,$C2189+1,$D2189)=1,1,0))</f>
        <v>1</v>
      </c>
      <c r="F2189" s="17" t="str" cm="1">
        <f t="array" aca="1" ref="F2189" ca="1">IFERROR(INDEX(NTG_2020_Table,$C2189+1,$F$7),"")</f>
        <v>Res-sAll-mHVAC-DX-up</v>
      </c>
      <c r="G2189" s="17" t="str" cm="1">
        <f t="array" aca="1" ref="G2189" ca="1">IF($F2189="","",IFERROR(INDEX(NTG_2020_Map,1,IF($D2189&lt;$B$4,$B$3,IF($D2189&lt;$B$5,$B$4,$B$5))),""))</f>
        <v>CreatedComment</v>
      </c>
      <c r="H2189" s="17" t="str" cm="1">
        <f t="array" aca="1" ref="H2189" ca="1">IF(F2189="","",IFERROR(INDEX(NTG_2020_Map,2,D2189),""))</f>
        <v/>
      </c>
      <c r="I2189" s="17" t="str" cm="1">
        <f t="array" aca="1" ref="I2189" ca="1">IFERROR(INDEX(NTG_2020_Map,$C2189+2,$I$7),"")</f>
        <v/>
      </c>
      <c r="J2189" s="17" t="str" cm="1">
        <f t="array" aca="1" ref="J2189" ca="1">IFERROR(IF(INDEX(NTG_2020_Map,$C2189+2,36)=0,"",INDEX(NTG_2020_Map,$C2189+2,$J$7)),"")</f>
        <v/>
      </c>
      <c r="K2189" s="17" t="str" cm="1">
        <f t="array" aca="1" ref="K2189" ca="1">IFERROR(INDEX(NTG_2020_Map,$C2189+2,K$7),"")</f>
        <v/>
      </c>
      <c r="L2189" s="17" t="str" cm="1">
        <f t="array" aca="1" ref="L2189" ca="1">IFERROR(INDEX(NTG_2020_Map,$C2189+2,L$7),"")</f>
        <v/>
      </c>
      <c r="M2189" s="17" t="str" cm="1">
        <f t="array" aca="1" ref="M2189" ca="1">IFERROR(INDEX(NTG_2020_Map,$C2189+2,M$7),"")</f>
        <v/>
      </c>
      <c r="N2189" s="18" t="str" cm="1">
        <f t="array" aca="1" ref="N2189" ca="1">IFERROR(INDEX(NTG_2020_Map,$C2189+2,N$7),"")</f>
        <v/>
      </c>
      <c r="O2189" s="18" t="str" cm="1">
        <f t="array" aca="1" ref="O2189" ca="1">IFERROR(IF(INDEX(NTG_2020_Map,$C2189+2,O$7)="","",INDEX(NTG_2020_Map,$C2189+2,O$7)),"")</f>
        <v/>
      </c>
    </row>
    <row r="2190" spans="3:15" ht="12.75" customHeight="1">
      <c r="C2190" s="16">
        <f t="shared" si="68"/>
        <v>95</v>
      </c>
      <c r="D2190" s="16">
        <f t="shared" si="69"/>
        <v>20</v>
      </c>
      <c r="E2190" s="16" cm="1">
        <f t="array" aca="1" ref="E2190" ca="1">IF(F2190="","",IF(INDEX(NTG_2020_Table,$C2190+1,$D2190)=1,1,0))</f>
        <v>1</v>
      </c>
      <c r="F2190" s="17" t="str" cm="1">
        <f t="array" aca="1" ref="F2190" ca="1">IFERROR(INDEX(NTG_2020_Table,$C2190+1,$F$7),"")</f>
        <v>Res-sAll-mHVAC-DX-up</v>
      </c>
      <c r="G2190" s="17" t="str" cm="1">
        <f t="array" aca="1" ref="G2190" ca="1">IF($F2190="","",IFERROR(INDEX(NTG_2020_Map,1,IF($D2190&lt;$B$4,$B$3,IF($D2190&lt;$B$5,$B$4,$B$5))),""))</f>
        <v>CreatedComment</v>
      </c>
      <c r="H2190" s="17" t="str" cm="1">
        <f t="array" aca="1" ref="H2190" ca="1">IF(F2190="","",IFERROR(INDEX(NTG_2020_Map,2,D2190),""))</f>
        <v>Deemed Ex Ante Team</v>
      </c>
      <c r="I2190" s="17" t="str" cm="1">
        <f t="array" aca="1" ref="I2190" ca="1">IFERROR(INDEX(NTG_2020_Map,$C2190+2,$I$7),"")</f>
        <v/>
      </c>
      <c r="J2190" s="17" t="str" cm="1">
        <f t="array" aca="1" ref="J2190" ca="1">IFERROR(IF(INDEX(NTG_2020_Map,$C2190+2,36)=0,"",INDEX(NTG_2020_Map,$C2190+2,$J$7)),"")</f>
        <v/>
      </c>
      <c r="K2190" s="17" t="str" cm="1">
        <f t="array" aca="1" ref="K2190" ca="1">IFERROR(INDEX(NTG_2020_Map,$C2190+2,K$7),"")</f>
        <v/>
      </c>
      <c r="L2190" s="17" t="str" cm="1">
        <f t="array" aca="1" ref="L2190" ca="1">IFERROR(INDEX(NTG_2020_Map,$C2190+2,L$7),"")</f>
        <v/>
      </c>
      <c r="M2190" s="17" t="str" cm="1">
        <f t="array" aca="1" ref="M2190" ca="1">IFERROR(INDEX(NTG_2020_Map,$C2190+2,M$7),"")</f>
        <v/>
      </c>
      <c r="N2190" s="18" t="str" cm="1">
        <f t="array" aca="1" ref="N2190" ca="1">IFERROR(INDEX(NTG_2020_Map,$C2190+2,N$7),"")</f>
        <v/>
      </c>
      <c r="O2190" s="18" t="str" cm="1">
        <f t="array" aca="1" ref="O2190" ca="1">IFERROR(IF(INDEX(NTG_2020_Map,$C2190+2,O$7)="","",INDEX(NTG_2020_Map,$C2190+2,O$7)),"")</f>
        <v/>
      </c>
    </row>
    <row r="2191" spans="3:15" ht="12.75" customHeight="1">
      <c r="C2191" s="16">
        <f t="shared" si="68"/>
        <v>95</v>
      </c>
      <c r="D2191" s="16">
        <f t="shared" si="69"/>
        <v>21</v>
      </c>
      <c r="E2191" s="16" cm="1">
        <f t="array" aca="1" ref="E2191" ca="1">IF(F2191="","",IF(INDEX(NTG_2020_Table,$C2191+1,$D2191)=1,1,0))</f>
        <v>1</v>
      </c>
      <c r="F2191" s="17" t="str" cm="1">
        <f t="array" aca="1" ref="F2191" ca="1">IFERROR(INDEX(NTG_2020_Table,$C2191+1,$F$7),"")</f>
        <v>Res-sAll-mHVAC-DX-up</v>
      </c>
      <c r="G2191" s="17" t="str" cm="1">
        <f t="array" aca="1" ref="G2191" ca="1">IF($F2191="","",IFERROR(INDEX(NTG_2020_Map,1,IF($D2191&lt;$B$4,$B$3,IF($D2191&lt;$B$5,$B$4,$B$5))),""))</f>
        <v>CreatedComment</v>
      </c>
      <c r="H2191" s="17" t="str" cm="1">
        <f t="array" aca="1" ref="H2191" ca="1">IF(F2191="","",IFERROR(INDEX(NTG_2020_Map,2,D2191),""))</f>
        <v/>
      </c>
      <c r="I2191" s="17" t="str" cm="1">
        <f t="array" aca="1" ref="I2191" ca="1">IFERROR(INDEX(NTG_2020_Map,$C2191+2,$I$7),"")</f>
        <v/>
      </c>
      <c r="J2191" s="17" t="str" cm="1">
        <f t="array" aca="1" ref="J2191" ca="1">IFERROR(IF(INDEX(NTG_2020_Map,$C2191+2,36)=0,"",INDEX(NTG_2020_Map,$C2191+2,$J$7)),"")</f>
        <v/>
      </c>
      <c r="K2191" s="17" t="str" cm="1">
        <f t="array" aca="1" ref="K2191" ca="1">IFERROR(INDEX(NTG_2020_Map,$C2191+2,K$7),"")</f>
        <v/>
      </c>
      <c r="L2191" s="17" t="str" cm="1">
        <f t="array" aca="1" ref="L2191" ca="1">IFERROR(INDEX(NTG_2020_Map,$C2191+2,L$7),"")</f>
        <v/>
      </c>
      <c r="M2191" s="17" t="str" cm="1">
        <f t="array" aca="1" ref="M2191" ca="1">IFERROR(INDEX(NTG_2020_Map,$C2191+2,M$7),"")</f>
        <v/>
      </c>
      <c r="N2191" s="18" t="str" cm="1">
        <f t="array" aca="1" ref="N2191" ca="1">IFERROR(INDEX(NTG_2020_Map,$C2191+2,N$7),"")</f>
        <v/>
      </c>
      <c r="O2191" s="18" t="str" cm="1">
        <f t="array" aca="1" ref="O2191" ca="1">IFERROR(IF(INDEX(NTG_2020_Map,$C2191+2,O$7)="","",INDEX(NTG_2020_Map,$C2191+2,O$7)),"")</f>
        <v/>
      </c>
    </row>
    <row r="2192" spans="3:15" ht="12.75" customHeight="1">
      <c r="C2192" s="16">
        <f t="shared" si="68"/>
        <v>95</v>
      </c>
      <c r="D2192" s="16">
        <f t="shared" si="69"/>
        <v>22</v>
      </c>
      <c r="E2192" s="16" cm="1">
        <f t="array" aca="1" ref="E2192" ca="1">IF(F2192="","",IF(INDEX(NTG_2020_Table,$C2192+1,$D2192)=1,1,0))</f>
        <v>1</v>
      </c>
      <c r="F2192" s="17" t="str" cm="1">
        <f t="array" aca="1" ref="F2192" ca="1">IFERROR(INDEX(NTG_2020_Table,$C2192+1,$F$7),"")</f>
        <v>Res-sAll-mHVAC-DX-up</v>
      </c>
      <c r="G2192" s="17" t="str" cm="1">
        <f t="array" aca="1" ref="G2192" ca="1">IF($F2192="","",IFERROR(INDEX(NTG_2020_Map,1,IF($D2192&lt;$B$4,$B$3,IF($D2192&lt;$B$5,$B$4,$B$5))),""))</f>
        <v>CreatedComment</v>
      </c>
      <c r="H2192" s="17" t="str" cm="1">
        <f t="array" aca="1" ref="H2192" ca="1">IF(F2192="","",IFERROR(INDEX(NTG_2020_Map,2,D2192),""))</f>
        <v/>
      </c>
      <c r="I2192" s="17" t="str" cm="1">
        <f t="array" aca="1" ref="I2192" ca="1">IFERROR(INDEX(NTG_2020_Map,$C2192+2,$I$7),"")</f>
        <v/>
      </c>
      <c r="J2192" s="17" t="str" cm="1">
        <f t="array" aca="1" ref="J2192" ca="1">IFERROR(IF(INDEX(NTG_2020_Map,$C2192+2,36)=0,"",INDEX(NTG_2020_Map,$C2192+2,$J$7)),"")</f>
        <v/>
      </c>
      <c r="K2192" s="17" t="str" cm="1">
        <f t="array" aca="1" ref="K2192" ca="1">IFERROR(INDEX(NTG_2020_Map,$C2192+2,K$7),"")</f>
        <v/>
      </c>
      <c r="L2192" s="17" t="str" cm="1">
        <f t="array" aca="1" ref="L2192" ca="1">IFERROR(INDEX(NTG_2020_Map,$C2192+2,L$7),"")</f>
        <v/>
      </c>
      <c r="M2192" s="17" t="str" cm="1">
        <f t="array" aca="1" ref="M2192" ca="1">IFERROR(INDEX(NTG_2020_Map,$C2192+2,M$7),"")</f>
        <v/>
      </c>
      <c r="N2192" s="18" t="str" cm="1">
        <f t="array" aca="1" ref="N2192" ca="1">IFERROR(INDEX(NTG_2020_Map,$C2192+2,N$7),"")</f>
        <v/>
      </c>
      <c r="O2192" s="18" t="str" cm="1">
        <f t="array" aca="1" ref="O2192" ca="1">IFERROR(IF(INDEX(NTG_2020_Map,$C2192+2,O$7)="","",INDEX(NTG_2020_Map,$C2192+2,O$7)),"")</f>
        <v/>
      </c>
    </row>
    <row r="2193" spans="3:15" ht="12.75" customHeight="1">
      <c r="C2193" s="16">
        <f t="shared" si="68"/>
        <v>95</v>
      </c>
      <c r="D2193" s="16">
        <f t="shared" si="69"/>
        <v>23</v>
      </c>
      <c r="E2193" s="16" cm="1">
        <f t="array" aca="1" ref="E2193" ca="1">IF(F2193="","",IF(INDEX(NTG_2020_Table,$C2193+1,$D2193)=1,1,0))</f>
        <v>1</v>
      </c>
      <c r="F2193" s="17" t="str" cm="1">
        <f t="array" aca="1" ref="F2193" ca="1">IFERROR(INDEX(NTG_2020_Table,$C2193+1,$F$7),"")</f>
        <v>Res-sAll-mHVAC-DX-up</v>
      </c>
      <c r="G2193" s="17" t="str" cm="1">
        <f t="array" aca="1" ref="G2193" ca="1">IF($F2193="","",IFERROR(INDEX(NTG_2020_Map,1,IF($D2193&lt;$B$4,$B$3,IF($D2193&lt;$B$5,$B$4,$B$5))),""))</f>
        <v>CreatedComment</v>
      </c>
      <c r="H2193" s="17" t="str" cm="1">
        <f t="array" aca="1" ref="H2193" ca="1">IF(F2193="","",IFERROR(INDEX(NTG_2020_Map,2,D2193),""))</f>
        <v/>
      </c>
      <c r="I2193" s="17" t="str" cm="1">
        <f t="array" aca="1" ref="I2193" ca="1">IFERROR(INDEX(NTG_2020_Map,$C2193+2,$I$7),"")</f>
        <v/>
      </c>
      <c r="J2193" s="17" t="str" cm="1">
        <f t="array" aca="1" ref="J2193" ca="1">IFERROR(IF(INDEX(NTG_2020_Map,$C2193+2,36)=0,"",INDEX(NTG_2020_Map,$C2193+2,$J$7)),"")</f>
        <v/>
      </c>
      <c r="K2193" s="17" t="str" cm="1">
        <f t="array" aca="1" ref="K2193" ca="1">IFERROR(INDEX(NTG_2020_Map,$C2193+2,K$7),"")</f>
        <v/>
      </c>
      <c r="L2193" s="17" t="str" cm="1">
        <f t="array" aca="1" ref="L2193" ca="1">IFERROR(INDEX(NTG_2020_Map,$C2193+2,L$7),"")</f>
        <v/>
      </c>
      <c r="M2193" s="17" t="str" cm="1">
        <f t="array" aca="1" ref="M2193" ca="1">IFERROR(INDEX(NTG_2020_Map,$C2193+2,M$7),"")</f>
        <v/>
      </c>
      <c r="N2193" s="18" t="str" cm="1">
        <f t="array" aca="1" ref="N2193" ca="1">IFERROR(INDEX(NTG_2020_Map,$C2193+2,N$7),"")</f>
        <v/>
      </c>
      <c r="O2193" s="18" t="str" cm="1">
        <f t="array" aca="1" ref="O2193" ca="1">IFERROR(IF(INDEX(NTG_2020_Map,$C2193+2,O$7)="","",INDEX(NTG_2020_Map,$C2193+2,O$7)),"")</f>
        <v/>
      </c>
    </row>
    <row r="2194" spans="3:15" ht="12.75" customHeight="1">
      <c r="C2194" s="16">
        <f t="shared" si="68"/>
        <v>96</v>
      </c>
      <c r="D2194" s="16">
        <f t="shared" si="69"/>
        <v>1</v>
      </c>
      <c r="E2194" s="16" cm="1">
        <f t="array" aca="1" ref="E2194" ca="1">IF(F2194="","",IF(INDEX(NTG_2020_Table,$C2194+1,$D2194)=1,1,0))</f>
        <v>0</v>
      </c>
      <c r="F2194" s="17" t="str" cm="1">
        <f t="array" aca="1" ref="F2194" ca="1">IFERROR(INDEX(NTG_2020_Table,$C2194+1,$F$7),"")</f>
        <v>Res-sAll-mHVAC-DX-up</v>
      </c>
      <c r="G2194" s="17" t="str" cm="1">
        <f t="array" aca="1" ref="G2194" ca="1">IF($F2194="","",IFERROR(INDEX(NTG_2020_Map,1,IF($D2194&lt;$B$4,$B$3,IF($D2194&lt;$B$5,$B$4,$B$5))),""))</f>
        <v>NTG_ID</v>
      </c>
      <c r="H2194" s="17" t="str" cm="1">
        <f t="array" aca="1" ref="H2194" ca="1">IF(F2194="","",IFERROR(INDEX(NTG_2020_Map,2,D2194),""))</f>
        <v>Agric-Default&gt;2yrs</v>
      </c>
      <c r="I2194" s="17" t="str" cm="1">
        <f t="array" aca="1" ref="I2194" ca="1">IFERROR(INDEX(NTG_2020_Map,$C2194+2,$I$7),"")</f>
        <v/>
      </c>
      <c r="J2194" s="17" t="str" cm="1">
        <f t="array" aca="1" ref="J2194" ca="1">IFERROR(IF(INDEX(NTG_2020_Map,$C2194+2,36)=0,"",INDEX(NTG_2020_Map,$C2194+2,$J$7)),"")</f>
        <v/>
      </c>
      <c r="K2194" s="17" t="str" cm="1">
        <f t="array" aca="1" ref="K2194" ca="1">IFERROR(INDEX(NTG_2020_Map,$C2194+2,K$7),"")</f>
        <v/>
      </c>
      <c r="L2194" s="17" t="str" cm="1">
        <f t="array" aca="1" ref="L2194" ca="1">IFERROR(INDEX(NTG_2020_Map,$C2194+2,L$7),"")</f>
        <v/>
      </c>
      <c r="M2194" s="17" t="str" cm="1">
        <f t="array" aca="1" ref="M2194" ca="1">IFERROR(INDEX(NTG_2020_Map,$C2194+2,M$7),"")</f>
        <v/>
      </c>
      <c r="N2194" s="18" t="str" cm="1">
        <f t="array" aca="1" ref="N2194" ca="1">IFERROR(INDEX(NTG_2020_Map,$C2194+2,N$7),"")</f>
        <v/>
      </c>
      <c r="O2194" s="18" t="str" cm="1">
        <f t="array" aca="1" ref="O2194" ca="1">IFERROR(IF(INDEX(NTG_2020_Map,$C2194+2,O$7)="","",INDEX(NTG_2020_Map,$C2194+2,O$7)),"")</f>
        <v/>
      </c>
    </row>
    <row r="2195" spans="3:15" ht="12.75" customHeight="1">
      <c r="C2195" s="16">
        <f t="shared" si="68"/>
        <v>96</v>
      </c>
      <c r="D2195" s="16">
        <f t="shared" si="69"/>
        <v>2</v>
      </c>
      <c r="E2195" s="16" cm="1">
        <f t="array" aca="1" ref="E2195" ca="1">IF(F2195="","",IF(INDEX(NTG_2020_Table,$C2195+1,$D2195)=1,1,0))</f>
        <v>0</v>
      </c>
      <c r="F2195" s="17" t="str" cm="1">
        <f t="array" aca="1" ref="F2195" ca="1">IFERROR(INDEX(NTG_2020_Table,$C2195+1,$F$7),"")</f>
        <v>Res-sAll-mHVAC-DX-up</v>
      </c>
      <c r="G2195" s="17" t="str" cm="1">
        <f t="array" aca="1" ref="G2195" ca="1">IF($F2195="","",IFERROR(INDEX(NTG_2020_Map,1,IF($D2195&lt;$B$4,$B$3,IF($D2195&lt;$B$5,$B$4,$B$5))),""))</f>
        <v>NTG_ID</v>
      </c>
      <c r="H2195" s="17" t="str" cm="1">
        <f t="array" aca="1" ref="H2195" ca="1">IF(F2195="","",IFERROR(INDEX(NTG_2020_Map,2,D2195),""))</f>
        <v>DEER2019</v>
      </c>
      <c r="I2195" s="17" t="str" cm="1">
        <f t="array" aca="1" ref="I2195" ca="1">IFERROR(INDEX(NTG_2020_Map,$C2195+2,$I$7),"")</f>
        <v/>
      </c>
      <c r="J2195" s="17" t="str" cm="1">
        <f t="array" aca="1" ref="J2195" ca="1">IFERROR(IF(INDEX(NTG_2020_Map,$C2195+2,36)=0,"",INDEX(NTG_2020_Map,$C2195+2,$J$7)),"")</f>
        <v/>
      </c>
      <c r="K2195" s="17" t="str" cm="1">
        <f t="array" aca="1" ref="K2195" ca="1">IFERROR(INDEX(NTG_2020_Map,$C2195+2,K$7),"")</f>
        <v/>
      </c>
      <c r="L2195" s="17" t="str" cm="1">
        <f t="array" aca="1" ref="L2195" ca="1">IFERROR(INDEX(NTG_2020_Map,$C2195+2,L$7),"")</f>
        <v/>
      </c>
      <c r="M2195" s="17" t="str" cm="1">
        <f t="array" aca="1" ref="M2195" ca="1">IFERROR(INDEX(NTG_2020_Map,$C2195+2,M$7),"")</f>
        <v/>
      </c>
      <c r="N2195" s="18" t="str" cm="1">
        <f t="array" aca="1" ref="N2195" ca="1">IFERROR(INDEX(NTG_2020_Map,$C2195+2,N$7),"")</f>
        <v/>
      </c>
      <c r="O2195" s="18" t="str" cm="1">
        <f t="array" aca="1" ref="O2195" ca="1">IFERROR(IF(INDEX(NTG_2020_Map,$C2195+2,O$7)="","",INDEX(NTG_2020_Map,$C2195+2,O$7)),"")</f>
        <v/>
      </c>
    </row>
    <row r="2196" spans="3:15" ht="12.75" customHeight="1">
      <c r="C2196" s="16">
        <f t="shared" si="68"/>
        <v>96</v>
      </c>
      <c r="D2196" s="16">
        <f t="shared" si="69"/>
        <v>3</v>
      </c>
      <c r="E2196" s="16" cm="1">
        <f t="array" aca="1" ref="E2196" ca="1">IF(F2196="","",IF(INDEX(NTG_2020_Table,$C2196+1,$D2196)=1,1,0))</f>
        <v>0</v>
      </c>
      <c r="F2196" s="17" t="str" cm="1">
        <f t="array" aca="1" ref="F2196" ca="1">IFERROR(INDEX(NTG_2020_Table,$C2196+1,$F$7),"")</f>
        <v>Res-sAll-mHVAC-DX-up</v>
      </c>
      <c r="G2196" s="17" t="str" cm="1">
        <f t="array" aca="1" ref="G2196" ca="1">IF($F2196="","",IFERROR(INDEX(NTG_2020_Map,1,IF($D2196&lt;$B$4,$B$3,IF($D2196&lt;$B$5,$B$4,$B$5))),""))</f>
        <v>NTG_ID</v>
      </c>
      <c r="H2196" s="17" cm="1">
        <f t="array" aca="1" ref="H2196" ca="1">IF(F2196="","",IFERROR(INDEX(NTG_2020_Map,2,D2196),""))</f>
        <v>43466</v>
      </c>
      <c r="I2196" s="17" t="str" cm="1">
        <f t="array" aca="1" ref="I2196" ca="1">IFERROR(INDEX(NTG_2020_Map,$C2196+2,$I$7),"")</f>
        <v/>
      </c>
      <c r="J2196" s="17" t="str" cm="1">
        <f t="array" aca="1" ref="J2196" ca="1">IFERROR(IF(INDEX(NTG_2020_Map,$C2196+2,36)=0,"",INDEX(NTG_2020_Map,$C2196+2,$J$7)),"")</f>
        <v/>
      </c>
      <c r="K2196" s="17" t="str" cm="1">
        <f t="array" aca="1" ref="K2196" ca="1">IFERROR(INDEX(NTG_2020_Map,$C2196+2,K$7),"")</f>
        <v/>
      </c>
      <c r="L2196" s="17" t="str" cm="1">
        <f t="array" aca="1" ref="L2196" ca="1">IFERROR(INDEX(NTG_2020_Map,$C2196+2,L$7),"")</f>
        <v/>
      </c>
      <c r="M2196" s="17" t="str" cm="1">
        <f t="array" aca="1" ref="M2196" ca="1">IFERROR(INDEX(NTG_2020_Map,$C2196+2,M$7),"")</f>
        <v/>
      </c>
      <c r="N2196" s="18" t="str" cm="1">
        <f t="array" aca="1" ref="N2196" ca="1">IFERROR(INDEX(NTG_2020_Map,$C2196+2,N$7),"")</f>
        <v/>
      </c>
      <c r="O2196" s="18" t="str" cm="1">
        <f t="array" aca="1" ref="O2196" ca="1">IFERROR(IF(INDEX(NTG_2020_Map,$C2196+2,O$7)="","",INDEX(NTG_2020_Map,$C2196+2,O$7)),"")</f>
        <v/>
      </c>
    </row>
    <row r="2197" spans="3:15" ht="12.75" customHeight="1">
      <c r="C2197" s="16">
        <f t="shared" si="68"/>
        <v>96</v>
      </c>
      <c r="D2197" s="16">
        <f t="shared" si="69"/>
        <v>4</v>
      </c>
      <c r="E2197" s="16" cm="1">
        <f t="array" aca="1" ref="E2197" ca="1">IF(F2197="","",IF(INDEX(NTG_2020_Table,$C2197+1,$D2197)=1,1,0))</f>
        <v>0</v>
      </c>
      <c r="F2197" s="17" t="str" cm="1">
        <f t="array" aca="1" ref="F2197" ca="1">IFERROR(INDEX(NTG_2020_Table,$C2197+1,$F$7),"")</f>
        <v>Res-sAll-mHVAC-DX-up</v>
      </c>
      <c r="G2197" s="17" t="str" cm="1">
        <f t="array" aca="1" ref="G2197" ca="1">IF($F2197="","",IFERROR(INDEX(NTG_2020_Map,1,IF($D2197&lt;$B$4,$B$3,IF($D2197&lt;$B$5,$B$4,$B$5))),""))</f>
        <v>NTG_ID</v>
      </c>
      <c r="H2197" s="17" cm="1">
        <f t="array" aca="1" ref="H2197" ca="1">IF(F2197="","",IFERROR(INDEX(NTG_2020_Map,2,D2197),""))</f>
        <v>46022</v>
      </c>
      <c r="I2197" s="17" t="str" cm="1">
        <f t="array" aca="1" ref="I2197" ca="1">IFERROR(INDEX(NTG_2020_Map,$C2197+2,$I$7),"")</f>
        <v/>
      </c>
      <c r="J2197" s="17" t="str" cm="1">
        <f t="array" aca="1" ref="J2197" ca="1">IFERROR(IF(INDEX(NTG_2020_Map,$C2197+2,36)=0,"",INDEX(NTG_2020_Map,$C2197+2,$J$7)),"")</f>
        <v/>
      </c>
      <c r="K2197" s="17" t="str" cm="1">
        <f t="array" aca="1" ref="K2197" ca="1">IFERROR(INDEX(NTG_2020_Map,$C2197+2,K$7),"")</f>
        <v/>
      </c>
      <c r="L2197" s="17" t="str" cm="1">
        <f t="array" aca="1" ref="L2197" ca="1">IFERROR(INDEX(NTG_2020_Map,$C2197+2,L$7),"")</f>
        <v/>
      </c>
      <c r="M2197" s="17" t="str" cm="1">
        <f t="array" aca="1" ref="M2197" ca="1">IFERROR(INDEX(NTG_2020_Map,$C2197+2,M$7),"")</f>
        <v/>
      </c>
      <c r="N2197" s="18" t="str" cm="1">
        <f t="array" aca="1" ref="N2197" ca="1">IFERROR(INDEX(NTG_2020_Map,$C2197+2,N$7),"")</f>
        <v/>
      </c>
      <c r="O2197" s="18" t="str" cm="1">
        <f t="array" aca="1" ref="O2197" ca="1">IFERROR(IF(INDEX(NTG_2020_Map,$C2197+2,O$7)="","",INDEX(NTG_2020_Map,$C2197+2,O$7)),"")</f>
        <v/>
      </c>
    </row>
    <row r="2198" spans="3:15" ht="12.75" customHeight="1">
      <c r="C2198" s="16">
        <f t="shared" si="68"/>
        <v>96</v>
      </c>
      <c r="D2198" s="16">
        <f t="shared" si="69"/>
        <v>5</v>
      </c>
      <c r="E2198" s="16" cm="1">
        <f t="array" aca="1" ref="E2198" ca="1">IF(F2198="","",IF(INDEX(NTG_2020_Table,$C2198+1,$D2198)=1,1,0))</f>
        <v>0</v>
      </c>
      <c r="F2198" s="17" t="str" cm="1">
        <f t="array" aca="1" ref="F2198" ca="1">IFERROR(INDEX(NTG_2020_Table,$C2198+1,$F$7),"")</f>
        <v>Res-sAll-mHVAC-DX-up</v>
      </c>
      <c r="G2198" s="17" t="str" cm="1">
        <f t="array" aca="1" ref="G2198" ca="1">IF($F2198="","",IFERROR(INDEX(NTG_2020_Map,1,IF($D2198&lt;$B$4,$B$3,IF($D2198&lt;$B$5,$B$4,$B$5))),""))</f>
        <v>NTG_ID</v>
      </c>
      <c r="H2198" s="17" cm="1">
        <f t="array" aca="1" ref="H2198" ca="1">IF(F2198="","",IFERROR(INDEX(NTG_2020_Map,2,D2198),""))</f>
        <v>0.6</v>
      </c>
      <c r="I2198" s="17" t="str" cm="1">
        <f t="array" aca="1" ref="I2198" ca="1">IFERROR(INDEX(NTG_2020_Map,$C2198+2,$I$7),"")</f>
        <v/>
      </c>
      <c r="J2198" s="17" t="str" cm="1">
        <f t="array" aca="1" ref="J2198" ca="1">IFERROR(IF(INDEX(NTG_2020_Map,$C2198+2,36)=0,"",INDEX(NTG_2020_Map,$C2198+2,$J$7)),"")</f>
        <v/>
      </c>
      <c r="K2198" s="17" t="str" cm="1">
        <f t="array" aca="1" ref="K2198" ca="1">IFERROR(INDEX(NTG_2020_Map,$C2198+2,K$7),"")</f>
        <v/>
      </c>
      <c r="L2198" s="17" t="str" cm="1">
        <f t="array" aca="1" ref="L2198" ca="1">IFERROR(INDEX(NTG_2020_Map,$C2198+2,L$7),"")</f>
        <v/>
      </c>
      <c r="M2198" s="17" t="str" cm="1">
        <f t="array" aca="1" ref="M2198" ca="1">IFERROR(INDEX(NTG_2020_Map,$C2198+2,M$7),"")</f>
        <v/>
      </c>
      <c r="N2198" s="18" t="str" cm="1">
        <f t="array" aca="1" ref="N2198" ca="1">IFERROR(INDEX(NTG_2020_Map,$C2198+2,N$7),"")</f>
        <v/>
      </c>
      <c r="O2198" s="18" t="str" cm="1">
        <f t="array" aca="1" ref="O2198" ca="1">IFERROR(IF(INDEX(NTG_2020_Map,$C2198+2,O$7)="","",INDEX(NTG_2020_Map,$C2198+2,O$7)),"")</f>
        <v/>
      </c>
    </row>
    <row r="2199" spans="3:15" ht="12.75" customHeight="1">
      <c r="C2199" s="16">
        <f t="shared" si="68"/>
        <v>96</v>
      </c>
      <c r="D2199" s="16">
        <f t="shared" si="69"/>
        <v>6</v>
      </c>
      <c r="E2199" s="16" cm="1">
        <f t="array" aca="1" ref="E2199" ca="1">IF(F2199="","",IF(INDEX(NTG_2020_Table,$C2199+1,$D2199)=1,1,0))</f>
        <v>0</v>
      </c>
      <c r="F2199" s="17" t="str" cm="1">
        <f t="array" aca="1" ref="F2199" ca="1">IFERROR(INDEX(NTG_2020_Table,$C2199+1,$F$7),"")</f>
        <v>Res-sAll-mHVAC-DX-up</v>
      </c>
      <c r="G2199" s="17" t="str" cm="1">
        <f t="array" aca="1" ref="G2199" ca="1">IF($F2199="","",IFERROR(INDEX(NTG_2020_Map,1,IF($D2199&lt;$B$4,$B$3,IF($D2199&lt;$B$5,$B$4,$B$5))),""))</f>
        <v>NTG_ID</v>
      </c>
      <c r="H2199" s="17" cm="1">
        <f t="array" aca="1" ref="H2199" ca="1">IF(F2199="","",IFERROR(INDEX(NTG_2020_Map,2,D2199),""))</f>
        <v>0.6</v>
      </c>
      <c r="I2199" s="17" t="str" cm="1">
        <f t="array" aca="1" ref="I2199" ca="1">IFERROR(INDEX(NTG_2020_Map,$C2199+2,$I$7),"")</f>
        <v/>
      </c>
      <c r="J2199" s="17" t="str" cm="1">
        <f t="array" aca="1" ref="J2199" ca="1">IFERROR(IF(INDEX(NTG_2020_Map,$C2199+2,36)=0,"",INDEX(NTG_2020_Map,$C2199+2,$J$7)),"")</f>
        <v/>
      </c>
      <c r="K2199" s="17" t="str" cm="1">
        <f t="array" aca="1" ref="K2199" ca="1">IFERROR(INDEX(NTG_2020_Map,$C2199+2,K$7),"")</f>
        <v/>
      </c>
      <c r="L2199" s="17" t="str" cm="1">
        <f t="array" aca="1" ref="L2199" ca="1">IFERROR(INDEX(NTG_2020_Map,$C2199+2,L$7),"")</f>
        <v/>
      </c>
      <c r="M2199" s="17" t="str" cm="1">
        <f t="array" aca="1" ref="M2199" ca="1">IFERROR(INDEX(NTG_2020_Map,$C2199+2,M$7),"")</f>
        <v/>
      </c>
      <c r="N2199" s="18" t="str" cm="1">
        <f t="array" aca="1" ref="N2199" ca="1">IFERROR(INDEX(NTG_2020_Map,$C2199+2,N$7),"")</f>
        <v/>
      </c>
      <c r="O2199" s="18" t="str" cm="1">
        <f t="array" aca="1" ref="O2199" ca="1">IFERROR(IF(INDEX(NTG_2020_Map,$C2199+2,O$7)="","",INDEX(NTG_2020_Map,$C2199+2,O$7)),"")</f>
        <v/>
      </c>
    </row>
    <row r="2200" spans="3:15" ht="12.75" customHeight="1">
      <c r="C2200" s="16">
        <f t="shared" si="68"/>
        <v>96</v>
      </c>
      <c r="D2200" s="16">
        <f t="shared" si="69"/>
        <v>7</v>
      </c>
      <c r="E2200" s="16" cm="1">
        <f t="array" aca="1" ref="E2200" ca="1">IF(F2200="","",IF(INDEX(NTG_2020_Table,$C2200+1,$D2200)=1,1,0))</f>
        <v>0</v>
      </c>
      <c r="F2200" s="17" t="str" cm="1">
        <f t="array" aca="1" ref="F2200" ca="1">IFERROR(INDEX(NTG_2020_Table,$C2200+1,$F$7),"")</f>
        <v>Res-sAll-mHVAC-DX-up</v>
      </c>
      <c r="G2200" s="17" t="str" cm="1">
        <f t="array" aca="1" ref="G2200" ca="1">IF($F2200="","",IFERROR(INDEX(NTG_2020_Map,1,IF($D2200&lt;$B$4,$B$3,IF($D2200&lt;$B$5,$B$4,$B$5))),""))</f>
        <v>NTG_ID</v>
      </c>
      <c r="H2200" s="17" t="str" cm="1">
        <f t="array" aca="1" ref="H2200" ca="1">IF(F2200="","",IFERROR(INDEX(NTG_2020_Map,2,D2200),""))</f>
        <v>Measures not covered by other NTG values and measure technology type has been available in marketplace for more than 2 years</v>
      </c>
      <c r="I2200" s="17" t="str" cm="1">
        <f t="array" aca="1" ref="I2200" ca="1">IFERROR(INDEX(NTG_2020_Map,$C2200+2,$I$7),"")</f>
        <v/>
      </c>
      <c r="J2200" s="17" t="str" cm="1">
        <f t="array" aca="1" ref="J2200" ca="1">IFERROR(IF(INDEX(NTG_2020_Map,$C2200+2,36)=0,"",INDEX(NTG_2020_Map,$C2200+2,$J$7)),"")</f>
        <v/>
      </c>
      <c r="K2200" s="17" t="str" cm="1">
        <f t="array" aca="1" ref="K2200" ca="1">IFERROR(INDEX(NTG_2020_Map,$C2200+2,K$7),"")</f>
        <v/>
      </c>
      <c r="L2200" s="17" t="str" cm="1">
        <f t="array" aca="1" ref="L2200" ca="1">IFERROR(INDEX(NTG_2020_Map,$C2200+2,L$7),"")</f>
        <v/>
      </c>
      <c r="M2200" s="17" t="str" cm="1">
        <f t="array" aca="1" ref="M2200" ca="1">IFERROR(INDEX(NTG_2020_Map,$C2200+2,M$7),"")</f>
        <v/>
      </c>
      <c r="N2200" s="18" t="str" cm="1">
        <f t="array" aca="1" ref="N2200" ca="1">IFERROR(INDEX(NTG_2020_Map,$C2200+2,N$7),"")</f>
        <v/>
      </c>
      <c r="O2200" s="18" t="str" cm="1">
        <f t="array" aca="1" ref="O2200" ca="1">IFERROR(IF(INDEX(NTG_2020_Map,$C2200+2,O$7)="","",INDEX(NTG_2020_Map,$C2200+2,O$7)),"")</f>
        <v/>
      </c>
    </row>
    <row r="2201" spans="3:15" ht="12.75" customHeight="1">
      <c r="C2201" s="16">
        <f t="shared" si="68"/>
        <v>96</v>
      </c>
      <c r="D2201" s="16">
        <f t="shared" si="69"/>
        <v>8</v>
      </c>
      <c r="E2201" s="16" cm="1">
        <f t="array" aca="1" ref="E2201" ca="1">IF(F2201="","",IF(INDEX(NTG_2020_Table,$C2201+1,$D2201)=1,1,0))</f>
        <v>0</v>
      </c>
      <c r="F2201" s="17" t="str" cm="1">
        <f t="array" aca="1" ref="F2201" ca="1">IFERROR(INDEX(NTG_2020_Table,$C2201+1,$F$7),"")</f>
        <v>Res-sAll-mHVAC-DX-up</v>
      </c>
      <c r="G2201" s="17" t="str" cm="1">
        <f t="array" aca="1" ref="G2201" ca="1">IF($F2201="","",IFERROR(INDEX(NTG_2020_Map,1,IF($D2201&lt;$B$4,$B$3,IF($D2201&lt;$B$5,$B$4,$B$5))),""))</f>
        <v>NTG_ID</v>
      </c>
      <c r="H2201" s="17" t="str" cm="1">
        <f t="array" aca="1" ref="H2201" ca="1">IF(F2201="","",IFERROR(INDEX(NTG_2020_Map,2,D2201),""))</f>
        <v>Deem-DEER|Deem-WP</v>
      </c>
      <c r="I2201" s="17" t="str" cm="1">
        <f t="array" aca="1" ref="I2201" ca="1">IFERROR(INDEX(NTG_2020_Map,$C2201+2,$I$7),"")</f>
        <v/>
      </c>
      <c r="J2201" s="17" t="str" cm="1">
        <f t="array" aca="1" ref="J2201" ca="1">IFERROR(IF(INDEX(NTG_2020_Map,$C2201+2,36)=0,"",INDEX(NTG_2020_Map,$C2201+2,$J$7)),"")</f>
        <v/>
      </c>
      <c r="K2201" s="17" t="str" cm="1">
        <f t="array" aca="1" ref="K2201" ca="1">IFERROR(INDEX(NTG_2020_Map,$C2201+2,K$7),"")</f>
        <v/>
      </c>
      <c r="L2201" s="17" t="str" cm="1">
        <f t="array" aca="1" ref="L2201" ca="1">IFERROR(INDEX(NTG_2020_Map,$C2201+2,L$7),"")</f>
        <v/>
      </c>
      <c r="M2201" s="17" t="str" cm="1">
        <f t="array" aca="1" ref="M2201" ca="1">IFERROR(INDEX(NTG_2020_Map,$C2201+2,M$7),"")</f>
        <v/>
      </c>
      <c r="N2201" s="18" t="str" cm="1">
        <f t="array" aca="1" ref="N2201" ca="1">IFERROR(INDEX(NTG_2020_Map,$C2201+2,N$7),"")</f>
        <v/>
      </c>
      <c r="O2201" s="18" t="str" cm="1">
        <f t="array" aca="1" ref="O2201" ca="1">IFERROR(IF(INDEX(NTG_2020_Map,$C2201+2,O$7)="","",INDEX(NTG_2020_Map,$C2201+2,O$7)),"")</f>
        <v/>
      </c>
    </row>
    <row r="2202" spans="3:15" ht="12.75" customHeight="1">
      <c r="C2202" s="16">
        <f t="shared" si="68"/>
        <v>96</v>
      </c>
      <c r="D2202" s="16">
        <f t="shared" si="69"/>
        <v>9</v>
      </c>
      <c r="E2202" s="16" cm="1">
        <f t="array" aca="1" ref="E2202" ca="1">IF(F2202="","",IF(INDEX(NTG_2020_Table,$C2202+1,$D2202)=1,1,0))</f>
        <v>0</v>
      </c>
      <c r="F2202" s="17" t="str" cm="1">
        <f t="array" aca="1" ref="F2202" ca="1">IFERROR(INDEX(NTG_2020_Table,$C2202+1,$F$7),"")</f>
        <v>Res-sAll-mHVAC-DX-up</v>
      </c>
      <c r="G2202" s="17" t="str" cm="1">
        <f t="array" aca="1" ref="G2202" ca="1">IF($F2202="","",IFERROR(INDEX(NTG_2020_Map,1,IF($D2202&lt;$B$4,$B$3,IF($D2202&lt;$B$5,$B$4,$B$5))),""))</f>
        <v>NTG_ID</v>
      </c>
      <c r="H2202" s="17" t="str" cm="1">
        <f t="array" aca="1" ref="H2202" ca="1">IF(F2202="","",IFERROR(INDEX(NTG_2020_Map,2,D2202),""))</f>
        <v>AOE|AR|BRO-Bhv|BRO-Op|BRO-RCx|BW|NC|NR</v>
      </c>
      <c r="I2202" s="17" t="str" cm="1">
        <f t="array" aca="1" ref="I2202" ca="1">IFERROR(INDEX(NTG_2020_Map,$C2202+2,$I$7),"")</f>
        <v/>
      </c>
      <c r="J2202" s="17" t="str" cm="1">
        <f t="array" aca="1" ref="J2202" ca="1">IFERROR(IF(INDEX(NTG_2020_Map,$C2202+2,36)=0,"",INDEX(NTG_2020_Map,$C2202+2,$J$7)),"")</f>
        <v/>
      </c>
      <c r="K2202" s="17" t="str" cm="1">
        <f t="array" aca="1" ref="K2202" ca="1">IFERROR(INDEX(NTG_2020_Map,$C2202+2,K$7),"")</f>
        <v/>
      </c>
      <c r="L2202" s="17" t="str" cm="1">
        <f t="array" aca="1" ref="L2202" ca="1">IFERROR(INDEX(NTG_2020_Map,$C2202+2,L$7),"")</f>
        <v/>
      </c>
      <c r="M2202" s="17" t="str" cm="1">
        <f t="array" aca="1" ref="M2202" ca="1">IFERROR(INDEX(NTG_2020_Map,$C2202+2,M$7),"")</f>
        <v/>
      </c>
      <c r="N2202" s="18" t="str" cm="1">
        <f t="array" aca="1" ref="N2202" ca="1">IFERROR(INDEX(NTG_2020_Map,$C2202+2,N$7),"")</f>
        <v/>
      </c>
      <c r="O2202" s="18" t="str" cm="1">
        <f t="array" aca="1" ref="O2202" ca="1">IFERROR(IF(INDEX(NTG_2020_Map,$C2202+2,O$7)="","",INDEX(NTG_2020_Map,$C2202+2,O$7)),"")</f>
        <v/>
      </c>
    </row>
    <row r="2203" spans="3:15" ht="12.75" customHeight="1">
      <c r="C2203" s="16">
        <f t="shared" si="68"/>
        <v>96</v>
      </c>
      <c r="D2203" s="16">
        <f t="shared" si="69"/>
        <v>10</v>
      </c>
      <c r="E2203" s="16" cm="1">
        <f t="array" aca="1" ref="E2203" ca="1">IF(F2203="","",IF(INDEX(NTG_2020_Table,$C2203+1,$D2203)=1,1,0))</f>
        <v>0</v>
      </c>
      <c r="F2203" s="17" t="str" cm="1">
        <f t="array" aca="1" ref="F2203" ca="1">IFERROR(INDEX(NTG_2020_Table,$C2203+1,$F$7),"")</f>
        <v>Res-sAll-mHVAC-DX-up</v>
      </c>
      <c r="G2203" s="17" t="str" cm="1">
        <f t="array" aca="1" ref="G2203" ca="1">IF($F2203="","",IFERROR(INDEX(NTG_2020_Map,1,IF($D2203&lt;$B$4,$B$3,IF($D2203&lt;$B$5,$B$4,$B$5))),""))</f>
        <v>NTG_ID</v>
      </c>
      <c r="H2203" s="17" t="str" cm="1">
        <f t="array" aca="1" ref="H2203" ca="1">IF(F2203="","",IFERROR(INDEX(NTG_2020_Map,2,D2203),""))</f>
        <v>UpDeemed|DnCust|DnDeemed|DnCustDI|DnDeemDI</v>
      </c>
      <c r="I2203" s="17" t="str" cm="1">
        <f t="array" aca="1" ref="I2203" ca="1">IFERROR(INDEX(NTG_2020_Map,$C2203+2,$I$7),"")</f>
        <v/>
      </c>
      <c r="J2203" s="17" t="str" cm="1">
        <f t="array" aca="1" ref="J2203" ca="1">IFERROR(IF(INDEX(NTG_2020_Map,$C2203+2,36)=0,"",INDEX(NTG_2020_Map,$C2203+2,$J$7)),"")</f>
        <v/>
      </c>
      <c r="K2203" s="17" t="str" cm="1">
        <f t="array" aca="1" ref="K2203" ca="1">IFERROR(INDEX(NTG_2020_Map,$C2203+2,K$7),"")</f>
        <v/>
      </c>
      <c r="L2203" s="17" t="str" cm="1">
        <f t="array" aca="1" ref="L2203" ca="1">IFERROR(INDEX(NTG_2020_Map,$C2203+2,L$7),"")</f>
        <v/>
      </c>
      <c r="M2203" s="17" t="str" cm="1">
        <f t="array" aca="1" ref="M2203" ca="1">IFERROR(INDEX(NTG_2020_Map,$C2203+2,M$7),"")</f>
        <v/>
      </c>
      <c r="N2203" s="18" t="str" cm="1">
        <f t="array" aca="1" ref="N2203" ca="1">IFERROR(INDEX(NTG_2020_Map,$C2203+2,N$7),"")</f>
        <v/>
      </c>
      <c r="O2203" s="18" t="str" cm="1">
        <f t="array" aca="1" ref="O2203" ca="1">IFERROR(IF(INDEX(NTG_2020_Map,$C2203+2,O$7)="","",INDEX(NTG_2020_Map,$C2203+2,O$7)),"")</f>
        <v/>
      </c>
    </row>
    <row r="2204" spans="3:15" ht="12.75" customHeight="1">
      <c r="C2204" s="16">
        <f t="shared" si="68"/>
        <v>96</v>
      </c>
      <c r="D2204" s="16">
        <f t="shared" si="69"/>
        <v>11</v>
      </c>
      <c r="E2204" s="16" cm="1">
        <f t="array" aca="1" ref="E2204" ca="1">IF(F2204="","",IF(INDEX(NTG_2020_Table,$C2204+1,$D2204)=1,1,0))</f>
        <v>0</v>
      </c>
      <c r="F2204" s="17" t="str" cm="1">
        <f t="array" aca="1" ref="F2204" ca="1">IFERROR(INDEX(NTG_2020_Table,$C2204+1,$F$7),"")</f>
        <v>Res-sAll-mHVAC-DX-up</v>
      </c>
      <c r="G2204" s="17" t="str" cm="1">
        <f t="array" aca="1" ref="G2204" ca="1">IF($F2204="","",IFERROR(INDEX(NTG_2020_Map,1,IF($D2204&lt;$B$4,$B$3,IF($D2204&lt;$B$5,$B$4,$B$5))),""))</f>
        <v>VersionSource</v>
      </c>
      <c r="H2204" s="17" t="str" cm="1">
        <f t="array" aca="1" ref="H2204" ca="1">IF(F2204="","",IFERROR(INDEX(NTG_2020_Map,2,D2204),""))</f>
        <v/>
      </c>
      <c r="I2204" s="17" t="str" cm="1">
        <f t="array" aca="1" ref="I2204" ca="1">IFERROR(INDEX(NTG_2020_Map,$C2204+2,$I$7),"")</f>
        <v/>
      </c>
      <c r="J2204" s="17" t="str" cm="1">
        <f t="array" aca="1" ref="J2204" ca="1">IFERROR(IF(INDEX(NTG_2020_Map,$C2204+2,36)=0,"",INDEX(NTG_2020_Map,$C2204+2,$J$7)),"")</f>
        <v/>
      </c>
      <c r="K2204" s="17" t="str" cm="1">
        <f t="array" aca="1" ref="K2204" ca="1">IFERROR(INDEX(NTG_2020_Map,$C2204+2,K$7),"")</f>
        <v/>
      </c>
      <c r="L2204" s="17" t="str" cm="1">
        <f t="array" aca="1" ref="L2204" ca="1">IFERROR(INDEX(NTG_2020_Map,$C2204+2,L$7),"")</f>
        <v/>
      </c>
      <c r="M2204" s="17" t="str" cm="1">
        <f t="array" aca="1" ref="M2204" ca="1">IFERROR(INDEX(NTG_2020_Map,$C2204+2,M$7),"")</f>
        <v/>
      </c>
      <c r="N2204" s="18" t="str" cm="1">
        <f t="array" aca="1" ref="N2204" ca="1">IFERROR(INDEX(NTG_2020_Map,$C2204+2,N$7),"")</f>
        <v/>
      </c>
      <c r="O2204" s="18" t="str" cm="1">
        <f t="array" aca="1" ref="O2204" ca="1">IFERROR(IF(INDEX(NTG_2020_Map,$C2204+2,O$7)="","",INDEX(NTG_2020_Map,$C2204+2,O$7)),"")</f>
        <v/>
      </c>
    </row>
    <row r="2205" spans="3:15" ht="12.75" customHeight="1">
      <c r="C2205" s="16">
        <f t="shared" si="68"/>
        <v>96</v>
      </c>
      <c r="D2205" s="16">
        <f t="shared" si="69"/>
        <v>12</v>
      </c>
      <c r="E2205" s="16" cm="1">
        <f t="array" aca="1" ref="E2205" ca="1">IF(F2205="","",IF(INDEX(NTG_2020_Table,$C2205+1,$D2205)=1,1,0))</f>
        <v>1</v>
      </c>
      <c r="F2205" s="17" t="str" cm="1">
        <f t="array" aca="1" ref="F2205" ca="1">IFERROR(INDEX(NTG_2020_Table,$C2205+1,$F$7),"")</f>
        <v>Res-sAll-mHVAC-DX-up</v>
      </c>
      <c r="G2205" s="17" t="str" cm="1">
        <f t="array" aca="1" ref="G2205" ca="1">IF($F2205="","",IFERROR(INDEX(NTG_2020_Map,1,IF($D2205&lt;$B$4,$B$3,IF($D2205&lt;$B$5,$B$4,$B$5))),""))</f>
        <v>VersionSource</v>
      </c>
      <c r="H2205" s="17" t="str" cm="1">
        <f t="array" aca="1" ref="H2205" ca="1">IF(F2205="","",IFERROR(INDEX(NTG_2020_Map,2,D2205),""))</f>
        <v>1</v>
      </c>
      <c r="I2205" s="17" t="str" cm="1">
        <f t="array" aca="1" ref="I2205" ca="1">IFERROR(INDEX(NTG_2020_Map,$C2205+2,$I$7),"")</f>
        <v/>
      </c>
      <c r="J2205" s="17" t="str" cm="1">
        <f t="array" aca="1" ref="J2205" ca="1">IFERROR(IF(INDEX(NTG_2020_Map,$C2205+2,36)=0,"",INDEX(NTG_2020_Map,$C2205+2,$J$7)),"")</f>
        <v/>
      </c>
      <c r="K2205" s="17" t="str" cm="1">
        <f t="array" aca="1" ref="K2205" ca="1">IFERROR(INDEX(NTG_2020_Map,$C2205+2,K$7),"")</f>
        <v/>
      </c>
      <c r="L2205" s="17" t="str" cm="1">
        <f t="array" aca="1" ref="L2205" ca="1">IFERROR(INDEX(NTG_2020_Map,$C2205+2,L$7),"")</f>
        <v/>
      </c>
      <c r="M2205" s="17" t="str" cm="1">
        <f t="array" aca="1" ref="M2205" ca="1">IFERROR(INDEX(NTG_2020_Map,$C2205+2,M$7),"")</f>
        <v/>
      </c>
      <c r="N2205" s="18" t="str" cm="1">
        <f t="array" aca="1" ref="N2205" ca="1">IFERROR(INDEX(NTG_2020_Map,$C2205+2,N$7),"")</f>
        <v/>
      </c>
      <c r="O2205" s="18" t="str" cm="1">
        <f t="array" aca="1" ref="O2205" ca="1">IFERROR(IF(INDEX(NTG_2020_Map,$C2205+2,O$7)="","",INDEX(NTG_2020_Map,$C2205+2,O$7)),"")</f>
        <v/>
      </c>
    </row>
    <row r="2206" spans="3:15" ht="12.75" customHeight="1">
      <c r="C2206" s="16">
        <f t="shared" si="68"/>
        <v>96</v>
      </c>
      <c r="D2206" s="16">
        <f t="shared" si="69"/>
        <v>13</v>
      </c>
      <c r="E2206" s="16" cm="1">
        <f t="array" aca="1" ref="E2206" ca="1">IF(F2206="","",IF(INDEX(NTG_2020_Table,$C2206+1,$D2206)=1,1,0))</f>
        <v>0</v>
      </c>
      <c r="F2206" s="17" t="str" cm="1">
        <f t="array" aca="1" ref="F2206" ca="1">IFERROR(INDEX(NTG_2020_Table,$C2206+1,$F$7),"")</f>
        <v>Res-sAll-mHVAC-DX-up</v>
      </c>
      <c r="G2206" s="17" t="str" cm="1">
        <f t="array" aca="1" ref="G2206" ca="1">IF($F2206="","",IFERROR(INDEX(NTG_2020_Map,1,IF($D2206&lt;$B$4,$B$3,IF($D2206&lt;$B$5,$B$4,$B$5))),""))</f>
        <v>VersionSource</v>
      </c>
      <c r="H2206" s="17" t="str" cm="1">
        <f t="array" aca="1" ref="H2206" ca="1">IF(F2206="","",IFERROR(INDEX(NTG_2020_Map,2,D2206),""))</f>
        <v>1</v>
      </c>
      <c r="I2206" s="17" t="str" cm="1">
        <f t="array" aca="1" ref="I2206" ca="1">IFERROR(INDEX(NTG_2020_Map,$C2206+2,$I$7),"")</f>
        <v/>
      </c>
      <c r="J2206" s="17" t="str" cm="1">
        <f t="array" aca="1" ref="J2206" ca="1">IFERROR(IF(INDEX(NTG_2020_Map,$C2206+2,36)=0,"",INDEX(NTG_2020_Map,$C2206+2,$J$7)),"")</f>
        <v/>
      </c>
      <c r="K2206" s="17" t="str" cm="1">
        <f t="array" aca="1" ref="K2206" ca="1">IFERROR(INDEX(NTG_2020_Map,$C2206+2,K$7),"")</f>
        <v/>
      </c>
      <c r="L2206" s="17" t="str" cm="1">
        <f t="array" aca="1" ref="L2206" ca="1">IFERROR(INDEX(NTG_2020_Map,$C2206+2,L$7),"")</f>
        <v/>
      </c>
      <c r="M2206" s="17" t="str" cm="1">
        <f t="array" aca="1" ref="M2206" ca="1">IFERROR(INDEX(NTG_2020_Map,$C2206+2,M$7),"")</f>
        <v/>
      </c>
      <c r="N2206" s="18" t="str" cm="1">
        <f t="array" aca="1" ref="N2206" ca="1">IFERROR(INDEX(NTG_2020_Map,$C2206+2,N$7),"")</f>
        <v/>
      </c>
      <c r="O2206" s="18" t="str" cm="1">
        <f t="array" aca="1" ref="O2206" ca="1">IFERROR(IF(INDEX(NTG_2020_Map,$C2206+2,O$7)="","",INDEX(NTG_2020_Map,$C2206+2,O$7)),"")</f>
        <v/>
      </c>
    </row>
    <row r="2207" spans="3:15" ht="12.75" customHeight="1">
      <c r="C2207" s="16">
        <f t="shared" si="68"/>
        <v>96</v>
      </c>
      <c r="D2207" s="16">
        <f t="shared" si="69"/>
        <v>14</v>
      </c>
      <c r="E2207" s="16" cm="1">
        <f t="array" aca="1" ref="E2207" ca="1">IF(F2207="","",IF(INDEX(NTG_2020_Table,$C2207+1,$D2207)=1,1,0))</f>
        <v>0</v>
      </c>
      <c r="F2207" s="17" t="str" cm="1">
        <f t="array" aca="1" ref="F2207" ca="1">IFERROR(INDEX(NTG_2020_Table,$C2207+1,$F$7),"")</f>
        <v>Res-sAll-mHVAC-DX-up</v>
      </c>
      <c r="G2207" s="17" t="str" cm="1">
        <f t="array" aca="1" ref="G2207" ca="1">IF($F2207="","",IFERROR(INDEX(NTG_2020_Map,1,IF($D2207&lt;$B$4,$B$3,IF($D2207&lt;$B$5,$B$4,$B$5))),""))</f>
        <v>VersionSource</v>
      </c>
      <c r="H2207" s="17" t="str" cm="1">
        <f t="array" aca="1" ref="H2207" ca="1">IF(F2207="","",IFERROR(INDEX(NTG_2020_Map,2,D2207),""))</f>
        <v>0</v>
      </c>
      <c r="I2207" s="17" t="str" cm="1">
        <f t="array" aca="1" ref="I2207" ca="1">IFERROR(INDEX(NTG_2020_Map,$C2207+2,$I$7),"")</f>
        <v/>
      </c>
      <c r="J2207" s="17" t="str" cm="1">
        <f t="array" aca="1" ref="J2207" ca="1">IFERROR(IF(INDEX(NTG_2020_Map,$C2207+2,36)=0,"",INDEX(NTG_2020_Map,$C2207+2,$J$7)),"")</f>
        <v/>
      </c>
      <c r="K2207" s="17" t="str" cm="1">
        <f t="array" aca="1" ref="K2207" ca="1">IFERROR(INDEX(NTG_2020_Map,$C2207+2,K$7),"")</f>
        <v/>
      </c>
      <c r="L2207" s="17" t="str" cm="1">
        <f t="array" aca="1" ref="L2207" ca="1">IFERROR(INDEX(NTG_2020_Map,$C2207+2,L$7),"")</f>
        <v/>
      </c>
      <c r="M2207" s="17" t="str" cm="1">
        <f t="array" aca="1" ref="M2207" ca="1">IFERROR(INDEX(NTG_2020_Map,$C2207+2,M$7),"")</f>
        <v/>
      </c>
      <c r="N2207" s="18" t="str" cm="1">
        <f t="array" aca="1" ref="N2207" ca="1">IFERROR(INDEX(NTG_2020_Map,$C2207+2,N$7),"")</f>
        <v/>
      </c>
      <c r="O2207" s="18" t="str" cm="1">
        <f t="array" aca="1" ref="O2207" ca="1">IFERROR(IF(INDEX(NTG_2020_Map,$C2207+2,O$7)="","",INDEX(NTG_2020_Map,$C2207+2,O$7)),"")</f>
        <v/>
      </c>
    </row>
    <row r="2208" spans="3:15" ht="12.75" customHeight="1">
      <c r="C2208" s="16">
        <f t="shared" si="68"/>
        <v>96</v>
      </c>
      <c r="D2208" s="16">
        <f t="shared" si="69"/>
        <v>15</v>
      </c>
      <c r="E2208" s="16" cm="1">
        <f t="array" aca="1" ref="E2208" ca="1">IF(F2208="","",IF(INDEX(NTG_2020_Table,$C2208+1,$D2208)=1,1,0))</f>
        <v>0</v>
      </c>
      <c r="F2208" s="17" t="str" cm="1">
        <f t="array" aca="1" ref="F2208" ca="1">IFERROR(INDEX(NTG_2020_Table,$C2208+1,$F$7),"")</f>
        <v>Res-sAll-mHVAC-DX-up</v>
      </c>
      <c r="G2208" s="17" t="str" cm="1">
        <f t="array" aca="1" ref="G2208" ca="1">IF($F2208="","",IFERROR(INDEX(NTG_2020_Map,1,IF($D2208&lt;$B$4,$B$3,IF($D2208&lt;$B$5,$B$4,$B$5))),""))</f>
        <v>VersionSource</v>
      </c>
      <c r="H2208" s="17" cm="1">
        <f t="array" aca="1" ref="H2208" ca="1">IF(F2208="","",IFERROR(INDEX(NTG_2020_Map,2,D2208),""))</f>
        <v>45448.629734189817</v>
      </c>
      <c r="I2208" s="17" t="str" cm="1">
        <f t="array" aca="1" ref="I2208" ca="1">IFERROR(INDEX(NTG_2020_Map,$C2208+2,$I$7),"")</f>
        <v/>
      </c>
      <c r="J2208" s="17" t="str" cm="1">
        <f t="array" aca="1" ref="J2208" ca="1">IFERROR(IF(INDEX(NTG_2020_Map,$C2208+2,36)=0,"",INDEX(NTG_2020_Map,$C2208+2,$J$7)),"")</f>
        <v/>
      </c>
      <c r="K2208" s="17" t="str" cm="1">
        <f t="array" aca="1" ref="K2208" ca="1">IFERROR(INDEX(NTG_2020_Map,$C2208+2,K$7),"")</f>
        <v/>
      </c>
      <c r="L2208" s="17" t="str" cm="1">
        <f t="array" aca="1" ref="L2208" ca="1">IFERROR(INDEX(NTG_2020_Map,$C2208+2,L$7),"")</f>
        <v/>
      </c>
      <c r="M2208" s="17" t="str" cm="1">
        <f t="array" aca="1" ref="M2208" ca="1">IFERROR(INDEX(NTG_2020_Map,$C2208+2,M$7),"")</f>
        <v/>
      </c>
      <c r="N2208" s="18" t="str" cm="1">
        <f t="array" aca="1" ref="N2208" ca="1">IFERROR(INDEX(NTG_2020_Map,$C2208+2,N$7),"")</f>
        <v/>
      </c>
      <c r="O2208" s="18" t="str" cm="1">
        <f t="array" aca="1" ref="O2208" ca="1">IFERROR(IF(INDEX(NTG_2020_Map,$C2208+2,O$7)="","",INDEX(NTG_2020_Map,$C2208+2,O$7)),"")</f>
        <v/>
      </c>
    </row>
    <row r="2209" spans="3:15" ht="12.75" customHeight="1">
      <c r="C2209" s="16">
        <f t="shared" si="68"/>
        <v>96</v>
      </c>
      <c r="D2209" s="16">
        <f t="shared" si="69"/>
        <v>16</v>
      </c>
      <c r="E2209" s="16" cm="1">
        <f t="array" aca="1" ref="E2209" ca="1">IF(F2209="","",IF(INDEX(NTG_2020_Table,$C2209+1,$D2209)=1,1,0))</f>
        <v>1</v>
      </c>
      <c r="F2209" s="17" t="str" cm="1">
        <f t="array" aca="1" ref="F2209" ca="1">IFERROR(INDEX(NTG_2020_Table,$C2209+1,$F$7),"")</f>
        <v>Res-sAll-mHVAC-DX-up</v>
      </c>
      <c r="G2209" s="17" t="str" cm="1">
        <f t="array" aca="1" ref="G2209" ca="1">IF($F2209="","",IFERROR(INDEX(NTG_2020_Map,1,IF($D2209&lt;$B$4,$B$3,IF($D2209&lt;$B$5,$B$4,$B$5))),""))</f>
        <v>VersionSource</v>
      </c>
      <c r="H2209" s="17" t="str" cm="1">
        <f t="array" aca="1" ref="H2209" ca="1">IF(F2209="","",IFERROR(INDEX(NTG_2020_Map,2,D2209),""))</f>
        <v>Expired this record since a new record was created that uses the updated Measure Impact Types and Delivery Types per DEER2026 Scoping Document.</v>
      </c>
      <c r="I2209" s="17" t="str" cm="1">
        <f t="array" aca="1" ref="I2209" ca="1">IFERROR(INDEX(NTG_2020_Map,$C2209+2,$I$7),"")</f>
        <v/>
      </c>
      <c r="J2209" s="17" t="str" cm="1">
        <f t="array" aca="1" ref="J2209" ca="1">IFERROR(IF(INDEX(NTG_2020_Map,$C2209+2,36)=0,"",INDEX(NTG_2020_Map,$C2209+2,$J$7)),"")</f>
        <v/>
      </c>
      <c r="K2209" s="17" t="str" cm="1">
        <f t="array" aca="1" ref="K2209" ca="1">IFERROR(INDEX(NTG_2020_Map,$C2209+2,K$7),"")</f>
        <v/>
      </c>
      <c r="L2209" s="17" t="str" cm="1">
        <f t="array" aca="1" ref="L2209" ca="1">IFERROR(INDEX(NTG_2020_Map,$C2209+2,L$7),"")</f>
        <v/>
      </c>
      <c r="M2209" s="17" t="str" cm="1">
        <f t="array" aca="1" ref="M2209" ca="1">IFERROR(INDEX(NTG_2020_Map,$C2209+2,M$7),"")</f>
        <v/>
      </c>
      <c r="N2209" s="18" t="str" cm="1">
        <f t="array" aca="1" ref="N2209" ca="1">IFERROR(INDEX(NTG_2020_Map,$C2209+2,N$7),"")</f>
        <v/>
      </c>
      <c r="O2209" s="18" t="str" cm="1">
        <f t="array" aca="1" ref="O2209" ca="1">IFERROR(IF(INDEX(NTG_2020_Map,$C2209+2,O$7)="","",INDEX(NTG_2020_Map,$C2209+2,O$7)),"")</f>
        <v/>
      </c>
    </row>
    <row r="2210" spans="3:15" ht="12.75" customHeight="1">
      <c r="C2210" s="16">
        <f t="shared" si="68"/>
        <v>96</v>
      </c>
      <c r="D2210" s="16">
        <f t="shared" si="69"/>
        <v>17</v>
      </c>
      <c r="E2210" s="16" cm="1">
        <f t="array" aca="1" ref="E2210" ca="1">IF(F2210="","",IF(INDEX(NTG_2020_Table,$C2210+1,$D2210)=1,1,0))</f>
        <v>1</v>
      </c>
      <c r="F2210" s="17" t="str" cm="1">
        <f t="array" aca="1" ref="F2210" ca="1">IFERROR(INDEX(NTG_2020_Table,$C2210+1,$F$7),"")</f>
        <v>Res-sAll-mHVAC-DX-up</v>
      </c>
      <c r="G2210" s="17" t="str" cm="1">
        <f t="array" aca="1" ref="G2210" ca="1">IF($F2210="","",IFERROR(INDEX(NTG_2020_Map,1,IF($D2210&lt;$B$4,$B$3,IF($D2210&lt;$B$5,$B$4,$B$5))),""))</f>
        <v>VersionSource</v>
      </c>
      <c r="H2210" s="17" t="str" cm="1">
        <f t="array" aca="1" ref="H2210" ca="1">IF(F2210="","",IFERROR(INDEX(NTG_2020_Map,2,D2210),""))</f>
        <v>Deemed Ex Ante Team</v>
      </c>
      <c r="I2210" s="17" t="str" cm="1">
        <f t="array" aca="1" ref="I2210" ca="1">IFERROR(INDEX(NTG_2020_Map,$C2210+2,$I$7),"")</f>
        <v/>
      </c>
      <c r="J2210" s="17" t="str" cm="1">
        <f t="array" aca="1" ref="J2210" ca="1">IFERROR(IF(INDEX(NTG_2020_Map,$C2210+2,36)=0,"",INDEX(NTG_2020_Map,$C2210+2,$J$7)),"")</f>
        <v/>
      </c>
      <c r="K2210" s="17" t="str" cm="1">
        <f t="array" aca="1" ref="K2210" ca="1">IFERROR(INDEX(NTG_2020_Map,$C2210+2,K$7),"")</f>
        <v/>
      </c>
      <c r="L2210" s="17" t="str" cm="1">
        <f t="array" aca="1" ref="L2210" ca="1">IFERROR(INDEX(NTG_2020_Map,$C2210+2,L$7),"")</f>
        <v/>
      </c>
      <c r="M2210" s="17" t="str" cm="1">
        <f t="array" aca="1" ref="M2210" ca="1">IFERROR(INDEX(NTG_2020_Map,$C2210+2,M$7),"")</f>
        <v/>
      </c>
      <c r="N2210" s="18" t="str" cm="1">
        <f t="array" aca="1" ref="N2210" ca="1">IFERROR(INDEX(NTG_2020_Map,$C2210+2,N$7),"")</f>
        <v/>
      </c>
      <c r="O2210" s="18" t="str" cm="1">
        <f t="array" aca="1" ref="O2210" ca="1">IFERROR(IF(INDEX(NTG_2020_Map,$C2210+2,O$7)="","",INDEX(NTG_2020_Map,$C2210+2,O$7)),"")</f>
        <v/>
      </c>
    </row>
    <row r="2211" spans="3:15" ht="12.75" customHeight="1">
      <c r="C2211" s="16">
        <f t="shared" si="68"/>
        <v>96</v>
      </c>
      <c r="D2211" s="16">
        <f t="shared" si="69"/>
        <v>18</v>
      </c>
      <c r="E2211" s="16" cm="1">
        <f t="array" aca="1" ref="E2211" ca="1">IF(F2211="","",IF(INDEX(NTG_2020_Table,$C2211+1,$D2211)=1,1,0))</f>
        <v>1</v>
      </c>
      <c r="F2211" s="17" t="str" cm="1">
        <f t="array" aca="1" ref="F2211" ca="1">IFERROR(INDEX(NTG_2020_Table,$C2211+1,$F$7),"")</f>
        <v>Res-sAll-mHVAC-DX-up</v>
      </c>
      <c r="G2211" s="17" t="str" cm="1">
        <f t="array" aca="1" ref="G2211" ca="1">IF($F2211="","",IFERROR(INDEX(NTG_2020_Map,1,IF($D2211&lt;$B$4,$B$3,IF($D2211&lt;$B$5,$B$4,$B$5))),""))</f>
        <v>VersionSource</v>
      </c>
      <c r="H2211" s="17" cm="1">
        <f t="array" aca="1" ref="H2211" ca="1">IF(F2211="","",IFERROR(INDEX(NTG_2020_Map,2,D2211),""))</f>
        <v>44566.539816770834</v>
      </c>
      <c r="I2211" s="17" t="str" cm="1">
        <f t="array" aca="1" ref="I2211" ca="1">IFERROR(INDEX(NTG_2020_Map,$C2211+2,$I$7),"")</f>
        <v/>
      </c>
      <c r="J2211" s="17" t="str" cm="1">
        <f t="array" aca="1" ref="J2211" ca="1">IFERROR(IF(INDEX(NTG_2020_Map,$C2211+2,36)=0,"",INDEX(NTG_2020_Map,$C2211+2,$J$7)),"")</f>
        <v/>
      </c>
      <c r="K2211" s="17" t="str" cm="1">
        <f t="array" aca="1" ref="K2211" ca="1">IFERROR(INDEX(NTG_2020_Map,$C2211+2,K$7),"")</f>
        <v/>
      </c>
      <c r="L2211" s="17" t="str" cm="1">
        <f t="array" aca="1" ref="L2211" ca="1">IFERROR(INDEX(NTG_2020_Map,$C2211+2,L$7),"")</f>
        <v/>
      </c>
      <c r="M2211" s="17" t="str" cm="1">
        <f t="array" aca="1" ref="M2211" ca="1">IFERROR(INDEX(NTG_2020_Map,$C2211+2,M$7),"")</f>
        <v/>
      </c>
      <c r="N2211" s="18" t="str" cm="1">
        <f t="array" aca="1" ref="N2211" ca="1">IFERROR(INDEX(NTG_2020_Map,$C2211+2,N$7),"")</f>
        <v/>
      </c>
      <c r="O2211" s="18" t="str" cm="1">
        <f t="array" aca="1" ref="O2211" ca="1">IFERROR(IF(INDEX(NTG_2020_Map,$C2211+2,O$7)="","",INDEX(NTG_2020_Map,$C2211+2,O$7)),"")</f>
        <v/>
      </c>
    </row>
    <row r="2212" spans="3:15" ht="12.75" customHeight="1">
      <c r="C2212" s="16">
        <f t="shared" si="68"/>
        <v>96</v>
      </c>
      <c r="D2212" s="16">
        <f t="shared" si="69"/>
        <v>19</v>
      </c>
      <c r="E2212" s="16" cm="1">
        <f t="array" aca="1" ref="E2212" ca="1">IF(F2212="","",IF(INDEX(NTG_2020_Table,$C2212+1,$D2212)=1,1,0))</f>
        <v>1</v>
      </c>
      <c r="F2212" s="17" t="str" cm="1">
        <f t="array" aca="1" ref="F2212" ca="1">IFERROR(INDEX(NTG_2020_Table,$C2212+1,$F$7),"")</f>
        <v>Res-sAll-mHVAC-DX-up</v>
      </c>
      <c r="G2212" s="17" t="str" cm="1">
        <f t="array" aca="1" ref="G2212" ca="1">IF($F2212="","",IFERROR(INDEX(NTG_2020_Map,1,IF($D2212&lt;$B$4,$B$3,IF($D2212&lt;$B$5,$B$4,$B$5))),""))</f>
        <v>CreatedComment</v>
      </c>
      <c r="H2212" s="17" t="str" cm="1">
        <f t="array" aca="1" ref="H2212" ca="1">IF(F2212="","",IFERROR(INDEX(NTG_2020_Map,2,D2212),""))</f>
        <v/>
      </c>
      <c r="I2212" s="17" t="str" cm="1">
        <f t="array" aca="1" ref="I2212" ca="1">IFERROR(INDEX(NTG_2020_Map,$C2212+2,$I$7),"")</f>
        <v/>
      </c>
      <c r="J2212" s="17" t="str" cm="1">
        <f t="array" aca="1" ref="J2212" ca="1">IFERROR(IF(INDEX(NTG_2020_Map,$C2212+2,36)=0,"",INDEX(NTG_2020_Map,$C2212+2,$J$7)),"")</f>
        <v/>
      </c>
      <c r="K2212" s="17" t="str" cm="1">
        <f t="array" aca="1" ref="K2212" ca="1">IFERROR(INDEX(NTG_2020_Map,$C2212+2,K$7),"")</f>
        <v/>
      </c>
      <c r="L2212" s="17" t="str" cm="1">
        <f t="array" aca="1" ref="L2212" ca="1">IFERROR(INDEX(NTG_2020_Map,$C2212+2,L$7),"")</f>
        <v/>
      </c>
      <c r="M2212" s="17" t="str" cm="1">
        <f t="array" aca="1" ref="M2212" ca="1">IFERROR(INDEX(NTG_2020_Map,$C2212+2,M$7),"")</f>
        <v/>
      </c>
      <c r="N2212" s="18" t="str" cm="1">
        <f t="array" aca="1" ref="N2212" ca="1">IFERROR(INDEX(NTG_2020_Map,$C2212+2,N$7),"")</f>
        <v/>
      </c>
      <c r="O2212" s="18" t="str" cm="1">
        <f t="array" aca="1" ref="O2212" ca="1">IFERROR(IF(INDEX(NTG_2020_Map,$C2212+2,O$7)="","",INDEX(NTG_2020_Map,$C2212+2,O$7)),"")</f>
        <v/>
      </c>
    </row>
    <row r="2213" spans="3:15" ht="12.75" customHeight="1">
      <c r="C2213" s="16">
        <f t="shared" si="68"/>
        <v>96</v>
      </c>
      <c r="D2213" s="16">
        <f t="shared" si="69"/>
        <v>20</v>
      </c>
      <c r="E2213" s="16" cm="1">
        <f t="array" aca="1" ref="E2213" ca="1">IF(F2213="","",IF(INDEX(NTG_2020_Table,$C2213+1,$D2213)=1,1,0))</f>
        <v>1</v>
      </c>
      <c r="F2213" s="17" t="str" cm="1">
        <f t="array" aca="1" ref="F2213" ca="1">IFERROR(INDEX(NTG_2020_Table,$C2213+1,$F$7),"")</f>
        <v>Res-sAll-mHVAC-DX-up</v>
      </c>
      <c r="G2213" s="17" t="str" cm="1">
        <f t="array" aca="1" ref="G2213" ca="1">IF($F2213="","",IFERROR(INDEX(NTG_2020_Map,1,IF($D2213&lt;$B$4,$B$3,IF($D2213&lt;$B$5,$B$4,$B$5))),""))</f>
        <v>CreatedComment</v>
      </c>
      <c r="H2213" s="17" t="str" cm="1">
        <f t="array" aca="1" ref="H2213" ca="1">IF(F2213="","",IFERROR(INDEX(NTG_2020_Map,2,D2213),""))</f>
        <v>Deemed Ex Ante Team</v>
      </c>
      <c r="I2213" s="17" t="str" cm="1">
        <f t="array" aca="1" ref="I2213" ca="1">IFERROR(INDEX(NTG_2020_Map,$C2213+2,$I$7),"")</f>
        <v/>
      </c>
      <c r="J2213" s="17" t="str" cm="1">
        <f t="array" aca="1" ref="J2213" ca="1">IFERROR(IF(INDEX(NTG_2020_Map,$C2213+2,36)=0,"",INDEX(NTG_2020_Map,$C2213+2,$J$7)),"")</f>
        <v/>
      </c>
      <c r="K2213" s="17" t="str" cm="1">
        <f t="array" aca="1" ref="K2213" ca="1">IFERROR(INDEX(NTG_2020_Map,$C2213+2,K$7),"")</f>
        <v/>
      </c>
      <c r="L2213" s="17" t="str" cm="1">
        <f t="array" aca="1" ref="L2213" ca="1">IFERROR(INDEX(NTG_2020_Map,$C2213+2,L$7),"")</f>
        <v/>
      </c>
      <c r="M2213" s="17" t="str" cm="1">
        <f t="array" aca="1" ref="M2213" ca="1">IFERROR(INDEX(NTG_2020_Map,$C2213+2,M$7),"")</f>
        <v/>
      </c>
      <c r="N2213" s="18" t="str" cm="1">
        <f t="array" aca="1" ref="N2213" ca="1">IFERROR(INDEX(NTG_2020_Map,$C2213+2,N$7),"")</f>
        <v/>
      </c>
      <c r="O2213" s="18" t="str" cm="1">
        <f t="array" aca="1" ref="O2213" ca="1">IFERROR(IF(INDEX(NTG_2020_Map,$C2213+2,O$7)="","",INDEX(NTG_2020_Map,$C2213+2,O$7)),"")</f>
        <v/>
      </c>
    </row>
    <row r="2214" spans="3:15" ht="12.75" customHeight="1">
      <c r="C2214" s="16">
        <f t="shared" si="68"/>
        <v>96</v>
      </c>
      <c r="D2214" s="16">
        <f t="shared" si="69"/>
        <v>21</v>
      </c>
      <c r="E2214" s="16" cm="1">
        <f t="array" aca="1" ref="E2214" ca="1">IF(F2214="","",IF(INDEX(NTG_2020_Table,$C2214+1,$D2214)=1,1,0))</f>
        <v>1</v>
      </c>
      <c r="F2214" s="17" t="str" cm="1">
        <f t="array" aca="1" ref="F2214" ca="1">IFERROR(INDEX(NTG_2020_Table,$C2214+1,$F$7),"")</f>
        <v>Res-sAll-mHVAC-DX-up</v>
      </c>
      <c r="G2214" s="17" t="str" cm="1">
        <f t="array" aca="1" ref="G2214" ca="1">IF($F2214="","",IFERROR(INDEX(NTG_2020_Map,1,IF($D2214&lt;$B$4,$B$3,IF($D2214&lt;$B$5,$B$4,$B$5))),""))</f>
        <v>CreatedComment</v>
      </c>
      <c r="H2214" s="17" t="str" cm="1">
        <f t="array" aca="1" ref="H2214" ca="1">IF(F2214="","",IFERROR(INDEX(NTG_2020_Map,2,D2214),""))</f>
        <v/>
      </c>
      <c r="I2214" s="17" t="str" cm="1">
        <f t="array" aca="1" ref="I2214" ca="1">IFERROR(INDEX(NTG_2020_Map,$C2214+2,$I$7),"")</f>
        <v/>
      </c>
      <c r="J2214" s="17" t="str" cm="1">
        <f t="array" aca="1" ref="J2214" ca="1">IFERROR(IF(INDEX(NTG_2020_Map,$C2214+2,36)=0,"",INDEX(NTG_2020_Map,$C2214+2,$J$7)),"")</f>
        <v/>
      </c>
      <c r="K2214" s="17" t="str" cm="1">
        <f t="array" aca="1" ref="K2214" ca="1">IFERROR(INDEX(NTG_2020_Map,$C2214+2,K$7),"")</f>
        <v/>
      </c>
      <c r="L2214" s="17" t="str" cm="1">
        <f t="array" aca="1" ref="L2214" ca="1">IFERROR(INDEX(NTG_2020_Map,$C2214+2,L$7),"")</f>
        <v/>
      </c>
      <c r="M2214" s="17" t="str" cm="1">
        <f t="array" aca="1" ref="M2214" ca="1">IFERROR(INDEX(NTG_2020_Map,$C2214+2,M$7),"")</f>
        <v/>
      </c>
      <c r="N2214" s="18" t="str" cm="1">
        <f t="array" aca="1" ref="N2214" ca="1">IFERROR(INDEX(NTG_2020_Map,$C2214+2,N$7),"")</f>
        <v/>
      </c>
      <c r="O2214" s="18" t="str" cm="1">
        <f t="array" aca="1" ref="O2214" ca="1">IFERROR(IF(INDEX(NTG_2020_Map,$C2214+2,O$7)="","",INDEX(NTG_2020_Map,$C2214+2,O$7)),"")</f>
        <v/>
      </c>
    </row>
    <row r="2215" spans="3:15" ht="12.75" customHeight="1">
      <c r="C2215" s="16">
        <f t="shared" si="68"/>
        <v>96</v>
      </c>
      <c r="D2215" s="16">
        <f t="shared" si="69"/>
        <v>22</v>
      </c>
      <c r="E2215" s="16" cm="1">
        <f t="array" aca="1" ref="E2215" ca="1">IF(F2215="","",IF(INDEX(NTG_2020_Table,$C2215+1,$D2215)=1,1,0))</f>
        <v>1</v>
      </c>
      <c r="F2215" s="17" t="str" cm="1">
        <f t="array" aca="1" ref="F2215" ca="1">IFERROR(INDEX(NTG_2020_Table,$C2215+1,$F$7),"")</f>
        <v>Res-sAll-mHVAC-DX-up</v>
      </c>
      <c r="G2215" s="17" t="str" cm="1">
        <f t="array" aca="1" ref="G2215" ca="1">IF($F2215="","",IFERROR(INDEX(NTG_2020_Map,1,IF($D2215&lt;$B$4,$B$3,IF($D2215&lt;$B$5,$B$4,$B$5))),""))</f>
        <v>CreatedComment</v>
      </c>
      <c r="H2215" s="17" t="str" cm="1">
        <f t="array" aca="1" ref="H2215" ca="1">IF(F2215="","",IFERROR(INDEX(NTG_2020_Map,2,D2215),""))</f>
        <v/>
      </c>
      <c r="I2215" s="17" t="str" cm="1">
        <f t="array" aca="1" ref="I2215" ca="1">IFERROR(INDEX(NTG_2020_Map,$C2215+2,$I$7),"")</f>
        <v/>
      </c>
      <c r="J2215" s="17" t="str" cm="1">
        <f t="array" aca="1" ref="J2215" ca="1">IFERROR(IF(INDEX(NTG_2020_Map,$C2215+2,36)=0,"",INDEX(NTG_2020_Map,$C2215+2,$J$7)),"")</f>
        <v/>
      </c>
      <c r="K2215" s="17" t="str" cm="1">
        <f t="array" aca="1" ref="K2215" ca="1">IFERROR(INDEX(NTG_2020_Map,$C2215+2,K$7),"")</f>
        <v/>
      </c>
      <c r="L2215" s="17" t="str" cm="1">
        <f t="array" aca="1" ref="L2215" ca="1">IFERROR(INDEX(NTG_2020_Map,$C2215+2,L$7),"")</f>
        <v/>
      </c>
      <c r="M2215" s="17" t="str" cm="1">
        <f t="array" aca="1" ref="M2215" ca="1">IFERROR(INDEX(NTG_2020_Map,$C2215+2,M$7),"")</f>
        <v/>
      </c>
      <c r="N2215" s="18" t="str" cm="1">
        <f t="array" aca="1" ref="N2215" ca="1">IFERROR(INDEX(NTG_2020_Map,$C2215+2,N$7),"")</f>
        <v/>
      </c>
      <c r="O2215" s="18" t="str" cm="1">
        <f t="array" aca="1" ref="O2215" ca="1">IFERROR(IF(INDEX(NTG_2020_Map,$C2215+2,O$7)="","",INDEX(NTG_2020_Map,$C2215+2,O$7)),"")</f>
        <v/>
      </c>
    </row>
    <row r="2216" spans="3:15" ht="12.75" customHeight="1">
      <c r="C2216" s="16">
        <f t="shared" si="68"/>
        <v>96</v>
      </c>
      <c r="D2216" s="16">
        <f t="shared" si="69"/>
        <v>23</v>
      </c>
      <c r="E2216" s="16" cm="1">
        <f t="array" aca="1" ref="E2216" ca="1">IF(F2216="","",IF(INDEX(NTG_2020_Table,$C2216+1,$D2216)=1,1,0))</f>
        <v>1</v>
      </c>
      <c r="F2216" s="17" t="str" cm="1">
        <f t="array" aca="1" ref="F2216" ca="1">IFERROR(INDEX(NTG_2020_Table,$C2216+1,$F$7),"")</f>
        <v>Res-sAll-mHVAC-DX-up</v>
      </c>
      <c r="G2216" s="17" t="str" cm="1">
        <f t="array" aca="1" ref="G2216" ca="1">IF($F2216="","",IFERROR(INDEX(NTG_2020_Map,1,IF($D2216&lt;$B$4,$B$3,IF($D2216&lt;$B$5,$B$4,$B$5))),""))</f>
        <v>CreatedComment</v>
      </c>
      <c r="H2216" s="17" t="str" cm="1">
        <f t="array" aca="1" ref="H2216" ca="1">IF(F2216="","",IFERROR(INDEX(NTG_2020_Map,2,D2216),""))</f>
        <v/>
      </c>
      <c r="I2216" s="17" t="str" cm="1">
        <f t="array" aca="1" ref="I2216" ca="1">IFERROR(INDEX(NTG_2020_Map,$C2216+2,$I$7),"")</f>
        <v/>
      </c>
      <c r="J2216" s="17" t="str" cm="1">
        <f t="array" aca="1" ref="J2216" ca="1">IFERROR(IF(INDEX(NTG_2020_Map,$C2216+2,36)=0,"",INDEX(NTG_2020_Map,$C2216+2,$J$7)),"")</f>
        <v/>
      </c>
      <c r="K2216" s="17" t="str" cm="1">
        <f t="array" aca="1" ref="K2216" ca="1">IFERROR(INDEX(NTG_2020_Map,$C2216+2,K$7),"")</f>
        <v/>
      </c>
      <c r="L2216" s="17" t="str" cm="1">
        <f t="array" aca="1" ref="L2216" ca="1">IFERROR(INDEX(NTG_2020_Map,$C2216+2,L$7),"")</f>
        <v/>
      </c>
      <c r="M2216" s="17" t="str" cm="1">
        <f t="array" aca="1" ref="M2216" ca="1">IFERROR(INDEX(NTG_2020_Map,$C2216+2,M$7),"")</f>
        <v/>
      </c>
      <c r="N2216" s="18" t="str" cm="1">
        <f t="array" aca="1" ref="N2216" ca="1">IFERROR(INDEX(NTG_2020_Map,$C2216+2,N$7),"")</f>
        <v/>
      </c>
      <c r="O2216" s="18" t="str" cm="1">
        <f t="array" aca="1" ref="O2216" ca="1">IFERROR(IF(INDEX(NTG_2020_Map,$C2216+2,O$7)="","",INDEX(NTG_2020_Map,$C2216+2,O$7)),"")</f>
        <v/>
      </c>
    </row>
    <row r="2217" spans="3:15" ht="12.75" customHeight="1">
      <c r="C2217" s="16">
        <f t="shared" si="68"/>
        <v>97</v>
      </c>
      <c r="D2217" s="16">
        <f t="shared" si="69"/>
        <v>1</v>
      </c>
      <c r="E2217" s="16" cm="1">
        <f t="array" aca="1" ref="E2217" ca="1">IF(F2217="","",IF(INDEX(NTG_2020_Table,$C2217+1,$D2217)=1,1,0))</f>
        <v>0</v>
      </c>
      <c r="F2217" s="17" t="str" cm="1">
        <f t="array" aca="1" ref="F2217" ca="1">IFERROR(INDEX(NTG_2020_Table,$C2217+1,$F$7),"")</f>
        <v>Res-sAll-mHVAC-FanCtrl</v>
      </c>
      <c r="G2217" s="17" t="str" cm="1">
        <f t="array" aca="1" ref="G2217" ca="1">IF($F2217="","",IFERROR(INDEX(NTG_2020_Map,1,IF($D2217&lt;$B$4,$B$3,IF($D2217&lt;$B$5,$B$4,$B$5))),""))</f>
        <v>NTG_ID</v>
      </c>
      <c r="H2217" s="17" t="str" cm="1">
        <f t="array" aca="1" ref="H2217" ca="1">IF(F2217="","",IFERROR(INDEX(NTG_2020_Map,2,D2217),""))</f>
        <v>Agric-Default&gt;2yrs</v>
      </c>
      <c r="I2217" s="17" t="str" cm="1">
        <f t="array" aca="1" ref="I2217" ca="1">IFERROR(INDEX(NTG_2020_Map,$C2217+2,$I$7),"")</f>
        <v/>
      </c>
      <c r="J2217" s="17" t="str" cm="1">
        <f t="array" aca="1" ref="J2217" ca="1">IFERROR(IF(INDEX(NTG_2020_Map,$C2217+2,36)=0,"",INDEX(NTG_2020_Map,$C2217+2,$J$7)),"")</f>
        <v/>
      </c>
      <c r="K2217" s="17" t="str" cm="1">
        <f t="array" aca="1" ref="K2217" ca="1">IFERROR(INDEX(NTG_2020_Map,$C2217+2,K$7),"")</f>
        <v/>
      </c>
      <c r="L2217" s="17" t="str" cm="1">
        <f t="array" aca="1" ref="L2217" ca="1">IFERROR(INDEX(NTG_2020_Map,$C2217+2,L$7),"")</f>
        <v/>
      </c>
      <c r="M2217" s="17" t="str" cm="1">
        <f t="array" aca="1" ref="M2217" ca="1">IFERROR(INDEX(NTG_2020_Map,$C2217+2,M$7),"")</f>
        <v/>
      </c>
      <c r="N2217" s="18" t="str" cm="1">
        <f t="array" aca="1" ref="N2217" ca="1">IFERROR(INDEX(NTG_2020_Map,$C2217+2,N$7),"")</f>
        <v/>
      </c>
      <c r="O2217" s="18" t="str" cm="1">
        <f t="array" aca="1" ref="O2217" ca="1">IFERROR(IF(INDEX(NTG_2020_Map,$C2217+2,O$7)="","",INDEX(NTG_2020_Map,$C2217+2,O$7)),"")</f>
        <v/>
      </c>
    </row>
    <row r="2218" spans="3:15" ht="12.75" customHeight="1">
      <c r="C2218" s="16">
        <f t="shared" si="68"/>
        <v>97</v>
      </c>
      <c r="D2218" s="16">
        <f t="shared" si="69"/>
        <v>2</v>
      </c>
      <c r="E2218" s="16" cm="1">
        <f t="array" aca="1" ref="E2218" ca="1">IF(F2218="","",IF(INDEX(NTG_2020_Table,$C2218+1,$D2218)=1,1,0))</f>
        <v>0</v>
      </c>
      <c r="F2218" s="17" t="str" cm="1">
        <f t="array" aca="1" ref="F2218" ca="1">IFERROR(INDEX(NTG_2020_Table,$C2218+1,$F$7),"")</f>
        <v>Res-sAll-mHVAC-FanCtrl</v>
      </c>
      <c r="G2218" s="17" t="str" cm="1">
        <f t="array" aca="1" ref="G2218" ca="1">IF($F2218="","",IFERROR(INDEX(NTG_2020_Map,1,IF($D2218&lt;$B$4,$B$3,IF($D2218&lt;$B$5,$B$4,$B$5))),""))</f>
        <v>NTG_ID</v>
      </c>
      <c r="H2218" s="17" t="str" cm="1">
        <f t="array" aca="1" ref="H2218" ca="1">IF(F2218="","",IFERROR(INDEX(NTG_2020_Map,2,D2218),""))</f>
        <v>DEER2019</v>
      </c>
      <c r="I2218" s="17" t="str" cm="1">
        <f t="array" aca="1" ref="I2218" ca="1">IFERROR(INDEX(NTG_2020_Map,$C2218+2,$I$7),"")</f>
        <v/>
      </c>
      <c r="J2218" s="17" t="str" cm="1">
        <f t="array" aca="1" ref="J2218" ca="1">IFERROR(IF(INDEX(NTG_2020_Map,$C2218+2,36)=0,"",INDEX(NTG_2020_Map,$C2218+2,$J$7)),"")</f>
        <v/>
      </c>
      <c r="K2218" s="17" t="str" cm="1">
        <f t="array" aca="1" ref="K2218" ca="1">IFERROR(INDEX(NTG_2020_Map,$C2218+2,K$7),"")</f>
        <v/>
      </c>
      <c r="L2218" s="17" t="str" cm="1">
        <f t="array" aca="1" ref="L2218" ca="1">IFERROR(INDEX(NTG_2020_Map,$C2218+2,L$7),"")</f>
        <v/>
      </c>
      <c r="M2218" s="17" t="str" cm="1">
        <f t="array" aca="1" ref="M2218" ca="1">IFERROR(INDEX(NTG_2020_Map,$C2218+2,M$7),"")</f>
        <v/>
      </c>
      <c r="N2218" s="18" t="str" cm="1">
        <f t="array" aca="1" ref="N2218" ca="1">IFERROR(INDEX(NTG_2020_Map,$C2218+2,N$7),"")</f>
        <v/>
      </c>
      <c r="O2218" s="18" t="str" cm="1">
        <f t="array" aca="1" ref="O2218" ca="1">IFERROR(IF(INDEX(NTG_2020_Map,$C2218+2,O$7)="","",INDEX(NTG_2020_Map,$C2218+2,O$7)),"")</f>
        <v/>
      </c>
    </row>
    <row r="2219" spans="3:15" ht="12.75" customHeight="1">
      <c r="C2219" s="16">
        <f t="shared" si="68"/>
        <v>97</v>
      </c>
      <c r="D2219" s="16">
        <f t="shared" si="69"/>
        <v>3</v>
      </c>
      <c r="E2219" s="16" cm="1">
        <f t="array" aca="1" ref="E2219" ca="1">IF(F2219="","",IF(INDEX(NTG_2020_Table,$C2219+1,$D2219)=1,1,0))</f>
        <v>0</v>
      </c>
      <c r="F2219" s="17" t="str" cm="1">
        <f t="array" aca="1" ref="F2219" ca="1">IFERROR(INDEX(NTG_2020_Table,$C2219+1,$F$7),"")</f>
        <v>Res-sAll-mHVAC-FanCtrl</v>
      </c>
      <c r="G2219" s="17" t="str" cm="1">
        <f t="array" aca="1" ref="G2219" ca="1">IF($F2219="","",IFERROR(INDEX(NTG_2020_Map,1,IF($D2219&lt;$B$4,$B$3,IF($D2219&lt;$B$5,$B$4,$B$5))),""))</f>
        <v>NTG_ID</v>
      </c>
      <c r="H2219" s="17" cm="1">
        <f t="array" aca="1" ref="H2219" ca="1">IF(F2219="","",IFERROR(INDEX(NTG_2020_Map,2,D2219),""))</f>
        <v>43466</v>
      </c>
      <c r="I2219" s="17" t="str" cm="1">
        <f t="array" aca="1" ref="I2219" ca="1">IFERROR(INDEX(NTG_2020_Map,$C2219+2,$I$7),"")</f>
        <v/>
      </c>
      <c r="J2219" s="17" t="str" cm="1">
        <f t="array" aca="1" ref="J2219" ca="1">IFERROR(IF(INDEX(NTG_2020_Map,$C2219+2,36)=0,"",INDEX(NTG_2020_Map,$C2219+2,$J$7)),"")</f>
        <v/>
      </c>
      <c r="K2219" s="17" t="str" cm="1">
        <f t="array" aca="1" ref="K2219" ca="1">IFERROR(INDEX(NTG_2020_Map,$C2219+2,K$7),"")</f>
        <v/>
      </c>
      <c r="L2219" s="17" t="str" cm="1">
        <f t="array" aca="1" ref="L2219" ca="1">IFERROR(INDEX(NTG_2020_Map,$C2219+2,L$7),"")</f>
        <v/>
      </c>
      <c r="M2219" s="17" t="str" cm="1">
        <f t="array" aca="1" ref="M2219" ca="1">IFERROR(INDEX(NTG_2020_Map,$C2219+2,M$7),"")</f>
        <v/>
      </c>
      <c r="N2219" s="18" t="str" cm="1">
        <f t="array" aca="1" ref="N2219" ca="1">IFERROR(INDEX(NTG_2020_Map,$C2219+2,N$7),"")</f>
        <v/>
      </c>
      <c r="O2219" s="18" t="str" cm="1">
        <f t="array" aca="1" ref="O2219" ca="1">IFERROR(IF(INDEX(NTG_2020_Map,$C2219+2,O$7)="","",INDEX(NTG_2020_Map,$C2219+2,O$7)),"")</f>
        <v/>
      </c>
    </row>
    <row r="2220" spans="3:15" ht="12.75" customHeight="1">
      <c r="C2220" s="16">
        <f t="shared" si="68"/>
        <v>97</v>
      </c>
      <c r="D2220" s="16">
        <f t="shared" si="69"/>
        <v>4</v>
      </c>
      <c r="E2220" s="16" cm="1">
        <f t="array" aca="1" ref="E2220" ca="1">IF(F2220="","",IF(INDEX(NTG_2020_Table,$C2220+1,$D2220)=1,1,0))</f>
        <v>0</v>
      </c>
      <c r="F2220" s="17" t="str" cm="1">
        <f t="array" aca="1" ref="F2220" ca="1">IFERROR(INDEX(NTG_2020_Table,$C2220+1,$F$7),"")</f>
        <v>Res-sAll-mHVAC-FanCtrl</v>
      </c>
      <c r="G2220" s="17" t="str" cm="1">
        <f t="array" aca="1" ref="G2220" ca="1">IF($F2220="","",IFERROR(INDEX(NTG_2020_Map,1,IF($D2220&lt;$B$4,$B$3,IF($D2220&lt;$B$5,$B$4,$B$5))),""))</f>
        <v>NTG_ID</v>
      </c>
      <c r="H2220" s="17" cm="1">
        <f t="array" aca="1" ref="H2220" ca="1">IF(F2220="","",IFERROR(INDEX(NTG_2020_Map,2,D2220),""))</f>
        <v>46022</v>
      </c>
      <c r="I2220" s="17" t="str" cm="1">
        <f t="array" aca="1" ref="I2220" ca="1">IFERROR(INDEX(NTG_2020_Map,$C2220+2,$I$7),"")</f>
        <v/>
      </c>
      <c r="J2220" s="17" t="str" cm="1">
        <f t="array" aca="1" ref="J2220" ca="1">IFERROR(IF(INDEX(NTG_2020_Map,$C2220+2,36)=0,"",INDEX(NTG_2020_Map,$C2220+2,$J$7)),"")</f>
        <v/>
      </c>
      <c r="K2220" s="17" t="str" cm="1">
        <f t="array" aca="1" ref="K2220" ca="1">IFERROR(INDEX(NTG_2020_Map,$C2220+2,K$7),"")</f>
        <v/>
      </c>
      <c r="L2220" s="17" t="str" cm="1">
        <f t="array" aca="1" ref="L2220" ca="1">IFERROR(INDEX(NTG_2020_Map,$C2220+2,L$7),"")</f>
        <v/>
      </c>
      <c r="M2220" s="17" t="str" cm="1">
        <f t="array" aca="1" ref="M2220" ca="1">IFERROR(INDEX(NTG_2020_Map,$C2220+2,M$7),"")</f>
        <v/>
      </c>
      <c r="N2220" s="18" t="str" cm="1">
        <f t="array" aca="1" ref="N2220" ca="1">IFERROR(INDEX(NTG_2020_Map,$C2220+2,N$7),"")</f>
        <v/>
      </c>
      <c r="O2220" s="18" t="str" cm="1">
        <f t="array" aca="1" ref="O2220" ca="1">IFERROR(IF(INDEX(NTG_2020_Map,$C2220+2,O$7)="","",INDEX(NTG_2020_Map,$C2220+2,O$7)),"")</f>
        <v/>
      </c>
    </row>
    <row r="2221" spans="3:15" ht="12.75" customHeight="1">
      <c r="C2221" s="16">
        <f t="shared" si="68"/>
        <v>97</v>
      </c>
      <c r="D2221" s="16">
        <f t="shared" si="69"/>
        <v>5</v>
      </c>
      <c r="E2221" s="16" cm="1">
        <f t="array" aca="1" ref="E2221" ca="1">IF(F2221="","",IF(INDEX(NTG_2020_Table,$C2221+1,$D2221)=1,1,0))</f>
        <v>0</v>
      </c>
      <c r="F2221" s="17" t="str" cm="1">
        <f t="array" aca="1" ref="F2221" ca="1">IFERROR(INDEX(NTG_2020_Table,$C2221+1,$F$7),"")</f>
        <v>Res-sAll-mHVAC-FanCtrl</v>
      </c>
      <c r="G2221" s="17" t="str" cm="1">
        <f t="array" aca="1" ref="G2221" ca="1">IF($F2221="","",IFERROR(INDEX(NTG_2020_Map,1,IF($D2221&lt;$B$4,$B$3,IF($D2221&lt;$B$5,$B$4,$B$5))),""))</f>
        <v>NTG_ID</v>
      </c>
      <c r="H2221" s="17" cm="1">
        <f t="array" aca="1" ref="H2221" ca="1">IF(F2221="","",IFERROR(INDEX(NTG_2020_Map,2,D2221),""))</f>
        <v>0.6</v>
      </c>
      <c r="I2221" s="17" t="str" cm="1">
        <f t="array" aca="1" ref="I2221" ca="1">IFERROR(INDEX(NTG_2020_Map,$C2221+2,$I$7),"")</f>
        <v/>
      </c>
      <c r="J2221" s="17" t="str" cm="1">
        <f t="array" aca="1" ref="J2221" ca="1">IFERROR(IF(INDEX(NTG_2020_Map,$C2221+2,36)=0,"",INDEX(NTG_2020_Map,$C2221+2,$J$7)),"")</f>
        <v/>
      </c>
      <c r="K2221" s="17" t="str" cm="1">
        <f t="array" aca="1" ref="K2221" ca="1">IFERROR(INDEX(NTG_2020_Map,$C2221+2,K$7),"")</f>
        <v/>
      </c>
      <c r="L2221" s="17" t="str" cm="1">
        <f t="array" aca="1" ref="L2221" ca="1">IFERROR(INDEX(NTG_2020_Map,$C2221+2,L$7),"")</f>
        <v/>
      </c>
      <c r="M2221" s="17" t="str" cm="1">
        <f t="array" aca="1" ref="M2221" ca="1">IFERROR(INDEX(NTG_2020_Map,$C2221+2,M$7),"")</f>
        <v/>
      </c>
      <c r="N2221" s="18" t="str" cm="1">
        <f t="array" aca="1" ref="N2221" ca="1">IFERROR(INDEX(NTG_2020_Map,$C2221+2,N$7),"")</f>
        <v/>
      </c>
      <c r="O2221" s="18" t="str" cm="1">
        <f t="array" aca="1" ref="O2221" ca="1">IFERROR(IF(INDEX(NTG_2020_Map,$C2221+2,O$7)="","",INDEX(NTG_2020_Map,$C2221+2,O$7)),"")</f>
        <v/>
      </c>
    </row>
    <row r="2222" spans="3:15" ht="12.75" customHeight="1">
      <c r="C2222" s="16">
        <f t="shared" si="68"/>
        <v>97</v>
      </c>
      <c r="D2222" s="16">
        <f t="shared" si="69"/>
        <v>6</v>
      </c>
      <c r="E2222" s="16" cm="1">
        <f t="array" aca="1" ref="E2222" ca="1">IF(F2222="","",IF(INDEX(NTG_2020_Table,$C2222+1,$D2222)=1,1,0))</f>
        <v>0</v>
      </c>
      <c r="F2222" s="17" t="str" cm="1">
        <f t="array" aca="1" ref="F2222" ca="1">IFERROR(INDEX(NTG_2020_Table,$C2222+1,$F$7),"")</f>
        <v>Res-sAll-mHVAC-FanCtrl</v>
      </c>
      <c r="G2222" s="17" t="str" cm="1">
        <f t="array" aca="1" ref="G2222" ca="1">IF($F2222="","",IFERROR(INDEX(NTG_2020_Map,1,IF($D2222&lt;$B$4,$B$3,IF($D2222&lt;$B$5,$B$4,$B$5))),""))</f>
        <v>NTG_ID</v>
      </c>
      <c r="H2222" s="17" cm="1">
        <f t="array" aca="1" ref="H2222" ca="1">IF(F2222="","",IFERROR(INDEX(NTG_2020_Map,2,D2222),""))</f>
        <v>0.6</v>
      </c>
      <c r="I2222" s="17" t="str" cm="1">
        <f t="array" aca="1" ref="I2222" ca="1">IFERROR(INDEX(NTG_2020_Map,$C2222+2,$I$7),"")</f>
        <v/>
      </c>
      <c r="J2222" s="17" t="str" cm="1">
        <f t="array" aca="1" ref="J2222" ca="1">IFERROR(IF(INDEX(NTG_2020_Map,$C2222+2,36)=0,"",INDEX(NTG_2020_Map,$C2222+2,$J$7)),"")</f>
        <v/>
      </c>
      <c r="K2222" s="17" t="str" cm="1">
        <f t="array" aca="1" ref="K2222" ca="1">IFERROR(INDEX(NTG_2020_Map,$C2222+2,K$7),"")</f>
        <v/>
      </c>
      <c r="L2222" s="17" t="str" cm="1">
        <f t="array" aca="1" ref="L2222" ca="1">IFERROR(INDEX(NTG_2020_Map,$C2222+2,L$7),"")</f>
        <v/>
      </c>
      <c r="M2222" s="17" t="str" cm="1">
        <f t="array" aca="1" ref="M2222" ca="1">IFERROR(INDEX(NTG_2020_Map,$C2222+2,M$7),"")</f>
        <v/>
      </c>
      <c r="N2222" s="18" t="str" cm="1">
        <f t="array" aca="1" ref="N2222" ca="1">IFERROR(INDEX(NTG_2020_Map,$C2222+2,N$7),"")</f>
        <v/>
      </c>
      <c r="O2222" s="18" t="str" cm="1">
        <f t="array" aca="1" ref="O2222" ca="1">IFERROR(IF(INDEX(NTG_2020_Map,$C2222+2,O$7)="","",INDEX(NTG_2020_Map,$C2222+2,O$7)),"")</f>
        <v/>
      </c>
    </row>
    <row r="2223" spans="3:15" ht="12.75" customHeight="1">
      <c r="C2223" s="16">
        <f t="shared" si="68"/>
        <v>97</v>
      </c>
      <c r="D2223" s="16">
        <f t="shared" si="69"/>
        <v>7</v>
      </c>
      <c r="E2223" s="16" cm="1">
        <f t="array" aca="1" ref="E2223" ca="1">IF(F2223="","",IF(INDEX(NTG_2020_Table,$C2223+1,$D2223)=1,1,0))</f>
        <v>0</v>
      </c>
      <c r="F2223" s="17" t="str" cm="1">
        <f t="array" aca="1" ref="F2223" ca="1">IFERROR(INDEX(NTG_2020_Table,$C2223+1,$F$7),"")</f>
        <v>Res-sAll-mHVAC-FanCtrl</v>
      </c>
      <c r="G2223" s="17" t="str" cm="1">
        <f t="array" aca="1" ref="G2223" ca="1">IF($F2223="","",IFERROR(INDEX(NTG_2020_Map,1,IF($D2223&lt;$B$4,$B$3,IF($D2223&lt;$B$5,$B$4,$B$5))),""))</f>
        <v>NTG_ID</v>
      </c>
      <c r="H2223" s="17" t="str" cm="1">
        <f t="array" aca="1" ref="H2223" ca="1">IF(F2223="","",IFERROR(INDEX(NTG_2020_Map,2,D2223),""))</f>
        <v>Measures not covered by other NTG values and measure technology type has been available in marketplace for more than 2 years</v>
      </c>
      <c r="I2223" s="17" t="str" cm="1">
        <f t="array" aca="1" ref="I2223" ca="1">IFERROR(INDEX(NTG_2020_Map,$C2223+2,$I$7),"")</f>
        <v/>
      </c>
      <c r="J2223" s="17" t="str" cm="1">
        <f t="array" aca="1" ref="J2223" ca="1">IFERROR(IF(INDEX(NTG_2020_Map,$C2223+2,36)=0,"",INDEX(NTG_2020_Map,$C2223+2,$J$7)),"")</f>
        <v/>
      </c>
      <c r="K2223" s="17" t="str" cm="1">
        <f t="array" aca="1" ref="K2223" ca="1">IFERROR(INDEX(NTG_2020_Map,$C2223+2,K$7),"")</f>
        <v/>
      </c>
      <c r="L2223" s="17" t="str" cm="1">
        <f t="array" aca="1" ref="L2223" ca="1">IFERROR(INDEX(NTG_2020_Map,$C2223+2,L$7),"")</f>
        <v/>
      </c>
      <c r="M2223" s="17" t="str" cm="1">
        <f t="array" aca="1" ref="M2223" ca="1">IFERROR(INDEX(NTG_2020_Map,$C2223+2,M$7),"")</f>
        <v/>
      </c>
      <c r="N2223" s="18" t="str" cm="1">
        <f t="array" aca="1" ref="N2223" ca="1">IFERROR(INDEX(NTG_2020_Map,$C2223+2,N$7),"")</f>
        <v/>
      </c>
      <c r="O2223" s="18" t="str" cm="1">
        <f t="array" aca="1" ref="O2223" ca="1">IFERROR(IF(INDEX(NTG_2020_Map,$C2223+2,O$7)="","",INDEX(NTG_2020_Map,$C2223+2,O$7)),"")</f>
        <v/>
      </c>
    </row>
    <row r="2224" spans="3:15" ht="12.75" customHeight="1">
      <c r="C2224" s="16">
        <f t="shared" si="68"/>
        <v>97</v>
      </c>
      <c r="D2224" s="16">
        <f t="shared" si="69"/>
        <v>8</v>
      </c>
      <c r="E2224" s="16" cm="1">
        <f t="array" aca="1" ref="E2224" ca="1">IF(F2224="","",IF(INDEX(NTG_2020_Table,$C2224+1,$D2224)=1,1,0))</f>
        <v>0</v>
      </c>
      <c r="F2224" s="17" t="str" cm="1">
        <f t="array" aca="1" ref="F2224" ca="1">IFERROR(INDEX(NTG_2020_Table,$C2224+1,$F$7),"")</f>
        <v>Res-sAll-mHVAC-FanCtrl</v>
      </c>
      <c r="G2224" s="17" t="str" cm="1">
        <f t="array" aca="1" ref="G2224" ca="1">IF($F2224="","",IFERROR(INDEX(NTG_2020_Map,1,IF($D2224&lt;$B$4,$B$3,IF($D2224&lt;$B$5,$B$4,$B$5))),""))</f>
        <v>NTG_ID</v>
      </c>
      <c r="H2224" s="17" t="str" cm="1">
        <f t="array" aca="1" ref="H2224" ca="1">IF(F2224="","",IFERROR(INDEX(NTG_2020_Map,2,D2224),""))</f>
        <v>Deem-DEER|Deem-WP</v>
      </c>
      <c r="I2224" s="17" t="str" cm="1">
        <f t="array" aca="1" ref="I2224" ca="1">IFERROR(INDEX(NTG_2020_Map,$C2224+2,$I$7),"")</f>
        <v/>
      </c>
      <c r="J2224" s="17" t="str" cm="1">
        <f t="array" aca="1" ref="J2224" ca="1">IFERROR(IF(INDEX(NTG_2020_Map,$C2224+2,36)=0,"",INDEX(NTG_2020_Map,$C2224+2,$J$7)),"")</f>
        <v/>
      </c>
      <c r="K2224" s="17" t="str" cm="1">
        <f t="array" aca="1" ref="K2224" ca="1">IFERROR(INDEX(NTG_2020_Map,$C2224+2,K$7),"")</f>
        <v/>
      </c>
      <c r="L2224" s="17" t="str" cm="1">
        <f t="array" aca="1" ref="L2224" ca="1">IFERROR(INDEX(NTG_2020_Map,$C2224+2,L$7),"")</f>
        <v/>
      </c>
      <c r="M2224" s="17" t="str" cm="1">
        <f t="array" aca="1" ref="M2224" ca="1">IFERROR(INDEX(NTG_2020_Map,$C2224+2,M$7),"")</f>
        <v/>
      </c>
      <c r="N2224" s="18" t="str" cm="1">
        <f t="array" aca="1" ref="N2224" ca="1">IFERROR(INDEX(NTG_2020_Map,$C2224+2,N$7),"")</f>
        <v/>
      </c>
      <c r="O2224" s="18" t="str" cm="1">
        <f t="array" aca="1" ref="O2224" ca="1">IFERROR(IF(INDEX(NTG_2020_Map,$C2224+2,O$7)="","",INDEX(NTG_2020_Map,$C2224+2,O$7)),"")</f>
        <v/>
      </c>
    </row>
    <row r="2225" spans="3:15" ht="12.75" customHeight="1">
      <c r="C2225" s="16">
        <f t="shared" si="68"/>
        <v>97</v>
      </c>
      <c r="D2225" s="16">
        <f t="shared" si="69"/>
        <v>9</v>
      </c>
      <c r="E2225" s="16" cm="1">
        <f t="array" aca="1" ref="E2225" ca="1">IF(F2225="","",IF(INDEX(NTG_2020_Table,$C2225+1,$D2225)=1,1,0))</f>
        <v>0</v>
      </c>
      <c r="F2225" s="17" t="str" cm="1">
        <f t="array" aca="1" ref="F2225" ca="1">IFERROR(INDEX(NTG_2020_Table,$C2225+1,$F$7),"")</f>
        <v>Res-sAll-mHVAC-FanCtrl</v>
      </c>
      <c r="G2225" s="17" t="str" cm="1">
        <f t="array" aca="1" ref="G2225" ca="1">IF($F2225="","",IFERROR(INDEX(NTG_2020_Map,1,IF($D2225&lt;$B$4,$B$3,IF($D2225&lt;$B$5,$B$4,$B$5))),""))</f>
        <v>NTG_ID</v>
      </c>
      <c r="H2225" s="17" t="str" cm="1">
        <f t="array" aca="1" ref="H2225" ca="1">IF(F2225="","",IFERROR(INDEX(NTG_2020_Map,2,D2225),""))</f>
        <v>AOE|AR|BRO-Bhv|BRO-Op|BRO-RCx|BW|NC|NR</v>
      </c>
      <c r="I2225" s="17" t="str" cm="1">
        <f t="array" aca="1" ref="I2225" ca="1">IFERROR(INDEX(NTG_2020_Map,$C2225+2,$I$7),"")</f>
        <v/>
      </c>
      <c r="J2225" s="17" t="str" cm="1">
        <f t="array" aca="1" ref="J2225" ca="1">IFERROR(IF(INDEX(NTG_2020_Map,$C2225+2,36)=0,"",INDEX(NTG_2020_Map,$C2225+2,$J$7)),"")</f>
        <v/>
      </c>
      <c r="K2225" s="17" t="str" cm="1">
        <f t="array" aca="1" ref="K2225" ca="1">IFERROR(INDEX(NTG_2020_Map,$C2225+2,K$7),"")</f>
        <v/>
      </c>
      <c r="L2225" s="17" t="str" cm="1">
        <f t="array" aca="1" ref="L2225" ca="1">IFERROR(INDEX(NTG_2020_Map,$C2225+2,L$7),"")</f>
        <v/>
      </c>
      <c r="M2225" s="17" t="str" cm="1">
        <f t="array" aca="1" ref="M2225" ca="1">IFERROR(INDEX(NTG_2020_Map,$C2225+2,M$7),"")</f>
        <v/>
      </c>
      <c r="N2225" s="18" t="str" cm="1">
        <f t="array" aca="1" ref="N2225" ca="1">IFERROR(INDEX(NTG_2020_Map,$C2225+2,N$7),"")</f>
        <v/>
      </c>
      <c r="O2225" s="18" t="str" cm="1">
        <f t="array" aca="1" ref="O2225" ca="1">IFERROR(IF(INDEX(NTG_2020_Map,$C2225+2,O$7)="","",INDEX(NTG_2020_Map,$C2225+2,O$7)),"")</f>
        <v/>
      </c>
    </row>
    <row r="2226" spans="3:15" ht="12.75" customHeight="1">
      <c r="C2226" s="16">
        <f t="shared" si="68"/>
        <v>97</v>
      </c>
      <c r="D2226" s="16">
        <f t="shared" si="69"/>
        <v>10</v>
      </c>
      <c r="E2226" s="16" cm="1">
        <f t="array" aca="1" ref="E2226" ca="1">IF(F2226="","",IF(INDEX(NTG_2020_Table,$C2226+1,$D2226)=1,1,0))</f>
        <v>0</v>
      </c>
      <c r="F2226" s="17" t="str" cm="1">
        <f t="array" aca="1" ref="F2226" ca="1">IFERROR(INDEX(NTG_2020_Table,$C2226+1,$F$7),"")</f>
        <v>Res-sAll-mHVAC-FanCtrl</v>
      </c>
      <c r="G2226" s="17" t="str" cm="1">
        <f t="array" aca="1" ref="G2226" ca="1">IF($F2226="","",IFERROR(INDEX(NTG_2020_Map,1,IF($D2226&lt;$B$4,$B$3,IF($D2226&lt;$B$5,$B$4,$B$5))),""))</f>
        <v>NTG_ID</v>
      </c>
      <c r="H2226" s="17" t="str" cm="1">
        <f t="array" aca="1" ref="H2226" ca="1">IF(F2226="","",IFERROR(INDEX(NTG_2020_Map,2,D2226),""))</f>
        <v>UpDeemed|DnCust|DnDeemed|DnCustDI|DnDeemDI</v>
      </c>
      <c r="I2226" s="17" t="str" cm="1">
        <f t="array" aca="1" ref="I2226" ca="1">IFERROR(INDEX(NTG_2020_Map,$C2226+2,$I$7),"")</f>
        <v/>
      </c>
      <c r="J2226" s="17" t="str" cm="1">
        <f t="array" aca="1" ref="J2226" ca="1">IFERROR(IF(INDEX(NTG_2020_Map,$C2226+2,36)=0,"",INDEX(NTG_2020_Map,$C2226+2,$J$7)),"")</f>
        <v/>
      </c>
      <c r="K2226" s="17" t="str" cm="1">
        <f t="array" aca="1" ref="K2226" ca="1">IFERROR(INDEX(NTG_2020_Map,$C2226+2,K$7),"")</f>
        <v/>
      </c>
      <c r="L2226" s="17" t="str" cm="1">
        <f t="array" aca="1" ref="L2226" ca="1">IFERROR(INDEX(NTG_2020_Map,$C2226+2,L$7),"")</f>
        <v/>
      </c>
      <c r="M2226" s="17" t="str" cm="1">
        <f t="array" aca="1" ref="M2226" ca="1">IFERROR(INDEX(NTG_2020_Map,$C2226+2,M$7),"")</f>
        <v/>
      </c>
      <c r="N2226" s="18" t="str" cm="1">
        <f t="array" aca="1" ref="N2226" ca="1">IFERROR(INDEX(NTG_2020_Map,$C2226+2,N$7),"")</f>
        <v/>
      </c>
      <c r="O2226" s="18" t="str" cm="1">
        <f t="array" aca="1" ref="O2226" ca="1">IFERROR(IF(INDEX(NTG_2020_Map,$C2226+2,O$7)="","",INDEX(NTG_2020_Map,$C2226+2,O$7)),"")</f>
        <v/>
      </c>
    </row>
    <row r="2227" spans="3:15" ht="12.75" customHeight="1">
      <c r="C2227" s="16">
        <f t="shared" si="68"/>
        <v>97</v>
      </c>
      <c r="D2227" s="16">
        <f t="shared" si="69"/>
        <v>11</v>
      </c>
      <c r="E2227" s="16" cm="1">
        <f t="array" aca="1" ref="E2227" ca="1">IF(F2227="","",IF(INDEX(NTG_2020_Table,$C2227+1,$D2227)=1,1,0))</f>
        <v>0</v>
      </c>
      <c r="F2227" s="17" t="str" cm="1">
        <f t="array" aca="1" ref="F2227" ca="1">IFERROR(INDEX(NTG_2020_Table,$C2227+1,$F$7),"")</f>
        <v>Res-sAll-mHVAC-FanCtrl</v>
      </c>
      <c r="G2227" s="17" t="str" cm="1">
        <f t="array" aca="1" ref="G2227" ca="1">IF($F2227="","",IFERROR(INDEX(NTG_2020_Map,1,IF($D2227&lt;$B$4,$B$3,IF($D2227&lt;$B$5,$B$4,$B$5))),""))</f>
        <v>VersionSource</v>
      </c>
      <c r="H2227" s="17" t="str" cm="1">
        <f t="array" aca="1" ref="H2227" ca="1">IF(F2227="","",IFERROR(INDEX(NTG_2020_Map,2,D2227),""))</f>
        <v/>
      </c>
      <c r="I2227" s="17" t="str" cm="1">
        <f t="array" aca="1" ref="I2227" ca="1">IFERROR(INDEX(NTG_2020_Map,$C2227+2,$I$7),"")</f>
        <v/>
      </c>
      <c r="J2227" s="17" t="str" cm="1">
        <f t="array" aca="1" ref="J2227" ca="1">IFERROR(IF(INDEX(NTG_2020_Map,$C2227+2,36)=0,"",INDEX(NTG_2020_Map,$C2227+2,$J$7)),"")</f>
        <v/>
      </c>
      <c r="K2227" s="17" t="str" cm="1">
        <f t="array" aca="1" ref="K2227" ca="1">IFERROR(INDEX(NTG_2020_Map,$C2227+2,K$7),"")</f>
        <v/>
      </c>
      <c r="L2227" s="17" t="str" cm="1">
        <f t="array" aca="1" ref="L2227" ca="1">IFERROR(INDEX(NTG_2020_Map,$C2227+2,L$7),"")</f>
        <v/>
      </c>
      <c r="M2227" s="17" t="str" cm="1">
        <f t="array" aca="1" ref="M2227" ca="1">IFERROR(INDEX(NTG_2020_Map,$C2227+2,M$7),"")</f>
        <v/>
      </c>
      <c r="N2227" s="18" t="str" cm="1">
        <f t="array" aca="1" ref="N2227" ca="1">IFERROR(INDEX(NTG_2020_Map,$C2227+2,N$7),"")</f>
        <v/>
      </c>
      <c r="O2227" s="18" t="str" cm="1">
        <f t="array" aca="1" ref="O2227" ca="1">IFERROR(IF(INDEX(NTG_2020_Map,$C2227+2,O$7)="","",INDEX(NTG_2020_Map,$C2227+2,O$7)),"")</f>
        <v/>
      </c>
    </row>
    <row r="2228" spans="3:15" ht="12.75" customHeight="1">
      <c r="C2228" s="16">
        <f t="shared" si="68"/>
        <v>97</v>
      </c>
      <c r="D2228" s="16">
        <f t="shared" si="69"/>
        <v>12</v>
      </c>
      <c r="E2228" s="16" cm="1">
        <f t="array" aca="1" ref="E2228" ca="1">IF(F2228="","",IF(INDEX(NTG_2020_Table,$C2228+1,$D2228)=1,1,0))</f>
        <v>1</v>
      </c>
      <c r="F2228" s="17" t="str" cm="1">
        <f t="array" aca="1" ref="F2228" ca="1">IFERROR(INDEX(NTG_2020_Table,$C2228+1,$F$7),"")</f>
        <v>Res-sAll-mHVAC-FanCtrl</v>
      </c>
      <c r="G2228" s="17" t="str" cm="1">
        <f t="array" aca="1" ref="G2228" ca="1">IF($F2228="","",IFERROR(INDEX(NTG_2020_Map,1,IF($D2228&lt;$B$4,$B$3,IF($D2228&lt;$B$5,$B$4,$B$5))),""))</f>
        <v>VersionSource</v>
      </c>
      <c r="H2228" s="17" t="str" cm="1">
        <f t="array" aca="1" ref="H2228" ca="1">IF(F2228="","",IFERROR(INDEX(NTG_2020_Map,2,D2228),""))</f>
        <v>1</v>
      </c>
      <c r="I2228" s="17" t="str" cm="1">
        <f t="array" aca="1" ref="I2228" ca="1">IFERROR(INDEX(NTG_2020_Map,$C2228+2,$I$7),"")</f>
        <v/>
      </c>
      <c r="J2228" s="17" t="str" cm="1">
        <f t="array" aca="1" ref="J2228" ca="1">IFERROR(IF(INDEX(NTG_2020_Map,$C2228+2,36)=0,"",INDEX(NTG_2020_Map,$C2228+2,$J$7)),"")</f>
        <v/>
      </c>
      <c r="K2228" s="17" t="str" cm="1">
        <f t="array" aca="1" ref="K2228" ca="1">IFERROR(INDEX(NTG_2020_Map,$C2228+2,K$7),"")</f>
        <v/>
      </c>
      <c r="L2228" s="17" t="str" cm="1">
        <f t="array" aca="1" ref="L2228" ca="1">IFERROR(INDEX(NTG_2020_Map,$C2228+2,L$7),"")</f>
        <v/>
      </c>
      <c r="M2228" s="17" t="str" cm="1">
        <f t="array" aca="1" ref="M2228" ca="1">IFERROR(INDEX(NTG_2020_Map,$C2228+2,M$7),"")</f>
        <v/>
      </c>
      <c r="N2228" s="18" t="str" cm="1">
        <f t="array" aca="1" ref="N2228" ca="1">IFERROR(INDEX(NTG_2020_Map,$C2228+2,N$7),"")</f>
        <v/>
      </c>
      <c r="O2228" s="18" t="str" cm="1">
        <f t="array" aca="1" ref="O2228" ca="1">IFERROR(IF(INDEX(NTG_2020_Map,$C2228+2,O$7)="","",INDEX(NTG_2020_Map,$C2228+2,O$7)),"")</f>
        <v/>
      </c>
    </row>
    <row r="2229" spans="3:15" ht="12.75" customHeight="1">
      <c r="C2229" s="16">
        <f t="shared" si="68"/>
        <v>97</v>
      </c>
      <c r="D2229" s="16">
        <f t="shared" si="69"/>
        <v>13</v>
      </c>
      <c r="E2229" s="16" cm="1">
        <f t="array" aca="1" ref="E2229" ca="1">IF(F2229="","",IF(INDEX(NTG_2020_Table,$C2229+1,$D2229)=1,1,0))</f>
        <v>0</v>
      </c>
      <c r="F2229" s="17" t="str" cm="1">
        <f t="array" aca="1" ref="F2229" ca="1">IFERROR(INDEX(NTG_2020_Table,$C2229+1,$F$7),"")</f>
        <v>Res-sAll-mHVAC-FanCtrl</v>
      </c>
      <c r="G2229" s="17" t="str" cm="1">
        <f t="array" aca="1" ref="G2229" ca="1">IF($F2229="","",IFERROR(INDEX(NTG_2020_Map,1,IF($D2229&lt;$B$4,$B$3,IF($D2229&lt;$B$5,$B$4,$B$5))),""))</f>
        <v>VersionSource</v>
      </c>
      <c r="H2229" s="17" t="str" cm="1">
        <f t="array" aca="1" ref="H2229" ca="1">IF(F2229="","",IFERROR(INDEX(NTG_2020_Map,2,D2229),""))</f>
        <v>1</v>
      </c>
      <c r="I2229" s="17" t="str" cm="1">
        <f t="array" aca="1" ref="I2229" ca="1">IFERROR(INDEX(NTG_2020_Map,$C2229+2,$I$7),"")</f>
        <v/>
      </c>
      <c r="J2229" s="17" t="str" cm="1">
        <f t="array" aca="1" ref="J2229" ca="1">IFERROR(IF(INDEX(NTG_2020_Map,$C2229+2,36)=0,"",INDEX(NTG_2020_Map,$C2229+2,$J$7)),"")</f>
        <v/>
      </c>
      <c r="K2229" s="17" t="str" cm="1">
        <f t="array" aca="1" ref="K2229" ca="1">IFERROR(INDEX(NTG_2020_Map,$C2229+2,K$7),"")</f>
        <v/>
      </c>
      <c r="L2229" s="17" t="str" cm="1">
        <f t="array" aca="1" ref="L2229" ca="1">IFERROR(INDEX(NTG_2020_Map,$C2229+2,L$7),"")</f>
        <v/>
      </c>
      <c r="M2229" s="17" t="str" cm="1">
        <f t="array" aca="1" ref="M2229" ca="1">IFERROR(INDEX(NTG_2020_Map,$C2229+2,M$7),"")</f>
        <v/>
      </c>
      <c r="N2229" s="18" t="str" cm="1">
        <f t="array" aca="1" ref="N2229" ca="1">IFERROR(INDEX(NTG_2020_Map,$C2229+2,N$7),"")</f>
        <v/>
      </c>
      <c r="O2229" s="18" t="str" cm="1">
        <f t="array" aca="1" ref="O2229" ca="1">IFERROR(IF(INDEX(NTG_2020_Map,$C2229+2,O$7)="","",INDEX(NTG_2020_Map,$C2229+2,O$7)),"")</f>
        <v/>
      </c>
    </row>
    <row r="2230" spans="3:15" ht="12.75" customHeight="1">
      <c r="C2230" s="16">
        <f t="shared" si="68"/>
        <v>97</v>
      </c>
      <c r="D2230" s="16">
        <f t="shared" si="69"/>
        <v>14</v>
      </c>
      <c r="E2230" s="16" cm="1">
        <f t="array" aca="1" ref="E2230" ca="1">IF(F2230="","",IF(INDEX(NTG_2020_Table,$C2230+1,$D2230)=1,1,0))</f>
        <v>0</v>
      </c>
      <c r="F2230" s="17" t="str" cm="1">
        <f t="array" aca="1" ref="F2230" ca="1">IFERROR(INDEX(NTG_2020_Table,$C2230+1,$F$7),"")</f>
        <v>Res-sAll-mHVAC-FanCtrl</v>
      </c>
      <c r="G2230" s="17" t="str" cm="1">
        <f t="array" aca="1" ref="G2230" ca="1">IF($F2230="","",IFERROR(INDEX(NTG_2020_Map,1,IF($D2230&lt;$B$4,$B$3,IF($D2230&lt;$B$5,$B$4,$B$5))),""))</f>
        <v>VersionSource</v>
      </c>
      <c r="H2230" s="17" t="str" cm="1">
        <f t="array" aca="1" ref="H2230" ca="1">IF(F2230="","",IFERROR(INDEX(NTG_2020_Map,2,D2230),""))</f>
        <v>0</v>
      </c>
      <c r="I2230" s="17" t="str" cm="1">
        <f t="array" aca="1" ref="I2230" ca="1">IFERROR(INDEX(NTG_2020_Map,$C2230+2,$I$7),"")</f>
        <v/>
      </c>
      <c r="J2230" s="17" t="str" cm="1">
        <f t="array" aca="1" ref="J2230" ca="1">IFERROR(IF(INDEX(NTG_2020_Map,$C2230+2,36)=0,"",INDEX(NTG_2020_Map,$C2230+2,$J$7)),"")</f>
        <v/>
      </c>
      <c r="K2230" s="17" t="str" cm="1">
        <f t="array" aca="1" ref="K2230" ca="1">IFERROR(INDEX(NTG_2020_Map,$C2230+2,K$7),"")</f>
        <v/>
      </c>
      <c r="L2230" s="17" t="str" cm="1">
        <f t="array" aca="1" ref="L2230" ca="1">IFERROR(INDEX(NTG_2020_Map,$C2230+2,L$7),"")</f>
        <v/>
      </c>
      <c r="M2230" s="17" t="str" cm="1">
        <f t="array" aca="1" ref="M2230" ca="1">IFERROR(INDEX(NTG_2020_Map,$C2230+2,M$7),"")</f>
        <v/>
      </c>
      <c r="N2230" s="18" t="str" cm="1">
        <f t="array" aca="1" ref="N2230" ca="1">IFERROR(INDEX(NTG_2020_Map,$C2230+2,N$7),"")</f>
        <v/>
      </c>
      <c r="O2230" s="18" t="str" cm="1">
        <f t="array" aca="1" ref="O2230" ca="1">IFERROR(IF(INDEX(NTG_2020_Map,$C2230+2,O$7)="","",INDEX(NTG_2020_Map,$C2230+2,O$7)),"")</f>
        <v/>
      </c>
    </row>
    <row r="2231" spans="3:15" ht="12.75" customHeight="1">
      <c r="C2231" s="16">
        <f t="shared" si="68"/>
        <v>97</v>
      </c>
      <c r="D2231" s="16">
        <f t="shared" si="69"/>
        <v>15</v>
      </c>
      <c r="E2231" s="16" cm="1">
        <f t="array" aca="1" ref="E2231" ca="1">IF(F2231="","",IF(INDEX(NTG_2020_Table,$C2231+1,$D2231)=1,1,0))</f>
        <v>0</v>
      </c>
      <c r="F2231" s="17" t="str" cm="1">
        <f t="array" aca="1" ref="F2231" ca="1">IFERROR(INDEX(NTG_2020_Table,$C2231+1,$F$7),"")</f>
        <v>Res-sAll-mHVAC-FanCtrl</v>
      </c>
      <c r="G2231" s="17" t="str" cm="1">
        <f t="array" aca="1" ref="G2231" ca="1">IF($F2231="","",IFERROR(INDEX(NTG_2020_Map,1,IF($D2231&lt;$B$4,$B$3,IF($D2231&lt;$B$5,$B$4,$B$5))),""))</f>
        <v>VersionSource</v>
      </c>
      <c r="H2231" s="17" cm="1">
        <f t="array" aca="1" ref="H2231" ca="1">IF(F2231="","",IFERROR(INDEX(NTG_2020_Map,2,D2231),""))</f>
        <v>45448.629734189817</v>
      </c>
      <c r="I2231" s="17" t="str" cm="1">
        <f t="array" aca="1" ref="I2231" ca="1">IFERROR(INDEX(NTG_2020_Map,$C2231+2,$I$7),"")</f>
        <v/>
      </c>
      <c r="J2231" s="17" t="str" cm="1">
        <f t="array" aca="1" ref="J2231" ca="1">IFERROR(IF(INDEX(NTG_2020_Map,$C2231+2,36)=0,"",INDEX(NTG_2020_Map,$C2231+2,$J$7)),"")</f>
        <v/>
      </c>
      <c r="K2231" s="17" t="str" cm="1">
        <f t="array" aca="1" ref="K2231" ca="1">IFERROR(INDEX(NTG_2020_Map,$C2231+2,K$7),"")</f>
        <v/>
      </c>
      <c r="L2231" s="17" t="str" cm="1">
        <f t="array" aca="1" ref="L2231" ca="1">IFERROR(INDEX(NTG_2020_Map,$C2231+2,L$7),"")</f>
        <v/>
      </c>
      <c r="M2231" s="17" t="str" cm="1">
        <f t="array" aca="1" ref="M2231" ca="1">IFERROR(INDEX(NTG_2020_Map,$C2231+2,M$7),"")</f>
        <v/>
      </c>
      <c r="N2231" s="18" t="str" cm="1">
        <f t="array" aca="1" ref="N2231" ca="1">IFERROR(INDEX(NTG_2020_Map,$C2231+2,N$7),"")</f>
        <v/>
      </c>
      <c r="O2231" s="18" t="str" cm="1">
        <f t="array" aca="1" ref="O2231" ca="1">IFERROR(IF(INDEX(NTG_2020_Map,$C2231+2,O$7)="","",INDEX(NTG_2020_Map,$C2231+2,O$7)),"")</f>
        <v/>
      </c>
    </row>
    <row r="2232" spans="3:15" ht="12.75" customHeight="1">
      <c r="C2232" s="16">
        <f t="shared" si="68"/>
        <v>97</v>
      </c>
      <c r="D2232" s="16">
        <f t="shared" si="69"/>
        <v>16</v>
      </c>
      <c r="E2232" s="16" cm="1">
        <f t="array" aca="1" ref="E2232" ca="1">IF(F2232="","",IF(INDEX(NTG_2020_Table,$C2232+1,$D2232)=1,1,0))</f>
        <v>1</v>
      </c>
      <c r="F2232" s="17" t="str" cm="1">
        <f t="array" aca="1" ref="F2232" ca="1">IFERROR(INDEX(NTG_2020_Table,$C2232+1,$F$7),"")</f>
        <v>Res-sAll-mHVAC-FanCtrl</v>
      </c>
      <c r="G2232" s="17" t="str" cm="1">
        <f t="array" aca="1" ref="G2232" ca="1">IF($F2232="","",IFERROR(INDEX(NTG_2020_Map,1,IF($D2232&lt;$B$4,$B$3,IF($D2232&lt;$B$5,$B$4,$B$5))),""))</f>
        <v>VersionSource</v>
      </c>
      <c r="H2232" s="17" t="str" cm="1">
        <f t="array" aca="1" ref="H2232" ca="1">IF(F2232="","",IFERROR(INDEX(NTG_2020_Map,2,D2232),""))</f>
        <v>Expired this record since a new record was created that uses the updated Measure Impact Types and Delivery Types per DEER2026 Scoping Document.</v>
      </c>
      <c r="I2232" s="17" t="str" cm="1">
        <f t="array" aca="1" ref="I2232" ca="1">IFERROR(INDEX(NTG_2020_Map,$C2232+2,$I$7),"")</f>
        <v/>
      </c>
      <c r="J2232" s="17" t="str" cm="1">
        <f t="array" aca="1" ref="J2232" ca="1">IFERROR(IF(INDEX(NTG_2020_Map,$C2232+2,36)=0,"",INDEX(NTG_2020_Map,$C2232+2,$J$7)),"")</f>
        <v/>
      </c>
      <c r="K2232" s="17" t="str" cm="1">
        <f t="array" aca="1" ref="K2232" ca="1">IFERROR(INDEX(NTG_2020_Map,$C2232+2,K$7),"")</f>
        <v/>
      </c>
      <c r="L2232" s="17" t="str" cm="1">
        <f t="array" aca="1" ref="L2232" ca="1">IFERROR(INDEX(NTG_2020_Map,$C2232+2,L$7),"")</f>
        <v/>
      </c>
      <c r="M2232" s="17" t="str" cm="1">
        <f t="array" aca="1" ref="M2232" ca="1">IFERROR(INDEX(NTG_2020_Map,$C2232+2,M$7),"")</f>
        <v/>
      </c>
      <c r="N2232" s="18" t="str" cm="1">
        <f t="array" aca="1" ref="N2232" ca="1">IFERROR(INDEX(NTG_2020_Map,$C2232+2,N$7),"")</f>
        <v/>
      </c>
      <c r="O2232" s="18" t="str" cm="1">
        <f t="array" aca="1" ref="O2232" ca="1">IFERROR(IF(INDEX(NTG_2020_Map,$C2232+2,O$7)="","",INDEX(NTG_2020_Map,$C2232+2,O$7)),"")</f>
        <v/>
      </c>
    </row>
    <row r="2233" spans="3:15" ht="12.75" customHeight="1">
      <c r="C2233" s="16">
        <f t="shared" si="68"/>
        <v>97</v>
      </c>
      <c r="D2233" s="16">
        <f t="shared" si="69"/>
        <v>17</v>
      </c>
      <c r="E2233" s="16" cm="1">
        <f t="array" aca="1" ref="E2233" ca="1">IF(F2233="","",IF(INDEX(NTG_2020_Table,$C2233+1,$D2233)=1,1,0))</f>
        <v>1</v>
      </c>
      <c r="F2233" s="17" t="str" cm="1">
        <f t="array" aca="1" ref="F2233" ca="1">IFERROR(INDEX(NTG_2020_Table,$C2233+1,$F$7),"")</f>
        <v>Res-sAll-mHVAC-FanCtrl</v>
      </c>
      <c r="G2233" s="17" t="str" cm="1">
        <f t="array" aca="1" ref="G2233" ca="1">IF($F2233="","",IFERROR(INDEX(NTG_2020_Map,1,IF($D2233&lt;$B$4,$B$3,IF($D2233&lt;$B$5,$B$4,$B$5))),""))</f>
        <v>VersionSource</v>
      </c>
      <c r="H2233" s="17" t="str" cm="1">
        <f t="array" aca="1" ref="H2233" ca="1">IF(F2233="","",IFERROR(INDEX(NTG_2020_Map,2,D2233),""))</f>
        <v>Deemed Ex Ante Team</v>
      </c>
      <c r="I2233" s="17" t="str" cm="1">
        <f t="array" aca="1" ref="I2233" ca="1">IFERROR(INDEX(NTG_2020_Map,$C2233+2,$I$7),"")</f>
        <v/>
      </c>
      <c r="J2233" s="17" t="str" cm="1">
        <f t="array" aca="1" ref="J2233" ca="1">IFERROR(IF(INDEX(NTG_2020_Map,$C2233+2,36)=0,"",INDEX(NTG_2020_Map,$C2233+2,$J$7)),"")</f>
        <v/>
      </c>
      <c r="K2233" s="17" t="str" cm="1">
        <f t="array" aca="1" ref="K2233" ca="1">IFERROR(INDEX(NTG_2020_Map,$C2233+2,K$7),"")</f>
        <v/>
      </c>
      <c r="L2233" s="17" t="str" cm="1">
        <f t="array" aca="1" ref="L2233" ca="1">IFERROR(INDEX(NTG_2020_Map,$C2233+2,L$7),"")</f>
        <v/>
      </c>
      <c r="M2233" s="17" t="str" cm="1">
        <f t="array" aca="1" ref="M2233" ca="1">IFERROR(INDEX(NTG_2020_Map,$C2233+2,M$7),"")</f>
        <v/>
      </c>
      <c r="N2233" s="18" t="str" cm="1">
        <f t="array" aca="1" ref="N2233" ca="1">IFERROR(INDEX(NTG_2020_Map,$C2233+2,N$7),"")</f>
        <v/>
      </c>
      <c r="O2233" s="18" t="str" cm="1">
        <f t="array" aca="1" ref="O2233" ca="1">IFERROR(IF(INDEX(NTG_2020_Map,$C2233+2,O$7)="","",INDEX(NTG_2020_Map,$C2233+2,O$7)),"")</f>
        <v/>
      </c>
    </row>
    <row r="2234" spans="3:15" ht="12.75" customHeight="1">
      <c r="C2234" s="16">
        <f t="shared" si="68"/>
        <v>97</v>
      </c>
      <c r="D2234" s="16">
        <f t="shared" si="69"/>
        <v>18</v>
      </c>
      <c r="E2234" s="16" cm="1">
        <f t="array" aca="1" ref="E2234" ca="1">IF(F2234="","",IF(INDEX(NTG_2020_Table,$C2234+1,$D2234)=1,1,0))</f>
        <v>0</v>
      </c>
      <c r="F2234" s="17" t="str" cm="1">
        <f t="array" aca="1" ref="F2234" ca="1">IFERROR(INDEX(NTG_2020_Table,$C2234+1,$F$7),"")</f>
        <v>Res-sAll-mHVAC-FanCtrl</v>
      </c>
      <c r="G2234" s="17" t="str" cm="1">
        <f t="array" aca="1" ref="G2234" ca="1">IF($F2234="","",IFERROR(INDEX(NTG_2020_Map,1,IF($D2234&lt;$B$4,$B$3,IF($D2234&lt;$B$5,$B$4,$B$5))),""))</f>
        <v>VersionSource</v>
      </c>
      <c r="H2234" s="17" cm="1">
        <f t="array" aca="1" ref="H2234" ca="1">IF(F2234="","",IFERROR(INDEX(NTG_2020_Map,2,D2234),""))</f>
        <v>44566.539816770834</v>
      </c>
      <c r="I2234" s="17" t="str" cm="1">
        <f t="array" aca="1" ref="I2234" ca="1">IFERROR(INDEX(NTG_2020_Map,$C2234+2,$I$7),"")</f>
        <v/>
      </c>
      <c r="J2234" s="17" t="str" cm="1">
        <f t="array" aca="1" ref="J2234" ca="1">IFERROR(IF(INDEX(NTG_2020_Map,$C2234+2,36)=0,"",INDEX(NTG_2020_Map,$C2234+2,$J$7)),"")</f>
        <v/>
      </c>
      <c r="K2234" s="17" t="str" cm="1">
        <f t="array" aca="1" ref="K2234" ca="1">IFERROR(INDEX(NTG_2020_Map,$C2234+2,K$7),"")</f>
        <v/>
      </c>
      <c r="L2234" s="17" t="str" cm="1">
        <f t="array" aca="1" ref="L2234" ca="1">IFERROR(INDEX(NTG_2020_Map,$C2234+2,L$7),"")</f>
        <v/>
      </c>
      <c r="M2234" s="17" t="str" cm="1">
        <f t="array" aca="1" ref="M2234" ca="1">IFERROR(INDEX(NTG_2020_Map,$C2234+2,M$7),"")</f>
        <v/>
      </c>
      <c r="N2234" s="18" t="str" cm="1">
        <f t="array" aca="1" ref="N2234" ca="1">IFERROR(INDEX(NTG_2020_Map,$C2234+2,N$7),"")</f>
        <v/>
      </c>
      <c r="O2234" s="18" t="str" cm="1">
        <f t="array" aca="1" ref="O2234" ca="1">IFERROR(IF(INDEX(NTG_2020_Map,$C2234+2,O$7)="","",INDEX(NTG_2020_Map,$C2234+2,O$7)),"")</f>
        <v/>
      </c>
    </row>
    <row r="2235" spans="3:15" ht="12.75" customHeight="1">
      <c r="C2235" s="16">
        <f t="shared" si="68"/>
        <v>97</v>
      </c>
      <c r="D2235" s="16">
        <f t="shared" si="69"/>
        <v>19</v>
      </c>
      <c r="E2235" s="16" cm="1">
        <f t="array" aca="1" ref="E2235" ca="1">IF(F2235="","",IF(INDEX(NTG_2020_Table,$C2235+1,$D2235)=1,1,0))</f>
        <v>0</v>
      </c>
      <c r="F2235" s="17" t="str" cm="1">
        <f t="array" aca="1" ref="F2235" ca="1">IFERROR(INDEX(NTG_2020_Table,$C2235+1,$F$7),"")</f>
        <v>Res-sAll-mHVAC-FanCtrl</v>
      </c>
      <c r="G2235" s="17" t="str" cm="1">
        <f t="array" aca="1" ref="G2235" ca="1">IF($F2235="","",IFERROR(INDEX(NTG_2020_Map,1,IF($D2235&lt;$B$4,$B$3,IF($D2235&lt;$B$5,$B$4,$B$5))),""))</f>
        <v>CreatedComment</v>
      </c>
      <c r="H2235" s="17" t="str" cm="1">
        <f t="array" aca="1" ref="H2235" ca="1">IF(F2235="","",IFERROR(INDEX(NTG_2020_Map,2,D2235),""))</f>
        <v/>
      </c>
      <c r="I2235" s="17" t="str" cm="1">
        <f t="array" aca="1" ref="I2235" ca="1">IFERROR(INDEX(NTG_2020_Map,$C2235+2,$I$7),"")</f>
        <v/>
      </c>
      <c r="J2235" s="17" t="str" cm="1">
        <f t="array" aca="1" ref="J2235" ca="1">IFERROR(IF(INDEX(NTG_2020_Map,$C2235+2,36)=0,"",INDEX(NTG_2020_Map,$C2235+2,$J$7)),"")</f>
        <v/>
      </c>
      <c r="K2235" s="17" t="str" cm="1">
        <f t="array" aca="1" ref="K2235" ca="1">IFERROR(INDEX(NTG_2020_Map,$C2235+2,K$7),"")</f>
        <v/>
      </c>
      <c r="L2235" s="17" t="str" cm="1">
        <f t="array" aca="1" ref="L2235" ca="1">IFERROR(INDEX(NTG_2020_Map,$C2235+2,L$7),"")</f>
        <v/>
      </c>
      <c r="M2235" s="17" t="str" cm="1">
        <f t="array" aca="1" ref="M2235" ca="1">IFERROR(INDEX(NTG_2020_Map,$C2235+2,M$7),"")</f>
        <v/>
      </c>
      <c r="N2235" s="18" t="str" cm="1">
        <f t="array" aca="1" ref="N2235" ca="1">IFERROR(INDEX(NTG_2020_Map,$C2235+2,N$7),"")</f>
        <v/>
      </c>
      <c r="O2235" s="18" t="str" cm="1">
        <f t="array" aca="1" ref="O2235" ca="1">IFERROR(IF(INDEX(NTG_2020_Map,$C2235+2,O$7)="","",INDEX(NTG_2020_Map,$C2235+2,O$7)),"")</f>
        <v/>
      </c>
    </row>
    <row r="2236" spans="3:15" ht="12.75" customHeight="1">
      <c r="C2236" s="16">
        <f t="shared" si="68"/>
        <v>97</v>
      </c>
      <c r="D2236" s="16">
        <f t="shared" si="69"/>
        <v>20</v>
      </c>
      <c r="E2236" s="16" cm="1">
        <f t="array" aca="1" ref="E2236" ca="1">IF(F2236="","",IF(INDEX(NTG_2020_Table,$C2236+1,$D2236)=1,1,0))</f>
        <v>0</v>
      </c>
      <c r="F2236" s="17" t="str" cm="1">
        <f t="array" aca="1" ref="F2236" ca="1">IFERROR(INDEX(NTG_2020_Table,$C2236+1,$F$7),"")</f>
        <v>Res-sAll-mHVAC-FanCtrl</v>
      </c>
      <c r="G2236" s="17" t="str" cm="1">
        <f t="array" aca="1" ref="G2236" ca="1">IF($F2236="","",IFERROR(INDEX(NTG_2020_Map,1,IF($D2236&lt;$B$4,$B$3,IF($D2236&lt;$B$5,$B$4,$B$5))),""))</f>
        <v>CreatedComment</v>
      </c>
      <c r="H2236" s="17" t="str" cm="1">
        <f t="array" aca="1" ref="H2236" ca="1">IF(F2236="","",IFERROR(INDEX(NTG_2020_Map,2,D2236),""))</f>
        <v>Deemed Ex Ante Team</v>
      </c>
      <c r="I2236" s="17" t="str" cm="1">
        <f t="array" aca="1" ref="I2236" ca="1">IFERROR(INDEX(NTG_2020_Map,$C2236+2,$I$7),"")</f>
        <v/>
      </c>
      <c r="J2236" s="17" t="str" cm="1">
        <f t="array" aca="1" ref="J2236" ca="1">IFERROR(IF(INDEX(NTG_2020_Map,$C2236+2,36)=0,"",INDEX(NTG_2020_Map,$C2236+2,$J$7)),"")</f>
        <v/>
      </c>
      <c r="K2236" s="17" t="str" cm="1">
        <f t="array" aca="1" ref="K2236" ca="1">IFERROR(INDEX(NTG_2020_Map,$C2236+2,K$7),"")</f>
        <v/>
      </c>
      <c r="L2236" s="17" t="str" cm="1">
        <f t="array" aca="1" ref="L2236" ca="1">IFERROR(INDEX(NTG_2020_Map,$C2236+2,L$7),"")</f>
        <v/>
      </c>
      <c r="M2236" s="17" t="str" cm="1">
        <f t="array" aca="1" ref="M2236" ca="1">IFERROR(INDEX(NTG_2020_Map,$C2236+2,M$7),"")</f>
        <v/>
      </c>
      <c r="N2236" s="18" t="str" cm="1">
        <f t="array" aca="1" ref="N2236" ca="1">IFERROR(INDEX(NTG_2020_Map,$C2236+2,N$7),"")</f>
        <v/>
      </c>
      <c r="O2236" s="18" t="str" cm="1">
        <f t="array" aca="1" ref="O2236" ca="1">IFERROR(IF(INDEX(NTG_2020_Map,$C2236+2,O$7)="","",INDEX(NTG_2020_Map,$C2236+2,O$7)),"")</f>
        <v/>
      </c>
    </row>
    <row r="2237" spans="3:15" ht="12.75" customHeight="1">
      <c r="C2237" s="16">
        <f t="shared" si="68"/>
        <v>97</v>
      </c>
      <c r="D2237" s="16">
        <f t="shared" si="69"/>
        <v>21</v>
      </c>
      <c r="E2237" s="16" cm="1">
        <f t="array" aca="1" ref="E2237" ca="1">IF(F2237="","",IF(INDEX(NTG_2020_Table,$C2237+1,$D2237)=1,1,0))</f>
        <v>0</v>
      </c>
      <c r="F2237" s="17" t="str" cm="1">
        <f t="array" aca="1" ref="F2237" ca="1">IFERROR(INDEX(NTG_2020_Table,$C2237+1,$F$7),"")</f>
        <v>Res-sAll-mHVAC-FanCtrl</v>
      </c>
      <c r="G2237" s="17" t="str" cm="1">
        <f t="array" aca="1" ref="G2237" ca="1">IF($F2237="","",IFERROR(INDEX(NTG_2020_Map,1,IF($D2237&lt;$B$4,$B$3,IF($D2237&lt;$B$5,$B$4,$B$5))),""))</f>
        <v>CreatedComment</v>
      </c>
      <c r="H2237" s="17" t="str" cm="1">
        <f t="array" aca="1" ref="H2237" ca="1">IF(F2237="","",IFERROR(INDEX(NTG_2020_Map,2,D2237),""))</f>
        <v/>
      </c>
      <c r="I2237" s="17" t="str" cm="1">
        <f t="array" aca="1" ref="I2237" ca="1">IFERROR(INDEX(NTG_2020_Map,$C2237+2,$I$7),"")</f>
        <v/>
      </c>
      <c r="J2237" s="17" t="str" cm="1">
        <f t="array" aca="1" ref="J2237" ca="1">IFERROR(IF(INDEX(NTG_2020_Map,$C2237+2,36)=0,"",INDEX(NTG_2020_Map,$C2237+2,$J$7)),"")</f>
        <v/>
      </c>
      <c r="K2237" s="17" t="str" cm="1">
        <f t="array" aca="1" ref="K2237" ca="1">IFERROR(INDEX(NTG_2020_Map,$C2237+2,K$7),"")</f>
        <v/>
      </c>
      <c r="L2237" s="17" t="str" cm="1">
        <f t="array" aca="1" ref="L2237" ca="1">IFERROR(INDEX(NTG_2020_Map,$C2237+2,L$7),"")</f>
        <v/>
      </c>
      <c r="M2237" s="17" t="str" cm="1">
        <f t="array" aca="1" ref="M2237" ca="1">IFERROR(INDEX(NTG_2020_Map,$C2237+2,M$7),"")</f>
        <v/>
      </c>
      <c r="N2237" s="18" t="str" cm="1">
        <f t="array" aca="1" ref="N2237" ca="1">IFERROR(INDEX(NTG_2020_Map,$C2237+2,N$7),"")</f>
        <v/>
      </c>
      <c r="O2237" s="18" t="str" cm="1">
        <f t="array" aca="1" ref="O2237" ca="1">IFERROR(IF(INDEX(NTG_2020_Map,$C2237+2,O$7)="","",INDEX(NTG_2020_Map,$C2237+2,O$7)),"")</f>
        <v/>
      </c>
    </row>
    <row r="2238" spans="3:15" ht="12.75" customHeight="1">
      <c r="C2238" s="16">
        <f t="shared" si="68"/>
        <v>97</v>
      </c>
      <c r="D2238" s="16">
        <f t="shared" si="69"/>
        <v>22</v>
      </c>
      <c r="E2238" s="16" cm="1">
        <f t="array" aca="1" ref="E2238" ca="1">IF(F2238="","",IF(INDEX(NTG_2020_Table,$C2238+1,$D2238)=1,1,0))</f>
        <v>0</v>
      </c>
      <c r="F2238" s="17" t="str" cm="1">
        <f t="array" aca="1" ref="F2238" ca="1">IFERROR(INDEX(NTG_2020_Table,$C2238+1,$F$7),"")</f>
        <v>Res-sAll-mHVAC-FanCtrl</v>
      </c>
      <c r="G2238" s="17" t="str" cm="1">
        <f t="array" aca="1" ref="G2238" ca="1">IF($F2238="","",IFERROR(INDEX(NTG_2020_Map,1,IF($D2238&lt;$B$4,$B$3,IF($D2238&lt;$B$5,$B$4,$B$5))),""))</f>
        <v>CreatedComment</v>
      </c>
      <c r="H2238" s="17" t="str" cm="1">
        <f t="array" aca="1" ref="H2238" ca="1">IF(F2238="","",IFERROR(INDEX(NTG_2020_Map,2,D2238),""))</f>
        <v/>
      </c>
      <c r="I2238" s="17" t="str" cm="1">
        <f t="array" aca="1" ref="I2238" ca="1">IFERROR(INDEX(NTG_2020_Map,$C2238+2,$I$7),"")</f>
        <v/>
      </c>
      <c r="J2238" s="17" t="str" cm="1">
        <f t="array" aca="1" ref="J2238" ca="1">IFERROR(IF(INDEX(NTG_2020_Map,$C2238+2,36)=0,"",INDEX(NTG_2020_Map,$C2238+2,$J$7)),"")</f>
        <v/>
      </c>
      <c r="K2238" s="17" t="str" cm="1">
        <f t="array" aca="1" ref="K2238" ca="1">IFERROR(INDEX(NTG_2020_Map,$C2238+2,K$7),"")</f>
        <v/>
      </c>
      <c r="L2238" s="17" t="str" cm="1">
        <f t="array" aca="1" ref="L2238" ca="1">IFERROR(INDEX(NTG_2020_Map,$C2238+2,L$7),"")</f>
        <v/>
      </c>
      <c r="M2238" s="17" t="str" cm="1">
        <f t="array" aca="1" ref="M2238" ca="1">IFERROR(INDEX(NTG_2020_Map,$C2238+2,M$7),"")</f>
        <v/>
      </c>
      <c r="N2238" s="18" t="str" cm="1">
        <f t="array" aca="1" ref="N2238" ca="1">IFERROR(INDEX(NTG_2020_Map,$C2238+2,N$7),"")</f>
        <v/>
      </c>
      <c r="O2238" s="18" t="str" cm="1">
        <f t="array" aca="1" ref="O2238" ca="1">IFERROR(IF(INDEX(NTG_2020_Map,$C2238+2,O$7)="","",INDEX(NTG_2020_Map,$C2238+2,O$7)),"")</f>
        <v/>
      </c>
    </row>
    <row r="2239" spans="3:15" ht="12.75" customHeight="1">
      <c r="C2239" s="16">
        <f t="shared" si="68"/>
        <v>97</v>
      </c>
      <c r="D2239" s="16">
        <f t="shared" si="69"/>
        <v>23</v>
      </c>
      <c r="E2239" s="16" cm="1">
        <f t="array" aca="1" ref="E2239" ca="1">IF(F2239="","",IF(INDEX(NTG_2020_Table,$C2239+1,$D2239)=1,1,0))</f>
        <v>0</v>
      </c>
      <c r="F2239" s="17" t="str" cm="1">
        <f t="array" aca="1" ref="F2239" ca="1">IFERROR(INDEX(NTG_2020_Table,$C2239+1,$F$7),"")</f>
        <v>Res-sAll-mHVAC-FanCtrl</v>
      </c>
      <c r="G2239" s="17" t="str" cm="1">
        <f t="array" aca="1" ref="G2239" ca="1">IF($F2239="","",IFERROR(INDEX(NTG_2020_Map,1,IF($D2239&lt;$B$4,$B$3,IF($D2239&lt;$B$5,$B$4,$B$5))),""))</f>
        <v>CreatedComment</v>
      </c>
      <c r="H2239" s="17" t="str" cm="1">
        <f t="array" aca="1" ref="H2239" ca="1">IF(F2239="","",IFERROR(INDEX(NTG_2020_Map,2,D2239),""))</f>
        <v/>
      </c>
      <c r="I2239" s="17" t="str" cm="1">
        <f t="array" aca="1" ref="I2239" ca="1">IFERROR(INDEX(NTG_2020_Map,$C2239+2,$I$7),"")</f>
        <v/>
      </c>
      <c r="J2239" s="17" t="str" cm="1">
        <f t="array" aca="1" ref="J2239" ca="1">IFERROR(IF(INDEX(NTG_2020_Map,$C2239+2,36)=0,"",INDEX(NTG_2020_Map,$C2239+2,$J$7)),"")</f>
        <v/>
      </c>
      <c r="K2239" s="17" t="str" cm="1">
        <f t="array" aca="1" ref="K2239" ca="1">IFERROR(INDEX(NTG_2020_Map,$C2239+2,K$7),"")</f>
        <v/>
      </c>
      <c r="L2239" s="17" t="str" cm="1">
        <f t="array" aca="1" ref="L2239" ca="1">IFERROR(INDEX(NTG_2020_Map,$C2239+2,L$7),"")</f>
        <v/>
      </c>
      <c r="M2239" s="17" t="str" cm="1">
        <f t="array" aca="1" ref="M2239" ca="1">IFERROR(INDEX(NTG_2020_Map,$C2239+2,M$7),"")</f>
        <v/>
      </c>
      <c r="N2239" s="18" t="str" cm="1">
        <f t="array" aca="1" ref="N2239" ca="1">IFERROR(INDEX(NTG_2020_Map,$C2239+2,N$7),"")</f>
        <v/>
      </c>
      <c r="O2239" s="18" t="str" cm="1">
        <f t="array" aca="1" ref="O2239" ca="1">IFERROR(IF(INDEX(NTG_2020_Map,$C2239+2,O$7)="","",INDEX(NTG_2020_Map,$C2239+2,O$7)),"")</f>
        <v/>
      </c>
    </row>
    <row r="2240" spans="3:15" ht="12.75" customHeight="1">
      <c r="C2240" s="16">
        <f t="shared" si="68"/>
        <v>98</v>
      </c>
      <c r="D2240" s="16">
        <f t="shared" si="69"/>
        <v>1</v>
      </c>
      <c r="E2240" s="16" cm="1">
        <f t="array" aca="1" ref="E2240" ca="1">IF(F2240="","",IF(INDEX(NTG_2020_Table,$C2240+1,$D2240)=1,1,0))</f>
        <v>0</v>
      </c>
      <c r="F2240" s="17" t="str" cm="1">
        <f t="array" aca="1" ref="F2240" ca="1">IFERROR(INDEX(NTG_2020_Table,$C2240+1,$F$7),"")</f>
        <v>Res-sAll-mHVAC-FanMotor</v>
      </c>
      <c r="G2240" s="17" t="str" cm="1">
        <f t="array" aca="1" ref="G2240" ca="1">IF($F2240="","",IFERROR(INDEX(NTG_2020_Map,1,IF($D2240&lt;$B$4,$B$3,IF($D2240&lt;$B$5,$B$4,$B$5))),""))</f>
        <v>NTG_ID</v>
      </c>
      <c r="H2240" s="17" t="str" cm="1">
        <f t="array" aca="1" ref="H2240" ca="1">IF(F2240="","",IFERROR(INDEX(NTG_2020_Map,2,D2240),""))</f>
        <v>Agric-Default&gt;2yrs</v>
      </c>
      <c r="I2240" s="17" t="str" cm="1">
        <f t="array" aca="1" ref="I2240" ca="1">IFERROR(INDEX(NTG_2020_Map,$C2240+2,$I$7),"")</f>
        <v/>
      </c>
      <c r="J2240" s="17" t="str" cm="1">
        <f t="array" aca="1" ref="J2240" ca="1">IFERROR(IF(INDEX(NTG_2020_Map,$C2240+2,36)=0,"",INDEX(NTG_2020_Map,$C2240+2,$J$7)),"")</f>
        <v/>
      </c>
      <c r="K2240" s="17" t="str" cm="1">
        <f t="array" aca="1" ref="K2240" ca="1">IFERROR(INDEX(NTG_2020_Map,$C2240+2,K$7),"")</f>
        <v/>
      </c>
      <c r="L2240" s="17" t="str" cm="1">
        <f t="array" aca="1" ref="L2240" ca="1">IFERROR(INDEX(NTG_2020_Map,$C2240+2,L$7),"")</f>
        <v/>
      </c>
      <c r="M2240" s="17" t="str" cm="1">
        <f t="array" aca="1" ref="M2240" ca="1">IFERROR(INDEX(NTG_2020_Map,$C2240+2,M$7),"")</f>
        <v/>
      </c>
      <c r="N2240" s="18" t="str" cm="1">
        <f t="array" aca="1" ref="N2240" ca="1">IFERROR(INDEX(NTG_2020_Map,$C2240+2,N$7),"")</f>
        <v/>
      </c>
      <c r="O2240" s="18" t="str" cm="1">
        <f t="array" aca="1" ref="O2240" ca="1">IFERROR(IF(INDEX(NTG_2020_Map,$C2240+2,O$7)="","",INDEX(NTG_2020_Map,$C2240+2,O$7)),"")</f>
        <v/>
      </c>
    </row>
    <row r="2241" spans="3:15" ht="12.75" customHeight="1">
      <c r="C2241" s="16">
        <f t="shared" si="68"/>
        <v>98</v>
      </c>
      <c r="D2241" s="16">
        <f t="shared" si="69"/>
        <v>2</v>
      </c>
      <c r="E2241" s="16" cm="1">
        <f t="array" aca="1" ref="E2241" ca="1">IF(F2241="","",IF(INDEX(NTG_2020_Table,$C2241+1,$D2241)=1,1,0))</f>
        <v>0</v>
      </c>
      <c r="F2241" s="17" t="str" cm="1">
        <f t="array" aca="1" ref="F2241" ca="1">IFERROR(INDEX(NTG_2020_Table,$C2241+1,$F$7),"")</f>
        <v>Res-sAll-mHVAC-FanMotor</v>
      </c>
      <c r="G2241" s="17" t="str" cm="1">
        <f t="array" aca="1" ref="G2241" ca="1">IF($F2241="","",IFERROR(INDEX(NTG_2020_Map,1,IF($D2241&lt;$B$4,$B$3,IF($D2241&lt;$B$5,$B$4,$B$5))),""))</f>
        <v>NTG_ID</v>
      </c>
      <c r="H2241" s="17" t="str" cm="1">
        <f t="array" aca="1" ref="H2241" ca="1">IF(F2241="","",IFERROR(INDEX(NTG_2020_Map,2,D2241),""))</f>
        <v>DEER2019</v>
      </c>
      <c r="I2241" s="17" t="str" cm="1">
        <f t="array" aca="1" ref="I2241" ca="1">IFERROR(INDEX(NTG_2020_Map,$C2241+2,$I$7),"")</f>
        <v/>
      </c>
      <c r="J2241" s="17" t="str" cm="1">
        <f t="array" aca="1" ref="J2241" ca="1">IFERROR(IF(INDEX(NTG_2020_Map,$C2241+2,36)=0,"",INDEX(NTG_2020_Map,$C2241+2,$J$7)),"")</f>
        <v/>
      </c>
      <c r="K2241" s="17" t="str" cm="1">
        <f t="array" aca="1" ref="K2241" ca="1">IFERROR(INDEX(NTG_2020_Map,$C2241+2,K$7),"")</f>
        <v/>
      </c>
      <c r="L2241" s="17" t="str" cm="1">
        <f t="array" aca="1" ref="L2241" ca="1">IFERROR(INDEX(NTG_2020_Map,$C2241+2,L$7),"")</f>
        <v/>
      </c>
      <c r="M2241" s="17" t="str" cm="1">
        <f t="array" aca="1" ref="M2241" ca="1">IFERROR(INDEX(NTG_2020_Map,$C2241+2,M$7),"")</f>
        <v/>
      </c>
      <c r="N2241" s="18" t="str" cm="1">
        <f t="array" aca="1" ref="N2241" ca="1">IFERROR(INDEX(NTG_2020_Map,$C2241+2,N$7),"")</f>
        <v/>
      </c>
      <c r="O2241" s="18" t="str" cm="1">
        <f t="array" aca="1" ref="O2241" ca="1">IFERROR(IF(INDEX(NTG_2020_Map,$C2241+2,O$7)="","",INDEX(NTG_2020_Map,$C2241+2,O$7)),"")</f>
        <v/>
      </c>
    </row>
    <row r="2242" spans="3:15" ht="12.75" customHeight="1">
      <c r="C2242" s="16">
        <f t="shared" si="68"/>
        <v>98</v>
      </c>
      <c r="D2242" s="16">
        <f t="shared" si="69"/>
        <v>3</v>
      </c>
      <c r="E2242" s="16" cm="1">
        <f t="array" aca="1" ref="E2242" ca="1">IF(F2242="","",IF(INDEX(NTG_2020_Table,$C2242+1,$D2242)=1,1,0))</f>
        <v>0</v>
      </c>
      <c r="F2242" s="17" t="str" cm="1">
        <f t="array" aca="1" ref="F2242" ca="1">IFERROR(INDEX(NTG_2020_Table,$C2242+1,$F$7),"")</f>
        <v>Res-sAll-mHVAC-FanMotor</v>
      </c>
      <c r="G2242" s="17" t="str" cm="1">
        <f t="array" aca="1" ref="G2242" ca="1">IF($F2242="","",IFERROR(INDEX(NTG_2020_Map,1,IF($D2242&lt;$B$4,$B$3,IF($D2242&lt;$B$5,$B$4,$B$5))),""))</f>
        <v>NTG_ID</v>
      </c>
      <c r="H2242" s="17" cm="1">
        <f t="array" aca="1" ref="H2242" ca="1">IF(F2242="","",IFERROR(INDEX(NTG_2020_Map,2,D2242),""))</f>
        <v>43466</v>
      </c>
      <c r="I2242" s="17" t="str" cm="1">
        <f t="array" aca="1" ref="I2242" ca="1">IFERROR(INDEX(NTG_2020_Map,$C2242+2,$I$7),"")</f>
        <v/>
      </c>
      <c r="J2242" s="17" t="str" cm="1">
        <f t="array" aca="1" ref="J2242" ca="1">IFERROR(IF(INDEX(NTG_2020_Map,$C2242+2,36)=0,"",INDEX(NTG_2020_Map,$C2242+2,$J$7)),"")</f>
        <v/>
      </c>
      <c r="K2242" s="17" t="str" cm="1">
        <f t="array" aca="1" ref="K2242" ca="1">IFERROR(INDEX(NTG_2020_Map,$C2242+2,K$7),"")</f>
        <v/>
      </c>
      <c r="L2242" s="17" t="str" cm="1">
        <f t="array" aca="1" ref="L2242" ca="1">IFERROR(INDEX(NTG_2020_Map,$C2242+2,L$7),"")</f>
        <v/>
      </c>
      <c r="M2242" s="17" t="str" cm="1">
        <f t="array" aca="1" ref="M2242" ca="1">IFERROR(INDEX(NTG_2020_Map,$C2242+2,M$7),"")</f>
        <v/>
      </c>
      <c r="N2242" s="18" t="str" cm="1">
        <f t="array" aca="1" ref="N2242" ca="1">IFERROR(INDEX(NTG_2020_Map,$C2242+2,N$7),"")</f>
        <v/>
      </c>
      <c r="O2242" s="18" t="str" cm="1">
        <f t="array" aca="1" ref="O2242" ca="1">IFERROR(IF(INDEX(NTG_2020_Map,$C2242+2,O$7)="","",INDEX(NTG_2020_Map,$C2242+2,O$7)),"")</f>
        <v/>
      </c>
    </row>
    <row r="2243" spans="3:15" ht="12.75" customHeight="1">
      <c r="C2243" s="16">
        <f t="shared" si="68"/>
        <v>98</v>
      </c>
      <c r="D2243" s="16">
        <f t="shared" si="69"/>
        <v>4</v>
      </c>
      <c r="E2243" s="16" cm="1">
        <f t="array" aca="1" ref="E2243" ca="1">IF(F2243="","",IF(INDEX(NTG_2020_Table,$C2243+1,$D2243)=1,1,0))</f>
        <v>0</v>
      </c>
      <c r="F2243" s="17" t="str" cm="1">
        <f t="array" aca="1" ref="F2243" ca="1">IFERROR(INDEX(NTG_2020_Table,$C2243+1,$F$7),"")</f>
        <v>Res-sAll-mHVAC-FanMotor</v>
      </c>
      <c r="G2243" s="17" t="str" cm="1">
        <f t="array" aca="1" ref="G2243" ca="1">IF($F2243="","",IFERROR(INDEX(NTG_2020_Map,1,IF($D2243&lt;$B$4,$B$3,IF($D2243&lt;$B$5,$B$4,$B$5))),""))</f>
        <v>NTG_ID</v>
      </c>
      <c r="H2243" s="17" cm="1">
        <f t="array" aca="1" ref="H2243" ca="1">IF(F2243="","",IFERROR(INDEX(NTG_2020_Map,2,D2243),""))</f>
        <v>46022</v>
      </c>
      <c r="I2243" s="17" t="str" cm="1">
        <f t="array" aca="1" ref="I2243" ca="1">IFERROR(INDEX(NTG_2020_Map,$C2243+2,$I$7),"")</f>
        <v/>
      </c>
      <c r="J2243" s="17" t="str" cm="1">
        <f t="array" aca="1" ref="J2243" ca="1">IFERROR(IF(INDEX(NTG_2020_Map,$C2243+2,36)=0,"",INDEX(NTG_2020_Map,$C2243+2,$J$7)),"")</f>
        <v/>
      </c>
      <c r="K2243" s="17" t="str" cm="1">
        <f t="array" aca="1" ref="K2243" ca="1">IFERROR(INDEX(NTG_2020_Map,$C2243+2,K$7),"")</f>
        <v/>
      </c>
      <c r="L2243" s="17" t="str" cm="1">
        <f t="array" aca="1" ref="L2243" ca="1">IFERROR(INDEX(NTG_2020_Map,$C2243+2,L$7),"")</f>
        <v/>
      </c>
      <c r="M2243" s="17" t="str" cm="1">
        <f t="array" aca="1" ref="M2243" ca="1">IFERROR(INDEX(NTG_2020_Map,$C2243+2,M$7),"")</f>
        <v/>
      </c>
      <c r="N2243" s="18" t="str" cm="1">
        <f t="array" aca="1" ref="N2243" ca="1">IFERROR(INDEX(NTG_2020_Map,$C2243+2,N$7),"")</f>
        <v/>
      </c>
      <c r="O2243" s="18" t="str" cm="1">
        <f t="array" aca="1" ref="O2243" ca="1">IFERROR(IF(INDEX(NTG_2020_Map,$C2243+2,O$7)="","",INDEX(NTG_2020_Map,$C2243+2,O$7)),"")</f>
        <v/>
      </c>
    </row>
    <row r="2244" spans="3:15" ht="12.75" customHeight="1">
      <c r="C2244" s="16">
        <f t="shared" si="68"/>
        <v>98</v>
      </c>
      <c r="D2244" s="16">
        <f t="shared" si="69"/>
        <v>5</v>
      </c>
      <c r="E2244" s="16" cm="1">
        <f t="array" aca="1" ref="E2244" ca="1">IF(F2244="","",IF(INDEX(NTG_2020_Table,$C2244+1,$D2244)=1,1,0))</f>
        <v>0</v>
      </c>
      <c r="F2244" s="17" t="str" cm="1">
        <f t="array" aca="1" ref="F2244" ca="1">IFERROR(INDEX(NTG_2020_Table,$C2244+1,$F$7),"")</f>
        <v>Res-sAll-mHVAC-FanMotor</v>
      </c>
      <c r="G2244" s="17" t="str" cm="1">
        <f t="array" aca="1" ref="G2244" ca="1">IF($F2244="","",IFERROR(INDEX(NTG_2020_Map,1,IF($D2244&lt;$B$4,$B$3,IF($D2244&lt;$B$5,$B$4,$B$5))),""))</f>
        <v>NTG_ID</v>
      </c>
      <c r="H2244" s="17" cm="1">
        <f t="array" aca="1" ref="H2244" ca="1">IF(F2244="","",IFERROR(INDEX(NTG_2020_Map,2,D2244),""))</f>
        <v>0.6</v>
      </c>
      <c r="I2244" s="17" t="str" cm="1">
        <f t="array" aca="1" ref="I2244" ca="1">IFERROR(INDEX(NTG_2020_Map,$C2244+2,$I$7),"")</f>
        <v/>
      </c>
      <c r="J2244" s="17" t="str" cm="1">
        <f t="array" aca="1" ref="J2244" ca="1">IFERROR(IF(INDEX(NTG_2020_Map,$C2244+2,36)=0,"",INDEX(NTG_2020_Map,$C2244+2,$J$7)),"")</f>
        <v/>
      </c>
      <c r="K2244" s="17" t="str" cm="1">
        <f t="array" aca="1" ref="K2244" ca="1">IFERROR(INDEX(NTG_2020_Map,$C2244+2,K$7),"")</f>
        <v/>
      </c>
      <c r="L2244" s="17" t="str" cm="1">
        <f t="array" aca="1" ref="L2244" ca="1">IFERROR(INDEX(NTG_2020_Map,$C2244+2,L$7),"")</f>
        <v/>
      </c>
      <c r="M2244" s="17" t="str" cm="1">
        <f t="array" aca="1" ref="M2244" ca="1">IFERROR(INDEX(NTG_2020_Map,$C2244+2,M$7),"")</f>
        <v/>
      </c>
      <c r="N2244" s="18" t="str" cm="1">
        <f t="array" aca="1" ref="N2244" ca="1">IFERROR(INDEX(NTG_2020_Map,$C2244+2,N$7),"")</f>
        <v/>
      </c>
      <c r="O2244" s="18" t="str" cm="1">
        <f t="array" aca="1" ref="O2244" ca="1">IFERROR(IF(INDEX(NTG_2020_Map,$C2244+2,O$7)="","",INDEX(NTG_2020_Map,$C2244+2,O$7)),"")</f>
        <v/>
      </c>
    </row>
    <row r="2245" spans="3:15" ht="12.75" customHeight="1">
      <c r="C2245" s="16">
        <f t="shared" si="68"/>
        <v>98</v>
      </c>
      <c r="D2245" s="16">
        <f t="shared" si="69"/>
        <v>6</v>
      </c>
      <c r="E2245" s="16" cm="1">
        <f t="array" aca="1" ref="E2245" ca="1">IF(F2245="","",IF(INDEX(NTG_2020_Table,$C2245+1,$D2245)=1,1,0))</f>
        <v>0</v>
      </c>
      <c r="F2245" s="17" t="str" cm="1">
        <f t="array" aca="1" ref="F2245" ca="1">IFERROR(INDEX(NTG_2020_Table,$C2245+1,$F$7),"")</f>
        <v>Res-sAll-mHVAC-FanMotor</v>
      </c>
      <c r="G2245" s="17" t="str" cm="1">
        <f t="array" aca="1" ref="G2245" ca="1">IF($F2245="","",IFERROR(INDEX(NTG_2020_Map,1,IF($D2245&lt;$B$4,$B$3,IF($D2245&lt;$B$5,$B$4,$B$5))),""))</f>
        <v>NTG_ID</v>
      </c>
      <c r="H2245" s="17" cm="1">
        <f t="array" aca="1" ref="H2245" ca="1">IF(F2245="","",IFERROR(INDEX(NTG_2020_Map,2,D2245),""))</f>
        <v>0.6</v>
      </c>
      <c r="I2245" s="17" t="str" cm="1">
        <f t="array" aca="1" ref="I2245" ca="1">IFERROR(INDEX(NTG_2020_Map,$C2245+2,$I$7),"")</f>
        <v/>
      </c>
      <c r="J2245" s="17" t="str" cm="1">
        <f t="array" aca="1" ref="J2245" ca="1">IFERROR(IF(INDEX(NTG_2020_Map,$C2245+2,36)=0,"",INDEX(NTG_2020_Map,$C2245+2,$J$7)),"")</f>
        <v/>
      </c>
      <c r="K2245" s="17" t="str" cm="1">
        <f t="array" aca="1" ref="K2245" ca="1">IFERROR(INDEX(NTG_2020_Map,$C2245+2,K$7),"")</f>
        <v/>
      </c>
      <c r="L2245" s="17" t="str" cm="1">
        <f t="array" aca="1" ref="L2245" ca="1">IFERROR(INDEX(NTG_2020_Map,$C2245+2,L$7),"")</f>
        <v/>
      </c>
      <c r="M2245" s="17" t="str" cm="1">
        <f t="array" aca="1" ref="M2245" ca="1">IFERROR(INDEX(NTG_2020_Map,$C2245+2,M$7),"")</f>
        <v/>
      </c>
      <c r="N2245" s="18" t="str" cm="1">
        <f t="array" aca="1" ref="N2245" ca="1">IFERROR(INDEX(NTG_2020_Map,$C2245+2,N$7),"")</f>
        <v/>
      </c>
      <c r="O2245" s="18" t="str" cm="1">
        <f t="array" aca="1" ref="O2245" ca="1">IFERROR(IF(INDEX(NTG_2020_Map,$C2245+2,O$7)="","",INDEX(NTG_2020_Map,$C2245+2,O$7)),"")</f>
        <v/>
      </c>
    </row>
    <row r="2246" spans="3:15" ht="12.75" customHeight="1">
      <c r="C2246" s="16">
        <f t="shared" si="68"/>
        <v>98</v>
      </c>
      <c r="D2246" s="16">
        <f t="shared" si="69"/>
        <v>7</v>
      </c>
      <c r="E2246" s="16" cm="1">
        <f t="array" aca="1" ref="E2246" ca="1">IF(F2246="","",IF(INDEX(NTG_2020_Table,$C2246+1,$D2246)=1,1,0))</f>
        <v>0</v>
      </c>
      <c r="F2246" s="17" t="str" cm="1">
        <f t="array" aca="1" ref="F2246" ca="1">IFERROR(INDEX(NTG_2020_Table,$C2246+1,$F$7),"")</f>
        <v>Res-sAll-mHVAC-FanMotor</v>
      </c>
      <c r="G2246" s="17" t="str" cm="1">
        <f t="array" aca="1" ref="G2246" ca="1">IF($F2246="","",IFERROR(INDEX(NTG_2020_Map,1,IF($D2246&lt;$B$4,$B$3,IF($D2246&lt;$B$5,$B$4,$B$5))),""))</f>
        <v>NTG_ID</v>
      </c>
      <c r="H2246" s="17" t="str" cm="1">
        <f t="array" aca="1" ref="H2246" ca="1">IF(F2246="","",IFERROR(INDEX(NTG_2020_Map,2,D2246),""))</f>
        <v>Measures not covered by other NTG values and measure technology type has been available in marketplace for more than 2 years</v>
      </c>
      <c r="I2246" s="17" t="str" cm="1">
        <f t="array" aca="1" ref="I2246" ca="1">IFERROR(INDEX(NTG_2020_Map,$C2246+2,$I$7),"")</f>
        <v/>
      </c>
      <c r="J2246" s="17" t="str" cm="1">
        <f t="array" aca="1" ref="J2246" ca="1">IFERROR(IF(INDEX(NTG_2020_Map,$C2246+2,36)=0,"",INDEX(NTG_2020_Map,$C2246+2,$J$7)),"")</f>
        <v/>
      </c>
      <c r="K2246" s="17" t="str" cm="1">
        <f t="array" aca="1" ref="K2246" ca="1">IFERROR(INDEX(NTG_2020_Map,$C2246+2,K$7),"")</f>
        <v/>
      </c>
      <c r="L2246" s="17" t="str" cm="1">
        <f t="array" aca="1" ref="L2246" ca="1">IFERROR(INDEX(NTG_2020_Map,$C2246+2,L$7),"")</f>
        <v/>
      </c>
      <c r="M2246" s="17" t="str" cm="1">
        <f t="array" aca="1" ref="M2246" ca="1">IFERROR(INDEX(NTG_2020_Map,$C2246+2,M$7),"")</f>
        <v/>
      </c>
      <c r="N2246" s="18" t="str" cm="1">
        <f t="array" aca="1" ref="N2246" ca="1">IFERROR(INDEX(NTG_2020_Map,$C2246+2,N$7),"")</f>
        <v/>
      </c>
      <c r="O2246" s="18" t="str" cm="1">
        <f t="array" aca="1" ref="O2246" ca="1">IFERROR(IF(INDEX(NTG_2020_Map,$C2246+2,O$7)="","",INDEX(NTG_2020_Map,$C2246+2,O$7)),"")</f>
        <v/>
      </c>
    </row>
    <row r="2247" spans="3:15" ht="12.75" customHeight="1">
      <c r="C2247" s="16">
        <f t="shared" si="68"/>
        <v>98</v>
      </c>
      <c r="D2247" s="16">
        <f t="shared" si="69"/>
        <v>8</v>
      </c>
      <c r="E2247" s="16" cm="1">
        <f t="array" aca="1" ref="E2247" ca="1">IF(F2247="","",IF(INDEX(NTG_2020_Table,$C2247+1,$D2247)=1,1,0))</f>
        <v>0</v>
      </c>
      <c r="F2247" s="17" t="str" cm="1">
        <f t="array" aca="1" ref="F2247" ca="1">IFERROR(INDEX(NTG_2020_Table,$C2247+1,$F$7),"")</f>
        <v>Res-sAll-mHVAC-FanMotor</v>
      </c>
      <c r="G2247" s="17" t="str" cm="1">
        <f t="array" aca="1" ref="G2247" ca="1">IF($F2247="","",IFERROR(INDEX(NTG_2020_Map,1,IF($D2247&lt;$B$4,$B$3,IF($D2247&lt;$B$5,$B$4,$B$5))),""))</f>
        <v>NTG_ID</v>
      </c>
      <c r="H2247" s="17" t="str" cm="1">
        <f t="array" aca="1" ref="H2247" ca="1">IF(F2247="","",IFERROR(INDEX(NTG_2020_Map,2,D2247),""))</f>
        <v>Deem-DEER|Deem-WP</v>
      </c>
      <c r="I2247" s="17" t="str" cm="1">
        <f t="array" aca="1" ref="I2247" ca="1">IFERROR(INDEX(NTG_2020_Map,$C2247+2,$I$7),"")</f>
        <v/>
      </c>
      <c r="J2247" s="17" t="str" cm="1">
        <f t="array" aca="1" ref="J2247" ca="1">IFERROR(IF(INDEX(NTG_2020_Map,$C2247+2,36)=0,"",INDEX(NTG_2020_Map,$C2247+2,$J$7)),"")</f>
        <v/>
      </c>
      <c r="K2247" s="17" t="str" cm="1">
        <f t="array" aca="1" ref="K2247" ca="1">IFERROR(INDEX(NTG_2020_Map,$C2247+2,K$7),"")</f>
        <v/>
      </c>
      <c r="L2247" s="17" t="str" cm="1">
        <f t="array" aca="1" ref="L2247" ca="1">IFERROR(INDEX(NTG_2020_Map,$C2247+2,L$7),"")</f>
        <v/>
      </c>
      <c r="M2247" s="17" t="str" cm="1">
        <f t="array" aca="1" ref="M2247" ca="1">IFERROR(INDEX(NTG_2020_Map,$C2247+2,M$7),"")</f>
        <v/>
      </c>
      <c r="N2247" s="18" t="str" cm="1">
        <f t="array" aca="1" ref="N2247" ca="1">IFERROR(INDEX(NTG_2020_Map,$C2247+2,N$7),"")</f>
        <v/>
      </c>
      <c r="O2247" s="18" t="str" cm="1">
        <f t="array" aca="1" ref="O2247" ca="1">IFERROR(IF(INDEX(NTG_2020_Map,$C2247+2,O$7)="","",INDEX(NTG_2020_Map,$C2247+2,O$7)),"")</f>
        <v/>
      </c>
    </row>
    <row r="2248" spans="3:15" ht="12.75" customHeight="1">
      <c r="C2248" s="16">
        <f t="shared" si="68"/>
        <v>98</v>
      </c>
      <c r="D2248" s="16">
        <f t="shared" si="69"/>
        <v>9</v>
      </c>
      <c r="E2248" s="16" cm="1">
        <f t="array" aca="1" ref="E2248" ca="1">IF(F2248="","",IF(INDEX(NTG_2020_Table,$C2248+1,$D2248)=1,1,0))</f>
        <v>0</v>
      </c>
      <c r="F2248" s="17" t="str" cm="1">
        <f t="array" aca="1" ref="F2248" ca="1">IFERROR(INDEX(NTG_2020_Table,$C2248+1,$F$7),"")</f>
        <v>Res-sAll-mHVAC-FanMotor</v>
      </c>
      <c r="G2248" s="17" t="str" cm="1">
        <f t="array" aca="1" ref="G2248" ca="1">IF($F2248="","",IFERROR(INDEX(NTG_2020_Map,1,IF($D2248&lt;$B$4,$B$3,IF($D2248&lt;$B$5,$B$4,$B$5))),""))</f>
        <v>NTG_ID</v>
      </c>
      <c r="H2248" s="17" t="str" cm="1">
        <f t="array" aca="1" ref="H2248" ca="1">IF(F2248="","",IFERROR(INDEX(NTG_2020_Map,2,D2248),""))</f>
        <v>AOE|AR|BRO-Bhv|BRO-Op|BRO-RCx|BW|NC|NR</v>
      </c>
      <c r="I2248" s="17" t="str" cm="1">
        <f t="array" aca="1" ref="I2248" ca="1">IFERROR(INDEX(NTG_2020_Map,$C2248+2,$I$7),"")</f>
        <v/>
      </c>
      <c r="J2248" s="17" t="str" cm="1">
        <f t="array" aca="1" ref="J2248" ca="1">IFERROR(IF(INDEX(NTG_2020_Map,$C2248+2,36)=0,"",INDEX(NTG_2020_Map,$C2248+2,$J$7)),"")</f>
        <v/>
      </c>
      <c r="K2248" s="17" t="str" cm="1">
        <f t="array" aca="1" ref="K2248" ca="1">IFERROR(INDEX(NTG_2020_Map,$C2248+2,K$7),"")</f>
        <v/>
      </c>
      <c r="L2248" s="17" t="str" cm="1">
        <f t="array" aca="1" ref="L2248" ca="1">IFERROR(INDEX(NTG_2020_Map,$C2248+2,L$7),"")</f>
        <v/>
      </c>
      <c r="M2248" s="17" t="str" cm="1">
        <f t="array" aca="1" ref="M2248" ca="1">IFERROR(INDEX(NTG_2020_Map,$C2248+2,M$7),"")</f>
        <v/>
      </c>
      <c r="N2248" s="18" t="str" cm="1">
        <f t="array" aca="1" ref="N2248" ca="1">IFERROR(INDEX(NTG_2020_Map,$C2248+2,N$7),"")</f>
        <v/>
      </c>
      <c r="O2248" s="18" t="str" cm="1">
        <f t="array" aca="1" ref="O2248" ca="1">IFERROR(IF(INDEX(NTG_2020_Map,$C2248+2,O$7)="","",INDEX(NTG_2020_Map,$C2248+2,O$7)),"")</f>
        <v/>
      </c>
    </row>
    <row r="2249" spans="3:15" ht="12.75" customHeight="1">
      <c r="C2249" s="16">
        <f t="shared" si="68"/>
        <v>98</v>
      </c>
      <c r="D2249" s="16">
        <f t="shared" si="69"/>
        <v>10</v>
      </c>
      <c r="E2249" s="16" cm="1">
        <f t="array" aca="1" ref="E2249" ca="1">IF(F2249="","",IF(INDEX(NTG_2020_Table,$C2249+1,$D2249)=1,1,0))</f>
        <v>0</v>
      </c>
      <c r="F2249" s="17" t="str" cm="1">
        <f t="array" aca="1" ref="F2249" ca="1">IFERROR(INDEX(NTG_2020_Table,$C2249+1,$F$7),"")</f>
        <v>Res-sAll-mHVAC-FanMotor</v>
      </c>
      <c r="G2249" s="17" t="str" cm="1">
        <f t="array" aca="1" ref="G2249" ca="1">IF($F2249="","",IFERROR(INDEX(NTG_2020_Map,1,IF($D2249&lt;$B$4,$B$3,IF($D2249&lt;$B$5,$B$4,$B$5))),""))</f>
        <v>NTG_ID</v>
      </c>
      <c r="H2249" s="17" t="str" cm="1">
        <f t="array" aca="1" ref="H2249" ca="1">IF(F2249="","",IFERROR(INDEX(NTG_2020_Map,2,D2249),""))</f>
        <v>UpDeemed|DnCust|DnDeemed|DnCustDI|DnDeemDI</v>
      </c>
      <c r="I2249" s="17" t="str" cm="1">
        <f t="array" aca="1" ref="I2249" ca="1">IFERROR(INDEX(NTG_2020_Map,$C2249+2,$I$7),"")</f>
        <v/>
      </c>
      <c r="J2249" s="17" t="str" cm="1">
        <f t="array" aca="1" ref="J2249" ca="1">IFERROR(IF(INDEX(NTG_2020_Map,$C2249+2,36)=0,"",INDEX(NTG_2020_Map,$C2249+2,$J$7)),"")</f>
        <v/>
      </c>
      <c r="K2249" s="17" t="str" cm="1">
        <f t="array" aca="1" ref="K2249" ca="1">IFERROR(INDEX(NTG_2020_Map,$C2249+2,K$7),"")</f>
        <v/>
      </c>
      <c r="L2249" s="17" t="str" cm="1">
        <f t="array" aca="1" ref="L2249" ca="1">IFERROR(INDEX(NTG_2020_Map,$C2249+2,L$7),"")</f>
        <v/>
      </c>
      <c r="M2249" s="17" t="str" cm="1">
        <f t="array" aca="1" ref="M2249" ca="1">IFERROR(INDEX(NTG_2020_Map,$C2249+2,M$7),"")</f>
        <v/>
      </c>
      <c r="N2249" s="18" t="str" cm="1">
        <f t="array" aca="1" ref="N2249" ca="1">IFERROR(INDEX(NTG_2020_Map,$C2249+2,N$7),"")</f>
        <v/>
      </c>
      <c r="O2249" s="18" t="str" cm="1">
        <f t="array" aca="1" ref="O2249" ca="1">IFERROR(IF(INDEX(NTG_2020_Map,$C2249+2,O$7)="","",INDEX(NTG_2020_Map,$C2249+2,O$7)),"")</f>
        <v/>
      </c>
    </row>
    <row r="2250" spans="3:15" ht="12.75" customHeight="1">
      <c r="C2250" s="16">
        <f t="shared" ref="C2250:C2313" si="70">IF($D2250=1,IF($C2249&lt;$B$1,$C2249+1,""),$C2249)</f>
        <v>98</v>
      </c>
      <c r="D2250" s="16">
        <f t="shared" ref="D2250:D2313" si="71">IF(D2249&lt;$B$2,D2249+1,1)</f>
        <v>11</v>
      </c>
      <c r="E2250" s="16" cm="1">
        <f t="array" aca="1" ref="E2250" ca="1">IF(F2250="","",IF(INDEX(NTG_2020_Table,$C2250+1,$D2250)=1,1,0))</f>
        <v>0</v>
      </c>
      <c r="F2250" s="17" t="str" cm="1">
        <f t="array" aca="1" ref="F2250" ca="1">IFERROR(INDEX(NTG_2020_Table,$C2250+1,$F$7),"")</f>
        <v>Res-sAll-mHVAC-FanMotor</v>
      </c>
      <c r="G2250" s="17" t="str" cm="1">
        <f t="array" aca="1" ref="G2250" ca="1">IF($F2250="","",IFERROR(INDEX(NTG_2020_Map,1,IF($D2250&lt;$B$4,$B$3,IF($D2250&lt;$B$5,$B$4,$B$5))),""))</f>
        <v>VersionSource</v>
      </c>
      <c r="H2250" s="17" t="str" cm="1">
        <f t="array" aca="1" ref="H2250" ca="1">IF(F2250="","",IFERROR(INDEX(NTG_2020_Map,2,D2250),""))</f>
        <v/>
      </c>
      <c r="I2250" s="17" t="str" cm="1">
        <f t="array" aca="1" ref="I2250" ca="1">IFERROR(INDEX(NTG_2020_Map,$C2250+2,$I$7),"")</f>
        <v/>
      </c>
      <c r="J2250" s="17" t="str" cm="1">
        <f t="array" aca="1" ref="J2250" ca="1">IFERROR(IF(INDEX(NTG_2020_Map,$C2250+2,36)=0,"",INDEX(NTG_2020_Map,$C2250+2,$J$7)),"")</f>
        <v/>
      </c>
      <c r="K2250" s="17" t="str" cm="1">
        <f t="array" aca="1" ref="K2250" ca="1">IFERROR(INDEX(NTG_2020_Map,$C2250+2,K$7),"")</f>
        <v/>
      </c>
      <c r="L2250" s="17" t="str" cm="1">
        <f t="array" aca="1" ref="L2250" ca="1">IFERROR(INDEX(NTG_2020_Map,$C2250+2,L$7),"")</f>
        <v/>
      </c>
      <c r="M2250" s="17" t="str" cm="1">
        <f t="array" aca="1" ref="M2250" ca="1">IFERROR(INDEX(NTG_2020_Map,$C2250+2,M$7),"")</f>
        <v/>
      </c>
      <c r="N2250" s="18" t="str" cm="1">
        <f t="array" aca="1" ref="N2250" ca="1">IFERROR(INDEX(NTG_2020_Map,$C2250+2,N$7),"")</f>
        <v/>
      </c>
      <c r="O2250" s="18" t="str" cm="1">
        <f t="array" aca="1" ref="O2250" ca="1">IFERROR(IF(INDEX(NTG_2020_Map,$C2250+2,O$7)="","",INDEX(NTG_2020_Map,$C2250+2,O$7)),"")</f>
        <v/>
      </c>
    </row>
    <row r="2251" spans="3:15" ht="12.75" customHeight="1">
      <c r="C2251" s="16">
        <f t="shared" si="70"/>
        <v>98</v>
      </c>
      <c r="D2251" s="16">
        <f t="shared" si="71"/>
        <v>12</v>
      </c>
      <c r="E2251" s="16" cm="1">
        <f t="array" aca="1" ref="E2251" ca="1">IF(F2251="","",IF(INDEX(NTG_2020_Table,$C2251+1,$D2251)=1,1,0))</f>
        <v>1</v>
      </c>
      <c r="F2251" s="17" t="str" cm="1">
        <f t="array" aca="1" ref="F2251" ca="1">IFERROR(INDEX(NTG_2020_Table,$C2251+1,$F$7),"")</f>
        <v>Res-sAll-mHVAC-FanMotor</v>
      </c>
      <c r="G2251" s="17" t="str" cm="1">
        <f t="array" aca="1" ref="G2251" ca="1">IF($F2251="","",IFERROR(INDEX(NTG_2020_Map,1,IF($D2251&lt;$B$4,$B$3,IF($D2251&lt;$B$5,$B$4,$B$5))),""))</f>
        <v>VersionSource</v>
      </c>
      <c r="H2251" s="17" t="str" cm="1">
        <f t="array" aca="1" ref="H2251" ca="1">IF(F2251="","",IFERROR(INDEX(NTG_2020_Map,2,D2251),""))</f>
        <v>1</v>
      </c>
      <c r="I2251" s="17" t="str" cm="1">
        <f t="array" aca="1" ref="I2251" ca="1">IFERROR(INDEX(NTG_2020_Map,$C2251+2,$I$7),"")</f>
        <v/>
      </c>
      <c r="J2251" s="17" t="str" cm="1">
        <f t="array" aca="1" ref="J2251" ca="1">IFERROR(IF(INDEX(NTG_2020_Map,$C2251+2,36)=0,"",INDEX(NTG_2020_Map,$C2251+2,$J$7)),"")</f>
        <v/>
      </c>
      <c r="K2251" s="17" t="str" cm="1">
        <f t="array" aca="1" ref="K2251" ca="1">IFERROR(INDEX(NTG_2020_Map,$C2251+2,K$7),"")</f>
        <v/>
      </c>
      <c r="L2251" s="17" t="str" cm="1">
        <f t="array" aca="1" ref="L2251" ca="1">IFERROR(INDEX(NTG_2020_Map,$C2251+2,L$7),"")</f>
        <v/>
      </c>
      <c r="M2251" s="17" t="str" cm="1">
        <f t="array" aca="1" ref="M2251" ca="1">IFERROR(INDEX(NTG_2020_Map,$C2251+2,M$7),"")</f>
        <v/>
      </c>
      <c r="N2251" s="18" t="str" cm="1">
        <f t="array" aca="1" ref="N2251" ca="1">IFERROR(INDEX(NTG_2020_Map,$C2251+2,N$7),"")</f>
        <v/>
      </c>
      <c r="O2251" s="18" t="str" cm="1">
        <f t="array" aca="1" ref="O2251" ca="1">IFERROR(IF(INDEX(NTG_2020_Map,$C2251+2,O$7)="","",INDEX(NTG_2020_Map,$C2251+2,O$7)),"")</f>
        <v/>
      </c>
    </row>
    <row r="2252" spans="3:15" ht="12.75" customHeight="1">
      <c r="C2252" s="16">
        <f t="shared" si="70"/>
        <v>98</v>
      </c>
      <c r="D2252" s="16">
        <f t="shared" si="71"/>
        <v>13</v>
      </c>
      <c r="E2252" s="16" cm="1">
        <f t="array" aca="1" ref="E2252" ca="1">IF(F2252="","",IF(INDEX(NTG_2020_Table,$C2252+1,$D2252)=1,1,0))</f>
        <v>0</v>
      </c>
      <c r="F2252" s="17" t="str" cm="1">
        <f t="array" aca="1" ref="F2252" ca="1">IFERROR(INDEX(NTG_2020_Table,$C2252+1,$F$7),"")</f>
        <v>Res-sAll-mHVAC-FanMotor</v>
      </c>
      <c r="G2252" s="17" t="str" cm="1">
        <f t="array" aca="1" ref="G2252" ca="1">IF($F2252="","",IFERROR(INDEX(NTG_2020_Map,1,IF($D2252&lt;$B$4,$B$3,IF($D2252&lt;$B$5,$B$4,$B$5))),""))</f>
        <v>VersionSource</v>
      </c>
      <c r="H2252" s="17" t="str" cm="1">
        <f t="array" aca="1" ref="H2252" ca="1">IF(F2252="","",IFERROR(INDEX(NTG_2020_Map,2,D2252),""))</f>
        <v>1</v>
      </c>
      <c r="I2252" s="17" t="str" cm="1">
        <f t="array" aca="1" ref="I2252" ca="1">IFERROR(INDEX(NTG_2020_Map,$C2252+2,$I$7),"")</f>
        <v/>
      </c>
      <c r="J2252" s="17" t="str" cm="1">
        <f t="array" aca="1" ref="J2252" ca="1">IFERROR(IF(INDEX(NTG_2020_Map,$C2252+2,36)=0,"",INDEX(NTG_2020_Map,$C2252+2,$J$7)),"")</f>
        <v/>
      </c>
      <c r="K2252" s="17" t="str" cm="1">
        <f t="array" aca="1" ref="K2252" ca="1">IFERROR(INDEX(NTG_2020_Map,$C2252+2,K$7),"")</f>
        <v/>
      </c>
      <c r="L2252" s="17" t="str" cm="1">
        <f t="array" aca="1" ref="L2252" ca="1">IFERROR(INDEX(NTG_2020_Map,$C2252+2,L$7),"")</f>
        <v/>
      </c>
      <c r="M2252" s="17" t="str" cm="1">
        <f t="array" aca="1" ref="M2252" ca="1">IFERROR(INDEX(NTG_2020_Map,$C2252+2,M$7),"")</f>
        <v/>
      </c>
      <c r="N2252" s="18" t="str" cm="1">
        <f t="array" aca="1" ref="N2252" ca="1">IFERROR(INDEX(NTG_2020_Map,$C2252+2,N$7),"")</f>
        <v/>
      </c>
      <c r="O2252" s="18" t="str" cm="1">
        <f t="array" aca="1" ref="O2252" ca="1">IFERROR(IF(INDEX(NTG_2020_Map,$C2252+2,O$7)="","",INDEX(NTG_2020_Map,$C2252+2,O$7)),"")</f>
        <v/>
      </c>
    </row>
    <row r="2253" spans="3:15" ht="12.75" customHeight="1">
      <c r="C2253" s="16">
        <f t="shared" si="70"/>
        <v>98</v>
      </c>
      <c r="D2253" s="16">
        <f t="shared" si="71"/>
        <v>14</v>
      </c>
      <c r="E2253" s="16" cm="1">
        <f t="array" aca="1" ref="E2253" ca="1">IF(F2253="","",IF(INDEX(NTG_2020_Table,$C2253+1,$D2253)=1,1,0))</f>
        <v>0</v>
      </c>
      <c r="F2253" s="17" t="str" cm="1">
        <f t="array" aca="1" ref="F2253" ca="1">IFERROR(INDEX(NTG_2020_Table,$C2253+1,$F$7),"")</f>
        <v>Res-sAll-mHVAC-FanMotor</v>
      </c>
      <c r="G2253" s="17" t="str" cm="1">
        <f t="array" aca="1" ref="G2253" ca="1">IF($F2253="","",IFERROR(INDEX(NTG_2020_Map,1,IF($D2253&lt;$B$4,$B$3,IF($D2253&lt;$B$5,$B$4,$B$5))),""))</f>
        <v>VersionSource</v>
      </c>
      <c r="H2253" s="17" t="str" cm="1">
        <f t="array" aca="1" ref="H2253" ca="1">IF(F2253="","",IFERROR(INDEX(NTG_2020_Map,2,D2253),""))</f>
        <v>0</v>
      </c>
      <c r="I2253" s="17" t="str" cm="1">
        <f t="array" aca="1" ref="I2253" ca="1">IFERROR(INDEX(NTG_2020_Map,$C2253+2,$I$7),"")</f>
        <v/>
      </c>
      <c r="J2253" s="17" t="str" cm="1">
        <f t="array" aca="1" ref="J2253" ca="1">IFERROR(IF(INDEX(NTG_2020_Map,$C2253+2,36)=0,"",INDEX(NTG_2020_Map,$C2253+2,$J$7)),"")</f>
        <v/>
      </c>
      <c r="K2253" s="17" t="str" cm="1">
        <f t="array" aca="1" ref="K2253" ca="1">IFERROR(INDEX(NTG_2020_Map,$C2253+2,K$7),"")</f>
        <v/>
      </c>
      <c r="L2253" s="17" t="str" cm="1">
        <f t="array" aca="1" ref="L2253" ca="1">IFERROR(INDEX(NTG_2020_Map,$C2253+2,L$7),"")</f>
        <v/>
      </c>
      <c r="M2253" s="17" t="str" cm="1">
        <f t="array" aca="1" ref="M2253" ca="1">IFERROR(INDEX(NTG_2020_Map,$C2253+2,M$7),"")</f>
        <v/>
      </c>
      <c r="N2253" s="18" t="str" cm="1">
        <f t="array" aca="1" ref="N2253" ca="1">IFERROR(INDEX(NTG_2020_Map,$C2253+2,N$7),"")</f>
        <v/>
      </c>
      <c r="O2253" s="18" t="str" cm="1">
        <f t="array" aca="1" ref="O2253" ca="1">IFERROR(IF(INDEX(NTG_2020_Map,$C2253+2,O$7)="","",INDEX(NTG_2020_Map,$C2253+2,O$7)),"")</f>
        <v/>
      </c>
    </row>
    <row r="2254" spans="3:15" ht="12.75" customHeight="1">
      <c r="C2254" s="16">
        <f t="shared" si="70"/>
        <v>98</v>
      </c>
      <c r="D2254" s="16">
        <f t="shared" si="71"/>
        <v>15</v>
      </c>
      <c r="E2254" s="16" cm="1">
        <f t="array" aca="1" ref="E2254" ca="1">IF(F2254="","",IF(INDEX(NTG_2020_Table,$C2254+1,$D2254)=1,1,0))</f>
        <v>0</v>
      </c>
      <c r="F2254" s="17" t="str" cm="1">
        <f t="array" aca="1" ref="F2254" ca="1">IFERROR(INDEX(NTG_2020_Table,$C2254+1,$F$7),"")</f>
        <v>Res-sAll-mHVAC-FanMotor</v>
      </c>
      <c r="G2254" s="17" t="str" cm="1">
        <f t="array" aca="1" ref="G2254" ca="1">IF($F2254="","",IFERROR(INDEX(NTG_2020_Map,1,IF($D2254&lt;$B$4,$B$3,IF($D2254&lt;$B$5,$B$4,$B$5))),""))</f>
        <v>VersionSource</v>
      </c>
      <c r="H2254" s="17" cm="1">
        <f t="array" aca="1" ref="H2254" ca="1">IF(F2254="","",IFERROR(INDEX(NTG_2020_Map,2,D2254),""))</f>
        <v>45448.629734189817</v>
      </c>
      <c r="I2254" s="17" t="str" cm="1">
        <f t="array" aca="1" ref="I2254" ca="1">IFERROR(INDEX(NTG_2020_Map,$C2254+2,$I$7),"")</f>
        <v/>
      </c>
      <c r="J2254" s="17" t="str" cm="1">
        <f t="array" aca="1" ref="J2254" ca="1">IFERROR(IF(INDEX(NTG_2020_Map,$C2254+2,36)=0,"",INDEX(NTG_2020_Map,$C2254+2,$J$7)),"")</f>
        <v/>
      </c>
      <c r="K2254" s="17" t="str" cm="1">
        <f t="array" aca="1" ref="K2254" ca="1">IFERROR(INDEX(NTG_2020_Map,$C2254+2,K$7),"")</f>
        <v/>
      </c>
      <c r="L2254" s="17" t="str" cm="1">
        <f t="array" aca="1" ref="L2254" ca="1">IFERROR(INDEX(NTG_2020_Map,$C2254+2,L$7),"")</f>
        <v/>
      </c>
      <c r="M2254" s="17" t="str" cm="1">
        <f t="array" aca="1" ref="M2254" ca="1">IFERROR(INDEX(NTG_2020_Map,$C2254+2,M$7),"")</f>
        <v/>
      </c>
      <c r="N2254" s="18" t="str" cm="1">
        <f t="array" aca="1" ref="N2254" ca="1">IFERROR(INDEX(NTG_2020_Map,$C2254+2,N$7),"")</f>
        <v/>
      </c>
      <c r="O2254" s="18" t="str" cm="1">
        <f t="array" aca="1" ref="O2254" ca="1">IFERROR(IF(INDEX(NTG_2020_Map,$C2254+2,O$7)="","",INDEX(NTG_2020_Map,$C2254+2,O$7)),"")</f>
        <v/>
      </c>
    </row>
    <row r="2255" spans="3:15" ht="12.75" customHeight="1">
      <c r="C2255" s="16">
        <f t="shared" si="70"/>
        <v>98</v>
      </c>
      <c r="D2255" s="16">
        <f t="shared" si="71"/>
        <v>16</v>
      </c>
      <c r="E2255" s="16" cm="1">
        <f t="array" aca="1" ref="E2255" ca="1">IF(F2255="","",IF(INDEX(NTG_2020_Table,$C2255+1,$D2255)=1,1,0))</f>
        <v>1</v>
      </c>
      <c r="F2255" s="17" t="str" cm="1">
        <f t="array" aca="1" ref="F2255" ca="1">IFERROR(INDEX(NTG_2020_Table,$C2255+1,$F$7),"")</f>
        <v>Res-sAll-mHVAC-FanMotor</v>
      </c>
      <c r="G2255" s="17" t="str" cm="1">
        <f t="array" aca="1" ref="G2255" ca="1">IF($F2255="","",IFERROR(INDEX(NTG_2020_Map,1,IF($D2255&lt;$B$4,$B$3,IF($D2255&lt;$B$5,$B$4,$B$5))),""))</f>
        <v>VersionSource</v>
      </c>
      <c r="H2255" s="17" t="str" cm="1">
        <f t="array" aca="1" ref="H2255" ca="1">IF(F2255="","",IFERROR(INDEX(NTG_2020_Map,2,D2255),""))</f>
        <v>Expired this record since a new record was created that uses the updated Measure Impact Types and Delivery Types per DEER2026 Scoping Document.</v>
      </c>
      <c r="I2255" s="17" t="str" cm="1">
        <f t="array" aca="1" ref="I2255" ca="1">IFERROR(INDEX(NTG_2020_Map,$C2255+2,$I$7),"")</f>
        <v/>
      </c>
      <c r="J2255" s="17" t="str" cm="1">
        <f t="array" aca="1" ref="J2255" ca="1">IFERROR(IF(INDEX(NTG_2020_Map,$C2255+2,36)=0,"",INDEX(NTG_2020_Map,$C2255+2,$J$7)),"")</f>
        <v/>
      </c>
      <c r="K2255" s="17" t="str" cm="1">
        <f t="array" aca="1" ref="K2255" ca="1">IFERROR(INDEX(NTG_2020_Map,$C2255+2,K$7),"")</f>
        <v/>
      </c>
      <c r="L2255" s="17" t="str" cm="1">
        <f t="array" aca="1" ref="L2255" ca="1">IFERROR(INDEX(NTG_2020_Map,$C2255+2,L$7),"")</f>
        <v/>
      </c>
      <c r="M2255" s="17" t="str" cm="1">
        <f t="array" aca="1" ref="M2255" ca="1">IFERROR(INDEX(NTG_2020_Map,$C2255+2,M$7),"")</f>
        <v/>
      </c>
      <c r="N2255" s="18" t="str" cm="1">
        <f t="array" aca="1" ref="N2255" ca="1">IFERROR(INDEX(NTG_2020_Map,$C2255+2,N$7),"")</f>
        <v/>
      </c>
      <c r="O2255" s="18" t="str" cm="1">
        <f t="array" aca="1" ref="O2255" ca="1">IFERROR(IF(INDEX(NTG_2020_Map,$C2255+2,O$7)="","",INDEX(NTG_2020_Map,$C2255+2,O$7)),"")</f>
        <v/>
      </c>
    </row>
    <row r="2256" spans="3:15" ht="12.75" customHeight="1">
      <c r="C2256" s="16">
        <f t="shared" si="70"/>
        <v>98</v>
      </c>
      <c r="D2256" s="16">
        <f t="shared" si="71"/>
        <v>17</v>
      </c>
      <c r="E2256" s="16" cm="1">
        <f t="array" aca="1" ref="E2256" ca="1">IF(F2256="","",IF(INDEX(NTG_2020_Table,$C2256+1,$D2256)=1,1,0))</f>
        <v>0</v>
      </c>
      <c r="F2256" s="17" t="str" cm="1">
        <f t="array" aca="1" ref="F2256" ca="1">IFERROR(INDEX(NTG_2020_Table,$C2256+1,$F$7),"")</f>
        <v>Res-sAll-mHVAC-FanMotor</v>
      </c>
      <c r="G2256" s="17" t="str" cm="1">
        <f t="array" aca="1" ref="G2256" ca="1">IF($F2256="","",IFERROR(INDEX(NTG_2020_Map,1,IF($D2256&lt;$B$4,$B$3,IF($D2256&lt;$B$5,$B$4,$B$5))),""))</f>
        <v>VersionSource</v>
      </c>
      <c r="H2256" s="17" t="str" cm="1">
        <f t="array" aca="1" ref="H2256" ca="1">IF(F2256="","",IFERROR(INDEX(NTG_2020_Map,2,D2256),""))</f>
        <v>Deemed Ex Ante Team</v>
      </c>
      <c r="I2256" s="17" t="str" cm="1">
        <f t="array" aca="1" ref="I2256" ca="1">IFERROR(INDEX(NTG_2020_Map,$C2256+2,$I$7),"")</f>
        <v/>
      </c>
      <c r="J2256" s="17" t="str" cm="1">
        <f t="array" aca="1" ref="J2256" ca="1">IFERROR(IF(INDEX(NTG_2020_Map,$C2256+2,36)=0,"",INDEX(NTG_2020_Map,$C2256+2,$J$7)),"")</f>
        <v/>
      </c>
      <c r="K2256" s="17" t="str" cm="1">
        <f t="array" aca="1" ref="K2256" ca="1">IFERROR(INDEX(NTG_2020_Map,$C2256+2,K$7),"")</f>
        <v/>
      </c>
      <c r="L2256" s="17" t="str" cm="1">
        <f t="array" aca="1" ref="L2256" ca="1">IFERROR(INDEX(NTG_2020_Map,$C2256+2,L$7),"")</f>
        <v/>
      </c>
      <c r="M2256" s="17" t="str" cm="1">
        <f t="array" aca="1" ref="M2256" ca="1">IFERROR(INDEX(NTG_2020_Map,$C2256+2,M$7),"")</f>
        <v/>
      </c>
      <c r="N2256" s="18" t="str" cm="1">
        <f t="array" aca="1" ref="N2256" ca="1">IFERROR(INDEX(NTG_2020_Map,$C2256+2,N$7),"")</f>
        <v/>
      </c>
      <c r="O2256" s="18" t="str" cm="1">
        <f t="array" aca="1" ref="O2256" ca="1">IFERROR(IF(INDEX(NTG_2020_Map,$C2256+2,O$7)="","",INDEX(NTG_2020_Map,$C2256+2,O$7)),"")</f>
        <v/>
      </c>
    </row>
    <row r="2257" spans="3:15" ht="12.75" customHeight="1">
      <c r="C2257" s="16">
        <f t="shared" si="70"/>
        <v>98</v>
      </c>
      <c r="D2257" s="16">
        <f t="shared" si="71"/>
        <v>18</v>
      </c>
      <c r="E2257" s="16" cm="1">
        <f t="array" aca="1" ref="E2257" ca="1">IF(F2257="","",IF(INDEX(NTG_2020_Table,$C2257+1,$D2257)=1,1,0))</f>
        <v>1</v>
      </c>
      <c r="F2257" s="17" t="str" cm="1">
        <f t="array" aca="1" ref="F2257" ca="1">IFERROR(INDEX(NTG_2020_Table,$C2257+1,$F$7),"")</f>
        <v>Res-sAll-mHVAC-FanMotor</v>
      </c>
      <c r="G2257" s="17" t="str" cm="1">
        <f t="array" aca="1" ref="G2257" ca="1">IF($F2257="","",IFERROR(INDEX(NTG_2020_Map,1,IF($D2257&lt;$B$4,$B$3,IF($D2257&lt;$B$5,$B$4,$B$5))),""))</f>
        <v>VersionSource</v>
      </c>
      <c r="H2257" s="17" cm="1">
        <f t="array" aca="1" ref="H2257" ca="1">IF(F2257="","",IFERROR(INDEX(NTG_2020_Map,2,D2257),""))</f>
        <v>44566.539816770834</v>
      </c>
      <c r="I2257" s="17" t="str" cm="1">
        <f t="array" aca="1" ref="I2257" ca="1">IFERROR(INDEX(NTG_2020_Map,$C2257+2,$I$7),"")</f>
        <v/>
      </c>
      <c r="J2257" s="17" t="str" cm="1">
        <f t="array" aca="1" ref="J2257" ca="1">IFERROR(IF(INDEX(NTG_2020_Map,$C2257+2,36)=0,"",INDEX(NTG_2020_Map,$C2257+2,$J$7)),"")</f>
        <v/>
      </c>
      <c r="K2257" s="17" t="str" cm="1">
        <f t="array" aca="1" ref="K2257" ca="1">IFERROR(INDEX(NTG_2020_Map,$C2257+2,K$7),"")</f>
        <v/>
      </c>
      <c r="L2257" s="17" t="str" cm="1">
        <f t="array" aca="1" ref="L2257" ca="1">IFERROR(INDEX(NTG_2020_Map,$C2257+2,L$7),"")</f>
        <v/>
      </c>
      <c r="M2257" s="17" t="str" cm="1">
        <f t="array" aca="1" ref="M2257" ca="1">IFERROR(INDEX(NTG_2020_Map,$C2257+2,M$7),"")</f>
        <v/>
      </c>
      <c r="N2257" s="18" t="str" cm="1">
        <f t="array" aca="1" ref="N2257" ca="1">IFERROR(INDEX(NTG_2020_Map,$C2257+2,N$7),"")</f>
        <v/>
      </c>
      <c r="O2257" s="18" t="str" cm="1">
        <f t="array" aca="1" ref="O2257" ca="1">IFERROR(IF(INDEX(NTG_2020_Map,$C2257+2,O$7)="","",INDEX(NTG_2020_Map,$C2257+2,O$7)),"")</f>
        <v/>
      </c>
    </row>
    <row r="2258" spans="3:15" ht="12.75" customHeight="1">
      <c r="C2258" s="16">
        <f t="shared" si="70"/>
        <v>98</v>
      </c>
      <c r="D2258" s="16">
        <f t="shared" si="71"/>
        <v>19</v>
      </c>
      <c r="E2258" s="16" cm="1">
        <f t="array" aca="1" ref="E2258" ca="1">IF(F2258="","",IF(INDEX(NTG_2020_Table,$C2258+1,$D2258)=1,1,0))</f>
        <v>0</v>
      </c>
      <c r="F2258" s="17" t="str" cm="1">
        <f t="array" aca="1" ref="F2258" ca="1">IFERROR(INDEX(NTG_2020_Table,$C2258+1,$F$7),"")</f>
        <v>Res-sAll-mHVAC-FanMotor</v>
      </c>
      <c r="G2258" s="17" t="str" cm="1">
        <f t="array" aca="1" ref="G2258" ca="1">IF($F2258="","",IFERROR(INDEX(NTG_2020_Map,1,IF($D2258&lt;$B$4,$B$3,IF($D2258&lt;$B$5,$B$4,$B$5))),""))</f>
        <v>CreatedComment</v>
      </c>
      <c r="H2258" s="17" t="str" cm="1">
        <f t="array" aca="1" ref="H2258" ca="1">IF(F2258="","",IFERROR(INDEX(NTG_2020_Map,2,D2258),""))</f>
        <v/>
      </c>
      <c r="I2258" s="17" t="str" cm="1">
        <f t="array" aca="1" ref="I2258" ca="1">IFERROR(INDEX(NTG_2020_Map,$C2258+2,$I$7),"")</f>
        <v/>
      </c>
      <c r="J2258" s="17" t="str" cm="1">
        <f t="array" aca="1" ref="J2258" ca="1">IFERROR(IF(INDEX(NTG_2020_Map,$C2258+2,36)=0,"",INDEX(NTG_2020_Map,$C2258+2,$J$7)),"")</f>
        <v/>
      </c>
      <c r="K2258" s="17" t="str" cm="1">
        <f t="array" aca="1" ref="K2258" ca="1">IFERROR(INDEX(NTG_2020_Map,$C2258+2,K$7),"")</f>
        <v/>
      </c>
      <c r="L2258" s="17" t="str" cm="1">
        <f t="array" aca="1" ref="L2258" ca="1">IFERROR(INDEX(NTG_2020_Map,$C2258+2,L$7),"")</f>
        <v/>
      </c>
      <c r="M2258" s="17" t="str" cm="1">
        <f t="array" aca="1" ref="M2258" ca="1">IFERROR(INDEX(NTG_2020_Map,$C2258+2,M$7),"")</f>
        <v/>
      </c>
      <c r="N2258" s="18" t="str" cm="1">
        <f t="array" aca="1" ref="N2258" ca="1">IFERROR(INDEX(NTG_2020_Map,$C2258+2,N$7),"")</f>
        <v/>
      </c>
      <c r="O2258" s="18" t="str" cm="1">
        <f t="array" aca="1" ref="O2258" ca="1">IFERROR(IF(INDEX(NTG_2020_Map,$C2258+2,O$7)="","",INDEX(NTG_2020_Map,$C2258+2,O$7)),"")</f>
        <v/>
      </c>
    </row>
    <row r="2259" spans="3:15" ht="12.75" customHeight="1">
      <c r="C2259" s="16">
        <f t="shared" si="70"/>
        <v>98</v>
      </c>
      <c r="D2259" s="16">
        <f t="shared" si="71"/>
        <v>20</v>
      </c>
      <c r="E2259" s="16" cm="1">
        <f t="array" aca="1" ref="E2259" ca="1">IF(F2259="","",IF(INDEX(NTG_2020_Table,$C2259+1,$D2259)=1,1,0))</f>
        <v>0</v>
      </c>
      <c r="F2259" s="17" t="str" cm="1">
        <f t="array" aca="1" ref="F2259" ca="1">IFERROR(INDEX(NTG_2020_Table,$C2259+1,$F$7),"")</f>
        <v>Res-sAll-mHVAC-FanMotor</v>
      </c>
      <c r="G2259" s="17" t="str" cm="1">
        <f t="array" aca="1" ref="G2259" ca="1">IF($F2259="","",IFERROR(INDEX(NTG_2020_Map,1,IF($D2259&lt;$B$4,$B$3,IF($D2259&lt;$B$5,$B$4,$B$5))),""))</f>
        <v>CreatedComment</v>
      </c>
      <c r="H2259" s="17" t="str" cm="1">
        <f t="array" aca="1" ref="H2259" ca="1">IF(F2259="","",IFERROR(INDEX(NTG_2020_Map,2,D2259),""))</f>
        <v>Deemed Ex Ante Team</v>
      </c>
      <c r="I2259" s="17" t="str" cm="1">
        <f t="array" aca="1" ref="I2259" ca="1">IFERROR(INDEX(NTG_2020_Map,$C2259+2,$I$7),"")</f>
        <v/>
      </c>
      <c r="J2259" s="17" t="str" cm="1">
        <f t="array" aca="1" ref="J2259" ca="1">IFERROR(IF(INDEX(NTG_2020_Map,$C2259+2,36)=0,"",INDEX(NTG_2020_Map,$C2259+2,$J$7)),"")</f>
        <v/>
      </c>
      <c r="K2259" s="17" t="str" cm="1">
        <f t="array" aca="1" ref="K2259" ca="1">IFERROR(INDEX(NTG_2020_Map,$C2259+2,K$7),"")</f>
        <v/>
      </c>
      <c r="L2259" s="17" t="str" cm="1">
        <f t="array" aca="1" ref="L2259" ca="1">IFERROR(INDEX(NTG_2020_Map,$C2259+2,L$7),"")</f>
        <v/>
      </c>
      <c r="M2259" s="17" t="str" cm="1">
        <f t="array" aca="1" ref="M2259" ca="1">IFERROR(INDEX(NTG_2020_Map,$C2259+2,M$7),"")</f>
        <v/>
      </c>
      <c r="N2259" s="18" t="str" cm="1">
        <f t="array" aca="1" ref="N2259" ca="1">IFERROR(INDEX(NTG_2020_Map,$C2259+2,N$7),"")</f>
        <v/>
      </c>
      <c r="O2259" s="18" t="str" cm="1">
        <f t="array" aca="1" ref="O2259" ca="1">IFERROR(IF(INDEX(NTG_2020_Map,$C2259+2,O$7)="","",INDEX(NTG_2020_Map,$C2259+2,O$7)),"")</f>
        <v/>
      </c>
    </row>
    <row r="2260" spans="3:15" ht="12.75" customHeight="1">
      <c r="C2260" s="16">
        <f t="shared" si="70"/>
        <v>98</v>
      </c>
      <c r="D2260" s="16">
        <f t="shared" si="71"/>
        <v>21</v>
      </c>
      <c r="E2260" s="16" cm="1">
        <f t="array" aca="1" ref="E2260" ca="1">IF(F2260="","",IF(INDEX(NTG_2020_Table,$C2260+1,$D2260)=1,1,0))</f>
        <v>0</v>
      </c>
      <c r="F2260" s="17" t="str" cm="1">
        <f t="array" aca="1" ref="F2260" ca="1">IFERROR(INDEX(NTG_2020_Table,$C2260+1,$F$7),"")</f>
        <v>Res-sAll-mHVAC-FanMotor</v>
      </c>
      <c r="G2260" s="17" t="str" cm="1">
        <f t="array" aca="1" ref="G2260" ca="1">IF($F2260="","",IFERROR(INDEX(NTG_2020_Map,1,IF($D2260&lt;$B$4,$B$3,IF($D2260&lt;$B$5,$B$4,$B$5))),""))</f>
        <v>CreatedComment</v>
      </c>
      <c r="H2260" s="17" t="str" cm="1">
        <f t="array" aca="1" ref="H2260" ca="1">IF(F2260="","",IFERROR(INDEX(NTG_2020_Map,2,D2260),""))</f>
        <v/>
      </c>
      <c r="I2260" s="17" t="str" cm="1">
        <f t="array" aca="1" ref="I2260" ca="1">IFERROR(INDEX(NTG_2020_Map,$C2260+2,$I$7),"")</f>
        <v/>
      </c>
      <c r="J2260" s="17" t="str" cm="1">
        <f t="array" aca="1" ref="J2260" ca="1">IFERROR(IF(INDEX(NTG_2020_Map,$C2260+2,36)=0,"",INDEX(NTG_2020_Map,$C2260+2,$J$7)),"")</f>
        <v/>
      </c>
      <c r="K2260" s="17" t="str" cm="1">
        <f t="array" aca="1" ref="K2260" ca="1">IFERROR(INDEX(NTG_2020_Map,$C2260+2,K$7),"")</f>
        <v/>
      </c>
      <c r="L2260" s="17" t="str" cm="1">
        <f t="array" aca="1" ref="L2260" ca="1">IFERROR(INDEX(NTG_2020_Map,$C2260+2,L$7),"")</f>
        <v/>
      </c>
      <c r="M2260" s="17" t="str" cm="1">
        <f t="array" aca="1" ref="M2260" ca="1">IFERROR(INDEX(NTG_2020_Map,$C2260+2,M$7),"")</f>
        <v/>
      </c>
      <c r="N2260" s="18" t="str" cm="1">
        <f t="array" aca="1" ref="N2260" ca="1">IFERROR(INDEX(NTG_2020_Map,$C2260+2,N$7),"")</f>
        <v/>
      </c>
      <c r="O2260" s="18" t="str" cm="1">
        <f t="array" aca="1" ref="O2260" ca="1">IFERROR(IF(INDEX(NTG_2020_Map,$C2260+2,O$7)="","",INDEX(NTG_2020_Map,$C2260+2,O$7)),"")</f>
        <v/>
      </c>
    </row>
    <row r="2261" spans="3:15" ht="12.75" customHeight="1">
      <c r="C2261" s="16">
        <f t="shared" si="70"/>
        <v>98</v>
      </c>
      <c r="D2261" s="16">
        <f t="shared" si="71"/>
        <v>22</v>
      </c>
      <c r="E2261" s="16" cm="1">
        <f t="array" aca="1" ref="E2261" ca="1">IF(F2261="","",IF(INDEX(NTG_2020_Table,$C2261+1,$D2261)=1,1,0))</f>
        <v>0</v>
      </c>
      <c r="F2261" s="17" t="str" cm="1">
        <f t="array" aca="1" ref="F2261" ca="1">IFERROR(INDEX(NTG_2020_Table,$C2261+1,$F$7),"")</f>
        <v>Res-sAll-mHVAC-FanMotor</v>
      </c>
      <c r="G2261" s="17" t="str" cm="1">
        <f t="array" aca="1" ref="G2261" ca="1">IF($F2261="","",IFERROR(INDEX(NTG_2020_Map,1,IF($D2261&lt;$B$4,$B$3,IF($D2261&lt;$B$5,$B$4,$B$5))),""))</f>
        <v>CreatedComment</v>
      </c>
      <c r="H2261" s="17" t="str" cm="1">
        <f t="array" aca="1" ref="H2261" ca="1">IF(F2261="","",IFERROR(INDEX(NTG_2020_Map,2,D2261),""))</f>
        <v/>
      </c>
      <c r="I2261" s="17" t="str" cm="1">
        <f t="array" aca="1" ref="I2261" ca="1">IFERROR(INDEX(NTG_2020_Map,$C2261+2,$I$7),"")</f>
        <v/>
      </c>
      <c r="J2261" s="17" t="str" cm="1">
        <f t="array" aca="1" ref="J2261" ca="1">IFERROR(IF(INDEX(NTG_2020_Map,$C2261+2,36)=0,"",INDEX(NTG_2020_Map,$C2261+2,$J$7)),"")</f>
        <v/>
      </c>
      <c r="K2261" s="17" t="str" cm="1">
        <f t="array" aca="1" ref="K2261" ca="1">IFERROR(INDEX(NTG_2020_Map,$C2261+2,K$7),"")</f>
        <v/>
      </c>
      <c r="L2261" s="17" t="str" cm="1">
        <f t="array" aca="1" ref="L2261" ca="1">IFERROR(INDEX(NTG_2020_Map,$C2261+2,L$7),"")</f>
        <v/>
      </c>
      <c r="M2261" s="17" t="str" cm="1">
        <f t="array" aca="1" ref="M2261" ca="1">IFERROR(INDEX(NTG_2020_Map,$C2261+2,M$7),"")</f>
        <v/>
      </c>
      <c r="N2261" s="18" t="str" cm="1">
        <f t="array" aca="1" ref="N2261" ca="1">IFERROR(INDEX(NTG_2020_Map,$C2261+2,N$7),"")</f>
        <v/>
      </c>
      <c r="O2261" s="18" t="str" cm="1">
        <f t="array" aca="1" ref="O2261" ca="1">IFERROR(IF(INDEX(NTG_2020_Map,$C2261+2,O$7)="","",INDEX(NTG_2020_Map,$C2261+2,O$7)),"")</f>
        <v/>
      </c>
    </row>
    <row r="2262" spans="3:15" ht="12.75" customHeight="1">
      <c r="C2262" s="16">
        <f t="shared" si="70"/>
        <v>98</v>
      </c>
      <c r="D2262" s="16">
        <f t="shared" si="71"/>
        <v>23</v>
      </c>
      <c r="E2262" s="16" cm="1">
        <f t="array" aca="1" ref="E2262" ca="1">IF(F2262="","",IF(INDEX(NTG_2020_Table,$C2262+1,$D2262)=1,1,0))</f>
        <v>0</v>
      </c>
      <c r="F2262" s="17" t="str" cm="1">
        <f t="array" aca="1" ref="F2262" ca="1">IFERROR(INDEX(NTG_2020_Table,$C2262+1,$F$7),"")</f>
        <v>Res-sAll-mHVAC-FanMotor</v>
      </c>
      <c r="G2262" s="17" t="str" cm="1">
        <f t="array" aca="1" ref="G2262" ca="1">IF($F2262="","",IFERROR(INDEX(NTG_2020_Map,1,IF($D2262&lt;$B$4,$B$3,IF($D2262&lt;$B$5,$B$4,$B$5))),""))</f>
        <v>CreatedComment</v>
      </c>
      <c r="H2262" s="17" t="str" cm="1">
        <f t="array" aca="1" ref="H2262" ca="1">IF(F2262="","",IFERROR(INDEX(NTG_2020_Map,2,D2262),""))</f>
        <v/>
      </c>
      <c r="I2262" s="17" t="str" cm="1">
        <f t="array" aca="1" ref="I2262" ca="1">IFERROR(INDEX(NTG_2020_Map,$C2262+2,$I$7),"")</f>
        <v/>
      </c>
      <c r="J2262" s="17" t="str" cm="1">
        <f t="array" aca="1" ref="J2262" ca="1">IFERROR(IF(INDEX(NTG_2020_Map,$C2262+2,36)=0,"",INDEX(NTG_2020_Map,$C2262+2,$J$7)),"")</f>
        <v/>
      </c>
      <c r="K2262" s="17" t="str" cm="1">
        <f t="array" aca="1" ref="K2262" ca="1">IFERROR(INDEX(NTG_2020_Map,$C2262+2,K$7),"")</f>
        <v/>
      </c>
      <c r="L2262" s="17" t="str" cm="1">
        <f t="array" aca="1" ref="L2262" ca="1">IFERROR(INDEX(NTG_2020_Map,$C2262+2,L$7),"")</f>
        <v/>
      </c>
      <c r="M2262" s="17" t="str" cm="1">
        <f t="array" aca="1" ref="M2262" ca="1">IFERROR(INDEX(NTG_2020_Map,$C2262+2,M$7),"")</f>
        <v/>
      </c>
      <c r="N2262" s="18" t="str" cm="1">
        <f t="array" aca="1" ref="N2262" ca="1">IFERROR(INDEX(NTG_2020_Map,$C2262+2,N$7),"")</f>
        <v/>
      </c>
      <c r="O2262" s="18" t="str" cm="1">
        <f t="array" aca="1" ref="O2262" ca="1">IFERROR(IF(INDEX(NTG_2020_Map,$C2262+2,O$7)="","",INDEX(NTG_2020_Map,$C2262+2,O$7)),"")</f>
        <v/>
      </c>
    </row>
    <row r="2263" spans="3:15" ht="12.75" customHeight="1">
      <c r="C2263" s="16">
        <f t="shared" si="70"/>
        <v>99</v>
      </c>
      <c r="D2263" s="16">
        <f t="shared" si="71"/>
        <v>1</v>
      </c>
      <c r="E2263" s="16" cm="1">
        <f t="array" aca="1" ref="E2263" ca="1">IF(F2263="","",IF(INDEX(NTG_2020_Table,$C2263+1,$D2263)=1,1,0))</f>
        <v>1</v>
      </c>
      <c r="F2263" s="17" t="str" cm="1">
        <f t="array" aca="1" ref="F2263" ca="1">IFERROR(INDEX(NTG_2020_Table,$C2263+1,$F$7),"")</f>
        <v>Res-sAll-mHVAC-HP-MidDistr-FuelSub</v>
      </c>
      <c r="G2263" s="17" t="str" cm="1">
        <f t="array" aca="1" ref="G2263" ca="1">IF($F2263="","",IFERROR(INDEX(NTG_2020_Map,1,IF($D2263&lt;$B$4,$B$3,IF($D2263&lt;$B$5,$B$4,$B$5))),""))</f>
        <v>NTG_ID</v>
      </c>
      <c r="H2263" s="17" t="str" cm="1">
        <f t="array" aca="1" ref="H2263" ca="1">IF(F2263="","",IFERROR(INDEX(NTG_2020_Map,2,D2263),""))</f>
        <v>Agric-Default&gt;2yrs</v>
      </c>
      <c r="I2263" s="17" t="str" cm="1">
        <f t="array" aca="1" ref="I2263" ca="1">IFERROR(INDEX(NTG_2020_Map,$C2263+2,$I$7),"")</f>
        <v/>
      </c>
      <c r="J2263" s="17" t="str" cm="1">
        <f t="array" aca="1" ref="J2263" ca="1">IFERROR(IF(INDEX(NTG_2020_Map,$C2263+2,36)=0,"",INDEX(NTG_2020_Map,$C2263+2,$J$7)),"")</f>
        <v/>
      </c>
      <c r="K2263" s="17" t="str" cm="1">
        <f t="array" aca="1" ref="K2263" ca="1">IFERROR(INDEX(NTG_2020_Map,$C2263+2,K$7),"")</f>
        <v/>
      </c>
      <c r="L2263" s="17" t="str" cm="1">
        <f t="array" aca="1" ref="L2263" ca="1">IFERROR(INDEX(NTG_2020_Map,$C2263+2,L$7),"")</f>
        <v/>
      </c>
      <c r="M2263" s="17" t="str" cm="1">
        <f t="array" aca="1" ref="M2263" ca="1">IFERROR(INDEX(NTG_2020_Map,$C2263+2,M$7),"")</f>
        <v/>
      </c>
      <c r="N2263" s="18" t="str" cm="1">
        <f t="array" aca="1" ref="N2263" ca="1">IFERROR(INDEX(NTG_2020_Map,$C2263+2,N$7),"")</f>
        <v/>
      </c>
      <c r="O2263" s="18" t="str" cm="1">
        <f t="array" aca="1" ref="O2263" ca="1">IFERROR(IF(INDEX(NTG_2020_Map,$C2263+2,O$7)="","",INDEX(NTG_2020_Map,$C2263+2,O$7)),"")</f>
        <v/>
      </c>
    </row>
    <row r="2264" spans="3:15" ht="12.75" customHeight="1">
      <c r="C2264" s="16">
        <f t="shared" si="70"/>
        <v>99</v>
      </c>
      <c r="D2264" s="16">
        <f t="shared" si="71"/>
        <v>2</v>
      </c>
      <c r="E2264" s="16" cm="1">
        <f t="array" aca="1" ref="E2264" ca="1">IF(F2264="","",IF(INDEX(NTG_2020_Table,$C2264+1,$D2264)=1,1,0))</f>
        <v>0</v>
      </c>
      <c r="F2264" s="17" t="str" cm="1">
        <f t="array" aca="1" ref="F2264" ca="1">IFERROR(INDEX(NTG_2020_Table,$C2264+1,$F$7),"")</f>
        <v>Res-sAll-mHVAC-HP-MidDistr-FuelSub</v>
      </c>
      <c r="G2264" s="17" t="str" cm="1">
        <f t="array" aca="1" ref="G2264" ca="1">IF($F2264="","",IFERROR(INDEX(NTG_2020_Map,1,IF($D2264&lt;$B$4,$B$3,IF($D2264&lt;$B$5,$B$4,$B$5))),""))</f>
        <v>NTG_ID</v>
      </c>
      <c r="H2264" s="17" t="str" cm="1">
        <f t="array" aca="1" ref="H2264" ca="1">IF(F2264="","",IFERROR(INDEX(NTG_2020_Map,2,D2264),""))</f>
        <v>DEER2019</v>
      </c>
      <c r="I2264" s="17" t="str" cm="1">
        <f t="array" aca="1" ref="I2264" ca="1">IFERROR(INDEX(NTG_2020_Map,$C2264+2,$I$7),"")</f>
        <v/>
      </c>
      <c r="J2264" s="17" t="str" cm="1">
        <f t="array" aca="1" ref="J2264" ca="1">IFERROR(IF(INDEX(NTG_2020_Map,$C2264+2,36)=0,"",INDEX(NTG_2020_Map,$C2264+2,$J$7)),"")</f>
        <v/>
      </c>
      <c r="K2264" s="17" t="str" cm="1">
        <f t="array" aca="1" ref="K2264" ca="1">IFERROR(INDEX(NTG_2020_Map,$C2264+2,K$7),"")</f>
        <v/>
      </c>
      <c r="L2264" s="17" t="str" cm="1">
        <f t="array" aca="1" ref="L2264" ca="1">IFERROR(INDEX(NTG_2020_Map,$C2264+2,L$7),"")</f>
        <v/>
      </c>
      <c r="M2264" s="17" t="str" cm="1">
        <f t="array" aca="1" ref="M2264" ca="1">IFERROR(INDEX(NTG_2020_Map,$C2264+2,M$7),"")</f>
        <v/>
      </c>
      <c r="N2264" s="18" t="str" cm="1">
        <f t="array" aca="1" ref="N2264" ca="1">IFERROR(INDEX(NTG_2020_Map,$C2264+2,N$7),"")</f>
        <v/>
      </c>
      <c r="O2264" s="18" t="str" cm="1">
        <f t="array" aca="1" ref="O2264" ca="1">IFERROR(IF(INDEX(NTG_2020_Map,$C2264+2,O$7)="","",INDEX(NTG_2020_Map,$C2264+2,O$7)),"")</f>
        <v/>
      </c>
    </row>
    <row r="2265" spans="3:15" ht="12.75" customHeight="1">
      <c r="C2265" s="16">
        <f t="shared" si="70"/>
        <v>99</v>
      </c>
      <c r="D2265" s="16">
        <f t="shared" si="71"/>
        <v>3</v>
      </c>
      <c r="E2265" s="16" cm="1">
        <f t="array" aca="1" ref="E2265" ca="1">IF(F2265="","",IF(INDEX(NTG_2020_Table,$C2265+1,$D2265)=1,1,0))</f>
        <v>0</v>
      </c>
      <c r="F2265" s="17" t="str" cm="1">
        <f t="array" aca="1" ref="F2265" ca="1">IFERROR(INDEX(NTG_2020_Table,$C2265+1,$F$7),"")</f>
        <v>Res-sAll-mHVAC-HP-MidDistr-FuelSub</v>
      </c>
      <c r="G2265" s="17" t="str" cm="1">
        <f t="array" aca="1" ref="G2265" ca="1">IF($F2265="","",IFERROR(INDEX(NTG_2020_Map,1,IF($D2265&lt;$B$4,$B$3,IF($D2265&lt;$B$5,$B$4,$B$5))),""))</f>
        <v>NTG_ID</v>
      </c>
      <c r="H2265" s="17" cm="1">
        <f t="array" aca="1" ref="H2265" ca="1">IF(F2265="","",IFERROR(INDEX(NTG_2020_Map,2,D2265),""))</f>
        <v>43466</v>
      </c>
      <c r="I2265" s="17" t="str" cm="1">
        <f t="array" aca="1" ref="I2265" ca="1">IFERROR(INDEX(NTG_2020_Map,$C2265+2,$I$7),"")</f>
        <v/>
      </c>
      <c r="J2265" s="17" t="str" cm="1">
        <f t="array" aca="1" ref="J2265" ca="1">IFERROR(IF(INDEX(NTG_2020_Map,$C2265+2,36)=0,"",INDEX(NTG_2020_Map,$C2265+2,$J$7)),"")</f>
        <v/>
      </c>
      <c r="K2265" s="17" t="str" cm="1">
        <f t="array" aca="1" ref="K2265" ca="1">IFERROR(INDEX(NTG_2020_Map,$C2265+2,K$7),"")</f>
        <v/>
      </c>
      <c r="L2265" s="17" t="str" cm="1">
        <f t="array" aca="1" ref="L2265" ca="1">IFERROR(INDEX(NTG_2020_Map,$C2265+2,L$7),"")</f>
        <v/>
      </c>
      <c r="M2265" s="17" t="str" cm="1">
        <f t="array" aca="1" ref="M2265" ca="1">IFERROR(INDEX(NTG_2020_Map,$C2265+2,M$7),"")</f>
        <v/>
      </c>
      <c r="N2265" s="18" t="str" cm="1">
        <f t="array" aca="1" ref="N2265" ca="1">IFERROR(INDEX(NTG_2020_Map,$C2265+2,N$7),"")</f>
        <v/>
      </c>
      <c r="O2265" s="18" t="str" cm="1">
        <f t="array" aca="1" ref="O2265" ca="1">IFERROR(IF(INDEX(NTG_2020_Map,$C2265+2,O$7)="","",INDEX(NTG_2020_Map,$C2265+2,O$7)),"")</f>
        <v/>
      </c>
    </row>
    <row r="2266" spans="3:15" ht="12.75" customHeight="1">
      <c r="C2266" s="16">
        <f t="shared" si="70"/>
        <v>99</v>
      </c>
      <c r="D2266" s="16">
        <f t="shared" si="71"/>
        <v>4</v>
      </c>
      <c r="E2266" s="16" cm="1">
        <f t="array" aca="1" ref="E2266" ca="1">IF(F2266="","",IF(INDEX(NTG_2020_Table,$C2266+1,$D2266)=1,1,0))</f>
        <v>0</v>
      </c>
      <c r="F2266" s="17" t="str" cm="1">
        <f t="array" aca="1" ref="F2266" ca="1">IFERROR(INDEX(NTG_2020_Table,$C2266+1,$F$7),"")</f>
        <v>Res-sAll-mHVAC-HP-MidDistr-FuelSub</v>
      </c>
      <c r="G2266" s="17" t="str" cm="1">
        <f t="array" aca="1" ref="G2266" ca="1">IF($F2266="","",IFERROR(INDEX(NTG_2020_Map,1,IF($D2266&lt;$B$4,$B$3,IF($D2266&lt;$B$5,$B$4,$B$5))),""))</f>
        <v>NTG_ID</v>
      </c>
      <c r="H2266" s="17" cm="1">
        <f t="array" aca="1" ref="H2266" ca="1">IF(F2266="","",IFERROR(INDEX(NTG_2020_Map,2,D2266),""))</f>
        <v>46022</v>
      </c>
      <c r="I2266" s="17" t="str" cm="1">
        <f t="array" aca="1" ref="I2266" ca="1">IFERROR(INDEX(NTG_2020_Map,$C2266+2,$I$7),"")</f>
        <v/>
      </c>
      <c r="J2266" s="17" t="str" cm="1">
        <f t="array" aca="1" ref="J2266" ca="1">IFERROR(IF(INDEX(NTG_2020_Map,$C2266+2,36)=0,"",INDEX(NTG_2020_Map,$C2266+2,$J$7)),"")</f>
        <v/>
      </c>
      <c r="K2266" s="17" t="str" cm="1">
        <f t="array" aca="1" ref="K2266" ca="1">IFERROR(INDEX(NTG_2020_Map,$C2266+2,K$7),"")</f>
        <v/>
      </c>
      <c r="L2266" s="17" t="str" cm="1">
        <f t="array" aca="1" ref="L2266" ca="1">IFERROR(INDEX(NTG_2020_Map,$C2266+2,L$7),"")</f>
        <v/>
      </c>
      <c r="M2266" s="17" t="str" cm="1">
        <f t="array" aca="1" ref="M2266" ca="1">IFERROR(INDEX(NTG_2020_Map,$C2266+2,M$7),"")</f>
        <v/>
      </c>
      <c r="N2266" s="18" t="str" cm="1">
        <f t="array" aca="1" ref="N2266" ca="1">IFERROR(INDEX(NTG_2020_Map,$C2266+2,N$7),"")</f>
        <v/>
      </c>
      <c r="O2266" s="18" t="str" cm="1">
        <f t="array" aca="1" ref="O2266" ca="1">IFERROR(IF(INDEX(NTG_2020_Map,$C2266+2,O$7)="","",INDEX(NTG_2020_Map,$C2266+2,O$7)),"")</f>
        <v/>
      </c>
    </row>
    <row r="2267" spans="3:15" ht="12.75" customHeight="1">
      <c r="C2267" s="16">
        <f t="shared" si="70"/>
        <v>99</v>
      </c>
      <c r="D2267" s="16">
        <f t="shared" si="71"/>
        <v>5</v>
      </c>
      <c r="E2267" s="16" cm="1">
        <f t="array" aca="1" ref="E2267" ca="1">IF(F2267="","",IF(INDEX(NTG_2020_Table,$C2267+1,$D2267)=1,1,0))</f>
        <v>0</v>
      </c>
      <c r="F2267" s="17" t="str" cm="1">
        <f t="array" aca="1" ref="F2267" ca="1">IFERROR(INDEX(NTG_2020_Table,$C2267+1,$F$7),"")</f>
        <v>Res-sAll-mHVAC-HP-MidDistr-FuelSub</v>
      </c>
      <c r="G2267" s="17" t="str" cm="1">
        <f t="array" aca="1" ref="G2267" ca="1">IF($F2267="","",IFERROR(INDEX(NTG_2020_Map,1,IF($D2267&lt;$B$4,$B$3,IF($D2267&lt;$B$5,$B$4,$B$5))),""))</f>
        <v>NTG_ID</v>
      </c>
      <c r="H2267" s="17" cm="1">
        <f t="array" aca="1" ref="H2267" ca="1">IF(F2267="","",IFERROR(INDEX(NTG_2020_Map,2,D2267),""))</f>
        <v>0.6</v>
      </c>
      <c r="I2267" s="17" t="str" cm="1">
        <f t="array" aca="1" ref="I2267" ca="1">IFERROR(INDEX(NTG_2020_Map,$C2267+2,$I$7),"")</f>
        <v/>
      </c>
      <c r="J2267" s="17" t="str" cm="1">
        <f t="array" aca="1" ref="J2267" ca="1">IFERROR(IF(INDEX(NTG_2020_Map,$C2267+2,36)=0,"",INDEX(NTG_2020_Map,$C2267+2,$J$7)),"")</f>
        <v/>
      </c>
      <c r="K2267" s="17" t="str" cm="1">
        <f t="array" aca="1" ref="K2267" ca="1">IFERROR(INDEX(NTG_2020_Map,$C2267+2,K$7),"")</f>
        <v/>
      </c>
      <c r="L2267" s="17" t="str" cm="1">
        <f t="array" aca="1" ref="L2267" ca="1">IFERROR(INDEX(NTG_2020_Map,$C2267+2,L$7),"")</f>
        <v/>
      </c>
      <c r="M2267" s="17" t="str" cm="1">
        <f t="array" aca="1" ref="M2267" ca="1">IFERROR(INDEX(NTG_2020_Map,$C2267+2,M$7),"")</f>
        <v/>
      </c>
      <c r="N2267" s="18" t="str" cm="1">
        <f t="array" aca="1" ref="N2267" ca="1">IFERROR(INDEX(NTG_2020_Map,$C2267+2,N$7),"")</f>
        <v/>
      </c>
      <c r="O2267" s="18" t="str" cm="1">
        <f t="array" aca="1" ref="O2267" ca="1">IFERROR(IF(INDEX(NTG_2020_Map,$C2267+2,O$7)="","",INDEX(NTG_2020_Map,$C2267+2,O$7)),"")</f>
        <v/>
      </c>
    </row>
    <row r="2268" spans="3:15" ht="12.75" customHeight="1">
      <c r="C2268" s="16">
        <f t="shared" si="70"/>
        <v>99</v>
      </c>
      <c r="D2268" s="16">
        <f t="shared" si="71"/>
        <v>6</v>
      </c>
      <c r="E2268" s="16" cm="1">
        <f t="array" aca="1" ref="E2268" ca="1">IF(F2268="","",IF(INDEX(NTG_2020_Table,$C2268+1,$D2268)=1,1,0))</f>
        <v>0</v>
      </c>
      <c r="F2268" s="17" t="str" cm="1">
        <f t="array" aca="1" ref="F2268" ca="1">IFERROR(INDEX(NTG_2020_Table,$C2268+1,$F$7),"")</f>
        <v>Res-sAll-mHVAC-HP-MidDistr-FuelSub</v>
      </c>
      <c r="G2268" s="17" t="str" cm="1">
        <f t="array" aca="1" ref="G2268" ca="1">IF($F2268="","",IFERROR(INDEX(NTG_2020_Map,1,IF($D2268&lt;$B$4,$B$3,IF($D2268&lt;$B$5,$B$4,$B$5))),""))</f>
        <v>NTG_ID</v>
      </c>
      <c r="H2268" s="17" cm="1">
        <f t="array" aca="1" ref="H2268" ca="1">IF(F2268="","",IFERROR(INDEX(NTG_2020_Map,2,D2268),""))</f>
        <v>0.6</v>
      </c>
      <c r="I2268" s="17" t="str" cm="1">
        <f t="array" aca="1" ref="I2268" ca="1">IFERROR(INDEX(NTG_2020_Map,$C2268+2,$I$7),"")</f>
        <v/>
      </c>
      <c r="J2268" s="17" t="str" cm="1">
        <f t="array" aca="1" ref="J2268" ca="1">IFERROR(IF(INDEX(NTG_2020_Map,$C2268+2,36)=0,"",INDEX(NTG_2020_Map,$C2268+2,$J$7)),"")</f>
        <v/>
      </c>
      <c r="K2268" s="17" t="str" cm="1">
        <f t="array" aca="1" ref="K2268" ca="1">IFERROR(INDEX(NTG_2020_Map,$C2268+2,K$7),"")</f>
        <v/>
      </c>
      <c r="L2268" s="17" t="str" cm="1">
        <f t="array" aca="1" ref="L2268" ca="1">IFERROR(INDEX(NTG_2020_Map,$C2268+2,L$7),"")</f>
        <v/>
      </c>
      <c r="M2268" s="17" t="str" cm="1">
        <f t="array" aca="1" ref="M2268" ca="1">IFERROR(INDEX(NTG_2020_Map,$C2268+2,M$7),"")</f>
        <v/>
      </c>
      <c r="N2268" s="18" t="str" cm="1">
        <f t="array" aca="1" ref="N2268" ca="1">IFERROR(INDEX(NTG_2020_Map,$C2268+2,N$7),"")</f>
        <v/>
      </c>
      <c r="O2268" s="18" t="str" cm="1">
        <f t="array" aca="1" ref="O2268" ca="1">IFERROR(IF(INDEX(NTG_2020_Map,$C2268+2,O$7)="","",INDEX(NTG_2020_Map,$C2268+2,O$7)),"")</f>
        <v/>
      </c>
    </row>
    <row r="2269" spans="3:15" ht="12.75" customHeight="1">
      <c r="C2269" s="16">
        <f t="shared" si="70"/>
        <v>99</v>
      </c>
      <c r="D2269" s="16">
        <f t="shared" si="71"/>
        <v>7</v>
      </c>
      <c r="E2269" s="16" cm="1">
        <f t="array" aca="1" ref="E2269" ca="1">IF(F2269="","",IF(INDEX(NTG_2020_Table,$C2269+1,$D2269)=1,1,0))</f>
        <v>0</v>
      </c>
      <c r="F2269" s="17" t="str" cm="1">
        <f t="array" aca="1" ref="F2269" ca="1">IFERROR(INDEX(NTG_2020_Table,$C2269+1,$F$7),"")</f>
        <v>Res-sAll-mHVAC-HP-MidDistr-FuelSub</v>
      </c>
      <c r="G2269" s="17" t="str" cm="1">
        <f t="array" aca="1" ref="G2269" ca="1">IF($F2269="","",IFERROR(INDEX(NTG_2020_Map,1,IF($D2269&lt;$B$4,$B$3,IF($D2269&lt;$B$5,$B$4,$B$5))),""))</f>
        <v>NTG_ID</v>
      </c>
      <c r="H2269" s="17" t="str" cm="1">
        <f t="array" aca="1" ref="H2269" ca="1">IF(F2269="","",IFERROR(INDEX(NTG_2020_Map,2,D2269),""))</f>
        <v>Measures not covered by other NTG values and measure technology type has been available in marketplace for more than 2 years</v>
      </c>
      <c r="I2269" s="17" t="str" cm="1">
        <f t="array" aca="1" ref="I2269" ca="1">IFERROR(INDEX(NTG_2020_Map,$C2269+2,$I$7),"")</f>
        <v/>
      </c>
      <c r="J2269" s="17" t="str" cm="1">
        <f t="array" aca="1" ref="J2269" ca="1">IFERROR(IF(INDEX(NTG_2020_Map,$C2269+2,36)=0,"",INDEX(NTG_2020_Map,$C2269+2,$J$7)),"")</f>
        <v/>
      </c>
      <c r="K2269" s="17" t="str" cm="1">
        <f t="array" aca="1" ref="K2269" ca="1">IFERROR(INDEX(NTG_2020_Map,$C2269+2,K$7),"")</f>
        <v/>
      </c>
      <c r="L2269" s="17" t="str" cm="1">
        <f t="array" aca="1" ref="L2269" ca="1">IFERROR(INDEX(NTG_2020_Map,$C2269+2,L$7),"")</f>
        <v/>
      </c>
      <c r="M2269" s="17" t="str" cm="1">
        <f t="array" aca="1" ref="M2269" ca="1">IFERROR(INDEX(NTG_2020_Map,$C2269+2,M$7),"")</f>
        <v/>
      </c>
      <c r="N2269" s="18" t="str" cm="1">
        <f t="array" aca="1" ref="N2269" ca="1">IFERROR(INDEX(NTG_2020_Map,$C2269+2,N$7),"")</f>
        <v/>
      </c>
      <c r="O2269" s="18" t="str" cm="1">
        <f t="array" aca="1" ref="O2269" ca="1">IFERROR(IF(INDEX(NTG_2020_Map,$C2269+2,O$7)="","",INDEX(NTG_2020_Map,$C2269+2,O$7)),"")</f>
        <v/>
      </c>
    </row>
    <row r="2270" spans="3:15" ht="12.75" customHeight="1">
      <c r="C2270" s="16">
        <f t="shared" si="70"/>
        <v>99</v>
      </c>
      <c r="D2270" s="16">
        <f t="shared" si="71"/>
        <v>8</v>
      </c>
      <c r="E2270" s="16" cm="1">
        <f t="array" aca="1" ref="E2270" ca="1">IF(F2270="","",IF(INDEX(NTG_2020_Table,$C2270+1,$D2270)=1,1,0))</f>
        <v>0</v>
      </c>
      <c r="F2270" s="17" t="str" cm="1">
        <f t="array" aca="1" ref="F2270" ca="1">IFERROR(INDEX(NTG_2020_Table,$C2270+1,$F$7),"")</f>
        <v>Res-sAll-mHVAC-HP-MidDistr-FuelSub</v>
      </c>
      <c r="G2270" s="17" t="str" cm="1">
        <f t="array" aca="1" ref="G2270" ca="1">IF($F2270="","",IFERROR(INDEX(NTG_2020_Map,1,IF($D2270&lt;$B$4,$B$3,IF($D2270&lt;$B$5,$B$4,$B$5))),""))</f>
        <v>NTG_ID</v>
      </c>
      <c r="H2270" s="17" t="str" cm="1">
        <f t="array" aca="1" ref="H2270" ca="1">IF(F2270="","",IFERROR(INDEX(NTG_2020_Map,2,D2270),""))</f>
        <v>Deem-DEER|Deem-WP</v>
      </c>
      <c r="I2270" s="17" t="str" cm="1">
        <f t="array" aca="1" ref="I2270" ca="1">IFERROR(INDEX(NTG_2020_Map,$C2270+2,$I$7),"")</f>
        <v/>
      </c>
      <c r="J2270" s="17" t="str" cm="1">
        <f t="array" aca="1" ref="J2270" ca="1">IFERROR(IF(INDEX(NTG_2020_Map,$C2270+2,36)=0,"",INDEX(NTG_2020_Map,$C2270+2,$J$7)),"")</f>
        <v/>
      </c>
      <c r="K2270" s="17" t="str" cm="1">
        <f t="array" aca="1" ref="K2270" ca="1">IFERROR(INDEX(NTG_2020_Map,$C2270+2,K$7),"")</f>
        <v/>
      </c>
      <c r="L2270" s="17" t="str" cm="1">
        <f t="array" aca="1" ref="L2270" ca="1">IFERROR(INDEX(NTG_2020_Map,$C2270+2,L$7),"")</f>
        <v/>
      </c>
      <c r="M2270" s="17" t="str" cm="1">
        <f t="array" aca="1" ref="M2270" ca="1">IFERROR(INDEX(NTG_2020_Map,$C2270+2,M$7),"")</f>
        <v/>
      </c>
      <c r="N2270" s="18" t="str" cm="1">
        <f t="array" aca="1" ref="N2270" ca="1">IFERROR(INDEX(NTG_2020_Map,$C2270+2,N$7),"")</f>
        <v/>
      </c>
      <c r="O2270" s="18" t="str" cm="1">
        <f t="array" aca="1" ref="O2270" ca="1">IFERROR(IF(INDEX(NTG_2020_Map,$C2270+2,O$7)="","",INDEX(NTG_2020_Map,$C2270+2,O$7)),"")</f>
        <v/>
      </c>
    </row>
    <row r="2271" spans="3:15" ht="12.75" customHeight="1">
      <c r="C2271" s="16">
        <f t="shared" si="70"/>
        <v>99</v>
      </c>
      <c r="D2271" s="16">
        <f t="shared" si="71"/>
        <v>9</v>
      </c>
      <c r="E2271" s="16" cm="1">
        <f t="array" aca="1" ref="E2271" ca="1">IF(F2271="","",IF(INDEX(NTG_2020_Table,$C2271+1,$D2271)=1,1,0))</f>
        <v>0</v>
      </c>
      <c r="F2271" s="17" t="str" cm="1">
        <f t="array" aca="1" ref="F2271" ca="1">IFERROR(INDEX(NTG_2020_Table,$C2271+1,$F$7),"")</f>
        <v>Res-sAll-mHVAC-HP-MidDistr-FuelSub</v>
      </c>
      <c r="G2271" s="17" t="str" cm="1">
        <f t="array" aca="1" ref="G2271" ca="1">IF($F2271="","",IFERROR(INDEX(NTG_2020_Map,1,IF($D2271&lt;$B$4,$B$3,IF($D2271&lt;$B$5,$B$4,$B$5))),""))</f>
        <v>NTG_ID</v>
      </c>
      <c r="H2271" s="17" t="str" cm="1">
        <f t="array" aca="1" ref="H2271" ca="1">IF(F2271="","",IFERROR(INDEX(NTG_2020_Map,2,D2271),""))</f>
        <v>AOE|AR|BRO-Bhv|BRO-Op|BRO-RCx|BW|NC|NR</v>
      </c>
      <c r="I2271" s="17" t="str" cm="1">
        <f t="array" aca="1" ref="I2271" ca="1">IFERROR(INDEX(NTG_2020_Map,$C2271+2,$I$7),"")</f>
        <v/>
      </c>
      <c r="J2271" s="17" t="str" cm="1">
        <f t="array" aca="1" ref="J2271" ca="1">IFERROR(IF(INDEX(NTG_2020_Map,$C2271+2,36)=0,"",INDEX(NTG_2020_Map,$C2271+2,$J$7)),"")</f>
        <v/>
      </c>
      <c r="K2271" s="17" t="str" cm="1">
        <f t="array" aca="1" ref="K2271" ca="1">IFERROR(INDEX(NTG_2020_Map,$C2271+2,K$7),"")</f>
        <v/>
      </c>
      <c r="L2271" s="17" t="str" cm="1">
        <f t="array" aca="1" ref="L2271" ca="1">IFERROR(INDEX(NTG_2020_Map,$C2271+2,L$7),"")</f>
        <v/>
      </c>
      <c r="M2271" s="17" t="str" cm="1">
        <f t="array" aca="1" ref="M2271" ca="1">IFERROR(INDEX(NTG_2020_Map,$C2271+2,M$7),"")</f>
        <v/>
      </c>
      <c r="N2271" s="18" t="str" cm="1">
        <f t="array" aca="1" ref="N2271" ca="1">IFERROR(INDEX(NTG_2020_Map,$C2271+2,N$7),"")</f>
        <v/>
      </c>
      <c r="O2271" s="18" t="str" cm="1">
        <f t="array" aca="1" ref="O2271" ca="1">IFERROR(IF(INDEX(NTG_2020_Map,$C2271+2,O$7)="","",INDEX(NTG_2020_Map,$C2271+2,O$7)),"")</f>
        <v/>
      </c>
    </row>
    <row r="2272" spans="3:15" ht="12.75" customHeight="1">
      <c r="C2272" s="16">
        <f t="shared" si="70"/>
        <v>99</v>
      </c>
      <c r="D2272" s="16">
        <f t="shared" si="71"/>
        <v>10</v>
      </c>
      <c r="E2272" s="16" cm="1">
        <f t="array" aca="1" ref="E2272" ca="1">IF(F2272="","",IF(INDEX(NTG_2020_Table,$C2272+1,$D2272)=1,1,0))</f>
        <v>0</v>
      </c>
      <c r="F2272" s="17" t="str" cm="1">
        <f t="array" aca="1" ref="F2272" ca="1">IFERROR(INDEX(NTG_2020_Table,$C2272+1,$F$7),"")</f>
        <v>Res-sAll-mHVAC-HP-MidDistr-FuelSub</v>
      </c>
      <c r="G2272" s="17" t="str" cm="1">
        <f t="array" aca="1" ref="G2272" ca="1">IF($F2272="","",IFERROR(INDEX(NTG_2020_Map,1,IF($D2272&lt;$B$4,$B$3,IF($D2272&lt;$B$5,$B$4,$B$5))),""))</f>
        <v>NTG_ID</v>
      </c>
      <c r="H2272" s="17" t="str" cm="1">
        <f t="array" aca="1" ref="H2272" ca="1">IF(F2272="","",IFERROR(INDEX(NTG_2020_Map,2,D2272),""))</f>
        <v>UpDeemed|DnCust|DnDeemed|DnCustDI|DnDeemDI</v>
      </c>
      <c r="I2272" s="17" t="str" cm="1">
        <f t="array" aca="1" ref="I2272" ca="1">IFERROR(INDEX(NTG_2020_Map,$C2272+2,$I$7),"")</f>
        <v/>
      </c>
      <c r="J2272" s="17" t="str" cm="1">
        <f t="array" aca="1" ref="J2272" ca="1">IFERROR(IF(INDEX(NTG_2020_Map,$C2272+2,36)=0,"",INDEX(NTG_2020_Map,$C2272+2,$J$7)),"")</f>
        <v/>
      </c>
      <c r="K2272" s="17" t="str" cm="1">
        <f t="array" aca="1" ref="K2272" ca="1">IFERROR(INDEX(NTG_2020_Map,$C2272+2,K$7),"")</f>
        <v/>
      </c>
      <c r="L2272" s="17" t="str" cm="1">
        <f t="array" aca="1" ref="L2272" ca="1">IFERROR(INDEX(NTG_2020_Map,$C2272+2,L$7),"")</f>
        <v/>
      </c>
      <c r="M2272" s="17" t="str" cm="1">
        <f t="array" aca="1" ref="M2272" ca="1">IFERROR(INDEX(NTG_2020_Map,$C2272+2,M$7),"")</f>
        <v/>
      </c>
      <c r="N2272" s="18" t="str" cm="1">
        <f t="array" aca="1" ref="N2272" ca="1">IFERROR(INDEX(NTG_2020_Map,$C2272+2,N$7),"")</f>
        <v/>
      </c>
      <c r="O2272" s="18" t="str" cm="1">
        <f t="array" aca="1" ref="O2272" ca="1">IFERROR(IF(INDEX(NTG_2020_Map,$C2272+2,O$7)="","",INDEX(NTG_2020_Map,$C2272+2,O$7)),"")</f>
        <v/>
      </c>
    </row>
    <row r="2273" spans="3:15" ht="12.75" customHeight="1">
      <c r="C2273" s="16">
        <f t="shared" si="70"/>
        <v>99</v>
      </c>
      <c r="D2273" s="16">
        <f t="shared" si="71"/>
        <v>11</v>
      </c>
      <c r="E2273" s="16" cm="1">
        <f t="array" aca="1" ref="E2273" ca="1">IF(F2273="","",IF(INDEX(NTG_2020_Table,$C2273+1,$D2273)=1,1,0))</f>
        <v>0</v>
      </c>
      <c r="F2273" s="17" t="str" cm="1">
        <f t="array" aca="1" ref="F2273" ca="1">IFERROR(INDEX(NTG_2020_Table,$C2273+1,$F$7),"")</f>
        <v>Res-sAll-mHVAC-HP-MidDistr-FuelSub</v>
      </c>
      <c r="G2273" s="17" t="str" cm="1">
        <f t="array" aca="1" ref="G2273" ca="1">IF($F2273="","",IFERROR(INDEX(NTG_2020_Map,1,IF($D2273&lt;$B$4,$B$3,IF($D2273&lt;$B$5,$B$4,$B$5))),""))</f>
        <v>VersionSource</v>
      </c>
      <c r="H2273" s="17" t="str" cm="1">
        <f t="array" aca="1" ref="H2273" ca="1">IF(F2273="","",IFERROR(INDEX(NTG_2020_Map,2,D2273),""))</f>
        <v/>
      </c>
      <c r="I2273" s="17" t="str" cm="1">
        <f t="array" aca="1" ref="I2273" ca="1">IFERROR(INDEX(NTG_2020_Map,$C2273+2,$I$7),"")</f>
        <v/>
      </c>
      <c r="J2273" s="17" t="str" cm="1">
        <f t="array" aca="1" ref="J2273" ca="1">IFERROR(IF(INDEX(NTG_2020_Map,$C2273+2,36)=0,"",INDEX(NTG_2020_Map,$C2273+2,$J$7)),"")</f>
        <v/>
      </c>
      <c r="K2273" s="17" t="str" cm="1">
        <f t="array" aca="1" ref="K2273" ca="1">IFERROR(INDEX(NTG_2020_Map,$C2273+2,K$7),"")</f>
        <v/>
      </c>
      <c r="L2273" s="17" t="str" cm="1">
        <f t="array" aca="1" ref="L2273" ca="1">IFERROR(INDEX(NTG_2020_Map,$C2273+2,L$7),"")</f>
        <v/>
      </c>
      <c r="M2273" s="17" t="str" cm="1">
        <f t="array" aca="1" ref="M2273" ca="1">IFERROR(INDEX(NTG_2020_Map,$C2273+2,M$7),"")</f>
        <v/>
      </c>
      <c r="N2273" s="18" t="str" cm="1">
        <f t="array" aca="1" ref="N2273" ca="1">IFERROR(INDEX(NTG_2020_Map,$C2273+2,N$7),"")</f>
        <v/>
      </c>
      <c r="O2273" s="18" t="str" cm="1">
        <f t="array" aca="1" ref="O2273" ca="1">IFERROR(IF(INDEX(NTG_2020_Map,$C2273+2,O$7)="","",INDEX(NTG_2020_Map,$C2273+2,O$7)),"")</f>
        <v/>
      </c>
    </row>
    <row r="2274" spans="3:15" ht="12.75" customHeight="1">
      <c r="C2274" s="16">
        <f t="shared" si="70"/>
        <v>99</v>
      </c>
      <c r="D2274" s="16">
        <f t="shared" si="71"/>
        <v>12</v>
      </c>
      <c r="E2274" s="16" cm="1">
        <f t="array" aca="1" ref="E2274" ca="1">IF(F2274="","",IF(INDEX(NTG_2020_Table,$C2274+1,$D2274)=1,1,0))</f>
        <v>1</v>
      </c>
      <c r="F2274" s="17" t="str" cm="1">
        <f t="array" aca="1" ref="F2274" ca="1">IFERROR(INDEX(NTG_2020_Table,$C2274+1,$F$7),"")</f>
        <v>Res-sAll-mHVAC-HP-MidDistr-FuelSub</v>
      </c>
      <c r="G2274" s="17" t="str" cm="1">
        <f t="array" aca="1" ref="G2274" ca="1">IF($F2274="","",IFERROR(INDEX(NTG_2020_Map,1,IF($D2274&lt;$B$4,$B$3,IF($D2274&lt;$B$5,$B$4,$B$5))),""))</f>
        <v>VersionSource</v>
      </c>
      <c r="H2274" s="17" t="str" cm="1">
        <f t="array" aca="1" ref="H2274" ca="1">IF(F2274="","",IFERROR(INDEX(NTG_2020_Map,2,D2274),""))</f>
        <v>1</v>
      </c>
      <c r="I2274" s="17" t="str" cm="1">
        <f t="array" aca="1" ref="I2274" ca="1">IFERROR(INDEX(NTG_2020_Map,$C2274+2,$I$7),"")</f>
        <v/>
      </c>
      <c r="J2274" s="17" t="str" cm="1">
        <f t="array" aca="1" ref="J2274" ca="1">IFERROR(IF(INDEX(NTG_2020_Map,$C2274+2,36)=0,"",INDEX(NTG_2020_Map,$C2274+2,$J$7)),"")</f>
        <v/>
      </c>
      <c r="K2274" s="17" t="str" cm="1">
        <f t="array" aca="1" ref="K2274" ca="1">IFERROR(INDEX(NTG_2020_Map,$C2274+2,K$7),"")</f>
        <v/>
      </c>
      <c r="L2274" s="17" t="str" cm="1">
        <f t="array" aca="1" ref="L2274" ca="1">IFERROR(INDEX(NTG_2020_Map,$C2274+2,L$7),"")</f>
        <v/>
      </c>
      <c r="M2274" s="17" t="str" cm="1">
        <f t="array" aca="1" ref="M2274" ca="1">IFERROR(INDEX(NTG_2020_Map,$C2274+2,M$7),"")</f>
        <v/>
      </c>
      <c r="N2274" s="18" t="str" cm="1">
        <f t="array" aca="1" ref="N2274" ca="1">IFERROR(INDEX(NTG_2020_Map,$C2274+2,N$7),"")</f>
        <v/>
      </c>
      <c r="O2274" s="18" t="str" cm="1">
        <f t="array" aca="1" ref="O2274" ca="1">IFERROR(IF(INDEX(NTG_2020_Map,$C2274+2,O$7)="","",INDEX(NTG_2020_Map,$C2274+2,O$7)),"")</f>
        <v/>
      </c>
    </row>
    <row r="2275" spans="3:15" ht="12.75" customHeight="1">
      <c r="C2275" s="16">
        <f t="shared" si="70"/>
        <v>99</v>
      </c>
      <c r="D2275" s="16">
        <f t="shared" si="71"/>
        <v>13</v>
      </c>
      <c r="E2275" s="16" cm="1">
        <f t="array" aca="1" ref="E2275" ca="1">IF(F2275="","",IF(INDEX(NTG_2020_Table,$C2275+1,$D2275)=1,1,0))</f>
        <v>0</v>
      </c>
      <c r="F2275" s="17" t="str" cm="1">
        <f t="array" aca="1" ref="F2275" ca="1">IFERROR(INDEX(NTG_2020_Table,$C2275+1,$F$7),"")</f>
        <v>Res-sAll-mHVAC-HP-MidDistr-FuelSub</v>
      </c>
      <c r="G2275" s="17" t="str" cm="1">
        <f t="array" aca="1" ref="G2275" ca="1">IF($F2275="","",IFERROR(INDEX(NTG_2020_Map,1,IF($D2275&lt;$B$4,$B$3,IF($D2275&lt;$B$5,$B$4,$B$5))),""))</f>
        <v>VersionSource</v>
      </c>
      <c r="H2275" s="17" t="str" cm="1">
        <f t="array" aca="1" ref="H2275" ca="1">IF(F2275="","",IFERROR(INDEX(NTG_2020_Map,2,D2275),""))</f>
        <v>1</v>
      </c>
      <c r="I2275" s="17" t="str" cm="1">
        <f t="array" aca="1" ref="I2275" ca="1">IFERROR(INDEX(NTG_2020_Map,$C2275+2,$I$7),"")</f>
        <v/>
      </c>
      <c r="J2275" s="17" t="str" cm="1">
        <f t="array" aca="1" ref="J2275" ca="1">IFERROR(IF(INDEX(NTG_2020_Map,$C2275+2,36)=0,"",INDEX(NTG_2020_Map,$C2275+2,$J$7)),"")</f>
        <v/>
      </c>
      <c r="K2275" s="17" t="str" cm="1">
        <f t="array" aca="1" ref="K2275" ca="1">IFERROR(INDEX(NTG_2020_Map,$C2275+2,K$7),"")</f>
        <v/>
      </c>
      <c r="L2275" s="17" t="str" cm="1">
        <f t="array" aca="1" ref="L2275" ca="1">IFERROR(INDEX(NTG_2020_Map,$C2275+2,L$7),"")</f>
        <v/>
      </c>
      <c r="M2275" s="17" t="str" cm="1">
        <f t="array" aca="1" ref="M2275" ca="1">IFERROR(INDEX(NTG_2020_Map,$C2275+2,M$7),"")</f>
        <v/>
      </c>
      <c r="N2275" s="18" t="str" cm="1">
        <f t="array" aca="1" ref="N2275" ca="1">IFERROR(INDEX(NTG_2020_Map,$C2275+2,N$7),"")</f>
        <v/>
      </c>
      <c r="O2275" s="18" t="str" cm="1">
        <f t="array" aca="1" ref="O2275" ca="1">IFERROR(IF(INDEX(NTG_2020_Map,$C2275+2,O$7)="","",INDEX(NTG_2020_Map,$C2275+2,O$7)),"")</f>
        <v/>
      </c>
    </row>
    <row r="2276" spans="3:15" ht="12.75" customHeight="1">
      <c r="C2276" s="16">
        <f t="shared" si="70"/>
        <v>99</v>
      </c>
      <c r="D2276" s="16">
        <f t="shared" si="71"/>
        <v>14</v>
      </c>
      <c r="E2276" s="16" cm="1">
        <f t="array" aca="1" ref="E2276" ca="1">IF(F2276="","",IF(INDEX(NTG_2020_Table,$C2276+1,$D2276)=1,1,0))</f>
        <v>1</v>
      </c>
      <c r="F2276" s="17" t="str" cm="1">
        <f t="array" aca="1" ref="F2276" ca="1">IFERROR(INDEX(NTG_2020_Table,$C2276+1,$F$7),"")</f>
        <v>Res-sAll-mHVAC-HP-MidDistr-FuelSub</v>
      </c>
      <c r="G2276" s="17" t="str" cm="1">
        <f t="array" aca="1" ref="G2276" ca="1">IF($F2276="","",IFERROR(INDEX(NTG_2020_Map,1,IF($D2276&lt;$B$4,$B$3,IF($D2276&lt;$B$5,$B$4,$B$5))),""))</f>
        <v>VersionSource</v>
      </c>
      <c r="H2276" s="17" t="str" cm="1">
        <f t="array" aca="1" ref="H2276" ca="1">IF(F2276="","",IFERROR(INDEX(NTG_2020_Map,2,D2276),""))</f>
        <v>0</v>
      </c>
      <c r="I2276" s="17" t="str" cm="1">
        <f t="array" aca="1" ref="I2276" ca="1">IFERROR(INDEX(NTG_2020_Map,$C2276+2,$I$7),"")</f>
        <v/>
      </c>
      <c r="J2276" s="17" t="str" cm="1">
        <f t="array" aca="1" ref="J2276" ca="1">IFERROR(IF(INDEX(NTG_2020_Map,$C2276+2,36)=0,"",INDEX(NTG_2020_Map,$C2276+2,$J$7)),"")</f>
        <v/>
      </c>
      <c r="K2276" s="17" t="str" cm="1">
        <f t="array" aca="1" ref="K2276" ca="1">IFERROR(INDEX(NTG_2020_Map,$C2276+2,K$7),"")</f>
        <v/>
      </c>
      <c r="L2276" s="17" t="str" cm="1">
        <f t="array" aca="1" ref="L2276" ca="1">IFERROR(INDEX(NTG_2020_Map,$C2276+2,L$7),"")</f>
        <v/>
      </c>
      <c r="M2276" s="17" t="str" cm="1">
        <f t="array" aca="1" ref="M2276" ca="1">IFERROR(INDEX(NTG_2020_Map,$C2276+2,M$7),"")</f>
        <v/>
      </c>
      <c r="N2276" s="18" t="str" cm="1">
        <f t="array" aca="1" ref="N2276" ca="1">IFERROR(INDEX(NTG_2020_Map,$C2276+2,N$7),"")</f>
        <v/>
      </c>
      <c r="O2276" s="18" t="str" cm="1">
        <f t="array" aca="1" ref="O2276" ca="1">IFERROR(IF(INDEX(NTG_2020_Map,$C2276+2,O$7)="","",INDEX(NTG_2020_Map,$C2276+2,O$7)),"")</f>
        <v/>
      </c>
    </row>
    <row r="2277" spans="3:15" ht="12.75" customHeight="1">
      <c r="C2277" s="16">
        <f t="shared" si="70"/>
        <v>99</v>
      </c>
      <c r="D2277" s="16">
        <f t="shared" si="71"/>
        <v>15</v>
      </c>
      <c r="E2277" s="16" cm="1">
        <f t="array" aca="1" ref="E2277" ca="1">IF(F2277="","",IF(INDEX(NTG_2020_Table,$C2277+1,$D2277)=1,1,0))</f>
        <v>1</v>
      </c>
      <c r="F2277" s="17" t="str" cm="1">
        <f t="array" aca="1" ref="F2277" ca="1">IFERROR(INDEX(NTG_2020_Table,$C2277+1,$F$7),"")</f>
        <v>Res-sAll-mHVAC-HP-MidDistr-FuelSub</v>
      </c>
      <c r="G2277" s="17" t="str" cm="1">
        <f t="array" aca="1" ref="G2277" ca="1">IF($F2277="","",IFERROR(INDEX(NTG_2020_Map,1,IF($D2277&lt;$B$4,$B$3,IF($D2277&lt;$B$5,$B$4,$B$5))),""))</f>
        <v>VersionSource</v>
      </c>
      <c r="H2277" s="17" cm="1">
        <f t="array" aca="1" ref="H2277" ca="1">IF(F2277="","",IFERROR(INDEX(NTG_2020_Map,2,D2277),""))</f>
        <v>45448.629734189817</v>
      </c>
      <c r="I2277" s="17" t="str" cm="1">
        <f t="array" aca="1" ref="I2277" ca="1">IFERROR(INDEX(NTG_2020_Map,$C2277+2,$I$7),"")</f>
        <v/>
      </c>
      <c r="J2277" s="17" t="str" cm="1">
        <f t="array" aca="1" ref="J2277" ca="1">IFERROR(IF(INDEX(NTG_2020_Map,$C2277+2,36)=0,"",INDEX(NTG_2020_Map,$C2277+2,$J$7)),"")</f>
        <v/>
      </c>
      <c r="K2277" s="17" t="str" cm="1">
        <f t="array" aca="1" ref="K2277" ca="1">IFERROR(INDEX(NTG_2020_Map,$C2277+2,K$7),"")</f>
        <v/>
      </c>
      <c r="L2277" s="17" t="str" cm="1">
        <f t="array" aca="1" ref="L2277" ca="1">IFERROR(INDEX(NTG_2020_Map,$C2277+2,L$7),"")</f>
        <v/>
      </c>
      <c r="M2277" s="17" t="str" cm="1">
        <f t="array" aca="1" ref="M2277" ca="1">IFERROR(INDEX(NTG_2020_Map,$C2277+2,M$7),"")</f>
        <v/>
      </c>
      <c r="N2277" s="18" t="str" cm="1">
        <f t="array" aca="1" ref="N2277" ca="1">IFERROR(INDEX(NTG_2020_Map,$C2277+2,N$7),"")</f>
        <v/>
      </c>
      <c r="O2277" s="18" t="str" cm="1">
        <f t="array" aca="1" ref="O2277" ca="1">IFERROR(IF(INDEX(NTG_2020_Map,$C2277+2,O$7)="","",INDEX(NTG_2020_Map,$C2277+2,O$7)),"")</f>
        <v/>
      </c>
    </row>
    <row r="2278" spans="3:15" ht="12.75" customHeight="1">
      <c r="C2278" s="16">
        <f t="shared" si="70"/>
        <v>99</v>
      </c>
      <c r="D2278" s="16">
        <f t="shared" si="71"/>
        <v>16</v>
      </c>
      <c r="E2278" s="16" cm="1">
        <f t="array" aca="1" ref="E2278" ca="1">IF(F2278="","",IF(INDEX(NTG_2020_Table,$C2278+1,$D2278)=1,1,0))</f>
        <v>1</v>
      </c>
      <c r="F2278" s="17" t="str" cm="1">
        <f t="array" aca="1" ref="F2278" ca="1">IFERROR(INDEX(NTG_2020_Table,$C2278+1,$F$7),"")</f>
        <v>Res-sAll-mHVAC-HP-MidDistr-FuelSub</v>
      </c>
      <c r="G2278" s="17" t="str" cm="1">
        <f t="array" aca="1" ref="G2278" ca="1">IF($F2278="","",IFERROR(INDEX(NTG_2020_Map,1,IF($D2278&lt;$B$4,$B$3,IF($D2278&lt;$B$5,$B$4,$B$5))),""))</f>
        <v>VersionSource</v>
      </c>
      <c r="H2278" s="17" t="str" cm="1">
        <f t="array" aca="1" ref="H2278" ca="1">IF(F2278="","",IFERROR(INDEX(NTG_2020_Map,2,D2278),""))</f>
        <v>Expired this record since a new record was created that uses the updated Measure Impact Types and Delivery Types per DEER2026 Scoping Document.</v>
      </c>
      <c r="I2278" s="17" t="str" cm="1">
        <f t="array" aca="1" ref="I2278" ca="1">IFERROR(INDEX(NTG_2020_Map,$C2278+2,$I$7),"")</f>
        <v/>
      </c>
      <c r="J2278" s="17" t="str" cm="1">
        <f t="array" aca="1" ref="J2278" ca="1">IFERROR(IF(INDEX(NTG_2020_Map,$C2278+2,36)=0,"",INDEX(NTG_2020_Map,$C2278+2,$J$7)),"")</f>
        <v/>
      </c>
      <c r="K2278" s="17" t="str" cm="1">
        <f t="array" aca="1" ref="K2278" ca="1">IFERROR(INDEX(NTG_2020_Map,$C2278+2,K$7),"")</f>
        <v/>
      </c>
      <c r="L2278" s="17" t="str" cm="1">
        <f t="array" aca="1" ref="L2278" ca="1">IFERROR(INDEX(NTG_2020_Map,$C2278+2,L$7),"")</f>
        <v/>
      </c>
      <c r="M2278" s="17" t="str" cm="1">
        <f t="array" aca="1" ref="M2278" ca="1">IFERROR(INDEX(NTG_2020_Map,$C2278+2,M$7),"")</f>
        <v/>
      </c>
      <c r="N2278" s="18" t="str" cm="1">
        <f t="array" aca="1" ref="N2278" ca="1">IFERROR(INDEX(NTG_2020_Map,$C2278+2,N$7),"")</f>
        <v/>
      </c>
      <c r="O2278" s="18" t="str" cm="1">
        <f t="array" aca="1" ref="O2278" ca="1">IFERROR(IF(INDEX(NTG_2020_Map,$C2278+2,O$7)="","",INDEX(NTG_2020_Map,$C2278+2,O$7)),"")</f>
        <v/>
      </c>
    </row>
    <row r="2279" spans="3:15" ht="12.75" customHeight="1">
      <c r="C2279" s="16">
        <f t="shared" si="70"/>
        <v>99</v>
      </c>
      <c r="D2279" s="16">
        <f t="shared" si="71"/>
        <v>17</v>
      </c>
      <c r="E2279" s="16" cm="1">
        <f t="array" aca="1" ref="E2279" ca="1">IF(F2279="","",IF(INDEX(NTG_2020_Table,$C2279+1,$D2279)=1,1,0))</f>
        <v>0</v>
      </c>
      <c r="F2279" s="17" t="str" cm="1">
        <f t="array" aca="1" ref="F2279" ca="1">IFERROR(INDEX(NTG_2020_Table,$C2279+1,$F$7),"")</f>
        <v>Res-sAll-mHVAC-HP-MidDistr-FuelSub</v>
      </c>
      <c r="G2279" s="17" t="str" cm="1">
        <f t="array" aca="1" ref="G2279" ca="1">IF($F2279="","",IFERROR(INDEX(NTG_2020_Map,1,IF($D2279&lt;$B$4,$B$3,IF($D2279&lt;$B$5,$B$4,$B$5))),""))</f>
        <v>VersionSource</v>
      </c>
      <c r="H2279" s="17" t="str" cm="1">
        <f t="array" aca="1" ref="H2279" ca="1">IF(F2279="","",IFERROR(INDEX(NTG_2020_Map,2,D2279),""))</f>
        <v>Deemed Ex Ante Team</v>
      </c>
      <c r="I2279" s="17" t="str" cm="1">
        <f t="array" aca="1" ref="I2279" ca="1">IFERROR(INDEX(NTG_2020_Map,$C2279+2,$I$7),"")</f>
        <v/>
      </c>
      <c r="J2279" s="17" t="str" cm="1">
        <f t="array" aca="1" ref="J2279" ca="1">IFERROR(IF(INDEX(NTG_2020_Map,$C2279+2,36)=0,"",INDEX(NTG_2020_Map,$C2279+2,$J$7)),"")</f>
        <v/>
      </c>
      <c r="K2279" s="17" t="str" cm="1">
        <f t="array" aca="1" ref="K2279" ca="1">IFERROR(INDEX(NTG_2020_Map,$C2279+2,K$7),"")</f>
        <v/>
      </c>
      <c r="L2279" s="17" t="str" cm="1">
        <f t="array" aca="1" ref="L2279" ca="1">IFERROR(INDEX(NTG_2020_Map,$C2279+2,L$7),"")</f>
        <v/>
      </c>
      <c r="M2279" s="17" t="str" cm="1">
        <f t="array" aca="1" ref="M2279" ca="1">IFERROR(INDEX(NTG_2020_Map,$C2279+2,M$7),"")</f>
        <v/>
      </c>
      <c r="N2279" s="18" t="str" cm="1">
        <f t="array" aca="1" ref="N2279" ca="1">IFERROR(INDEX(NTG_2020_Map,$C2279+2,N$7),"")</f>
        <v/>
      </c>
      <c r="O2279" s="18" t="str" cm="1">
        <f t="array" aca="1" ref="O2279" ca="1">IFERROR(IF(INDEX(NTG_2020_Map,$C2279+2,O$7)="","",INDEX(NTG_2020_Map,$C2279+2,O$7)),"")</f>
        <v/>
      </c>
    </row>
    <row r="2280" spans="3:15" ht="12.75" customHeight="1">
      <c r="C2280" s="16">
        <f t="shared" si="70"/>
        <v>99</v>
      </c>
      <c r="D2280" s="16">
        <f t="shared" si="71"/>
        <v>18</v>
      </c>
      <c r="E2280" s="16" cm="1">
        <f t="array" aca="1" ref="E2280" ca="1">IF(F2280="","",IF(INDEX(NTG_2020_Table,$C2280+1,$D2280)=1,1,0))</f>
        <v>1</v>
      </c>
      <c r="F2280" s="17" t="str" cm="1">
        <f t="array" aca="1" ref="F2280" ca="1">IFERROR(INDEX(NTG_2020_Table,$C2280+1,$F$7),"")</f>
        <v>Res-sAll-mHVAC-HP-MidDistr-FuelSub</v>
      </c>
      <c r="G2280" s="17" t="str" cm="1">
        <f t="array" aca="1" ref="G2280" ca="1">IF($F2280="","",IFERROR(INDEX(NTG_2020_Map,1,IF($D2280&lt;$B$4,$B$3,IF($D2280&lt;$B$5,$B$4,$B$5))),""))</f>
        <v>VersionSource</v>
      </c>
      <c r="H2280" s="17" cm="1">
        <f t="array" aca="1" ref="H2280" ca="1">IF(F2280="","",IFERROR(INDEX(NTG_2020_Map,2,D2280),""))</f>
        <v>44566.539816770834</v>
      </c>
      <c r="I2280" s="17" t="str" cm="1">
        <f t="array" aca="1" ref="I2280" ca="1">IFERROR(INDEX(NTG_2020_Map,$C2280+2,$I$7),"")</f>
        <v/>
      </c>
      <c r="J2280" s="17" t="str" cm="1">
        <f t="array" aca="1" ref="J2280" ca="1">IFERROR(IF(INDEX(NTG_2020_Map,$C2280+2,36)=0,"",INDEX(NTG_2020_Map,$C2280+2,$J$7)),"")</f>
        <v/>
      </c>
      <c r="K2280" s="17" t="str" cm="1">
        <f t="array" aca="1" ref="K2280" ca="1">IFERROR(INDEX(NTG_2020_Map,$C2280+2,K$7),"")</f>
        <v/>
      </c>
      <c r="L2280" s="17" t="str" cm="1">
        <f t="array" aca="1" ref="L2280" ca="1">IFERROR(INDEX(NTG_2020_Map,$C2280+2,L$7),"")</f>
        <v/>
      </c>
      <c r="M2280" s="17" t="str" cm="1">
        <f t="array" aca="1" ref="M2280" ca="1">IFERROR(INDEX(NTG_2020_Map,$C2280+2,M$7),"")</f>
        <v/>
      </c>
      <c r="N2280" s="18" t="str" cm="1">
        <f t="array" aca="1" ref="N2280" ca="1">IFERROR(INDEX(NTG_2020_Map,$C2280+2,N$7),"")</f>
        <v/>
      </c>
      <c r="O2280" s="18" t="str" cm="1">
        <f t="array" aca="1" ref="O2280" ca="1">IFERROR(IF(INDEX(NTG_2020_Map,$C2280+2,O$7)="","",INDEX(NTG_2020_Map,$C2280+2,O$7)),"")</f>
        <v/>
      </c>
    </row>
    <row r="2281" spans="3:15" ht="12.75" customHeight="1">
      <c r="C2281" s="16">
        <f t="shared" si="70"/>
        <v>99</v>
      </c>
      <c r="D2281" s="16">
        <f t="shared" si="71"/>
        <v>19</v>
      </c>
      <c r="E2281" s="16" cm="1">
        <f t="array" aca="1" ref="E2281" ca="1">IF(F2281="","",IF(INDEX(NTG_2020_Table,$C2281+1,$D2281)=1,1,0))</f>
        <v>0</v>
      </c>
      <c r="F2281" s="17" t="str" cm="1">
        <f t="array" aca="1" ref="F2281" ca="1">IFERROR(INDEX(NTG_2020_Table,$C2281+1,$F$7),"")</f>
        <v>Res-sAll-mHVAC-HP-MidDistr-FuelSub</v>
      </c>
      <c r="G2281" s="17" t="str" cm="1">
        <f t="array" aca="1" ref="G2281" ca="1">IF($F2281="","",IFERROR(INDEX(NTG_2020_Map,1,IF($D2281&lt;$B$4,$B$3,IF($D2281&lt;$B$5,$B$4,$B$5))),""))</f>
        <v>CreatedComment</v>
      </c>
      <c r="H2281" s="17" t="str" cm="1">
        <f t="array" aca="1" ref="H2281" ca="1">IF(F2281="","",IFERROR(INDEX(NTG_2020_Map,2,D2281),""))</f>
        <v/>
      </c>
      <c r="I2281" s="17" t="str" cm="1">
        <f t="array" aca="1" ref="I2281" ca="1">IFERROR(INDEX(NTG_2020_Map,$C2281+2,$I$7),"")</f>
        <v/>
      </c>
      <c r="J2281" s="17" t="str" cm="1">
        <f t="array" aca="1" ref="J2281" ca="1">IFERROR(IF(INDEX(NTG_2020_Map,$C2281+2,36)=0,"",INDEX(NTG_2020_Map,$C2281+2,$J$7)),"")</f>
        <v/>
      </c>
      <c r="K2281" s="17" t="str" cm="1">
        <f t="array" aca="1" ref="K2281" ca="1">IFERROR(INDEX(NTG_2020_Map,$C2281+2,K$7),"")</f>
        <v/>
      </c>
      <c r="L2281" s="17" t="str" cm="1">
        <f t="array" aca="1" ref="L2281" ca="1">IFERROR(INDEX(NTG_2020_Map,$C2281+2,L$7),"")</f>
        <v/>
      </c>
      <c r="M2281" s="17" t="str" cm="1">
        <f t="array" aca="1" ref="M2281" ca="1">IFERROR(INDEX(NTG_2020_Map,$C2281+2,M$7),"")</f>
        <v/>
      </c>
      <c r="N2281" s="18" t="str" cm="1">
        <f t="array" aca="1" ref="N2281" ca="1">IFERROR(INDEX(NTG_2020_Map,$C2281+2,N$7),"")</f>
        <v/>
      </c>
      <c r="O2281" s="18" t="str" cm="1">
        <f t="array" aca="1" ref="O2281" ca="1">IFERROR(IF(INDEX(NTG_2020_Map,$C2281+2,O$7)="","",INDEX(NTG_2020_Map,$C2281+2,O$7)),"")</f>
        <v/>
      </c>
    </row>
    <row r="2282" spans="3:15" ht="12.75" customHeight="1">
      <c r="C2282" s="16">
        <f t="shared" si="70"/>
        <v>99</v>
      </c>
      <c r="D2282" s="16">
        <f t="shared" si="71"/>
        <v>20</v>
      </c>
      <c r="E2282" s="16" cm="1">
        <f t="array" aca="1" ref="E2282" ca="1">IF(F2282="","",IF(INDEX(NTG_2020_Table,$C2282+1,$D2282)=1,1,0))</f>
        <v>0</v>
      </c>
      <c r="F2282" s="17" t="str" cm="1">
        <f t="array" aca="1" ref="F2282" ca="1">IFERROR(INDEX(NTG_2020_Table,$C2282+1,$F$7),"")</f>
        <v>Res-sAll-mHVAC-HP-MidDistr-FuelSub</v>
      </c>
      <c r="G2282" s="17" t="str" cm="1">
        <f t="array" aca="1" ref="G2282" ca="1">IF($F2282="","",IFERROR(INDEX(NTG_2020_Map,1,IF($D2282&lt;$B$4,$B$3,IF($D2282&lt;$B$5,$B$4,$B$5))),""))</f>
        <v>CreatedComment</v>
      </c>
      <c r="H2282" s="17" t="str" cm="1">
        <f t="array" aca="1" ref="H2282" ca="1">IF(F2282="","",IFERROR(INDEX(NTG_2020_Map,2,D2282),""))</f>
        <v>Deemed Ex Ante Team</v>
      </c>
      <c r="I2282" s="17" t="str" cm="1">
        <f t="array" aca="1" ref="I2282" ca="1">IFERROR(INDEX(NTG_2020_Map,$C2282+2,$I$7),"")</f>
        <v/>
      </c>
      <c r="J2282" s="17" t="str" cm="1">
        <f t="array" aca="1" ref="J2282" ca="1">IFERROR(IF(INDEX(NTG_2020_Map,$C2282+2,36)=0,"",INDEX(NTG_2020_Map,$C2282+2,$J$7)),"")</f>
        <v/>
      </c>
      <c r="K2282" s="17" t="str" cm="1">
        <f t="array" aca="1" ref="K2282" ca="1">IFERROR(INDEX(NTG_2020_Map,$C2282+2,K$7),"")</f>
        <v/>
      </c>
      <c r="L2282" s="17" t="str" cm="1">
        <f t="array" aca="1" ref="L2282" ca="1">IFERROR(INDEX(NTG_2020_Map,$C2282+2,L$7),"")</f>
        <v/>
      </c>
      <c r="M2282" s="17" t="str" cm="1">
        <f t="array" aca="1" ref="M2282" ca="1">IFERROR(INDEX(NTG_2020_Map,$C2282+2,M$7),"")</f>
        <v/>
      </c>
      <c r="N2282" s="18" t="str" cm="1">
        <f t="array" aca="1" ref="N2282" ca="1">IFERROR(INDEX(NTG_2020_Map,$C2282+2,N$7),"")</f>
        <v/>
      </c>
      <c r="O2282" s="18" t="str" cm="1">
        <f t="array" aca="1" ref="O2282" ca="1">IFERROR(IF(INDEX(NTG_2020_Map,$C2282+2,O$7)="","",INDEX(NTG_2020_Map,$C2282+2,O$7)),"")</f>
        <v/>
      </c>
    </row>
    <row r="2283" spans="3:15" ht="12.75" customHeight="1">
      <c r="C2283" s="16">
        <f t="shared" si="70"/>
        <v>99</v>
      </c>
      <c r="D2283" s="16">
        <f t="shared" si="71"/>
        <v>21</v>
      </c>
      <c r="E2283" s="16" cm="1">
        <f t="array" aca="1" ref="E2283" ca="1">IF(F2283="","",IF(INDEX(NTG_2020_Table,$C2283+1,$D2283)=1,1,0))</f>
        <v>0</v>
      </c>
      <c r="F2283" s="17" t="str" cm="1">
        <f t="array" aca="1" ref="F2283" ca="1">IFERROR(INDEX(NTG_2020_Table,$C2283+1,$F$7),"")</f>
        <v>Res-sAll-mHVAC-HP-MidDistr-FuelSub</v>
      </c>
      <c r="G2283" s="17" t="str" cm="1">
        <f t="array" aca="1" ref="G2283" ca="1">IF($F2283="","",IFERROR(INDEX(NTG_2020_Map,1,IF($D2283&lt;$B$4,$B$3,IF($D2283&lt;$B$5,$B$4,$B$5))),""))</f>
        <v>CreatedComment</v>
      </c>
      <c r="H2283" s="17" t="str" cm="1">
        <f t="array" aca="1" ref="H2283" ca="1">IF(F2283="","",IFERROR(INDEX(NTG_2020_Map,2,D2283),""))</f>
        <v/>
      </c>
      <c r="I2283" s="17" t="str" cm="1">
        <f t="array" aca="1" ref="I2283" ca="1">IFERROR(INDEX(NTG_2020_Map,$C2283+2,$I$7),"")</f>
        <v/>
      </c>
      <c r="J2283" s="17" t="str" cm="1">
        <f t="array" aca="1" ref="J2283" ca="1">IFERROR(IF(INDEX(NTG_2020_Map,$C2283+2,36)=0,"",INDEX(NTG_2020_Map,$C2283+2,$J$7)),"")</f>
        <v/>
      </c>
      <c r="K2283" s="17" t="str" cm="1">
        <f t="array" aca="1" ref="K2283" ca="1">IFERROR(INDEX(NTG_2020_Map,$C2283+2,K$7),"")</f>
        <v/>
      </c>
      <c r="L2283" s="17" t="str" cm="1">
        <f t="array" aca="1" ref="L2283" ca="1">IFERROR(INDEX(NTG_2020_Map,$C2283+2,L$7),"")</f>
        <v/>
      </c>
      <c r="M2283" s="17" t="str" cm="1">
        <f t="array" aca="1" ref="M2283" ca="1">IFERROR(INDEX(NTG_2020_Map,$C2283+2,M$7),"")</f>
        <v/>
      </c>
      <c r="N2283" s="18" t="str" cm="1">
        <f t="array" aca="1" ref="N2283" ca="1">IFERROR(INDEX(NTG_2020_Map,$C2283+2,N$7),"")</f>
        <v/>
      </c>
      <c r="O2283" s="18" t="str" cm="1">
        <f t="array" aca="1" ref="O2283" ca="1">IFERROR(IF(INDEX(NTG_2020_Map,$C2283+2,O$7)="","",INDEX(NTG_2020_Map,$C2283+2,O$7)),"")</f>
        <v/>
      </c>
    </row>
    <row r="2284" spans="3:15" ht="12.75" customHeight="1">
      <c r="C2284" s="16">
        <f t="shared" si="70"/>
        <v>99</v>
      </c>
      <c r="D2284" s="16">
        <f t="shared" si="71"/>
        <v>22</v>
      </c>
      <c r="E2284" s="16" cm="1">
        <f t="array" aca="1" ref="E2284" ca="1">IF(F2284="","",IF(INDEX(NTG_2020_Table,$C2284+1,$D2284)=1,1,0))</f>
        <v>0</v>
      </c>
      <c r="F2284" s="17" t="str" cm="1">
        <f t="array" aca="1" ref="F2284" ca="1">IFERROR(INDEX(NTG_2020_Table,$C2284+1,$F$7),"")</f>
        <v>Res-sAll-mHVAC-HP-MidDistr-FuelSub</v>
      </c>
      <c r="G2284" s="17" t="str" cm="1">
        <f t="array" aca="1" ref="G2284" ca="1">IF($F2284="","",IFERROR(INDEX(NTG_2020_Map,1,IF($D2284&lt;$B$4,$B$3,IF($D2284&lt;$B$5,$B$4,$B$5))),""))</f>
        <v>CreatedComment</v>
      </c>
      <c r="H2284" s="17" t="str" cm="1">
        <f t="array" aca="1" ref="H2284" ca="1">IF(F2284="","",IFERROR(INDEX(NTG_2020_Map,2,D2284),""))</f>
        <v/>
      </c>
      <c r="I2284" s="17" t="str" cm="1">
        <f t="array" aca="1" ref="I2284" ca="1">IFERROR(INDEX(NTG_2020_Map,$C2284+2,$I$7),"")</f>
        <v/>
      </c>
      <c r="J2284" s="17" t="str" cm="1">
        <f t="array" aca="1" ref="J2284" ca="1">IFERROR(IF(INDEX(NTG_2020_Map,$C2284+2,36)=0,"",INDEX(NTG_2020_Map,$C2284+2,$J$7)),"")</f>
        <v/>
      </c>
      <c r="K2284" s="17" t="str" cm="1">
        <f t="array" aca="1" ref="K2284" ca="1">IFERROR(INDEX(NTG_2020_Map,$C2284+2,K$7),"")</f>
        <v/>
      </c>
      <c r="L2284" s="17" t="str" cm="1">
        <f t="array" aca="1" ref="L2284" ca="1">IFERROR(INDEX(NTG_2020_Map,$C2284+2,L$7),"")</f>
        <v/>
      </c>
      <c r="M2284" s="17" t="str" cm="1">
        <f t="array" aca="1" ref="M2284" ca="1">IFERROR(INDEX(NTG_2020_Map,$C2284+2,M$7),"")</f>
        <v/>
      </c>
      <c r="N2284" s="18" t="str" cm="1">
        <f t="array" aca="1" ref="N2284" ca="1">IFERROR(INDEX(NTG_2020_Map,$C2284+2,N$7),"")</f>
        <v/>
      </c>
      <c r="O2284" s="18" t="str" cm="1">
        <f t="array" aca="1" ref="O2284" ca="1">IFERROR(IF(INDEX(NTG_2020_Map,$C2284+2,O$7)="","",INDEX(NTG_2020_Map,$C2284+2,O$7)),"")</f>
        <v/>
      </c>
    </row>
    <row r="2285" spans="3:15" ht="12.75" customHeight="1">
      <c r="C2285" s="16">
        <f t="shared" si="70"/>
        <v>99</v>
      </c>
      <c r="D2285" s="16">
        <f t="shared" si="71"/>
        <v>23</v>
      </c>
      <c r="E2285" s="16" cm="1">
        <f t="array" aca="1" ref="E2285" ca="1">IF(F2285="","",IF(INDEX(NTG_2020_Table,$C2285+1,$D2285)=1,1,0))</f>
        <v>1</v>
      </c>
      <c r="F2285" s="17" t="str" cm="1">
        <f t="array" aca="1" ref="F2285" ca="1">IFERROR(INDEX(NTG_2020_Table,$C2285+1,$F$7),"")</f>
        <v>Res-sAll-mHVAC-HP-MidDistr-FuelSub</v>
      </c>
      <c r="G2285" s="17" t="str" cm="1">
        <f t="array" aca="1" ref="G2285" ca="1">IF($F2285="","",IFERROR(INDEX(NTG_2020_Map,1,IF($D2285&lt;$B$4,$B$3,IF($D2285&lt;$B$5,$B$4,$B$5))),""))</f>
        <v>CreatedComment</v>
      </c>
      <c r="H2285" s="17" t="str" cm="1">
        <f t="array" aca="1" ref="H2285" ca="1">IF(F2285="","",IFERROR(INDEX(NTG_2020_Map,2,D2285),""))</f>
        <v/>
      </c>
      <c r="I2285" s="17" t="str" cm="1">
        <f t="array" aca="1" ref="I2285" ca="1">IFERROR(INDEX(NTG_2020_Map,$C2285+2,$I$7),"")</f>
        <v/>
      </c>
      <c r="J2285" s="17" t="str" cm="1">
        <f t="array" aca="1" ref="J2285" ca="1">IFERROR(IF(INDEX(NTG_2020_Map,$C2285+2,36)=0,"",INDEX(NTG_2020_Map,$C2285+2,$J$7)),"")</f>
        <v/>
      </c>
      <c r="K2285" s="17" t="str" cm="1">
        <f t="array" aca="1" ref="K2285" ca="1">IFERROR(INDEX(NTG_2020_Map,$C2285+2,K$7),"")</f>
        <v/>
      </c>
      <c r="L2285" s="17" t="str" cm="1">
        <f t="array" aca="1" ref="L2285" ca="1">IFERROR(INDEX(NTG_2020_Map,$C2285+2,L$7),"")</f>
        <v/>
      </c>
      <c r="M2285" s="17" t="str" cm="1">
        <f t="array" aca="1" ref="M2285" ca="1">IFERROR(INDEX(NTG_2020_Map,$C2285+2,M$7),"")</f>
        <v/>
      </c>
      <c r="N2285" s="18" t="str" cm="1">
        <f t="array" aca="1" ref="N2285" ca="1">IFERROR(INDEX(NTG_2020_Map,$C2285+2,N$7),"")</f>
        <v/>
      </c>
      <c r="O2285" s="18" t="str" cm="1">
        <f t="array" aca="1" ref="O2285" ca="1">IFERROR(IF(INDEX(NTG_2020_Map,$C2285+2,O$7)="","",INDEX(NTG_2020_Map,$C2285+2,O$7)),"")</f>
        <v/>
      </c>
    </row>
    <row r="2286" spans="3:15" ht="12.75" customHeight="1">
      <c r="C2286" s="16">
        <f t="shared" si="70"/>
        <v>100</v>
      </c>
      <c r="D2286" s="16">
        <f t="shared" si="71"/>
        <v>1</v>
      </c>
      <c r="E2286" s="16" cm="1">
        <f t="array" aca="1" ref="E2286" ca="1">IF(F2286="","",IF(INDEX(NTG_2020_Table,$C2286+1,$D2286)=1,1,0))</f>
        <v>0</v>
      </c>
      <c r="F2286" s="17" t="str" cm="1">
        <f t="array" aca="1" ref="F2286" ca="1">IFERROR(INDEX(NTG_2020_Table,$C2286+1,$F$7),"")</f>
        <v>Res-sAll-mHVAC-Pkg-dn</v>
      </c>
      <c r="G2286" s="17" t="str" cm="1">
        <f t="array" aca="1" ref="G2286" ca="1">IF($F2286="","",IFERROR(INDEX(NTG_2020_Map,1,IF($D2286&lt;$B$4,$B$3,IF($D2286&lt;$B$5,$B$4,$B$5))),""))</f>
        <v>NTG_ID</v>
      </c>
      <c r="H2286" s="17" t="str" cm="1">
        <f t="array" aca="1" ref="H2286" ca="1">IF(F2286="","",IFERROR(INDEX(NTG_2020_Map,2,D2286),""))</f>
        <v>Agric-Default&gt;2yrs</v>
      </c>
      <c r="I2286" s="17" t="str" cm="1">
        <f t="array" aca="1" ref="I2286" ca="1">IFERROR(INDEX(NTG_2020_Map,$C2286+2,$I$7),"")</f>
        <v/>
      </c>
      <c r="J2286" s="17" t="str" cm="1">
        <f t="array" aca="1" ref="J2286" ca="1">IFERROR(IF(INDEX(NTG_2020_Map,$C2286+2,36)=0,"",INDEX(NTG_2020_Map,$C2286+2,$J$7)),"")</f>
        <v/>
      </c>
      <c r="K2286" s="17" t="str" cm="1">
        <f t="array" aca="1" ref="K2286" ca="1">IFERROR(INDEX(NTG_2020_Map,$C2286+2,K$7),"")</f>
        <v/>
      </c>
      <c r="L2286" s="17" t="str" cm="1">
        <f t="array" aca="1" ref="L2286" ca="1">IFERROR(INDEX(NTG_2020_Map,$C2286+2,L$7),"")</f>
        <v/>
      </c>
      <c r="M2286" s="17" t="str" cm="1">
        <f t="array" aca="1" ref="M2286" ca="1">IFERROR(INDEX(NTG_2020_Map,$C2286+2,M$7),"")</f>
        <v/>
      </c>
      <c r="N2286" s="18" t="str" cm="1">
        <f t="array" aca="1" ref="N2286" ca="1">IFERROR(INDEX(NTG_2020_Map,$C2286+2,N$7),"")</f>
        <v/>
      </c>
      <c r="O2286" s="18" t="str" cm="1">
        <f t="array" aca="1" ref="O2286" ca="1">IFERROR(IF(INDEX(NTG_2020_Map,$C2286+2,O$7)="","",INDEX(NTG_2020_Map,$C2286+2,O$7)),"")</f>
        <v/>
      </c>
    </row>
    <row r="2287" spans="3:15" ht="12.75" customHeight="1">
      <c r="C2287" s="16">
        <f t="shared" si="70"/>
        <v>100</v>
      </c>
      <c r="D2287" s="16">
        <f t="shared" si="71"/>
        <v>2</v>
      </c>
      <c r="E2287" s="16" cm="1">
        <f t="array" aca="1" ref="E2287" ca="1">IF(F2287="","",IF(INDEX(NTG_2020_Table,$C2287+1,$D2287)=1,1,0))</f>
        <v>0</v>
      </c>
      <c r="F2287" s="17" t="str" cm="1">
        <f t="array" aca="1" ref="F2287" ca="1">IFERROR(INDEX(NTG_2020_Table,$C2287+1,$F$7),"")</f>
        <v>Res-sAll-mHVAC-Pkg-dn</v>
      </c>
      <c r="G2287" s="17" t="str" cm="1">
        <f t="array" aca="1" ref="G2287" ca="1">IF($F2287="","",IFERROR(INDEX(NTG_2020_Map,1,IF($D2287&lt;$B$4,$B$3,IF($D2287&lt;$B$5,$B$4,$B$5))),""))</f>
        <v>NTG_ID</v>
      </c>
      <c r="H2287" s="17" t="str" cm="1">
        <f t="array" aca="1" ref="H2287" ca="1">IF(F2287="","",IFERROR(INDEX(NTG_2020_Map,2,D2287),""))</f>
        <v>DEER2019</v>
      </c>
      <c r="I2287" s="17" t="str" cm="1">
        <f t="array" aca="1" ref="I2287" ca="1">IFERROR(INDEX(NTG_2020_Map,$C2287+2,$I$7),"")</f>
        <v/>
      </c>
      <c r="J2287" s="17" t="str" cm="1">
        <f t="array" aca="1" ref="J2287" ca="1">IFERROR(IF(INDEX(NTG_2020_Map,$C2287+2,36)=0,"",INDEX(NTG_2020_Map,$C2287+2,$J$7)),"")</f>
        <v/>
      </c>
      <c r="K2287" s="17" t="str" cm="1">
        <f t="array" aca="1" ref="K2287" ca="1">IFERROR(INDEX(NTG_2020_Map,$C2287+2,K$7),"")</f>
        <v/>
      </c>
      <c r="L2287" s="17" t="str" cm="1">
        <f t="array" aca="1" ref="L2287" ca="1">IFERROR(INDEX(NTG_2020_Map,$C2287+2,L$7),"")</f>
        <v/>
      </c>
      <c r="M2287" s="17" t="str" cm="1">
        <f t="array" aca="1" ref="M2287" ca="1">IFERROR(INDEX(NTG_2020_Map,$C2287+2,M$7),"")</f>
        <v/>
      </c>
      <c r="N2287" s="18" t="str" cm="1">
        <f t="array" aca="1" ref="N2287" ca="1">IFERROR(INDEX(NTG_2020_Map,$C2287+2,N$7),"")</f>
        <v/>
      </c>
      <c r="O2287" s="18" t="str" cm="1">
        <f t="array" aca="1" ref="O2287" ca="1">IFERROR(IF(INDEX(NTG_2020_Map,$C2287+2,O$7)="","",INDEX(NTG_2020_Map,$C2287+2,O$7)),"")</f>
        <v/>
      </c>
    </row>
    <row r="2288" spans="3:15" ht="12.75" customHeight="1">
      <c r="C2288" s="16">
        <f t="shared" si="70"/>
        <v>100</v>
      </c>
      <c r="D2288" s="16">
        <f t="shared" si="71"/>
        <v>3</v>
      </c>
      <c r="E2288" s="16" cm="1">
        <f t="array" aca="1" ref="E2288" ca="1">IF(F2288="","",IF(INDEX(NTG_2020_Table,$C2288+1,$D2288)=1,1,0))</f>
        <v>0</v>
      </c>
      <c r="F2288" s="17" t="str" cm="1">
        <f t="array" aca="1" ref="F2288" ca="1">IFERROR(INDEX(NTG_2020_Table,$C2288+1,$F$7),"")</f>
        <v>Res-sAll-mHVAC-Pkg-dn</v>
      </c>
      <c r="G2288" s="17" t="str" cm="1">
        <f t="array" aca="1" ref="G2288" ca="1">IF($F2288="","",IFERROR(INDEX(NTG_2020_Map,1,IF($D2288&lt;$B$4,$B$3,IF($D2288&lt;$B$5,$B$4,$B$5))),""))</f>
        <v>NTG_ID</v>
      </c>
      <c r="H2288" s="17" cm="1">
        <f t="array" aca="1" ref="H2288" ca="1">IF(F2288="","",IFERROR(INDEX(NTG_2020_Map,2,D2288),""))</f>
        <v>43466</v>
      </c>
      <c r="I2288" s="17" t="str" cm="1">
        <f t="array" aca="1" ref="I2288" ca="1">IFERROR(INDEX(NTG_2020_Map,$C2288+2,$I$7),"")</f>
        <v/>
      </c>
      <c r="J2288" s="17" t="str" cm="1">
        <f t="array" aca="1" ref="J2288" ca="1">IFERROR(IF(INDEX(NTG_2020_Map,$C2288+2,36)=0,"",INDEX(NTG_2020_Map,$C2288+2,$J$7)),"")</f>
        <v/>
      </c>
      <c r="K2288" s="17" t="str" cm="1">
        <f t="array" aca="1" ref="K2288" ca="1">IFERROR(INDEX(NTG_2020_Map,$C2288+2,K$7),"")</f>
        <v/>
      </c>
      <c r="L2288" s="17" t="str" cm="1">
        <f t="array" aca="1" ref="L2288" ca="1">IFERROR(INDEX(NTG_2020_Map,$C2288+2,L$7),"")</f>
        <v/>
      </c>
      <c r="M2288" s="17" t="str" cm="1">
        <f t="array" aca="1" ref="M2288" ca="1">IFERROR(INDEX(NTG_2020_Map,$C2288+2,M$7),"")</f>
        <v/>
      </c>
      <c r="N2288" s="18" t="str" cm="1">
        <f t="array" aca="1" ref="N2288" ca="1">IFERROR(INDEX(NTG_2020_Map,$C2288+2,N$7),"")</f>
        <v/>
      </c>
      <c r="O2288" s="18" t="str" cm="1">
        <f t="array" aca="1" ref="O2288" ca="1">IFERROR(IF(INDEX(NTG_2020_Map,$C2288+2,O$7)="","",INDEX(NTG_2020_Map,$C2288+2,O$7)),"")</f>
        <v/>
      </c>
    </row>
    <row r="2289" spans="3:15" ht="12.75" customHeight="1">
      <c r="C2289" s="16">
        <f t="shared" si="70"/>
        <v>100</v>
      </c>
      <c r="D2289" s="16">
        <f t="shared" si="71"/>
        <v>4</v>
      </c>
      <c r="E2289" s="16" cm="1">
        <f t="array" aca="1" ref="E2289" ca="1">IF(F2289="","",IF(INDEX(NTG_2020_Table,$C2289+1,$D2289)=1,1,0))</f>
        <v>0</v>
      </c>
      <c r="F2289" s="17" t="str" cm="1">
        <f t="array" aca="1" ref="F2289" ca="1">IFERROR(INDEX(NTG_2020_Table,$C2289+1,$F$7),"")</f>
        <v>Res-sAll-mHVAC-Pkg-dn</v>
      </c>
      <c r="G2289" s="17" t="str" cm="1">
        <f t="array" aca="1" ref="G2289" ca="1">IF($F2289="","",IFERROR(INDEX(NTG_2020_Map,1,IF($D2289&lt;$B$4,$B$3,IF($D2289&lt;$B$5,$B$4,$B$5))),""))</f>
        <v>NTG_ID</v>
      </c>
      <c r="H2289" s="17" cm="1">
        <f t="array" aca="1" ref="H2289" ca="1">IF(F2289="","",IFERROR(INDEX(NTG_2020_Map,2,D2289),""))</f>
        <v>46022</v>
      </c>
      <c r="I2289" s="17" t="str" cm="1">
        <f t="array" aca="1" ref="I2289" ca="1">IFERROR(INDEX(NTG_2020_Map,$C2289+2,$I$7),"")</f>
        <v/>
      </c>
      <c r="J2289" s="17" t="str" cm="1">
        <f t="array" aca="1" ref="J2289" ca="1">IFERROR(IF(INDEX(NTG_2020_Map,$C2289+2,36)=0,"",INDEX(NTG_2020_Map,$C2289+2,$J$7)),"")</f>
        <v/>
      </c>
      <c r="K2289" s="17" t="str" cm="1">
        <f t="array" aca="1" ref="K2289" ca="1">IFERROR(INDEX(NTG_2020_Map,$C2289+2,K$7),"")</f>
        <v/>
      </c>
      <c r="L2289" s="17" t="str" cm="1">
        <f t="array" aca="1" ref="L2289" ca="1">IFERROR(INDEX(NTG_2020_Map,$C2289+2,L$7),"")</f>
        <v/>
      </c>
      <c r="M2289" s="17" t="str" cm="1">
        <f t="array" aca="1" ref="M2289" ca="1">IFERROR(INDEX(NTG_2020_Map,$C2289+2,M$7),"")</f>
        <v/>
      </c>
      <c r="N2289" s="18" t="str" cm="1">
        <f t="array" aca="1" ref="N2289" ca="1">IFERROR(INDEX(NTG_2020_Map,$C2289+2,N$7),"")</f>
        <v/>
      </c>
      <c r="O2289" s="18" t="str" cm="1">
        <f t="array" aca="1" ref="O2289" ca="1">IFERROR(IF(INDEX(NTG_2020_Map,$C2289+2,O$7)="","",INDEX(NTG_2020_Map,$C2289+2,O$7)),"")</f>
        <v/>
      </c>
    </row>
    <row r="2290" spans="3:15" ht="12.75" customHeight="1">
      <c r="C2290" s="16">
        <f t="shared" si="70"/>
        <v>100</v>
      </c>
      <c r="D2290" s="16">
        <f t="shared" si="71"/>
        <v>5</v>
      </c>
      <c r="E2290" s="16" cm="1">
        <f t="array" aca="1" ref="E2290" ca="1">IF(F2290="","",IF(INDEX(NTG_2020_Table,$C2290+1,$D2290)=1,1,0))</f>
        <v>0</v>
      </c>
      <c r="F2290" s="17" t="str" cm="1">
        <f t="array" aca="1" ref="F2290" ca="1">IFERROR(INDEX(NTG_2020_Table,$C2290+1,$F$7),"")</f>
        <v>Res-sAll-mHVAC-Pkg-dn</v>
      </c>
      <c r="G2290" s="17" t="str" cm="1">
        <f t="array" aca="1" ref="G2290" ca="1">IF($F2290="","",IFERROR(INDEX(NTG_2020_Map,1,IF($D2290&lt;$B$4,$B$3,IF($D2290&lt;$B$5,$B$4,$B$5))),""))</f>
        <v>NTG_ID</v>
      </c>
      <c r="H2290" s="17" cm="1">
        <f t="array" aca="1" ref="H2290" ca="1">IF(F2290="","",IFERROR(INDEX(NTG_2020_Map,2,D2290),""))</f>
        <v>0.6</v>
      </c>
      <c r="I2290" s="17" t="str" cm="1">
        <f t="array" aca="1" ref="I2290" ca="1">IFERROR(INDEX(NTG_2020_Map,$C2290+2,$I$7),"")</f>
        <v/>
      </c>
      <c r="J2290" s="17" t="str" cm="1">
        <f t="array" aca="1" ref="J2290" ca="1">IFERROR(IF(INDEX(NTG_2020_Map,$C2290+2,36)=0,"",INDEX(NTG_2020_Map,$C2290+2,$J$7)),"")</f>
        <v/>
      </c>
      <c r="K2290" s="17" t="str" cm="1">
        <f t="array" aca="1" ref="K2290" ca="1">IFERROR(INDEX(NTG_2020_Map,$C2290+2,K$7),"")</f>
        <v/>
      </c>
      <c r="L2290" s="17" t="str" cm="1">
        <f t="array" aca="1" ref="L2290" ca="1">IFERROR(INDEX(NTG_2020_Map,$C2290+2,L$7),"")</f>
        <v/>
      </c>
      <c r="M2290" s="17" t="str" cm="1">
        <f t="array" aca="1" ref="M2290" ca="1">IFERROR(INDEX(NTG_2020_Map,$C2290+2,M$7),"")</f>
        <v/>
      </c>
      <c r="N2290" s="18" t="str" cm="1">
        <f t="array" aca="1" ref="N2290" ca="1">IFERROR(INDEX(NTG_2020_Map,$C2290+2,N$7),"")</f>
        <v/>
      </c>
      <c r="O2290" s="18" t="str" cm="1">
        <f t="array" aca="1" ref="O2290" ca="1">IFERROR(IF(INDEX(NTG_2020_Map,$C2290+2,O$7)="","",INDEX(NTG_2020_Map,$C2290+2,O$7)),"")</f>
        <v/>
      </c>
    </row>
    <row r="2291" spans="3:15" ht="12.75" customHeight="1">
      <c r="C2291" s="16">
        <f t="shared" si="70"/>
        <v>100</v>
      </c>
      <c r="D2291" s="16">
        <f t="shared" si="71"/>
        <v>6</v>
      </c>
      <c r="E2291" s="16" cm="1">
        <f t="array" aca="1" ref="E2291" ca="1">IF(F2291="","",IF(INDEX(NTG_2020_Table,$C2291+1,$D2291)=1,1,0))</f>
        <v>0</v>
      </c>
      <c r="F2291" s="17" t="str" cm="1">
        <f t="array" aca="1" ref="F2291" ca="1">IFERROR(INDEX(NTG_2020_Table,$C2291+1,$F$7),"")</f>
        <v>Res-sAll-mHVAC-Pkg-dn</v>
      </c>
      <c r="G2291" s="17" t="str" cm="1">
        <f t="array" aca="1" ref="G2291" ca="1">IF($F2291="","",IFERROR(INDEX(NTG_2020_Map,1,IF($D2291&lt;$B$4,$B$3,IF($D2291&lt;$B$5,$B$4,$B$5))),""))</f>
        <v>NTG_ID</v>
      </c>
      <c r="H2291" s="17" cm="1">
        <f t="array" aca="1" ref="H2291" ca="1">IF(F2291="","",IFERROR(INDEX(NTG_2020_Map,2,D2291),""))</f>
        <v>0.6</v>
      </c>
      <c r="I2291" s="17" t="str" cm="1">
        <f t="array" aca="1" ref="I2291" ca="1">IFERROR(INDEX(NTG_2020_Map,$C2291+2,$I$7),"")</f>
        <v/>
      </c>
      <c r="J2291" s="17" t="str" cm="1">
        <f t="array" aca="1" ref="J2291" ca="1">IFERROR(IF(INDEX(NTG_2020_Map,$C2291+2,36)=0,"",INDEX(NTG_2020_Map,$C2291+2,$J$7)),"")</f>
        <v/>
      </c>
      <c r="K2291" s="17" t="str" cm="1">
        <f t="array" aca="1" ref="K2291" ca="1">IFERROR(INDEX(NTG_2020_Map,$C2291+2,K$7),"")</f>
        <v/>
      </c>
      <c r="L2291" s="17" t="str" cm="1">
        <f t="array" aca="1" ref="L2291" ca="1">IFERROR(INDEX(NTG_2020_Map,$C2291+2,L$7),"")</f>
        <v/>
      </c>
      <c r="M2291" s="17" t="str" cm="1">
        <f t="array" aca="1" ref="M2291" ca="1">IFERROR(INDEX(NTG_2020_Map,$C2291+2,M$7),"")</f>
        <v/>
      </c>
      <c r="N2291" s="18" t="str" cm="1">
        <f t="array" aca="1" ref="N2291" ca="1">IFERROR(INDEX(NTG_2020_Map,$C2291+2,N$7),"")</f>
        <v/>
      </c>
      <c r="O2291" s="18" t="str" cm="1">
        <f t="array" aca="1" ref="O2291" ca="1">IFERROR(IF(INDEX(NTG_2020_Map,$C2291+2,O$7)="","",INDEX(NTG_2020_Map,$C2291+2,O$7)),"")</f>
        <v/>
      </c>
    </row>
    <row r="2292" spans="3:15" ht="12.75" customHeight="1">
      <c r="C2292" s="16">
        <f t="shared" si="70"/>
        <v>100</v>
      </c>
      <c r="D2292" s="16">
        <f t="shared" si="71"/>
        <v>7</v>
      </c>
      <c r="E2292" s="16" cm="1">
        <f t="array" aca="1" ref="E2292" ca="1">IF(F2292="","",IF(INDEX(NTG_2020_Table,$C2292+1,$D2292)=1,1,0))</f>
        <v>0</v>
      </c>
      <c r="F2292" s="17" t="str" cm="1">
        <f t="array" aca="1" ref="F2292" ca="1">IFERROR(INDEX(NTG_2020_Table,$C2292+1,$F$7),"")</f>
        <v>Res-sAll-mHVAC-Pkg-dn</v>
      </c>
      <c r="G2292" s="17" t="str" cm="1">
        <f t="array" aca="1" ref="G2292" ca="1">IF($F2292="","",IFERROR(INDEX(NTG_2020_Map,1,IF($D2292&lt;$B$4,$B$3,IF($D2292&lt;$B$5,$B$4,$B$5))),""))</f>
        <v>NTG_ID</v>
      </c>
      <c r="H2292" s="17" t="str" cm="1">
        <f t="array" aca="1" ref="H2292" ca="1">IF(F2292="","",IFERROR(INDEX(NTG_2020_Map,2,D2292),""))</f>
        <v>Measures not covered by other NTG values and measure technology type has been available in marketplace for more than 2 years</v>
      </c>
      <c r="I2292" s="17" t="str" cm="1">
        <f t="array" aca="1" ref="I2292" ca="1">IFERROR(INDEX(NTG_2020_Map,$C2292+2,$I$7),"")</f>
        <v/>
      </c>
      <c r="J2292" s="17" t="str" cm="1">
        <f t="array" aca="1" ref="J2292" ca="1">IFERROR(IF(INDEX(NTG_2020_Map,$C2292+2,36)=0,"",INDEX(NTG_2020_Map,$C2292+2,$J$7)),"")</f>
        <v/>
      </c>
      <c r="K2292" s="17" t="str" cm="1">
        <f t="array" aca="1" ref="K2292" ca="1">IFERROR(INDEX(NTG_2020_Map,$C2292+2,K$7),"")</f>
        <v/>
      </c>
      <c r="L2292" s="17" t="str" cm="1">
        <f t="array" aca="1" ref="L2292" ca="1">IFERROR(INDEX(NTG_2020_Map,$C2292+2,L$7),"")</f>
        <v/>
      </c>
      <c r="M2292" s="17" t="str" cm="1">
        <f t="array" aca="1" ref="M2292" ca="1">IFERROR(INDEX(NTG_2020_Map,$C2292+2,M$7),"")</f>
        <v/>
      </c>
      <c r="N2292" s="18" t="str" cm="1">
        <f t="array" aca="1" ref="N2292" ca="1">IFERROR(INDEX(NTG_2020_Map,$C2292+2,N$7),"")</f>
        <v/>
      </c>
      <c r="O2292" s="18" t="str" cm="1">
        <f t="array" aca="1" ref="O2292" ca="1">IFERROR(IF(INDEX(NTG_2020_Map,$C2292+2,O$7)="","",INDEX(NTG_2020_Map,$C2292+2,O$7)),"")</f>
        <v/>
      </c>
    </row>
    <row r="2293" spans="3:15" ht="12.75" customHeight="1">
      <c r="C2293" s="16">
        <f t="shared" si="70"/>
        <v>100</v>
      </c>
      <c r="D2293" s="16">
        <f t="shared" si="71"/>
        <v>8</v>
      </c>
      <c r="E2293" s="16" cm="1">
        <f t="array" aca="1" ref="E2293" ca="1">IF(F2293="","",IF(INDEX(NTG_2020_Table,$C2293+1,$D2293)=1,1,0))</f>
        <v>0</v>
      </c>
      <c r="F2293" s="17" t="str" cm="1">
        <f t="array" aca="1" ref="F2293" ca="1">IFERROR(INDEX(NTG_2020_Table,$C2293+1,$F$7),"")</f>
        <v>Res-sAll-mHVAC-Pkg-dn</v>
      </c>
      <c r="G2293" s="17" t="str" cm="1">
        <f t="array" aca="1" ref="G2293" ca="1">IF($F2293="","",IFERROR(INDEX(NTG_2020_Map,1,IF($D2293&lt;$B$4,$B$3,IF($D2293&lt;$B$5,$B$4,$B$5))),""))</f>
        <v>NTG_ID</v>
      </c>
      <c r="H2293" s="17" t="str" cm="1">
        <f t="array" aca="1" ref="H2293" ca="1">IF(F2293="","",IFERROR(INDEX(NTG_2020_Map,2,D2293),""))</f>
        <v>Deem-DEER|Deem-WP</v>
      </c>
      <c r="I2293" s="17" t="str" cm="1">
        <f t="array" aca="1" ref="I2293" ca="1">IFERROR(INDEX(NTG_2020_Map,$C2293+2,$I$7),"")</f>
        <v/>
      </c>
      <c r="J2293" s="17" t="str" cm="1">
        <f t="array" aca="1" ref="J2293" ca="1">IFERROR(IF(INDEX(NTG_2020_Map,$C2293+2,36)=0,"",INDEX(NTG_2020_Map,$C2293+2,$J$7)),"")</f>
        <v/>
      </c>
      <c r="K2293" s="17" t="str" cm="1">
        <f t="array" aca="1" ref="K2293" ca="1">IFERROR(INDEX(NTG_2020_Map,$C2293+2,K$7),"")</f>
        <v/>
      </c>
      <c r="L2293" s="17" t="str" cm="1">
        <f t="array" aca="1" ref="L2293" ca="1">IFERROR(INDEX(NTG_2020_Map,$C2293+2,L$7),"")</f>
        <v/>
      </c>
      <c r="M2293" s="17" t="str" cm="1">
        <f t="array" aca="1" ref="M2293" ca="1">IFERROR(INDEX(NTG_2020_Map,$C2293+2,M$7),"")</f>
        <v/>
      </c>
      <c r="N2293" s="18" t="str" cm="1">
        <f t="array" aca="1" ref="N2293" ca="1">IFERROR(INDEX(NTG_2020_Map,$C2293+2,N$7),"")</f>
        <v/>
      </c>
      <c r="O2293" s="18" t="str" cm="1">
        <f t="array" aca="1" ref="O2293" ca="1">IFERROR(IF(INDEX(NTG_2020_Map,$C2293+2,O$7)="","",INDEX(NTG_2020_Map,$C2293+2,O$7)),"")</f>
        <v/>
      </c>
    </row>
    <row r="2294" spans="3:15" ht="12.75" customHeight="1">
      <c r="C2294" s="16">
        <f t="shared" si="70"/>
        <v>100</v>
      </c>
      <c r="D2294" s="16">
        <f t="shared" si="71"/>
        <v>9</v>
      </c>
      <c r="E2294" s="16" cm="1">
        <f t="array" aca="1" ref="E2294" ca="1">IF(F2294="","",IF(INDEX(NTG_2020_Table,$C2294+1,$D2294)=1,1,0))</f>
        <v>0</v>
      </c>
      <c r="F2294" s="17" t="str" cm="1">
        <f t="array" aca="1" ref="F2294" ca="1">IFERROR(INDEX(NTG_2020_Table,$C2294+1,$F$7),"")</f>
        <v>Res-sAll-mHVAC-Pkg-dn</v>
      </c>
      <c r="G2294" s="17" t="str" cm="1">
        <f t="array" aca="1" ref="G2294" ca="1">IF($F2294="","",IFERROR(INDEX(NTG_2020_Map,1,IF($D2294&lt;$B$4,$B$3,IF($D2294&lt;$B$5,$B$4,$B$5))),""))</f>
        <v>NTG_ID</v>
      </c>
      <c r="H2294" s="17" t="str" cm="1">
        <f t="array" aca="1" ref="H2294" ca="1">IF(F2294="","",IFERROR(INDEX(NTG_2020_Map,2,D2294),""))</f>
        <v>AOE|AR|BRO-Bhv|BRO-Op|BRO-RCx|BW|NC|NR</v>
      </c>
      <c r="I2294" s="17" t="str" cm="1">
        <f t="array" aca="1" ref="I2294" ca="1">IFERROR(INDEX(NTG_2020_Map,$C2294+2,$I$7),"")</f>
        <v/>
      </c>
      <c r="J2294" s="17" t="str" cm="1">
        <f t="array" aca="1" ref="J2294" ca="1">IFERROR(IF(INDEX(NTG_2020_Map,$C2294+2,36)=0,"",INDEX(NTG_2020_Map,$C2294+2,$J$7)),"")</f>
        <v/>
      </c>
      <c r="K2294" s="17" t="str" cm="1">
        <f t="array" aca="1" ref="K2294" ca="1">IFERROR(INDEX(NTG_2020_Map,$C2294+2,K$7),"")</f>
        <v/>
      </c>
      <c r="L2294" s="17" t="str" cm="1">
        <f t="array" aca="1" ref="L2294" ca="1">IFERROR(INDEX(NTG_2020_Map,$C2294+2,L$7),"")</f>
        <v/>
      </c>
      <c r="M2294" s="17" t="str" cm="1">
        <f t="array" aca="1" ref="M2294" ca="1">IFERROR(INDEX(NTG_2020_Map,$C2294+2,M$7),"")</f>
        <v/>
      </c>
      <c r="N2294" s="18" t="str" cm="1">
        <f t="array" aca="1" ref="N2294" ca="1">IFERROR(INDEX(NTG_2020_Map,$C2294+2,N$7),"")</f>
        <v/>
      </c>
      <c r="O2294" s="18" t="str" cm="1">
        <f t="array" aca="1" ref="O2294" ca="1">IFERROR(IF(INDEX(NTG_2020_Map,$C2294+2,O$7)="","",INDEX(NTG_2020_Map,$C2294+2,O$7)),"")</f>
        <v/>
      </c>
    </row>
    <row r="2295" spans="3:15" ht="12.75" customHeight="1">
      <c r="C2295" s="16">
        <f t="shared" si="70"/>
        <v>100</v>
      </c>
      <c r="D2295" s="16">
        <f t="shared" si="71"/>
        <v>10</v>
      </c>
      <c r="E2295" s="16" cm="1">
        <f t="array" aca="1" ref="E2295" ca="1">IF(F2295="","",IF(INDEX(NTG_2020_Table,$C2295+1,$D2295)=1,1,0))</f>
        <v>0</v>
      </c>
      <c r="F2295" s="17" t="str" cm="1">
        <f t="array" aca="1" ref="F2295" ca="1">IFERROR(INDEX(NTG_2020_Table,$C2295+1,$F$7),"")</f>
        <v>Res-sAll-mHVAC-Pkg-dn</v>
      </c>
      <c r="G2295" s="17" t="str" cm="1">
        <f t="array" aca="1" ref="G2295" ca="1">IF($F2295="","",IFERROR(INDEX(NTG_2020_Map,1,IF($D2295&lt;$B$4,$B$3,IF($D2295&lt;$B$5,$B$4,$B$5))),""))</f>
        <v>NTG_ID</v>
      </c>
      <c r="H2295" s="17" t="str" cm="1">
        <f t="array" aca="1" ref="H2295" ca="1">IF(F2295="","",IFERROR(INDEX(NTG_2020_Map,2,D2295),""))</f>
        <v>UpDeemed|DnCust|DnDeemed|DnCustDI|DnDeemDI</v>
      </c>
      <c r="I2295" s="17" t="str" cm="1">
        <f t="array" aca="1" ref="I2295" ca="1">IFERROR(INDEX(NTG_2020_Map,$C2295+2,$I$7),"")</f>
        <v/>
      </c>
      <c r="J2295" s="17" t="str" cm="1">
        <f t="array" aca="1" ref="J2295" ca="1">IFERROR(IF(INDEX(NTG_2020_Map,$C2295+2,36)=0,"",INDEX(NTG_2020_Map,$C2295+2,$J$7)),"")</f>
        <v/>
      </c>
      <c r="K2295" s="17" t="str" cm="1">
        <f t="array" aca="1" ref="K2295" ca="1">IFERROR(INDEX(NTG_2020_Map,$C2295+2,K$7),"")</f>
        <v/>
      </c>
      <c r="L2295" s="17" t="str" cm="1">
        <f t="array" aca="1" ref="L2295" ca="1">IFERROR(INDEX(NTG_2020_Map,$C2295+2,L$7),"")</f>
        <v/>
      </c>
      <c r="M2295" s="17" t="str" cm="1">
        <f t="array" aca="1" ref="M2295" ca="1">IFERROR(INDEX(NTG_2020_Map,$C2295+2,M$7),"")</f>
        <v/>
      </c>
      <c r="N2295" s="18" t="str" cm="1">
        <f t="array" aca="1" ref="N2295" ca="1">IFERROR(INDEX(NTG_2020_Map,$C2295+2,N$7),"")</f>
        <v/>
      </c>
      <c r="O2295" s="18" t="str" cm="1">
        <f t="array" aca="1" ref="O2295" ca="1">IFERROR(IF(INDEX(NTG_2020_Map,$C2295+2,O$7)="","",INDEX(NTG_2020_Map,$C2295+2,O$7)),"")</f>
        <v/>
      </c>
    </row>
    <row r="2296" spans="3:15" ht="12.75" customHeight="1">
      <c r="C2296" s="16">
        <f t="shared" si="70"/>
        <v>100</v>
      </c>
      <c r="D2296" s="16">
        <f t="shared" si="71"/>
        <v>11</v>
      </c>
      <c r="E2296" s="16" cm="1">
        <f t="array" aca="1" ref="E2296" ca="1">IF(F2296="","",IF(INDEX(NTG_2020_Table,$C2296+1,$D2296)=1,1,0))</f>
        <v>0</v>
      </c>
      <c r="F2296" s="17" t="str" cm="1">
        <f t="array" aca="1" ref="F2296" ca="1">IFERROR(INDEX(NTG_2020_Table,$C2296+1,$F$7),"")</f>
        <v>Res-sAll-mHVAC-Pkg-dn</v>
      </c>
      <c r="G2296" s="17" t="str" cm="1">
        <f t="array" aca="1" ref="G2296" ca="1">IF($F2296="","",IFERROR(INDEX(NTG_2020_Map,1,IF($D2296&lt;$B$4,$B$3,IF($D2296&lt;$B$5,$B$4,$B$5))),""))</f>
        <v>VersionSource</v>
      </c>
      <c r="H2296" s="17" t="str" cm="1">
        <f t="array" aca="1" ref="H2296" ca="1">IF(F2296="","",IFERROR(INDEX(NTG_2020_Map,2,D2296),""))</f>
        <v/>
      </c>
      <c r="I2296" s="17" t="str" cm="1">
        <f t="array" aca="1" ref="I2296" ca="1">IFERROR(INDEX(NTG_2020_Map,$C2296+2,$I$7),"")</f>
        <v/>
      </c>
      <c r="J2296" s="17" t="str" cm="1">
        <f t="array" aca="1" ref="J2296" ca="1">IFERROR(IF(INDEX(NTG_2020_Map,$C2296+2,36)=0,"",INDEX(NTG_2020_Map,$C2296+2,$J$7)),"")</f>
        <v/>
      </c>
      <c r="K2296" s="17" t="str" cm="1">
        <f t="array" aca="1" ref="K2296" ca="1">IFERROR(INDEX(NTG_2020_Map,$C2296+2,K$7),"")</f>
        <v/>
      </c>
      <c r="L2296" s="17" t="str" cm="1">
        <f t="array" aca="1" ref="L2296" ca="1">IFERROR(INDEX(NTG_2020_Map,$C2296+2,L$7),"")</f>
        <v/>
      </c>
      <c r="M2296" s="17" t="str" cm="1">
        <f t="array" aca="1" ref="M2296" ca="1">IFERROR(INDEX(NTG_2020_Map,$C2296+2,M$7),"")</f>
        <v/>
      </c>
      <c r="N2296" s="18" t="str" cm="1">
        <f t="array" aca="1" ref="N2296" ca="1">IFERROR(INDEX(NTG_2020_Map,$C2296+2,N$7),"")</f>
        <v/>
      </c>
      <c r="O2296" s="18" t="str" cm="1">
        <f t="array" aca="1" ref="O2296" ca="1">IFERROR(IF(INDEX(NTG_2020_Map,$C2296+2,O$7)="","",INDEX(NTG_2020_Map,$C2296+2,O$7)),"")</f>
        <v/>
      </c>
    </row>
    <row r="2297" spans="3:15" ht="12.75" customHeight="1">
      <c r="C2297" s="16">
        <f t="shared" si="70"/>
        <v>100</v>
      </c>
      <c r="D2297" s="16">
        <f t="shared" si="71"/>
        <v>12</v>
      </c>
      <c r="E2297" s="16" cm="1">
        <f t="array" aca="1" ref="E2297" ca="1">IF(F2297="","",IF(INDEX(NTG_2020_Table,$C2297+1,$D2297)=1,1,0))</f>
        <v>1</v>
      </c>
      <c r="F2297" s="17" t="str" cm="1">
        <f t="array" aca="1" ref="F2297" ca="1">IFERROR(INDEX(NTG_2020_Table,$C2297+1,$F$7),"")</f>
        <v>Res-sAll-mHVAC-Pkg-dn</v>
      </c>
      <c r="G2297" s="17" t="str" cm="1">
        <f t="array" aca="1" ref="G2297" ca="1">IF($F2297="","",IFERROR(INDEX(NTG_2020_Map,1,IF($D2297&lt;$B$4,$B$3,IF($D2297&lt;$B$5,$B$4,$B$5))),""))</f>
        <v>VersionSource</v>
      </c>
      <c r="H2297" s="17" t="str" cm="1">
        <f t="array" aca="1" ref="H2297" ca="1">IF(F2297="","",IFERROR(INDEX(NTG_2020_Map,2,D2297),""))</f>
        <v>1</v>
      </c>
      <c r="I2297" s="17" t="str" cm="1">
        <f t="array" aca="1" ref="I2297" ca="1">IFERROR(INDEX(NTG_2020_Map,$C2297+2,$I$7),"")</f>
        <v/>
      </c>
      <c r="J2297" s="17" t="str" cm="1">
        <f t="array" aca="1" ref="J2297" ca="1">IFERROR(IF(INDEX(NTG_2020_Map,$C2297+2,36)=0,"",INDEX(NTG_2020_Map,$C2297+2,$J$7)),"")</f>
        <v/>
      </c>
      <c r="K2297" s="17" t="str" cm="1">
        <f t="array" aca="1" ref="K2297" ca="1">IFERROR(INDEX(NTG_2020_Map,$C2297+2,K$7),"")</f>
        <v/>
      </c>
      <c r="L2297" s="17" t="str" cm="1">
        <f t="array" aca="1" ref="L2297" ca="1">IFERROR(INDEX(NTG_2020_Map,$C2297+2,L$7),"")</f>
        <v/>
      </c>
      <c r="M2297" s="17" t="str" cm="1">
        <f t="array" aca="1" ref="M2297" ca="1">IFERROR(INDEX(NTG_2020_Map,$C2297+2,M$7),"")</f>
        <v/>
      </c>
      <c r="N2297" s="18" t="str" cm="1">
        <f t="array" aca="1" ref="N2297" ca="1">IFERROR(INDEX(NTG_2020_Map,$C2297+2,N$7),"")</f>
        <v/>
      </c>
      <c r="O2297" s="18" t="str" cm="1">
        <f t="array" aca="1" ref="O2297" ca="1">IFERROR(IF(INDEX(NTG_2020_Map,$C2297+2,O$7)="","",INDEX(NTG_2020_Map,$C2297+2,O$7)),"")</f>
        <v/>
      </c>
    </row>
    <row r="2298" spans="3:15" ht="12.75" customHeight="1">
      <c r="C2298" s="16">
        <f t="shared" si="70"/>
        <v>100</v>
      </c>
      <c r="D2298" s="16">
        <f t="shared" si="71"/>
        <v>13</v>
      </c>
      <c r="E2298" s="16" cm="1">
        <f t="array" aca="1" ref="E2298" ca="1">IF(F2298="","",IF(INDEX(NTG_2020_Table,$C2298+1,$D2298)=1,1,0))</f>
        <v>0</v>
      </c>
      <c r="F2298" s="17" t="str" cm="1">
        <f t="array" aca="1" ref="F2298" ca="1">IFERROR(INDEX(NTG_2020_Table,$C2298+1,$F$7),"")</f>
        <v>Res-sAll-mHVAC-Pkg-dn</v>
      </c>
      <c r="G2298" s="17" t="str" cm="1">
        <f t="array" aca="1" ref="G2298" ca="1">IF($F2298="","",IFERROR(INDEX(NTG_2020_Map,1,IF($D2298&lt;$B$4,$B$3,IF($D2298&lt;$B$5,$B$4,$B$5))),""))</f>
        <v>VersionSource</v>
      </c>
      <c r="H2298" s="17" t="str" cm="1">
        <f t="array" aca="1" ref="H2298" ca="1">IF(F2298="","",IFERROR(INDEX(NTG_2020_Map,2,D2298),""))</f>
        <v>1</v>
      </c>
      <c r="I2298" s="17" t="str" cm="1">
        <f t="array" aca="1" ref="I2298" ca="1">IFERROR(INDEX(NTG_2020_Map,$C2298+2,$I$7),"")</f>
        <v/>
      </c>
      <c r="J2298" s="17" t="str" cm="1">
        <f t="array" aca="1" ref="J2298" ca="1">IFERROR(IF(INDEX(NTG_2020_Map,$C2298+2,36)=0,"",INDEX(NTG_2020_Map,$C2298+2,$J$7)),"")</f>
        <v/>
      </c>
      <c r="K2298" s="17" t="str" cm="1">
        <f t="array" aca="1" ref="K2298" ca="1">IFERROR(INDEX(NTG_2020_Map,$C2298+2,K$7),"")</f>
        <v/>
      </c>
      <c r="L2298" s="17" t="str" cm="1">
        <f t="array" aca="1" ref="L2298" ca="1">IFERROR(INDEX(NTG_2020_Map,$C2298+2,L$7),"")</f>
        <v/>
      </c>
      <c r="M2298" s="17" t="str" cm="1">
        <f t="array" aca="1" ref="M2298" ca="1">IFERROR(INDEX(NTG_2020_Map,$C2298+2,M$7),"")</f>
        <v/>
      </c>
      <c r="N2298" s="18" t="str" cm="1">
        <f t="array" aca="1" ref="N2298" ca="1">IFERROR(INDEX(NTG_2020_Map,$C2298+2,N$7),"")</f>
        <v/>
      </c>
      <c r="O2298" s="18" t="str" cm="1">
        <f t="array" aca="1" ref="O2298" ca="1">IFERROR(IF(INDEX(NTG_2020_Map,$C2298+2,O$7)="","",INDEX(NTG_2020_Map,$C2298+2,O$7)),"")</f>
        <v/>
      </c>
    </row>
    <row r="2299" spans="3:15" ht="12.75" customHeight="1">
      <c r="C2299" s="16">
        <f t="shared" si="70"/>
        <v>100</v>
      </c>
      <c r="D2299" s="16">
        <f t="shared" si="71"/>
        <v>14</v>
      </c>
      <c r="E2299" s="16" cm="1">
        <f t="array" aca="1" ref="E2299" ca="1">IF(F2299="","",IF(INDEX(NTG_2020_Table,$C2299+1,$D2299)=1,1,0))</f>
        <v>0</v>
      </c>
      <c r="F2299" s="17" t="str" cm="1">
        <f t="array" aca="1" ref="F2299" ca="1">IFERROR(INDEX(NTG_2020_Table,$C2299+1,$F$7),"")</f>
        <v>Res-sAll-mHVAC-Pkg-dn</v>
      </c>
      <c r="G2299" s="17" t="str" cm="1">
        <f t="array" aca="1" ref="G2299" ca="1">IF($F2299="","",IFERROR(INDEX(NTG_2020_Map,1,IF($D2299&lt;$B$4,$B$3,IF($D2299&lt;$B$5,$B$4,$B$5))),""))</f>
        <v>VersionSource</v>
      </c>
      <c r="H2299" s="17" t="str" cm="1">
        <f t="array" aca="1" ref="H2299" ca="1">IF(F2299="","",IFERROR(INDEX(NTG_2020_Map,2,D2299),""))</f>
        <v>0</v>
      </c>
      <c r="I2299" s="17" t="str" cm="1">
        <f t="array" aca="1" ref="I2299" ca="1">IFERROR(INDEX(NTG_2020_Map,$C2299+2,$I$7),"")</f>
        <v/>
      </c>
      <c r="J2299" s="17" t="str" cm="1">
        <f t="array" aca="1" ref="J2299" ca="1">IFERROR(IF(INDEX(NTG_2020_Map,$C2299+2,36)=0,"",INDEX(NTG_2020_Map,$C2299+2,$J$7)),"")</f>
        <v/>
      </c>
      <c r="K2299" s="17" t="str" cm="1">
        <f t="array" aca="1" ref="K2299" ca="1">IFERROR(INDEX(NTG_2020_Map,$C2299+2,K$7),"")</f>
        <v/>
      </c>
      <c r="L2299" s="17" t="str" cm="1">
        <f t="array" aca="1" ref="L2299" ca="1">IFERROR(INDEX(NTG_2020_Map,$C2299+2,L$7),"")</f>
        <v/>
      </c>
      <c r="M2299" s="17" t="str" cm="1">
        <f t="array" aca="1" ref="M2299" ca="1">IFERROR(INDEX(NTG_2020_Map,$C2299+2,M$7),"")</f>
        <v/>
      </c>
      <c r="N2299" s="18" t="str" cm="1">
        <f t="array" aca="1" ref="N2299" ca="1">IFERROR(INDEX(NTG_2020_Map,$C2299+2,N$7),"")</f>
        <v/>
      </c>
      <c r="O2299" s="18" t="str" cm="1">
        <f t="array" aca="1" ref="O2299" ca="1">IFERROR(IF(INDEX(NTG_2020_Map,$C2299+2,O$7)="","",INDEX(NTG_2020_Map,$C2299+2,O$7)),"")</f>
        <v/>
      </c>
    </row>
    <row r="2300" spans="3:15" ht="12.75" customHeight="1">
      <c r="C2300" s="16">
        <f t="shared" si="70"/>
        <v>100</v>
      </c>
      <c r="D2300" s="16">
        <f t="shared" si="71"/>
        <v>15</v>
      </c>
      <c r="E2300" s="16" cm="1">
        <f t="array" aca="1" ref="E2300" ca="1">IF(F2300="","",IF(INDEX(NTG_2020_Table,$C2300+1,$D2300)=1,1,0))</f>
        <v>0</v>
      </c>
      <c r="F2300" s="17" t="str" cm="1">
        <f t="array" aca="1" ref="F2300" ca="1">IFERROR(INDEX(NTG_2020_Table,$C2300+1,$F$7),"")</f>
        <v>Res-sAll-mHVAC-Pkg-dn</v>
      </c>
      <c r="G2300" s="17" t="str" cm="1">
        <f t="array" aca="1" ref="G2300" ca="1">IF($F2300="","",IFERROR(INDEX(NTG_2020_Map,1,IF($D2300&lt;$B$4,$B$3,IF($D2300&lt;$B$5,$B$4,$B$5))),""))</f>
        <v>VersionSource</v>
      </c>
      <c r="H2300" s="17" cm="1">
        <f t="array" aca="1" ref="H2300" ca="1">IF(F2300="","",IFERROR(INDEX(NTG_2020_Map,2,D2300),""))</f>
        <v>45448.629734189817</v>
      </c>
      <c r="I2300" s="17" t="str" cm="1">
        <f t="array" aca="1" ref="I2300" ca="1">IFERROR(INDEX(NTG_2020_Map,$C2300+2,$I$7),"")</f>
        <v/>
      </c>
      <c r="J2300" s="17" t="str" cm="1">
        <f t="array" aca="1" ref="J2300" ca="1">IFERROR(IF(INDEX(NTG_2020_Map,$C2300+2,36)=0,"",INDEX(NTG_2020_Map,$C2300+2,$J$7)),"")</f>
        <v/>
      </c>
      <c r="K2300" s="17" t="str" cm="1">
        <f t="array" aca="1" ref="K2300" ca="1">IFERROR(INDEX(NTG_2020_Map,$C2300+2,K$7),"")</f>
        <v/>
      </c>
      <c r="L2300" s="17" t="str" cm="1">
        <f t="array" aca="1" ref="L2300" ca="1">IFERROR(INDEX(NTG_2020_Map,$C2300+2,L$7),"")</f>
        <v/>
      </c>
      <c r="M2300" s="17" t="str" cm="1">
        <f t="array" aca="1" ref="M2300" ca="1">IFERROR(INDEX(NTG_2020_Map,$C2300+2,M$7),"")</f>
        <v/>
      </c>
      <c r="N2300" s="18" t="str" cm="1">
        <f t="array" aca="1" ref="N2300" ca="1">IFERROR(INDEX(NTG_2020_Map,$C2300+2,N$7),"")</f>
        <v/>
      </c>
      <c r="O2300" s="18" t="str" cm="1">
        <f t="array" aca="1" ref="O2300" ca="1">IFERROR(IF(INDEX(NTG_2020_Map,$C2300+2,O$7)="","",INDEX(NTG_2020_Map,$C2300+2,O$7)),"")</f>
        <v/>
      </c>
    </row>
    <row r="2301" spans="3:15" ht="12.75" customHeight="1">
      <c r="C2301" s="16">
        <f t="shared" si="70"/>
        <v>100</v>
      </c>
      <c r="D2301" s="16">
        <f t="shared" si="71"/>
        <v>16</v>
      </c>
      <c r="E2301" s="16" cm="1">
        <f t="array" aca="1" ref="E2301" ca="1">IF(F2301="","",IF(INDEX(NTG_2020_Table,$C2301+1,$D2301)=1,1,0))</f>
        <v>1</v>
      </c>
      <c r="F2301" s="17" t="str" cm="1">
        <f t="array" aca="1" ref="F2301" ca="1">IFERROR(INDEX(NTG_2020_Table,$C2301+1,$F$7),"")</f>
        <v>Res-sAll-mHVAC-Pkg-dn</v>
      </c>
      <c r="G2301" s="17" t="str" cm="1">
        <f t="array" aca="1" ref="G2301" ca="1">IF($F2301="","",IFERROR(INDEX(NTG_2020_Map,1,IF($D2301&lt;$B$4,$B$3,IF($D2301&lt;$B$5,$B$4,$B$5))),""))</f>
        <v>VersionSource</v>
      </c>
      <c r="H2301" s="17" t="str" cm="1">
        <f t="array" aca="1" ref="H2301" ca="1">IF(F2301="","",IFERROR(INDEX(NTG_2020_Map,2,D2301),""))</f>
        <v>Expired this record since a new record was created that uses the updated Measure Impact Types and Delivery Types per DEER2026 Scoping Document.</v>
      </c>
      <c r="I2301" s="17" t="str" cm="1">
        <f t="array" aca="1" ref="I2301" ca="1">IFERROR(INDEX(NTG_2020_Map,$C2301+2,$I$7),"")</f>
        <v/>
      </c>
      <c r="J2301" s="17" t="str" cm="1">
        <f t="array" aca="1" ref="J2301" ca="1">IFERROR(IF(INDEX(NTG_2020_Map,$C2301+2,36)=0,"",INDEX(NTG_2020_Map,$C2301+2,$J$7)),"")</f>
        <v/>
      </c>
      <c r="K2301" s="17" t="str" cm="1">
        <f t="array" aca="1" ref="K2301" ca="1">IFERROR(INDEX(NTG_2020_Map,$C2301+2,K$7),"")</f>
        <v/>
      </c>
      <c r="L2301" s="17" t="str" cm="1">
        <f t="array" aca="1" ref="L2301" ca="1">IFERROR(INDEX(NTG_2020_Map,$C2301+2,L$7),"")</f>
        <v/>
      </c>
      <c r="M2301" s="17" t="str" cm="1">
        <f t="array" aca="1" ref="M2301" ca="1">IFERROR(INDEX(NTG_2020_Map,$C2301+2,M$7),"")</f>
        <v/>
      </c>
      <c r="N2301" s="18" t="str" cm="1">
        <f t="array" aca="1" ref="N2301" ca="1">IFERROR(INDEX(NTG_2020_Map,$C2301+2,N$7),"")</f>
        <v/>
      </c>
      <c r="O2301" s="18" t="str" cm="1">
        <f t="array" aca="1" ref="O2301" ca="1">IFERROR(IF(INDEX(NTG_2020_Map,$C2301+2,O$7)="","",INDEX(NTG_2020_Map,$C2301+2,O$7)),"")</f>
        <v/>
      </c>
    </row>
    <row r="2302" spans="3:15" ht="12.75" customHeight="1">
      <c r="C2302" s="16">
        <f t="shared" si="70"/>
        <v>100</v>
      </c>
      <c r="D2302" s="16">
        <f t="shared" si="71"/>
        <v>17</v>
      </c>
      <c r="E2302" s="16" cm="1">
        <f t="array" aca="1" ref="E2302" ca="1">IF(F2302="","",IF(INDEX(NTG_2020_Table,$C2302+1,$D2302)=1,1,0))</f>
        <v>1</v>
      </c>
      <c r="F2302" s="17" t="str" cm="1">
        <f t="array" aca="1" ref="F2302" ca="1">IFERROR(INDEX(NTG_2020_Table,$C2302+1,$F$7),"")</f>
        <v>Res-sAll-mHVAC-Pkg-dn</v>
      </c>
      <c r="G2302" s="17" t="str" cm="1">
        <f t="array" aca="1" ref="G2302" ca="1">IF($F2302="","",IFERROR(INDEX(NTG_2020_Map,1,IF($D2302&lt;$B$4,$B$3,IF($D2302&lt;$B$5,$B$4,$B$5))),""))</f>
        <v>VersionSource</v>
      </c>
      <c r="H2302" s="17" t="str" cm="1">
        <f t="array" aca="1" ref="H2302" ca="1">IF(F2302="","",IFERROR(INDEX(NTG_2020_Map,2,D2302),""))</f>
        <v>Deemed Ex Ante Team</v>
      </c>
      <c r="I2302" s="17" t="str" cm="1">
        <f t="array" aca="1" ref="I2302" ca="1">IFERROR(INDEX(NTG_2020_Map,$C2302+2,$I$7),"")</f>
        <v/>
      </c>
      <c r="J2302" s="17" t="str" cm="1">
        <f t="array" aca="1" ref="J2302" ca="1">IFERROR(IF(INDEX(NTG_2020_Map,$C2302+2,36)=0,"",INDEX(NTG_2020_Map,$C2302+2,$J$7)),"")</f>
        <v/>
      </c>
      <c r="K2302" s="17" t="str" cm="1">
        <f t="array" aca="1" ref="K2302" ca="1">IFERROR(INDEX(NTG_2020_Map,$C2302+2,K$7),"")</f>
        <v/>
      </c>
      <c r="L2302" s="17" t="str" cm="1">
        <f t="array" aca="1" ref="L2302" ca="1">IFERROR(INDEX(NTG_2020_Map,$C2302+2,L$7),"")</f>
        <v/>
      </c>
      <c r="M2302" s="17" t="str" cm="1">
        <f t="array" aca="1" ref="M2302" ca="1">IFERROR(INDEX(NTG_2020_Map,$C2302+2,M$7),"")</f>
        <v/>
      </c>
      <c r="N2302" s="18" t="str" cm="1">
        <f t="array" aca="1" ref="N2302" ca="1">IFERROR(INDEX(NTG_2020_Map,$C2302+2,N$7),"")</f>
        <v/>
      </c>
      <c r="O2302" s="18" t="str" cm="1">
        <f t="array" aca="1" ref="O2302" ca="1">IFERROR(IF(INDEX(NTG_2020_Map,$C2302+2,O$7)="","",INDEX(NTG_2020_Map,$C2302+2,O$7)),"")</f>
        <v/>
      </c>
    </row>
    <row r="2303" spans="3:15" ht="12.75" customHeight="1">
      <c r="C2303" s="16">
        <f t="shared" si="70"/>
        <v>100</v>
      </c>
      <c r="D2303" s="16">
        <f t="shared" si="71"/>
        <v>18</v>
      </c>
      <c r="E2303" s="16" cm="1">
        <f t="array" aca="1" ref="E2303" ca="1">IF(F2303="","",IF(INDEX(NTG_2020_Table,$C2303+1,$D2303)=1,1,0))</f>
        <v>1</v>
      </c>
      <c r="F2303" s="17" t="str" cm="1">
        <f t="array" aca="1" ref="F2303" ca="1">IFERROR(INDEX(NTG_2020_Table,$C2303+1,$F$7),"")</f>
        <v>Res-sAll-mHVAC-Pkg-dn</v>
      </c>
      <c r="G2303" s="17" t="str" cm="1">
        <f t="array" aca="1" ref="G2303" ca="1">IF($F2303="","",IFERROR(INDEX(NTG_2020_Map,1,IF($D2303&lt;$B$4,$B$3,IF($D2303&lt;$B$5,$B$4,$B$5))),""))</f>
        <v>VersionSource</v>
      </c>
      <c r="H2303" s="17" cm="1">
        <f t="array" aca="1" ref="H2303" ca="1">IF(F2303="","",IFERROR(INDEX(NTG_2020_Map,2,D2303),""))</f>
        <v>44566.539816770834</v>
      </c>
      <c r="I2303" s="17" t="str" cm="1">
        <f t="array" aca="1" ref="I2303" ca="1">IFERROR(INDEX(NTG_2020_Map,$C2303+2,$I$7),"")</f>
        <v/>
      </c>
      <c r="J2303" s="17" t="str" cm="1">
        <f t="array" aca="1" ref="J2303" ca="1">IFERROR(IF(INDEX(NTG_2020_Map,$C2303+2,36)=0,"",INDEX(NTG_2020_Map,$C2303+2,$J$7)),"")</f>
        <v/>
      </c>
      <c r="K2303" s="17" t="str" cm="1">
        <f t="array" aca="1" ref="K2303" ca="1">IFERROR(INDEX(NTG_2020_Map,$C2303+2,K$7),"")</f>
        <v/>
      </c>
      <c r="L2303" s="17" t="str" cm="1">
        <f t="array" aca="1" ref="L2303" ca="1">IFERROR(INDEX(NTG_2020_Map,$C2303+2,L$7),"")</f>
        <v/>
      </c>
      <c r="M2303" s="17" t="str" cm="1">
        <f t="array" aca="1" ref="M2303" ca="1">IFERROR(INDEX(NTG_2020_Map,$C2303+2,M$7),"")</f>
        <v/>
      </c>
      <c r="N2303" s="18" t="str" cm="1">
        <f t="array" aca="1" ref="N2303" ca="1">IFERROR(INDEX(NTG_2020_Map,$C2303+2,N$7),"")</f>
        <v/>
      </c>
      <c r="O2303" s="18" t="str" cm="1">
        <f t="array" aca="1" ref="O2303" ca="1">IFERROR(IF(INDEX(NTG_2020_Map,$C2303+2,O$7)="","",INDEX(NTG_2020_Map,$C2303+2,O$7)),"")</f>
        <v/>
      </c>
    </row>
    <row r="2304" spans="3:15" ht="12.75" customHeight="1">
      <c r="C2304" s="16">
        <f t="shared" si="70"/>
        <v>100</v>
      </c>
      <c r="D2304" s="16">
        <f t="shared" si="71"/>
        <v>19</v>
      </c>
      <c r="E2304" s="16" cm="1">
        <f t="array" aca="1" ref="E2304" ca="1">IF(F2304="","",IF(INDEX(NTG_2020_Table,$C2304+1,$D2304)=1,1,0))</f>
        <v>1</v>
      </c>
      <c r="F2304" s="17" t="str" cm="1">
        <f t="array" aca="1" ref="F2304" ca="1">IFERROR(INDEX(NTG_2020_Table,$C2304+1,$F$7),"")</f>
        <v>Res-sAll-mHVAC-Pkg-dn</v>
      </c>
      <c r="G2304" s="17" t="str" cm="1">
        <f t="array" aca="1" ref="G2304" ca="1">IF($F2304="","",IFERROR(INDEX(NTG_2020_Map,1,IF($D2304&lt;$B$4,$B$3,IF($D2304&lt;$B$5,$B$4,$B$5))),""))</f>
        <v>CreatedComment</v>
      </c>
      <c r="H2304" s="17" t="str" cm="1">
        <f t="array" aca="1" ref="H2304" ca="1">IF(F2304="","",IFERROR(INDEX(NTG_2020_Map,2,D2304),""))</f>
        <v/>
      </c>
      <c r="I2304" s="17" t="str" cm="1">
        <f t="array" aca="1" ref="I2304" ca="1">IFERROR(INDEX(NTG_2020_Map,$C2304+2,$I$7),"")</f>
        <v/>
      </c>
      <c r="J2304" s="17" t="str" cm="1">
        <f t="array" aca="1" ref="J2304" ca="1">IFERROR(IF(INDEX(NTG_2020_Map,$C2304+2,36)=0,"",INDEX(NTG_2020_Map,$C2304+2,$J$7)),"")</f>
        <v/>
      </c>
      <c r="K2304" s="17" t="str" cm="1">
        <f t="array" aca="1" ref="K2304" ca="1">IFERROR(INDEX(NTG_2020_Map,$C2304+2,K$7),"")</f>
        <v/>
      </c>
      <c r="L2304" s="17" t="str" cm="1">
        <f t="array" aca="1" ref="L2304" ca="1">IFERROR(INDEX(NTG_2020_Map,$C2304+2,L$7),"")</f>
        <v/>
      </c>
      <c r="M2304" s="17" t="str" cm="1">
        <f t="array" aca="1" ref="M2304" ca="1">IFERROR(INDEX(NTG_2020_Map,$C2304+2,M$7),"")</f>
        <v/>
      </c>
      <c r="N2304" s="18" t="str" cm="1">
        <f t="array" aca="1" ref="N2304" ca="1">IFERROR(INDEX(NTG_2020_Map,$C2304+2,N$7),"")</f>
        <v/>
      </c>
      <c r="O2304" s="18" t="str" cm="1">
        <f t="array" aca="1" ref="O2304" ca="1">IFERROR(IF(INDEX(NTG_2020_Map,$C2304+2,O$7)="","",INDEX(NTG_2020_Map,$C2304+2,O$7)),"")</f>
        <v/>
      </c>
    </row>
    <row r="2305" spans="3:15" ht="12.75" customHeight="1">
      <c r="C2305" s="16">
        <f t="shared" si="70"/>
        <v>100</v>
      </c>
      <c r="D2305" s="16">
        <f t="shared" si="71"/>
        <v>20</v>
      </c>
      <c r="E2305" s="16" cm="1">
        <f t="array" aca="1" ref="E2305" ca="1">IF(F2305="","",IF(INDEX(NTG_2020_Table,$C2305+1,$D2305)=1,1,0))</f>
        <v>1</v>
      </c>
      <c r="F2305" s="17" t="str" cm="1">
        <f t="array" aca="1" ref="F2305" ca="1">IFERROR(INDEX(NTG_2020_Table,$C2305+1,$F$7),"")</f>
        <v>Res-sAll-mHVAC-Pkg-dn</v>
      </c>
      <c r="G2305" s="17" t="str" cm="1">
        <f t="array" aca="1" ref="G2305" ca="1">IF($F2305="","",IFERROR(INDEX(NTG_2020_Map,1,IF($D2305&lt;$B$4,$B$3,IF($D2305&lt;$B$5,$B$4,$B$5))),""))</f>
        <v>CreatedComment</v>
      </c>
      <c r="H2305" s="17" t="str" cm="1">
        <f t="array" aca="1" ref="H2305" ca="1">IF(F2305="","",IFERROR(INDEX(NTG_2020_Map,2,D2305),""))</f>
        <v>Deemed Ex Ante Team</v>
      </c>
      <c r="I2305" s="17" t="str" cm="1">
        <f t="array" aca="1" ref="I2305" ca="1">IFERROR(INDEX(NTG_2020_Map,$C2305+2,$I$7),"")</f>
        <v/>
      </c>
      <c r="J2305" s="17" t="str" cm="1">
        <f t="array" aca="1" ref="J2305" ca="1">IFERROR(IF(INDEX(NTG_2020_Map,$C2305+2,36)=0,"",INDEX(NTG_2020_Map,$C2305+2,$J$7)),"")</f>
        <v/>
      </c>
      <c r="K2305" s="17" t="str" cm="1">
        <f t="array" aca="1" ref="K2305" ca="1">IFERROR(INDEX(NTG_2020_Map,$C2305+2,K$7),"")</f>
        <v/>
      </c>
      <c r="L2305" s="17" t="str" cm="1">
        <f t="array" aca="1" ref="L2305" ca="1">IFERROR(INDEX(NTG_2020_Map,$C2305+2,L$7),"")</f>
        <v/>
      </c>
      <c r="M2305" s="17" t="str" cm="1">
        <f t="array" aca="1" ref="M2305" ca="1">IFERROR(INDEX(NTG_2020_Map,$C2305+2,M$7),"")</f>
        <v/>
      </c>
      <c r="N2305" s="18" t="str" cm="1">
        <f t="array" aca="1" ref="N2305" ca="1">IFERROR(INDEX(NTG_2020_Map,$C2305+2,N$7),"")</f>
        <v/>
      </c>
      <c r="O2305" s="18" t="str" cm="1">
        <f t="array" aca="1" ref="O2305" ca="1">IFERROR(IF(INDEX(NTG_2020_Map,$C2305+2,O$7)="","",INDEX(NTG_2020_Map,$C2305+2,O$7)),"")</f>
        <v/>
      </c>
    </row>
    <row r="2306" spans="3:15" ht="12.75" customHeight="1">
      <c r="C2306" s="16">
        <f t="shared" si="70"/>
        <v>100</v>
      </c>
      <c r="D2306" s="16">
        <f t="shared" si="71"/>
        <v>21</v>
      </c>
      <c r="E2306" s="16" cm="1">
        <f t="array" aca="1" ref="E2306" ca="1">IF(F2306="","",IF(INDEX(NTG_2020_Table,$C2306+1,$D2306)=1,1,0))</f>
        <v>1</v>
      </c>
      <c r="F2306" s="17" t="str" cm="1">
        <f t="array" aca="1" ref="F2306" ca="1">IFERROR(INDEX(NTG_2020_Table,$C2306+1,$F$7),"")</f>
        <v>Res-sAll-mHVAC-Pkg-dn</v>
      </c>
      <c r="G2306" s="17" t="str" cm="1">
        <f t="array" aca="1" ref="G2306" ca="1">IF($F2306="","",IFERROR(INDEX(NTG_2020_Map,1,IF($D2306&lt;$B$4,$B$3,IF($D2306&lt;$B$5,$B$4,$B$5))),""))</f>
        <v>CreatedComment</v>
      </c>
      <c r="H2306" s="17" t="str" cm="1">
        <f t="array" aca="1" ref="H2306" ca="1">IF(F2306="","",IFERROR(INDEX(NTG_2020_Map,2,D2306),""))</f>
        <v/>
      </c>
      <c r="I2306" s="17" t="str" cm="1">
        <f t="array" aca="1" ref="I2306" ca="1">IFERROR(INDEX(NTG_2020_Map,$C2306+2,$I$7),"")</f>
        <v/>
      </c>
      <c r="J2306" s="17" t="str" cm="1">
        <f t="array" aca="1" ref="J2306" ca="1">IFERROR(IF(INDEX(NTG_2020_Map,$C2306+2,36)=0,"",INDEX(NTG_2020_Map,$C2306+2,$J$7)),"")</f>
        <v/>
      </c>
      <c r="K2306" s="17" t="str" cm="1">
        <f t="array" aca="1" ref="K2306" ca="1">IFERROR(INDEX(NTG_2020_Map,$C2306+2,K$7),"")</f>
        <v/>
      </c>
      <c r="L2306" s="17" t="str" cm="1">
        <f t="array" aca="1" ref="L2306" ca="1">IFERROR(INDEX(NTG_2020_Map,$C2306+2,L$7),"")</f>
        <v/>
      </c>
      <c r="M2306" s="17" t="str" cm="1">
        <f t="array" aca="1" ref="M2306" ca="1">IFERROR(INDEX(NTG_2020_Map,$C2306+2,M$7),"")</f>
        <v/>
      </c>
      <c r="N2306" s="18" t="str" cm="1">
        <f t="array" aca="1" ref="N2306" ca="1">IFERROR(INDEX(NTG_2020_Map,$C2306+2,N$7),"")</f>
        <v/>
      </c>
      <c r="O2306" s="18" t="str" cm="1">
        <f t="array" aca="1" ref="O2306" ca="1">IFERROR(IF(INDEX(NTG_2020_Map,$C2306+2,O$7)="","",INDEX(NTG_2020_Map,$C2306+2,O$7)),"")</f>
        <v/>
      </c>
    </row>
    <row r="2307" spans="3:15" ht="12.75" customHeight="1">
      <c r="C2307" s="16">
        <f t="shared" si="70"/>
        <v>100</v>
      </c>
      <c r="D2307" s="16">
        <f t="shared" si="71"/>
        <v>22</v>
      </c>
      <c r="E2307" s="16" cm="1">
        <f t="array" aca="1" ref="E2307" ca="1">IF(F2307="","",IF(INDEX(NTG_2020_Table,$C2307+1,$D2307)=1,1,0))</f>
        <v>1</v>
      </c>
      <c r="F2307" s="17" t="str" cm="1">
        <f t="array" aca="1" ref="F2307" ca="1">IFERROR(INDEX(NTG_2020_Table,$C2307+1,$F$7),"")</f>
        <v>Res-sAll-mHVAC-Pkg-dn</v>
      </c>
      <c r="G2307" s="17" t="str" cm="1">
        <f t="array" aca="1" ref="G2307" ca="1">IF($F2307="","",IFERROR(INDEX(NTG_2020_Map,1,IF($D2307&lt;$B$4,$B$3,IF($D2307&lt;$B$5,$B$4,$B$5))),""))</f>
        <v>CreatedComment</v>
      </c>
      <c r="H2307" s="17" t="str" cm="1">
        <f t="array" aca="1" ref="H2307" ca="1">IF(F2307="","",IFERROR(INDEX(NTG_2020_Map,2,D2307),""))</f>
        <v/>
      </c>
      <c r="I2307" s="17" t="str" cm="1">
        <f t="array" aca="1" ref="I2307" ca="1">IFERROR(INDEX(NTG_2020_Map,$C2307+2,$I$7),"")</f>
        <v/>
      </c>
      <c r="J2307" s="17" t="str" cm="1">
        <f t="array" aca="1" ref="J2307" ca="1">IFERROR(IF(INDEX(NTG_2020_Map,$C2307+2,36)=0,"",INDEX(NTG_2020_Map,$C2307+2,$J$7)),"")</f>
        <v/>
      </c>
      <c r="K2307" s="17" t="str" cm="1">
        <f t="array" aca="1" ref="K2307" ca="1">IFERROR(INDEX(NTG_2020_Map,$C2307+2,K$7),"")</f>
        <v/>
      </c>
      <c r="L2307" s="17" t="str" cm="1">
        <f t="array" aca="1" ref="L2307" ca="1">IFERROR(INDEX(NTG_2020_Map,$C2307+2,L$7),"")</f>
        <v/>
      </c>
      <c r="M2307" s="17" t="str" cm="1">
        <f t="array" aca="1" ref="M2307" ca="1">IFERROR(INDEX(NTG_2020_Map,$C2307+2,M$7),"")</f>
        <v/>
      </c>
      <c r="N2307" s="18" t="str" cm="1">
        <f t="array" aca="1" ref="N2307" ca="1">IFERROR(INDEX(NTG_2020_Map,$C2307+2,N$7),"")</f>
        <v/>
      </c>
      <c r="O2307" s="18" t="str" cm="1">
        <f t="array" aca="1" ref="O2307" ca="1">IFERROR(IF(INDEX(NTG_2020_Map,$C2307+2,O$7)="","",INDEX(NTG_2020_Map,$C2307+2,O$7)),"")</f>
        <v/>
      </c>
    </row>
    <row r="2308" spans="3:15" ht="12.75" customHeight="1">
      <c r="C2308" s="16">
        <f t="shared" si="70"/>
        <v>100</v>
      </c>
      <c r="D2308" s="16">
        <f t="shared" si="71"/>
        <v>23</v>
      </c>
      <c r="E2308" s="16" cm="1">
        <f t="array" aca="1" ref="E2308" ca="1">IF(F2308="","",IF(INDEX(NTG_2020_Table,$C2308+1,$D2308)=1,1,0))</f>
        <v>1</v>
      </c>
      <c r="F2308" s="17" t="str" cm="1">
        <f t="array" aca="1" ref="F2308" ca="1">IFERROR(INDEX(NTG_2020_Table,$C2308+1,$F$7),"")</f>
        <v>Res-sAll-mHVAC-Pkg-dn</v>
      </c>
      <c r="G2308" s="17" t="str" cm="1">
        <f t="array" aca="1" ref="G2308" ca="1">IF($F2308="","",IFERROR(INDEX(NTG_2020_Map,1,IF($D2308&lt;$B$4,$B$3,IF($D2308&lt;$B$5,$B$4,$B$5))),""))</f>
        <v>CreatedComment</v>
      </c>
      <c r="H2308" s="17" t="str" cm="1">
        <f t="array" aca="1" ref="H2308" ca="1">IF(F2308="","",IFERROR(INDEX(NTG_2020_Map,2,D2308),""))</f>
        <v/>
      </c>
      <c r="I2308" s="17" t="str" cm="1">
        <f t="array" aca="1" ref="I2308" ca="1">IFERROR(INDEX(NTG_2020_Map,$C2308+2,$I$7),"")</f>
        <v/>
      </c>
      <c r="J2308" s="17" t="str" cm="1">
        <f t="array" aca="1" ref="J2308" ca="1">IFERROR(IF(INDEX(NTG_2020_Map,$C2308+2,36)=0,"",INDEX(NTG_2020_Map,$C2308+2,$J$7)),"")</f>
        <v/>
      </c>
      <c r="K2308" s="17" t="str" cm="1">
        <f t="array" aca="1" ref="K2308" ca="1">IFERROR(INDEX(NTG_2020_Map,$C2308+2,K$7),"")</f>
        <v/>
      </c>
      <c r="L2308" s="17" t="str" cm="1">
        <f t="array" aca="1" ref="L2308" ca="1">IFERROR(INDEX(NTG_2020_Map,$C2308+2,L$7),"")</f>
        <v/>
      </c>
      <c r="M2308" s="17" t="str" cm="1">
        <f t="array" aca="1" ref="M2308" ca="1">IFERROR(INDEX(NTG_2020_Map,$C2308+2,M$7),"")</f>
        <v/>
      </c>
      <c r="N2308" s="18" t="str" cm="1">
        <f t="array" aca="1" ref="N2308" ca="1">IFERROR(INDEX(NTG_2020_Map,$C2308+2,N$7),"")</f>
        <v/>
      </c>
      <c r="O2308" s="18" t="str" cm="1">
        <f t="array" aca="1" ref="O2308" ca="1">IFERROR(IF(INDEX(NTG_2020_Map,$C2308+2,O$7)="","",INDEX(NTG_2020_Map,$C2308+2,O$7)),"")</f>
        <v/>
      </c>
    </row>
    <row r="2309" spans="3:15" ht="12.75" customHeight="1">
      <c r="C2309" s="16">
        <f t="shared" si="70"/>
        <v>101</v>
      </c>
      <c r="D2309" s="16">
        <f t="shared" si="71"/>
        <v>1</v>
      </c>
      <c r="E2309" s="16" cm="1">
        <f t="array" aca="1" ref="E2309" ca="1">IF(F2309="","",IF(INDEX(NTG_2020_Table,$C2309+1,$D2309)=1,1,0))</f>
        <v>0</v>
      </c>
      <c r="F2309" s="17" t="str" cm="1">
        <f t="array" aca="1" ref="F2309" ca="1">IFERROR(INDEX(NTG_2020_Table,$C2309+1,$F$7),"")</f>
        <v>Res-sAll-mHVAC-RCA</v>
      </c>
      <c r="G2309" s="17" t="str" cm="1">
        <f t="array" aca="1" ref="G2309" ca="1">IF($F2309="","",IFERROR(INDEX(NTG_2020_Map,1,IF($D2309&lt;$B$4,$B$3,IF($D2309&lt;$B$5,$B$4,$B$5))),""))</f>
        <v>NTG_ID</v>
      </c>
      <c r="H2309" s="17" t="str" cm="1">
        <f t="array" aca="1" ref="H2309" ca="1">IF(F2309="","",IFERROR(INDEX(NTG_2020_Map,2,D2309),""))</f>
        <v>Agric-Default&gt;2yrs</v>
      </c>
      <c r="I2309" s="17" t="str" cm="1">
        <f t="array" aca="1" ref="I2309" ca="1">IFERROR(INDEX(NTG_2020_Map,$C2309+2,$I$7),"")</f>
        <v/>
      </c>
      <c r="J2309" s="17" t="str" cm="1">
        <f t="array" aca="1" ref="J2309" ca="1">IFERROR(IF(INDEX(NTG_2020_Map,$C2309+2,36)=0,"",INDEX(NTG_2020_Map,$C2309+2,$J$7)),"")</f>
        <v/>
      </c>
      <c r="K2309" s="17" t="str" cm="1">
        <f t="array" aca="1" ref="K2309" ca="1">IFERROR(INDEX(NTG_2020_Map,$C2309+2,K$7),"")</f>
        <v/>
      </c>
      <c r="L2309" s="17" t="str" cm="1">
        <f t="array" aca="1" ref="L2309" ca="1">IFERROR(INDEX(NTG_2020_Map,$C2309+2,L$7),"")</f>
        <v/>
      </c>
      <c r="M2309" s="17" t="str" cm="1">
        <f t="array" aca="1" ref="M2309" ca="1">IFERROR(INDEX(NTG_2020_Map,$C2309+2,M$7),"")</f>
        <v/>
      </c>
      <c r="N2309" s="18" t="str" cm="1">
        <f t="array" aca="1" ref="N2309" ca="1">IFERROR(INDEX(NTG_2020_Map,$C2309+2,N$7),"")</f>
        <v/>
      </c>
      <c r="O2309" s="18" t="str" cm="1">
        <f t="array" aca="1" ref="O2309" ca="1">IFERROR(IF(INDEX(NTG_2020_Map,$C2309+2,O$7)="","",INDEX(NTG_2020_Map,$C2309+2,O$7)),"")</f>
        <v/>
      </c>
    </row>
    <row r="2310" spans="3:15" ht="12.75" customHeight="1">
      <c r="C2310" s="16">
        <f t="shared" si="70"/>
        <v>101</v>
      </c>
      <c r="D2310" s="16">
        <f t="shared" si="71"/>
        <v>2</v>
      </c>
      <c r="E2310" s="16" cm="1">
        <f t="array" aca="1" ref="E2310" ca="1">IF(F2310="","",IF(INDEX(NTG_2020_Table,$C2310+1,$D2310)=1,1,0))</f>
        <v>0</v>
      </c>
      <c r="F2310" s="17" t="str" cm="1">
        <f t="array" aca="1" ref="F2310" ca="1">IFERROR(INDEX(NTG_2020_Table,$C2310+1,$F$7),"")</f>
        <v>Res-sAll-mHVAC-RCA</v>
      </c>
      <c r="G2310" s="17" t="str" cm="1">
        <f t="array" aca="1" ref="G2310" ca="1">IF($F2310="","",IFERROR(INDEX(NTG_2020_Map,1,IF($D2310&lt;$B$4,$B$3,IF($D2310&lt;$B$5,$B$4,$B$5))),""))</f>
        <v>NTG_ID</v>
      </c>
      <c r="H2310" s="17" t="str" cm="1">
        <f t="array" aca="1" ref="H2310" ca="1">IF(F2310="","",IFERROR(INDEX(NTG_2020_Map,2,D2310),""))</f>
        <v>DEER2019</v>
      </c>
      <c r="I2310" s="17" t="str" cm="1">
        <f t="array" aca="1" ref="I2310" ca="1">IFERROR(INDEX(NTG_2020_Map,$C2310+2,$I$7),"")</f>
        <v/>
      </c>
      <c r="J2310" s="17" t="str" cm="1">
        <f t="array" aca="1" ref="J2310" ca="1">IFERROR(IF(INDEX(NTG_2020_Map,$C2310+2,36)=0,"",INDEX(NTG_2020_Map,$C2310+2,$J$7)),"")</f>
        <v/>
      </c>
      <c r="K2310" s="17" t="str" cm="1">
        <f t="array" aca="1" ref="K2310" ca="1">IFERROR(INDEX(NTG_2020_Map,$C2310+2,K$7),"")</f>
        <v/>
      </c>
      <c r="L2310" s="17" t="str" cm="1">
        <f t="array" aca="1" ref="L2310" ca="1">IFERROR(INDEX(NTG_2020_Map,$C2310+2,L$7),"")</f>
        <v/>
      </c>
      <c r="M2310" s="17" t="str" cm="1">
        <f t="array" aca="1" ref="M2310" ca="1">IFERROR(INDEX(NTG_2020_Map,$C2310+2,M$7),"")</f>
        <v/>
      </c>
      <c r="N2310" s="18" t="str" cm="1">
        <f t="array" aca="1" ref="N2310" ca="1">IFERROR(INDEX(NTG_2020_Map,$C2310+2,N$7),"")</f>
        <v/>
      </c>
      <c r="O2310" s="18" t="str" cm="1">
        <f t="array" aca="1" ref="O2310" ca="1">IFERROR(IF(INDEX(NTG_2020_Map,$C2310+2,O$7)="","",INDEX(NTG_2020_Map,$C2310+2,O$7)),"")</f>
        <v/>
      </c>
    </row>
    <row r="2311" spans="3:15" ht="12.75" customHeight="1">
      <c r="C2311" s="16">
        <f t="shared" si="70"/>
        <v>101</v>
      </c>
      <c r="D2311" s="16">
        <f t="shared" si="71"/>
        <v>3</v>
      </c>
      <c r="E2311" s="16" cm="1">
        <f t="array" aca="1" ref="E2311" ca="1">IF(F2311="","",IF(INDEX(NTG_2020_Table,$C2311+1,$D2311)=1,1,0))</f>
        <v>0</v>
      </c>
      <c r="F2311" s="17" t="str" cm="1">
        <f t="array" aca="1" ref="F2311" ca="1">IFERROR(INDEX(NTG_2020_Table,$C2311+1,$F$7),"")</f>
        <v>Res-sAll-mHVAC-RCA</v>
      </c>
      <c r="G2311" s="17" t="str" cm="1">
        <f t="array" aca="1" ref="G2311" ca="1">IF($F2311="","",IFERROR(INDEX(NTG_2020_Map,1,IF($D2311&lt;$B$4,$B$3,IF($D2311&lt;$B$5,$B$4,$B$5))),""))</f>
        <v>NTG_ID</v>
      </c>
      <c r="H2311" s="17" cm="1">
        <f t="array" aca="1" ref="H2311" ca="1">IF(F2311="","",IFERROR(INDEX(NTG_2020_Map,2,D2311),""))</f>
        <v>43466</v>
      </c>
      <c r="I2311" s="17" t="str" cm="1">
        <f t="array" aca="1" ref="I2311" ca="1">IFERROR(INDEX(NTG_2020_Map,$C2311+2,$I$7),"")</f>
        <v/>
      </c>
      <c r="J2311" s="17" t="str" cm="1">
        <f t="array" aca="1" ref="J2311" ca="1">IFERROR(IF(INDEX(NTG_2020_Map,$C2311+2,36)=0,"",INDEX(NTG_2020_Map,$C2311+2,$J$7)),"")</f>
        <v/>
      </c>
      <c r="K2311" s="17" t="str" cm="1">
        <f t="array" aca="1" ref="K2311" ca="1">IFERROR(INDEX(NTG_2020_Map,$C2311+2,K$7),"")</f>
        <v/>
      </c>
      <c r="L2311" s="17" t="str" cm="1">
        <f t="array" aca="1" ref="L2311" ca="1">IFERROR(INDEX(NTG_2020_Map,$C2311+2,L$7),"")</f>
        <v/>
      </c>
      <c r="M2311" s="17" t="str" cm="1">
        <f t="array" aca="1" ref="M2311" ca="1">IFERROR(INDEX(NTG_2020_Map,$C2311+2,M$7),"")</f>
        <v/>
      </c>
      <c r="N2311" s="18" t="str" cm="1">
        <f t="array" aca="1" ref="N2311" ca="1">IFERROR(INDEX(NTG_2020_Map,$C2311+2,N$7),"")</f>
        <v/>
      </c>
      <c r="O2311" s="18" t="str" cm="1">
        <f t="array" aca="1" ref="O2311" ca="1">IFERROR(IF(INDEX(NTG_2020_Map,$C2311+2,O$7)="","",INDEX(NTG_2020_Map,$C2311+2,O$7)),"")</f>
        <v/>
      </c>
    </row>
    <row r="2312" spans="3:15" ht="12.75" customHeight="1">
      <c r="C2312" s="16">
        <f t="shared" si="70"/>
        <v>101</v>
      </c>
      <c r="D2312" s="16">
        <f t="shared" si="71"/>
        <v>4</v>
      </c>
      <c r="E2312" s="16" cm="1">
        <f t="array" aca="1" ref="E2312" ca="1">IF(F2312="","",IF(INDEX(NTG_2020_Table,$C2312+1,$D2312)=1,1,0))</f>
        <v>0</v>
      </c>
      <c r="F2312" s="17" t="str" cm="1">
        <f t="array" aca="1" ref="F2312" ca="1">IFERROR(INDEX(NTG_2020_Table,$C2312+1,$F$7),"")</f>
        <v>Res-sAll-mHVAC-RCA</v>
      </c>
      <c r="G2312" s="17" t="str" cm="1">
        <f t="array" aca="1" ref="G2312" ca="1">IF($F2312="","",IFERROR(INDEX(NTG_2020_Map,1,IF($D2312&lt;$B$4,$B$3,IF($D2312&lt;$B$5,$B$4,$B$5))),""))</f>
        <v>NTG_ID</v>
      </c>
      <c r="H2312" s="17" cm="1">
        <f t="array" aca="1" ref="H2312" ca="1">IF(F2312="","",IFERROR(INDEX(NTG_2020_Map,2,D2312),""))</f>
        <v>46022</v>
      </c>
      <c r="I2312" s="17" t="str" cm="1">
        <f t="array" aca="1" ref="I2312" ca="1">IFERROR(INDEX(NTG_2020_Map,$C2312+2,$I$7),"")</f>
        <v/>
      </c>
      <c r="J2312" s="17" t="str" cm="1">
        <f t="array" aca="1" ref="J2312" ca="1">IFERROR(IF(INDEX(NTG_2020_Map,$C2312+2,36)=0,"",INDEX(NTG_2020_Map,$C2312+2,$J$7)),"")</f>
        <v/>
      </c>
      <c r="K2312" s="17" t="str" cm="1">
        <f t="array" aca="1" ref="K2312" ca="1">IFERROR(INDEX(NTG_2020_Map,$C2312+2,K$7),"")</f>
        <v/>
      </c>
      <c r="L2312" s="17" t="str" cm="1">
        <f t="array" aca="1" ref="L2312" ca="1">IFERROR(INDEX(NTG_2020_Map,$C2312+2,L$7),"")</f>
        <v/>
      </c>
      <c r="M2312" s="17" t="str" cm="1">
        <f t="array" aca="1" ref="M2312" ca="1">IFERROR(INDEX(NTG_2020_Map,$C2312+2,M$7),"")</f>
        <v/>
      </c>
      <c r="N2312" s="18" t="str" cm="1">
        <f t="array" aca="1" ref="N2312" ca="1">IFERROR(INDEX(NTG_2020_Map,$C2312+2,N$7),"")</f>
        <v/>
      </c>
      <c r="O2312" s="18" t="str" cm="1">
        <f t="array" aca="1" ref="O2312" ca="1">IFERROR(IF(INDEX(NTG_2020_Map,$C2312+2,O$7)="","",INDEX(NTG_2020_Map,$C2312+2,O$7)),"")</f>
        <v/>
      </c>
    </row>
    <row r="2313" spans="3:15" ht="12.75" customHeight="1">
      <c r="C2313" s="16">
        <f t="shared" si="70"/>
        <v>101</v>
      </c>
      <c r="D2313" s="16">
        <f t="shared" si="71"/>
        <v>5</v>
      </c>
      <c r="E2313" s="16" cm="1">
        <f t="array" aca="1" ref="E2313" ca="1">IF(F2313="","",IF(INDEX(NTG_2020_Table,$C2313+1,$D2313)=1,1,0))</f>
        <v>0</v>
      </c>
      <c r="F2313" s="17" t="str" cm="1">
        <f t="array" aca="1" ref="F2313" ca="1">IFERROR(INDEX(NTG_2020_Table,$C2313+1,$F$7),"")</f>
        <v>Res-sAll-mHVAC-RCA</v>
      </c>
      <c r="G2313" s="17" t="str" cm="1">
        <f t="array" aca="1" ref="G2313" ca="1">IF($F2313="","",IFERROR(INDEX(NTG_2020_Map,1,IF($D2313&lt;$B$4,$B$3,IF($D2313&lt;$B$5,$B$4,$B$5))),""))</f>
        <v>NTG_ID</v>
      </c>
      <c r="H2313" s="17" cm="1">
        <f t="array" aca="1" ref="H2313" ca="1">IF(F2313="","",IFERROR(INDEX(NTG_2020_Map,2,D2313),""))</f>
        <v>0.6</v>
      </c>
      <c r="I2313" s="17" t="str" cm="1">
        <f t="array" aca="1" ref="I2313" ca="1">IFERROR(INDEX(NTG_2020_Map,$C2313+2,$I$7),"")</f>
        <v/>
      </c>
      <c r="J2313" s="17" t="str" cm="1">
        <f t="array" aca="1" ref="J2313" ca="1">IFERROR(IF(INDEX(NTG_2020_Map,$C2313+2,36)=0,"",INDEX(NTG_2020_Map,$C2313+2,$J$7)),"")</f>
        <v/>
      </c>
      <c r="K2313" s="17" t="str" cm="1">
        <f t="array" aca="1" ref="K2313" ca="1">IFERROR(INDEX(NTG_2020_Map,$C2313+2,K$7),"")</f>
        <v/>
      </c>
      <c r="L2313" s="17" t="str" cm="1">
        <f t="array" aca="1" ref="L2313" ca="1">IFERROR(INDEX(NTG_2020_Map,$C2313+2,L$7),"")</f>
        <v/>
      </c>
      <c r="M2313" s="17" t="str" cm="1">
        <f t="array" aca="1" ref="M2313" ca="1">IFERROR(INDEX(NTG_2020_Map,$C2313+2,M$7),"")</f>
        <v/>
      </c>
      <c r="N2313" s="18" t="str" cm="1">
        <f t="array" aca="1" ref="N2313" ca="1">IFERROR(INDEX(NTG_2020_Map,$C2313+2,N$7),"")</f>
        <v/>
      </c>
      <c r="O2313" s="18" t="str" cm="1">
        <f t="array" aca="1" ref="O2313" ca="1">IFERROR(IF(INDEX(NTG_2020_Map,$C2313+2,O$7)="","",INDEX(NTG_2020_Map,$C2313+2,O$7)),"")</f>
        <v/>
      </c>
    </row>
    <row r="2314" spans="3:15" ht="12.75" customHeight="1">
      <c r="C2314" s="16">
        <f t="shared" ref="C2314:C2377" si="72">IF($D2314=1,IF($C2313&lt;$B$1,$C2313+1,""),$C2313)</f>
        <v>101</v>
      </c>
      <c r="D2314" s="16">
        <f t="shared" ref="D2314:D2377" si="73">IF(D2313&lt;$B$2,D2313+1,1)</f>
        <v>6</v>
      </c>
      <c r="E2314" s="16" cm="1">
        <f t="array" aca="1" ref="E2314" ca="1">IF(F2314="","",IF(INDEX(NTG_2020_Table,$C2314+1,$D2314)=1,1,0))</f>
        <v>0</v>
      </c>
      <c r="F2314" s="17" t="str" cm="1">
        <f t="array" aca="1" ref="F2314" ca="1">IFERROR(INDEX(NTG_2020_Table,$C2314+1,$F$7),"")</f>
        <v>Res-sAll-mHVAC-RCA</v>
      </c>
      <c r="G2314" s="17" t="str" cm="1">
        <f t="array" aca="1" ref="G2314" ca="1">IF($F2314="","",IFERROR(INDEX(NTG_2020_Map,1,IF($D2314&lt;$B$4,$B$3,IF($D2314&lt;$B$5,$B$4,$B$5))),""))</f>
        <v>NTG_ID</v>
      </c>
      <c r="H2314" s="17" cm="1">
        <f t="array" aca="1" ref="H2314" ca="1">IF(F2314="","",IFERROR(INDEX(NTG_2020_Map,2,D2314),""))</f>
        <v>0.6</v>
      </c>
      <c r="I2314" s="17" t="str" cm="1">
        <f t="array" aca="1" ref="I2314" ca="1">IFERROR(INDEX(NTG_2020_Map,$C2314+2,$I$7),"")</f>
        <v/>
      </c>
      <c r="J2314" s="17" t="str" cm="1">
        <f t="array" aca="1" ref="J2314" ca="1">IFERROR(IF(INDEX(NTG_2020_Map,$C2314+2,36)=0,"",INDEX(NTG_2020_Map,$C2314+2,$J$7)),"")</f>
        <v/>
      </c>
      <c r="K2314" s="17" t="str" cm="1">
        <f t="array" aca="1" ref="K2314" ca="1">IFERROR(INDEX(NTG_2020_Map,$C2314+2,K$7),"")</f>
        <v/>
      </c>
      <c r="L2314" s="17" t="str" cm="1">
        <f t="array" aca="1" ref="L2314" ca="1">IFERROR(INDEX(NTG_2020_Map,$C2314+2,L$7),"")</f>
        <v/>
      </c>
      <c r="M2314" s="17" t="str" cm="1">
        <f t="array" aca="1" ref="M2314" ca="1">IFERROR(INDEX(NTG_2020_Map,$C2314+2,M$7),"")</f>
        <v/>
      </c>
      <c r="N2314" s="18" t="str" cm="1">
        <f t="array" aca="1" ref="N2314" ca="1">IFERROR(INDEX(NTG_2020_Map,$C2314+2,N$7),"")</f>
        <v/>
      </c>
      <c r="O2314" s="18" t="str" cm="1">
        <f t="array" aca="1" ref="O2314" ca="1">IFERROR(IF(INDEX(NTG_2020_Map,$C2314+2,O$7)="","",INDEX(NTG_2020_Map,$C2314+2,O$7)),"")</f>
        <v/>
      </c>
    </row>
    <row r="2315" spans="3:15" ht="12.75" customHeight="1">
      <c r="C2315" s="16">
        <f t="shared" si="72"/>
        <v>101</v>
      </c>
      <c r="D2315" s="16">
        <f t="shared" si="73"/>
        <v>7</v>
      </c>
      <c r="E2315" s="16" cm="1">
        <f t="array" aca="1" ref="E2315" ca="1">IF(F2315="","",IF(INDEX(NTG_2020_Table,$C2315+1,$D2315)=1,1,0))</f>
        <v>0</v>
      </c>
      <c r="F2315" s="17" t="str" cm="1">
        <f t="array" aca="1" ref="F2315" ca="1">IFERROR(INDEX(NTG_2020_Table,$C2315+1,$F$7),"")</f>
        <v>Res-sAll-mHVAC-RCA</v>
      </c>
      <c r="G2315" s="17" t="str" cm="1">
        <f t="array" aca="1" ref="G2315" ca="1">IF($F2315="","",IFERROR(INDEX(NTG_2020_Map,1,IF($D2315&lt;$B$4,$B$3,IF($D2315&lt;$B$5,$B$4,$B$5))),""))</f>
        <v>NTG_ID</v>
      </c>
      <c r="H2315" s="17" t="str" cm="1">
        <f t="array" aca="1" ref="H2315" ca="1">IF(F2315="","",IFERROR(INDEX(NTG_2020_Map,2,D2315),""))</f>
        <v>Measures not covered by other NTG values and measure technology type has been available in marketplace for more than 2 years</v>
      </c>
      <c r="I2315" s="17" t="str" cm="1">
        <f t="array" aca="1" ref="I2315" ca="1">IFERROR(INDEX(NTG_2020_Map,$C2315+2,$I$7),"")</f>
        <v/>
      </c>
      <c r="J2315" s="17" t="str" cm="1">
        <f t="array" aca="1" ref="J2315" ca="1">IFERROR(IF(INDEX(NTG_2020_Map,$C2315+2,36)=0,"",INDEX(NTG_2020_Map,$C2315+2,$J$7)),"")</f>
        <v/>
      </c>
      <c r="K2315" s="17" t="str" cm="1">
        <f t="array" aca="1" ref="K2315" ca="1">IFERROR(INDEX(NTG_2020_Map,$C2315+2,K$7),"")</f>
        <v/>
      </c>
      <c r="L2315" s="17" t="str" cm="1">
        <f t="array" aca="1" ref="L2315" ca="1">IFERROR(INDEX(NTG_2020_Map,$C2315+2,L$7),"")</f>
        <v/>
      </c>
      <c r="M2315" s="17" t="str" cm="1">
        <f t="array" aca="1" ref="M2315" ca="1">IFERROR(INDEX(NTG_2020_Map,$C2315+2,M$7),"")</f>
        <v/>
      </c>
      <c r="N2315" s="18" t="str" cm="1">
        <f t="array" aca="1" ref="N2315" ca="1">IFERROR(INDEX(NTG_2020_Map,$C2315+2,N$7),"")</f>
        <v/>
      </c>
      <c r="O2315" s="18" t="str" cm="1">
        <f t="array" aca="1" ref="O2315" ca="1">IFERROR(IF(INDEX(NTG_2020_Map,$C2315+2,O$7)="","",INDEX(NTG_2020_Map,$C2315+2,O$7)),"")</f>
        <v/>
      </c>
    </row>
    <row r="2316" spans="3:15" ht="12.75" customHeight="1">
      <c r="C2316" s="16">
        <f t="shared" si="72"/>
        <v>101</v>
      </c>
      <c r="D2316" s="16">
        <f t="shared" si="73"/>
        <v>8</v>
      </c>
      <c r="E2316" s="16" cm="1">
        <f t="array" aca="1" ref="E2316" ca="1">IF(F2316="","",IF(INDEX(NTG_2020_Table,$C2316+1,$D2316)=1,1,0))</f>
        <v>0</v>
      </c>
      <c r="F2316" s="17" t="str" cm="1">
        <f t="array" aca="1" ref="F2316" ca="1">IFERROR(INDEX(NTG_2020_Table,$C2316+1,$F$7),"")</f>
        <v>Res-sAll-mHVAC-RCA</v>
      </c>
      <c r="G2316" s="17" t="str" cm="1">
        <f t="array" aca="1" ref="G2316" ca="1">IF($F2316="","",IFERROR(INDEX(NTG_2020_Map,1,IF($D2316&lt;$B$4,$B$3,IF($D2316&lt;$B$5,$B$4,$B$5))),""))</f>
        <v>NTG_ID</v>
      </c>
      <c r="H2316" s="17" t="str" cm="1">
        <f t="array" aca="1" ref="H2316" ca="1">IF(F2316="","",IFERROR(INDEX(NTG_2020_Map,2,D2316),""))</f>
        <v>Deem-DEER|Deem-WP</v>
      </c>
      <c r="I2316" s="17" t="str" cm="1">
        <f t="array" aca="1" ref="I2316" ca="1">IFERROR(INDEX(NTG_2020_Map,$C2316+2,$I$7),"")</f>
        <v/>
      </c>
      <c r="J2316" s="17" t="str" cm="1">
        <f t="array" aca="1" ref="J2316" ca="1">IFERROR(IF(INDEX(NTG_2020_Map,$C2316+2,36)=0,"",INDEX(NTG_2020_Map,$C2316+2,$J$7)),"")</f>
        <v/>
      </c>
      <c r="K2316" s="17" t="str" cm="1">
        <f t="array" aca="1" ref="K2316" ca="1">IFERROR(INDEX(NTG_2020_Map,$C2316+2,K$7),"")</f>
        <v/>
      </c>
      <c r="L2316" s="17" t="str" cm="1">
        <f t="array" aca="1" ref="L2316" ca="1">IFERROR(INDEX(NTG_2020_Map,$C2316+2,L$7),"")</f>
        <v/>
      </c>
      <c r="M2316" s="17" t="str" cm="1">
        <f t="array" aca="1" ref="M2316" ca="1">IFERROR(INDEX(NTG_2020_Map,$C2316+2,M$7),"")</f>
        <v/>
      </c>
      <c r="N2316" s="18" t="str" cm="1">
        <f t="array" aca="1" ref="N2316" ca="1">IFERROR(INDEX(NTG_2020_Map,$C2316+2,N$7),"")</f>
        <v/>
      </c>
      <c r="O2316" s="18" t="str" cm="1">
        <f t="array" aca="1" ref="O2316" ca="1">IFERROR(IF(INDEX(NTG_2020_Map,$C2316+2,O$7)="","",INDEX(NTG_2020_Map,$C2316+2,O$7)),"")</f>
        <v/>
      </c>
    </row>
    <row r="2317" spans="3:15" ht="12.75" customHeight="1">
      <c r="C2317" s="16">
        <f t="shared" si="72"/>
        <v>101</v>
      </c>
      <c r="D2317" s="16">
        <f t="shared" si="73"/>
        <v>9</v>
      </c>
      <c r="E2317" s="16" cm="1">
        <f t="array" aca="1" ref="E2317" ca="1">IF(F2317="","",IF(INDEX(NTG_2020_Table,$C2317+1,$D2317)=1,1,0))</f>
        <v>0</v>
      </c>
      <c r="F2317" s="17" t="str" cm="1">
        <f t="array" aca="1" ref="F2317" ca="1">IFERROR(INDEX(NTG_2020_Table,$C2317+1,$F$7),"")</f>
        <v>Res-sAll-mHVAC-RCA</v>
      </c>
      <c r="G2317" s="17" t="str" cm="1">
        <f t="array" aca="1" ref="G2317" ca="1">IF($F2317="","",IFERROR(INDEX(NTG_2020_Map,1,IF($D2317&lt;$B$4,$B$3,IF($D2317&lt;$B$5,$B$4,$B$5))),""))</f>
        <v>NTG_ID</v>
      </c>
      <c r="H2317" s="17" t="str" cm="1">
        <f t="array" aca="1" ref="H2317" ca="1">IF(F2317="","",IFERROR(INDEX(NTG_2020_Map,2,D2317),""))</f>
        <v>AOE|AR|BRO-Bhv|BRO-Op|BRO-RCx|BW|NC|NR</v>
      </c>
      <c r="I2317" s="17" t="str" cm="1">
        <f t="array" aca="1" ref="I2317" ca="1">IFERROR(INDEX(NTG_2020_Map,$C2317+2,$I$7),"")</f>
        <v/>
      </c>
      <c r="J2317" s="17" t="str" cm="1">
        <f t="array" aca="1" ref="J2317" ca="1">IFERROR(IF(INDEX(NTG_2020_Map,$C2317+2,36)=0,"",INDEX(NTG_2020_Map,$C2317+2,$J$7)),"")</f>
        <v/>
      </c>
      <c r="K2317" s="17" t="str" cm="1">
        <f t="array" aca="1" ref="K2317" ca="1">IFERROR(INDEX(NTG_2020_Map,$C2317+2,K$7),"")</f>
        <v/>
      </c>
      <c r="L2317" s="17" t="str" cm="1">
        <f t="array" aca="1" ref="L2317" ca="1">IFERROR(INDEX(NTG_2020_Map,$C2317+2,L$7),"")</f>
        <v/>
      </c>
      <c r="M2317" s="17" t="str" cm="1">
        <f t="array" aca="1" ref="M2317" ca="1">IFERROR(INDEX(NTG_2020_Map,$C2317+2,M$7),"")</f>
        <v/>
      </c>
      <c r="N2317" s="18" t="str" cm="1">
        <f t="array" aca="1" ref="N2317" ca="1">IFERROR(INDEX(NTG_2020_Map,$C2317+2,N$7),"")</f>
        <v/>
      </c>
      <c r="O2317" s="18" t="str" cm="1">
        <f t="array" aca="1" ref="O2317" ca="1">IFERROR(IF(INDEX(NTG_2020_Map,$C2317+2,O$7)="","",INDEX(NTG_2020_Map,$C2317+2,O$7)),"")</f>
        <v/>
      </c>
    </row>
    <row r="2318" spans="3:15" ht="12.75" customHeight="1">
      <c r="C2318" s="16">
        <f t="shared" si="72"/>
        <v>101</v>
      </c>
      <c r="D2318" s="16">
        <f t="shared" si="73"/>
        <v>10</v>
      </c>
      <c r="E2318" s="16" cm="1">
        <f t="array" aca="1" ref="E2318" ca="1">IF(F2318="","",IF(INDEX(NTG_2020_Table,$C2318+1,$D2318)=1,1,0))</f>
        <v>0</v>
      </c>
      <c r="F2318" s="17" t="str" cm="1">
        <f t="array" aca="1" ref="F2318" ca="1">IFERROR(INDEX(NTG_2020_Table,$C2318+1,$F$7),"")</f>
        <v>Res-sAll-mHVAC-RCA</v>
      </c>
      <c r="G2318" s="17" t="str" cm="1">
        <f t="array" aca="1" ref="G2318" ca="1">IF($F2318="","",IFERROR(INDEX(NTG_2020_Map,1,IF($D2318&lt;$B$4,$B$3,IF($D2318&lt;$B$5,$B$4,$B$5))),""))</f>
        <v>NTG_ID</v>
      </c>
      <c r="H2318" s="17" t="str" cm="1">
        <f t="array" aca="1" ref="H2318" ca="1">IF(F2318="","",IFERROR(INDEX(NTG_2020_Map,2,D2318),""))</f>
        <v>UpDeemed|DnCust|DnDeemed|DnCustDI|DnDeemDI</v>
      </c>
      <c r="I2318" s="17" t="str" cm="1">
        <f t="array" aca="1" ref="I2318" ca="1">IFERROR(INDEX(NTG_2020_Map,$C2318+2,$I$7),"")</f>
        <v/>
      </c>
      <c r="J2318" s="17" t="str" cm="1">
        <f t="array" aca="1" ref="J2318" ca="1">IFERROR(IF(INDEX(NTG_2020_Map,$C2318+2,36)=0,"",INDEX(NTG_2020_Map,$C2318+2,$J$7)),"")</f>
        <v/>
      </c>
      <c r="K2318" s="17" t="str" cm="1">
        <f t="array" aca="1" ref="K2318" ca="1">IFERROR(INDEX(NTG_2020_Map,$C2318+2,K$7),"")</f>
        <v/>
      </c>
      <c r="L2318" s="17" t="str" cm="1">
        <f t="array" aca="1" ref="L2318" ca="1">IFERROR(INDEX(NTG_2020_Map,$C2318+2,L$7),"")</f>
        <v/>
      </c>
      <c r="M2318" s="17" t="str" cm="1">
        <f t="array" aca="1" ref="M2318" ca="1">IFERROR(INDEX(NTG_2020_Map,$C2318+2,M$7),"")</f>
        <v/>
      </c>
      <c r="N2318" s="18" t="str" cm="1">
        <f t="array" aca="1" ref="N2318" ca="1">IFERROR(INDEX(NTG_2020_Map,$C2318+2,N$7),"")</f>
        <v/>
      </c>
      <c r="O2318" s="18" t="str" cm="1">
        <f t="array" aca="1" ref="O2318" ca="1">IFERROR(IF(INDEX(NTG_2020_Map,$C2318+2,O$7)="","",INDEX(NTG_2020_Map,$C2318+2,O$7)),"")</f>
        <v/>
      </c>
    </row>
    <row r="2319" spans="3:15" ht="12.75" customHeight="1">
      <c r="C2319" s="16">
        <f t="shared" si="72"/>
        <v>101</v>
      </c>
      <c r="D2319" s="16">
        <f t="shared" si="73"/>
        <v>11</v>
      </c>
      <c r="E2319" s="16" cm="1">
        <f t="array" aca="1" ref="E2319" ca="1">IF(F2319="","",IF(INDEX(NTG_2020_Table,$C2319+1,$D2319)=1,1,0))</f>
        <v>0</v>
      </c>
      <c r="F2319" s="17" t="str" cm="1">
        <f t="array" aca="1" ref="F2319" ca="1">IFERROR(INDEX(NTG_2020_Table,$C2319+1,$F$7),"")</f>
        <v>Res-sAll-mHVAC-RCA</v>
      </c>
      <c r="G2319" s="17" t="str" cm="1">
        <f t="array" aca="1" ref="G2319" ca="1">IF($F2319="","",IFERROR(INDEX(NTG_2020_Map,1,IF($D2319&lt;$B$4,$B$3,IF($D2319&lt;$B$5,$B$4,$B$5))),""))</f>
        <v>VersionSource</v>
      </c>
      <c r="H2319" s="17" t="str" cm="1">
        <f t="array" aca="1" ref="H2319" ca="1">IF(F2319="","",IFERROR(INDEX(NTG_2020_Map,2,D2319),""))</f>
        <v/>
      </c>
      <c r="I2319" s="17" t="str" cm="1">
        <f t="array" aca="1" ref="I2319" ca="1">IFERROR(INDEX(NTG_2020_Map,$C2319+2,$I$7),"")</f>
        <v/>
      </c>
      <c r="J2319" s="17" t="str" cm="1">
        <f t="array" aca="1" ref="J2319" ca="1">IFERROR(IF(INDEX(NTG_2020_Map,$C2319+2,36)=0,"",INDEX(NTG_2020_Map,$C2319+2,$J$7)),"")</f>
        <v/>
      </c>
      <c r="K2319" s="17" t="str" cm="1">
        <f t="array" aca="1" ref="K2319" ca="1">IFERROR(INDEX(NTG_2020_Map,$C2319+2,K$7),"")</f>
        <v/>
      </c>
      <c r="L2319" s="17" t="str" cm="1">
        <f t="array" aca="1" ref="L2319" ca="1">IFERROR(INDEX(NTG_2020_Map,$C2319+2,L$7),"")</f>
        <v/>
      </c>
      <c r="M2319" s="17" t="str" cm="1">
        <f t="array" aca="1" ref="M2319" ca="1">IFERROR(INDEX(NTG_2020_Map,$C2319+2,M$7),"")</f>
        <v/>
      </c>
      <c r="N2319" s="18" t="str" cm="1">
        <f t="array" aca="1" ref="N2319" ca="1">IFERROR(INDEX(NTG_2020_Map,$C2319+2,N$7),"")</f>
        <v/>
      </c>
      <c r="O2319" s="18" t="str" cm="1">
        <f t="array" aca="1" ref="O2319" ca="1">IFERROR(IF(INDEX(NTG_2020_Map,$C2319+2,O$7)="","",INDEX(NTG_2020_Map,$C2319+2,O$7)),"")</f>
        <v/>
      </c>
    </row>
    <row r="2320" spans="3:15" ht="12.75" customHeight="1">
      <c r="C2320" s="16">
        <f t="shared" si="72"/>
        <v>101</v>
      </c>
      <c r="D2320" s="16">
        <f t="shared" si="73"/>
        <v>12</v>
      </c>
      <c r="E2320" s="16" cm="1">
        <f t="array" aca="1" ref="E2320" ca="1">IF(F2320="","",IF(INDEX(NTG_2020_Table,$C2320+1,$D2320)=1,1,0))</f>
        <v>1</v>
      </c>
      <c r="F2320" s="17" t="str" cm="1">
        <f t="array" aca="1" ref="F2320" ca="1">IFERROR(INDEX(NTG_2020_Table,$C2320+1,$F$7),"")</f>
        <v>Res-sAll-mHVAC-RCA</v>
      </c>
      <c r="G2320" s="17" t="str" cm="1">
        <f t="array" aca="1" ref="G2320" ca="1">IF($F2320="","",IFERROR(INDEX(NTG_2020_Map,1,IF($D2320&lt;$B$4,$B$3,IF($D2320&lt;$B$5,$B$4,$B$5))),""))</f>
        <v>VersionSource</v>
      </c>
      <c r="H2320" s="17" t="str" cm="1">
        <f t="array" aca="1" ref="H2320" ca="1">IF(F2320="","",IFERROR(INDEX(NTG_2020_Map,2,D2320),""))</f>
        <v>1</v>
      </c>
      <c r="I2320" s="17" t="str" cm="1">
        <f t="array" aca="1" ref="I2320" ca="1">IFERROR(INDEX(NTG_2020_Map,$C2320+2,$I$7),"")</f>
        <v/>
      </c>
      <c r="J2320" s="17" t="str" cm="1">
        <f t="array" aca="1" ref="J2320" ca="1">IFERROR(IF(INDEX(NTG_2020_Map,$C2320+2,36)=0,"",INDEX(NTG_2020_Map,$C2320+2,$J$7)),"")</f>
        <v/>
      </c>
      <c r="K2320" s="17" t="str" cm="1">
        <f t="array" aca="1" ref="K2320" ca="1">IFERROR(INDEX(NTG_2020_Map,$C2320+2,K$7),"")</f>
        <v/>
      </c>
      <c r="L2320" s="17" t="str" cm="1">
        <f t="array" aca="1" ref="L2320" ca="1">IFERROR(INDEX(NTG_2020_Map,$C2320+2,L$7),"")</f>
        <v/>
      </c>
      <c r="M2320" s="17" t="str" cm="1">
        <f t="array" aca="1" ref="M2320" ca="1">IFERROR(INDEX(NTG_2020_Map,$C2320+2,M$7),"")</f>
        <v/>
      </c>
      <c r="N2320" s="18" t="str" cm="1">
        <f t="array" aca="1" ref="N2320" ca="1">IFERROR(INDEX(NTG_2020_Map,$C2320+2,N$7),"")</f>
        <v/>
      </c>
      <c r="O2320" s="18" t="str" cm="1">
        <f t="array" aca="1" ref="O2320" ca="1">IFERROR(IF(INDEX(NTG_2020_Map,$C2320+2,O$7)="","",INDEX(NTG_2020_Map,$C2320+2,O$7)),"")</f>
        <v/>
      </c>
    </row>
    <row r="2321" spans="3:15" ht="12.75" customHeight="1">
      <c r="C2321" s="16">
        <f t="shared" si="72"/>
        <v>101</v>
      </c>
      <c r="D2321" s="16">
        <f t="shared" si="73"/>
        <v>13</v>
      </c>
      <c r="E2321" s="16" cm="1">
        <f t="array" aca="1" ref="E2321" ca="1">IF(F2321="","",IF(INDEX(NTG_2020_Table,$C2321+1,$D2321)=1,1,0))</f>
        <v>0</v>
      </c>
      <c r="F2321" s="17" t="str" cm="1">
        <f t="array" aca="1" ref="F2321" ca="1">IFERROR(INDEX(NTG_2020_Table,$C2321+1,$F$7),"")</f>
        <v>Res-sAll-mHVAC-RCA</v>
      </c>
      <c r="G2321" s="17" t="str" cm="1">
        <f t="array" aca="1" ref="G2321" ca="1">IF($F2321="","",IFERROR(INDEX(NTG_2020_Map,1,IF($D2321&lt;$B$4,$B$3,IF($D2321&lt;$B$5,$B$4,$B$5))),""))</f>
        <v>VersionSource</v>
      </c>
      <c r="H2321" s="17" t="str" cm="1">
        <f t="array" aca="1" ref="H2321" ca="1">IF(F2321="","",IFERROR(INDEX(NTG_2020_Map,2,D2321),""))</f>
        <v>1</v>
      </c>
      <c r="I2321" s="17" t="str" cm="1">
        <f t="array" aca="1" ref="I2321" ca="1">IFERROR(INDEX(NTG_2020_Map,$C2321+2,$I$7),"")</f>
        <v/>
      </c>
      <c r="J2321" s="17" t="str" cm="1">
        <f t="array" aca="1" ref="J2321" ca="1">IFERROR(IF(INDEX(NTG_2020_Map,$C2321+2,36)=0,"",INDEX(NTG_2020_Map,$C2321+2,$J$7)),"")</f>
        <v/>
      </c>
      <c r="K2321" s="17" t="str" cm="1">
        <f t="array" aca="1" ref="K2321" ca="1">IFERROR(INDEX(NTG_2020_Map,$C2321+2,K$7),"")</f>
        <v/>
      </c>
      <c r="L2321" s="17" t="str" cm="1">
        <f t="array" aca="1" ref="L2321" ca="1">IFERROR(INDEX(NTG_2020_Map,$C2321+2,L$7),"")</f>
        <v/>
      </c>
      <c r="M2321" s="17" t="str" cm="1">
        <f t="array" aca="1" ref="M2321" ca="1">IFERROR(INDEX(NTG_2020_Map,$C2321+2,M$7),"")</f>
        <v/>
      </c>
      <c r="N2321" s="18" t="str" cm="1">
        <f t="array" aca="1" ref="N2321" ca="1">IFERROR(INDEX(NTG_2020_Map,$C2321+2,N$7),"")</f>
        <v/>
      </c>
      <c r="O2321" s="18" t="str" cm="1">
        <f t="array" aca="1" ref="O2321" ca="1">IFERROR(IF(INDEX(NTG_2020_Map,$C2321+2,O$7)="","",INDEX(NTG_2020_Map,$C2321+2,O$7)),"")</f>
        <v/>
      </c>
    </row>
    <row r="2322" spans="3:15" ht="12.75" customHeight="1">
      <c r="C2322" s="16">
        <f t="shared" si="72"/>
        <v>101</v>
      </c>
      <c r="D2322" s="16">
        <f t="shared" si="73"/>
        <v>14</v>
      </c>
      <c r="E2322" s="16" cm="1">
        <f t="array" aca="1" ref="E2322" ca="1">IF(F2322="","",IF(INDEX(NTG_2020_Table,$C2322+1,$D2322)=1,1,0))</f>
        <v>0</v>
      </c>
      <c r="F2322" s="17" t="str" cm="1">
        <f t="array" aca="1" ref="F2322" ca="1">IFERROR(INDEX(NTG_2020_Table,$C2322+1,$F$7),"")</f>
        <v>Res-sAll-mHVAC-RCA</v>
      </c>
      <c r="G2322" s="17" t="str" cm="1">
        <f t="array" aca="1" ref="G2322" ca="1">IF($F2322="","",IFERROR(INDEX(NTG_2020_Map,1,IF($D2322&lt;$B$4,$B$3,IF($D2322&lt;$B$5,$B$4,$B$5))),""))</f>
        <v>VersionSource</v>
      </c>
      <c r="H2322" s="17" t="str" cm="1">
        <f t="array" aca="1" ref="H2322" ca="1">IF(F2322="","",IFERROR(INDEX(NTG_2020_Map,2,D2322),""))</f>
        <v>0</v>
      </c>
      <c r="I2322" s="17" t="str" cm="1">
        <f t="array" aca="1" ref="I2322" ca="1">IFERROR(INDEX(NTG_2020_Map,$C2322+2,$I$7),"")</f>
        <v/>
      </c>
      <c r="J2322" s="17" t="str" cm="1">
        <f t="array" aca="1" ref="J2322" ca="1">IFERROR(IF(INDEX(NTG_2020_Map,$C2322+2,36)=0,"",INDEX(NTG_2020_Map,$C2322+2,$J$7)),"")</f>
        <v/>
      </c>
      <c r="K2322" s="17" t="str" cm="1">
        <f t="array" aca="1" ref="K2322" ca="1">IFERROR(INDEX(NTG_2020_Map,$C2322+2,K$7),"")</f>
        <v/>
      </c>
      <c r="L2322" s="17" t="str" cm="1">
        <f t="array" aca="1" ref="L2322" ca="1">IFERROR(INDEX(NTG_2020_Map,$C2322+2,L$7),"")</f>
        <v/>
      </c>
      <c r="M2322" s="17" t="str" cm="1">
        <f t="array" aca="1" ref="M2322" ca="1">IFERROR(INDEX(NTG_2020_Map,$C2322+2,M$7),"")</f>
        <v/>
      </c>
      <c r="N2322" s="18" t="str" cm="1">
        <f t="array" aca="1" ref="N2322" ca="1">IFERROR(INDEX(NTG_2020_Map,$C2322+2,N$7),"")</f>
        <v/>
      </c>
      <c r="O2322" s="18" t="str" cm="1">
        <f t="array" aca="1" ref="O2322" ca="1">IFERROR(IF(INDEX(NTG_2020_Map,$C2322+2,O$7)="","",INDEX(NTG_2020_Map,$C2322+2,O$7)),"")</f>
        <v/>
      </c>
    </row>
    <row r="2323" spans="3:15" ht="12.75" customHeight="1">
      <c r="C2323" s="16">
        <f t="shared" si="72"/>
        <v>101</v>
      </c>
      <c r="D2323" s="16">
        <f t="shared" si="73"/>
        <v>15</v>
      </c>
      <c r="E2323" s="16" cm="1">
        <f t="array" aca="1" ref="E2323" ca="1">IF(F2323="","",IF(INDEX(NTG_2020_Table,$C2323+1,$D2323)=1,1,0))</f>
        <v>0</v>
      </c>
      <c r="F2323" s="17" t="str" cm="1">
        <f t="array" aca="1" ref="F2323" ca="1">IFERROR(INDEX(NTG_2020_Table,$C2323+1,$F$7),"")</f>
        <v>Res-sAll-mHVAC-RCA</v>
      </c>
      <c r="G2323" s="17" t="str" cm="1">
        <f t="array" aca="1" ref="G2323" ca="1">IF($F2323="","",IFERROR(INDEX(NTG_2020_Map,1,IF($D2323&lt;$B$4,$B$3,IF($D2323&lt;$B$5,$B$4,$B$5))),""))</f>
        <v>VersionSource</v>
      </c>
      <c r="H2323" s="17" cm="1">
        <f t="array" aca="1" ref="H2323" ca="1">IF(F2323="","",IFERROR(INDEX(NTG_2020_Map,2,D2323),""))</f>
        <v>45448.629734189817</v>
      </c>
      <c r="I2323" s="17" t="str" cm="1">
        <f t="array" aca="1" ref="I2323" ca="1">IFERROR(INDEX(NTG_2020_Map,$C2323+2,$I$7),"")</f>
        <v/>
      </c>
      <c r="J2323" s="17" t="str" cm="1">
        <f t="array" aca="1" ref="J2323" ca="1">IFERROR(IF(INDEX(NTG_2020_Map,$C2323+2,36)=0,"",INDEX(NTG_2020_Map,$C2323+2,$J$7)),"")</f>
        <v/>
      </c>
      <c r="K2323" s="17" t="str" cm="1">
        <f t="array" aca="1" ref="K2323" ca="1">IFERROR(INDEX(NTG_2020_Map,$C2323+2,K$7),"")</f>
        <v/>
      </c>
      <c r="L2323" s="17" t="str" cm="1">
        <f t="array" aca="1" ref="L2323" ca="1">IFERROR(INDEX(NTG_2020_Map,$C2323+2,L$7),"")</f>
        <v/>
      </c>
      <c r="M2323" s="17" t="str" cm="1">
        <f t="array" aca="1" ref="M2323" ca="1">IFERROR(INDEX(NTG_2020_Map,$C2323+2,M$7),"")</f>
        <v/>
      </c>
      <c r="N2323" s="18" t="str" cm="1">
        <f t="array" aca="1" ref="N2323" ca="1">IFERROR(INDEX(NTG_2020_Map,$C2323+2,N$7),"")</f>
        <v/>
      </c>
      <c r="O2323" s="18" t="str" cm="1">
        <f t="array" aca="1" ref="O2323" ca="1">IFERROR(IF(INDEX(NTG_2020_Map,$C2323+2,O$7)="","",INDEX(NTG_2020_Map,$C2323+2,O$7)),"")</f>
        <v/>
      </c>
    </row>
    <row r="2324" spans="3:15" ht="12.75" customHeight="1">
      <c r="C2324" s="16">
        <f t="shared" si="72"/>
        <v>101</v>
      </c>
      <c r="D2324" s="16">
        <f t="shared" si="73"/>
        <v>16</v>
      </c>
      <c r="E2324" s="16" cm="1">
        <f t="array" aca="1" ref="E2324" ca="1">IF(F2324="","",IF(INDEX(NTG_2020_Table,$C2324+1,$D2324)=1,1,0))</f>
        <v>1</v>
      </c>
      <c r="F2324" s="17" t="str" cm="1">
        <f t="array" aca="1" ref="F2324" ca="1">IFERROR(INDEX(NTG_2020_Table,$C2324+1,$F$7),"")</f>
        <v>Res-sAll-mHVAC-RCA</v>
      </c>
      <c r="G2324" s="17" t="str" cm="1">
        <f t="array" aca="1" ref="G2324" ca="1">IF($F2324="","",IFERROR(INDEX(NTG_2020_Map,1,IF($D2324&lt;$B$4,$B$3,IF($D2324&lt;$B$5,$B$4,$B$5))),""))</f>
        <v>VersionSource</v>
      </c>
      <c r="H2324" s="17" t="str" cm="1">
        <f t="array" aca="1" ref="H2324" ca="1">IF(F2324="","",IFERROR(INDEX(NTG_2020_Map,2,D2324),""))</f>
        <v>Expired this record since a new record was created that uses the updated Measure Impact Types and Delivery Types per DEER2026 Scoping Document.</v>
      </c>
      <c r="I2324" s="17" t="str" cm="1">
        <f t="array" aca="1" ref="I2324" ca="1">IFERROR(INDEX(NTG_2020_Map,$C2324+2,$I$7),"")</f>
        <v/>
      </c>
      <c r="J2324" s="17" t="str" cm="1">
        <f t="array" aca="1" ref="J2324" ca="1">IFERROR(IF(INDEX(NTG_2020_Map,$C2324+2,36)=0,"",INDEX(NTG_2020_Map,$C2324+2,$J$7)),"")</f>
        <v/>
      </c>
      <c r="K2324" s="17" t="str" cm="1">
        <f t="array" aca="1" ref="K2324" ca="1">IFERROR(INDEX(NTG_2020_Map,$C2324+2,K$7),"")</f>
        <v/>
      </c>
      <c r="L2324" s="17" t="str" cm="1">
        <f t="array" aca="1" ref="L2324" ca="1">IFERROR(INDEX(NTG_2020_Map,$C2324+2,L$7),"")</f>
        <v/>
      </c>
      <c r="M2324" s="17" t="str" cm="1">
        <f t="array" aca="1" ref="M2324" ca="1">IFERROR(INDEX(NTG_2020_Map,$C2324+2,M$7),"")</f>
        <v/>
      </c>
      <c r="N2324" s="18" t="str" cm="1">
        <f t="array" aca="1" ref="N2324" ca="1">IFERROR(INDEX(NTG_2020_Map,$C2324+2,N$7),"")</f>
        <v/>
      </c>
      <c r="O2324" s="18" t="str" cm="1">
        <f t="array" aca="1" ref="O2324" ca="1">IFERROR(IF(INDEX(NTG_2020_Map,$C2324+2,O$7)="","",INDEX(NTG_2020_Map,$C2324+2,O$7)),"")</f>
        <v/>
      </c>
    </row>
    <row r="2325" spans="3:15" ht="12.75" customHeight="1">
      <c r="C2325" s="16">
        <f t="shared" si="72"/>
        <v>101</v>
      </c>
      <c r="D2325" s="16">
        <f t="shared" si="73"/>
        <v>17</v>
      </c>
      <c r="E2325" s="16" cm="1">
        <f t="array" aca="1" ref="E2325" ca="1">IF(F2325="","",IF(INDEX(NTG_2020_Table,$C2325+1,$D2325)=1,1,0))</f>
        <v>1</v>
      </c>
      <c r="F2325" s="17" t="str" cm="1">
        <f t="array" aca="1" ref="F2325" ca="1">IFERROR(INDEX(NTG_2020_Table,$C2325+1,$F$7),"")</f>
        <v>Res-sAll-mHVAC-RCA</v>
      </c>
      <c r="G2325" s="17" t="str" cm="1">
        <f t="array" aca="1" ref="G2325" ca="1">IF($F2325="","",IFERROR(INDEX(NTG_2020_Map,1,IF($D2325&lt;$B$4,$B$3,IF($D2325&lt;$B$5,$B$4,$B$5))),""))</f>
        <v>VersionSource</v>
      </c>
      <c r="H2325" s="17" t="str" cm="1">
        <f t="array" aca="1" ref="H2325" ca="1">IF(F2325="","",IFERROR(INDEX(NTG_2020_Map,2,D2325),""))</f>
        <v>Deemed Ex Ante Team</v>
      </c>
      <c r="I2325" s="17" t="str" cm="1">
        <f t="array" aca="1" ref="I2325" ca="1">IFERROR(INDEX(NTG_2020_Map,$C2325+2,$I$7),"")</f>
        <v/>
      </c>
      <c r="J2325" s="17" t="str" cm="1">
        <f t="array" aca="1" ref="J2325" ca="1">IFERROR(IF(INDEX(NTG_2020_Map,$C2325+2,36)=0,"",INDEX(NTG_2020_Map,$C2325+2,$J$7)),"")</f>
        <v/>
      </c>
      <c r="K2325" s="17" t="str" cm="1">
        <f t="array" aca="1" ref="K2325" ca="1">IFERROR(INDEX(NTG_2020_Map,$C2325+2,K$7),"")</f>
        <v/>
      </c>
      <c r="L2325" s="17" t="str" cm="1">
        <f t="array" aca="1" ref="L2325" ca="1">IFERROR(INDEX(NTG_2020_Map,$C2325+2,L$7),"")</f>
        <v/>
      </c>
      <c r="M2325" s="17" t="str" cm="1">
        <f t="array" aca="1" ref="M2325" ca="1">IFERROR(INDEX(NTG_2020_Map,$C2325+2,M$7),"")</f>
        <v/>
      </c>
      <c r="N2325" s="18" t="str" cm="1">
        <f t="array" aca="1" ref="N2325" ca="1">IFERROR(INDEX(NTG_2020_Map,$C2325+2,N$7),"")</f>
        <v/>
      </c>
      <c r="O2325" s="18" t="str" cm="1">
        <f t="array" aca="1" ref="O2325" ca="1">IFERROR(IF(INDEX(NTG_2020_Map,$C2325+2,O$7)="","",INDEX(NTG_2020_Map,$C2325+2,O$7)),"")</f>
        <v/>
      </c>
    </row>
    <row r="2326" spans="3:15" ht="12.75" customHeight="1">
      <c r="C2326" s="16">
        <f t="shared" si="72"/>
        <v>101</v>
      </c>
      <c r="D2326" s="16">
        <f t="shared" si="73"/>
        <v>18</v>
      </c>
      <c r="E2326" s="16" cm="1">
        <f t="array" aca="1" ref="E2326" ca="1">IF(F2326="","",IF(INDEX(NTG_2020_Table,$C2326+1,$D2326)=1,1,0))</f>
        <v>1</v>
      </c>
      <c r="F2326" s="17" t="str" cm="1">
        <f t="array" aca="1" ref="F2326" ca="1">IFERROR(INDEX(NTG_2020_Table,$C2326+1,$F$7),"")</f>
        <v>Res-sAll-mHVAC-RCA</v>
      </c>
      <c r="G2326" s="17" t="str" cm="1">
        <f t="array" aca="1" ref="G2326" ca="1">IF($F2326="","",IFERROR(INDEX(NTG_2020_Map,1,IF($D2326&lt;$B$4,$B$3,IF($D2326&lt;$B$5,$B$4,$B$5))),""))</f>
        <v>VersionSource</v>
      </c>
      <c r="H2326" s="17" cm="1">
        <f t="array" aca="1" ref="H2326" ca="1">IF(F2326="","",IFERROR(INDEX(NTG_2020_Map,2,D2326),""))</f>
        <v>44566.539816770834</v>
      </c>
      <c r="I2326" s="17" t="str" cm="1">
        <f t="array" aca="1" ref="I2326" ca="1">IFERROR(INDEX(NTG_2020_Map,$C2326+2,$I$7),"")</f>
        <v/>
      </c>
      <c r="J2326" s="17" t="str" cm="1">
        <f t="array" aca="1" ref="J2326" ca="1">IFERROR(IF(INDEX(NTG_2020_Map,$C2326+2,36)=0,"",INDEX(NTG_2020_Map,$C2326+2,$J$7)),"")</f>
        <v/>
      </c>
      <c r="K2326" s="17" t="str" cm="1">
        <f t="array" aca="1" ref="K2326" ca="1">IFERROR(INDEX(NTG_2020_Map,$C2326+2,K$7),"")</f>
        <v/>
      </c>
      <c r="L2326" s="17" t="str" cm="1">
        <f t="array" aca="1" ref="L2326" ca="1">IFERROR(INDEX(NTG_2020_Map,$C2326+2,L$7),"")</f>
        <v/>
      </c>
      <c r="M2326" s="17" t="str" cm="1">
        <f t="array" aca="1" ref="M2326" ca="1">IFERROR(INDEX(NTG_2020_Map,$C2326+2,M$7),"")</f>
        <v/>
      </c>
      <c r="N2326" s="18" t="str" cm="1">
        <f t="array" aca="1" ref="N2326" ca="1">IFERROR(INDEX(NTG_2020_Map,$C2326+2,N$7),"")</f>
        <v/>
      </c>
      <c r="O2326" s="18" t="str" cm="1">
        <f t="array" aca="1" ref="O2326" ca="1">IFERROR(IF(INDEX(NTG_2020_Map,$C2326+2,O$7)="","",INDEX(NTG_2020_Map,$C2326+2,O$7)),"")</f>
        <v/>
      </c>
    </row>
    <row r="2327" spans="3:15" ht="12.75" customHeight="1">
      <c r="C2327" s="16">
        <f t="shared" si="72"/>
        <v>101</v>
      </c>
      <c r="D2327" s="16">
        <f t="shared" si="73"/>
        <v>19</v>
      </c>
      <c r="E2327" s="16" cm="1">
        <f t="array" aca="1" ref="E2327" ca="1">IF(F2327="","",IF(INDEX(NTG_2020_Table,$C2327+1,$D2327)=1,1,0))</f>
        <v>1</v>
      </c>
      <c r="F2327" s="17" t="str" cm="1">
        <f t="array" aca="1" ref="F2327" ca="1">IFERROR(INDEX(NTG_2020_Table,$C2327+1,$F$7),"")</f>
        <v>Res-sAll-mHVAC-RCA</v>
      </c>
      <c r="G2327" s="17" t="str" cm="1">
        <f t="array" aca="1" ref="G2327" ca="1">IF($F2327="","",IFERROR(INDEX(NTG_2020_Map,1,IF($D2327&lt;$B$4,$B$3,IF($D2327&lt;$B$5,$B$4,$B$5))),""))</f>
        <v>CreatedComment</v>
      </c>
      <c r="H2327" s="17" t="str" cm="1">
        <f t="array" aca="1" ref="H2327" ca="1">IF(F2327="","",IFERROR(INDEX(NTG_2020_Map,2,D2327),""))</f>
        <v/>
      </c>
      <c r="I2327" s="17" t="str" cm="1">
        <f t="array" aca="1" ref="I2327" ca="1">IFERROR(INDEX(NTG_2020_Map,$C2327+2,$I$7),"")</f>
        <v/>
      </c>
      <c r="J2327" s="17" t="str" cm="1">
        <f t="array" aca="1" ref="J2327" ca="1">IFERROR(IF(INDEX(NTG_2020_Map,$C2327+2,36)=0,"",INDEX(NTG_2020_Map,$C2327+2,$J$7)),"")</f>
        <v/>
      </c>
      <c r="K2327" s="17" t="str" cm="1">
        <f t="array" aca="1" ref="K2327" ca="1">IFERROR(INDEX(NTG_2020_Map,$C2327+2,K$7),"")</f>
        <v/>
      </c>
      <c r="L2327" s="17" t="str" cm="1">
        <f t="array" aca="1" ref="L2327" ca="1">IFERROR(INDEX(NTG_2020_Map,$C2327+2,L$7),"")</f>
        <v/>
      </c>
      <c r="M2327" s="17" t="str" cm="1">
        <f t="array" aca="1" ref="M2327" ca="1">IFERROR(INDEX(NTG_2020_Map,$C2327+2,M$7),"")</f>
        <v/>
      </c>
      <c r="N2327" s="18" t="str" cm="1">
        <f t="array" aca="1" ref="N2327" ca="1">IFERROR(INDEX(NTG_2020_Map,$C2327+2,N$7),"")</f>
        <v/>
      </c>
      <c r="O2327" s="18" t="str" cm="1">
        <f t="array" aca="1" ref="O2327" ca="1">IFERROR(IF(INDEX(NTG_2020_Map,$C2327+2,O$7)="","",INDEX(NTG_2020_Map,$C2327+2,O$7)),"")</f>
        <v/>
      </c>
    </row>
    <row r="2328" spans="3:15" ht="12.75" customHeight="1">
      <c r="C2328" s="16">
        <f t="shared" si="72"/>
        <v>101</v>
      </c>
      <c r="D2328" s="16">
        <f t="shared" si="73"/>
        <v>20</v>
      </c>
      <c r="E2328" s="16" cm="1">
        <f t="array" aca="1" ref="E2328" ca="1">IF(F2328="","",IF(INDEX(NTG_2020_Table,$C2328+1,$D2328)=1,1,0))</f>
        <v>1</v>
      </c>
      <c r="F2328" s="17" t="str" cm="1">
        <f t="array" aca="1" ref="F2328" ca="1">IFERROR(INDEX(NTG_2020_Table,$C2328+1,$F$7),"")</f>
        <v>Res-sAll-mHVAC-RCA</v>
      </c>
      <c r="G2328" s="17" t="str" cm="1">
        <f t="array" aca="1" ref="G2328" ca="1">IF($F2328="","",IFERROR(INDEX(NTG_2020_Map,1,IF($D2328&lt;$B$4,$B$3,IF($D2328&lt;$B$5,$B$4,$B$5))),""))</f>
        <v>CreatedComment</v>
      </c>
      <c r="H2328" s="17" t="str" cm="1">
        <f t="array" aca="1" ref="H2328" ca="1">IF(F2328="","",IFERROR(INDEX(NTG_2020_Map,2,D2328),""))</f>
        <v>Deemed Ex Ante Team</v>
      </c>
      <c r="I2328" s="17" t="str" cm="1">
        <f t="array" aca="1" ref="I2328" ca="1">IFERROR(INDEX(NTG_2020_Map,$C2328+2,$I$7),"")</f>
        <v/>
      </c>
      <c r="J2328" s="17" t="str" cm="1">
        <f t="array" aca="1" ref="J2328" ca="1">IFERROR(IF(INDEX(NTG_2020_Map,$C2328+2,36)=0,"",INDEX(NTG_2020_Map,$C2328+2,$J$7)),"")</f>
        <v/>
      </c>
      <c r="K2328" s="17" t="str" cm="1">
        <f t="array" aca="1" ref="K2328" ca="1">IFERROR(INDEX(NTG_2020_Map,$C2328+2,K$7),"")</f>
        <v/>
      </c>
      <c r="L2328" s="17" t="str" cm="1">
        <f t="array" aca="1" ref="L2328" ca="1">IFERROR(INDEX(NTG_2020_Map,$C2328+2,L$7),"")</f>
        <v/>
      </c>
      <c r="M2328" s="17" t="str" cm="1">
        <f t="array" aca="1" ref="M2328" ca="1">IFERROR(INDEX(NTG_2020_Map,$C2328+2,M$7),"")</f>
        <v/>
      </c>
      <c r="N2328" s="18" t="str" cm="1">
        <f t="array" aca="1" ref="N2328" ca="1">IFERROR(INDEX(NTG_2020_Map,$C2328+2,N$7),"")</f>
        <v/>
      </c>
      <c r="O2328" s="18" t="str" cm="1">
        <f t="array" aca="1" ref="O2328" ca="1">IFERROR(IF(INDEX(NTG_2020_Map,$C2328+2,O$7)="","",INDEX(NTG_2020_Map,$C2328+2,O$7)),"")</f>
        <v/>
      </c>
    </row>
    <row r="2329" spans="3:15" ht="12.75" customHeight="1">
      <c r="C2329" s="16">
        <f t="shared" si="72"/>
        <v>101</v>
      </c>
      <c r="D2329" s="16">
        <f t="shared" si="73"/>
        <v>21</v>
      </c>
      <c r="E2329" s="16" cm="1">
        <f t="array" aca="1" ref="E2329" ca="1">IF(F2329="","",IF(INDEX(NTG_2020_Table,$C2329+1,$D2329)=1,1,0))</f>
        <v>1</v>
      </c>
      <c r="F2329" s="17" t="str" cm="1">
        <f t="array" aca="1" ref="F2329" ca="1">IFERROR(INDEX(NTG_2020_Table,$C2329+1,$F$7),"")</f>
        <v>Res-sAll-mHVAC-RCA</v>
      </c>
      <c r="G2329" s="17" t="str" cm="1">
        <f t="array" aca="1" ref="G2329" ca="1">IF($F2329="","",IFERROR(INDEX(NTG_2020_Map,1,IF($D2329&lt;$B$4,$B$3,IF($D2329&lt;$B$5,$B$4,$B$5))),""))</f>
        <v>CreatedComment</v>
      </c>
      <c r="H2329" s="17" t="str" cm="1">
        <f t="array" aca="1" ref="H2329" ca="1">IF(F2329="","",IFERROR(INDEX(NTG_2020_Map,2,D2329),""))</f>
        <v/>
      </c>
      <c r="I2329" s="17" t="str" cm="1">
        <f t="array" aca="1" ref="I2329" ca="1">IFERROR(INDEX(NTG_2020_Map,$C2329+2,$I$7),"")</f>
        <v/>
      </c>
      <c r="J2329" s="17" t="str" cm="1">
        <f t="array" aca="1" ref="J2329" ca="1">IFERROR(IF(INDEX(NTG_2020_Map,$C2329+2,36)=0,"",INDEX(NTG_2020_Map,$C2329+2,$J$7)),"")</f>
        <v/>
      </c>
      <c r="K2329" s="17" t="str" cm="1">
        <f t="array" aca="1" ref="K2329" ca="1">IFERROR(INDEX(NTG_2020_Map,$C2329+2,K$7),"")</f>
        <v/>
      </c>
      <c r="L2329" s="17" t="str" cm="1">
        <f t="array" aca="1" ref="L2329" ca="1">IFERROR(INDEX(NTG_2020_Map,$C2329+2,L$7),"")</f>
        <v/>
      </c>
      <c r="M2329" s="17" t="str" cm="1">
        <f t="array" aca="1" ref="M2329" ca="1">IFERROR(INDEX(NTG_2020_Map,$C2329+2,M$7),"")</f>
        <v/>
      </c>
      <c r="N2329" s="18" t="str" cm="1">
        <f t="array" aca="1" ref="N2329" ca="1">IFERROR(INDEX(NTG_2020_Map,$C2329+2,N$7),"")</f>
        <v/>
      </c>
      <c r="O2329" s="18" t="str" cm="1">
        <f t="array" aca="1" ref="O2329" ca="1">IFERROR(IF(INDEX(NTG_2020_Map,$C2329+2,O$7)="","",INDEX(NTG_2020_Map,$C2329+2,O$7)),"")</f>
        <v/>
      </c>
    </row>
    <row r="2330" spans="3:15" ht="12.75" customHeight="1">
      <c r="C2330" s="16">
        <f t="shared" si="72"/>
        <v>101</v>
      </c>
      <c r="D2330" s="16">
        <f t="shared" si="73"/>
        <v>22</v>
      </c>
      <c r="E2330" s="16" cm="1">
        <f t="array" aca="1" ref="E2330" ca="1">IF(F2330="","",IF(INDEX(NTG_2020_Table,$C2330+1,$D2330)=1,1,0))</f>
        <v>1</v>
      </c>
      <c r="F2330" s="17" t="str" cm="1">
        <f t="array" aca="1" ref="F2330" ca="1">IFERROR(INDEX(NTG_2020_Table,$C2330+1,$F$7),"")</f>
        <v>Res-sAll-mHVAC-RCA</v>
      </c>
      <c r="G2330" s="17" t="str" cm="1">
        <f t="array" aca="1" ref="G2330" ca="1">IF($F2330="","",IFERROR(INDEX(NTG_2020_Map,1,IF($D2330&lt;$B$4,$B$3,IF($D2330&lt;$B$5,$B$4,$B$5))),""))</f>
        <v>CreatedComment</v>
      </c>
      <c r="H2330" s="17" t="str" cm="1">
        <f t="array" aca="1" ref="H2330" ca="1">IF(F2330="","",IFERROR(INDEX(NTG_2020_Map,2,D2330),""))</f>
        <v/>
      </c>
      <c r="I2330" s="17" t="str" cm="1">
        <f t="array" aca="1" ref="I2330" ca="1">IFERROR(INDEX(NTG_2020_Map,$C2330+2,$I$7),"")</f>
        <v/>
      </c>
      <c r="J2330" s="17" t="str" cm="1">
        <f t="array" aca="1" ref="J2330" ca="1">IFERROR(IF(INDEX(NTG_2020_Map,$C2330+2,36)=0,"",INDEX(NTG_2020_Map,$C2330+2,$J$7)),"")</f>
        <v/>
      </c>
      <c r="K2330" s="17" t="str" cm="1">
        <f t="array" aca="1" ref="K2330" ca="1">IFERROR(INDEX(NTG_2020_Map,$C2330+2,K$7),"")</f>
        <v/>
      </c>
      <c r="L2330" s="17" t="str" cm="1">
        <f t="array" aca="1" ref="L2330" ca="1">IFERROR(INDEX(NTG_2020_Map,$C2330+2,L$7),"")</f>
        <v/>
      </c>
      <c r="M2330" s="17" t="str" cm="1">
        <f t="array" aca="1" ref="M2330" ca="1">IFERROR(INDEX(NTG_2020_Map,$C2330+2,M$7),"")</f>
        <v/>
      </c>
      <c r="N2330" s="18" t="str" cm="1">
        <f t="array" aca="1" ref="N2330" ca="1">IFERROR(INDEX(NTG_2020_Map,$C2330+2,N$7),"")</f>
        <v/>
      </c>
      <c r="O2330" s="18" t="str" cm="1">
        <f t="array" aca="1" ref="O2330" ca="1">IFERROR(IF(INDEX(NTG_2020_Map,$C2330+2,O$7)="","",INDEX(NTG_2020_Map,$C2330+2,O$7)),"")</f>
        <v/>
      </c>
    </row>
    <row r="2331" spans="3:15" ht="12.75" customHeight="1">
      <c r="C2331" s="16">
        <f t="shared" si="72"/>
        <v>101</v>
      </c>
      <c r="D2331" s="16">
        <f t="shared" si="73"/>
        <v>23</v>
      </c>
      <c r="E2331" s="16" cm="1">
        <f t="array" aca="1" ref="E2331" ca="1">IF(F2331="","",IF(INDEX(NTG_2020_Table,$C2331+1,$D2331)=1,1,0))</f>
        <v>1</v>
      </c>
      <c r="F2331" s="17" t="str" cm="1">
        <f t="array" aca="1" ref="F2331" ca="1">IFERROR(INDEX(NTG_2020_Table,$C2331+1,$F$7),"")</f>
        <v>Res-sAll-mHVAC-RCA</v>
      </c>
      <c r="G2331" s="17" t="str" cm="1">
        <f t="array" aca="1" ref="G2331" ca="1">IF($F2331="","",IFERROR(INDEX(NTG_2020_Map,1,IF($D2331&lt;$B$4,$B$3,IF($D2331&lt;$B$5,$B$4,$B$5))),""))</f>
        <v>CreatedComment</v>
      </c>
      <c r="H2331" s="17" t="str" cm="1">
        <f t="array" aca="1" ref="H2331" ca="1">IF(F2331="","",IFERROR(INDEX(NTG_2020_Map,2,D2331),""))</f>
        <v/>
      </c>
      <c r="I2331" s="17" t="str" cm="1">
        <f t="array" aca="1" ref="I2331" ca="1">IFERROR(INDEX(NTG_2020_Map,$C2331+2,$I$7),"")</f>
        <v/>
      </c>
      <c r="J2331" s="17" t="str" cm="1">
        <f t="array" aca="1" ref="J2331" ca="1">IFERROR(IF(INDEX(NTG_2020_Map,$C2331+2,36)=0,"",INDEX(NTG_2020_Map,$C2331+2,$J$7)),"")</f>
        <v/>
      </c>
      <c r="K2331" s="17" t="str" cm="1">
        <f t="array" aca="1" ref="K2331" ca="1">IFERROR(INDEX(NTG_2020_Map,$C2331+2,K$7),"")</f>
        <v/>
      </c>
      <c r="L2331" s="17" t="str" cm="1">
        <f t="array" aca="1" ref="L2331" ca="1">IFERROR(INDEX(NTG_2020_Map,$C2331+2,L$7),"")</f>
        <v/>
      </c>
      <c r="M2331" s="17" t="str" cm="1">
        <f t="array" aca="1" ref="M2331" ca="1">IFERROR(INDEX(NTG_2020_Map,$C2331+2,M$7),"")</f>
        <v/>
      </c>
      <c r="N2331" s="18" t="str" cm="1">
        <f t="array" aca="1" ref="N2331" ca="1">IFERROR(INDEX(NTG_2020_Map,$C2331+2,N$7),"")</f>
        <v/>
      </c>
      <c r="O2331" s="18" t="str" cm="1">
        <f t="array" aca="1" ref="O2331" ca="1">IFERROR(IF(INDEX(NTG_2020_Map,$C2331+2,O$7)="","",INDEX(NTG_2020_Map,$C2331+2,O$7)),"")</f>
        <v/>
      </c>
    </row>
    <row r="2332" spans="3:15" ht="12.75" customHeight="1">
      <c r="C2332" s="16">
        <f t="shared" si="72"/>
        <v>102</v>
      </c>
      <c r="D2332" s="16">
        <f t="shared" si="73"/>
        <v>1</v>
      </c>
      <c r="E2332" s="16" cm="1">
        <f t="array" aca="1" ref="E2332" ca="1">IF(F2332="","",IF(INDEX(NTG_2020_Table,$C2332+1,$D2332)=1,1,0))</f>
        <v>0</v>
      </c>
      <c r="F2332" s="17" t="str" cm="1">
        <f t="array" aca="1" ref="F2332" ca="1">IFERROR(INDEX(NTG_2020_Table,$C2332+1,$F$7),"")</f>
        <v>Res-sAll-mHVAC-RmAC-dn</v>
      </c>
      <c r="G2332" s="17" t="str" cm="1">
        <f t="array" aca="1" ref="G2332" ca="1">IF($F2332="","",IFERROR(INDEX(NTG_2020_Map,1,IF($D2332&lt;$B$4,$B$3,IF($D2332&lt;$B$5,$B$4,$B$5))),""))</f>
        <v>NTG_ID</v>
      </c>
      <c r="H2332" s="17" t="str" cm="1">
        <f t="array" aca="1" ref="H2332" ca="1">IF(F2332="","",IFERROR(INDEX(NTG_2020_Map,2,D2332),""))</f>
        <v>Agric-Default&gt;2yrs</v>
      </c>
      <c r="I2332" s="17" t="str" cm="1">
        <f t="array" aca="1" ref="I2332" ca="1">IFERROR(INDEX(NTG_2020_Map,$C2332+2,$I$7),"")</f>
        <v/>
      </c>
      <c r="J2332" s="17" t="str" cm="1">
        <f t="array" aca="1" ref="J2332" ca="1">IFERROR(IF(INDEX(NTG_2020_Map,$C2332+2,36)=0,"",INDEX(NTG_2020_Map,$C2332+2,$J$7)),"")</f>
        <v/>
      </c>
      <c r="K2332" s="17" t="str" cm="1">
        <f t="array" aca="1" ref="K2332" ca="1">IFERROR(INDEX(NTG_2020_Map,$C2332+2,K$7),"")</f>
        <v/>
      </c>
      <c r="L2332" s="17" t="str" cm="1">
        <f t="array" aca="1" ref="L2332" ca="1">IFERROR(INDEX(NTG_2020_Map,$C2332+2,L$7),"")</f>
        <v/>
      </c>
      <c r="M2332" s="17" t="str" cm="1">
        <f t="array" aca="1" ref="M2332" ca="1">IFERROR(INDEX(NTG_2020_Map,$C2332+2,M$7),"")</f>
        <v/>
      </c>
      <c r="N2332" s="18" t="str" cm="1">
        <f t="array" aca="1" ref="N2332" ca="1">IFERROR(INDEX(NTG_2020_Map,$C2332+2,N$7),"")</f>
        <v/>
      </c>
      <c r="O2332" s="18" t="str" cm="1">
        <f t="array" aca="1" ref="O2332" ca="1">IFERROR(IF(INDEX(NTG_2020_Map,$C2332+2,O$7)="","",INDEX(NTG_2020_Map,$C2332+2,O$7)),"")</f>
        <v/>
      </c>
    </row>
    <row r="2333" spans="3:15" ht="12.75" customHeight="1">
      <c r="C2333" s="16">
        <f t="shared" si="72"/>
        <v>102</v>
      </c>
      <c r="D2333" s="16">
        <f t="shared" si="73"/>
        <v>2</v>
      </c>
      <c r="E2333" s="16" cm="1">
        <f t="array" aca="1" ref="E2333" ca="1">IF(F2333="","",IF(INDEX(NTG_2020_Table,$C2333+1,$D2333)=1,1,0))</f>
        <v>0</v>
      </c>
      <c r="F2333" s="17" t="str" cm="1">
        <f t="array" aca="1" ref="F2333" ca="1">IFERROR(INDEX(NTG_2020_Table,$C2333+1,$F$7),"")</f>
        <v>Res-sAll-mHVAC-RmAC-dn</v>
      </c>
      <c r="G2333" s="17" t="str" cm="1">
        <f t="array" aca="1" ref="G2333" ca="1">IF($F2333="","",IFERROR(INDEX(NTG_2020_Map,1,IF($D2333&lt;$B$4,$B$3,IF($D2333&lt;$B$5,$B$4,$B$5))),""))</f>
        <v>NTG_ID</v>
      </c>
      <c r="H2333" s="17" t="str" cm="1">
        <f t="array" aca="1" ref="H2333" ca="1">IF(F2333="","",IFERROR(INDEX(NTG_2020_Map,2,D2333),""))</f>
        <v>DEER2019</v>
      </c>
      <c r="I2333" s="17" t="str" cm="1">
        <f t="array" aca="1" ref="I2333" ca="1">IFERROR(INDEX(NTG_2020_Map,$C2333+2,$I$7),"")</f>
        <v/>
      </c>
      <c r="J2333" s="17" t="str" cm="1">
        <f t="array" aca="1" ref="J2333" ca="1">IFERROR(IF(INDEX(NTG_2020_Map,$C2333+2,36)=0,"",INDEX(NTG_2020_Map,$C2333+2,$J$7)),"")</f>
        <v/>
      </c>
      <c r="K2333" s="17" t="str" cm="1">
        <f t="array" aca="1" ref="K2333" ca="1">IFERROR(INDEX(NTG_2020_Map,$C2333+2,K$7),"")</f>
        <v/>
      </c>
      <c r="L2333" s="17" t="str" cm="1">
        <f t="array" aca="1" ref="L2333" ca="1">IFERROR(INDEX(NTG_2020_Map,$C2333+2,L$7),"")</f>
        <v/>
      </c>
      <c r="M2333" s="17" t="str" cm="1">
        <f t="array" aca="1" ref="M2333" ca="1">IFERROR(INDEX(NTG_2020_Map,$C2333+2,M$7),"")</f>
        <v/>
      </c>
      <c r="N2333" s="18" t="str" cm="1">
        <f t="array" aca="1" ref="N2333" ca="1">IFERROR(INDEX(NTG_2020_Map,$C2333+2,N$7),"")</f>
        <v/>
      </c>
      <c r="O2333" s="18" t="str" cm="1">
        <f t="array" aca="1" ref="O2333" ca="1">IFERROR(IF(INDEX(NTG_2020_Map,$C2333+2,O$7)="","",INDEX(NTG_2020_Map,$C2333+2,O$7)),"")</f>
        <v/>
      </c>
    </row>
    <row r="2334" spans="3:15" ht="12.75" customHeight="1">
      <c r="C2334" s="16">
        <f t="shared" si="72"/>
        <v>102</v>
      </c>
      <c r="D2334" s="16">
        <f t="shared" si="73"/>
        <v>3</v>
      </c>
      <c r="E2334" s="16" cm="1">
        <f t="array" aca="1" ref="E2334" ca="1">IF(F2334="","",IF(INDEX(NTG_2020_Table,$C2334+1,$D2334)=1,1,0))</f>
        <v>0</v>
      </c>
      <c r="F2334" s="17" t="str" cm="1">
        <f t="array" aca="1" ref="F2334" ca="1">IFERROR(INDEX(NTG_2020_Table,$C2334+1,$F$7),"")</f>
        <v>Res-sAll-mHVAC-RmAC-dn</v>
      </c>
      <c r="G2334" s="17" t="str" cm="1">
        <f t="array" aca="1" ref="G2334" ca="1">IF($F2334="","",IFERROR(INDEX(NTG_2020_Map,1,IF($D2334&lt;$B$4,$B$3,IF($D2334&lt;$B$5,$B$4,$B$5))),""))</f>
        <v>NTG_ID</v>
      </c>
      <c r="H2334" s="17" cm="1">
        <f t="array" aca="1" ref="H2334" ca="1">IF(F2334="","",IFERROR(INDEX(NTG_2020_Map,2,D2334),""))</f>
        <v>43466</v>
      </c>
      <c r="I2334" s="17" t="str" cm="1">
        <f t="array" aca="1" ref="I2334" ca="1">IFERROR(INDEX(NTG_2020_Map,$C2334+2,$I$7),"")</f>
        <v/>
      </c>
      <c r="J2334" s="17" t="str" cm="1">
        <f t="array" aca="1" ref="J2334" ca="1">IFERROR(IF(INDEX(NTG_2020_Map,$C2334+2,36)=0,"",INDEX(NTG_2020_Map,$C2334+2,$J$7)),"")</f>
        <v/>
      </c>
      <c r="K2334" s="17" t="str" cm="1">
        <f t="array" aca="1" ref="K2334" ca="1">IFERROR(INDEX(NTG_2020_Map,$C2334+2,K$7),"")</f>
        <v/>
      </c>
      <c r="L2334" s="17" t="str" cm="1">
        <f t="array" aca="1" ref="L2334" ca="1">IFERROR(INDEX(NTG_2020_Map,$C2334+2,L$7),"")</f>
        <v/>
      </c>
      <c r="M2334" s="17" t="str" cm="1">
        <f t="array" aca="1" ref="M2334" ca="1">IFERROR(INDEX(NTG_2020_Map,$C2334+2,M$7),"")</f>
        <v/>
      </c>
      <c r="N2334" s="18" t="str" cm="1">
        <f t="array" aca="1" ref="N2334" ca="1">IFERROR(INDEX(NTG_2020_Map,$C2334+2,N$7),"")</f>
        <v/>
      </c>
      <c r="O2334" s="18" t="str" cm="1">
        <f t="array" aca="1" ref="O2334" ca="1">IFERROR(IF(INDEX(NTG_2020_Map,$C2334+2,O$7)="","",INDEX(NTG_2020_Map,$C2334+2,O$7)),"")</f>
        <v/>
      </c>
    </row>
    <row r="2335" spans="3:15" ht="12.75" customHeight="1">
      <c r="C2335" s="16">
        <f t="shared" si="72"/>
        <v>102</v>
      </c>
      <c r="D2335" s="16">
        <f t="shared" si="73"/>
        <v>4</v>
      </c>
      <c r="E2335" s="16" cm="1">
        <f t="array" aca="1" ref="E2335" ca="1">IF(F2335="","",IF(INDEX(NTG_2020_Table,$C2335+1,$D2335)=1,1,0))</f>
        <v>0</v>
      </c>
      <c r="F2335" s="17" t="str" cm="1">
        <f t="array" aca="1" ref="F2335" ca="1">IFERROR(INDEX(NTG_2020_Table,$C2335+1,$F$7),"")</f>
        <v>Res-sAll-mHVAC-RmAC-dn</v>
      </c>
      <c r="G2335" s="17" t="str" cm="1">
        <f t="array" aca="1" ref="G2335" ca="1">IF($F2335="","",IFERROR(INDEX(NTG_2020_Map,1,IF($D2335&lt;$B$4,$B$3,IF($D2335&lt;$B$5,$B$4,$B$5))),""))</f>
        <v>NTG_ID</v>
      </c>
      <c r="H2335" s="17" cm="1">
        <f t="array" aca="1" ref="H2335" ca="1">IF(F2335="","",IFERROR(INDEX(NTG_2020_Map,2,D2335),""))</f>
        <v>46022</v>
      </c>
      <c r="I2335" s="17" t="str" cm="1">
        <f t="array" aca="1" ref="I2335" ca="1">IFERROR(INDEX(NTG_2020_Map,$C2335+2,$I$7),"")</f>
        <v/>
      </c>
      <c r="J2335" s="17" t="str" cm="1">
        <f t="array" aca="1" ref="J2335" ca="1">IFERROR(IF(INDEX(NTG_2020_Map,$C2335+2,36)=0,"",INDEX(NTG_2020_Map,$C2335+2,$J$7)),"")</f>
        <v/>
      </c>
      <c r="K2335" s="17" t="str" cm="1">
        <f t="array" aca="1" ref="K2335" ca="1">IFERROR(INDEX(NTG_2020_Map,$C2335+2,K$7),"")</f>
        <v/>
      </c>
      <c r="L2335" s="17" t="str" cm="1">
        <f t="array" aca="1" ref="L2335" ca="1">IFERROR(INDEX(NTG_2020_Map,$C2335+2,L$7),"")</f>
        <v/>
      </c>
      <c r="M2335" s="17" t="str" cm="1">
        <f t="array" aca="1" ref="M2335" ca="1">IFERROR(INDEX(NTG_2020_Map,$C2335+2,M$7),"")</f>
        <v/>
      </c>
      <c r="N2335" s="18" t="str" cm="1">
        <f t="array" aca="1" ref="N2335" ca="1">IFERROR(INDEX(NTG_2020_Map,$C2335+2,N$7),"")</f>
        <v/>
      </c>
      <c r="O2335" s="18" t="str" cm="1">
        <f t="array" aca="1" ref="O2335" ca="1">IFERROR(IF(INDEX(NTG_2020_Map,$C2335+2,O$7)="","",INDEX(NTG_2020_Map,$C2335+2,O$7)),"")</f>
        <v/>
      </c>
    </row>
    <row r="2336" spans="3:15" ht="12.75" customHeight="1">
      <c r="C2336" s="16">
        <f t="shared" si="72"/>
        <v>102</v>
      </c>
      <c r="D2336" s="16">
        <f t="shared" si="73"/>
        <v>5</v>
      </c>
      <c r="E2336" s="16" cm="1">
        <f t="array" aca="1" ref="E2336" ca="1">IF(F2336="","",IF(INDEX(NTG_2020_Table,$C2336+1,$D2336)=1,1,0))</f>
        <v>0</v>
      </c>
      <c r="F2336" s="17" t="str" cm="1">
        <f t="array" aca="1" ref="F2336" ca="1">IFERROR(INDEX(NTG_2020_Table,$C2336+1,$F$7),"")</f>
        <v>Res-sAll-mHVAC-RmAC-dn</v>
      </c>
      <c r="G2336" s="17" t="str" cm="1">
        <f t="array" aca="1" ref="G2336" ca="1">IF($F2336="","",IFERROR(INDEX(NTG_2020_Map,1,IF($D2336&lt;$B$4,$B$3,IF($D2336&lt;$B$5,$B$4,$B$5))),""))</f>
        <v>NTG_ID</v>
      </c>
      <c r="H2336" s="17" cm="1">
        <f t="array" aca="1" ref="H2336" ca="1">IF(F2336="","",IFERROR(INDEX(NTG_2020_Map,2,D2336),""))</f>
        <v>0.6</v>
      </c>
      <c r="I2336" s="17" t="str" cm="1">
        <f t="array" aca="1" ref="I2336" ca="1">IFERROR(INDEX(NTG_2020_Map,$C2336+2,$I$7),"")</f>
        <v/>
      </c>
      <c r="J2336" s="17" t="str" cm="1">
        <f t="array" aca="1" ref="J2336" ca="1">IFERROR(IF(INDEX(NTG_2020_Map,$C2336+2,36)=0,"",INDEX(NTG_2020_Map,$C2336+2,$J$7)),"")</f>
        <v/>
      </c>
      <c r="K2336" s="17" t="str" cm="1">
        <f t="array" aca="1" ref="K2336" ca="1">IFERROR(INDEX(NTG_2020_Map,$C2336+2,K$7),"")</f>
        <v/>
      </c>
      <c r="L2336" s="17" t="str" cm="1">
        <f t="array" aca="1" ref="L2336" ca="1">IFERROR(INDEX(NTG_2020_Map,$C2336+2,L$7),"")</f>
        <v/>
      </c>
      <c r="M2336" s="17" t="str" cm="1">
        <f t="array" aca="1" ref="M2336" ca="1">IFERROR(INDEX(NTG_2020_Map,$C2336+2,M$7),"")</f>
        <v/>
      </c>
      <c r="N2336" s="18" t="str" cm="1">
        <f t="array" aca="1" ref="N2336" ca="1">IFERROR(INDEX(NTG_2020_Map,$C2336+2,N$7),"")</f>
        <v/>
      </c>
      <c r="O2336" s="18" t="str" cm="1">
        <f t="array" aca="1" ref="O2336" ca="1">IFERROR(IF(INDEX(NTG_2020_Map,$C2336+2,O$7)="","",INDEX(NTG_2020_Map,$C2336+2,O$7)),"")</f>
        <v/>
      </c>
    </row>
    <row r="2337" spans="3:15" ht="12.75" customHeight="1">
      <c r="C2337" s="16">
        <f t="shared" si="72"/>
        <v>102</v>
      </c>
      <c r="D2337" s="16">
        <f t="shared" si="73"/>
        <v>6</v>
      </c>
      <c r="E2337" s="16" cm="1">
        <f t="array" aca="1" ref="E2337" ca="1">IF(F2337="","",IF(INDEX(NTG_2020_Table,$C2337+1,$D2337)=1,1,0))</f>
        <v>0</v>
      </c>
      <c r="F2337" s="17" t="str" cm="1">
        <f t="array" aca="1" ref="F2337" ca="1">IFERROR(INDEX(NTG_2020_Table,$C2337+1,$F$7),"")</f>
        <v>Res-sAll-mHVAC-RmAC-dn</v>
      </c>
      <c r="G2337" s="17" t="str" cm="1">
        <f t="array" aca="1" ref="G2337" ca="1">IF($F2337="","",IFERROR(INDEX(NTG_2020_Map,1,IF($D2337&lt;$B$4,$B$3,IF($D2337&lt;$B$5,$B$4,$B$5))),""))</f>
        <v>NTG_ID</v>
      </c>
      <c r="H2337" s="17" cm="1">
        <f t="array" aca="1" ref="H2337" ca="1">IF(F2337="","",IFERROR(INDEX(NTG_2020_Map,2,D2337),""))</f>
        <v>0.6</v>
      </c>
      <c r="I2337" s="17" t="str" cm="1">
        <f t="array" aca="1" ref="I2337" ca="1">IFERROR(INDEX(NTG_2020_Map,$C2337+2,$I$7),"")</f>
        <v/>
      </c>
      <c r="J2337" s="17" t="str" cm="1">
        <f t="array" aca="1" ref="J2337" ca="1">IFERROR(IF(INDEX(NTG_2020_Map,$C2337+2,36)=0,"",INDEX(NTG_2020_Map,$C2337+2,$J$7)),"")</f>
        <v/>
      </c>
      <c r="K2337" s="17" t="str" cm="1">
        <f t="array" aca="1" ref="K2337" ca="1">IFERROR(INDEX(NTG_2020_Map,$C2337+2,K$7),"")</f>
        <v/>
      </c>
      <c r="L2337" s="17" t="str" cm="1">
        <f t="array" aca="1" ref="L2337" ca="1">IFERROR(INDEX(NTG_2020_Map,$C2337+2,L$7),"")</f>
        <v/>
      </c>
      <c r="M2337" s="17" t="str" cm="1">
        <f t="array" aca="1" ref="M2337" ca="1">IFERROR(INDEX(NTG_2020_Map,$C2337+2,M$7),"")</f>
        <v/>
      </c>
      <c r="N2337" s="18" t="str" cm="1">
        <f t="array" aca="1" ref="N2337" ca="1">IFERROR(INDEX(NTG_2020_Map,$C2337+2,N$7),"")</f>
        <v/>
      </c>
      <c r="O2337" s="18" t="str" cm="1">
        <f t="array" aca="1" ref="O2337" ca="1">IFERROR(IF(INDEX(NTG_2020_Map,$C2337+2,O$7)="","",INDEX(NTG_2020_Map,$C2337+2,O$7)),"")</f>
        <v/>
      </c>
    </row>
    <row r="2338" spans="3:15" ht="12.75" customHeight="1">
      <c r="C2338" s="16">
        <f t="shared" si="72"/>
        <v>102</v>
      </c>
      <c r="D2338" s="16">
        <f t="shared" si="73"/>
        <v>7</v>
      </c>
      <c r="E2338" s="16" cm="1">
        <f t="array" aca="1" ref="E2338" ca="1">IF(F2338="","",IF(INDEX(NTG_2020_Table,$C2338+1,$D2338)=1,1,0))</f>
        <v>0</v>
      </c>
      <c r="F2338" s="17" t="str" cm="1">
        <f t="array" aca="1" ref="F2338" ca="1">IFERROR(INDEX(NTG_2020_Table,$C2338+1,$F$7),"")</f>
        <v>Res-sAll-mHVAC-RmAC-dn</v>
      </c>
      <c r="G2338" s="17" t="str" cm="1">
        <f t="array" aca="1" ref="G2338" ca="1">IF($F2338="","",IFERROR(INDEX(NTG_2020_Map,1,IF($D2338&lt;$B$4,$B$3,IF($D2338&lt;$B$5,$B$4,$B$5))),""))</f>
        <v>NTG_ID</v>
      </c>
      <c r="H2338" s="17" t="str" cm="1">
        <f t="array" aca="1" ref="H2338" ca="1">IF(F2338="","",IFERROR(INDEX(NTG_2020_Map,2,D2338),""))</f>
        <v>Measures not covered by other NTG values and measure technology type has been available in marketplace for more than 2 years</v>
      </c>
      <c r="I2338" s="17" t="str" cm="1">
        <f t="array" aca="1" ref="I2338" ca="1">IFERROR(INDEX(NTG_2020_Map,$C2338+2,$I$7),"")</f>
        <v/>
      </c>
      <c r="J2338" s="17" t="str" cm="1">
        <f t="array" aca="1" ref="J2338" ca="1">IFERROR(IF(INDEX(NTG_2020_Map,$C2338+2,36)=0,"",INDEX(NTG_2020_Map,$C2338+2,$J$7)),"")</f>
        <v/>
      </c>
      <c r="K2338" s="17" t="str" cm="1">
        <f t="array" aca="1" ref="K2338" ca="1">IFERROR(INDEX(NTG_2020_Map,$C2338+2,K$7),"")</f>
        <v/>
      </c>
      <c r="L2338" s="17" t="str" cm="1">
        <f t="array" aca="1" ref="L2338" ca="1">IFERROR(INDEX(NTG_2020_Map,$C2338+2,L$7),"")</f>
        <v/>
      </c>
      <c r="M2338" s="17" t="str" cm="1">
        <f t="array" aca="1" ref="M2338" ca="1">IFERROR(INDEX(NTG_2020_Map,$C2338+2,M$7),"")</f>
        <v/>
      </c>
      <c r="N2338" s="18" t="str" cm="1">
        <f t="array" aca="1" ref="N2338" ca="1">IFERROR(INDEX(NTG_2020_Map,$C2338+2,N$7),"")</f>
        <v/>
      </c>
      <c r="O2338" s="18" t="str" cm="1">
        <f t="array" aca="1" ref="O2338" ca="1">IFERROR(IF(INDEX(NTG_2020_Map,$C2338+2,O$7)="","",INDEX(NTG_2020_Map,$C2338+2,O$7)),"")</f>
        <v/>
      </c>
    </row>
    <row r="2339" spans="3:15" ht="12.75" customHeight="1">
      <c r="C2339" s="16">
        <f t="shared" si="72"/>
        <v>102</v>
      </c>
      <c r="D2339" s="16">
        <f t="shared" si="73"/>
        <v>8</v>
      </c>
      <c r="E2339" s="16" cm="1">
        <f t="array" aca="1" ref="E2339" ca="1">IF(F2339="","",IF(INDEX(NTG_2020_Table,$C2339+1,$D2339)=1,1,0))</f>
        <v>0</v>
      </c>
      <c r="F2339" s="17" t="str" cm="1">
        <f t="array" aca="1" ref="F2339" ca="1">IFERROR(INDEX(NTG_2020_Table,$C2339+1,$F$7),"")</f>
        <v>Res-sAll-mHVAC-RmAC-dn</v>
      </c>
      <c r="G2339" s="17" t="str" cm="1">
        <f t="array" aca="1" ref="G2339" ca="1">IF($F2339="","",IFERROR(INDEX(NTG_2020_Map,1,IF($D2339&lt;$B$4,$B$3,IF($D2339&lt;$B$5,$B$4,$B$5))),""))</f>
        <v>NTG_ID</v>
      </c>
      <c r="H2339" s="17" t="str" cm="1">
        <f t="array" aca="1" ref="H2339" ca="1">IF(F2339="","",IFERROR(INDEX(NTG_2020_Map,2,D2339),""))</f>
        <v>Deem-DEER|Deem-WP</v>
      </c>
      <c r="I2339" s="17" t="str" cm="1">
        <f t="array" aca="1" ref="I2339" ca="1">IFERROR(INDEX(NTG_2020_Map,$C2339+2,$I$7),"")</f>
        <v/>
      </c>
      <c r="J2339" s="17" t="str" cm="1">
        <f t="array" aca="1" ref="J2339" ca="1">IFERROR(IF(INDEX(NTG_2020_Map,$C2339+2,36)=0,"",INDEX(NTG_2020_Map,$C2339+2,$J$7)),"")</f>
        <v/>
      </c>
      <c r="K2339" s="17" t="str" cm="1">
        <f t="array" aca="1" ref="K2339" ca="1">IFERROR(INDEX(NTG_2020_Map,$C2339+2,K$7),"")</f>
        <v/>
      </c>
      <c r="L2339" s="17" t="str" cm="1">
        <f t="array" aca="1" ref="L2339" ca="1">IFERROR(INDEX(NTG_2020_Map,$C2339+2,L$7),"")</f>
        <v/>
      </c>
      <c r="M2339" s="17" t="str" cm="1">
        <f t="array" aca="1" ref="M2339" ca="1">IFERROR(INDEX(NTG_2020_Map,$C2339+2,M$7),"")</f>
        <v/>
      </c>
      <c r="N2339" s="18" t="str" cm="1">
        <f t="array" aca="1" ref="N2339" ca="1">IFERROR(INDEX(NTG_2020_Map,$C2339+2,N$7),"")</f>
        <v/>
      </c>
      <c r="O2339" s="18" t="str" cm="1">
        <f t="array" aca="1" ref="O2339" ca="1">IFERROR(IF(INDEX(NTG_2020_Map,$C2339+2,O$7)="","",INDEX(NTG_2020_Map,$C2339+2,O$7)),"")</f>
        <v/>
      </c>
    </row>
    <row r="2340" spans="3:15" ht="12.75" customHeight="1">
      <c r="C2340" s="16">
        <f t="shared" si="72"/>
        <v>102</v>
      </c>
      <c r="D2340" s="16">
        <f t="shared" si="73"/>
        <v>9</v>
      </c>
      <c r="E2340" s="16" cm="1">
        <f t="array" aca="1" ref="E2340" ca="1">IF(F2340="","",IF(INDEX(NTG_2020_Table,$C2340+1,$D2340)=1,1,0))</f>
        <v>0</v>
      </c>
      <c r="F2340" s="17" t="str" cm="1">
        <f t="array" aca="1" ref="F2340" ca="1">IFERROR(INDEX(NTG_2020_Table,$C2340+1,$F$7),"")</f>
        <v>Res-sAll-mHVAC-RmAC-dn</v>
      </c>
      <c r="G2340" s="17" t="str" cm="1">
        <f t="array" aca="1" ref="G2340" ca="1">IF($F2340="","",IFERROR(INDEX(NTG_2020_Map,1,IF($D2340&lt;$B$4,$B$3,IF($D2340&lt;$B$5,$B$4,$B$5))),""))</f>
        <v>NTG_ID</v>
      </c>
      <c r="H2340" s="17" t="str" cm="1">
        <f t="array" aca="1" ref="H2340" ca="1">IF(F2340="","",IFERROR(INDEX(NTG_2020_Map,2,D2340),""))</f>
        <v>AOE|AR|BRO-Bhv|BRO-Op|BRO-RCx|BW|NC|NR</v>
      </c>
      <c r="I2340" s="17" t="str" cm="1">
        <f t="array" aca="1" ref="I2340" ca="1">IFERROR(INDEX(NTG_2020_Map,$C2340+2,$I$7),"")</f>
        <v/>
      </c>
      <c r="J2340" s="17" t="str" cm="1">
        <f t="array" aca="1" ref="J2340" ca="1">IFERROR(IF(INDEX(NTG_2020_Map,$C2340+2,36)=0,"",INDEX(NTG_2020_Map,$C2340+2,$J$7)),"")</f>
        <v/>
      </c>
      <c r="K2340" s="17" t="str" cm="1">
        <f t="array" aca="1" ref="K2340" ca="1">IFERROR(INDEX(NTG_2020_Map,$C2340+2,K$7),"")</f>
        <v/>
      </c>
      <c r="L2340" s="17" t="str" cm="1">
        <f t="array" aca="1" ref="L2340" ca="1">IFERROR(INDEX(NTG_2020_Map,$C2340+2,L$7),"")</f>
        <v/>
      </c>
      <c r="M2340" s="17" t="str" cm="1">
        <f t="array" aca="1" ref="M2340" ca="1">IFERROR(INDEX(NTG_2020_Map,$C2340+2,M$7),"")</f>
        <v/>
      </c>
      <c r="N2340" s="18" t="str" cm="1">
        <f t="array" aca="1" ref="N2340" ca="1">IFERROR(INDEX(NTG_2020_Map,$C2340+2,N$7),"")</f>
        <v/>
      </c>
      <c r="O2340" s="18" t="str" cm="1">
        <f t="array" aca="1" ref="O2340" ca="1">IFERROR(IF(INDEX(NTG_2020_Map,$C2340+2,O$7)="","",INDEX(NTG_2020_Map,$C2340+2,O$7)),"")</f>
        <v/>
      </c>
    </row>
    <row r="2341" spans="3:15" ht="12.75" customHeight="1">
      <c r="C2341" s="16">
        <f t="shared" si="72"/>
        <v>102</v>
      </c>
      <c r="D2341" s="16">
        <f t="shared" si="73"/>
        <v>10</v>
      </c>
      <c r="E2341" s="16" cm="1">
        <f t="array" aca="1" ref="E2341" ca="1">IF(F2341="","",IF(INDEX(NTG_2020_Table,$C2341+1,$D2341)=1,1,0))</f>
        <v>0</v>
      </c>
      <c r="F2341" s="17" t="str" cm="1">
        <f t="array" aca="1" ref="F2341" ca="1">IFERROR(INDEX(NTG_2020_Table,$C2341+1,$F$7),"")</f>
        <v>Res-sAll-mHVAC-RmAC-dn</v>
      </c>
      <c r="G2341" s="17" t="str" cm="1">
        <f t="array" aca="1" ref="G2341" ca="1">IF($F2341="","",IFERROR(INDEX(NTG_2020_Map,1,IF($D2341&lt;$B$4,$B$3,IF($D2341&lt;$B$5,$B$4,$B$5))),""))</f>
        <v>NTG_ID</v>
      </c>
      <c r="H2341" s="17" t="str" cm="1">
        <f t="array" aca="1" ref="H2341" ca="1">IF(F2341="","",IFERROR(INDEX(NTG_2020_Map,2,D2341),""))</f>
        <v>UpDeemed|DnCust|DnDeemed|DnCustDI|DnDeemDI</v>
      </c>
      <c r="I2341" s="17" t="str" cm="1">
        <f t="array" aca="1" ref="I2341" ca="1">IFERROR(INDEX(NTG_2020_Map,$C2341+2,$I$7),"")</f>
        <v/>
      </c>
      <c r="J2341" s="17" t="str" cm="1">
        <f t="array" aca="1" ref="J2341" ca="1">IFERROR(IF(INDEX(NTG_2020_Map,$C2341+2,36)=0,"",INDEX(NTG_2020_Map,$C2341+2,$J$7)),"")</f>
        <v/>
      </c>
      <c r="K2341" s="17" t="str" cm="1">
        <f t="array" aca="1" ref="K2341" ca="1">IFERROR(INDEX(NTG_2020_Map,$C2341+2,K$7),"")</f>
        <v/>
      </c>
      <c r="L2341" s="17" t="str" cm="1">
        <f t="array" aca="1" ref="L2341" ca="1">IFERROR(INDEX(NTG_2020_Map,$C2341+2,L$7),"")</f>
        <v/>
      </c>
      <c r="M2341" s="17" t="str" cm="1">
        <f t="array" aca="1" ref="M2341" ca="1">IFERROR(INDEX(NTG_2020_Map,$C2341+2,M$7),"")</f>
        <v/>
      </c>
      <c r="N2341" s="18" t="str" cm="1">
        <f t="array" aca="1" ref="N2341" ca="1">IFERROR(INDEX(NTG_2020_Map,$C2341+2,N$7),"")</f>
        <v/>
      </c>
      <c r="O2341" s="18" t="str" cm="1">
        <f t="array" aca="1" ref="O2341" ca="1">IFERROR(IF(INDEX(NTG_2020_Map,$C2341+2,O$7)="","",INDEX(NTG_2020_Map,$C2341+2,O$7)),"")</f>
        <v/>
      </c>
    </row>
    <row r="2342" spans="3:15" ht="12.75" customHeight="1">
      <c r="C2342" s="16">
        <f t="shared" si="72"/>
        <v>102</v>
      </c>
      <c r="D2342" s="16">
        <f t="shared" si="73"/>
        <v>11</v>
      </c>
      <c r="E2342" s="16" cm="1">
        <f t="array" aca="1" ref="E2342" ca="1">IF(F2342="","",IF(INDEX(NTG_2020_Table,$C2342+1,$D2342)=1,1,0))</f>
        <v>0</v>
      </c>
      <c r="F2342" s="17" t="str" cm="1">
        <f t="array" aca="1" ref="F2342" ca="1">IFERROR(INDEX(NTG_2020_Table,$C2342+1,$F$7),"")</f>
        <v>Res-sAll-mHVAC-RmAC-dn</v>
      </c>
      <c r="G2342" s="17" t="str" cm="1">
        <f t="array" aca="1" ref="G2342" ca="1">IF($F2342="","",IFERROR(INDEX(NTG_2020_Map,1,IF($D2342&lt;$B$4,$B$3,IF($D2342&lt;$B$5,$B$4,$B$5))),""))</f>
        <v>VersionSource</v>
      </c>
      <c r="H2342" s="17" t="str" cm="1">
        <f t="array" aca="1" ref="H2342" ca="1">IF(F2342="","",IFERROR(INDEX(NTG_2020_Map,2,D2342),""))</f>
        <v/>
      </c>
      <c r="I2342" s="17" t="str" cm="1">
        <f t="array" aca="1" ref="I2342" ca="1">IFERROR(INDEX(NTG_2020_Map,$C2342+2,$I$7),"")</f>
        <v/>
      </c>
      <c r="J2342" s="17" t="str" cm="1">
        <f t="array" aca="1" ref="J2342" ca="1">IFERROR(IF(INDEX(NTG_2020_Map,$C2342+2,36)=0,"",INDEX(NTG_2020_Map,$C2342+2,$J$7)),"")</f>
        <v/>
      </c>
      <c r="K2342" s="17" t="str" cm="1">
        <f t="array" aca="1" ref="K2342" ca="1">IFERROR(INDEX(NTG_2020_Map,$C2342+2,K$7),"")</f>
        <v/>
      </c>
      <c r="L2342" s="17" t="str" cm="1">
        <f t="array" aca="1" ref="L2342" ca="1">IFERROR(INDEX(NTG_2020_Map,$C2342+2,L$7),"")</f>
        <v/>
      </c>
      <c r="M2342" s="17" t="str" cm="1">
        <f t="array" aca="1" ref="M2342" ca="1">IFERROR(INDEX(NTG_2020_Map,$C2342+2,M$7),"")</f>
        <v/>
      </c>
      <c r="N2342" s="18" t="str" cm="1">
        <f t="array" aca="1" ref="N2342" ca="1">IFERROR(INDEX(NTG_2020_Map,$C2342+2,N$7),"")</f>
        <v/>
      </c>
      <c r="O2342" s="18" t="str" cm="1">
        <f t="array" aca="1" ref="O2342" ca="1">IFERROR(IF(INDEX(NTG_2020_Map,$C2342+2,O$7)="","",INDEX(NTG_2020_Map,$C2342+2,O$7)),"")</f>
        <v/>
      </c>
    </row>
    <row r="2343" spans="3:15" ht="12.75" customHeight="1">
      <c r="C2343" s="16">
        <f t="shared" si="72"/>
        <v>102</v>
      </c>
      <c r="D2343" s="16">
        <f t="shared" si="73"/>
        <v>12</v>
      </c>
      <c r="E2343" s="16" cm="1">
        <f t="array" aca="1" ref="E2343" ca="1">IF(F2343="","",IF(INDEX(NTG_2020_Table,$C2343+1,$D2343)=1,1,0))</f>
        <v>1</v>
      </c>
      <c r="F2343" s="17" t="str" cm="1">
        <f t="array" aca="1" ref="F2343" ca="1">IFERROR(INDEX(NTG_2020_Table,$C2343+1,$F$7),"")</f>
        <v>Res-sAll-mHVAC-RmAC-dn</v>
      </c>
      <c r="G2343" s="17" t="str" cm="1">
        <f t="array" aca="1" ref="G2343" ca="1">IF($F2343="","",IFERROR(INDEX(NTG_2020_Map,1,IF($D2343&lt;$B$4,$B$3,IF($D2343&lt;$B$5,$B$4,$B$5))),""))</f>
        <v>VersionSource</v>
      </c>
      <c r="H2343" s="17" t="str" cm="1">
        <f t="array" aca="1" ref="H2343" ca="1">IF(F2343="","",IFERROR(INDEX(NTG_2020_Map,2,D2343),""))</f>
        <v>1</v>
      </c>
      <c r="I2343" s="17" t="str" cm="1">
        <f t="array" aca="1" ref="I2343" ca="1">IFERROR(INDEX(NTG_2020_Map,$C2343+2,$I$7),"")</f>
        <v/>
      </c>
      <c r="J2343" s="17" t="str" cm="1">
        <f t="array" aca="1" ref="J2343" ca="1">IFERROR(IF(INDEX(NTG_2020_Map,$C2343+2,36)=0,"",INDEX(NTG_2020_Map,$C2343+2,$J$7)),"")</f>
        <v/>
      </c>
      <c r="K2343" s="17" t="str" cm="1">
        <f t="array" aca="1" ref="K2343" ca="1">IFERROR(INDEX(NTG_2020_Map,$C2343+2,K$7),"")</f>
        <v/>
      </c>
      <c r="L2343" s="17" t="str" cm="1">
        <f t="array" aca="1" ref="L2343" ca="1">IFERROR(INDEX(NTG_2020_Map,$C2343+2,L$7),"")</f>
        <v/>
      </c>
      <c r="M2343" s="17" t="str" cm="1">
        <f t="array" aca="1" ref="M2343" ca="1">IFERROR(INDEX(NTG_2020_Map,$C2343+2,M$7),"")</f>
        <v/>
      </c>
      <c r="N2343" s="18" t="str" cm="1">
        <f t="array" aca="1" ref="N2343" ca="1">IFERROR(INDEX(NTG_2020_Map,$C2343+2,N$7),"")</f>
        <v/>
      </c>
      <c r="O2343" s="18" t="str" cm="1">
        <f t="array" aca="1" ref="O2343" ca="1">IFERROR(IF(INDEX(NTG_2020_Map,$C2343+2,O$7)="","",INDEX(NTG_2020_Map,$C2343+2,O$7)),"")</f>
        <v/>
      </c>
    </row>
    <row r="2344" spans="3:15" ht="12.75" customHeight="1">
      <c r="C2344" s="16">
        <f t="shared" si="72"/>
        <v>102</v>
      </c>
      <c r="D2344" s="16">
        <f t="shared" si="73"/>
        <v>13</v>
      </c>
      <c r="E2344" s="16" cm="1">
        <f t="array" aca="1" ref="E2344" ca="1">IF(F2344="","",IF(INDEX(NTG_2020_Table,$C2344+1,$D2344)=1,1,0))</f>
        <v>0</v>
      </c>
      <c r="F2344" s="17" t="str" cm="1">
        <f t="array" aca="1" ref="F2344" ca="1">IFERROR(INDEX(NTG_2020_Table,$C2344+1,$F$7),"")</f>
        <v>Res-sAll-mHVAC-RmAC-dn</v>
      </c>
      <c r="G2344" s="17" t="str" cm="1">
        <f t="array" aca="1" ref="G2344" ca="1">IF($F2344="","",IFERROR(INDEX(NTG_2020_Map,1,IF($D2344&lt;$B$4,$B$3,IF($D2344&lt;$B$5,$B$4,$B$5))),""))</f>
        <v>VersionSource</v>
      </c>
      <c r="H2344" s="17" t="str" cm="1">
        <f t="array" aca="1" ref="H2344" ca="1">IF(F2344="","",IFERROR(INDEX(NTG_2020_Map,2,D2344),""))</f>
        <v>1</v>
      </c>
      <c r="I2344" s="17" t="str" cm="1">
        <f t="array" aca="1" ref="I2344" ca="1">IFERROR(INDEX(NTG_2020_Map,$C2344+2,$I$7),"")</f>
        <v/>
      </c>
      <c r="J2344" s="17" t="str" cm="1">
        <f t="array" aca="1" ref="J2344" ca="1">IFERROR(IF(INDEX(NTG_2020_Map,$C2344+2,36)=0,"",INDEX(NTG_2020_Map,$C2344+2,$J$7)),"")</f>
        <v/>
      </c>
      <c r="K2344" s="17" t="str" cm="1">
        <f t="array" aca="1" ref="K2344" ca="1">IFERROR(INDEX(NTG_2020_Map,$C2344+2,K$7),"")</f>
        <v/>
      </c>
      <c r="L2344" s="17" t="str" cm="1">
        <f t="array" aca="1" ref="L2344" ca="1">IFERROR(INDEX(NTG_2020_Map,$C2344+2,L$7),"")</f>
        <v/>
      </c>
      <c r="M2344" s="17" t="str" cm="1">
        <f t="array" aca="1" ref="M2344" ca="1">IFERROR(INDEX(NTG_2020_Map,$C2344+2,M$7),"")</f>
        <v/>
      </c>
      <c r="N2344" s="18" t="str" cm="1">
        <f t="array" aca="1" ref="N2344" ca="1">IFERROR(INDEX(NTG_2020_Map,$C2344+2,N$7),"")</f>
        <v/>
      </c>
      <c r="O2344" s="18" t="str" cm="1">
        <f t="array" aca="1" ref="O2344" ca="1">IFERROR(IF(INDEX(NTG_2020_Map,$C2344+2,O$7)="","",INDEX(NTG_2020_Map,$C2344+2,O$7)),"")</f>
        <v/>
      </c>
    </row>
    <row r="2345" spans="3:15" ht="12.75" customHeight="1">
      <c r="C2345" s="16">
        <f t="shared" si="72"/>
        <v>102</v>
      </c>
      <c r="D2345" s="16">
        <f t="shared" si="73"/>
        <v>14</v>
      </c>
      <c r="E2345" s="16" cm="1">
        <f t="array" aca="1" ref="E2345" ca="1">IF(F2345="","",IF(INDEX(NTG_2020_Table,$C2345+1,$D2345)=1,1,0))</f>
        <v>0</v>
      </c>
      <c r="F2345" s="17" t="str" cm="1">
        <f t="array" aca="1" ref="F2345" ca="1">IFERROR(INDEX(NTG_2020_Table,$C2345+1,$F$7),"")</f>
        <v>Res-sAll-mHVAC-RmAC-dn</v>
      </c>
      <c r="G2345" s="17" t="str" cm="1">
        <f t="array" aca="1" ref="G2345" ca="1">IF($F2345="","",IFERROR(INDEX(NTG_2020_Map,1,IF($D2345&lt;$B$4,$B$3,IF($D2345&lt;$B$5,$B$4,$B$5))),""))</f>
        <v>VersionSource</v>
      </c>
      <c r="H2345" s="17" t="str" cm="1">
        <f t="array" aca="1" ref="H2345" ca="1">IF(F2345="","",IFERROR(INDEX(NTG_2020_Map,2,D2345),""))</f>
        <v>0</v>
      </c>
      <c r="I2345" s="17" t="str" cm="1">
        <f t="array" aca="1" ref="I2345" ca="1">IFERROR(INDEX(NTG_2020_Map,$C2345+2,$I$7),"")</f>
        <v/>
      </c>
      <c r="J2345" s="17" t="str" cm="1">
        <f t="array" aca="1" ref="J2345" ca="1">IFERROR(IF(INDEX(NTG_2020_Map,$C2345+2,36)=0,"",INDEX(NTG_2020_Map,$C2345+2,$J$7)),"")</f>
        <v/>
      </c>
      <c r="K2345" s="17" t="str" cm="1">
        <f t="array" aca="1" ref="K2345" ca="1">IFERROR(INDEX(NTG_2020_Map,$C2345+2,K$7),"")</f>
        <v/>
      </c>
      <c r="L2345" s="17" t="str" cm="1">
        <f t="array" aca="1" ref="L2345" ca="1">IFERROR(INDEX(NTG_2020_Map,$C2345+2,L$7),"")</f>
        <v/>
      </c>
      <c r="M2345" s="17" t="str" cm="1">
        <f t="array" aca="1" ref="M2345" ca="1">IFERROR(INDEX(NTG_2020_Map,$C2345+2,M$7),"")</f>
        <v/>
      </c>
      <c r="N2345" s="18" t="str" cm="1">
        <f t="array" aca="1" ref="N2345" ca="1">IFERROR(INDEX(NTG_2020_Map,$C2345+2,N$7),"")</f>
        <v/>
      </c>
      <c r="O2345" s="18" t="str" cm="1">
        <f t="array" aca="1" ref="O2345" ca="1">IFERROR(IF(INDEX(NTG_2020_Map,$C2345+2,O$7)="","",INDEX(NTG_2020_Map,$C2345+2,O$7)),"")</f>
        <v/>
      </c>
    </row>
    <row r="2346" spans="3:15" ht="12.75" customHeight="1">
      <c r="C2346" s="16">
        <f t="shared" si="72"/>
        <v>102</v>
      </c>
      <c r="D2346" s="16">
        <f t="shared" si="73"/>
        <v>15</v>
      </c>
      <c r="E2346" s="16" cm="1">
        <f t="array" aca="1" ref="E2346" ca="1">IF(F2346="","",IF(INDEX(NTG_2020_Table,$C2346+1,$D2346)=1,1,0))</f>
        <v>0</v>
      </c>
      <c r="F2346" s="17" t="str" cm="1">
        <f t="array" aca="1" ref="F2346" ca="1">IFERROR(INDEX(NTG_2020_Table,$C2346+1,$F$7),"")</f>
        <v>Res-sAll-mHVAC-RmAC-dn</v>
      </c>
      <c r="G2346" s="17" t="str" cm="1">
        <f t="array" aca="1" ref="G2346" ca="1">IF($F2346="","",IFERROR(INDEX(NTG_2020_Map,1,IF($D2346&lt;$B$4,$B$3,IF($D2346&lt;$B$5,$B$4,$B$5))),""))</f>
        <v>VersionSource</v>
      </c>
      <c r="H2346" s="17" cm="1">
        <f t="array" aca="1" ref="H2346" ca="1">IF(F2346="","",IFERROR(INDEX(NTG_2020_Map,2,D2346),""))</f>
        <v>45448.629734189817</v>
      </c>
      <c r="I2346" s="17" t="str" cm="1">
        <f t="array" aca="1" ref="I2346" ca="1">IFERROR(INDEX(NTG_2020_Map,$C2346+2,$I$7),"")</f>
        <v/>
      </c>
      <c r="J2346" s="17" t="str" cm="1">
        <f t="array" aca="1" ref="J2346" ca="1">IFERROR(IF(INDEX(NTG_2020_Map,$C2346+2,36)=0,"",INDEX(NTG_2020_Map,$C2346+2,$J$7)),"")</f>
        <v/>
      </c>
      <c r="K2346" s="17" t="str" cm="1">
        <f t="array" aca="1" ref="K2346" ca="1">IFERROR(INDEX(NTG_2020_Map,$C2346+2,K$7),"")</f>
        <v/>
      </c>
      <c r="L2346" s="17" t="str" cm="1">
        <f t="array" aca="1" ref="L2346" ca="1">IFERROR(INDEX(NTG_2020_Map,$C2346+2,L$7),"")</f>
        <v/>
      </c>
      <c r="M2346" s="17" t="str" cm="1">
        <f t="array" aca="1" ref="M2346" ca="1">IFERROR(INDEX(NTG_2020_Map,$C2346+2,M$7),"")</f>
        <v/>
      </c>
      <c r="N2346" s="18" t="str" cm="1">
        <f t="array" aca="1" ref="N2346" ca="1">IFERROR(INDEX(NTG_2020_Map,$C2346+2,N$7),"")</f>
        <v/>
      </c>
      <c r="O2346" s="18" t="str" cm="1">
        <f t="array" aca="1" ref="O2346" ca="1">IFERROR(IF(INDEX(NTG_2020_Map,$C2346+2,O$7)="","",INDEX(NTG_2020_Map,$C2346+2,O$7)),"")</f>
        <v/>
      </c>
    </row>
    <row r="2347" spans="3:15" ht="12.75" customHeight="1">
      <c r="C2347" s="16">
        <f t="shared" si="72"/>
        <v>102</v>
      </c>
      <c r="D2347" s="16">
        <f t="shared" si="73"/>
        <v>16</v>
      </c>
      <c r="E2347" s="16" cm="1">
        <f t="array" aca="1" ref="E2347" ca="1">IF(F2347="","",IF(INDEX(NTG_2020_Table,$C2347+1,$D2347)=1,1,0))</f>
        <v>1</v>
      </c>
      <c r="F2347" s="17" t="str" cm="1">
        <f t="array" aca="1" ref="F2347" ca="1">IFERROR(INDEX(NTG_2020_Table,$C2347+1,$F$7),"")</f>
        <v>Res-sAll-mHVAC-RmAC-dn</v>
      </c>
      <c r="G2347" s="17" t="str" cm="1">
        <f t="array" aca="1" ref="G2347" ca="1">IF($F2347="","",IFERROR(INDEX(NTG_2020_Map,1,IF($D2347&lt;$B$4,$B$3,IF($D2347&lt;$B$5,$B$4,$B$5))),""))</f>
        <v>VersionSource</v>
      </c>
      <c r="H2347" s="17" t="str" cm="1">
        <f t="array" aca="1" ref="H2347" ca="1">IF(F2347="","",IFERROR(INDEX(NTG_2020_Map,2,D2347),""))</f>
        <v>Expired this record since a new record was created that uses the updated Measure Impact Types and Delivery Types per DEER2026 Scoping Document.</v>
      </c>
      <c r="I2347" s="17" t="str" cm="1">
        <f t="array" aca="1" ref="I2347" ca="1">IFERROR(INDEX(NTG_2020_Map,$C2347+2,$I$7),"")</f>
        <v/>
      </c>
      <c r="J2347" s="17" t="str" cm="1">
        <f t="array" aca="1" ref="J2347" ca="1">IFERROR(IF(INDEX(NTG_2020_Map,$C2347+2,36)=0,"",INDEX(NTG_2020_Map,$C2347+2,$J$7)),"")</f>
        <v/>
      </c>
      <c r="K2347" s="17" t="str" cm="1">
        <f t="array" aca="1" ref="K2347" ca="1">IFERROR(INDEX(NTG_2020_Map,$C2347+2,K$7),"")</f>
        <v/>
      </c>
      <c r="L2347" s="17" t="str" cm="1">
        <f t="array" aca="1" ref="L2347" ca="1">IFERROR(INDEX(NTG_2020_Map,$C2347+2,L$7),"")</f>
        <v/>
      </c>
      <c r="M2347" s="17" t="str" cm="1">
        <f t="array" aca="1" ref="M2347" ca="1">IFERROR(INDEX(NTG_2020_Map,$C2347+2,M$7),"")</f>
        <v/>
      </c>
      <c r="N2347" s="18" t="str" cm="1">
        <f t="array" aca="1" ref="N2347" ca="1">IFERROR(INDEX(NTG_2020_Map,$C2347+2,N$7),"")</f>
        <v/>
      </c>
      <c r="O2347" s="18" t="str" cm="1">
        <f t="array" aca="1" ref="O2347" ca="1">IFERROR(IF(INDEX(NTG_2020_Map,$C2347+2,O$7)="","",INDEX(NTG_2020_Map,$C2347+2,O$7)),"")</f>
        <v/>
      </c>
    </row>
    <row r="2348" spans="3:15" ht="12.75" customHeight="1">
      <c r="C2348" s="16">
        <f t="shared" si="72"/>
        <v>102</v>
      </c>
      <c r="D2348" s="16">
        <f t="shared" si="73"/>
        <v>17</v>
      </c>
      <c r="E2348" s="16" cm="1">
        <f t="array" aca="1" ref="E2348" ca="1">IF(F2348="","",IF(INDEX(NTG_2020_Table,$C2348+1,$D2348)=1,1,0))</f>
        <v>0</v>
      </c>
      <c r="F2348" s="17" t="str" cm="1">
        <f t="array" aca="1" ref="F2348" ca="1">IFERROR(INDEX(NTG_2020_Table,$C2348+1,$F$7),"")</f>
        <v>Res-sAll-mHVAC-RmAC-dn</v>
      </c>
      <c r="G2348" s="17" t="str" cm="1">
        <f t="array" aca="1" ref="G2348" ca="1">IF($F2348="","",IFERROR(INDEX(NTG_2020_Map,1,IF($D2348&lt;$B$4,$B$3,IF($D2348&lt;$B$5,$B$4,$B$5))),""))</f>
        <v>VersionSource</v>
      </c>
      <c r="H2348" s="17" t="str" cm="1">
        <f t="array" aca="1" ref="H2348" ca="1">IF(F2348="","",IFERROR(INDEX(NTG_2020_Map,2,D2348),""))</f>
        <v>Deemed Ex Ante Team</v>
      </c>
      <c r="I2348" s="17" t="str" cm="1">
        <f t="array" aca="1" ref="I2348" ca="1">IFERROR(INDEX(NTG_2020_Map,$C2348+2,$I$7),"")</f>
        <v/>
      </c>
      <c r="J2348" s="17" t="str" cm="1">
        <f t="array" aca="1" ref="J2348" ca="1">IFERROR(IF(INDEX(NTG_2020_Map,$C2348+2,36)=0,"",INDEX(NTG_2020_Map,$C2348+2,$J$7)),"")</f>
        <v/>
      </c>
      <c r="K2348" s="17" t="str" cm="1">
        <f t="array" aca="1" ref="K2348" ca="1">IFERROR(INDEX(NTG_2020_Map,$C2348+2,K$7),"")</f>
        <v/>
      </c>
      <c r="L2348" s="17" t="str" cm="1">
        <f t="array" aca="1" ref="L2348" ca="1">IFERROR(INDEX(NTG_2020_Map,$C2348+2,L$7),"")</f>
        <v/>
      </c>
      <c r="M2348" s="17" t="str" cm="1">
        <f t="array" aca="1" ref="M2348" ca="1">IFERROR(INDEX(NTG_2020_Map,$C2348+2,M$7),"")</f>
        <v/>
      </c>
      <c r="N2348" s="18" t="str" cm="1">
        <f t="array" aca="1" ref="N2348" ca="1">IFERROR(INDEX(NTG_2020_Map,$C2348+2,N$7),"")</f>
        <v/>
      </c>
      <c r="O2348" s="18" t="str" cm="1">
        <f t="array" aca="1" ref="O2348" ca="1">IFERROR(IF(INDEX(NTG_2020_Map,$C2348+2,O$7)="","",INDEX(NTG_2020_Map,$C2348+2,O$7)),"")</f>
        <v/>
      </c>
    </row>
    <row r="2349" spans="3:15" ht="12.75" customHeight="1">
      <c r="C2349" s="16">
        <f t="shared" si="72"/>
        <v>102</v>
      </c>
      <c r="D2349" s="16">
        <f t="shared" si="73"/>
        <v>18</v>
      </c>
      <c r="E2349" s="16" cm="1">
        <f t="array" aca="1" ref="E2349" ca="1">IF(F2349="","",IF(INDEX(NTG_2020_Table,$C2349+1,$D2349)=1,1,0))</f>
        <v>0</v>
      </c>
      <c r="F2349" s="17" t="str" cm="1">
        <f t="array" aca="1" ref="F2349" ca="1">IFERROR(INDEX(NTG_2020_Table,$C2349+1,$F$7),"")</f>
        <v>Res-sAll-mHVAC-RmAC-dn</v>
      </c>
      <c r="G2349" s="17" t="str" cm="1">
        <f t="array" aca="1" ref="G2349" ca="1">IF($F2349="","",IFERROR(INDEX(NTG_2020_Map,1,IF($D2349&lt;$B$4,$B$3,IF($D2349&lt;$B$5,$B$4,$B$5))),""))</f>
        <v>VersionSource</v>
      </c>
      <c r="H2349" s="17" cm="1">
        <f t="array" aca="1" ref="H2349" ca="1">IF(F2349="","",IFERROR(INDEX(NTG_2020_Map,2,D2349),""))</f>
        <v>44566.539816770834</v>
      </c>
      <c r="I2349" s="17" t="str" cm="1">
        <f t="array" aca="1" ref="I2349" ca="1">IFERROR(INDEX(NTG_2020_Map,$C2349+2,$I$7),"")</f>
        <v/>
      </c>
      <c r="J2349" s="17" t="str" cm="1">
        <f t="array" aca="1" ref="J2349" ca="1">IFERROR(IF(INDEX(NTG_2020_Map,$C2349+2,36)=0,"",INDEX(NTG_2020_Map,$C2349+2,$J$7)),"")</f>
        <v/>
      </c>
      <c r="K2349" s="17" t="str" cm="1">
        <f t="array" aca="1" ref="K2349" ca="1">IFERROR(INDEX(NTG_2020_Map,$C2349+2,K$7),"")</f>
        <v/>
      </c>
      <c r="L2349" s="17" t="str" cm="1">
        <f t="array" aca="1" ref="L2349" ca="1">IFERROR(INDEX(NTG_2020_Map,$C2349+2,L$7),"")</f>
        <v/>
      </c>
      <c r="M2349" s="17" t="str" cm="1">
        <f t="array" aca="1" ref="M2349" ca="1">IFERROR(INDEX(NTG_2020_Map,$C2349+2,M$7),"")</f>
        <v/>
      </c>
      <c r="N2349" s="18" t="str" cm="1">
        <f t="array" aca="1" ref="N2349" ca="1">IFERROR(INDEX(NTG_2020_Map,$C2349+2,N$7),"")</f>
        <v/>
      </c>
      <c r="O2349" s="18" t="str" cm="1">
        <f t="array" aca="1" ref="O2349" ca="1">IFERROR(IF(INDEX(NTG_2020_Map,$C2349+2,O$7)="","",INDEX(NTG_2020_Map,$C2349+2,O$7)),"")</f>
        <v/>
      </c>
    </row>
    <row r="2350" spans="3:15" ht="12.75" customHeight="1">
      <c r="C2350" s="16">
        <f t="shared" si="72"/>
        <v>102</v>
      </c>
      <c r="D2350" s="16">
        <f t="shared" si="73"/>
        <v>19</v>
      </c>
      <c r="E2350" s="16" cm="1">
        <f t="array" aca="1" ref="E2350" ca="1">IF(F2350="","",IF(INDEX(NTG_2020_Table,$C2350+1,$D2350)=1,1,0))</f>
        <v>0</v>
      </c>
      <c r="F2350" s="17" t="str" cm="1">
        <f t="array" aca="1" ref="F2350" ca="1">IFERROR(INDEX(NTG_2020_Table,$C2350+1,$F$7),"")</f>
        <v>Res-sAll-mHVAC-RmAC-dn</v>
      </c>
      <c r="G2350" s="17" t="str" cm="1">
        <f t="array" aca="1" ref="G2350" ca="1">IF($F2350="","",IFERROR(INDEX(NTG_2020_Map,1,IF($D2350&lt;$B$4,$B$3,IF($D2350&lt;$B$5,$B$4,$B$5))),""))</f>
        <v>CreatedComment</v>
      </c>
      <c r="H2350" s="17" t="str" cm="1">
        <f t="array" aca="1" ref="H2350" ca="1">IF(F2350="","",IFERROR(INDEX(NTG_2020_Map,2,D2350),""))</f>
        <v/>
      </c>
      <c r="I2350" s="17" t="str" cm="1">
        <f t="array" aca="1" ref="I2350" ca="1">IFERROR(INDEX(NTG_2020_Map,$C2350+2,$I$7),"")</f>
        <v/>
      </c>
      <c r="J2350" s="17" t="str" cm="1">
        <f t="array" aca="1" ref="J2350" ca="1">IFERROR(IF(INDEX(NTG_2020_Map,$C2350+2,36)=0,"",INDEX(NTG_2020_Map,$C2350+2,$J$7)),"")</f>
        <v/>
      </c>
      <c r="K2350" s="17" t="str" cm="1">
        <f t="array" aca="1" ref="K2350" ca="1">IFERROR(INDEX(NTG_2020_Map,$C2350+2,K$7),"")</f>
        <v/>
      </c>
      <c r="L2350" s="17" t="str" cm="1">
        <f t="array" aca="1" ref="L2350" ca="1">IFERROR(INDEX(NTG_2020_Map,$C2350+2,L$7),"")</f>
        <v/>
      </c>
      <c r="M2350" s="17" t="str" cm="1">
        <f t="array" aca="1" ref="M2350" ca="1">IFERROR(INDEX(NTG_2020_Map,$C2350+2,M$7),"")</f>
        <v/>
      </c>
      <c r="N2350" s="18" t="str" cm="1">
        <f t="array" aca="1" ref="N2350" ca="1">IFERROR(INDEX(NTG_2020_Map,$C2350+2,N$7),"")</f>
        <v/>
      </c>
      <c r="O2350" s="18" t="str" cm="1">
        <f t="array" aca="1" ref="O2350" ca="1">IFERROR(IF(INDEX(NTG_2020_Map,$C2350+2,O$7)="","",INDEX(NTG_2020_Map,$C2350+2,O$7)),"")</f>
        <v/>
      </c>
    </row>
    <row r="2351" spans="3:15" ht="12.75" customHeight="1">
      <c r="C2351" s="16">
        <f t="shared" si="72"/>
        <v>102</v>
      </c>
      <c r="D2351" s="16">
        <f t="shared" si="73"/>
        <v>20</v>
      </c>
      <c r="E2351" s="16" cm="1">
        <f t="array" aca="1" ref="E2351" ca="1">IF(F2351="","",IF(INDEX(NTG_2020_Table,$C2351+1,$D2351)=1,1,0))</f>
        <v>0</v>
      </c>
      <c r="F2351" s="17" t="str" cm="1">
        <f t="array" aca="1" ref="F2351" ca="1">IFERROR(INDEX(NTG_2020_Table,$C2351+1,$F$7),"")</f>
        <v>Res-sAll-mHVAC-RmAC-dn</v>
      </c>
      <c r="G2351" s="17" t="str" cm="1">
        <f t="array" aca="1" ref="G2351" ca="1">IF($F2351="","",IFERROR(INDEX(NTG_2020_Map,1,IF($D2351&lt;$B$4,$B$3,IF($D2351&lt;$B$5,$B$4,$B$5))),""))</f>
        <v>CreatedComment</v>
      </c>
      <c r="H2351" s="17" t="str" cm="1">
        <f t="array" aca="1" ref="H2351" ca="1">IF(F2351="","",IFERROR(INDEX(NTG_2020_Map,2,D2351),""))</f>
        <v>Deemed Ex Ante Team</v>
      </c>
      <c r="I2351" s="17" t="str" cm="1">
        <f t="array" aca="1" ref="I2351" ca="1">IFERROR(INDEX(NTG_2020_Map,$C2351+2,$I$7),"")</f>
        <v/>
      </c>
      <c r="J2351" s="17" t="str" cm="1">
        <f t="array" aca="1" ref="J2351" ca="1">IFERROR(IF(INDEX(NTG_2020_Map,$C2351+2,36)=0,"",INDEX(NTG_2020_Map,$C2351+2,$J$7)),"")</f>
        <v/>
      </c>
      <c r="K2351" s="17" t="str" cm="1">
        <f t="array" aca="1" ref="K2351" ca="1">IFERROR(INDEX(NTG_2020_Map,$C2351+2,K$7),"")</f>
        <v/>
      </c>
      <c r="L2351" s="17" t="str" cm="1">
        <f t="array" aca="1" ref="L2351" ca="1">IFERROR(INDEX(NTG_2020_Map,$C2351+2,L$7),"")</f>
        <v/>
      </c>
      <c r="M2351" s="17" t="str" cm="1">
        <f t="array" aca="1" ref="M2351" ca="1">IFERROR(INDEX(NTG_2020_Map,$C2351+2,M$7),"")</f>
        <v/>
      </c>
      <c r="N2351" s="18" t="str" cm="1">
        <f t="array" aca="1" ref="N2351" ca="1">IFERROR(INDEX(NTG_2020_Map,$C2351+2,N$7),"")</f>
        <v/>
      </c>
      <c r="O2351" s="18" t="str" cm="1">
        <f t="array" aca="1" ref="O2351" ca="1">IFERROR(IF(INDEX(NTG_2020_Map,$C2351+2,O$7)="","",INDEX(NTG_2020_Map,$C2351+2,O$7)),"")</f>
        <v/>
      </c>
    </row>
    <row r="2352" spans="3:15" ht="12.75" customHeight="1">
      <c r="C2352" s="16">
        <f t="shared" si="72"/>
        <v>102</v>
      </c>
      <c r="D2352" s="16">
        <f t="shared" si="73"/>
        <v>21</v>
      </c>
      <c r="E2352" s="16" cm="1">
        <f t="array" aca="1" ref="E2352" ca="1">IF(F2352="","",IF(INDEX(NTG_2020_Table,$C2352+1,$D2352)=1,1,0))</f>
        <v>0</v>
      </c>
      <c r="F2352" s="17" t="str" cm="1">
        <f t="array" aca="1" ref="F2352" ca="1">IFERROR(INDEX(NTG_2020_Table,$C2352+1,$F$7),"")</f>
        <v>Res-sAll-mHVAC-RmAC-dn</v>
      </c>
      <c r="G2352" s="17" t="str" cm="1">
        <f t="array" aca="1" ref="G2352" ca="1">IF($F2352="","",IFERROR(INDEX(NTG_2020_Map,1,IF($D2352&lt;$B$4,$B$3,IF($D2352&lt;$B$5,$B$4,$B$5))),""))</f>
        <v>CreatedComment</v>
      </c>
      <c r="H2352" s="17" t="str" cm="1">
        <f t="array" aca="1" ref="H2352" ca="1">IF(F2352="","",IFERROR(INDEX(NTG_2020_Map,2,D2352),""))</f>
        <v/>
      </c>
      <c r="I2352" s="17" t="str" cm="1">
        <f t="array" aca="1" ref="I2352" ca="1">IFERROR(INDEX(NTG_2020_Map,$C2352+2,$I$7),"")</f>
        <v/>
      </c>
      <c r="J2352" s="17" t="str" cm="1">
        <f t="array" aca="1" ref="J2352" ca="1">IFERROR(IF(INDEX(NTG_2020_Map,$C2352+2,36)=0,"",INDEX(NTG_2020_Map,$C2352+2,$J$7)),"")</f>
        <v/>
      </c>
      <c r="K2352" s="17" t="str" cm="1">
        <f t="array" aca="1" ref="K2352" ca="1">IFERROR(INDEX(NTG_2020_Map,$C2352+2,K$7),"")</f>
        <v/>
      </c>
      <c r="L2352" s="17" t="str" cm="1">
        <f t="array" aca="1" ref="L2352" ca="1">IFERROR(INDEX(NTG_2020_Map,$C2352+2,L$7),"")</f>
        <v/>
      </c>
      <c r="M2352" s="17" t="str" cm="1">
        <f t="array" aca="1" ref="M2352" ca="1">IFERROR(INDEX(NTG_2020_Map,$C2352+2,M$7),"")</f>
        <v/>
      </c>
      <c r="N2352" s="18" t="str" cm="1">
        <f t="array" aca="1" ref="N2352" ca="1">IFERROR(INDEX(NTG_2020_Map,$C2352+2,N$7),"")</f>
        <v/>
      </c>
      <c r="O2352" s="18" t="str" cm="1">
        <f t="array" aca="1" ref="O2352" ca="1">IFERROR(IF(INDEX(NTG_2020_Map,$C2352+2,O$7)="","",INDEX(NTG_2020_Map,$C2352+2,O$7)),"")</f>
        <v/>
      </c>
    </row>
    <row r="2353" spans="3:15" ht="12.75" customHeight="1">
      <c r="C2353" s="16">
        <f t="shared" si="72"/>
        <v>102</v>
      </c>
      <c r="D2353" s="16">
        <f t="shared" si="73"/>
        <v>22</v>
      </c>
      <c r="E2353" s="16" cm="1">
        <f t="array" aca="1" ref="E2353" ca="1">IF(F2353="","",IF(INDEX(NTG_2020_Table,$C2353+1,$D2353)=1,1,0))</f>
        <v>0</v>
      </c>
      <c r="F2353" s="17" t="str" cm="1">
        <f t="array" aca="1" ref="F2353" ca="1">IFERROR(INDEX(NTG_2020_Table,$C2353+1,$F$7),"")</f>
        <v>Res-sAll-mHVAC-RmAC-dn</v>
      </c>
      <c r="G2353" s="17" t="str" cm="1">
        <f t="array" aca="1" ref="G2353" ca="1">IF($F2353="","",IFERROR(INDEX(NTG_2020_Map,1,IF($D2353&lt;$B$4,$B$3,IF($D2353&lt;$B$5,$B$4,$B$5))),""))</f>
        <v>CreatedComment</v>
      </c>
      <c r="H2353" s="17" t="str" cm="1">
        <f t="array" aca="1" ref="H2353" ca="1">IF(F2353="","",IFERROR(INDEX(NTG_2020_Map,2,D2353),""))</f>
        <v/>
      </c>
      <c r="I2353" s="17" t="str" cm="1">
        <f t="array" aca="1" ref="I2353" ca="1">IFERROR(INDEX(NTG_2020_Map,$C2353+2,$I$7),"")</f>
        <v/>
      </c>
      <c r="J2353" s="17" t="str" cm="1">
        <f t="array" aca="1" ref="J2353" ca="1">IFERROR(IF(INDEX(NTG_2020_Map,$C2353+2,36)=0,"",INDEX(NTG_2020_Map,$C2353+2,$J$7)),"")</f>
        <v/>
      </c>
      <c r="K2353" s="17" t="str" cm="1">
        <f t="array" aca="1" ref="K2353" ca="1">IFERROR(INDEX(NTG_2020_Map,$C2353+2,K$7),"")</f>
        <v/>
      </c>
      <c r="L2353" s="17" t="str" cm="1">
        <f t="array" aca="1" ref="L2353" ca="1">IFERROR(INDEX(NTG_2020_Map,$C2353+2,L$7),"")</f>
        <v/>
      </c>
      <c r="M2353" s="17" t="str" cm="1">
        <f t="array" aca="1" ref="M2353" ca="1">IFERROR(INDEX(NTG_2020_Map,$C2353+2,M$7),"")</f>
        <v/>
      </c>
      <c r="N2353" s="18" t="str" cm="1">
        <f t="array" aca="1" ref="N2353" ca="1">IFERROR(INDEX(NTG_2020_Map,$C2353+2,N$7),"")</f>
        <v/>
      </c>
      <c r="O2353" s="18" t="str" cm="1">
        <f t="array" aca="1" ref="O2353" ca="1">IFERROR(IF(INDEX(NTG_2020_Map,$C2353+2,O$7)="","",INDEX(NTG_2020_Map,$C2353+2,O$7)),"")</f>
        <v/>
      </c>
    </row>
    <row r="2354" spans="3:15" ht="12.75" customHeight="1">
      <c r="C2354" s="16">
        <f t="shared" si="72"/>
        <v>102</v>
      </c>
      <c r="D2354" s="16">
        <f t="shared" si="73"/>
        <v>23</v>
      </c>
      <c r="E2354" s="16" cm="1">
        <f t="array" aca="1" ref="E2354" ca="1">IF(F2354="","",IF(INDEX(NTG_2020_Table,$C2354+1,$D2354)=1,1,0))</f>
        <v>1</v>
      </c>
      <c r="F2354" s="17" t="str" cm="1">
        <f t="array" aca="1" ref="F2354" ca="1">IFERROR(INDEX(NTG_2020_Table,$C2354+1,$F$7),"")</f>
        <v>Res-sAll-mHVAC-RmAC-dn</v>
      </c>
      <c r="G2354" s="17" t="str" cm="1">
        <f t="array" aca="1" ref="G2354" ca="1">IF($F2354="","",IFERROR(INDEX(NTG_2020_Map,1,IF($D2354&lt;$B$4,$B$3,IF($D2354&lt;$B$5,$B$4,$B$5))),""))</f>
        <v>CreatedComment</v>
      </c>
      <c r="H2354" s="17" t="str" cm="1">
        <f t="array" aca="1" ref="H2354" ca="1">IF(F2354="","",IFERROR(INDEX(NTG_2020_Map,2,D2354),""))</f>
        <v/>
      </c>
      <c r="I2354" s="17" t="str" cm="1">
        <f t="array" aca="1" ref="I2354" ca="1">IFERROR(INDEX(NTG_2020_Map,$C2354+2,$I$7),"")</f>
        <v/>
      </c>
      <c r="J2354" s="17" t="str" cm="1">
        <f t="array" aca="1" ref="J2354" ca="1">IFERROR(IF(INDEX(NTG_2020_Map,$C2354+2,36)=0,"",INDEX(NTG_2020_Map,$C2354+2,$J$7)),"")</f>
        <v/>
      </c>
      <c r="K2354" s="17" t="str" cm="1">
        <f t="array" aca="1" ref="K2354" ca="1">IFERROR(INDEX(NTG_2020_Map,$C2354+2,K$7),"")</f>
        <v/>
      </c>
      <c r="L2354" s="17" t="str" cm="1">
        <f t="array" aca="1" ref="L2354" ca="1">IFERROR(INDEX(NTG_2020_Map,$C2354+2,L$7),"")</f>
        <v/>
      </c>
      <c r="M2354" s="17" t="str" cm="1">
        <f t="array" aca="1" ref="M2354" ca="1">IFERROR(INDEX(NTG_2020_Map,$C2354+2,M$7),"")</f>
        <v/>
      </c>
      <c r="N2354" s="18" t="str" cm="1">
        <f t="array" aca="1" ref="N2354" ca="1">IFERROR(INDEX(NTG_2020_Map,$C2354+2,N$7),"")</f>
        <v/>
      </c>
      <c r="O2354" s="18" t="str" cm="1">
        <f t="array" aca="1" ref="O2354" ca="1">IFERROR(IF(INDEX(NTG_2020_Map,$C2354+2,O$7)="","",INDEX(NTG_2020_Map,$C2354+2,O$7)),"")</f>
        <v/>
      </c>
    </row>
    <row r="2355" spans="3:15" ht="12.75" customHeight="1">
      <c r="C2355" s="16">
        <f t="shared" si="72"/>
        <v>103</v>
      </c>
      <c r="D2355" s="16">
        <f t="shared" si="73"/>
        <v>1</v>
      </c>
      <c r="E2355" s="16" cm="1">
        <f t="array" aca="1" ref="E2355" ca="1">IF(F2355="","",IF(INDEX(NTG_2020_Table,$C2355+1,$D2355)=1,1,0))</f>
        <v>0</v>
      </c>
      <c r="F2355" s="17" t="str" cm="1">
        <f t="array" aca="1" ref="F2355" ca="1">IFERROR(INDEX(NTG_2020_Table,$C2355+1,$F$7),"")</f>
        <v>Res-sAll-mHVAC-SCT-di</v>
      </c>
      <c r="G2355" s="17" t="str" cm="1">
        <f t="array" aca="1" ref="G2355" ca="1">IF($F2355="","",IFERROR(INDEX(NTG_2020_Map,1,IF($D2355&lt;$B$4,$B$3,IF($D2355&lt;$B$5,$B$4,$B$5))),""))</f>
        <v>NTG_ID</v>
      </c>
      <c r="H2355" s="17" t="str" cm="1">
        <f t="array" aca="1" ref="H2355" ca="1">IF(F2355="","",IFERROR(INDEX(NTG_2020_Map,2,D2355),""))</f>
        <v>Agric-Default&gt;2yrs</v>
      </c>
      <c r="I2355" s="17" t="str" cm="1">
        <f t="array" aca="1" ref="I2355" ca="1">IFERROR(INDEX(NTG_2020_Map,$C2355+2,$I$7),"")</f>
        <v/>
      </c>
      <c r="J2355" s="17" t="str" cm="1">
        <f t="array" aca="1" ref="J2355" ca="1">IFERROR(IF(INDEX(NTG_2020_Map,$C2355+2,36)=0,"",INDEX(NTG_2020_Map,$C2355+2,$J$7)),"")</f>
        <v/>
      </c>
      <c r="K2355" s="17" t="str" cm="1">
        <f t="array" aca="1" ref="K2355" ca="1">IFERROR(INDEX(NTG_2020_Map,$C2355+2,K$7),"")</f>
        <v/>
      </c>
      <c r="L2355" s="17" t="str" cm="1">
        <f t="array" aca="1" ref="L2355" ca="1">IFERROR(INDEX(NTG_2020_Map,$C2355+2,L$7),"")</f>
        <v/>
      </c>
      <c r="M2355" s="17" t="str" cm="1">
        <f t="array" aca="1" ref="M2355" ca="1">IFERROR(INDEX(NTG_2020_Map,$C2355+2,M$7),"")</f>
        <v/>
      </c>
      <c r="N2355" s="18" t="str" cm="1">
        <f t="array" aca="1" ref="N2355" ca="1">IFERROR(INDEX(NTG_2020_Map,$C2355+2,N$7),"")</f>
        <v/>
      </c>
      <c r="O2355" s="18" t="str" cm="1">
        <f t="array" aca="1" ref="O2355" ca="1">IFERROR(IF(INDEX(NTG_2020_Map,$C2355+2,O$7)="","",INDEX(NTG_2020_Map,$C2355+2,O$7)),"")</f>
        <v/>
      </c>
    </row>
    <row r="2356" spans="3:15" ht="12.75" customHeight="1">
      <c r="C2356" s="16">
        <f t="shared" si="72"/>
        <v>103</v>
      </c>
      <c r="D2356" s="16">
        <f t="shared" si="73"/>
        <v>2</v>
      </c>
      <c r="E2356" s="16" cm="1">
        <f t="array" aca="1" ref="E2356" ca="1">IF(F2356="","",IF(INDEX(NTG_2020_Table,$C2356+1,$D2356)=1,1,0))</f>
        <v>0</v>
      </c>
      <c r="F2356" s="17" t="str" cm="1">
        <f t="array" aca="1" ref="F2356" ca="1">IFERROR(INDEX(NTG_2020_Table,$C2356+1,$F$7),"")</f>
        <v>Res-sAll-mHVAC-SCT-di</v>
      </c>
      <c r="G2356" s="17" t="str" cm="1">
        <f t="array" aca="1" ref="G2356" ca="1">IF($F2356="","",IFERROR(INDEX(NTG_2020_Map,1,IF($D2356&lt;$B$4,$B$3,IF($D2356&lt;$B$5,$B$4,$B$5))),""))</f>
        <v>NTG_ID</v>
      </c>
      <c r="H2356" s="17" t="str" cm="1">
        <f t="array" aca="1" ref="H2356" ca="1">IF(F2356="","",IFERROR(INDEX(NTG_2020_Map,2,D2356),""))</f>
        <v>DEER2019</v>
      </c>
      <c r="I2356" s="17" t="str" cm="1">
        <f t="array" aca="1" ref="I2356" ca="1">IFERROR(INDEX(NTG_2020_Map,$C2356+2,$I$7),"")</f>
        <v/>
      </c>
      <c r="J2356" s="17" t="str" cm="1">
        <f t="array" aca="1" ref="J2356" ca="1">IFERROR(IF(INDEX(NTG_2020_Map,$C2356+2,36)=0,"",INDEX(NTG_2020_Map,$C2356+2,$J$7)),"")</f>
        <v/>
      </c>
      <c r="K2356" s="17" t="str" cm="1">
        <f t="array" aca="1" ref="K2356" ca="1">IFERROR(INDEX(NTG_2020_Map,$C2356+2,K$7),"")</f>
        <v/>
      </c>
      <c r="L2356" s="17" t="str" cm="1">
        <f t="array" aca="1" ref="L2356" ca="1">IFERROR(INDEX(NTG_2020_Map,$C2356+2,L$7),"")</f>
        <v/>
      </c>
      <c r="M2356" s="17" t="str" cm="1">
        <f t="array" aca="1" ref="M2356" ca="1">IFERROR(INDEX(NTG_2020_Map,$C2356+2,M$7),"")</f>
        <v/>
      </c>
      <c r="N2356" s="18" t="str" cm="1">
        <f t="array" aca="1" ref="N2356" ca="1">IFERROR(INDEX(NTG_2020_Map,$C2356+2,N$7),"")</f>
        <v/>
      </c>
      <c r="O2356" s="18" t="str" cm="1">
        <f t="array" aca="1" ref="O2356" ca="1">IFERROR(IF(INDEX(NTG_2020_Map,$C2356+2,O$7)="","",INDEX(NTG_2020_Map,$C2356+2,O$7)),"")</f>
        <v/>
      </c>
    </row>
    <row r="2357" spans="3:15" ht="12.75" customHeight="1">
      <c r="C2357" s="16">
        <f t="shared" si="72"/>
        <v>103</v>
      </c>
      <c r="D2357" s="16">
        <f t="shared" si="73"/>
        <v>3</v>
      </c>
      <c r="E2357" s="16" cm="1">
        <f t="array" aca="1" ref="E2357" ca="1">IF(F2357="","",IF(INDEX(NTG_2020_Table,$C2357+1,$D2357)=1,1,0))</f>
        <v>0</v>
      </c>
      <c r="F2357" s="17" t="str" cm="1">
        <f t="array" aca="1" ref="F2357" ca="1">IFERROR(INDEX(NTG_2020_Table,$C2357+1,$F$7),"")</f>
        <v>Res-sAll-mHVAC-SCT-di</v>
      </c>
      <c r="G2357" s="17" t="str" cm="1">
        <f t="array" aca="1" ref="G2357" ca="1">IF($F2357="","",IFERROR(INDEX(NTG_2020_Map,1,IF($D2357&lt;$B$4,$B$3,IF($D2357&lt;$B$5,$B$4,$B$5))),""))</f>
        <v>NTG_ID</v>
      </c>
      <c r="H2357" s="17" cm="1">
        <f t="array" aca="1" ref="H2357" ca="1">IF(F2357="","",IFERROR(INDEX(NTG_2020_Map,2,D2357),""))</f>
        <v>43466</v>
      </c>
      <c r="I2357" s="17" t="str" cm="1">
        <f t="array" aca="1" ref="I2357" ca="1">IFERROR(INDEX(NTG_2020_Map,$C2357+2,$I$7),"")</f>
        <v/>
      </c>
      <c r="J2357" s="17" t="str" cm="1">
        <f t="array" aca="1" ref="J2357" ca="1">IFERROR(IF(INDEX(NTG_2020_Map,$C2357+2,36)=0,"",INDEX(NTG_2020_Map,$C2357+2,$J$7)),"")</f>
        <v/>
      </c>
      <c r="K2357" s="17" t="str" cm="1">
        <f t="array" aca="1" ref="K2357" ca="1">IFERROR(INDEX(NTG_2020_Map,$C2357+2,K$7),"")</f>
        <v/>
      </c>
      <c r="L2357" s="17" t="str" cm="1">
        <f t="array" aca="1" ref="L2357" ca="1">IFERROR(INDEX(NTG_2020_Map,$C2357+2,L$7),"")</f>
        <v/>
      </c>
      <c r="M2357" s="17" t="str" cm="1">
        <f t="array" aca="1" ref="M2357" ca="1">IFERROR(INDEX(NTG_2020_Map,$C2357+2,M$7),"")</f>
        <v/>
      </c>
      <c r="N2357" s="18" t="str" cm="1">
        <f t="array" aca="1" ref="N2357" ca="1">IFERROR(INDEX(NTG_2020_Map,$C2357+2,N$7),"")</f>
        <v/>
      </c>
      <c r="O2357" s="18" t="str" cm="1">
        <f t="array" aca="1" ref="O2357" ca="1">IFERROR(IF(INDEX(NTG_2020_Map,$C2357+2,O$7)="","",INDEX(NTG_2020_Map,$C2357+2,O$7)),"")</f>
        <v/>
      </c>
    </row>
    <row r="2358" spans="3:15" ht="12.75" customHeight="1">
      <c r="C2358" s="16">
        <f t="shared" si="72"/>
        <v>103</v>
      </c>
      <c r="D2358" s="16">
        <f t="shared" si="73"/>
        <v>4</v>
      </c>
      <c r="E2358" s="16" cm="1">
        <f t="array" aca="1" ref="E2358" ca="1">IF(F2358="","",IF(INDEX(NTG_2020_Table,$C2358+1,$D2358)=1,1,0))</f>
        <v>0</v>
      </c>
      <c r="F2358" s="17" t="str" cm="1">
        <f t="array" aca="1" ref="F2358" ca="1">IFERROR(INDEX(NTG_2020_Table,$C2358+1,$F$7),"")</f>
        <v>Res-sAll-mHVAC-SCT-di</v>
      </c>
      <c r="G2358" s="17" t="str" cm="1">
        <f t="array" aca="1" ref="G2358" ca="1">IF($F2358="","",IFERROR(INDEX(NTG_2020_Map,1,IF($D2358&lt;$B$4,$B$3,IF($D2358&lt;$B$5,$B$4,$B$5))),""))</f>
        <v>NTG_ID</v>
      </c>
      <c r="H2358" s="17" cm="1">
        <f t="array" aca="1" ref="H2358" ca="1">IF(F2358="","",IFERROR(INDEX(NTG_2020_Map,2,D2358),""))</f>
        <v>46022</v>
      </c>
      <c r="I2358" s="17" t="str" cm="1">
        <f t="array" aca="1" ref="I2358" ca="1">IFERROR(INDEX(NTG_2020_Map,$C2358+2,$I$7),"")</f>
        <v/>
      </c>
      <c r="J2358" s="17" t="str" cm="1">
        <f t="array" aca="1" ref="J2358" ca="1">IFERROR(IF(INDEX(NTG_2020_Map,$C2358+2,36)=0,"",INDEX(NTG_2020_Map,$C2358+2,$J$7)),"")</f>
        <v/>
      </c>
      <c r="K2358" s="17" t="str" cm="1">
        <f t="array" aca="1" ref="K2358" ca="1">IFERROR(INDEX(NTG_2020_Map,$C2358+2,K$7),"")</f>
        <v/>
      </c>
      <c r="L2358" s="17" t="str" cm="1">
        <f t="array" aca="1" ref="L2358" ca="1">IFERROR(INDEX(NTG_2020_Map,$C2358+2,L$7),"")</f>
        <v/>
      </c>
      <c r="M2358" s="17" t="str" cm="1">
        <f t="array" aca="1" ref="M2358" ca="1">IFERROR(INDEX(NTG_2020_Map,$C2358+2,M$7),"")</f>
        <v/>
      </c>
      <c r="N2358" s="18" t="str" cm="1">
        <f t="array" aca="1" ref="N2358" ca="1">IFERROR(INDEX(NTG_2020_Map,$C2358+2,N$7),"")</f>
        <v/>
      </c>
      <c r="O2358" s="18" t="str" cm="1">
        <f t="array" aca="1" ref="O2358" ca="1">IFERROR(IF(INDEX(NTG_2020_Map,$C2358+2,O$7)="","",INDEX(NTG_2020_Map,$C2358+2,O$7)),"")</f>
        <v/>
      </c>
    </row>
    <row r="2359" spans="3:15" ht="12.75" customHeight="1">
      <c r="C2359" s="16">
        <f t="shared" si="72"/>
        <v>103</v>
      </c>
      <c r="D2359" s="16">
        <f t="shared" si="73"/>
        <v>5</v>
      </c>
      <c r="E2359" s="16" cm="1">
        <f t="array" aca="1" ref="E2359" ca="1">IF(F2359="","",IF(INDEX(NTG_2020_Table,$C2359+1,$D2359)=1,1,0))</f>
        <v>0</v>
      </c>
      <c r="F2359" s="17" t="str" cm="1">
        <f t="array" aca="1" ref="F2359" ca="1">IFERROR(INDEX(NTG_2020_Table,$C2359+1,$F$7),"")</f>
        <v>Res-sAll-mHVAC-SCT-di</v>
      </c>
      <c r="G2359" s="17" t="str" cm="1">
        <f t="array" aca="1" ref="G2359" ca="1">IF($F2359="","",IFERROR(INDEX(NTG_2020_Map,1,IF($D2359&lt;$B$4,$B$3,IF($D2359&lt;$B$5,$B$4,$B$5))),""))</f>
        <v>NTG_ID</v>
      </c>
      <c r="H2359" s="17" cm="1">
        <f t="array" aca="1" ref="H2359" ca="1">IF(F2359="","",IFERROR(INDEX(NTG_2020_Map,2,D2359),""))</f>
        <v>0.6</v>
      </c>
      <c r="I2359" s="17" t="str" cm="1">
        <f t="array" aca="1" ref="I2359" ca="1">IFERROR(INDEX(NTG_2020_Map,$C2359+2,$I$7),"")</f>
        <v/>
      </c>
      <c r="J2359" s="17" t="str" cm="1">
        <f t="array" aca="1" ref="J2359" ca="1">IFERROR(IF(INDEX(NTG_2020_Map,$C2359+2,36)=0,"",INDEX(NTG_2020_Map,$C2359+2,$J$7)),"")</f>
        <v/>
      </c>
      <c r="K2359" s="17" t="str" cm="1">
        <f t="array" aca="1" ref="K2359" ca="1">IFERROR(INDEX(NTG_2020_Map,$C2359+2,K$7),"")</f>
        <v/>
      </c>
      <c r="L2359" s="17" t="str" cm="1">
        <f t="array" aca="1" ref="L2359" ca="1">IFERROR(INDEX(NTG_2020_Map,$C2359+2,L$7),"")</f>
        <v/>
      </c>
      <c r="M2359" s="17" t="str" cm="1">
        <f t="array" aca="1" ref="M2359" ca="1">IFERROR(INDEX(NTG_2020_Map,$C2359+2,M$7),"")</f>
        <v/>
      </c>
      <c r="N2359" s="18" t="str" cm="1">
        <f t="array" aca="1" ref="N2359" ca="1">IFERROR(INDEX(NTG_2020_Map,$C2359+2,N$7),"")</f>
        <v/>
      </c>
      <c r="O2359" s="18" t="str" cm="1">
        <f t="array" aca="1" ref="O2359" ca="1">IFERROR(IF(INDEX(NTG_2020_Map,$C2359+2,O$7)="","",INDEX(NTG_2020_Map,$C2359+2,O$7)),"")</f>
        <v/>
      </c>
    </row>
    <row r="2360" spans="3:15" ht="12.75" customHeight="1">
      <c r="C2360" s="16">
        <f t="shared" si="72"/>
        <v>103</v>
      </c>
      <c r="D2360" s="16">
        <f t="shared" si="73"/>
        <v>6</v>
      </c>
      <c r="E2360" s="16" cm="1">
        <f t="array" aca="1" ref="E2360" ca="1">IF(F2360="","",IF(INDEX(NTG_2020_Table,$C2360+1,$D2360)=1,1,0))</f>
        <v>0</v>
      </c>
      <c r="F2360" s="17" t="str" cm="1">
        <f t="array" aca="1" ref="F2360" ca="1">IFERROR(INDEX(NTG_2020_Table,$C2360+1,$F$7),"")</f>
        <v>Res-sAll-mHVAC-SCT-di</v>
      </c>
      <c r="G2360" s="17" t="str" cm="1">
        <f t="array" aca="1" ref="G2360" ca="1">IF($F2360="","",IFERROR(INDEX(NTG_2020_Map,1,IF($D2360&lt;$B$4,$B$3,IF($D2360&lt;$B$5,$B$4,$B$5))),""))</f>
        <v>NTG_ID</v>
      </c>
      <c r="H2360" s="17" cm="1">
        <f t="array" aca="1" ref="H2360" ca="1">IF(F2360="","",IFERROR(INDEX(NTG_2020_Map,2,D2360),""))</f>
        <v>0.6</v>
      </c>
      <c r="I2360" s="17" t="str" cm="1">
        <f t="array" aca="1" ref="I2360" ca="1">IFERROR(INDEX(NTG_2020_Map,$C2360+2,$I$7),"")</f>
        <v/>
      </c>
      <c r="J2360" s="17" t="str" cm="1">
        <f t="array" aca="1" ref="J2360" ca="1">IFERROR(IF(INDEX(NTG_2020_Map,$C2360+2,36)=0,"",INDEX(NTG_2020_Map,$C2360+2,$J$7)),"")</f>
        <v/>
      </c>
      <c r="K2360" s="17" t="str" cm="1">
        <f t="array" aca="1" ref="K2360" ca="1">IFERROR(INDEX(NTG_2020_Map,$C2360+2,K$7),"")</f>
        <v/>
      </c>
      <c r="L2360" s="17" t="str" cm="1">
        <f t="array" aca="1" ref="L2360" ca="1">IFERROR(INDEX(NTG_2020_Map,$C2360+2,L$7),"")</f>
        <v/>
      </c>
      <c r="M2360" s="17" t="str" cm="1">
        <f t="array" aca="1" ref="M2360" ca="1">IFERROR(INDEX(NTG_2020_Map,$C2360+2,M$7),"")</f>
        <v/>
      </c>
      <c r="N2360" s="18" t="str" cm="1">
        <f t="array" aca="1" ref="N2360" ca="1">IFERROR(INDEX(NTG_2020_Map,$C2360+2,N$7),"")</f>
        <v/>
      </c>
      <c r="O2360" s="18" t="str" cm="1">
        <f t="array" aca="1" ref="O2360" ca="1">IFERROR(IF(INDEX(NTG_2020_Map,$C2360+2,O$7)="","",INDEX(NTG_2020_Map,$C2360+2,O$7)),"")</f>
        <v/>
      </c>
    </row>
    <row r="2361" spans="3:15" ht="12.75" customHeight="1">
      <c r="C2361" s="16">
        <f t="shared" si="72"/>
        <v>103</v>
      </c>
      <c r="D2361" s="16">
        <f t="shared" si="73"/>
        <v>7</v>
      </c>
      <c r="E2361" s="16" cm="1">
        <f t="array" aca="1" ref="E2361" ca="1">IF(F2361="","",IF(INDEX(NTG_2020_Table,$C2361+1,$D2361)=1,1,0))</f>
        <v>0</v>
      </c>
      <c r="F2361" s="17" t="str" cm="1">
        <f t="array" aca="1" ref="F2361" ca="1">IFERROR(INDEX(NTG_2020_Table,$C2361+1,$F$7),"")</f>
        <v>Res-sAll-mHVAC-SCT-di</v>
      </c>
      <c r="G2361" s="17" t="str" cm="1">
        <f t="array" aca="1" ref="G2361" ca="1">IF($F2361="","",IFERROR(INDEX(NTG_2020_Map,1,IF($D2361&lt;$B$4,$B$3,IF($D2361&lt;$B$5,$B$4,$B$5))),""))</f>
        <v>NTG_ID</v>
      </c>
      <c r="H2361" s="17" t="str" cm="1">
        <f t="array" aca="1" ref="H2361" ca="1">IF(F2361="","",IFERROR(INDEX(NTG_2020_Map,2,D2361),""))</f>
        <v>Measures not covered by other NTG values and measure technology type has been available in marketplace for more than 2 years</v>
      </c>
      <c r="I2361" s="17" t="str" cm="1">
        <f t="array" aca="1" ref="I2361" ca="1">IFERROR(INDEX(NTG_2020_Map,$C2361+2,$I$7),"")</f>
        <v/>
      </c>
      <c r="J2361" s="17" t="str" cm="1">
        <f t="array" aca="1" ref="J2361" ca="1">IFERROR(IF(INDEX(NTG_2020_Map,$C2361+2,36)=0,"",INDEX(NTG_2020_Map,$C2361+2,$J$7)),"")</f>
        <v/>
      </c>
      <c r="K2361" s="17" t="str" cm="1">
        <f t="array" aca="1" ref="K2361" ca="1">IFERROR(INDEX(NTG_2020_Map,$C2361+2,K$7),"")</f>
        <v/>
      </c>
      <c r="L2361" s="17" t="str" cm="1">
        <f t="array" aca="1" ref="L2361" ca="1">IFERROR(INDEX(NTG_2020_Map,$C2361+2,L$7),"")</f>
        <v/>
      </c>
      <c r="M2361" s="17" t="str" cm="1">
        <f t="array" aca="1" ref="M2361" ca="1">IFERROR(INDEX(NTG_2020_Map,$C2361+2,M$7),"")</f>
        <v/>
      </c>
      <c r="N2361" s="18" t="str" cm="1">
        <f t="array" aca="1" ref="N2361" ca="1">IFERROR(INDEX(NTG_2020_Map,$C2361+2,N$7),"")</f>
        <v/>
      </c>
      <c r="O2361" s="18" t="str" cm="1">
        <f t="array" aca="1" ref="O2361" ca="1">IFERROR(IF(INDEX(NTG_2020_Map,$C2361+2,O$7)="","",INDEX(NTG_2020_Map,$C2361+2,O$7)),"")</f>
        <v/>
      </c>
    </row>
    <row r="2362" spans="3:15" ht="12.75" customHeight="1">
      <c r="C2362" s="16">
        <f t="shared" si="72"/>
        <v>103</v>
      </c>
      <c r="D2362" s="16">
        <f t="shared" si="73"/>
        <v>8</v>
      </c>
      <c r="E2362" s="16" cm="1">
        <f t="array" aca="1" ref="E2362" ca="1">IF(F2362="","",IF(INDEX(NTG_2020_Table,$C2362+1,$D2362)=1,1,0))</f>
        <v>0</v>
      </c>
      <c r="F2362" s="17" t="str" cm="1">
        <f t="array" aca="1" ref="F2362" ca="1">IFERROR(INDEX(NTG_2020_Table,$C2362+1,$F$7),"")</f>
        <v>Res-sAll-mHVAC-SCT-di</v>
      </c>
      <c r="G2362" s="17" t="str" cm="1">
        <f t="array" aca="1" ref="G2362" ca="1">IF($F2362="","",IFERROR(INDEX(NTG_2020_Map,1,IF($D2362&lt;$B$4,$B$3,IF($D2362&lt;$B$5,$B$4,$B$5))),""))</f>
        <v>NTG_ID</v>
      </c>
      <c r="H2362" s="17" t="str" cm="1">
        <f t="array" aca="1" ref="H2362" ca="1">IF(F2362="","",IFERROR(INDEX(NTG_2020_Map,2,D2362),""))</f>
        <v>Deem-DEER|Deem-WP</v>
      </c>
      <c r="I2362" s="17" t="str" cm="1">
        <f t="array" aca="1" ref="I2362" ca="1">IFERROR(INDEX(NTG_2020_Map,$C2362+2,$I$7),"")</f>
        <v/>
      </c>
      <c r="J2362" s="17" t="str" cm="1">
        <f t="array" aca="1" ref="J2362" ca="1">IFERROR(IF(INDEX(NTG_2020_Map,$C2362+2,36)=0,"",INDEX(NTG_2020_Map,$C2362+2,$J$7)),"")</f>
        <v/>
      </c>
      <c r="K2362" s="17" t="str" cm="1">
        <f t="array" aca="1" ref="K2362" ca="1">IFERROR(INDEX(NTG_2020_Map,$C2362+2,K$7),"")</f>
        <v/>
      </c>
      <c r="L2362" s="17" t="str" cm="1">
        <f t="array" aca="1" ref="L2362" ca="1">IFERROR(INDEX(NTG_2020_Map,$C2362+2,L$7),"")</f>
        <v/>
      </c>
      <c r="M2362" s="17" t="str" cm="1">
        <f t="array" aca="1" ref="M2362" ca="1">IFERROR(INDEX(NTG_2020_Map,$C2362+2,M$7),"")</f>
        <v/>
      </c>
      <c r="N2362" s="18" t="str" cm="1">
        <f t="array" aca="1" ref="N2362" ca="1">IFERROR(INDEX(NTG_2020_Map,$C2362+2,N$7),"")</f>
        <v/>
      </c>
      <c r="O2362" s="18" t="str" cm="1">
        <f t="array" aca="1" ref="O2362" ca="1">IFERROR(IF(INDEX(NTG_2020_Map,$C2362+2,O$7)="","",INDEX(NTG_2020_Map,$C2362+2,O$7)),"")</f>
        <v/>
      </c>
    </row>
    <row r="2363" spans="3:15" ht="12.75" customHeight="1">
      <c r="C2363" s="16">
        <f t="shared" si="72"/>
        <v>103</v>
      </c>
      <c r="D2363" s="16">
        <f t="shared" si="73"/>
        <v>9</v>
      </c>
      <c r="E2363" s="16" cm="1">
        <f t="array" aca="1" ref="E2363" ca="1">IF(F2363="","",IF(INDEX(NTG_2020_Table,$C2363+1,$D2363)=1,1,0))</f>
        <v>0</v>
      </c>
      <c r="F2363" s="17" t="str" cm="1">
        <f t="array" aca="1" ref="F2363" ca="1">IFERROR(INDEX(NTG_2020_Table,$C2363+1,$F$7),"")</f>
        <v>Res-sAll-mHVAC-SCT-di</v>
      </c>
      <c r="G2363" s="17" t="str" cm="1">
        <f t="array" aca="1" ref="G2363" ca="1">IF($F2363="","",IFERROR(INDEX(NTG_2020_Map,1,IF($D2363&lt;$B$4,$B$3,IF($D2363&lt;$B$5,$B$4,$B$5))),""))</f>
        <v>NTG_ID</v>
      </c>
      <c r="H2363" s="17" t="str" cm="1">
        <f t="array" aca="1" ref="H2363" ca="1">IF(F2363="","",IFERROR(INDEX(NTG_2020_Map,2,D2363),""))</f>
        <v>AOE|AR|BRO-Bhv|BRO-Op|BRO-RCx|BW|NC|NR</v>
      </c>
      <c r="I2363" s="17" t="str" cm="1">
        <f t="array" aca="1" ref="I2363" ca="1">IFERROR(INDEX(NTG_2020_Map,$C2363+2,$I$7),"")</f>
        <v/>
      </c>
      <c r="J2363" s="17" t="str" cm="1">
        <f t="array" aca="1" ref="J2363" ca="1">IFERROR(IF(INDEX(NTG_2020_Map,$C2363+2,36)=0,"",INDEX(NTG_2020_Map,$C2363+2,$J$7)),"")</f>
        <v/>
      </c>
      <c r="K2363" s="17" t="str" cm="1">
        <f t="array" aca="1" ref="K2363" ca="1">IFERROR(INDEX(NTG_2020_Map,$C2363+2,K$7),"")</f>
        <v/>
      </c>
      <c r="L2363" s="17" t="str" cm="1">
        <f t="array" aca="1" ref="L2363" ca="1">IFERROR(INDEX(NTG_2020_Map,$C2363+2,L$7),"")</f>
        <v/>
      </c>
      <c r="M2363" s="17" t="str" cm="1">
        <f t="array" aca="1" ref="M2363" ca="1">IFERROR(INDEX(NTG_2020_Map,$C2363+2,M$7),"")</f>
        <v/>
      </c>
      <c r="N2363" s="18" t="str" cm="1">
        <f t="array" aca="1" ref="N2363" ca="1">IFERROR(INDEX(NTG_2020_Map,$C2363+2,N$7),"")</f>
        <v/>
      </c>
      <c r="O2363" s="18" t="str" cm="1">
        <f t="array" aca="1" ref="O2363" ca="1">IFERROR(IF(INDEX(NTG_2020_Map,$C2363+2,O$7)="","",INDEX(NTG_2020_Map,$C2363+2,O$7)),"")</f>
        <v/>
      </c>
    </row>
    <row r="2364" spans="3:15" ht="12.75" customHeight="1">
      <c r="C2364" s="16">
        <f t="shared" si="72"/>
        <v>103</v>
      </c>
      <c r="D2364" s="16">
        <f t="shared" si="73"/>
        <v>10</v>
      </c>
      <c r="E2364" s="16" cm="1">
        <f t="array" aca="1" ref="E2364" ca="1">IF(F2364="","",IF(INDEX(NTG_2020_Table,$C2364+1,$D2364)=1,1,0))</f>
        <v>0</v>
      </c>
      <c r="F2364" s="17" t="str" cm="1">
        <f t="array" aca="1" ref="F2364" ca="1">IFERROR(INDEX(NTG_2020_Table,$C2364+1,$F$7),"")</f>
        <v>Res-sAll-mHVAC-SCT-di</v>
      </c>
      <c r="G2364" s="17" t="str" cm="1">
        <f t="array" aca="1" ref="G2364" ca="1">IF($F2364="","",IFERROR(INDEX(NTG_2020_Map,1,IF($D2364&lt;$B$4,$B$3,IF($D2364&lt;$B$5,$B$4,$B$5))),""))</f>
        <v>NTG_ID</v>
      </c>
      <c r="H2364" s="17" t="str" cm="1">
        <f t="array" aca="1" ref="H2364" ca="1">IF(F2364="","",IFERROR(INDEX(NTG_2020_Map,2,D2364),""))</f>
        <v>UpDeemed|DnCust|DnDeemed|DnCustDI|DnDeemDI</v>
      </c>
      <c r="I2364" s="17" t="str" cm="1">
        <f t="array" aca="1" ref="I2364" ca="1">IFERROR(INDEX(NTG_2020_Map,$C2364+2,$I$7),"")</f>
        <v/>
      </c>
      <c r="J2364" s="17" t="str" cm="1">
        <f t="array" aca="1" ref="J2364" ca="1">IFERROR(IF(INDEX(NTG_2020_Map,$C2364+2,36)=0,"",INDEX(NTG_2020_Map,$C2364+2,$J$7)),"")</f>
        <v/>
      </c>
      <c r="K2364" s="17" t="str" cm="1">
        <f t="array" aca="1" ref="K2364" ca="1">IFERROR(INDEX(NTG_2020_Map,$C2364+2,K$7),"")</f>
        <v/>
      </c>
      <c r="L2364" s="17" t="str" cm="1">
        <f t="array" aca="1" ref="L2364" ca="1">IFERROR(INDEX(NTG_2020_Map,$C2364+2,L$7),"")</f>
        <v/>
      </c>
      <c r="M2364" s="17" t="str" cm="1">
        <f t="array" aca="1" ref="M2364" ca="1">IFERROR(INDEX(NTG_2020_Map,$C2364+2,M$7),"")</f>
        <v/>
      </c>
      <c r="N2364" s="18" t="str" cm="1">
        <f t="array" aca="1" ref="N2364" ca="1">IFERROR(INDEX(NTG_2020_Map,$C2364+2,N$7),"")</f>
        <v/>
      </c>
      <c r="O2364" s="18" t="str" cm="1">
        <f t="array" aca="1" ref="O2364" ca="1">IFERROR(IF(INDEX(NTG_2020_Map,$C2364+2,O$7)="","",INDEX(NTG_2020_Map,$C2364+2,O$7)),"")</f>
        <v/>
      </c>
    </row>
    <row r="2365" spans="3:15" ht="12.75" customHeight="1">
      <c r="C2365" s="16">
        <f t="shared" si="72"/>
        <v>103</v>
      </c>
      <c r="D2365" s="16">
        <f t="shared" si="73"/>
        <v>11</v>
      </c>
      <c r="E2365" s="16" cm="1">
        <f t="array" aca="1" ref="E2365" ca="1">IF(F2365="","",IF(INDEX(NTG_2020_Table,$C2365+1,$D2365)=1,1,0))</f>
        <v>0</v>
      </c>
      <c r="F2365" s="17" t="str" cm="1">
        <f t="array" aca="1" ref="F2365" ca="1">IFERROR(INDEX(NTG_2020_Table,$C2365+1,$F$7),"")</f>
        <v>Res-sAll-mHVAC-SCT-di</v>
      </c>
      <c r="G2365" s="17" t="str" cm="1">
        <f t="array" aca="1" ref="G2365" ca="1">IF($F2365="","",IFERROR(INDEX(NTG_2020_Map,1,IF($D2365&lt;$B$4,$B$3,IF($D2365&lt;$B$5,$B$4,$B$5))),""))</f>
        <v>VersionSource</v>
      </c>
      <c r="H2365" s="17" t="str" cm="1">
        <f t="array" aca="1" ref="H2365" ca="1">IF(F2365="","",IFERROR(INDEX(NTG_2020_Map,2,D2365),""))</f>
        <v/>
      </c>
      <c r="I2365" s="17" t="str" cm="1">
        <f t="array" aca="1" ref="I2365" ca="1">IFERROR(INDEX(NTG_2020_Map,$C2365+2,$I$7),"")</f>
        <v/>
      </c>
      <c r="J2365" s="17" t="str" cm="1">
        <f t="array" aca="1" ref="J2365" ca="1">IFERROR(IF(INDEX(NTG_2020_Map,$C2365+2,36)=0,"",INDEX(NTG_2020_Map,$C2365+2,$J$7)),"")</f>
        <v/>
      </c>
      <c r="K2365" s="17" t="str" cm="1">
        <f t="array" aca="1" ref="K2365" ca="1">IFERROR(INDEX(NTG_2020_Map,$C2365+2,K$7),"")</f>
        <v/>
      </c>
      <c r="L2365" s="17" t="str" cm="1">
        <f t="array" aca="1" ref="L2365" ca="1">IFERROR(INDEX(NTG_2020_Map,$C2365+2,L$7),"")</f>
        <v/>
      </c>
      <c r="M2365" s="17" t="str" cm="1">
        <f t="array" aca="1" ref="M2365" ca="1">IFERROR(INDEX(NTG_2020_Map,$C2365+2,M$7),"")</f>
        <v/>
      </c>
      <c r="N2365" s="18" t="str" cm="1">
        <f t="array" aca="1" ref="N2365" ca="1">IFERROR(INDEX(NTG_2020_Map,$C2365+2,N$7),"")</f>
        <v/>
      </c>
      <c r="O2365" s="18" t="str" cm="1">
        <f t="array" aca="1" ref="O2365" ca="1">IFERROR(IF(INDEX(NTG_2020_Map,$C2365+2,O$7)="","",INDEX(NTG_2020_Map,$C2365+2,O$7)),"")</f>
        <v/>
      </c>
    </row>
    <row r="2366" spans="3:15" ht="12.75" customHeight="1">
      <c r="C2366" s="16">
        <f t="shared" si="72"/>
        <v>103</v>
      </c>
      <c r="D2366" s="16">
        <f t="shared" si="73"/>
        <v>12</v>
      </c>
      <c r="E2366" s="16" cm="1">
        <f t="array" aca="1" ref="E2366" ca="1">IF(F2366="","",IF(INDEX(NTG_2020_Table,$C2366+1,$D2366)=1,1,0))</f>
        <v>1</v>
      </c>
      <c r="F2366" s="17" t="str" cm="1">
        <f t="array" aca="1" ref="F2366" ca="1">IFERROR(INDEX(NTG_2020_Table,$C2366+1,$F$7),"")</f>
        <v>Res-sAll-mHVAC-SCT-di</v>
      </c>
      <c r="G2366" s="17" t="str" cm="1">
        <f t="array" aca="1" ref="G2366" ca="1">IF($F2366="","",IFERROR(INDEX(NTG_2020_Map,1,IF($D2366&lt;$B$4,$B$3,IF($D2366&lt;$B$5,$B$4,$B$5))),""))</f>
        <v>VersionSource</v>
      </c>
      <c r="H2366" s="17" t="str" cm="1">
        <f t="array" aca="1" ref="H2366" ca="1">IF(F2366="","",IFERROR(INDEX(NTG_2020_Map,2,D2366),""))</f>
        <v>1</v>
      </c>
      <c r="I2366" s="17" t="str" cm="1">
        <f t="array" aca="1" ref="I2366" ca="1">IFERROR(INDEX(NTG_2020_Map,$C2366+2,$I$7),"")</f>
        <v/>
      </c>
      <c r="J2366" s="17" t="str" cm="1">
        <f t="array" aca="1" ref="J2366" ca="1">IFERROR(IF(INDEX(NTG_2020_Map,$C2366+2,36)=0,"",INDEX(NTG_2020_Map,$C2366+2,$J$7)),"")</f>
        <v/>
      </c>
      <c r="K2366" s="17" t="str" cm="1">
        <f t="array" aca="1" ref="K2366" ca="1">IFERROR(INDEX(NTG_2020_Map,$C2366+2,K$7),"")</f>
        <v/>
      </c>
      <c r="L2366" s="17" t="str" cm="1">
        <f t="array" aca="1" ref="L2366" ca="1">IFERROR(INDEX(NTG_2020_Map,$C2366+2,L$7),"")</f>
        <v/>
      </c>
      <c r="M2366" s="17" t="str" cm="1">
        <f t="array" aca="1" ref="M2366" ca="1">IFERROR(INDEX(NTG_2020_Map,$C2366+2,M$7),"")</f>
        <v/>
      </c>
      <c r="N2366" s="18" t="str" cm="1">
        <f t="array" aca="1" ref="N2366" ca="1">IFERROR(INDEX(NTG_2020_Map,$C2366+2,N$7),"")</f>
        <v/>
      </c>
      <c r="O2366" s="18" t="str" cm="1">
        <f t="array" aca="1" ref="O2366" ca="1">IFERROR(IF(INDEX(NTG_2020_Map,$C2366+2,O$7)="","",INDEX(NTG_2020_Map,$C2366+2,O$7)),"")</f>
        <v/>
      </c>
    </row>
    <row r="2367" spans="3:15" ht="12.75" customHeight="1">
      <c r="C2367" s="16">
        <f t="shared" si="72"/>
        <v>103</v>
      </c>
      <c r="D2367" s="16">
        <f t="shared" si="73"/>
        <v>13</v>
      </c>
      <c r="E2367" s="16" cm="1">
        <f t="array" aca="1" ref="E2367" ca="1">IF(F2367="","",IF(INDEX(NTG_2020_Table,$C2367+1,$D2367)=1,1,0))</f>
        <v>0</v>
      </c>
      <c r="F2367" s="17" t="str" cm="1">
        <f t="array" aca="1" ref="F2367" ca="1">IFERROR(INDEX(NTG_2020_Table,$C2367+1,$F$7),"")</f>
        <v>Res-sAll-mHVAC-SCT-di</v>
      </c>
      <c r="G2367" s="17" t="str" cm="1">
        <f t="array" aca="1" ref="G2367" ca="1">IF($F2367="","",IFERROR(INDEX(NTG_2020_Map,1,IF($D2367&lt;$B$4,$B$3,IF($D2367&lt;$B$5,$B$4,$B$5))),""))</f>
        <v>VersionSource</v>
      </c>
      <c r="H2367" s="17" t="str" cm="1">
        <f t="array" aca="1" ref="H2367" ca="1">IF(F2367="","",IFERROR(INDEX(NTG_2020_Map,2,D2367),""))</f>
        <v>1</v>
      </c>
      <c r="I2367" s="17" t="str" cm="1">
        <f t="array" aca="1" ref="I2367" ca="1">IFERROR(INDEX(NTG_2020_Map,$C2367+2,$I$7),"")</f>
        <v/>
      </c>
      <c r="J2367" s="17" t="str" cm="1">
        <f t="array" aca="1" ref="J2367" ca="1">IFERROR(IF(INDEX(NTG_2020_Map,$C2367+2,36)=0,"",INDEX(NTG_2020_Map,$C2367+2,$J$7)),"")</f>
        <v/>
      </c>
      <c r="K2367" s="17" t="str" cm="1">
        <f t="array" aca="1" ref="K2367" ca="1">IFERROR(INDEX(NTG_2020_Map,$C2367+2,K$7),"")</f>
        <v/>
      </c>
      <c r="L2367" s="17" t="str" cm="1">
        <f t="array" aca="1" ref="L2367" ca="1">IFERROR(INDEX(NTG_2020_Map,$C2367+2,L$7),"")</f>
        <v/>
      </c>
      <c r="M2367" s="17" t="str" cm="1">
        <f t="array" aca="1" ref="M2367" ca="1">IFERROR(INDEX(NTG_2020_Map,$C2367+2,M$7),"")</f>
        <v/>
      </c>
      <c r="N2367" s="18" t="str" cm="1">
        <f t="array" aca="1" ref="N2367" ca="1">IFERROR(INDEX(NTG_2020_Map,$C2367+2,N$7),"")</f>
        <v/>
      </c>
      <c r="O2367" s="18" t="str" cm="1">
        <f t="array" aca="1" ref="O2367" ca="1">IFERROR(IF(INDEX(NTG_2020_Map,$C2367+2,O$7)="","",INDEX(NTG_2020_Map,$C2367+2,O$7)),"")</f>
        <v/>
      </c>
    </row>
    <row r="2368" spans="3:15" ht="12.75" customHeight="1">
      <c r="C2368" s="16">
        <f t="shared" si="72"/>
        <v>103</v>
      </c>
      <c r="D2368" s="16">
        <f t="shared" si="73"/>
        <v>14</v>
      </c>
      <c r="E2368" s="16" cm="1">
        <f t="array" aca="1" ref="E2368" ca="1">IF(F2368="","",IF(INDEX(NTG_2020_Table,$C2368+1,$D2368)=1,1,0))</f>
        <v>0</v>
      </c>
      <c r="F2368" s="17" t="str" cm="1">
        <f t="array" aca="1" ref="F2368" ca="1">IFERROR(INDEX(NTG_2020_Table,$C2368+1,$F$7),"")</f>
        <v>Res-sAll-mHVAC-SCT-di</v>
      </c>
      <c r="G2368" s="17" t="str" cm="1">
        <f t="array" aca="1" ref="G2368" ca="1">IF($F2368="","",IFERROR(INDEX(NTG_2020_Map,1,IF($D2368&lt;$B$4,$B$3,IF($D2368&lt;$B$5,$B$4,$B$5))),""))</f>
        <v>VersionSource</v>
      </c>
      <c r="H2368" s="17" t="str" cm="1">
        <f t="array" aca="1" ref="H2368" ca="1">IF(F2368="","",IFERROR(INDEX(NTG_2020_Map,2,D2368),""))</f>
        <v>0</v>
      </c>
      <c r="I2368" s="17" t="str" cm="1">
        <f t="array" aca="1" ref="I2368" ca="1">IFERROR(INDEX(NTG_2020_Map,$C2368+2,$I$7),"")</f>
        <v/>
      </c>
      <c r="J2368" s="17" t="str" cm="1">
        <f t="array" aca="1" ref="J2368" ca="1">IFERROR(IF(INDEX(NTG_2020_Map,$C2368+2,36)=0,"",INDEX(NTG_2020_Map,$C2368+2,$J$7)),"")</f>
        <v/>
      </c>
      <c r="K2368" s="17" t="str" cm="1">
        <f t="array" aca="1" ref="K2368" ca="1">IFERROR(INDEX(NTG_2020_Map,$C2368+2,K$7),"")</f>
        <v/>
      </c>
      <c r="L2368" s="17" t="str" cm="1">
        <f t="array" aca="1" ref="L2368" ca="1">IFERROR(INDEX(NTG_2020_Map,$C2368+2,L$7),"")</f>
        <v/>
      </c>
      <c r="M2368" s="17" t="str" cm="1">
        <f t="array" aca="1" ref="M2368" ca="1">IFERROR(INDEX(NTG_2020_Map,$C2368+2,M$7),"")</f>
        <v/>
      </c>
      <c r="N2368" s="18" t="str" cm="1">
        <f t="array" aca="1" ref="N2368" ca="1">IFERROR(INDEX(NTG_2020_Map,$C2368+2,N$7),"")</f>
        <v/>
      </c>
      <c r="O2368" s="18" t="str" cm="1">
        <f t="array" aca="1" ref="O2368" ca="1">IFERROR(IF(INDEX(NTG_2020_Map,$C2368+2,O$7)="","",INDEX(NTG_2020_Map,$C2368+2,O$7)),"")</f>
        <v/>
      </c>
    </row>
    <row r="2369" spans="3:15" ht="12.75" customHeight="1">
      <c r="C2369" s="16">
        <f t="shared" si="72"/>
        <v>103</v>
      </c>
      <c r="D2369" s="16">
        <f t="shared" si="73"/>
        <v>15</v>
      </c>
      <c r="E2369" s="16" cm="1">
        <f t="array" aca="1" ref="E2369" ca="1">IF(F2369="","",IF(INDEX(NTG_2020_Table,$C2369+1,$D2369)=1,1,0))</f>
        <v>0</v>
      </c>
      <c r="F2369" s="17" t="str" cm="1">
        <f t="array" aca="1" ref="F2369" ca="1">IFERROR(INDEX(NTG_2020_Table,$C2369+1,$F$7),"")</f>
        <v>Res-sAll-mHVAC-SCT-di</v>
      </c>
      <c r="G2369" s="17" t="str" cm="1">
        <f t="array" aca="1" ref="G2369" ca="1">IF($F2369="","",IFERROR(INDEX(NTG_2020_Map,1,IF($D2369&lt;$B$4,$B$3,IF($D2369&lt;$B$5,$B$4,$B$5))),""))</f>
        <v>VersionSource</v>
      </c>
      <c r="H2369" s="17" cm="1">
        <f t="array" aca="1" ref="H2369" ca="1">IF(F2369="","",IFERROR(INDEX(NTG_2020_Map,2,D2369),""))</f>
        <v>45448.629734189817</v>
      </c>
      <c r="I2369" s="17" t="str" cm="1">
        <f t="array" aca="1" ref="I2369" ca="1">IFERROR(INDEX(NTG_2020_Map,$C2369+2,$I$7),"")</f>
        <v/>
      </c>
      <c r="J2369" s="17" t="str" cm="1">
        <f t="array" aca="1" ref="J2369" ca="1">IFERROR(IF(INDEX(NTG_2020_Map,$C2369+2,36)=0,"",INDEX(NTG_2020_Map,$C2369+2,$J$7)),"")</f>
        <v/>
      </c>
      <c r="K2369" s="17" t="str" cm="1">
        <f t="array" aca="1" ref="K2369" ca="1">IFERROR(INDEX(NTG_2020_Map,$C2369+2,K$7),"")</f>
        <v/>
      </c>
      <c r="L2369" s="17" t="str" cm="1">
        <f t="array" aca="1" ref="L2369" ca="1">IFERROR(INDEX(NTG_2020_Map,$C2369+2,L$7),"")</f>
        <v/>
      </c>
      <c r="M2369" s="17" t="str" cm="1">
        <f t="array" aca="1" ref="M2369" ca="1">IFERROR(INDEX(NTG_2020_Map,$C2369+2,M$7),"")</f>
        <v/>
      </c>
      <c r="N2369" s="18" t="str" cm="1">
        <f t="array" aca="1" ref="N2369" ca="1">IFERROR(INDEX(NTG_2020_Map,$C2369+2,N$7),"")</f>
        <v/>
      </c>
      <c r="O2369" s="18" t="str" cm="1">
        <f t="array" aca="1" ref="O2369" ca="1">IFERROR(IF(INDEX(NTG_2020_Map,$C2369+2,O$7)="","",INDEX(NTG_2020_Map,$C2369+2,O$7)),"")</f>
        <v/>
      </c>
    </row>
    <row r="2370" spans="3:15" ht="12.75" customHeight="1">
      <c r="C2370" s="16">
        <f t="shared" si="72"/>
        <v>103</v>
      </c>
      <c r="D2370" s="16">
        <f t="shared" si="73"/>
        <v>16</v>
      </c>
      <c r="E2370" s="16" cm="1">
        <f t="array" aca="1" ref="E2370" ca="1">IF(F2370="","",IF(INDEX(NTG_2020_Table,$C2370+1,$D2370)=1,1,0))</f>
        <v>1</v>
      </c>
      <c r="F2370" s="17" t="str" cm="1">
        <f t="array" aca="1" ref="F2370" ca="1">IFERROR(INDEX(NTG_2020_Table,$C2370+1,$F$7),"")</f>
        <v>Res-sAll-mHVAC-SCT-di</v>
      </c>
      <c r="G2370" s="17" t="str" cm="1">
        <f t="array" aca="1" ref="G2370" ca="1">IF($F2370="","",IFERROR(INDEX(NTG_2020_Map,1,IF($D2370&lt;$B$4,$B$3,IF($D2370&lt;$B$5,$B$4,$B$5))),""))</f>
        <v>VersionSource</v>
      </c>
      <c r="H2370" s="17" t="str" cm="1">
        <f t="array" aca="1" ref="H2370" ca="1">IF(F2370="","",IFERROR(INDEX(NTG_2020_Map,2,D2370),""))</f>
        <v>Expired this record since a new record was created that uses the updated Measure Impact Types and Delivery Types per DEER2026 Scoping Document.</v>
      </c>
      <c r="I2370" s="17" t="str" cm="1">
        <f t="array" aca="1" ref="I2370" ca="1">IFERROR(INDEX(NTG_2020_Map,$C2370+2,$I$7),"")</f>
        <v/>
      </c>
      <c r="J2370" s="17" t="str" cm="1">
        <f t="array" aca="1" ref="J2370" ca="1">IFERROR(IF(INDEX(NTG_2020_Map,$C2370+2,36)=0,"",INDEX(NTG_2020_Map,$C2370+2,$J$7)),"")</f>
        <v/>
      </c>
      <c r="K2370" s="17" t="str" cm="1">
        <f t="array" aca="1" ref="K2370" ca="1">IFERROR(INDEX(NTG_2020_Map,$C2370+2,K$7),"")</f>
        <v/>
      </c>
      <c r="L2370" s="17" t="str" cm="1">
        <f t="array" aca="1" ref="L2370" ca="1">IFERROR(INDEX(NTG_2020_Map,$C2370+2,L$7),"")</f>
        <v/>
      </c>
      <c r="M2370" s="17" t="str" cm="1">
        <f t="array" aca="1" ref="M2370" ca="1">IFERROR(INDEX(NTG_2020_Map,$C2370+2,M$7),"")</f>
        <v/>
      </c>
      <c r="N2370" s="18" t="str" cm="1">
        <f t="array" aca="1" ref="N2370" ca="1">IFERROR(INDEX(NTG_2020_Map,$C2370+2,N$7),"")</f>
        <v/>
      </c>
      <c r="O2370" s="18" t="str" cm="1">
        <f t="array" aca="1" ref="O2370" ca="1">IFERROR(IF(INDEX(NTG_2020_Map,$C2370+2,O$7)="","",INDEX(NTG_2020_Map,$C2370+2,O$7)),"")</f>
        <v/>
      </c>
    </row>
    <row r="2371" spans="3:15" ht="12.75" customHeight="1">
      <c r="C2371" s="16">
        <f t="shared" si="72"/>
        <v>103</v>
      </c>
      <c r="D2371" s="16">
        <f t="shared" si="73"/>
        <v>17</v>
      </c>
      <c r="E2371" s="16" cm="1">
        <f t="array" aca="1" ref="E2371" ca="1">IF(F2371="","",IF(INDEX(NTG_2020_Table,$C2371+1,$D2371)=1,1,0))</f>
        <v>0</v>
      </c>
      <c r="F2371" s="17" t="str" cm="1">
        <f t="array" aca="1" ref="F2371" ca="1">IFERROR(INDEX(NTG_2020_Table,$C2371+1,$F$7),"")</f>
        <v>Res-sAll-mHVAC-SCT-di</v>
      </c>
      <c r="G2371" s="17" t="str" cm="1">
        <f t="array" aca="1" ref="G2371" ca="1">IF($F2371="","",IFERROR(INDEX(NTG_2020_Map,1,IF($D2371&lt;$B$4,$B$3,IF($D2371&lt;$B$5,$B$4,$B$5))),""))</f>
        <v>VersionSource</v>
      </c>
      <c r="H2371" s="17" t="str" cm="1">
        <f t="array" aca="1" ref="H2371" ca="1">IF(F2371="","",IFERROR(INDEX(NTG_2020_Map,2,D2371),""))</f>
        <v>Deemed Ex Ante Team</v>
      </c>
      <c r="I2371" s="17" t="str" cm="1">
        <f t="array" aca="1" ref="I2371" ca="1">IFERROR(INDEX(NTG_2020_Map,$C2371+2,$I$7),"")</f>
        <v/>
      </c>
      <c r="J2371" s="17" t="str" cm="1">
        <f t="array" aca="1" ref="J2371" ca="1">IFERROR(IF(INDEX(NTG_2020_Map,$C2371+2,36)=0,"",INDEX(NTG_2020_Map,$C2371+2,$J$7)),"")</f>
        <v/>
      </c>
      <c r="K2371" s="17" t="str" cm="1">
        <f t="array" aca="1" ref="K2371" ca="1">IFERROR(INDEX(NTG_2020_Map,$C2371+2,K$7),"")</f>
        <v/>
      </c>
      <c r="L2371" s="17" t="str" cm="1">
        <f t="array" aca="1" ref="L2371" ca="1">IFERROR(INDEX(NTG_2020_Map,$C2371+2,L$7),"")</f>
        <v/>
      </c>
      <c r="M2371" s="17" t="str" cm="1">
        <f t="array" aca="1" ref="M2371" ca="1">IFERROR(INDEX(NTG_2020_Map,$C2371+2,M$7),"")</f>
        <v/>
      </c>
      <c r="N2371" s="18" t="str" cm="1">
        <f t="array" aca="1" ref="N2371" ca="1">IFERROR(INDEX(NTG_2020_Map,$C2371+2,N$7),"")</f>
        <v/>
      </c>
      <c r="O2371" s="18" t="str" cm="1">
        <f t="array" aca="1" ref="O2371" ca="1">IFERROR(IF(INDEX(NTG_2020_Map,$C2371+2,O$7)="","",INDEX(NTG_2020_Map,$C2371+2,O$7)),"")</f>
        <v/>
      </c>
    </row>
    <row r="2372" spans="3:15" ht="12.75" customHeight="1">
      <c r="C2372" s="16">
        <f t="shared" si="72"/>
        <v>103</v>
      </c>
      <c r="D2372" s="16">
        <f t="shared" si="73"/>
        <v>18</v>
      </c>
      <c r="E2372" s="16" cm="1">
        <f t="array" aca="1" ref="E2372" ca="1">IF(F2372="","",IF(INDEX(NTG_2020_Table,$C2372+1,$D2372)=1,1,0))</f>
        <v>0</v>
      </c>
      <c r="F2372" s="17" t="str" cm="1">
        <f t="array" aca="1" ref="F2372" ca="1">IFERROR(INDEX(NTG_2020_Table,$C2372+1,$F$7),"")</f>
        <v>Res-sAll-mHVAC-SCT-di</v>
      </c>
      <c r="G2372" s="17" t="str" cm="1">
        <f t="array" aca="1" ref="G2372" ca="1">IF($F2372="","",IFERROR(INDEX(NTG_2020_Map,1,IF($D2372&lt;$B$4,$B$3,IF($D2372&lt;$B$5,$B$4,$B$5))),""))</f>
        <v>VersionSource</v>
      </c>
      <c r="H2372" s="17" cm="1">
        <f t="array" aca="1" ref="H2372" ca="1">IF(F2372="","",IFERROR(INDEX(NTG_2020_Map,2,D2372),""))</f>
        <v>44566.539816770834</v>
      </c>
      <c r="I2372" s="17" t="str" cm="1">
        <f t="array" aca="1" ref="I2372" ca="1">IFERROR(INDEX(NTG_2020_Map,$C2372+2,$I$7),"")</f>
        <v/>
      </c>
      <c r="J2372" s="17" t="str" cm="1">
        <f t="array" aca="1" ref="J2372" ca="1">IFERROR(IF(INDEX(NTG_2020_Map,$C2372+2,36)=0,"",INDEX(NTG_2020_Map,$C2372+2,$J$7)),"")</f>
        <v/>
      </c>
      <c r="K2372" s="17" t="str" cm="1">
        <f t="array" aca="1" ref="K2372" ca="1">IFERROR(INDEX(NTG_2020_Map,$C2372+2,K$7),"")</f>
        <v/>
      </c>
      <c r="L2372" s="17" t="str" cm="1">
        <f t="array" aca="1" ref="L2372" ca="1">IFERROR(INDEX(NTG_2020_Map,$C2372+2,L$7),"")</f>
        <v/>
      </c>
      <c r="M2372" s="17" t="str" cm="1">
        <f t="array" aca="1" ref="M2372" ca="1">IFERROR(INDEX(NTG_2020_Map,$C2372+2,M$7),"")</f>
        <v/>
      </c>
      <c r="N2372" s="18" t="str" cm="1">
        <f t="array" aca="1" ref="N2372" ca="1">IFERROR(INDEX(NTG_2020_Map,$C2372+2,N$7),"")</f>
        <v/>
      </c>
      <c r="O2372" s="18" t="str" cm="1">
        <f t="array" aca="1" ref="O2372" ca="1">IFERROR(IF(INDEX(NTG_2020_Map,$C2372+2,O$7)="","",INDEX(NTG_2020_Map,$C2372+2,O$7)),"")</f>
        <v/>
      </c>
    </row>
    <row r="2373" spans="3:15" ht="12.75" customHeight="1">
      <c r="C2373" s="16">
        <f t="shared" si="72"/>
        <v>103</v>
      </c>
      <c r="D2373" s="16">
        <f t="shared" si="73"/>
        <v>19</v>
      </c>
      <c r="E2373" s="16" cm="1">
        <f t="array" aca="1" ref="E2373" ca="1">IF(F2373="","",IF(INDEX(NTG_2020_Table,$C2373+1,$D2373)=1,1,0))</f>
        <v>0</v>
      </c>
      <c r="F2373" s="17" t="str" cm="1">
        <f t="array" aca="1" ref="F2373" ca="1">IFERROR(INDEX(NTG_2020_Table,$C2373+1,$F$7),"")</f>
        <v>Res-sAll-mHVAC-SCT-di</v>
      </c>
      <c r="G2373" s="17" t="str" cm="1">
        <f t="array" aca="1" ref="G2373" ca="1">IF($F2373="","",IFERROR(INDEX(NTG_2020_Map,1,IF($D2373&lt;$B$4,$B$3,IF($D2373&lt;$B$5,$B$4,$B$5))),""))</f>
        <v>CreatedComment</v>
      </c>
      <c r="H2373" s="17" t="str" cm="1">
        <f t="array" aca="1" ref="H2373" ca="1">IF(F2373="","",IFERROR(INDEX(NTG_2020_Map,2,D2373),""))</f>
        <v/>
      </c>
      <c r="I2373" s="17" t="str" cm="1">
        <f t="array" aca="1" ref="I2373" ca="1">IFERROR(INDEX(NTG_2020_Map,$C2373+2,$I$7),"")</f>
        <v/>
      </c>
      <c r="J2373" s="17" t="str" cm="1">
        <f t="array" aca="1" ref="J2373" ca="1">IFERROR(IF(INDEX(NTG_2020_Map,$C2373+2,36)=0,"",INDEX(NTG_2020_Map,$C2373+2,$J$7)),"")</f>
        <v/>
      </c>
      <c r="K2373" s="17" t="str" cm="1">
        <f t="array" aca="1" ref="K2373" ca="1">IFERROR(INDEX(NTG_2020_Map,$C2373+2,K$7),"")</f>
        <v/>
      </c>
      <c r="L2373" s="17" t="str" cm="1">
        <f t="array" aca="1" ref="L2373" ca="1">IFERROR(INDEX(NTG_2020_Map,$C2373+2,L$7),"")</f>
        <v/>
      </c>
      <c r="M2373" s="17" t="str" cm="1">
        <f t="array" aca="1" ref="M2373" ca="1">IFERROR(INDEX(NTG_2020_Map,$C2373+2,M$7),"")</f>
        <v/>
      </c>
      <c r="N2373" s="18" t="str" cm="1">
        <f t="array" aca="1" ref="N2373" ca="1">IFERROR(INDEX(NTG_2020_Map,$C2373+2,N$7),"")</f>
        <v/>
      </c>
      <c r="O2373" s="18" t="str" cm="1">
        <f t="array" aca="1" ref="O2373" ca="1">IFERROR(IF(INDEX(NTG_2020_Map,$C2373+2,O$7)="","",INDEX(NTG_2020_Map,$C2373+2,O$7)),"")</f>
        <v/>
      </c>
    </row>
    <row r="2374" spans="3:15" ht="12.75" customHeight="1">
      <c r="C2374" s="16">
        <f t="shared" si="72"/>
        <v>103</v>
      </c>
      <c r="D2374" s="16">
        <f t="shared" si="73"/>
        <v>20</v>
      </c>
      <c r="E2374" s="16" cm="1">
        <f t="array" aca="1" ref="E2374" ca="1">IF(F2374="","",IF(INDEX(NTG_2020_Table,$C2374+1,$D2374)=1,1,0))</f>
        <v>0</v>
      </c>
      <c r="F2374" s="17" t="str" cm="1">
        <f t="array" aca="1" ref="F2374" ca="1">IFERROR(INDEX(NTG_2020_Table,$C2374+1,$F$7),"")</f>
        <v>Res-sAll-mHVAC-SCT-di</v>
      </c>
      <c r="G2374" s="17" t="str" cm="1">
        <f t="array" aca="1" ref="G2374" ca="1">IF($F2374="","",IFERROR(INDEX(NTG_2020_Map,1,IF($D2374&lt;$B$4,$B$3,IF($D2374&lt;$B$5,$B$4,$B$5))),""))</f>
        <v>CreatedComment</v>
      </c>
      <c r="H2374" s="17" t="str" cm="1">
        <f t="array" aca="1" ref="H2374" ca="1">IF(F2374="","",IFERROR(INDEX(NTG_2020_Map,2,D2374),""))</f>
        <v>Deemed Ex Ante Team</v>
      </c>
      <c r="I2374" s="17" t="str" cm="1">
        <f t="array" aca="1" ref="I2374" ca="1">IFERROR(INDEX(NTG_2020_Map,$C2374+2,$I$7),"")</f>
        <v/>
      </c>
      <c r="J2374" s="17" t="str" cm="1">
        <f t="array" aca="1" ref="J2374" ca="1">IFERROR(IF(INDEX(NTG_2020_Map,$C2374+2,36)=0,"",INDEX(NTG_2020_Map,$C2374+2,$J$7)),"")</f>
        <v/>
      </c>
      <c r="K2374" s="17" t="str" cm="1">
        <f t="array" aca="1" ref="K2374" ca="1">IFERROR(INDEX(NTG_2020_Map,$C2374+2,K$7),"")</f>
        <v/>
      </c>
      <c r="L2374" s="17" t="str" cm="1">
        <f t="array" aca="1" ref="L2374" ca="1">IFERROR(INDEX(NTG_2020_Map,$C2374+2,L$7),"")</f>
        <v/>
      </c>
      <c r="M2374" s="17" t="str" cm="1">
        <f t="array" aca="1" ref="M2374" ca="1">IFERROR(INDEX(NTG_2020_Map,$C2374+2,M$7),"")</f>
        <v/>
      </c>
      <c r="N2374" s="18" t="str" cm="1">
        <f t="array" aca="1" ref="N2374" ca="1">IFERROR(INDEX(NTG_2020_Map,$C2374+2,N$7),"")</f>
        <v/>
      </c>
      <c r="O2374" s="18" t="str" cm="1">
        <f t="array" aca="1" ref="O2374" ca="1">IFERROR(IF(INDEX(NTG_2020_Map,$C2374+2,O$7)="","",INDEX(NTG_2020_Map,$C2374+2,O$7)),"")</f>
        <v/>
      </c>
    </row>
    <row r="2375" spans="3:15" ht="12.75" customHeight="1">
      <c r="C2375" s="16">
        <f t="shared" si="72"/>
        <v>103</v>
      </c>
      <c r="D2375" s="16">
        <f t="shared" si="73"/>
        <v>21</v>
      </c>
      <c r="E2375" s="16" cm="1">
        <f t="array" aca="1" ref="E2375" ca="1">IF(F2375="","",IF(INDEX(NTG_2020_Table,$C2375+1,$D2375)=1,1,0))</f>
        <v>0</v>
      </c>
      <c r="F2375" s="17" t="str" cm="1">
        <f t="array" aca="1" ref="F2375" ca="1">IFERROR(INDEX(NTG_2020_Table,$C2375+1,$F$7),"")</f>
        <v>Res-sAll-mHVAC-SCT-di</v>
      </c>
      <c r="G2375" s="17" t="str" cm="1">
        <f t="array" aca="1" ref="G2375" ca="1">IF($F2375="","",IFERROR(INDEX(NTG_2020_Map,1,IF($D2375&lt;$B$4,$B$3,IF($D2375&lt;$B$5,$B$4,$B$5))),""))</f>
        <v>CreatedComment</v>
      </c>
      <c r="H2375" s="17" t="str" cm="1">
        <f t="array" aca="1" ref="H2375" ca="1">IF(F2375="","",IFERROR(INDEX(NTG_2020_Map,2,D2375),""))</f>
        <v/>
      </c>
      <c r="I2375" s="17" t="str" cm="1">
        <f t="array" aca="1" ref="I2375" ca="1">IFERROR(INDEX(NTG_2020_Map,$C2375+2,$I$7),"")</f>
        <v/>
      </c>
      <c r="J2375" s="17" t="str" cm="1">
        <f t="array" aca="1" ref="J2375" ca="1">IFERROR(IF(INDEX(NTG_2020_Map,$C2375+2,36)=0,"",INDEX(NTG_2020_Map,$C2375+2,$J$7)),"")</f>
        <v/>
      </c>
      <c r="K2375" s="17" t="str" cm="1">
        <f t="array" aca="1" ref="K2375" ca="1">IFERROR(INDEX(NTG_2020_Map,$C2375+2,K$7),"")</f>
        <v/>
      </c>
      <c r="L2375" s="17" t="str" cm="1">
        <f t="array" aca="1" ref="L2375" ca="1">IFERROR(INDEX(NTG_2020_Map,$C2375+2,L$7),"")</f>
        <v/>
      </c>
      <c r="M2375" s="17" t="str" cm="1">
        <f t="array" aca="1" ref="M2375" ca="1">IFERROR(INDEX(NTG_2020_Map,$C2375+2,M$7),"")</f>
        <v/>
      </c>
      <c r="N2375" s="18" t="str" cm="1">
        <f t="array" aca="1" ref="N2375" ca="1">IFERROR(INDEX(NTG_2020_Map,$C2375+2,N$7),"")</f>
        <v/>
      </c>
      <c r="O2375" s="18" t="str" cm="1">
        <f t="array" aca="1" ref="O2375" ca="1">IFERROR(IF(INDEX(NTG_2020_Map,$C2375+2,O$7)="","",INDEX(NTG_2020_Map,$C2375+2,O$7)),"")</f>
        <v/>
      </c>
    </row>
    <row r="2376" spans="3:15" ht="12.75" customHeight="1">
      <c r="C2376" s="16">
        <f t="shared" si="72"/>
        <v>103</v>
      </c>
      <c r="D2376" s="16">
        <f t="shared" si="73"/>
        <v>22</v>
      </c>
      <c r="E2376" s="16" cm="1">
        <f t="array" aca="1" ref="E2376" ca="1">IF(F2376="","",IF(INDEX(NTG_2020_Table,$C2376+1,$D2376)=1,1,0))</f>
        <v>0</v>
      </c>
      <c r="F2376" s="17" t="str" cm="1">
        <f t="array" aca="1" ref="F2376" ca="1">IFERROR(INDEX(NTG_2020_Table,$C2376+1,$F$7),"")</f>
        <v>Res-sAll-mHVAC-SCT-di</v>
      </c>
      <c r="G2376" s="17" t="str" cm="1">
        <f t="array" aca="1" ref="G2376" ca="1">IF($F2376="","",IFERROR(INDEX(NTG_2020_Map,1,IF($D2376&lt;$B$4,$B$3,IF($D2376&lt;$B$5,$B$4,$B$5))),""))</f>
        <v>CreatedComment</v>
      </c>
      <c r="H2376" s="17" t="str" cm="1">
        <f t="array" aca="1" ref="H2376" ca="1">IF(F2376="","",IFERROR(INDEX(NTG_2020_Map,2,D2376),""))</f>
        <v/>
      </c>
      <c r="I2376" s="17" t="str" cm="1">
        <f t="array" aca="1" ref="I2376" ca="1">IFERROR(INDEX(NTG_2020_Map,$C2376+2,$I$7),"")</f>
        <v/>
      </c>
      <c r="J2376" s="17" t="str" cm="1">
        <f t="array" aca="1" ref="J2376" ca="1">IFERROR(IF(INDEX(NTG_2020_Map,$C2376+2,36)=0,"",INDEX(NTG_2020_Map,$C2376+2,$J$7)),"")</f>
        <v/>
      </c>
      <c r="K2376" s="17" t="str" cm="1">
        <f t="array" aca="1" ref="K2376" ca="1">IFERROR(INDEX(NTG_2020_Map,$C2376+2,K$7),"")</f>
        <v/>
      </c>
      <c r="L2376" s="17" t="str" cm="1">
        <f t="array" aca="1" ref="L2376" ca="1">IFERROR(INDEX(NTG_2020_Map,$C2376+2,L$7),"")</f>
        <v/>
      </c>
      <c r="M2376" s="17" t="str" cm="1">
        <f t="array" aca="1" ref="M2376" ca="1">IFERROR(INDEX(NTG_2020_Map,$C2376+2,M$7),"")</f>
        <v/>
      </c>
      <c r="N2376" s="18" t="str" cm="1">
        <f t="array" aca="1" ref="N2376" ca="1">IFERROR(INDEX(NTG_2020_Map,$C2376+2,N$7),"")</f>
        <v/>
      </c>
      <c r="O2376" s="18" t="str" cm="1">
        <f t="array" aca="1" ref="O2376" ca="1">IFERROR(IF(INDEX(NTG_2020_Map,$C2376+2,O$7)="","",INDEX(NTG_2020_Map,$C2376+2,O$7)),"")</f>
        <v/>
      </c>
    </row>
    <row r="2377" spans="3:15" ht="12.75" customHeight="1">
      <c r="C2377" s="16">
        <f t="shared" si="72"/>
        <v>103</v>
      </c>
      <c r="D2377" s="16">
        <f t="shared" si="73"/>
        <v>23</v>
      </c>
      <c r="E2377" s="16" cm="1">
        <f t="array" aca="1" ref="E2377" ca="1">IF(F2377="","",IF(INDEX(NTG_2020_Table,$C2377+1,$D2377)=1,1,0))</f>
        <v>0</v>
      </c>
      <c r="F2377" s="17" t="str" cm="1">
        <f t="array" aca="1" ref="F2377" ca="1">IFERROR(INDEX(NTG_2020_Table,$C2377+1,$F$7),"")</f>
        <v>Res-sAll-mHVAC-SCT-di</v>
      </c>
      <c r="G2377" s="17" t="str" cm="1">
        <f t="array" aca="1" ref="G2377" ca="1">IF($F2377="","",IFERROR(INDEX(NTG_2020_Map,1,IF($D2377&lt;$B$4,$B$3,IF($D2377&lt;$B$5,$B$4,$B$5))),""))</f>
        <v>CreatedComment</v>
      </c>
      <c r="H2377" s="17" t="str" cm="1">
        <f t="array" aca="1" ref="H2377" ca="1">IF(F2377="","",IFERROR(INDEX(NTG_2020_Map,2,D2377),""))</f>
        <v/>
      </c>
      <c r="I2377" s="17" t="str" cm="1">
        <f t="array" aca="1" ref="I2377" ca="1">IFERROR(INDEX(NTG_2020_Map,$C2377+2,$I$7),"")</f>
        <v/>
      </c>
      <c r="J2377" s="17" t="str" cm="1">
        <f t="array" aca="1" ref="J2377" ca="1">IFERROR(IF(INDEX(NTG_2020_Map,$C2377+2,36)=0,"",INDEX(NTG_2020_Map,$C2377+2,$J$7)),"")</f>
        <v/>
      </c>
      <c r="K2377" s="17" t="str" cm="1">
        <f t="array" aca="1" ref="K2377" ca="1">IFERROR(INDEX(NTG_2020_Map,$C2377+2,K$7),"")</f>
        <v/>
      </c>
      <c r="L2377" s="17" t="str" cm="1">
        <f t="array" aca="1" ref="L2377" ca="1">IFERROR(INDEX(NTG_2020_Map,$C2377+2,L$7),"")</f>
        <v/>
      </c>
      <c r="M2377" s="17" t="str" cm="1">
        <f t="array" aca="1" ref="M2377" ca="1">IFERROR(INDEX(NTG_2020_Map,$C2377+2,M$7),"")</f>
        <v/>
      </c>
      <c r="N2377" s="18" t="str" cm="1">
        <f t="array" aca="1" ref="N2377" ca="1">IFERROR(INDEX(NTG_2020_Map,$C2377+2,N$7),"")</f>
        <v/>
      </c>
      <c r="O2377" s="18" t="str" cm="1">
        <f t="array" aca="1" ref="O2377" ca="1">IFERROR(IF(INDEX(NTG_2020_Map,$C2377+2,O$7)="","",INDEX(NTG_2020_Map,$C2377+2,O$7)),"")</f>
        <v/>
      </c>
    </row>
    <row r="2378" spans="3:15" ht="12.75" customHeight="1">
      <c r="C2378" s="16">
        <f t="shared" ref="C2378:C2441" si="74">IF($D2378=1,IF($C2377&lt;$B$1,$C2377+1,""),$C2377)</f>
        <v>104</v>
      </c>
      <c r="D2378" s="16">
        <f t="shared" ref="D2378:D2441" si="75">IF(D2377&lt;$B$2,D2377+1,1)</f>
        <v>1</v>
      </c>
      <c r="E2378" s="16" cm="1">
        <f t="array" aca="1" ref="E2378" ca="1">IF(F2378="","",IF(INDEX(NTG_2020_Table,$C2378+1,$D2378)=1,1,0))</f>
        <v>0</v>
      </c>
      <c r="F2378" s="17" t="str" cm="1">
        <f t="array" aca="1" ref="F2378" ca="1">IFERROR(INDEX(NTG_2020_Table,$C2378+1,$F$7),"")</f>
        <v>Res-sAll-mHVAC-SCT-di</v>
      </c>
      <c r="G2378" s="17" t="str" cm="1">
        <f t="array" aca="1" ref="G2378" ca="1">IF($F2378="","",IFERROR(INDEX(NTG_2020_Map,1,IF($D2378&lt;$B$4,$B$3,IF($D2378&lt;$B$5,$B$4,$B$5))),""))</f>
        <v>NTG_ID</v>
      </c>
      <c r="H2378" s="17" t="str" cm="1">
        <f t="array" aca="1" ref="H2378" ca="1">IF(F2378="","",IFERROR(INDEX(NTG_2020_Map,2,D2378),""))</f>
        <v>Agric-Default&gt;2yrs</v>
      </c>
      <c r="I2378" s="17" t="str" cm="1">
        <f t="array" aca="1" ref="I2378" ca="1">IFERROR(INDEX(NTG_2020_Map,$C2378+2,$I$7),"")</f>
        <v/>
      </c>
      <c r="J2378" s="17" t="str" cm="1">
        <f t="array" aca="1" ref="J2378" ca="1">IFERROR(IF(INDEX(NTG_2020_Map,$C2378+2,36)=0,"",INDEX(NTG_2020_Map,$C2378+2,$J$7)),"")</f>
        <v/>
      </c>
      <c r="K2378" s="17" t="str" cm="1">
        <f t="array" aca="1" ref="K2378" ca="1">IFERROR(INDEX(NTG_2020_Map,$C2378+2,K$7),"")</f>
        <v/>
      </c>
      <c r="L2378" s="17" t="str" cm="1">
        <f t="array" aca="1" ref="L2378" ca="1">IFERROR(INDEX(NTG_2020_Map,$C2378+2,L$7),"")</f>
        <v/>
      </c>
      <c r="M2378" s="17" t="str" cm="1">
        <f t="array" aca="1" ref="M2378" ca="1">IFERROR(INDEX(NTG_2020_Map,$C2378+2,M$7),"")</f>
        <v/>
      </c>
      <c r="N2378" s="18" t="str" cm="1">
        <f t="array" aca="1" ref="N2378" ca="1">IFERROR(INDEX(NTG_2020_Map,$C2378+2,N$7),"")</f>
        <v/>
      </c>
      <c r="O2378" s="18" t="str" cm="1">
        <f t="array" aca="1" ref="O2378" ca="1">IFERROR(IF(INDEX(NTG_2020_Map,$C2378+2,O$7)="","",INDEX(NTG_2020_Map,$C2378+2,O$7)),"")</f>
        <v/>
      </c>
    </row>
    <row r="2379" spans="3:15" ht="12.75" customHeight="1">
      <c r="C2379" s="16">
        <f t="shared" si="74"/>
        <v>104</v>
      </c>
      <c r="D2379" s="16">
        <f t="shared" si="75"/>
        <v>2</v>
      </c>
      <c r="E2379" s="16" cm="1">
        <f t="array" aca="1" ref="E2379" ca="1">IF(F2379="","",IF(INDEX(NTG_2020_Table,$C2379+1,$D2379)=1,1,0))</f>
        <v>0</v>
      </c>
      <c r="F2379" s="17" t="str" cm="1">
        <f t="array" aca="1" ref="F2379" ca="1">IFERROR(INDEX(NTG_2020_Table,$C2379+1,$F$7),"")</f>
        <v>Res-sAll-mHVAC-SCT-di</v>
      </c>
      <c r="G2379" s="17" t="str" cm="1">
        <f t="array" aca="1" ref="G2379" ca="1">IF($F2379="","",IFERROR(INDEX(NTG_2020_Map,1,IF($D2379&lt;$B$4,$B$3,IF($D2379&lt;$B$5,$B$4,$B$5))),""))</f>
        <v>NTG_ID</v>
      </c>
      <c r="H2379" s="17" t="str" cm="1">
        <f t="array" aca="1" ref="H2379" ca="1">IF(F2379="","",IFERROR(INDEX(NTG_2020_Map,2,D2379),""))</f>
        <v>DEER2019</v>
      </c>
      <c r="I2379" s="17" t="str" cm="1">
        <f t="array" aca="1" ref="I2379" ca="1">IFERROR(INDEX(NTG_2020_Map,$C2379+2,$I$7),"")</f>
        <v/>
      </c>
      <c r="J2379" s="17" t="str" cm="1">
        <f t="array" aca="1" ref="J2379" ca="1">IFERROR(IF(INDEX(NTG_2020_Map,$C2379+2,36)=0,"",INDEX(NTG_2020_Map,$C2379+2,$J$7)),"")</f>
        <v/>
      </c>
      <c r="K2379" s="17" t="str" cm="1">
        <f t="array" aca="1" ref="K2379" ca="1">IFERROR(INDEX(NTG_2020_Map,$C2379+2,K$7),"")</f>
        <v/>
      </c>
      <c r="L2379" s="17" t="str" cm="1">
        <f t="array" aca="1" ref="L2379" ca="1">IFERROR(INDEX(NTG_2020_Map,$C2379+2,L$7),"")</f>
        <v/>
      </c>
      <c r="M2379" s="17" t="str" cm="1">
        <f t="array" aca="1" ref="M2379" ca="1">IFERROR(INDEX(NTG_2020_Map,$C2379+2,M$7),"")</f>
        <v/>
      </c>
      <c r="N2379" s="18" t="str" cm="1">
        <f t="array" aca="1" ref="N2379" ca="1">IFERROR(INDEX(NTG_2020_Map,$C2379+2,N$7),"")</f>
        <v/>
      </c>
      <c r="O2379" s="18" t="str" cm="1">
        <f t="array" aca="1" ref="O2379" ca="1">IFERROR(IF(INDEX(NTG_2020_Map,$C2379+2,O$7)="","",INDEX(NTG_2020_Map,$C2379+2,O$7)),"")</f>
        <v/>
      </c>
    </row>
    <row r="2380" spans="3:15" ht="12.75" customHeight="1">
      <c r="C2380" s="16">
        <f t="shared" si="74"/>
        <v>104</v>
      </c>
      <c r="D2380" s="16">
        <f t="shared" si="75"/>
        <v>3</v>
      </c>
      <c r="E2380" s="16" cm="1">
        <f t="array" aca="1" ref="E2380" ca="1">IF(F2380="","",IF(INDEX(NTG_2020_Table,$C2380+1,$D2380)=1,1,0))</f>
        <v>0</v>
      </c>
      <c r="F2380" s="17" t="str" cm="1">
        <f t="array" aca="1" ref="F2380" ca="1">IFERROR(INDEX(NTG_2020_Table,$C2380+1,$F$7),"")</f>
        <v>Res-sAll-mHVAC-SCT-di</v>
      </c>
      <c r="G2380" s="17" t="str" cm="1">
        <f t="array" aca="1" ref="G2380" ca="1">IF($F2380="","",IFERROR(INDEX(NTG_2020_Map,1,IF($D2380&lt;$B$4,$B$3,IF($D2380&lt;$B$5,$B$4,$B$5))),""))</f>
        <v>NTG_ID</v>
      </c>
      <c r="H2380" s="17" cm="1">
        <f t="array" aca="1" ref="H2380" ca="1">IF(F2380="","",IFERROR(INDEX(NTG_2020_Map,2,D2380),""))</f>
        <v>43466</v>
      </c>
      <c r="I2380" s="17" t="str" cm="1">
        <f t="array" aca="1" ref="I2380" ca="1">IFERROR(INDEX(NTG_2020_Map,$C2380+2,$I$7),"")</f>
        <v/>
      </c>
      <c r="J2380" s="17" t="str" cm="1">
        <f t="array" aca="1" ref="J2380" ca="1">IFERROR(IF(INDEX(NTG_2020_Map,$C2380+2,36)=0,"",INDEX(NTG_2020_Map,$C2380+2,$J$7)),"")</f>
        <v/>
      </c>
      <c r="K2380" s="17" t="str" cm="1">
        <f t="array" aca="1" ref="K2380" ca="1">IFERROR(INDEX(NTG_2020_Map,$C2380+2,K$7),"")</f>
        <v/>
      </c>
      <c r="L2380" s="17" t="str" cm="1">
        <f t="array" aca="1" ref="L2380" ca="1">IFERROR(INDEX(NTG_2020_Map,$C2380+2,L$7),"")</f>
        <v/>
      </c>
      <c r="M2380" s="17" t="str" cm="1">
        <f t="array" aca="1" ref="M2380" ca="1">IFERROR(INDEX(NTG_2020_Map,$C2380+2,M$7),"")</f>
        <v/>
      </c>
      <c r="N2380" s="18" t="str" cm="1">
        <f t="array" aca="1" ref="N2380" ca="1">IFERROR(INDEX(NTG_2020_Map,$C2380+2,N$7),"")</f>
        <v/>
      </c>
      <c r="O2380" s="18" t="str" cm="1">
        <f t="array" aca="1" ref="O2380" ca="1">IFERROR(IF(INDEX(NTG_2020_Map,$C2380+2,O$7)="","",INDEX(NTG_2020_Map,$C2380+2,O$7)),"")</f>
        <v/>
      </c>
    </row>
    <row r="2381" spans="3:15" ht="12.75" customHeight="1">
      <c r="C2381" s="16">
        <f t="shared" si="74"/>
        <v>104</v>
      </c>
      <c r="D2381" s="16">
        <f t="shared" si="75"/>
        <v>4</v>
      </c>
      <c r="E2381" s="16" cm="1">
        <f t="array" aca="1" ref="E2381" ca="1">IF(F2381="","",IF(INDEX(NTG_2020_Table,$C2381+1,$D2381)=1,1,0))</f>
        <v>0</v>
      </c>
      <c r="F2381" s="17" t="str" cm="1">
        <f t="array" aca="1" ref="F2381" ca="1">IFERROR(INDEX(NTG_2020_Table,$C2381+1,$F$7),"")</f>
        <v>Res-sAll-mHVAC-SCT-di</v>
      </c>
      <c r="G2381" s="17" t="str" cm="1">
        <f t="array" aca="1" ref="G2381" ca="1">IF($F2381="","",IFERROR(INDEX(NTG_2020_Map,1,IF($D2381&lt;$B$4,$B$3,IF($D2381&lt;$B$5,$B$4,$B$5))),""))</f>
        <v>NTG_ID</v>
      </c>
      <c r="H2381" s="17" cm="1">
        <f t="array" aca="1" ref="H2381" ca="1">IF(F2381="","",IFERROR(INDEX(NTG_2020_Map,2,D2381),""))</f>
        <v>46022</v>
      </c>
      <c r="I2381" s="17" t="str" cm="1">
        <f t="array" aca="1" ref="I2381" ca="1">IFERROR(INDEX(NTG_2020_Map,$C2381+2,$I$7),"")</f>
        <v/>
      </c>
      <c r="J2381" s="17" t="str" cm="1">
        <f t="array" aca="1" ref="J2381" ca="1">IFERROR(IF(INDEX(NTG_2020_Map,$C2381+2,36)=0,"",INDEX(NTG_2020_Map,$C2381+2,$J$7)),"")</f>
        <v/>
      </c>
      <c r="K2381" s="17" t="str" cm="1">
        <f t="array" aca="1" ref="K2381" ca="1">IFERROR(INDEX(NTG_2020_Map,$C2381+2,K$7),"")</f>
        <v/>
      </c>
      <c r="L2381" s="17" t="str" cm="1">
        <f t="array" aca="1" ref="L2381" ca="1">IFERROR(INDEX(NTG_2020_Map,$C2381+2,L$7),"")</f>
        <v/>
      </c>
      <c r="M2381" s="17" t="str" cm="1">
        <f t="array" aca="1" ref="M2381" ca="1">IFERROR(INDEX(NTG_2020_Map,$C2381+2,M$7),"")</f>
        <v/>
      </c>
      <c r="N2381" s="18" t="str" cm="1">
        <f t="array" aca="1" ref="N2381" ca="1">IFERROR(INDEX(NTG_2020_Map,$C2381+2,N$7),"")</f>
        <v/>
      </c>
      <c r="O2381" s="18" t="str" cm="1">
        <f t="array" aca="1" ref="O2381" ca="1">IFERROR(IF(INDEX(NTG_2020_Map,$C2381+2,O$7)="","",INDEX(NTG_2020_Map,$C2381+2,O$7)),"")</f>
        <v/>
      </c>
    </row>
    <row r="2382" spans="3:15" ht="12.75" customHeight="1">
      <c r="C2382" s="16">
        <f t="shared" si="74"/>
        <v>104</v>
      </c>
      <c r="D2382" s="16">
        <f t="shared" si="75"/>
        <v>5</v>
      </c>
      <c r="E2382" s="16" cm="1">
        <f t="array" aca="1" ref="E2382" ca="1">IF(F2382="","",IF(INDEX(NTG_2020_Table,$C2382+1,$D2382)=1,1,0))</f>
        <v>0</v>
      </c>
      <c r="F2382" s="17" t="str" cm="1">
        <f t="array" aca="1" ref="F2382" ca="1">IFERROR(INDEX(NTG_2020_Table,$C2382+1,$F$7),"")</f>
        <v>Res-sAll-mHVAC-SCT-di</v>
      </c>
      <c r="G2382" s="17" t="str" cm="1">
        <f t="array" aca="1" ref="G2382" ca="1">IF($F2382="","",IFERROR(INDEX(NTG_2020_Map,1,IF($D2382&lt;$B$4,$B$3,IF($D2382&lt;$B$5,$B$4,$B$5))),""))</f>
        <v>NTG_ID</v>
      </c>
      <c r="H2382" s="17" cm="1">
        <f t="array" aca="1" ref="H2382" ca="1">IF(F2382="","",IFERROR(INDEX(NTG_2020_Map,2,D2382),""))</f>
        <v>0.6</v>
      </c>
      <c r="I2382" s="17" t="str" cm="1">
        <f t="array" aca="1" ref="I2382" ca="1">IFERROR(INDEX(NTG_2020_Map,$C2382+2,$I$7),"")</f>
        <v/>
      </c>
      <c r="J2382" s="17" t="str" cm="1">
        <f t="array" aca="1" ref="J2382" ca="1">IFERROR(IF(INDEX(NTG_2020_Map,$C2382+2,36)=0,"",INDEX(NTG_2020_Map,$C2382+2,$J$7)),"")</f>
        <v/>
      </c>
      <c r="K2382" s="17" t="str" cm="1">
        <f t="array" aca="1" ref="K2382" ca="1">IFERROR(INDEX(NTG_2020_Map,$C2382+2,K$7),"")</f>
        <v/>
      </c>
      <c r="L2382" s="17" t="str" cm="1">
        <f t="array" aca="1" ref="L2382" ca="1">IFERROR(INDEX(NTG_2020_Map,$C2382+2,L$7),"")</f>
        <v/>
      </c>
      <c r="M2382" s="17" t="str" cm="1">
        <f t="array" aca="1" ref="M2382" ca="1">IFERROR(INDEX(NTG_2020_Map,$C2382+2,M$7),"")</f>
        <v/>
      </c>
      <c r="N2382" s="18" t="str" cm="1">
        <f t="array" aca="1" ref="N2382" ca="1">IFERROR(INDEX(NTG_2020_Map,$C2382+2,N$7),"")</f>
        <v/>
      </c>
      <c r="O2382" s="18" t="str" cm="1">
        <f t="array" aca="1" ref="O2382" ca="1">IFERROR(IF(INDEX(NTG_2020_Map,$C2382+2,O$7)="","",INDEX(NTG_2020_Map,$C2382+2,O$7)),"")</f>
        <v/>
      </c>
    </row>
    <row r="2383" spans="3:15" ht="12.75" customHeight="1">
      <c r="C2383" s="16">
        <f t="shared" si="74"/>
        <v>104</v>
      </c>
      <c r="D2383" s="16">
        <f t="shared" si="75"/>
        <v>6</v>
      </c>
      <c r="E2383" s="16" cm="1">
        <f t="array" aca="1" ref="E2383" ca="1">IF(F2383="","",IF(INDEX(NTG_2020_Table,$C2383+1,$D2383)=1,1,0))</f>
        <v>0</v>
      </c>
      <c r="F2383" s="17" t="str" cm="1">
        <f t="array" aca="1" ref="F2383" ca="1">IFERROR(INDEX(NTG_2020_Table,$C2383+1,$F$7),"")</f>
        <v>Res-sAll-mHVAC-SCT-di</v>
      </c>
      <c r="G2383" s="17" t="str" cm="1">
        <f t="array" aca="1" ref="G2383" ca="1">IF($F2383="","",IFERROR(INDEX(NTG_2020_Map,1,IF($D2383&lt;$B$4,$B$3,IF($D2383&lt;$B$5,$B$4,$B$5))),""))</f>
        <v>NTG_ID</v>
      </c>
      <c r="H2383" s="17" cm="1">
        <f t="array" aca="1" ref="H2383" ca="1">IF(F2383="","",IFERROR(INDEX(NTG_2020_Map,2,D2383),""))</f>
        <v>0.6</v>
      </c>
      <c r="I2383" s="17" t="str" cm="1">
        <f t="array" aca="1" ref="I2383" ca="1">IFERROR(INDEX(NTG_2020_Map,$C2383+2,$I$7),"")</f>
        <v/>
      </c>
      <c r="J2383" s="17" t="str" cm="1">
        <f t="array" aca="1" ref="J2383" ca="1">IFERROR(IF(INDEX(NTG_2020_Map,$C2383+2,36)=0,"",INDEX(NTG_2020_Map,$C2383+2,$J$7)),"")</f>
        <v/>
      </c>
      <c r="K2383" s="17" t="str" cm="1">
        <f t="array" aca="1" ref="K2383" ca="1">IFERROR(INDEX(NTG_2020_Map,$C2383+2,K$7),"")</f>
        <v/>
      </c>
      <c r="L2383" s="17" t="str" cm="1">
        <f t="array" aca="1" ref="L2383" ca="1">IFERROR(INDEX(NTG_2020_Map,$C2383+2,L$7),"")</f>
        <v/>
      </c>
      <c r="M2383" s="17" t="str" cm="1">
        <f t="array" aca="1" ref="M2383" ca="1">IFERROR(INDEX(NTG_2020_Map,$C2383+2,M$7),"")</f>
        <v/>
      </c>
      <c r="N2383" s="18" t="str" cm="1">
        <f t="array" aca="1" ref="N2383" ca="1">IFERROR(INDEX(NTG_2020_Map,$C2383+2,N$7),"")</f>
        <v/>
      </c>
      <c r="O2383" s="18" t="str" cm="1">
        <f t="array" aca="1" ref="O2383" ca="1">IFERROR(IF(INDEX(NTG_2020_Map,$C2383+2,O$7)="","",INDEX(NTG_2020_Map,$C2383+2,O$7)),"")</f>
        <v/>
      </c>
    </row>
    <row r="2384" spans="3:15" ht="12.75" customHeight="1">
      <c r="C2384" s="16">
        <f t="shared" si="74"/>
        <v>104</v>
      </c>
      <c r="D2384" s="16">
        <f t="shared" si="75"/>
        <v>7</v>
      </c>
      <c r="E2384" s="16" cm="1">
        <f t="array" aca="1" ref="E2384" ca="1">IF(F2384="","",IF(INDEX(NTG_2020_Table,$C2384+1,$D2384)=1,1,0))</f>
        <v>0</v>
      </c>
      <c r="F2384" s="17" t="str" cm="1">
        <f t="array" aca="1" ref="F2384" ca="1">IFERROR(INDEX(NTG_2020_Table,$C2384+1,$F$7),"")</f>
        <v>Res-sAll-mHVAC-SCT-di</v>
      </c>
      <c r="G2384" s="17" t="str" cm="1">
        <f t="array" aca="1" ref="G2384" ca="1">IF($F2384="","",IFERROR(INDEX(NTG_2020_Map,1,IF($D2384&lt;$B$4,$B$3,IF($D2384&lt;$B$5,$B$4,$B$5))),""))</f>
        <v>NTG_ID</v>
      </c>
      <c r="H2384" s="17" t="str" cm="1">
        <f t="array" aca="1" ref="H2384" ca="1">IF(F2384="","",IFERROR(INDEX(NTG_2020_Map,2,D2384),""))</f>
        <v>Measures not covered by other NTG values and measure technology type has been available in marketplace for more than 2 years</v>
      </c>
      <c r="I2384" s="17" t="str" cm="1">
        <f t="array" aca="1" ref="I2384" ca="1">IFERROR(INDEX(NTG_2020_Map,$C2384+2,$I$7),"")</f>
        <v/>
      </c>
      <c r="J2384" s="17" t="str" cm="1">
        <f t="array" aca="1" ref="J2384" ca="1">IFERROR(IF(INDEX(NTG_2020_Map,$C2384+2,36)=0,"",INDEX(NTG_2020_Map,$C2384+2,$J$7)),"")</f>
        <v/>
      </c>
      <c r="K2384" s="17" t="str" cm="1">
        <f t="array" aca="1" ref="K2384" ca="1">IFERROR(INDEX(NTG_2020_Map,$C2384+2,K$7),"")</f>
        <v/>
      </c>
      <c r="L2384" s="17" t="str" cm="1">
        <f t="array" aca="1" ref="L2384" ca="1">IFERROR(INDEX(NTG_2020_Map,$C2384+2,L$7),"")</f>
        <v/>
      </c>
      <c r="M2384" s="17" t="str" cm="1">
        <f t="array" aca="1" ref="M2384" ca="1">IFERROR(INDEX(NTG_2020_Map,$C2384+2,M$7),"")</f>
        <v/>
      </c>
      <c r="N2384" s="18" t="str" cm="1">
        <f t="array" aca="1" ref="N2384" ca="1">IFERROR(INDEX(NTG_2020_Map,$C2384+2,N$7),"")</f>
        <v/>
      </c>
      <c r="O2384" s="18" t="str" cm="1">
        <f t="array" aca="1" ref="O2384" ca="1">IFERROR(IF(INDEX(NTG_2020_Map,$C2384+2,O$7)="","",INDEX(NTG_2020_Map,$C2384+2,O$7)),"")</f>
        <v/>
      </c>
    </row>
    <row r="2385" spans="3:15" ht="12.75" customHeight="1">
      <c r="C2385" s="16">
        <f t="shared" si="74"/>
        <v>104</v>
      </c>
      <c r="D2385" s="16">
        <f t="shared" si="75"/>
        <v>8</v>
      </c>
      <c r="E2385" s="16" cm="1">
        <f t="array" aca="1" ref="E2385" ca="1">IF(F2385="","",IF(INDEX(NTG_2020_Table,$C2385+1,$D2385)=1,1,0))</f>
        <v>0</v>
      </c>
      <c r="F2385" s="17" t="str" cm="1">
        <f t="array" aca="1" ref="F2385" ca="1">IFERROR(INDEX(NTG_2020_Table,$C2385+1,$F$7),"")</f>
        <v>Res-sAll-mHVAC-SCT-di</v>
      </c>
      <c r="G2385" s="17" t="str" cm="1">
        <f t="array" aca="1" ref="G2385" ca="1">IF($F2385="","",IFERROR(INDEX(NTG_2020_Map,1,IF($D2385&lt;$B$4,$B$3,IF($D2385&lt;$B$5,$B$4,$B$5))),""))</f>
        <v>NTG_ID</v>
      </c>
      <c r="H2385" s="17" t="str" cm="1">
        <f t="array" aca="1" ref="H2385" ca="1">IF(F2385="","",IFERROR(INDEX(NTG_2020_Map,2,D2385),""))</f>
        <v>Deem-DEER|Deem-WP</v>
      </c>
      <c r="I2385" s="17" t="str" cm="1">
        <f t="array" aca="1" ref="I2385" ca="1">IFERROR(INDEX(NTG_2020_Map,$C2385+2,$I$7),"")</f>
        <v/>
      </c>
      <c r="J2385" s="17" t="str" cm="1">
        <f t="array" aca="1" ref="J2385" ca="1">IFERROR(IF(INDEX(NTG_2020_Map,$C2385+2,36)=0,"",INDEX(NTG_2020_Map,$C2385+2,$J$7)),"")</f>
        <v/>
      </c>
      <c r="K2385" s="17" t="str" cm="1">
        <f t="array" aca="1" ref="K2385" ca="1">IFERROR(INDEX(NTG_2020_Map,$C2385+2,K$7),"")</f>
        <v/>
      </c>
      <c r="L2385" s="17" t="str" cm="1">
        <f t="array" aca="1" ref="L2385" ca="1">IFERROR(INDEX(NTG_2020_Map,$C2385+2,L$7),"")</f>
        <v/>
      </c>
      <c r="M2385" s="17" t="str" cm="1">
        <f t="array" aca="1" ref="M2385" ca="1">IFERROR(INDEX(NTG_2020_Map,$C2385+2,M$7),"")</f>
        <v/>
      </c>
      <c r="N2385" s="18" t="str" cm="1">
        <f t="array" aca="1" ref="N2385" ca="1">IFERROR(INDEX(NTG_2020_Map,$C2385+2,N$7),"")</f>
        <v/>
      </c>
      <c r="O2385" s="18" t="str" cm="1">
        <f t="array" aca="1" ref="O2385" ca="1">IFERROR(IF(INDEX(NTG_2020_Map,$C2385+2,O$7)="","",INDEX(NTG_2020_Map,$C2385+2,O$7)),"")</f>
        <v/>
      </c>
    </row>
    <row r="2386" spans="3:15" ht="12.75" customHeight="1">
      <c r="C2386" s="16">
        <f t="shared" si="74"/>
        <v>104</v>
      </c>
      <c r="D2386" s="16">
        <f t="shared" si="75"/>
        <v>9</v>
      </c>
      <c r="E2386" s="16" cm="1">
        <f t="array" aca="1" ref="E2386" ca="1">IF(F2386="","",IF(INDEX(NTG_2020_Table,$C2386+1,$D2386)=1,1,0))</f>
        <v>0</v>
      </c>
      <c r="F2386" s="17" t="str" cm="1">
        <f t="array" aca="1" ref="F2386" ca="1">IFERROR(INDEX(NTG_2020_Table,$C2386+1,$F$7),"")</f>
        <v>Res-sAll-mHVAC-SCT-di</v>
      </c>
      <c r="G2386" s="17" t="str" cm="1">
        <f t="array" aca="1" ref="G2386" ca="1">IF($F2386="","",IFERROR(INDEX(NTG_2020_Map,1,IF($D2386&lt;$B$4,$B$3,IF($D2386&lt;$B$5,$B$4,$B$5))),""))</f>
        <v>NTG_ID</v>
      </c>
      <c r="H2386" s="17" t="str" cm="1">
        <f t="array" aca="1" ref="H2386" ca="1">IF(F2386="","",IFERROR(INDEX(NTG_2020_Map,2,D2386),""))</f>
        <v>AOE|AR|BRO-Bhv|BRO-Op|BRO-RCx|BW|NC|NR</v>
      </c>
      <c r="I2386" s="17" t="str" cm="1">
        <f t="array" aca="1" ref="I2386" ca="1">IFERROR(INDEX(NTG_2020_Map,$C2386+2,$I$7),"")</f>
        <v/>
      </c>
      <c r="J2386" s="17" t="str" cm="1">
        <f t="array" aca="1" ref="J2386" ca="1">IFERROR(IF(INDEX(NTG_2020_Map,$C2386+2,36)=0,"",INDEX(NTG_2020_Map,$C2386+2,$J$7)),"")</f>
        <v/>
      </c>
      <c r="K2386" s="17" t="str" cm="1">
        <f t="array" aca="1" ref="K2386" ca="1">IFERROR(INDEX(NTG_2020_Map,$C2386+2,K$7),"")</f>
        <v/>
      </c>
      <c r="L2386" s="17" t="str" cm="1">
        <f t="array" aca="1" ref="L2386" ca="1">IFERROR(INDEX(NTG_2020_Map,$C2386+2,L$7),"")</f>
        <v/>
      </c>
      <c r="M2386" s="17" t="str" cm="1">
        <f t="array" aca="1" ref="M2386" ca="1">IFERROR(INDEX(NTG_2020_Map,$C2386+2,M$7),"")</f>
        <v/>
      </c>
      <c r="N2386" s="18" t="str" cm="1">
        <f t="array" aca="1" ref="N2386" ca="1">IFERROR(INDEX(NTG_2020_Map,$C2386+2,N$7),"")</f>
        <v/>
      </c>
      <c r="O2386" s="18" t="str" cm="1">
        <f t="array" aca="1" ref="O2386" ca="1">IFERROR(IF(INDEX(NTG_2020_Map,$C2386+2,O$7)="","",INDEX(NTG_2020_Map,$C2386+2,O$7)),"")</f>
        <v/>
      </c>
    </row>
    <row r="2387" spans="3:15" ht="12.75" customHeight="1">
      <c r="C2387" s="16">
        <f t="shared" si="74"/>
        <v>104</v>
      </c>
      <c r="D2387" s="16">
        <f t="shared" si="75"/>
        <v>10</v>
      </c>
      <c r="E2387" s="16" cm="1">
        <f t="array" aca="1" ref="E2387" ca="1">IF(F2387="","",IF(INDEX(NTG_2020_Table,$C2387+1,$D2387)=1,1,0))</f>
        <v>0</v>
      </c>
      <c r="F2387" s="17" t="str" cm="1">
        <f t="array" aca="1" ref="F2387" ca="1">IFERROR(INDEX(NTG_2020_Table,$C2387+1,$F$7),"")</f>
        <v>Res-sAll-mHVAC-SCT-di</v>
      </c>
      <c r="G2387" s="17" t="str" cm="1">
        <f t="array" aca="1" ref="G2387" ca="1">IF($F2387="","",IFERROR(INDEX(NTG_2020_Map,1,IF($D2387&lt;$B$4,$B$3,IF($D2387&lt;$B$5,$B$4,$B$5))),""))</f>
        <v>NTG_ID</v>
      </c>
      <c r="H2387" s="17" t="str" cm="1">
        <f t="array" aca="1" ref="H2387" ca="1">IF(F2387="","",IFERROR(INDEX(NTG_2020_Map,2,D2387),""))</f>
        <v>UpDeemed|DnCust|DnDeemed|DnCustDI|DnDeemDI</v>
      </c>
      <c r="I2387" s="17" t="str" cm="1">
        <f t="array" aca="1" ref="I2387" ca="1">IFERROR(INDEX(NTG_2020_Map,$C2387+2,$I$7),"")</f>
        <v/>
      </c>
      <c r="J2387" s="17" t="str" cm="1">
        <f t="array" aca="1" ref="J2387" ca="1">IFERROR(IF(INDEX(NTG_2020_Map,$C2387+2,36)=0,"",INDEX(NTG_2020_Map,$C2387+2,$J$7)),"")</f>
        <v/>
      </c>
      <c r="K2387" s="17" t="str" cm="1">
        <f t="array" aca="1" ref="K2387" ca="1">IFERROR(INDEX(NTG_2020_Map,$C2387+2,K$7),"")</f>
        <v/>
      </c>
      <c r="L2387" s="17" t="str" cm="1">
        <f t="array" aca="1" ref="L2387" ca="1">IFERROR(INDEX(NTG_2020_Map,$C2387+2,L$7),"")</f>
        <v/>
      </c>
      <c r="M2387" s="17" t="str" cm="1">
        <f t="array" aca="1" ref="M2387" ca="1">IFERROR(INDEX(NTG_2020_Map,$C2387+2,M$7),"")</f>
        <v/>
      </c>
      <c r="N2387" s="18" t="str" cm="1">
        <f t="array" aca="1" ref="N2387" ca="1">IFERROR(INDEX(NTG_2020_Map,$C2387+2,N$7),"")</f>
        <v/>
      </c>
      <c r="O2387" s="18" t="str" cm="1">
        <f t="array" aca="1" ref="O2387" ca="1">IFERROR(IF(INDEX(NTG_2020_Map,$C2387+2,O$7)="","",INDEX(NTG_2020_Map,$C2387+2,O$7)),"")</f>
        <v/>
      </c>
    </row>
    <row r="2388" spans="3:15" ht="12.75" customHeight="1">
      <c r="C2388" s="16">
        <f t="shared" si="74"/>
        <v>104</v>
      </c>
      <c r="D2388" s="16">
        <f t="shared" si="75"/>
        <v>11</v>
      </c>
      <c r="E2388" s="16" cm="1">
        <f t="array" aca="1" ref="E2388" ca="1">IF(F2388="","",IF(INDEX(NTG_2020_Table,$C2388+1,$D2388)=1,1,0))</f>
        <v>0</v>
      </c>
      <c r="F2388" s="17" t="str" cm="1">
        <f t="array" aca="1" ref="F2388" ca="1">IFERROR(INDEX(NTG_2020_Table,$C2388+1,$F$7),"")</f>
        <v>Res-sAll-mHVAC-SCT-di</v>
      </c>
      <c r="G2388" s="17" t="str" cm="1">
        <f t="array" aca="1" ref="G2388" ca="1">IF($F2388="","",IFERROR(INDEX(NTG_2020_Map,1,IF($D2388&lt;$B$4,$B$3,IF($D2388&lt;$B$5,$B$4,$B$5))),""))</f>
        <v>VersionSource</v>
      </c>
      <c r="H2388" s="17" t="str" cm="1">
        <f t="array" aca="1" ref="H2388" ca="1">IF(F2388="","",IFERROR(INDEX(NTG_2020_Map,2,D2388),""))</f>
        <v/>
      </c>
      <c r="I2388" s="17" t="str" cm="1">
        <f t="array" aca="1" ref="I2388" ca="1">IFERROR(INDEX(NTG_2020_Map,$C2388+2,$I$7),"")</f>
        <v/>
      </c>
      <c r="J2388" s="17" t="str" cm="1">
        <f t="array" aca="1" ref="J2388" ca="1">IFERROR(IF(INDEX(NTG_2020_Map,$C2388+2,36)=0,"",INDEX(NTG_2020_Map,$C2388+2,$J$7)),"")</f>
        <v/>
      </c>
      <c r="K2388" s="17" t="str" cm="1">
        <f t="array" aca="1" ref="K2388" ca="1">IFERROR(INDEX(NTG_2020_Map,$C2388+2,K$7),"")</f>
        <v/>
      </c>
      <c r="L2388" s="17" t="str" cm="1">
        <f t="array" aca="1" ref="L2388" ca="1">IFERROR(INDEX(NTG_2020_Map,$C2388+2,L$7),"")</f>
        <v/>
      </c>
      <c r="M2388" s="17" t="str" cm="1">
        <f t="array" aca="1" ref="M2388" ca="1">IFERROR(INDEX(NTG_2020_Map,$C2388+2,M$7),"")</f>
        <v/>
      </c>
      <c r="N2388" s="18" t="str" cm="1">
        <f t="array" aca="1" ref="N2388" ca="1">IFERROR(INDEX(NTG_2020_Map,$C2388+2,N$7),"")</f>
        <v/>
      </c>
      <c r="O2388" s="18" t="str" cm="1">
        <f t="array" aca="1" ref="O2388" ca="1">IFERROR(IF(INDEX(NTG_2020_Map,$C2388+2,O$7)="","",INDEX(NTG_2020_Map,$C2388+2,O$7)),"")</f>
        <v/>
      </c>
    </row>
    <row r="2389" spans="3:15" ht="12.75" customHeight="1">
      <c r="C2389" s="16">
        <f t="shared" si="74"/>
        <v>104</v>
      </c>
      <c r="D2389" s="16">
        <f t="shared" si="75"/>
        <v>12</v>
      </c>
      <c r="E2389" s="16" cm="1">
        <f t="array" aca="1" ref="E2389" ca="1">IF(F2389="","",IF(INDEX(NTG_2020_Table,$C2389+1,$D2389)=1,1,0))</f>
        <v>1</v>
      </c>
      <c r="F2389" s="17" t="str" cm="1">
        <f t="array" aca="1" ref="F2389" ca="1">IFERROR(INDEX(NTG_2020_Table,$C2389+1,$F$7),"")</f>
        <v>Res-sAll-mHVAC-SCT-di</v>
      </c>
      <c r="G2389" s="17" t="str" cm="1">
        <f t="array" aca="1" ref="G2389" ca="1">IF($F2389="","",IFERROR(INDEX(NTG_2020_Map,1,IF($D2389&lt;$B$4,$B$3,IF($D2389&lt;$B$5,$B$4,$B$5))),""))</f>
        <v>VersionSource</v>
      </c>
      <c r="H2389" s="17" t="str" cm="1">
        <f t="array" aca="1" ref="H2389" ca="1">IF(F2389="","",IFERROR(INDEX(NTG_2020_Map,2,D2389),""))</f>
        <v>1</v>
      </c>
      <c r="I2389" s="17" t="str" cm="1">
        <f t="array" aca="1" ref="I2389" ca="1">IFERROR(INDEX(NTG_2020_Map,$C2389+2,$I$7),"")</f>
        <v/>
      </c>
      <c r="J2389" s="17" t="str" cm="1">
        <f t="array" aca="1" ref="J2389" ca="1">IFERROR(IF(INDEX(NTG_2020_Map,$C2389+2,36)=0,"",INDEX(NTG_2020_Map,$C2389+2,$J$7)),"")</f>
        <v/>
      </c>
      <c r="K2389" s="17" t="str" cm="1">
        <f t="array" aca="1" ref="K2389" ca="1">IFERROR(INDEX(NTG_2020_Map,$C2389+2,K$7),"")</f>
        <v/>
      </c>
      <c r="L2389" s="17" t="str" cm="1">
        <f t="array" aca="1" ref="L2389" ca="1">IFERROR(INDEX(NTG_2020_Map,$C2389+2,L$7),"")</f>
        <v/>
      </c>
      <c r="M2389" s="17" t="str" cm="1">
        <f t="array" aca="1" ref="M2389" ca="1">IFERROR(INDEX(NTG_2020_Map,$C2389+2,M$7),"")</f>
        <v/>
      </c>
      <c r="N2389" s="18" t="str" cm="1">
        <f t="array" aca="1" ref="N2389" ca="1">IFERROR(INDEX(NTG_2020_Map,$C2389+2,N$7),"")</f>
        <v/>
      </c>
      <c r="O2389" s="18" t="str" cm="1">
        <f t="array" aca="1" ref="O2389" ca="1">IFERROR(IF(INDEX(NTG_2020_Map,$C2389+2,O$7)="","",INDEX(NTG_2020_Map,$C2389+2,O$7)),"")</f>
        <v/>
      </c>
    </row>
    <row r="2390" spans="3:15" ht="12.75" customHeight="1">
      <c r="C2390" s="16">
        <f t="shared" si="74"/>
        <v>104</v>
      </c>
      <c r="D2390" s="16">
        <f t="shared" si="75"/>
        <v>13</v>
      </c>
      <c r="E2390" s="16" cm="1">
        <f t="array" aca="1" ref="E2390" ca="1">IF(F2390="","",IF(INDEX(NTG_2020_Table,$C2390+1,$D2390)=1,1,0))</f>
        <v>0</v>
      </c>
      <c r="F2390" s="17" t="str" cm="1">
        <f t="array" aca="1" ref="F2390" ca="1">IFERROR(INDEX(NTG_2020_Table,$C2390+1,$F$7),"")</f>
        <v>Res-sAll-mHVAC-SCT-di</v>
      </c>
      <c r="G2390" s="17" t="str" cm="1">
        <f t="array" aca="1" ref="G2390" ca="1">IF($F2390="","",IFERROR(INDEX(NTG_2020_Map,1,IF($D2390&lt;$B$4,$B$3,IF($D2390&lt;$B$5,$B$4,$B$5))),""))</f>
        <v>VersionSource</v>
      </c>
      <c r="H2390" s="17" t="str" cm="1">
        <f t="array" aca="1" ref="H2390" ca="1">IF(F2390="","",IFERROR(INDEX(NTG_2020_Map,2,D2390),""))</f>
        <v>1</v>
      </c>
      <c r="I2390" s="17" t="str" cm="1">
        <f t="array" aca="1" ref="I2390" ca="1">IFERROR(INDEX(NTG_2020_Map,$C2390+2,$I$7),"")</f>
        <v/>
      </c>
      <c r="J2390" s="17" t="str" cm="1">
        <f t="array" aca="1" ref="J2390" ca="1">IFERROR(IF(INDEX(NTG_2020_Map,$C2390+2,36)=0,"",INDEX(NTG_2020_Map,$C2390+2,$J$7)),"")</f>
        <v/>
      </c>
      <c r="K2390" s="17" t="str" cm="1">
        <f t="array" aca="1" ref="K2390" ca="1">IFERROR(INDEX(NTG_2020_Map,$C2390+2,K$7),"")</f>
        <v/>
      </c>
      <c r="L2390" s="17" t="str" cm="1">
        <f t="array" aca="1" ref="L2390" ca="1">IFERROR(INDEX(NTG_2020_Map,$C2390+2,L$7),"")</f>
        <v/>
      </c>
      <c r="M2390" s="17" t="str" cm="1">
        <f t="array" aca="1" ref="M2390" ca="1">IFERROR(INDEX(NTG_2020_Map,$C2390+2,M$7),"")</f>
        <v/>
      </c>
      <c r="N2390" s="18" t="str" cm="1">
        <f t="array" aca="1" ref="N2390" ca="1">IFERROR(INDEX(NTG_2020_Map,$C2390+2,N$7),"")</f>
        <v/>
      </c>
      <c r="O2390" s="18" t="str" cm="1">
        <f t="array" aca="1" ref="O2390" ca="1">IFERROR(IF(INDEX(NTG_2020_Map,$C2390+2,O$7)="","",INDEX(NTG_2020_Map,$C2390+2,O$7)),"")</f>
        <v/>
      </c>
    </row>
    <row r="2391" spans="3:15" ht="12.75" customHeight="1">
      <c r="C2391" s="16">
        <f t="shared" si="74"/>
        <v>104</v>
      </c>
      <c r="D2391" s="16">
        <f t="shared" si="75"/>
        <v>14</v>
      </c>
      <c r="E2391" s="16" cm="1">
        <f t="array" aca="1" ref="E2391" ca="1">IF(F2391="","",IF(INDEX(NTG_2020_Table,$C2391+1,$D2391)=1,1,0))</f>
        <v>0</v>
      </c>
      <c r="F2391" s="17" t="str" cm="1">
        <f t="array" aca="1" ref="F2391" ca="1">IFERROR(INDEX(NTG_2020_Table,$C2391+1,$F$7),"")</f>
        <v>Res-sAll-mHVAC-SCT-di</v>
      </c>
      <c r="G2391" s="17" t="str" cm="1">
        <f t="array" aca="1" ref="G2391" ca="1">IF($F2391="","",IFERROR(INDEX(NTG_2020_Map,1,IF($D2391&lt;$B$4,$B$3,IF($D2391&lt;$B$5,$B$4,$B$5))),""))</f>
        <v>VersionSource</v>
      </c>
      <c r="H2391" s="17" t="str" cm="1">
        <f t="array" aca="1" ref="H2391" ca="1">IF(F2391="","",IFERROR(INDEX(NTG_2020_Map,2,D2391),""))</f>
        <v>0</v>
      </c>
      <c r="I2391" s="17" t="str" cm="1">
        <f t="array" aca="1" ref="I2391" ca="1">IFERROR(INDEX(NTG_2020_Map,$C2391+2,$I$7),"")</f>
        <v/>
      </c>
      <c r="J2391" s="17" t="str" cm="1">
        <f t="array" aca="1" ref="J2391" ca="1">IFERROR(IF(INDEX(NTG_2020_Map,$C2391+2,36)=0,"",INDEX(NTG_2020_Map,$C2391+2,$J$7)),"")</f>
        <v/>
      </c>
      <c r="K2391" s="17" t="str" cm="1">
        <f t="array" aca="1" ref="K2391" ca="1">IFERROR(INDEX(NTG_2020_Map,$C2391+2,K$7),"")</f>
        <v/>
      </c>
      <c r="L2391" s="17" t="str" cm="1">
        <f t="array" aca="1" ref="L2391" ca="1">IFERROR(INDEX(NTG_2020_Map,$C2391+2,L$7),"")</f>
        <v/>
      </c>
      <c r="M2391" s="17" t="str" cm="1">
        <f t="array" aca="1" ref="M2391" ca="1">IFERROR(INDEX(NTG_2020_Map,$C2391+2,M$7),"")</f>
        <v/>
      </c>
      <c r="N2391" s="18" t="str" cm="1">
        <f t="array" aca="1" ref="N2391" ca="1">IFERROR(INDEX(NTG_2020_Map,$C2391+2,N$7),"")</f>
        <v/>
      </c>
      <c r="O2391" s="18" t="str" cm="1">
        <f t="array" aca="1" ref="O2391" ca="1">IFERROR(IF(INDEX(NTG_2020_Map,$C2391+2,O$7)="","",INDEX(NTG_2020_Map,$C2391+2,O$7)),"")</f>
        <v/>
      </c>
    </row>
    <row r="2392" spans="3:15" ht="12.75" customHeight="1">
      <c r="C2392" s="16">
        <f t="shared" si="74"/>
        <v>104</v>
      </c>
      <c r="D2392" s="16">
        <f t="shared" si="75"/>
        <v>15</v>
      </c>
      <c r="E2392" s="16" cm="1">
        <f t="array" aca="1" ref="E2392" ca="1">IF(F2392="","",IF(INDEX(NTG_2020_Table,$C2392+1,$D2392)=1,1,0))</f>
        <v>0</v>
      </c>
      <c r="F2392" s="17" t="str" cm="1">
        <f t="array" aca="1" ref="F2392" ca="1">IFERROR(INDEX(NTG_2020_Table,$C2392+1,$F$7),"")</f>
        <v>Res-sAll-mHVAC-SCT-di</v>
      </c>
      <c r="G2392" s="17" t="str" cm="1">
        <f t="array" aca="1" ref="G2392" ca="1">IF($F2392="","",IFERROR(INDEX(NTG_2020_Map,1,IF($D2392&lt;$B$4,$B$3,IF($D2392&lt;$B$5,$B$4,$B$5))),""))</f>
        <v>VersionSource</v>
      </c>
      <c r="H2392" s="17" cm="1">
        <f t="array" aca="1" ref="H2392" ca="1">IF(F2392="","",IFERROR(INDEX(NTG_2020_Map,2,D2392),""))</f>
        <v>45448.629734189817</v>
      </c>
      <c r="I2392" s="17" t="str" cm="1">
        <f t="array" aca="1" ref="I2392" ca="1">IFERROR(INDEX(NTG_2020_Map,$C2392+2,$I$7),"")</f>
        <v/>
      </c>
      <c r="J2392" s="17" t="str" cm="1">
        <f t="array" aca="1" ref="J2392" ca="1">IFERROR(IF(INDEX(NTG_2020_Map,$C2392+2,36)=0,"",INDEX(NTG_2020_Map,$C2392+2,$J$7)),"")</f>
        <v/>
      </c>
      <c r="K2392" s="17" t="str" cm="1">
        <f t="array" aca="1" ref="K2392" ca="1">IFERROR(INDEX(NTG_2020_Map,$C2392+2,K$7),"")</f>
        <v/>
      </c>
      <c r="L2392" s="17" t="str" cm="1">
        <f t="array" aca="1" ref="L2392" ca="1">IFERROR(INDEX(NTG_2020_Map,$C2392+2,L$7),"")</f>
        <v/>
      </c>
      <c r="M2392" s="17" t="str" cm="1">
        <f t="array" aca="1" ref="M2392" ca="1">IFERROR(INDEX(NTG_2020_Map,$C2392+2,M$7),"")</f>
        <v/>
      </c>
      <c r="N2392" s="18" t="str" cm="1">
        <f t="array" aca="1" ref="N2392" ca="1">IFERROR(INDEX(NTG_2020_Map,$C2392+2,N$7),"")</f>
        <v/>
      </c>
      <c r="O2392" s="18" t="str" cm="1">
        <f t="array" aca="1" ref="O2392" ca="1">IFERROR(IF(INDEX(NTG_2020_Map,$C2392+2,O$7)="","",INDEX(NTG_2020_Map,$C2392+2,O$7)),"")</f>
        <v/>
      </c>
    </row>
    <row r="2393" spans="3:15" ht="12.75" customHeight="1">
      <c r="C2393" s="16">
        <f t="shared" si="74"/>
        <v>104</v>
      </c>
      <c r="D2393" s="16">
        <f t="shared" si="75"/>
        <v>16</v>
      </c>
      <c r="E2393" s="16" cm="1">
        <f t="array" aca="1" ref="E2393" ca="1">IF(F2393="","",IF(INDEX(NTG_2020_Table,$C2393+1,$D2393)=1,1,0))</f>
        <v>1</v>
      </c>
      <c r="F2393" s="17" t="str" cm="1">
        <f t="array" aca="1" ref="F2393" ca="1">IFERROR(INDEX(NTG_2020_Table,$C2393+1,$F$7),"")</f>
        <v>Res-sAll-mHVAC-SCT-di</v>
      </c>
      <c r="G2393" s="17" t="str" cm="1">
        <f t="array" aca="1" ref="G2393" ca="1">IF($F2393="","",IFERROR(INDEX(NTG_2020_Map,1,IF($D2393&lt;$B$4,$B$3,IF($D2393&lt;$B$5,$B$4,$B$5))),""))</f>
        <v>VersionSource</v>
      </c>
      <c r="H2393" s="17" t="str" cm="1">
        <f t="array" aca="1" ref="H2393" ca="1">IF(F2393="","",IFERROR(INDEX(NTG_2020_Map,2,D2393),""))</f>
        <v>Expired this record since a new record was created that uses the updated Measure Impact Types and Delivery Types per DEER2026 Scoping Document.</v>
      </c>
      <c r="I2393" s="17" t="str" cm="1">
        <f t="array" aca="1" ref="I2393" ca="1">IFERROR(INDEX(NTG_2020_Map,$C2393+2,$I$7),"")</f>
        <v/>
      </c>
      <c r="J2393" s="17" t="str" cm="1">
        <f t="array" aca="1" ref="J2393" ca="1">IFERROR(IF(INDEX(NTG_2020_Map,$C2393+2,36)=0,"",INDEX(NTG_2020_Map,$C2393+2,$J$7)),"")</f>
        <v/>
      </c>
      <c r="K2393" s="17" t="str" cm="1">
        <f t="array" aca="1" ref="K2393" ca="1">IFERROR(INDEX(NTG_2020_Map,$C2393+2,K$7),"")</f>
        <v/>
      </c>
      <c r="L2393" s="17" t="str" cm="1">
        <f t="array" aca="1" ref="L2393" ca="1">IFERROR(INDEX(NTG_2020_Map,$C2393+2,L$7),"")</f>
        <v/>
      </c>
      <c r="M2393" s="17" t="str" cm="1">
        <f t="array" aca="1" ref="M2393" ca="1">IFERROR(INDEX(NTG_2020_Map,$C2393+2,M$7),"")</f>
        <v/>
      </c>
      <c r="N2393" s="18" t="str" cm="1">
        <f t="array" aca="1" ref="N2393" ca="1">IFERROR(INDEX(NTG_2020_Map,$C2393+2,N$7),"")</f>
        <v/>
      </c>
      <c r="O2393" s="18" t="str" cm="1">
        <f t="array" aca="1" ref="O2393" ca="1">IFERROR(IF(INDEX(NTG_2020_Map,$C2393+2,O$7)="","",INDEX(NTG_2020_Map,$C2393+2,O$7)),"")</f>
        <v/>
      </c>
    </row>
    <row r="2394" spans="3:15" ht="12.75" customHeight="1">
      <c r="C2394" s="16">
        <f t="shared" si="74"/>
        <v>104</v>
      </c>
      <c r="D2394" s="16">
        <f t="shared" si="75"/>
        <v>17</v>
      </c>
      <c r="E2394" s="16" cm="1">
        <f t="array" aca="1" ref="E2394" ca="1">IF(F2394="","",IF(INDEX(NTG_2020_Table,$C2394+1,$D2394)=1,1,0))</f>
        <v>0</v>
      </c>
      <c r="F2394" s="17" t="str" cm="1">
        <f t="array" aca="1" ref="F2394" ca="1">IFERROR(INDEX(NTG_2020_Table,$C2394+1,$F$7),"")</f>
        <v>Res-sAll-mHVAC-SCT-di</v>
      </c>
      <c r="G2394" s="17" t="str" cm="1">
        <f t="array" aca="1" ref="G2394" ca="1">IF($F2394="","",IFERROR(INDEX(NTG_2020_Map,1,IF($D2394&lt;$B$4,$B$3,IF($D2394&lt;$B$5,$B$4,$B$5))),""))</f>
        <v>VersionSource</v>
      </c>
      <c r="H2394" s="17" t="str" cm="1">
        <f t="array" aca="1" ref="H2394" ca="1">IF(F2394="","",IFERROR(INDEX(NTG_2020_Map,2,D2394),""))</f>
        <v>Deemed Ex Ante Team</v>
      </c>
      <c r="I2394" s="17" t="str" cm="1">
        <f t="array" aca="1" ref="I2394" ca="1">IFERROR(INDEX(NTG_2020_Map,$C2394+2,$I$7),"")</f>
        <v/>
      </c>
      <c r="J2394" s="17" t="str" cm="1">
        <f t="array" aca="1" ref="J2394" ca="1">IFERROR(IF(INDEX(NTG_2020_Map,$C2394+2,36)=0,"",INDEX(NTG_2020_Map,$C2394+2,$J$7)),"")</f>
        <v/>
      </c>
      <c r="K2394" s="17" t="str" cm="1">
        <f t="array" aca="1" ref="K2394" ca="1">IFERROR(INDEX(NTG_2020_Map,$C2394+2,K$7),"")</f>
        <v/>
      </c>
      <c r="L2394" s="17" t="str" cm="1">
        <f t="array" aca="1" ref="L2394" ca="1">IFERROR(INDEX(NTG_2020_Map,$C2394+2,L$7),"")</f>
        <v/>
      </c>
      <c r="M2394" s="17" t="str" cm="1">
        <f t="array" aca="1" ref="M2394" ca="1">IFERROR(INDEX(NTG_2020_Map,$C2394+2,M$7),"")</f>
        <v/>
      </c>
      <c r="N2394" s="18" t="str" cm="1">
        <f t="array" aca="1" ref="N2394" ca="1">IFERROR(INDEX(NTG_2020_Map,$C2394+2,N$7),"")</f>
        <v/>
      </c>
      <c r="O2394" s="18" t="str" cm="1">
        <f t="array" aca="1" ref="O2394" ca="1">IFERROR(IF(INDEX(NTG_2020_Map,$C2394+2,O$7)="","",INDEX(NTG_2020_Map,$C2394+2,O$7)),"")</f>
        <v/>
      </c>
    </row>
    <row r="2395" spans="3:15" ht="12.75" customHeight="1">
      <c r="C2395" s="16">
        <f t="shared" si="74"/>
        <v>104</v>
      </c>
      <c r="D2395" s="16">
        <f t="shared" si="75"/>
        <v>18</v>
      </c>
      <c r="E2395" s="16" cm="1">
        <f t="array" aca="1" ref="E2395" ca="1">IF(F2395="","",IF(INDEX(NTG_2020_Table,$C2395+1,$D2395)=1,1,0))</f>
        <v>0</v>
      </c>
      <c r="F2395" s="17" t="str" cm="1">
        <f t="array" aca="1" ref="F2395" ca="1">IFERROR(INDEX(NTG_2020_Table,$C2395+1,$F$7),"")</f>
        <v>Res-sAll-mHVAC-SCT-di</v>
      </c>
      <c r="G2395" s="17" t="str" cm="1">
        <f t="array" aca="1" ref="G2395" ca="1">IF($F2395="","",IFERROR(INDEX(NTG_2020_Map,1,IF($D2395&lt;$B$4,$B$3,IF($D2395&lt;$B$5,$B$4,$B$5))),""))</f>
        <v>VersionSource</v>
      </c>
      <c r="H2395" s="17" cm="1">
        <f t="array" aca="1" ref="H2395" ca="1">IF(F2395="","",IFERROR(INDEX(NTG_2020_Map,2,D2395),""))</f>
        <v>44566.539816770834</v>
      </c>
      <c r="I2395" s="17" t="str" cm="1">
        <f t="array" aca="1" ref="I2395" ca="1">IFERROR(INDEX(NTG_2020_Map,$C2395+2,$I$7),"")</f>
        <v/>
      </c>
      <c r="J2395" s="17" t="str" cm="1">
        <f t="array" aca="1" ref="J2395" ca="1">IFERROR(IF(INDEX(NTG_2020_Map,$C2395+2,36)=0,"",INDEX(NTG_2020_Map,$C2395+2,$J$7)),"")</f>
        <v/>
      </c>
      <c r="K2395" s="17" t="str" cm="1">
        <f t="array" aca="1" ref="K2395" ca="1">IFERROR(INDEX(NTG_2020_Map,$C2395+2,K$7),"")</f>
        <v/>
      </c>
      <c r="L2395" s="17" t="str" cm="1">
        <f t="array" aca="1" ref="L2395" ca="1">IFERROR(INDEX(NTG_2020_Map,$C2395+2,L$7),"")</f>
        <v/>
      </c>
      <c r="M2395" s="17" t="str" cm="1">
        <f t="array" aca="1" ref="M2395" ca="1">IFERROR(INDEX(NTG_2020_Map,$C2395+2,M$7),"")</f>
        <v/>
      </c>
      <c r="N2395" s="18" t="str" cm="1">
        <f t="array" aca="1" ref="N2395" ca="1">IFERROR(INDEX(NTG_2020_Map,$C2395+2,N$7),"")</f>
        <v/>
      </c>
      <c r="O2395" s="18" t="str" cm="1">
        <f t="array" aca="1" ref="O2395" ca="1">IFERROR(IF(INDEX(NTG_2020_Map,$C2395+2,O$7)="","",INDEX(NTG_2020_Map,$C2395+2,O$7)),"")</f>
        <v/>
      </c>
    </row>
    <row r="2396" spans="3:15" ht="12.75" customHeight="1">
      <c r="C2396" s="16">
        <f t="shared" si="74"/>
        <v>104</v>
      </c>
      <c r="D2396" s="16">
        <f t="shared" si="75"/>
        <v>19</v>
      </c>
      <c r="E2396" s="16" cm="1">
        <f t="array" aca="1" ref="E2396" ca="1">IF(F2396="","",IF(INDEX(NTG_2020_Table,$C2396+1,$D2396)=1,1,0))</f>
        <v>0</v>
      </c>
      <c r="F2396" s="17" t="str" cm="1">
        <f t="array" aca="1" ref="F2396" ca="1">IFERROR(INDEX(NTG_2020_Table,$C2396+1,$F$7),"")</f>
        <v>Res-sAll-mHVAC-SCT-di</v>
      </c>
      <c r="G2396" s="17" t="str" cm="1">
        <f t="array" aca="1" ref="G2396" ca="1">IF($F2396="","",IFERROR(INDEX(NTG_2020_Map,1,IF($D2396&lt;$B$4,$B$3,IF($D2396&lt;$B$5,$B$4,$B$5))),""))</f>
        <v>CreatedComment</v>
      </c>
      <c r="H2396" s="17" t="str" cm="1">
        <f t="array" aca="1" ref="H2396" ca="1">IF(F2396="","",IFERROR(INDEX(NTG_2020_Map,2,D2396),""))</f>
        <v/>
      </c>
      <c r="I2396" s="17" t="str" cm="1">
        <f t="array" aca="1" ref="I2396" ca="1">IFERROR(INDEX(NTG_2020_Map,$C2396+2,$I$7),"")</f>
        <v/>
      </c>
      <c r="J2396" s="17" t="str" cm="1">
        <f t="array" aca="1" ref="J2396" ca="1">IFERROR(IF(INDEX(NTG_2020_Map,$C2396+2,36)=0,"",INDEX(NTG_2020_Map,$C2396+2,$J$7)),"")</f>
        <v/>
      </c>
      <c r="K2396" s="17" t="str" cm="1">
        <f t="array" aca="1" ref="K2396" ca="1">IFERROR(INDEX(NTG_2020_Map,$C2396+2,K$7),"")</f>
        <v/>
      </c>
      <c r="L2396" s="17" t="str" cm="1">
        <f t="array" aca="1" ref="L2396" ca="1">IFERROR(INDEX(NTG_2020_Map,$C2396+2,L$7),"")</f>
        <v/>
      </c>
      <c r="M2396" s="17" t="str" cm="1">
        <f t="array" aca="1" ref="M2396" ca="1">IFERROR(INDEX(NTG_2020_Map,$C2396+2,M$7),"")</f>
        <v/>
      </c>
      <c r="N2396" s="18" t="str" cm="1">
        <f t="array" aca="1" ref="N2396" ca="1">IFERROR(INDEX(NTG_2020_Map,$C2396+2,N$7),"")</f>
        <v/>
      </c>
      <c r="O2396" s="18" t="str" cm="1">
        <f t="array" aca="1" ref="O2396" ca="1">IFERROR(IF(INDEX(NTG_2020_Map,$C2396+2,O$7)="","",INDEX(NTG_2020_Map,$C2396+2,O$7)),"")</f>
        <v/>
      </c>
    </row>
    <row r="2397" spans="3:15" ht="12.75" customHeight="1">
      <c r="C2397" s="16">
        <f t="shared" si="74"/>
        <v>104</v>
      </c>
      <c r="D2397" s="16">
        <f t="shared" si="75"/>
        <v>20</v>
      </c>
      <c r="E2397" s="16" cm="1">
        <f t="array" aca="1" ref="E2397" ca="1">IF(F2397="","",IF(INDEX(NTG_2020_Table,$C2397+1,$D2397)=1,1,0))</f>
        <v>0</v>
      </c>
      <c r="F2397" s="17" t="str" cm="1">
        <f t="array" aca="1" ref="F2397" ca="1">IFERROR(INDEX(NTG_2020_Table,$C2397+1,$F$7),"")</f>
        <v>Res-sAll-mHVAC-SCT-di</v>
      </c>
      <c r="G2397" s="17" t="str" cm="1">
        <f t="array" aca="1" ref="G2397" ca="1">IF($F2397="","",IFERROR(INDEX(NTG_2020_Map,1,IF($D2397&lt;$B$4,$B$3,IF($D2397&lt;$B$5,$B$4,$B$5))),""))</f>
        <v>CreatedComment</v>
      </c>
      <c r="H2397" s="17" t="str" cm="1">
        <f t="array" aca="1" ref="H2397" ca="1">IF(F2397="","",IFERROR(INDEX(NTG_2020_Map,2,D2397),""))</f>
        <v>Deemed Ex Ante Team</v>
      </c>
      <c r="I2397" s="17" t="str" cm="1">
        <f t="array" aca="1" ref="I2397" ca="1">IFERROR(INDEX(NTG_2020_Map,$C2397+2,$I$7),"")</f>
        <v/>
      </c>
      <c r="J2397" s="17" t="str" cm="1">
        <f t="array" aca="1" ref="J2397" ca="1">IFERROR(IF(INDEX(NTG_2020_Map,$C2397+2,36)=0,"",INDEX(NTG_2020_Map,$C2397+2,$J$7)),"")</f>
        <v/>
      </c>
      <c r="K2397" s="17" t="str" cm="1">
        <f t="array" aca="1" ref="K2397" ca="1">IFERROR(INDEX(NTG_2020_Map,$C2397+2,K$7),"")</f>
        <v/>
      </c>
      <c r="L2397" s="17" t="str" cm="1">
        <f t="array" aca="1" ref="L2397" ca="1">IFERROR(INDEX(NTG_2020_Map,$C2397+2,L$7),"")</f>
        <v/>
      </c>
      <c r="M2397" s="17" t="str" cm="1">
        <f t="array" aca="1" ref="M2397" ca="1">IFERROR(INDEX(NTG_2020_Map,$C2397+2,M$7),"")</f>
        <v/>
      </c>
      <c r="N2397" s="18" t="str" cm="1">
        <f t="array" aca="1" ref="N2397" ca="1">IFERROR(INDEX(NTG_2020_Map,$C2397+2,N$7),"")</f>
        <v/>
      </c>
      <c r="O2397" s="18" t="str" cm="1">
        <f t="array" aca="1" ref="O2397" ca="1">IFERROR(IF(INDEX(NTG_2020_Map,$C2397+2,O$7)="","",INDEX(NTG_2020_Map,$C2397+2,O$7)),"")</f>
        <v/>
      </c>
    </row>
    <row r="2398" spans="3:15" ht="12.75" customHeight="1">
      <c r="C2398" s="16">
        <f t="shared" si="74"/>
        <v>104</v>
      </c>
      <c r="D2398" s="16">
        <f t="shared" si="75"/>
        <v>21</v>
      </c>
      <c r="E2398" s="16" cm="1">
        <f t="array" aca="1" ref="E2398" ca="1">IF(F2398="","",IF(INDEX(NTG_2020_Table,$C2398+1,$D2398)=1,1,0))</f>
        <v>0</v>
      </c>
      <c r="F2398" s="17" t="str" cm="1">
        <f t="array" aca="1" ref="F2398" ca="1">IFERROR(INDEX(NTG_2020_Table,$C2398+1,$F$7),"")</f>
        <v>Res-sAll-mHVAC-SCT-di</v>
      </c>
      <c r="G2398" s="17" t="str" cm="1">
        <f t="array" aca="1" ref="G2398" ca="1">IF($F2398="","",IFERROR(INDEX(NTG_2020_Map,1,IF($D2398&lt;$B$4,$B$3,IF($D2398&lt;$B$5,$B$4,$B$5))),""))</f>
        <v>CreatedComment</v>
      </c>
      <c r="H2398" s="17" t="str" cm="1">
        <f t="array" aca="1" ref="H2398" ca="1">IF(F2398="","",IFERROR(INDEX(NTG_2020_Map,2,D2398),""))</f>
        <v/>
      </c>
      <c r="I2398" s="17" t="str" cm="1">
        <f t="array" aca="1" ref="I2398" ca="1">IFERROR(INDEX(NTG_2020_Map,$C2398+2,$I$7),"")</f>
        <v/>
      </c>
      <c r="J2398" s="17" t="str" cm="1">
        <f t="array" aca="1" ref="J2398" ca="1">IFERROR(IF(INDEX(NTG_2020_Map,$C2398+2,36)=0,"",INDEX(NTG_2020_Map,$C2398+2,$J$7)),"")</f>
        <v/>
      </c>
      <c r="K2398" s="17" t="str" cm="1">
        <f t="array" aca="1" ref="K2398" ca="1">IFERROR(INDEX(NTG_2020_Map,$C2398+2,K$7),"")</f>
        <v/>
      </c>
      <c r="L2398" s="17" t="str" cm="1">
        <f t="array" aca="1" ref="L2398" ca="1">IFERROR(INDEX(NTG_2020_Map,$C2398+2,L$7),"")</f>
        <v/>
      </c>
      <c r="M2398" s="17" t="str" cm="1">
        <f t="array" aca="1" ref="M2398" ca="1">IFERROR(INDEX(NTG_2020_Map,$C2398+2,M$7),"")</f>
        <v/>
      </c>
      <c r="N2398" s="18" t="str" cm="1">
        <f t="array" aca="1" ref="N2398" ca="1">IFERROR(INDEX(NTG_2020_Map,$C2398+2,N$7),"")</f>
        <v/>
      </c>
      <c r="O2398" s="18" t="str" cm="1">
        <f t="array" aca="1" ref="O2398" ca="1">IFERROR(IF(INDEX(NTG_2020_Map,$C2398+2,O$7)="","",INDEX(NTG_2020_Map,$C2398+2,O$7)),"")</f>
        <v/>
      </c>
    </row>
    <row r="2399" spans="3:15" ht="12.75" customHeight="1">
      <c r="C2399" s="16">
        <f t="shared" si="74"/>
        <v>104</v>
      </c>
      <c r="D2399" s="16">
        <f t="shared" si="75"/>
        <v>22</v>
      </c>
      <c r="E2399" s="16" cm="1">
        <f t="array" aca="1" ref="E2399" ca="1">IF(F2399="","",IF(INDEX(NTG_2020_Table,$C2399+1,$D2399)=1,1,0))</f>
        <v>0</v>
      </c>
      <c r="F2399" s="17" t="str" cm="1">
        <f t="array" aca="1" ref="F2399" ca="1">IFERROR(INDEX(NTG_2020_Table,$C2399+1,$F$7),"")</f>
        <v>Res-sAll-mHVAC-SCT-di</v>
      </c>
      <c r="G2399" s="17" t="str" cm="1">
        <f t="array" aca="1" ref="G2399" ca="1">IF($F2399="","",IFERROR(INDEX(NTG_2020_Map,1,IF($D2399&lt;$B$4,$B$3,IF($D2399&lt;$B$5,$B$4,$B$5))),""))</f>
        <v>CreatedComment</v>
      </c>
      <c r="H2399" s="17" t="str" cm="1">
        <f t="array" aca="1" ref="H2399" ca="1">IF(F2399="","",IFERROR(INDEX(NTG_2020_Map,2,D2399),""))</f>
        <v/>
      </c>
      <c r="I2399" s="17" t="str" cm="1">
        <f t="array" aca="1" ref="I2399" ca="1">IFERROR(INDEX(NTG_2020_Map,$C2399+2,$I$7),"")</f>
        <v/>
      </c>
      <c r="J2399" s="17" t="str" cm="1">
        <f t="array" aca="1" ref="J2399" ca="1">IFERROR(IF(INDEX(NTG_2020_Map,$C2399+2,36)=0,"",INDEX(NTG_2020_Map,$C2399+2,$J$7)),"")</f>
        <v/>
      </c>
      <c r="K2399" s="17" t="str" cm="1">
        <f t="array" aca="1" ref="K2399" ca="1">IFERROR(INDEX(NTG_2020_Map,$C2399+2,K$7),"")</f>
        <v/>
      </c>
      <c r="L2399" s="17" t="str" cm="1">
        <f t="array" aca="1" ref="L2399" ca="1">IFERROR(INDEX(NTG_2020_Map,$C2399+2,L$7),"")</f>
        <v/>
      </c>
      <c r="M2399" s="17" t="str" cm="1">
        <f t="array" aca="1" ref="M2399" ca="1">IFERROR(INDEX(NTG_2020_Map,$C2399+2,M$7),"")</f>
        <v/>
      </c>
      <c r="N2399" s="18" t="str" cm="1">
        <f t="array" aca="1" ref="N2399" ca="1">IFERROR(INDEX(NTG_2020_Map,$C2399+2,N$7),"")</f>
        <v/>
      </c>
      <c r="O2399" s="18" t="str" cm="1">
        <f t="array" aca="1" ref="O2399" ca="1">IFERROR(IF(INDEX(NTG_2020_Map,$C2399+2,O$7)="","",INDEX(NTG_2020_Map,$C2399+2,O$7)),"")</f>
        <v/>
      </c>
    </row>
    <row r="2400" spans="3:15" ht="12.75" customHeight="1">
      <c r="C2400" s="16">
        <f t="shared" si="74"/>
        <v>104</v>
      </c>
      <c r="D2400" s="16">
        <f t="shared" si="75"/>
        <v>23</v>
      </c>
      <c r="E2400" s="16" cm="1">
        <f t="array" aca="1" ref="E2400" ca="1">IF(F2400="","",IF(INDEX(NTG_2020_Table,$C2400+1,$D2400)=1,1,0))</f>
        <v>0</v>
      </c>
      <c r="F2400" s="17" t="str" cm="1">
        <f t="array" aca="1" ref="F2400" ca="1">IFERROR(INDEX(NTG_2020_Table,$C2400+1,$F$7),"")</f>
        <v>Res-sAll-mHVAC-SCT-di</v>
      </c>
      <c r="G2400" s="17" t="str" cm="1">
        <f t="array" aca="1" ref="G2400" ca="1">IF($F2400="","",IFERROR(INDEX(NTG_2020_Map,1,IF($D2400&lt;$B$4,$B$3,IF($D2400&lt;$B$5,$B$4,$B$5))),""))</f>
        <v>CreatedComment</v>
      </c>
      <c r="H2400" s="17" t="str" cm="1">
        <f t="array" aca="1" ref="H2400" ca="1">IF(F2400="","",IFERROR(INDEX(NTG_2020_Map,2,D2400),""))</f>
        <v/>
      </c>
      <c r="I2400" s="17" t="str" cm="1">
        <f t="array" aca="1" ref="I2400" ca="1">IFERROR(INDEX(NTG_2020_Map,$C2400+2,$I$7),"")</f>
        <v/>
      </c>
      <c r="J2400" s="17" t="str" cm="1">
        <f t="array" aca="1" ref="J2400" ca="1">IFERROR(IF(INDEX(NTG_2020_Map,$C2400+2,36)=0,"",INDEX(NTG_2020_Map,$C2400+2,$J$7)),"")</f>
        <v/>
      </c>
      <c r="K2400" s="17" t="str" cm="1">
        <f t="array" aca="1" ref="K2400" ca="1">IFERROR(INDEX(NTG_2020_Map,$C2400+2,K$7),"")</f>
        <v/>
      </c>
      <c r="L2400" s="17" t="str" cm="1">
        <f t="array" aca="1" ref="L2400" ca="1">IFERROR(INDEX(NTG_2020_Map,$C2400+2,L$7),"")</f>
        <v/>
      </c>
      <c r="M2400" s="17" t="str" cm="1">
        <f t="array" aca="1" ref="M2400" ca="1">IFERROR(INDEX(NTG_2020_Map,$C2400+2,M$7),"")</f>
        <v/>
      </c>
      <c r="N2400" s="18" t="str" cm="1">
        <f t="array" aca="1" ref="N2400" ca="1">IFERROR(INDEX(NTG_2020_Map,$C2400+2,N$7),"")</f>
        <v/>
      </c>
      <c r="O2400" s="18" t="str" cm="1">
        <f t="array" aca="1" ref="O2400" ca="1">IFERROR(IF(INDEX(NTG_2020_Map,$C2400+2,O$7)="","",INDEX(NTG_2020_Map,$C2400+2,O$7)),"")</f>
        <v/>
      </c>
    </row>
    <row r="2401" spans="3:15" ht="12.75" customHeight="1">
      <c r="C2401" s="16">
        <f t="shared" si="74"/>
        <v>105</v>
      </c>
      <c r="D2401" s="16">
        <f t="shared" si="75"/>
        <v>1</v>
      </c>
      <c r="E2401" s="16" cm="1">
        <f t="array" aca="1" ref="E2401" ca="1">IF(F2401="","",IF(INDEX(NTG_2020_Table,$C2401+1,$D2401)=1,1,0))</f>
        <v>0</v>
      </c>
      <c r="F2401" s="17" t="str" cm="1">
        <f t="array" aca="1" ref="F2401" ca="1">IFERROR(INDEX(NTG_2020_Table,$C2401+1,$F$7),"")</f>
        <v>Res-sAll-mHVAC-SCT-dn</v>
      </c>
      <c r="G2401" s="17" t="str" cm="1">
        <f t="array" aca="1" ref="G2401" ca="1">IF($F2401="","",IFERROR(INDEX(NTG_2020_Map,1,IF($D2401&lt;$B$4,$B$3,IF($D2401&lt;$B$5,$B$4,$B$5))),""))</f>
        <v>NTG_ID</v>
      </c>
      <c r="H2401" s="17" t="str" cm="1">
        <f t="array" aca="1" ref="H2401" ca="1">IF(F2401="","",IFERROR(INDEX(NTG_2020_Map,2,D2401),""))</f>
        <v>Agric-Default&gt;2yrs</v>
      </c>
      <c r="I2401" s="17" t="str" cm="1">
        <f t="array" aca="1" ref="I2401" ca="1">IFERROR(INDEX(NTG_2020_Map,$C2401+2,$I$7),"")</f>
        <v/>
      </c>
      <c r="J2401" s="17" t="str" cm="1">
        <f t="array" aca="1" ref="J2401" ca="1">IFERROR(IF(INDEX(NTG_2020_Map,$C2401+2,36)=0,"",INDEX(NTG_2020_Map,$C2401+2,$J$7)),"")</f>
        <v/>
      </c>
      <c r="K2401" s="17" t="str" cm="1">
        <f t="array" aca="1" ref="K2401" ca="1">IFERROR(INDEX(NTG_2020_Map,$C2401+2,K$7),"")</f>
        <v/>
      </c>
      <c r="L2401" s="17" t="str" cm="1">
        <f t="array" aca="1" ref="L2401" ca="1">IFERROR(INDEX(NTG_2020_Map,$C2401+2,L$7),"")</f>
        <v/>
      </c>
      <c r="M2401" s="17" t="str" cm="1">
        <f t="array" aca="1" ref="M2401" ca="1">IFERROR(INDEX(NTG_2020_Map,$C2401+2,M$7),"")</f>
        <v/>
      </c>
      <c r="N2401" s="18" t="str" cm="1">
        <f t="array" aca="1" ref="N2401" ca="1">IFERROR(INDEX(NTG_2020_Map,$C2401+2,N$7),"")</f>
        <v/>
      </c>
      <c r="O2401" s="18" t="str" cm="1">
        <f t="array" aca="1" ref="O2401" ca="1">IFERROR(IF(INDEX(NTG_2020_Map,$C2401+2,O$7)="","",INDEX(NTG_2020_Map,$C2401+2,O$7)),"")</f>
        <v/>
      </c>
    </row>
    <row r="2402" spans="3:15" ht="12.75" customHeight="1">
      <c r="C2402" s="16">
        <f t="shared" si="74"/>
        <v>105</v>
      </c>
      <c r="D2402" s="16">
        <f t="shared" si="75"/>
        <v>2</v>
      </c>
      <c r="E2402" s="16" cm="1">
        <f t="array" aca="1" ref="E2402" ca="1">IF(F2402="","",IF(INDEX(NTG_2020_Table,$C2402+1,$D2402)=1,1,0))</f>
        <v>0</v>
      </c>
      <c r="F2402" s="17" t="str" cm="1">
        <f t="array" aca="1" ref="F2402" ca="1">IFERROR(INDEX(NTG_2020_Table,$C2402+1,$F$7),"")</f>
        <v>Res-sAll-mHVAC-SCT-dn</v>
      </c>
      <c r="G2402" s="17" t="str" cm="1">
        <f t="array" aca="1" ref="G2402" ca="1">IF($F2402="","",IFERROR(INDEX(NTG_2020_Map,1,IF($D2402&lt;$B$4,$B$3,IF($D2402&lt;$B$5,$B$4,$B$5))),""))</f>
        <v>NTG_ID</v>
      </c>
      <c r="H2402" s="17" t="str" cm="1">
        <f t="array" aca="1" ref="H2402" ca="1">IF(F2402="","",IFERROR(INDEX(NTG_2020_Map,2,D2402),""))</f>
        <v>DEER2019</v>
      </c>
      <c r="I2402" s="17" t="str" cm="1">
        <f t="array" aca="1" ref="I2402" ca="1">IFERROR(INDEX(NTG_2020_Map,$C2402+2,$I$7),"")</f>
        <v/>
      </c>
      <c r="J2402" s="17" t="str" cm="1">
        <f t="array" aca="1" ref="J2402" ca="1">IFERROR(IF(INDEX(NTG_2020_Map,$C2402+2,36)=0,"",INDEX(NTG_2020_Map,$C2402+2,$J$7)),"")</f>
        <v/>
      </c>
      <c r="K2402" s="17" t="str" cm="1">
        <f t="array" aca="1" ref="K2402" ca="1">IFERROR(INDEX(NTG_2020_Map,$C2402+2,K$7),"")</f>
        <v/>
      </c>
      <c r="L2402" s="17" t="str" cm="1">
        <f t="array" aca="1" ref="L2402" ca="1">IFERROR(INDEX(NTG_2020_Map,$C2402+2,L$7),"")</f>
        <v/>
      </c>
      <c r="M2402" s="17" t="str" cm="1">
        <f t="array" aca="1" ref="M2402" ca="1">IFERROR(INDEX(NTG_2020_Map,$C2402+2,M$7),"")</f>
        <v/>
      </c>
      <c r="N2402" s="18" t="str" cm="1">
        <f t="array" aca="1" ref="N2402" ca="1">IFERROR(INDEX(NTG_2020_Map,$C2402+2,N$7),"")</f>
        <v/>
      </c>
      <c r="O2402" s="18" t="str" cm="1">
        <f t="array" aca="1" ref="O2402" ca="1">IFERROR(IF(INDEX(NTG_2020_Map,$C2402+2,O$7)="","",INDEX(NTG_2020_Map,$C2402+2,O$7)),"")</f>
        <v/>
      </c>
    </row>
    <row r="2403" spans="3:15" ht="12.75" customHeight="1">
      <c r="C2403" s="16">
        <f t="shared" si="74"/>
        <v>105</v>
      </c>
      <c r="D2403" s="16">
        <f t="shared" si="75"/>
        <v>3</v>
      </c>
      <c r="E2403" s="16" cm="1">
        <f t="array" aca="1" ref="E2403" ca="1">IF(F2403="","",IF(INDEX(NTG_2020_Table,$C2403+1,$D2403)=1,1,0))</f>
        <v>0</v>
      </c>
      <c r="F2403" s="17" t="str" cm="1">
        <f t="array" aca="1" ref="F2403" ca="1">IFERROR(INDEX(NTG_2020_Table,$C2403+1,$F$7),"")</f>
        <v>Res-sAll-mHVAC-SCT-dn</v>
      </c>
      <c r="G2403" s="17" t="str" cm="1">
        <f t="array" aca="1" ref="G2403" ca="1">IF($F2403="","",IFERROR(INDEX(NTG_2020_Map,1,IF($D2403&lt;$B$4,$B$3,IF($D2403&lt;$B$5,$B$4,$B$5))),""))</f>
        <v>NTG_ID</v>
      </c>
      <c r="H2403" s="17" cm="1">
        <f t="array" aca="1" ref="H2403" ca="1">IF(F2403="","",IFERROR(INDEX(NTG_2020_Map,2,D2403),""))</f>
        <v>43466</v>
      </c>
      <c r="I2403" s="17" t="str" cm="1">
        <f t="array" aca="1" ref="I2403" ca="1">IFERROR(INDEX(NTG_2020_Map,$C2403+2,$I$7),"")</f>
        <v/>
      </c>
      <c r="J2403" s="17" t="str" cm="1">
        <f t="array" aca="1" ref="J2403" ca="1">IFERROR(IF(INDEX(NTG_2020_Map,$C2403+2,36)=0,"",INDEX(NTG_2020_Map,$C2403+2,$J$7)),"")</f>
        <v/>
      </c>
      <c r="K2403" s="17" t="str" cm="1">
        <f t="array" aca="1" ref="K2403" ca="1">IFERROR(INDEX(NTG_2020_Map,$C2403+2,K$7),"")</f>
        <v/>
      </c>
      <c r="L2403" s="17" t="str" cm="1">
        <f t="array" aca="1" ref="L2403" ca="1">IFERROR(INDEX(NTG_2020_Map,$C2403+2,L$7),"")</f>
        <v/>
      </c>
      <c r="M2403" s="17" t="str" cm="1">
        <f t="array" aca="1" ref="M2403" ca="1">IFERROR(INDEX(NTG_2020_Map,$C2403+2,M$7),"")</f>
        <v/>
      </c>
      <c r="N2403" s="18" t="str" cm="1">
        <f t="array" aca="1" ref="N2403" ca="1">IFERROR(INDEX(NTG_2020_Map,$C2403+2,N$7),"")</f>
        <v/>
      </c>
      <c r="O2403" s="18" t="str" cm="1">
        <f t="array" aca="1" ref="O2403" ca="1">IFERROR(IF(INDEX(NTG_2020_Map,$C2403+2,O$7)="","",INDEX(NTG_2020_Map,$C2403+2,O$7)),"")</f>
        <v/>
      </c>
    </row>
    <row r="2404" spans="3:15" ht="12.75" customHeight="1">
      <c r="C2404" s="16">
        <f t="shared" si="74"/>
        <v>105</v>
      </c>
      <c r="D2404" s="16">
        <f t="shared" si="75"/>
        <v>4</v>
      </c>
      <c r="E2404" s="16" cm="1">
        <f t="array" aca="1" ref="E2404" ca="1">IF(F2404="","",IF(INDEX(NTG_2020_Table,$C2404+1,$D2404)=1,1,0))</f>
        <v>0</v>
      </c>
      <c r="F2404" s="17" t="str" cm="1">
        <f t="array" aca="1" ref="F2404" ca="1">IFERROR(INDEX(NTG_2020_Table,$C2404+1,$F$7),"")</f>
        <v>Res-sAll-mHVAC-SCT-dn</v>
      </c>
      <c r="G2404" s="17" t="str" cm="1">
        <f t="array" aca="1" ref="G2404" ca="1">IF($F2404="","",IFERROR(INDEX(NTG_2020_Map,1,IF($D2404&lt;$B$4,$B$3,IF($D2404&lt;$B$5,$B$4,$B$5))),""))</f>
        <v>NTG_ID</v>
      </c>
      <c r="H2404" s="17" cm="1">
        <f t="array" aca="1" ref="H2404" ca="1">IF(F2404="","",IFERROR(INDEX(NTG_2020_Map,2,D2404),""))</f>
        <v>46022</v>
      </c>
      <c r="I2404" s="17" t="str" cm="1">
        <f t="array" aca="1" ref="I2404" ca="1">IFERROR(INDEX(NTG_2020_Map,$C2404+2,$I$7),"")</f>
        <v/>
      </c>
      <c r="J2404" s="17" t="str" cm="1">
        <f t="array" aca="1" ref="J2404" ca="1">IFERROR(IF(INDEX(NTG_2020_Map,$C2404+2,36)=0,"",INDEX(NTG_2020_Map,$C2404+2,$J$7)),"")</f>
        <v/>
      </c>
      <c r="K2404" s="17" t="str" cm="1">
        <f t="array" aca="1" ref="K2404" ca="1">IFERROR(INDEX(NTG_2020_Map,$C2404+2,K$7),"")</f>
        <v/>
      </c>
      <c r="L2404" s="17" t="str" cm="1">
        <f t="array" aca="1" ref="L2404" ca="1">IFERROR(INDEX(NTG_2020_Map,$C2404+2,L$7),"")</f>
        <v/>
      </c>
      <c r="M2404" s="17" t="str" cm="1">
        <f t="array" aca="1" ref="M2404" ca="1">IFERROR(INDEX(NTG_2020_Map,$C2404+2,M$7),"")</f>
        <v/>
      </c>
      <c r="N2404" s="18" t="str" cm="1">
        <f t="array" aca="1" ref="N2404" ca="1">IFERROR(INDEX(NTG_2020_Map,$C2404+2,N$7),"")</f>
        <v/>
      </c>
      <c r="O2404" s="18" t="str" cm="1">
        <f t="array" aca="1" ref="O2404" ca="1">IFERROR(IF(INDEX(NTG_2020_Map,$C2404+2,O$7)="","",INDEX(NTG_2020_Map,$C2404+2,O$7)),"")</f>
        <v/>
      </c>
    </row>
    <row r="2405" spans="3:15" ht="12.75" customHeight="1">
      <c r="C2405" s="16">
        <f t="shared" si="74"/>
        <v>105</v>
      </c>
      <c r="D2405" s="16">
        <f t="shared" si="75"/>
        <v>5</v>
      </c>
      <c r="E2405" s="16" cm="1">
        <f t="array" aca="1" ref="E2405" ca="1">IF(F2405="","",IF(INDEX(NTG_2020_Table,$C2405+1,$D2405)=1,1,0))</f>
        <v>0</v>
      </c>
      <c r="F2405" s="17" t="str" cm="1">
        <f t="array" aca="1" ref="F2405" ca="1">IFERROR(INDEX(NTG_2020_Table,$C2405+1,$F$7),"")</f>
        <v>Res-sAll-mHVAC-SCT-dn</v>
      </c>
      <c r="G2405" s="17" t="str" cm="1">
        <f t="array" aca="1" ref="G2405" ca="1">IF($F2405="","",IFERROR(INDEX(NTG_2020_Map,1,IF($D2405&lt;$B$4,$B$3,IF($D2405&lt;$B$5,$B$4,$B$5))),""))</f>
        <v>NTG_ID</v>
      </c>
      <c r="H2405" s="17" cm="1">
        <f t="array" aca="1" ref="H2405" ca="1">IF(F2405="","",IFERROR(INDEX(NTG_2020_Map,2,D2405),""))</f>
        <v>0.6</v>
      </c>
      <c r="I2405" s="17" t="str" cm="1">
        <f t="array" aca="1" ref="I2405" ca="1">IFERROR(INDEX(NTG_2020_Map,$C2405+2,$I$7),"")</f>
        <v/>
      </c>
      <c r="J2405" s="17" t="str" cm="1">
        <f t="array" aca="1" ref="J2405" ca="1">IFERROR(IF(INDEX(NTG_2020_Map,$C2405+2,36)=0,"",INDEX(NTG_2020_Map,$C2405+2,$J$7)),"")</f>
        <v/>
      </c>
      <c r="K2405" s="17" t="str" cm="1">
        <f t="array" aca="1" ref="K2405" ca="1">IFERROR(INDEX(NTG_2020_Map,$C2405+2,K$7),"")</f>
        <v/>
      </c>
      <c r="L2405" s="17" t="str" cm="1">
        <f t="array" aca="1" ref="L2405" ca="1">IFERROR(INDEX(NTG_2020_Map,$C2405+2,L$7),"")</f>
        <v/>
      </c>
      <c r="M2405" s="17" t="str" cm="1">
        <f t="array" aca="1" ref="M2405" ca="1">IFERROR(INDEX(NTG_2020_Map,$C2405+2,M$7),"")</f>
        <v/>
      </c>
      <c r="N2405" s="18" t="str" cm="1">
        <f t="array" aca="1" ref="N2405" ca="1">IFERROR(INDEX(NTG_2020_Map,$C2405+2,N$7),"")</f>
        <v/>
      </c>
      <c r="O2405" s="18" t="str" cm="1">
        <f t="array" aca="1" ref="O2405" ca="1">IFERROR(IF(INDEX(NTG_2020_Map,$C2405+2,O$7)="","",INDEX(NTG_2020_Map,$C2405+2,O$7)),"")</f>
        <v/>
      </c>
    </row>
    <row r="2406" spans="3:15" ht="12.75" customHeight="1">
      <c r="C2406" s="16">
        <f t="shared" si="74"/>
        <v>105</v>
      </c>
      <c r="D2406" s="16">
        <f t="shared" si="75"/>
        <v>6</v>
      </c>
      <c r="E2406" s="16" cm="1">
        <f t="array" aca="1" ref="E2406" ca="1">IF(F2406="","",IF(INDEX(NTG_2020_Table,$C2406+1,$D2406)=1,1,0))</f>
        <v>0</v>
      </c>
      <c r="F2406" s="17" t="str" cm="1">
        <f t="array" aca="1" ref="F2406" ca="1">IFERROR(INDEX(NTG_2020_Table,$C2406+1,$F$7),"")</f>
        <v>Res-sAll-mHVAC-SCT-dn</v>
      </c>
      <c r="G2406" s="17" t="str" cm="1">
        <f t="array" aca="1" ref="G2406" ca="1">IF($F2406="","",IFERROR(INDEX(NTG_2020_Map,1,IF($D2406&lt;$B$4,$B$3,IF($D2406&lt;$B$5,$B$4,$B$5))),""))</f>
        <v>NTG_ID</v>
      </c>
      <c r="H2406" s="17" cm="1">
        <f t="array" aca="1" ref="H2406" ca="1">IF(F2406="","",IFERROR(INDEX(NTG_2020_Map,2,D2406),""))</f>
        <v>0.6</v>
      </c>
      <c r="I2406" s="17" t="str" cm="1">
        <f t="array" aca="1" ref="I2406" ca="1">IFERROR(INDEX(NTG_2020_Map,$C2406+2,$I$7),"")</f>
        <v/>
      </c>
      <c r="J2406" s="17" t="str" cm="1">
        <f t="array" aca="1" ref="J2406" ca="1">IFERROR(IF(INDEX(NTG_2020_Map,$C2406+2,36)=0,"",INDEX(NTG_2020_Map,$C2406+2,$J$7)),"")</f>
        <v/>
      </c>
      <c r="K2406" s="17" t="str" cm="1">
        <f t="array" aca="1" ref="K2406" ca="1">IFERROR(INDEX(NTG_2020_Map,$C2406+2,K$7),"")</f>
        <v/>
      </c>
      <c r="L2406" s="17" t="str" cm="1">
        <f t="array" aca="1" ref="L2406" ca="1">IFERROR(INDEX(NTG_2020_Map,$C2406+2,L$7),"")</f>
        <v/>
      </c>
      <c r="M2406" s="17" t="str" cm="1">
        <f t="array" aca="1" ref="M2406" ca="1">IFERROR(INDEX(NTG_2020_Map,$C2406+2,M$7),"")</f>
        <v/>
      </c>
      <c r="N2406" s="18" t="str" cm="1">
        <f t="array" aca="1" ref="N2406" ca="1">IFERROR(INDEX(NTG_2020_Map,$C2406+2,N$7),"")</f>
        <v/>
      </c>
      <c r="O2406" s="18" t="str" cm="1">
        <f t="array" aca="1" ref="O2406" ca="1">IFERROR(IF(INDEX(NTG_2020_Map,$C2406+2,O$7)="","",INDEX(NTG_2020_Map,$C2406+2,O$7)),"")</f>
        <v/>
      </c>
    </row>
    <row r="2407" spans="3:15" ht="12.75" customHeight="1">
      <c r="C2407" s="16">
        <f t="shared" si="74"/>
        <v>105</v>
      </c>
      <c r="D2407" s="16">
        <f t="shared" si="75"/>
        <v>7</v>
      </c>
      <c r="E2407" s="16" cm="1">
        <f t="array" aca="1" ref="E2407" ca="1">IF(F2407="","",IF(INDEX(NTG_2020_Table,$C2407+1,$D2407)=1,1,0))</f>
        <v>0</v>
      </c>
      <c r="F2407" s="17" t="str" cm="1">
        <f t="array" aca="1" ref="F2407" ca="1">IFERROR(INDEX(NTG_2020_Table,$C2407+1,$F$7),"")</f>
        <v>Res-sAll-mHVAC-SCT-dn</v>
      </c>
      <c r="G2407" s="17" t="str" cm="1">
        <f t="array" aca="1" ref="G2407" ca="1">IF($F2407="","",IFERROR(INDEX(NTG_2020_Map,1,IF($D2407&lt;$B$4,$B$3,IF($D2407&lt;$B$5,$B$4,$B$5))),""))</f>
        <v>NTG_ID</v>
      </c>
      <c r="H2407" s="17" t="str" cm="1">
        <f t="array" aca="1" ref="H2407" ca="1">IF(F2407="","",IFERROR(INDEX(NTG_2020_Map,2,D2407),""))</f>
        <v>Measures not covered by other NTG values and measure technology type has been available in marketplace for more than 2 years</v>
      </c>
      <c r="I2407" s="17" t="str" cm="1">
        <f t="array" aca="1" ref="I2407" ca="1">IFERROR(INDEX(NTG_2020_Map,$C2407+2,$I$7),"")</f>
        <v/>
      </c>
      <c r="J2407" s="17" t="str" cm="1">
        <f t="array" aca="1" ref="J2407" ca="1">IFERROR(IF(INDEX(NTG_2020_Map,$C2407+2,36)=0,"",INDEX(NTG_2020_Map,$C2407+2,$J$7)),"")</f>
        <v/>
      </c>
      <c r="K2407" s="17" t="str" cm="1">
        <f t="array" aca="1" ref="K2407" ca="1">IFERROR(INDEX(NTG_2020_Map,$C2407+2,K$7),"")</f>
        <v/>
      </c>
      <c r="L2407" s="17" t="str" cm="1">
        <f t="array" aca="1" ref="L2407" ca="1">IFERROR(INDEX(NTG_2020_Map,$C2407+2,L$7),"")</f>
        <v/>
      </c>
      <c r="M2407" s="17" t="str" cm="1">
        <f t="array" aca="1" ref="M2407" ca="1">IFERROR(INDEX(NTG_2020_Map,$C2407+2,M$7),"")</f>
        <v/>
      </c>
      <c r="N2407" s="18" t="str" cm="1">
        <f t="array" aca="1" ref="N2407" ca="1">IFERROR(INDEX(NTG_2020_Map,$C2407+2,N$7),"")</f>
        <v/>
      </c>
      <c r="O2407" s="18" t="str" cm="1">
        <f t="array" aca="1" ref="O2407" ca="1">IFERROR(IF(INDEX(NTG_2020_Map,$C2407+2,O$7)="","",INDEX(NTG_2020_Map,$C2407+2,O$7)),"")</f>
        <v/>
      </c>
    </row>
    <row r="2408" spans="3:15" ht="12.75" customHeight="1">
      <c r="C2408" s="16">
        <f t="shared" si="74"/>
        <v>105</v>
      </c>
      <c r="D2408" s="16">
        <f t="shared" si="75"/>
        <v>8</v>
      </c>
      <c r="E2408" s="16" cm="1">
        <f t="array" aca="1" ref="E2408" ca="1">IF(F2408="","",IF(INDEX(NTG_2020_Table,$C2408+1,$D2408)=1,1,0))</f>
        <v>0</v>
      </c>
      <c r="F2408" s="17" t="str" cm="1">
        <f t="array" aca="1" ref="F2408" ca="1">IFERROR(INDEX(NTG_2020_Table,$C2408+1,$F$7),"")</f>
        <v>Res-sAll-mHVAC-SCT-dn</v>
      </c>
      <c r="G2408" s="17" t="str" cm="1">
        <f t="array" aca="1" ref="G2408" ca="1">IF($F2408="","",IFERROR(INDEX(NTG_2020_Map,1,IF($D2408&lt;$B$4,$B$3,IF($D2408&lt;$B$5,$B$4,$B$5))),""))</f>
        <v>NTG_ID</v>
      </c>
      <c r="H2408" s="17" t="str" cm="1">
        <f t="array" aca="1" ref="H2408" ca="1">IF(F2408="","",IFERROR(INDEX(NTG_2020_Map,2,D2408),""))</f>
        <v>Deem-DEER|Deem-WP</v>
      </c>
      <c r="I2408" s="17" t="str" cm="1">
        <f t="array" aca="1" ref="I2408" ca="1">IFERROR(INDEX(NTG_2020_Map,$C2408+2,$I$7),"")</f>
        <v/>
      </c>
      <c r="J2408" s="17" t="str" cm="1">
        <f t="array" aca="1" ref="J2408" ca="1">IFERROR(IF(INDEX(NTG_2020_Map,$C2408+2,36)=0,"",INDEX(NTG_2020_Map,$C2408+2,$J$7)),"")</f>
        <v/>
      </c>
      <c r="K2408" s="17" t="str" cm="1">
        <f t="array" aca="1" ref="K2408" ca="1">IFERROR(INDEX(NTG_2020_Map,$C2408+2,K$7),"")</f>
        <v/>
      </c>
      <c r="L2408" s="17" t="str" cm="1">
        <f t="array" aca="1" ref="L2408" ca="1">IFERROR(INDEX(NTG_2020_Map,$C2408+2,L$7),"")</f>
        <v/>
      </c>
      <c r="M2408" s="17" t="str" cm="1">
        <f t="array" aca="1" ref="M2408" ca="1">IFERROR(INDEX(NTG_2020_Map,$C2408+2,M$7),"")</f>
        <v/>
      </c>
      <c r="N2408" s="18" t="str" cm="1">
        <f t="array" aca="1" ref="N2408" ca="1">IFERROR(INDEX(NTG_2020_Map,$C2408+2,N$7),"")</f>
        <v/>
      </c>
      <c r="O2408" s="18" t="str" cm="1">
        <f t="array" aca="1" ref="O2408" ca="1">IFERROR(IF(INDEX(NTG_2020_Map,$C2408+2,O$7)="","",INDEX(NTG_2020_Map,$C2408+2,O$7)),"")</f>
        <v/>
      </c>
    </row>
    <row r="2409" spans="3:15" ht="12.75" customHeight="1">
      <c r="C2409" s="16">
        <f t="shared" si="74"/>
        <v>105</v>
      </c>
      <c r="D2409" s="16">
        <f t="shared" si="75"/>
        <v>9</v>
      </c>
      <c r="E2409" s="16" cm="1">
        <f t="array" aca="1" ref="E2409" ca="1">IF(F2409="","",IF(INDEX(NTG_2020_Table,$C2409+1,$D2409)=1,1,0))</f>
        <v>0</v>
      </c>
      <c r="F2409" s="17" t="str" cm="1">
        <f t="array" aca="1" ref="F2409" ca="1">IFERROR(INDEX(NTG_2020_Table,$C2409+1,$F$7),"")</f>
        <v>Res-sAll-mHVAC-SCT-dn</v>
      </c>
      <c r="G2409" s="17" t="str" cm="1">
        <f t="array" aca="1" ref="G2409" ca="1">IF($F2409="","",IFERROR(INDEX(NTG_2020_Map,1,IF($D2409&lt;$B$4,$B$3,IF($D2409&lt;$B$5,$B$4,$B$5))),""))</f>
        <v>NTG_ID</v>
      </c>
      <c r="H2409" s="17" t="str" cm="1">
        <f t="array" aca="1" ref="H2409" ca="1">IF(F2409="","",IFERROR(INDEX(NTG_2020_Map,2,D2409),""))</f>
        <v>AOE|AR|BRO-Bhv|BRO-Op|BRO-RCx|BW|NC|NR</v>
      </c>
      <c r="I2409" s="17" t="str" cm="1">
        <f t="array" aca="1" ref="I2409" ca="1">IFERROR(INDEX(NTG_2020_Map,$C2409+2,$I$7),"")</f>
        <v/>
      </c>
      <c r="J2409" s="17" t="str" cm="1">
        <f t="array" aca="1" ref="J2409" ca="1">IFERROR(IF(INDEX(NTG_2020_Map,$C2409+2,36)=0,"",INDEX(NTG_2020_Map,$C2409+2,$J$7)),"")</f>
        <v/>
      </c>
      <c r="K2409" s="17" t="str" cm="1">
        <f t="array" aca="1" ref="K2409" ca="1">IFERROR(INDEX(NTG_2020_Map,$C2409+2,K$7),"")</f>
        <v/>
      </c>
      <c r="L2409" s="17" t="str" cm="1">
        <f t="array" aca="1" ref="L2409" ca="1">IFERROR(INDEX(NTG_2020_Map,$C2409+2,L$7),"")</f>
        <v/>
      </c>
      <c r="M2409" s="17" t="str" cm="1">
        <f t="array" aca="1" ref="M2409" ca="1">IFERROR(INDEX(NTG_2020_Map,$C2409+2,M$7),"")</f>
        <v/>
      </c>
      <c r="N2409" s="18" t="str" cm="1">
        <f t="array" aca="1" ref="N2409" ca="1">IFERROR(INDEX(NTG_2020_Map,$C2409+2,N$7),"")</f>
        <v/>
      </c>
      <c r="O2409" s="18" t="str" cm="1">
        <f t="array" aca="1" ref="O2409" ca="1">IFERROR(IF(INDEX(NTG_2020_Map,$C2409+2,O$7)="","",INDEX(NTG_2020_Map,$C2409+2,O$7)),"")</f>
        <v/>
      </c>
    </row>
    <row r="2410" spans="3:15" ht="12.75" customHeight="1">
      <c r="C2410" s="16">
        <f t="shared" si="74"/>
        <v>105</v>
      </c>
      <c r="D2410" s="16">
        <f t="shared" si="75"/>
        <v>10</v>
      </c>
      <c r="E2410" s="16" cm="1">
        <f t="array" aca="1" ref="E2410" ca="1">IF(F2410="","",IF(INDEX(NTG_2020_Table,$C2410+1,$D2410)=1,1,0))</f>
        <v>0</v>
      </c>
      <c r="F2410" s="17" t="str" cm="1">
        <f t="array" aca="1" ref="F2410" ca="1">IFERROR(INDEX(NTG_2020_Table,$C2410+1,$F$7),"")</f>
        <v>Res-sAll-mHVAC-SCT-dn</v>
      </c>
      <c r="G2410" s="17" t="str" cm="1">
        <f t="array" aca="1" ref="G2410" ca="1">IF($F2410="","",IFERROR(INDEX(NTG_2020_Map,1,IF($D2410&lt;$B$4,$B$3,IF($D2410&lt;$B$5,$B$4,$B$5))),""))</f>
        <v>NTG_ID</v>
      </c>
      <c r="H2410" s="17" t="str" cm="1">
        <f t="array" aca="1" ref="H2410" ca="1">IF(F2410="","",IFERROR(INDEX(NTG_2020_Map,2,D2410),""))</f>
        <v>UpDeemed|DnCust|DnDeemed|DnCustDI|DnDeemDI</v>
      </c>
      <c r="I2410" s="17" t="str" cm="1">
        <f t="array" aca="1" ref="I2410" ca="1">IFERROR(INDEX(NTG_2020_Map,$C2410+2,$I$7),"")</f>
        <v/>
      </c>
      <c r="J2410" s="17" t="str" cm="1">
        <f t="array" aca="1" ref="J2410" ca="1">IFERROR(IF(INDEX(NTG_2020_Map,$C2410+2,36)=0,"",INDEX(NTG_2020_Map,$C2410+2,$J$7)),"")</f>
        <v/>
      </c>
      <c r="K2410" s="17" t="str" cm="1">
        <f t="array" aca="1" ref="K2410" ca="1">IFERROR(INDEX(NTG_2020_Map,$C2410+2,K$7),"")</f>
        <v/>
      </c>
      <c r="L2410" s="17" t="str" cm="1">
        <f t="array" aca="1" ref="L2410" ca="1">IFERROR(INDEX(NTG_2020_Map,$C2410+2,L$7),"")</f>
        <v/>
      </c>
      <c r="M2410" s="17" t="str" cm="1">
        <f t="array" aca="1" ref="M2410" ca="1">IFERROR(INDEX(NTG_2020_Map,$C2410+2,M$7),"")</f>
        <v/>
      </c>
      <c r="N2410" s="18" t="str" cm="1">
        <f t="array" aca="1" ref="N2410" ca="1">IFERROR(INDEX(NTG_2020_Map,$C2410+2,N$7),"")</f>
        <v/>
      </c>
      <c r="O2410" s="18" t="str" cm="1">
        <f t="array" aca="1" ref="O2410" ca="1">IFERROR(IF(INDEX(NTG_2020_Map,$C2410+2,O$7)="","",INDEX(NTG_2020_Map,$C2410+2,O$7)),"")</f>
        <v/>
      </c>
    </row>
    <row r="2411" spans="3:15" ht="12.75" customHeight="1">
      <c r="C2411" s="16">
        <f t="shared" si="74"/>
        <v>105</v>
      </c>
      <c r="D2411" s="16">
        <f t="shared" si="75"/>
        <v>11</v>
      </c>
      <c r="E2411" s="16" cm="1">
        <f t="array" aca="1" ref="E2411" ca="1">IF(F2411="","",IF(INDEX(NTG_2020_Table,$C2411+1,$D2411)=1,1,0))</f>
        <v>0</v>
      </c>
      <c r="F2411" s="17" t="str" cm="1">
        <f t="array" aca="1" ref="F2411" ca="1">IFERROR(INDEX(NTG_2020_Table,$C2411+1,$F$7),"")</f>
        <v>Res-sAll-mHVAC-SCT-dn</v>
      </c>
      <c r="G2411" s="17" t="str" cm="1">
        <f t="array" aca="1" ref="G2411" ca="1">IF($F2411="","",IFERROR(INDEX(NTG_2020_Map,1,IF($D2411&lt;$B$4,$B$3,IF($D2411&lt;$B$5,$B$4,$B$5))),""))</f>
        <v>VersionSource</v>
      </c>
      <c r="H2411" s="17" t="str" cm="1">
        <f t="array" aca="1" ref="H2411" ca="1">IF(F2411="","",IFERROR(INDEX(NTG_2020_Map,2,D2411),""))</f>
        <v/>
      </c>
      <c r="I2411" s="17" t="str" cm="1">
        <f t="array" aca="1" ref="I2411" ca="1">IFERROR(INDEX(NTG_2020_Map,$C2411+2,$I$7),"")</f>
        <v/>
      </c>
      <c r="J2411" s="17" t="str" cm="1">
        <f t="array" aca="1" ref="J2411" ca="1">IFERROR(IF(INDEX(NTG_2020_Map,$C2411+2,36)=0,"",INDEX(NTG_2020_Map,$C2411+2,$J$7)),"")</f>
        <v/>
      </c>
      <c r="K2411" s="17" t="str" cm="1">
        <f t="array" aca="1" ref="K2411" ca="1">IFERROR(INDEX(NTG_2020_Map,$C2411+2,K$7),"")</f>
        <v/>
      </c>
      <c r="L2411" s="17" t="str" cm="1">
        <f t="array" aca="1" ref="L2411" ca="1">IFERROR(INDEX(NTG_2020_Map,$C2411+2,L$7),"")</f>
        <v/>
      </c>
      <c r="M2411" s="17" t="str" cm="1">
        <f t="array" aca="1" ref="M2411" ca="1">IFERROR(INDEX(NTG_2020_Map,$C2411+2,M$7),"")</f>
        <v/>
      </c>
      <c r="N2411" s="18" t="str" cm="1">
        <f t="array" aca="1" ref="N2411" ca="1">IFERROR(INDEX(NTG_2020_Map,$C2411+2,N$7),"")</f>
        <v/>
      </c>
      <c r="O2411" s="18" t="str" cm="1">
        <f t="array" aca="1" ref="O2411" ca="1">IFERROR(IF(INDEX(NTG_2020_Map,$C2411+2,O$7)="","",INDEX(NTG_2020_Map,$C2411+2,O$7)),"")</f>
        <v/>
      </c>
    </row>
    <row r="2412" spans="3:15" ht="12.75" customHeight="1">
      <c r="C2412" s="16">
        <f t="shared" si="74"/>
        <v>105</v>
      </c>
      <c r="D2412" s="16">
        <f t="shared" si="75"/>
        <v>12</v>
      </c>
      <c r="E2412" s="16" cm="1">
        <f t="array" aca="1" ref="E2412" ca="1">IF(F2412="","",IF(INDEX(NTG_2020_Table,$C2412+1,$D2412)=1,1,0))</f>
        <v>1</v>
      </c>
      <c r="F2412" s="17" t="str" cm="1">
        <f t="array" aca="1" ref="F2412" ca="1">IFERROR(INDEX(NTG_2020_Table,$C2412+1,$F$7),"")</f>
        <v>Res-sAll-mHVAC-SCT-dn</v>
      </c>
      <c r="G2412" s="17" t="str" cm="1">
        <f t="array" aca="1" ref="G2412" ca="1">IF($F2412="","",IFERROR(INDEX(NTG_2020_Map,1,IF($D2412&lt;$B$4,$B$3,IF($D2412&lt;$B$5,$B$4,$B$5))),""))</f>
        <v>VersionSource</v>
      </c>
      <c r="H2412" s="17" t="str" cm="1">
        <f t="array" aca="1" ref="H2412" ca="1">IF(F2412="","",IFERROR(INDEX(NTG_2020_Map,2,D2412),""))</f>
        <v>1</v>
      </c>
      <c r="I2412" s="17" t="str" cm="1">
        <f t="array" aca="1" ref="I2412" ca="1">IFERROR(INDEX(NTG_2020_Map,$C2412+2,$I$7),"")</f>
        <v/>
      </c>
      <c r="J2412" s="17" t="str" cm="1">
        <f t="array" aca="1" ref="J2412" ca="1">IFERROR(IF(INDEX(NTG_2020_Map,$C2412+2,36)=0,"",INDEX(NTG_2020_Map,$C2412+2,$J$7)),"")</f>
        <v/>
      </c>
      <c r="K2412" s="17" t="str" cm="1">
        <f t="array" aca="1" ref="K2412" ca="1">IFERROR(INDEX(NTG_2020_Map,$C2412+2,K$7),"")</f>
        <v/>
      </c>
      <c r="L2412" s="17" t="str" cm="1">
        <f t="array" aca="1" ref="L2412" ca="1">IFERROR(INDEX(NTG_2020_Map,$C2412+2,L$7),"")</f>
        <v/>
      </c>
      <c r="M2412" s="17" t="str" cm="1">
        <f t="array" aca="1" ref="M2412" ca="1">IFERROR(INDEX(NTG_2020_Map,$C2412+2,M$7),"")</f>
        <v/>
      </c>
      <c r="N2412" s="18" t="str" cm="1">
        <f t="array" aca="1" ref="N2412" ca="1">IFERROR(INDEX(NTG_2020_Map,$C2412+2,N$7),"")</f>
        <v/>
      </c>
      <c r="O2412" s="18" t="str" cm="1">
        <f t="array" aca="1" ref="O2412" ca="1">IFERROR(IF(INDEX(NTG_2020_Map,$C2412+2,O$7)="","",INDEX(NTG_2020_Map,$C2412+2,O$7)),"")</f>
        <v/>
      </c>
    </row>
    <row r="2413" spans="3:15" ht="12.75" customHeight="1">
      <c r="C2413" s="16">
        <f t="shared" si="74"/>
        <v>105</v>
      </c>
      <c r="D2413" s="16">
        <f t="shared" si="75"/>
        <v>13</v>
      </c>
      <c r="E2413" s="16" cm="1">
        <f t="array" aca="1" ref="E2413" ca="1">IF(F2413="","",IF(INDEX(NTG_2020_Table,$C2413+1,$D2413)=1,1,0))</f>
        <v>0</v>
      </c>
      <c r="F2413" s="17" t="str" cm="1">
        <f t="array" aca="1" ref="F2413" ca="1">IFERROR(INDEX(NTG_2020_Table,$C2413+1,$F$7),"")</f>
        <v>Res-sAll-mHVAC-SCT-dn</v>
      </c>
      <c r="G2413" s="17" t="str" cm="1">
        <f t="array" aca="1" ref="G2413" ca="1">IF($F2413="","",IFERROR(INDEX(NTG_2020_Map,1,IF($D2413&lt;$B$4,$B$3,IF($D2413&lt;$B$5,$B$4,$B$5))),""))</f>
        <v>VersionSource</v>
      </c>
      <c r="H2413" s="17" t="str" cm="1">
        <f t="array" aca="1" ref="H2413" ca="1">IF(F2413="","",IFERROR(INDEX(NTG_2020_Map,2,D2413),""))</f>
        <v>1</v>
      </c>
      <c r="I2413" s="17" t="str" cm="1">
        <f t="array" aca="1" ref="I2413" ca="1">IFERROR(INDEX(NTG_2020_Map,$C2413+2,$I$7),"")</f>
        <v/>
      </c>
      <c r="J2413" s="17" t="str" cm="1">
        <f t="array" aca="1" ref="J2413" ca="1">IFERROR(IF(INDEX(NTG_2020_Map,$C2413+2,36)=0,"",INDEX(NTG_2020_Map,$C2413+2,$J$7)),"")</f>
        <v/>
      </c>
      <c r="K2413" s="17" t="str" cm="1">
        <f t="array" aca="1" ref="K2413" ca="1">IFERROR(INDEX(NTG_2020_Map,$C2413+2,K$7),"")</f>
        <v/>
      </c>
      <c r="L2413" s="17" t="str" cm="1">
        <f t="array" aca="1" ref="L2413" ca="1">IFERROR(INDEX(NTG_2020_Map,$C2413+2,L$7),"")</f>
        <v/>
      </c>
      <c r="M2413" s="17" t="str" cm="1">
        <f t="array" aca="1" ref="M2413" ca="1">IFERROR(INDEX(NTG_2020_Map,$C2413+2,M$7),"")</f>
        <v/>
      </c>
      <c r="N2413" s="18" t="str" cm="1">
        <f t="array" aca="1" ref="N2413" ca="1">IFERROR(INDEX(NTG_2020_Map,$C2413+2,N$7),"")</f>
        <v/>
      </c>
      <c r="O2413" s="18" t="str" cm="1">
        <f t="array" aca="1" ref="O2413" ca="1">IFERROR(IF(INDEX(NTG_2020_Map,$C2413+2,O$7)="","",INDEX(NTG_2020_Map,$C2413+2,O$7)),"")</f>
        <v/>
      </c>
    </row>
    <row r="2414" spans="3:15" ht="12.75" customHeight="1">
      <c r="C2414" s="16">
        <f t="shared" si="74"/>
        <v>105</v>
      </c>
      <c r="D2414" s="16">
        <f t="shared" si="75"/>
        <v>14</v>
      </c>
      <c r="E2414" s="16" cm="1">
        <f t="array" aca="1" ref="E2414" ca="1">IF(F2414="","",IF(INDEX(NTG_2020_Table,$C2414+1,$D2414)=1,1,0))</f>
        <v>0</v>
      </c>
      <c r="F2414" s="17" t="str" cm="1">
        <f t="array" aca="1" ref="F2414" ca="1">IFERROR(INDEX(NTG_2020_Table,$C2414+1,$F$7),"")</f>
        <v>Res-sAll-mHVAC-SCT-dn</v>
      </c>
      <c r="G2414" s="17" t="str" cm="1">
        <f t="array" aca="1" ref="G2414" ca="1">IF($F2414="","",IFERROR(INDEX(NTG_2020_Map,1,IF($D2414&lt;$B$4,$B$3,IF($D2414&lt;$B$5,$B$4,$B$5))),""))</f>
        <v>VersionSource</v>
      </c>
      <c r="H2414" s="17" t="str" cm="1">
        <f t="array" aca="1" ref="H2414" ca="1">IF(F2414="","",IFERROR(INDEX(NTG_2020_Map,2,D2414),""))</f>
        <v>0</v>
      </c>
      <c r="I2414" s="17" t="str" cm="1">
        <f t="array" aca="1" ref="I2414" ca="1">IFERROR(INDEX(NTG_2020_Map,$C2414+2,$I$7),"")</f>
        <v/>
      </c>
      <c r="J2414" s="17" t="str" cm="1">
        <f t="array" aca="1" ref="J2414" ca="1">IFERROR(IF(INDEX(NTG_2020_Map,$C2414+2,36)=0,"",INDEX(NTG_2020_Map,$C2414+2,$J$7)),"")</f>
        <v/>
      </c>
      <c r="K2414" s="17" t="str" cm="1">
        <f t="array" aca="1" ref="K2414" ca="1">IFERROR(INDEX(NTG_2020_Map,$C2414+2,K$7),"")</f>
        <v/>
      </c>
      <c r="L2414" s="17" t="str" cm="1">
        <f t="array" aca="1" ref="L2414" ca="1">IFERROR(INDEX(NTG_2020_Map,$C2414+2,L$7),"")</f>
        <v/>
      </c>
      <c r="M2414" s="17" t="str" cm="1">
        <f t="array" aca="1" ref="M2414" ca="1">IFERROR(INDEX(NTG_2020_Map,$C2414+2,M$7),"")</f>
        <v/>
      </c>
      <c r="N2414" s="18" t="str" cm="1">
        <f t="array" aca="1" ref="N2414" ca="1">IFERROR(INDEX(NTG_2020_Map,$C2414+2,N$7),"")</f>
        <v/>
      </c>
      <c r="O2414" s="18" t="str" cm="1">
        <f t="array" aca="1" ref="O2414" ca="1">IFERROR(IF(INDEX(NTG_2020_Map,$C2414+2,O$7)="","",INDEX(NTG_2020_Map,$C2414+2,O$7)),"")</f>
        <v/>
      </c>
    </row>
    <row r="2415" spans="3:15" ht="12.75" customHeight="1">
      <c r="C2415" s="16">
        <f t="shared" si="74"/>
        <v>105</v>
      </c>
      <c r="D2415" s="16">
        <f t="shared" si="75"/>
        <v>15</v>
      </c>
      <c r="E2415" s="16" cm="1">
        <f t="array" aca="1" ref="E2415" ca="1">IF(F2415="","",IF(INDEX(NTG_2020_Table,$C2415+1,$D2415)=1,1,0))</f>
        <v>0</v>
      </c>
      <c r="F2415" s="17" t="str" cm="1">
        <f t="array" aca="1" ref="F2415" ca="1">IFERROR(INDEX(NTG_2020_Table,$C2415+1,$F$7),"")</f>
        <v>Res-sAll-mHVAC-SCT-dn</v>
      </c>
      <c r="G2415" s="17" t="str" cm="1">
        <f t="array" aca="1" ref="G2415" ca="1">IF($F2415="","",IFERROR(INDEX(NTG_2020_Map,1,IF($D2415&lt;$B$4,$B$3,IF($D2415&lt;$B$5,$B$4,$B$5))),""))</f>
        <v>VersionSource</v>
      </c>
      <c r="H2415" s="17" cm="1">
        <f t="array" aca="1" ref="H2415" ca="1">IF(F2415="","",IFERROR(INDEX(NTG_2020_Map,2,D2415),""))</f>
        <v>45448.629734189817</v>
      </c>
      <c r="I2415" s="17" t="str" cm="1">
        <f t="array" aca="1" ref="I2415" ca="1">IFERROR(INDEX(NTG_2020_Map,$C2415+2,$I$7),"")</f>
        <v/>
      </c>
      <c r="J2415" s="17" t="str" cm="1">
        <f t="array" aca="1" ref="J2415" ca="1">IFERROR(IF(INDEX(NTG_2020_Map,$C2415+2,36)=0,"",INDEX(NTG_2020_Map,$C2415+2,$J$7)),"")</f>
        <v/>
      </c>
      <c r="K2415" s="17" t="str" cm="1">
        <f t="array" aca="1" ref="K2415" ca="1">IFERROR(INDEX(NTG_2020_Map,$C2415+2,K$7),"")</f>
        <v/>
      </c>
      <c r="L2415" s="17" t="str" cm="1">
        <f t="array" aca="1" ref="L2415" ca="1">IFERROR(INDEX(NTG_2020_Map,$C2415+2,L$7),"")</f>
        <v/>
      </c>
      <c r="M2415" s="17" t="str" cm="1">
        <f t="array" aca="1" ref="M2415" ca="1">IFERROR(INDEX(NTG_2020_Map,$C2415+2,M$7),"")</f>
        <v/>
      </c>
      <c r="N2415" s="18" t="str" cm="1">
        <f t="array" aca="1" ref="N2415" ca="1">IFERROR(INDEX(NTG_2020_Map,$C2415+2,N$7),"")</f>
        <v/>
      </c>
      <c r="O2415" s="18" t="str" cm="1">
        <f t="array" aca="1" ref="O2415" ca="1">IFERROR(IF(INDEX(NTG_2020_Map,$C2415+2,O$7)="","",INDEX(NTG_2020_Map,$C2415+2,O$7)),"")</f>
        <v/>
      </c>
    </row>
    <row r="2416" spans="3:15" ht="12.75" customHeight="1">
      <c r="C2416" s="16">
        <f t="shared" si="74"/>
        <v>105</v>
      </c>
      <c r="D2416" s="16">
        <f t="shared" si="75"/>
        <v>16</v>
      </c>
      <c r="E2416" s="16" cm="1">
        <f t="array" aca="1" ref="E2416" ca="1">IF(F2416="","",IF(INDEX(NTG_2020_Table,$C2416+1,$D2416)=1,1,0))</f>
        <v>1</v>
      </c>
      <c r="F2416" s="17" t="str" cm="1">
        <f t="array" aca="1" ref="F2416" ca="1">IFERROR(INDEX(NTG_2020_Table,$C2416+1,$F$7),"")</f>
        <v>Res-sAll-mHVAC-SCT-dn</v>
      </c>
      <c r="G2416" s="17" t="str" cm="1">
        <f t="array" aca="1" ref="G2416" ca="1">IF($F2416="","",IFERROR(INDEX(NTG_2020_Map,1,IF($D2416&lt;$B$4,$B$3,IF($D2416&lt;$B$5,$B$4,$B$5))),""))</f>
        <v>VersionSource</v>
      </c>
      <c r="H2416" s="17" t="str" cm="1">
        <f t="array" aca="1" ref="H2416" ca="1">IF(F2416="","",IFERROR(INDEX(NTG_2020_Map,2,D2416),""))</f>
        <v>Expired this record since a new record was created that uses the updated Measure Impact Types and Delivery Types per DEER2026 Scoping Document.</v>
      </c>
      <c r="I2416" s="17" t="str" cm="1">
        <f t="array" aca="1" ref="I2416" ca="1">IFERROR(INDEX(NTG_2020_Map,$C2416+2,$I$7),"")</f>
        <v/>
      </c>
      <c r="J2416" s="17" t="str" cm="1">
        <f t="array" aca="1" ref="J2416" ca="1">IFERROR(IF(INDEX(NTG_2020_Map,$C2416+2,36)=0,"",INDEX(NTG_2020_Map,$C2416+2,$J$7)),"")</f>
        <v/>
      </c>
      <c r="K2416" s="17" t="str" cm="1">
        <f t="array" aca="1" ref="K2416" ca="1">IFERROR(INDEX(NTG_2020_Map,$C2416+2,K$7),"")</f>
        <v/>
      </c>
      <c r="L2416" s="17" t="str" cm="1">
        <f t="array" aca="1" ref="L2416" ca="1">IFERROR(INDEX(NTG_2020_Map,$C2416+2,L$7),"")</f>
        <v/>
      </c>
      <c r="M2416" s="17" t="str" cm="1">
        <f t="array" aca="1" ref="M2416" ca="1">IFERROR(INDEX(NTG_2020_Map,$C2416+2,M$7),"")</f>
        <v/>
      </c>
      <c r="N2416" s="18" t="str" cm="1">
        <f t="array" aca="1" ref="N2416" ca="1">IFERROR(INDEX(NTG_2020_Map,$C2416+2,N$7),"")</f>
        <v/>
      </c>
      <c r="O2416" s="18" t="str" cm="1">
        <f t="array" aca="1" ref="O2416" ca="1">IFERROR(IF(INDEX(NTG_2020_Map,$C2416+2,O$7)="","",INDEX(NTG_2020_Map,$C2416+2,O$7)),"")</f>
        <v/>
      </c>
    </row>
    <row r="2417" spans="3:15" ht="12.75" customHeight="1">
      <c r="C2417" s="16">
        <f t="shared" si="74"/>
        <v>105</v>
      </c>
      <c r="D2417" s="16">
        <f t="shared" si="75"/>
        <v>17</v>
      </c>
      <c r="E2417" s="16" cm="1">
        <f t="array" aca="1" ref="E2417" ca="1">IF(F2417="","",IF(INDEX(NTG_2020_Table,$C2417+1,$D2417)=1,1,0))</f>
        <v>0</v>
      </c>
      <c r="F2417" s="17" t="str" cm="1">
        <f t="array" aca="1" ref="F2417" ca="1">IFERROR(INDEX(NTG_2020_Table,$C2417+1,$F$7),"")</f>
        <v>Res-sAll-mHVAC-SCT-dn</v>
      </c>
      <c r="G2417" s="17" t="str" cm="1">
        <f t="array" aca="1" ref="G2417" ca="1">IF($F2417="","",IFERROR(INDEX(NTG_2020_Map,1,IF($D2417&lt;$B$4,$B$3,IF($D2417&lt;$B$5,$B$4,$B$5))),""))</f>
        <v>VersionSource</v>
      </c>
      <c r="H2417" s="17" t="str" cm="1">
        <f t="array" aca="1" ref="H2417" ca="1">IF(F2417="","",IFERROR(INDEX(NTG_2020_Map,2,D2417),""))</f>
        <v>Deemed Ex Ante Team</v>
      </c>
      <c r="I2417" s="17" t="str" cm="1">
        <f t="array" aca="1" ref="I2417" ca="1">IFERROR(INDEX(NTG_2020_Map,$C2417+2,$I$7),"")</f>
        <v/>
      </c>
      <c r="J2417" s="17" t="str" cm="1">
        <f t="array" aca="1" ref="J2417" ca="1">IFERROR(IF(INDEX(NTG_2020_Map,$C2417+2,36)=0,"",INDEX(NTG_2020_Map,$C2417+2,$J$7)),"")</f>
        <v/>
      </c>
      <c r="K2417" s="17" t="str" cm="1">
        <f t="array" aca="1" ref="K2417" ca="1">IFERROR(INDEX(NTG_2020_Map,$C2417+2,K$7),"")</f>
        <v/>
      </c>
      <c r="L2417" s="17" t="str" cm="1">
        <f t="array" aca="1" ref="L2417" ca="1">IFERROR(INDEX(NTG_2020_Map,$C2417+2,L$7),"")</f>
        <v/>
      </c>
      <c r="M2417" s="17" t="str" cm="1">
        <f t="array" aca="1" ref="M2417" ca="1">IFERROR(INDEX(NTG_2020_Map,$C2417+2,M$7),"")</f>
        <v/>
      </c>
      <c r="N2417" s="18" t="str" cm="1">
        <f t="array" aca="1" ref="N2417" ca="1">IFERROR(INDEX(NTG_2020_Map,$C2417+2,N$7),"")</f>
        <v/>
      </c>
      <c r="O2417" s="18" t="str" cm="1">
        <f t="array" aca="1" ref="O2417" ca="1">IFERROR(IF(INDEX(NTG_2020_Map,$C2417+2,O$7)="","",INDEX(NTG_2020_Map,$C2417+2,O$7)),"")</f>
        <v/>
      </c>
    </row>
    <row r="2418" spans="3:15" ht="12.75" customHeight="1">
      <c r="C2418" s="16">
        <f t="shared" si="74"/>
        <v>105</v>
      </c>
      <c r="D2418" s="16">
        <f t="shared" si="75"/>
        <v>18</v>
      </c>
      <c r="E2418" s="16" cm="1">
        <f t="array" aca="1" ref="E2418" ca="1">IF(F2418="","",IF(INDEX(NTG_2020_Table,$C2418+1,$D2418)=1,1,0))</f>
        <v>0</v>
      </c>
      <c r="F2418" s="17" t="str" cm="1">
        <f t="array" aca="1" ref="F2418" ca="1">IFERROR(INDEX(NTG_2020_Table,$C2418+1,$F$7),"")</f>
        <v>Res-sAll-mHVAC-SCT-dn</v>
      </c>
      <c r="G2418" s="17" t="str" cm="1">
        <f t="array" aca="1" ref="G2418" ca="1">IF($F2418="","",IFERROR(INDEX(NTG_2020_Map,1,IF($D2418&lt;$B$4,$B$3,IF($D2418&lt;$B$5,$B$4,$B$5))),""))</f>
        <v>VersionSource</v>
      </c>
      <c r="H2418" s="17" cm="1">
        <f t="array" aca="1" ref="H2418" ca="1">IF(F2418="","",IFERROR(INDEX(NTG_2020_Map,2,D2418),""))</f>
        <v>44566.539816770834</v>
      </c>
      <c r="I2418" s="17" t="str" cm="1">
        <f t="array" aca="1" ref="I2418" ca="1">IFERROR(INDEX(NTG_2020_Map,$C2418+2,$I$7),"")</f>
        <v/>
      </c>
      <c r="J2418" s="17" t="str" cm="1">
        <f t="array" aca="1" ref="J2418" ca="1">IFERROR(IF(INDEX(NTG_2020_Map,$C2418+2,36)=0,"",INDEX(NTG_2020_Map,$C2418+2,$J$7)),"")</f>
        <v/>
      </c>
      <c r="K2418" s="17" t="str" cm="1">
        <f t="array" aca="1" ref="K2418" ca="1">IFERROR(INDEX(NTG_2020_Map,$C2418+2,K$7),"")</f>
        <v/>
      </c>
      <c r="L2418" s="17" t="str" cm="1">
        <f t="array" aca="1" ref="L2418" ca="1">IFERROR(INDEX(NTG_2020_Map,$C2418+2,L$7),"")</f>
        <v/>
      </c>
      <c r="M2418" s="17" t="str" cm="1">
        <f t="array" aca="1" ref="M2418" ca="1">IFERROR(INDEX(NTG_2020_Map,$C2418+2,M$7),"")</f>
        <v/>
      </c>
      <c r="N2418" s="18" t="str" cm="1">
        <f t="array" aca="1" ref="N2418" ca="1">IFERROR(INDEX(NTG_2020_Map,$C2418+2,N$7),"")</f>
        <v/>
      </c>
      <c r="O2418" s="18" t="str" cm="1">
        <f t="array" aca="1" ref="O2418" ca="1">IFERROR(IF(INDEX(NTG_2020_Map,$C2418+2,O$7)="","",INDEX(NTG_2020_Map,$C2418+2,O$7)),"")</f>
        <v/>
      </c>
    </row>
    <row r="2419" spans="3:15" ht="12.75" customHeight="1">
      <c r="C2419" s="16">
        <f t="shared" si="74"/>
        <v>105</v>
      </c>
      <c r="D2419" s="16">
        <f t="shared" si="75"/>
        <v>19</v>
      </c>
      <c r="E2419" s="16" cm="1">
        <f t="array" aca="1" ref="E2419" ca="1">IF(F2419="","",IF(INDEX(NTG_2020_Table,$C2419+1,$D2419)=1,1,0))</f>
        <v>0</v>
      </c>
      <c r="F2419" s="17" t="str" cm="1">
        <f t="array" aca="1" ref="F2419" ca="1">IFERROR(INDEX(NTG_2020_Table,$C2419+1,$F$7),"")</f>
        <v>Res-sAll-mHVAC-SCT-dn</v>
      </c>
      <c r="G2419" s="17" t="str" cm="1">
        <f t="array" aca="1" ref="G2419" ca="1">IF($F2419="","",IFERROR(INDEX(NTG_2020_Map,1,IF($D2419&lt;$B$4,$B$3,IF($D2419&lt;$B$5,$B$4,$B$5))),""))</f>
        <v>CreatedComment</v>
      </c>
      <c r="H2419" s="17" t="str" cm="1">
        <f t="array" aca="1" ref="H2419" ca="1">IF(F2419="","",IFERROR(INDEX(NTG_2020_Map,2,D2419),""))</f>
        <v/>
      </c>
      <c r="I2419" s="17" t="str" cm="1">
        <f t="array" aca="1" ref="I2419" ca="1">IFERROR(INDEX(NTG_2020_Map,$C2419+2,$I$7),"")</f>
        <v/>
      </c>
      <c r="J2419" s="17" t="str" cm="1">
        <f t="array" aca="1" ref="J2419" ca="1">IFERROR(IF(INDEX(NTG_2020_Map,$C2419+2,36)=0,"",INDEX(NTG_2020_Map,$C2419+2,$J$7)),"")</f>
        <v/>
      </c>
      <c r="K2419" s="17" t="str" cm="1">
        <f t="array" aca="1" ref="K2419" ca="1">IFERROR(INDEX(NTG_2020_Map,$C2419+2,K$7),"")</f>
        <v/>
      </c>
      <c r="L2419" s="17" t="str" cm="1">
        <f t="array" aca="1" ref="L2419" ca="1">IFERROR(INDEX(NTG_2020_Map,$C2419+2,L$7),"")</f>
        <v/>
      </c>
      <c r="M2419" s="17" t="str" cm="1">
        <f t="array" aca="1" ref="M2419" ca="1">IFERROR(INDEX(NTG_2020_Map,$C2419+2,M$7),"")</f>
        <v/>
      </c>
      <c r="N2419" s="18" t="str" cm="1">
        <f t="array" aca="1" ref="N2419" ca="1">IFERROR(INDEX(NTG_2020_Map,$C2419+2,N$7),"")</f>
        <v/>
      </c>
      <c r="O2419" s="18" t="str" cm="1">
        <f t="array" aca="1" ref="O2419" ca="1">IFERROR(IF(INDEX(NTG_2020_Map,$C2419+2,O$7)="","",INDEX(NTG_2020_Map,$C2419+2,O$7)),"")</f>
        <v/>
      </c>
    </row>
    <row r="2420" spans="3:15" ht="12.75" customHeight="1">
      <c r="C2420" s="16">
        <f t="shared" si="74"/>
        <v>105</v>
      </c>
      <c r="D2420" s="16">
        <f t="shared" si="75"/>
        <v>20</v>
      </c>
      <c r="E2420" s="16" cm="1">
        <f t="array" aca="1" ref="E2420" ca="1">IF(F2420="","",IF(INDEX(NTG_2020_Table,$C2420+1,$D2420)=1,1,0))</f>
        <v>0</v>
      </c>
      <c r="F2420" s="17" t="str" cm="1">
        <f t="array" aca="1" ref="F2420" ca="1">IFERROR(INDEX(NTG_2020_Table,$C2420+1,$F$7),"")</f>
        <v>Res-sAll-mHVAC-SCT-dn</v>
      </c>
      <c r="G2420" s="17" t="str" cm="1">
        <f t="array" aca="1" ref="G2420" ca="1">IF($F2420="","",IFERROR(INDEX(NTG_2020_Map,1,IF($D2420&lt;$B$4,$B$3,IF($D2420&lt;$B$5,$B$4,$B$5))),""))</f>
        <v>CreatedComment</v>
      </c>
      <c r="H2420" s="17" t="str" cm="1">
        <f t="array" aca="1" ref="H2420" ca="1">IF(F2420="","",IFERROR(INDEX(NTG_2020_Map,2,D2420),""))</f>
        <v>Deemed Ex Ante Team</v>
      </c>
      <c r="I2420" s="17" t="str" cm="1">
        <f t="array" aca="1" ref="I2420" ca="1">IFERROR(INDEX(NTG_2020_Map,$C2420+2,$I$7),"")</f>
        <v/>
      </c>
      <c r="J2420" s="17" t="str" cm="1">
        <f t="array" aca="1" ref="J2420" ca="1">IFERROR(IF(INDEX(NTG_2020_Map,$C2420+2,36)=0,"",INDEX(NTG_2020_Map,$C2420+2,$J$7)),"")</f>
        <v/>
      </c>
      <c r="K2420" s="17" t="str" cm="1">
        <f t="array" aca="1" ref="K2420" ca="1">IFERROR(INDEX(NTG_2020_Map,$C2420+2,K$7),"")</f>
        <v/>
      </c>
      <c r="L2420" s="17" t="str" cm="1">
        <f t="array" aca="1" ref="L2420" ca="1">IFERROR(INDEX(NTG_2020_Map,$C2420+2,L$7),"")</f>
        <v/>
      </c>
      <c r="M2420" s="17" t="str" cm="1">
        <f t="array" aca="1" ref="M2420" ca="1">IFERROR(INDEX(NTG_2020_Map,$C2420+2,M$7),"")</f>
        <v/>
      </c>
      <c r="N2420" s="18" t="str" cm="1">
        <f t="array" aca="1" ref="N2420" ca="1">IFERROR(INDEX(NTG_2020_Map,$C2420+2,N$7),"")</f>
        <v/>
      </c>
      <c r="O2420" s="18" t="str" cm="1">
        <f t="array" aca="1" ref="O2420" ca="1">IFERROR(IF(INDEX(NTG_2020_Map,$C2420+2,O$7)="","",INDEX(NTG_2020_Map,$C2420+2,O$7)),"")</f>
        <v/>
      </c>
    </row>
    <row r="2421" spans="3:15" ht="12.75" customHeight="1">
      <c r="C2421" s="16">
        <f t="shared" si="74"/>
        <v>105</v>
      </c>
      <c r="D2421" s="16">
        <f t="shared" si="75"/>
        <v>21</v>
      </c>
      <c r="E2421" s="16" cm="1">
        <f t="array" aca="1" ref="E2421" ca="1">IF(F2421="","",IF(INDEX(NTG_2020_Table,$C2421+1,$D2421)=1,1,0))</f>
        <v>0</v>
      </c>
      <c r="F2421" s="17" t="str" cm="1">
        <f t="array" aca="1" ref="F2421" ca="1">IFERROR(INDEX(NTG_2020_Table,$C2421+1,$F$7),"")</f>
        <v>Res-sAll-mHVAC-SCT-dn</v>
      </c>
      <c r="G2421" s="17" t="str" cm="1">
        <f t="array" aca="1" ref="G2421" ca="1">IF($F2421="","",IFERROR(INDEX(NTG_2020_Map,1,IF($D2421&lt;$B$4,$B$3,IF($D2421&lt;$B$5,$B$4,$B$5))),""))</f>
        <v>CreatedComment</v>
      </c>
      <c r="H2421" s="17" t="str" cm="1">
        <f t="array" aca="1" ref="H2421" ca="1">IF(F2421="","",IFERROR(INDEX(NTG_2020_Map,2,D2421),""))</f>
        <v/>
      </c>
      <c r="I2421" s="17" t="str" cm="1">
        <f t="array" aca="1" ref="I2421" ca="1">IFERROR(INDEX(NTG_2020_Map,$C2421+2,$I$7),"")</f>
        <v/>
      </c>
      <c r="J2421" s="17" t="str" cm="1">
        <f t="array" aca="1" ref="J2421" ca="1">IFERROR(IF(INDEX(NTG_2020_Map,$C2421+2,36)=0,"",INDEX(NTG_2020_Map,$C2421+2,$J$7)),"")</f>
        <v/>
      </c>
      <c r="K2421" s="17" t="str" cm="1">
        <f t="array" aca="1" ref="K2421" ca="1">IFERROR(INDEX(NTG_2020_Map,$C2421+2,K$7),"")</f>
        <v/>
      </c>
      <c r="L2421" s="17" t="str" cm="1">
        <f t="array" aca="1" ref="L2421" ca="1">IFERROR(INDEX(NTG_2020_Map,$C2421+2,L$7),"")</f>
        <v/>
      </c>
      <c r="M2421" s="17" t="str" cm="1">
        <f t="array" aca="1" ref="M2421" ca="1">IFERROR(INDEX(NTG_2020_Map,$C2421+2,M$7),"")</f>
        <v/>
      </c>
      <c r="N2421" s="18" t="str" cm="1">
        <f t="array" aca="1" ref="N2421" ca="1">IFERROR(INDEX(NTG_2020_Map,$C2421+2,N$7),"")</f>
        <v/>
      </c>
      <c r="O2421" s="18" t="str" cm="1">
        <f t="array" aca="1" ref="O2421" ca="1">IFERROR(IF(INDEX(NTG_2020_Map,$C2421+2,O$7)="","",INDEX(NTG_2020_Map,$C2421+2,O$7)),"")</f>
        <v/>
      </c>
    </row>
    <row r="2422" spans="3:15" ht="12.75" customHeight="1">
      <c r="C2422" s="16">
        <f t="shared" si="74"/>
        <v>105</v>
      </c>
      <c r="D2422" s="16">
        <f t="shared" si="75"/>
        <v>22</v>
      </c>
      <c r="E2422" s="16" cm="1">
        <f t="array" aca="1" ref="E2422" ca="1">IF(F2422="","",IF(INDEX(NTG_2020_Table,$C2422+1,$D2422)=1,1,0))</f>
        <v>0</v>
      </c>
      <c r="F2422" s="17" t="str" cm="1">
        <f t="array" aca="1" ref="F2422" ca="1">IFERROR(INDEX(NTG_2020_Table,$C2422+1,$F$7),"")</f>
        <v>Res-sAll-mHVAC-SCT-dn</v>
      </c>
      <c r="G2422" s="17" t="str" cm="1">
        <f t="array" aca="1" ref="G2422" ca="1">IF($F2422="","",IFERROR(INDEX(NTG_2020_Map,1,IF($D2422&lt;$B$4,$B$3,IF($D2422&lt;$B$5,$B$4,$B$5))),""))</f>
        <v>CreatedComment</v>
      </c>
      <c r="H2422" s="17" t="str" cm="1">
        <f t="array" aca="1" ref="H2422" ca="1">IF(F2422="","",IFERROR(INDEX(NTG_2020_Map,2,D2422),""))</f>
        <v/>
      </c>
      <c r="I2422" s="17" t="str" cm="1">
        <f t="array" aca="1" ref="I2422" ca="1">IFERROR(INDEX(NTG_2020_Map,$C2422+2,$I$7),"")</f>
        <v/>
      </c>
      <c r="J2422" s="17" t="str" cm="1">
        <f t="array" aca="1" ref="J2422" ca="1">IFERROR(IF(INDEX(NTG_2020_Map,$C2422+2,36)=0,"",INDEX(NTG_2020_Map,$C2422+2,$J$7)),"")</f>
        <v/>
      </c>
      <c r="K2422" s="17" t="str" cm="1">
        <f t="array" aca="1" ref="K2422" ca="1">IFERROR(INDEX(NTG_2020_Map,$C2422+2,K$7),"")</f>
        <v/>
      </c>
      <c r="L2422" s="17" t="str" cm="1">
        <f t="array" aca="1" ref="L2422" ca="1">IFERROR(INDEX(NTG_2020_Map,$C2422+2,L$7),"")</f>
        <v/>
      </c>
      <c r="M2422" s="17" t="str" cm="1">
        <f t="array" aca="1" ref="M2422" ca="1">IFERROR(INDEX(NTG_2020_Map,$C2422+2,M$7),"")</f>
        <v/>
      </c>
      <c r="N2422" s="18" t="str" cm="1">
        <f t="array" aca="1" ref="N2422" ca="1">IFERROR(INDEX(NTG_2020_Map,$C2422+2,N$7),"")</f>
        <v/>
      </c>
      <c r="O2422" s="18" t="str" cm="1">
        <f t="array" aca="1" ref="O2422" ca="1">IFERROR(IF(INDEX(NTG_2020_Map,$C2422+2,O$7)="","",INDEX(NTG_2020_Map,$C2422+2,O$7)),"")</f>
        <v/>
      </c>
    </row>
    <row r="2423" spans="3:15" ht="12.75" customHeight="1">
      <c r="C2423" s="16">
        <f t="shared" si="74"/>
        <v>105</v>
      </c>
      <c r="D2423" s="16">
        <f t="shared" si="75"/>
        <v>23</v>
      </c>
      <c r="E2423" s="16" cm="1">
        <f t="array" aca="1" ref="E2423" ca="1">IF(F2423="","",IF(INDEX(NTG_2020_Table,$C2423+1,$D2423)=1,1,0))</f>
        <v>0</v>
      </c>
      <c r="F2423" s="17" t="str" cm="1">
        <f t="array" aca="1" ref="F2423" ca="1">IFERROR(INDEX(NTG_2020_Table,$C2423+1,$F$7),"")</f>
        <v>Res-sAll-mHVAC-SCT-dn</v>
      </c>
      <c r="G2423" s="17" t="str" cm="1">
        <f t="array" aca="1" ref="G2423" ca="1">IF($F2423="","",IFERROR(INDEX(NTG_2020_Map,1,IF($D2423&lt;$B$4,$B$3,IF($D2423&lt;$B$5,$B$4,$B$5))),""))</f>
        <v>CreatedComment</v>
      </c>
      <c r="H2423" s="17" t="str" cm="1">
        <f t="array" aca="1" ref="H2423" ca="1">IF(F2423="","",IFERROR(INDEX(NTG_2020_Map,2,D2423),""))</f>
        <v/>
      </c>
      <c r="I2423" s="17" t="str" cm="1">
        <f t="array" aca="1" ref="I2423" ca="1">IFERROR(INDEX(NTG_2020_Map,$C2423+2,$I$7),"")</f>
        <v/>
      </c>
      <c r="J2423" s="17" t="str" cm="1">
        <f t="array" aca="1" ref="J2423" ca="1">IFERROR(IF(INDEX(NTG_2020_Map,$C2423+2,36)=0,"",INDEX(NTG_2020_Map,$C2423+2,$J$7)),"")</f>
        <v/>
      </c>
      <c r="K2423" s="17" t="str" cm="1">
        <f t="array" aca="1" ref="K2423" ca="1">IFERROR(INDEX(NTG_2020_Map,$C2423+2,K$7),"")</f>
        <v/>
      </c>
      <c r="L2423" s="17" t="str" cm="1">
        <f t="array" aca="1" ref="L2423" ca="1">IFERROR(INDEX(NTG_2020_Map,$C2423+2,L$7),"")</f>
        <v/>
      </c>
      <c r="M2423" s="17" t="str" cm="1">
        <f t="array" aca="1" ref="M2423" ca="1">IFERROR(INDEX(NTG_2020_Map,$C2423+2,M$7),"")</f>
        <v/>
      </c>
      <c r="N2423" s="18" t="str" cm="1">
        <f t="array" aca="1" ref="N2423" ca="1">IFERROR(INDEX(NTG_2020_Map,$C2423+2,N$7),"")</f>
        <v/>
      </c>
      <c r="O2423" s="18" t="str" cm="1">
        <f t="array" aca="1" ref="O2423" ca="1">IFERROR(IF(INDEX(NTG_2020_Map,$C2423+2,O$7)="","",INDEX(NTG_2020_Map,$C2423+2,O$7)),"")</f>
        <v/>
      </c>
    </row>
    <row r="2424" spans="3:15" ht="12.75" customHeight="1">
      <c r="C2424" s="16">
        <f t="shared" si="74"/>
        <v>106</v>
      </c>
      <c r="D2424" s="16">
        <f t="shared" si="75"/>
        <v>1</v>
      </c>
      <c r="E2424" s="16" cm="1">
        <f t="array" aca="1" ref="E2424" ca="1">IF(F2424="","",IF(INDEX(NTG_2020_Table,$C2424+1,$D2424)=1,1,0))</f>
        <v>0</v>
      </c>
      <c r="F2424" s="17" t="str" cm="1">
        <f t="array" aca="1" ref="F2424" ca="1">IFERROR(INDEX(NTG_2020_Table,$C2424+1,$F$7),"")</f>
        <v>Res-sAll-mHVAC-SCT-dn</v>
      </c>
      <c r="G2424" s="17" t="str" cm="1">
        <f t="array" aca="1" ref="G2424" ca="1">IF($F2424="","",IFERROR(INDEX(NTG_2020_Map,1,IF($D2424&lt;$B$4,$B$3,IF($D2424&lt;$B$5,$B$4,$B$5))),""))</f>
        <v>NTG_ID</v>
      </c>
      <c r="H2424" s="17" t="str" cm="1">
        <f t="array" aca="1" ref="H2424" ca="1">IF(F2424="","",IFERROR(INDEX(NTG_2020_Map,2,D2424),""))</f>
        <v>Agric-Default&gt;2yrs</v>
      </c>
      <c r="I2424" s="17" t="str" cm="1">
        <f t="array" aca="1" ref="I2424" ca="1">IFERROR(INDEX(NTG_2020_Map,$C2424+2,$I$7),"")</f>
        <v/>
      </c>
      <c r="J2424" s="17" t="str" cm="1">
        <f t="array" aca="1" ref="J2424" ca="1">IFERROR(IF(INDEX(NTG_2020_Map,$C2424+2,36)=0,"",INDEX(NTG_2020_Map,$C2424+2,$J$7)),"")</f>
        <v/>
      </c>
      <c r="K2424" s="17" t="str" cm="1">
        <f t="array" aca="1" ref="K2424" ca="1">IFERROR(INDEX(NTG_2020_Map,$C2424+2,K$7),"")</f>
        <v/>
      </c>
      <c r="L2424" s="17" t="str" cm="1">
        <f t="array" aca="1" ref="L2424" ca="1">IFERROR(INDEX(NTG_2020_Map,$C2424+2,L$7),"")</f>
        <v/>
      </c>
      <c r="M2424" s="17" t="str" cm="1">
        <f t="array" aca="1" ref="M2424" ca="1">IFERROR(INDEX(NTG_2020_Map,$C2424+2,M$7),"")</f>
        <v/>
      </c>
      <c r="N2424" s="18" t="str" cm="1">
        <f t="array" aca="1" ref="N2424" ca="1">IFERROR(INDEX(NTG_2020_Map,$C2424+2,N$7),"")</f>
        <v/>
      </c>
      <c r="O2424" s="18" t="str" cm="1">
        <f t="array" aca="1" ref="O2424" ca="1">IFERROR(IF(INDEX(NTG_2020_Map,$C2424+2,O$7)="","",INDEX(NTG_2020_Map,$C2424+2,O$7)),"")</f>
        <v/>
      </c>
    </row>
    <row r="2425" spans="3:15" ht="12.75" customHeight="1">
      <c r="C2425" s="16">
        <f t="shared" si="74"/>
        <v>106</v>
      </c>
      <c r="D2425" s="16">
        <f t="shared" si="75"/>
        <v>2</v>
      </c>
      <c r="E2425" s="16" cm="1">
        <f t="array" aca="1" ref="E2425" ca="1">IF(F2425="","",IF(INDEX(NTG_2020_Table,$C2425+1,$D2425)=1,1,0))</f>
        <v>0</v>
      </c>
      <c r="F2425" s="17" t="str" cm="1">
        <f t="array" aca="1" ref="F2425" ca="1">IFERROR(INDEX(NTG_2020_Table,$C2425+1,$F$7),"")</f>
        <v>Res-sAll-mHVAC-SCT-dn</v>
      </c>
      <c r="G2425" s="17" t="str" cm="1">
        <f t="array" aca="1" ref="G2425" ca="1">IF($F2425="","",IFERROR(INDEX(NTG_2020_Map,1,IF($D2425&lt;$B$4,$B$3,IF($D2425&lt;$B$5,$B$4,$B$5))),""))</f>
        <v>NTG_ID</v>
      </c>
      <c r="H2425" s="17" t="str" cm="1">
        <f t="array" aca="1" ref="H2425" ca="1">IF(F2425="","",IFERROR(INDEX(NTG_2020_Map,2,D2425),""))</f>
        <v>DEER2019</v>
      </c>
      <c r="I2425" s="17" t="str" cm="1">
        <f t="array" aca="1" ref="I2425" ca="1">IFERROR(INDEX(NTG_2020_Map,$C2425+2,$I$7),"")</f>
        <v/>
      </c>
      <c r="J2425" s="17" t="str" cm="1">
        <f t="array" aca="1" ref="J2425" ca="1">IFERROR(IF(INDEX(NTG_2020_Map,$C2425+2,36)=0,"",INDEX(NTG_2020_Map,$C2425+2,$J$7)),"")</f>
        <v/>
      </c>
      <c r="K2425" s="17" t="str" cm="1">
        <f t="array" aca="1" ref="K2425" ca="1">IFERROR(INDEX(NTG_2020_Map,$C2425+2,K$7),"")</f>
        <v/>
      </c>
      <c r="L2425" s="17" t="str" cm="1">
        <f t="array" aca="1" ref="L2425" ca="1">IFERROR(INDEX(NTG_2020_Map,$C2425+2,L$7),"")</f>
        <v/>
      </c>
      <c r="M2425" s="17" t="str" cm="1">
        <f t="array" aca="1" ref="M2425" ca="1">IFERROR(INDEX(NTG_2020_Map,$C2425+2,M$7),"")</f>
        <v/>
      </c>
      <c r="N2425" s="18" t="str" cm="1">
        <f t="array" aca="1" ref="N2425" ca="1">IFERROR(INDEX(NTG_2020_Map,$C2425+2,N$7),"")</f>
        <v/>
      </c>
      <c r="O2425" s="18" t="str" cm="1">
        <f t="array" aca="1" ref="O2425" ca="1">IFERROR(IF(INDEX(NTG_2020_Map,$C2425+2,O$7)="","",INDEX(NTG_2020_Map,$C2425+2,O$7)),"")</f>
        <v/>
      </c>
    </row>
    <row r="2426" spans="3:15" ht="12.75" customHeight="1">
      <c r="C2426" s="16">
        <f t="shared" si="74"/>
        <v>106</v>
      </c>
      <c r="D2426" s="16">
        <f t="shared" si="75"/>
        <v>3</v>
      </c>
      <c r="E2426" s="16" cm="1">
        <f t="array" aca="1" ref="E2426" ca="1">IF(F2426="","",IF(INDEX(NTG_2020_Table,$C2426+1,$D2426)=1,1,0))</f>
        <v>0</v>
      </c>
      <c r="F2426" s="17" t="str" cm="1">
        <f t="array" aca="1" ref="F2426" ca="1">IFERROR(INDEX(NTG_2020_Table,$C2426+1,$F$7),"")</f>
        <v>Res-sAll-mHVAC-SCT-dn</v>
      </c>
      <c r="G2426" s="17" t="str" cm="1">
        <f t="array" aca="1" ref="G2426" ca="1">IF($F2426="","",IFERROR(INDEX(NTG_2020_Map,1,IF($D2426&lt;$B$4,$B$3,IF($D2426&lt;$B$5,$B$4,$B$5))),""))</f>
        <v>NTG_ID</v>
      </c>
      <c r="H2426" s="17" cm="1">
        <f t="array" aca="1" ref="H2426" ca="1">IF(F2426="","",IFERROR(INDEX(NTG_2020_Map,2,D2426),""))</f>
        <v>43466</v>
      </c>
      <c r="I2426" s="17" t="str" cm="1">
        <f t="array" aca="1" ref="I2426" ca="1">IFERROR(INDEX(NTG_2020_Map,$C2426+2,$I$7),"")</f>
        <v/>
      </c>
      <c r="J2426" s="17" t="str" cm="1">
        <f t="array" aca="1" ref="J2426" ca="1">IFERROR(IF(INDEX(NTG_2020_Map,$C2426+2,36)=0,"",INDEX(NTG_2020_Map,$C2426+2,$J$7)),"")</f>
        <v/>
      </c>
      <c r="K2426" s="17" t="str" cm="1">
        <f t="array" aca="1" ref="K2426" ca="1">IFERROR(INDEX(NTG_2020_Map,$C2426+2,K$7),"")</f>
        <v/>
      </c>
      <c r="L2426" s="17" t="str" cm="1">
        <f t="array" aca="1" ref="L2426" ca="1">IFERROR(INDEX(NTG_2020_Map,$C2426+2,L$7),"")</f>
        <v/>
      </c>
      <c r="M2426" s="17" t="str" cm="1">
        <f t="array" aca="1" ref="M2426" ca="1">IFERROR(INDEX(NTG_2020_Map,$C2426+2,M$7),"")</f>
        <v/>
      </c>
      <c r="N2426" s="18" t="str" cm="1">
        <f t="array" aca="1" ref="N2426" ca="1">IFERROR(INDEX(NTG_2020_Map,$C2426+2,N$7),"")</f>
        <v/>
      </c>
      <c r="O2426" s="18" t="str" cm="1">
        <f t="array" aca="1" ref="O2426" ca="1">IFERROR(IF(INDEX(NTG_2020_Map,$C2426+2,O$7)="","",INDEX(NTG_2020_Map,$C2426+2,O$7)),"")</f>
        <v/>
      </c>
    </row>
    <row r="2427" spans="3:15" ht="12.75" customHeight="1">
      <c r="C2427" s="16">
        <f t="shared" si="74"/>
        <v>106</v>
      </c>
      <c r="D2427" s="16">
        <f t="shared" si="75"/>
        <v>4</v>
      </c>
      <c r="E2427" s="16" cm="1">
        <f t="array" aca="1" ref="E2427" ca="1">IF(F2427="","",IF(INDEX(NTG_2020_Table,$C2427+1,$D2427)=1,1,0))</f>
        <v>0</v>
      </c>
      <c r="F2427" s="17" t="str" cm="1">
        <f t="array" aca="1" ref="F2427" ca="1">IFERROR(INDEX(NTG_2020_Table,$C2427+1,$F$7),"")</f>
        <v>Res-sAll-mHVAC-SCT-dn</v>
      </c>
      <c r="G2427" s="17" t="str" cm="1">
        <f t="array" aca="1" ref="G2427" ca="1">IF($F2427="","",IFERROR(INDEX(NTG_2020_Map,1,IF($D2427&lt;$B$4,$B$3,IF($D2427&lt;$B$5,$B$4,$B$5))),""))</f>
        <v>NTG_ID</v>
      </c>
      <c r="H2427" s="17" cm="1">
        <f t="array" aca="1" ref="H2427" ca="1">IF(F2427="","",IFERROR(INDEX(NTG_2020_Map,2,D2427),""))</f>
        <v>46022</v>
      </c>
      <c r="I2427" s="17" t="str" cm="1">
        <f t="array" aca="1" ref="I2427" ca="1">IFERROR(INDEX(NTG_2020_Map,$C2427+2,$I$7),"")</f>
        <v/>
      </c>
      <c r="J2427" s="17" t="str" cm="1">
        <f t="array" aca="1" ref="J2427" ca="1">IFERROR(IF(INDEX(NTG_2020_Map,$C2427+2,36)=0,"",INDEX(NTG_2020_Map,$C2427+2,$J$7)),"")</f>
        <v/>
      </c>
      <c r="K2427" s="17" t="str" cm="1">
        <f t="array" aca="1" ref="K2427" ca="1">IFERROR(INDEX(NTG_2020_Map,$C2427+2,K$7),"")</f>
        <v/>
      </c>
      <c r="L2427" s="17" t="str" cm="1">
        <f t="array" aca="1" ref="L2427" ca="1">IFERROR(INDEX(NTG_2020_Map,$C2427+2,L$7),"")</f>
        <v/>
      </c>
      <c r="M2427" s="17" t="str" cm="1">
        <f t="array" aca="1" ref="M2427" ca="1">IFERROR(INDEX(NTG_2020_Map,$C2427+2,M$7),"")</f>
        <v/>
      </c>
      <c r="N2427" s="18" t="str" cm="1">
        <f t="array" aca="1" ref="N2427" ca="1">IFERROR(INDEX(NTG_2020_Map,$C2427+2,N$7),"")</f>
        <v/>
      </c>
      <c r="O2427" s="18" t="str" cm="1">
        <f t="array" aca="1" ref="O2427" ca="1">IFERROR(IF(INDEX(NTG_2020_Map,$C2427+2,O$7)="","",INDEX(NTG_2020_Map,$C2427+2,O$7)),"")</f>
        <v/>
      </c>
    </row>
    <row r="2428" spans="3:15" ht="12.75" customHeight="1">
      <c r="C2428" s="16">
        <f t="shared" si="74"/>
        <v>106</v>
      </c>
      <c r="D2428" s="16">
        <f t="shared" si="75"/>
        <v>5</v>
      </c>
      <c r="E2428" s="16" cm="1">
        <f t="array" aca="1" ref="E2428" ca="1">IF(F2428="","",IF(INDEX(NTG_2020_Table,$C2428+1,$D2428)=1,1,0))</f>
        <v>0</v>
      </c>
      <c r="F2428" s="17" t="str" cm="1">
        <f t="array" aca="1" ref="F2428" ca="1">IFERROR(INDEX(NTG_2020_Table,$C2428+1,$F$7),"")</f>
        <v>Res-sAll-mHVAC-SCT-dn</v>
      </c>
      <c r="G2428" s="17" t="str" cm="1">
        <f t="array" aca="1" ref="G2428" ca="1">IF($F2428="","",IFERROR(INDEX(NTG_2020_Map,1,IF($D2428&lt;$B$4,$B$3,IF($D2428&lt;$B$5,$B$4,$B$5))),""))</f>
        <v>NTG_ID</v>
      </c>
      <c r="H2428" s="17" cm="1">
        <f t="array" aca="1" ref="H2428" ca="1">IF(F2428="","",IFERROR(INDEX(NTG_2020_Map,2,D2428),""))</f>
        <v>0.6</v>
      </c>
      <c r="I2428" s="17" t="str" cm="1">
        <f t="array" aca="1" ref="I2428" ca="1">IFERROR(INDEX(NTG_2020_Map,$C2428+2,$I$7),"")</f>
        <v/>
      </c>
      <c r="J2428" s="17" t="str" cm="1">
        <f t="array" aca="1" ref="J2428" ca="1">IFERROR(IF(INDEX(NTG_2020_Map,$C2428+2,36)=0,"",INDEX(NTG_2020_Map,$C2428+2,$J$7)),"")</f>
        <v/>
      </c>
      <c r="K2428" s="17" t="str" cm="1">
        <f t="array" aca="1" ref="K2428" ca="1">IFERROR(INDEX(NTG_2020_Map,$C2428+2,K$7),"")</f>
        <v/>
      </c>
      <c r="L2428" s="17" t="str" cm="1">
        <f t="array" aca="1" ref="L2428" ca="1">IFERROR(INDEX(NTG_2020_Map,$C2428+2,L$7),"")</f>
        <v/>
      </c>
      <c r="M2428" s="17" t="str" cm="1">
        <f t="array" aca="1" ref="M2428" ca="1">IFERROR(INDEX(NTG_2020_Map,$C2428+2,M$7),"")</f>
        <v/>
      </c>
      <c r="N2428" s="18" t="str" cm="1">
        <f t="array" aca="1" ref="N2428" ca="1">IFERROR(INDEX(NTG_2020_Map,$C2428+2,N$7),"")</f>
        <v/>
      </c>
      <c r="O2428" s="18" t="str" cm="1">
        <f t="array" aca="1" ref="O2428" ca="1">IFERROR(IF(INDEX(NTG_2020_Map,$C2428+2,O$7)="","",INDEX(NTG_2020_Map,$C2428+2,O$7)),"")</f>
        <v/>
      </c>
    </row>
    <row r="2429" spans="3:15" ht="12.75" customHeight="1">
      <c r="C2429" s="16">
        <f t="shared" si="74"/>
        <v>106</v>
      </c>
      <c r="D2429" s="16">
        <f t="shared" si="75"/>
        <v>6</v>
      </c>
      <c r="E2429" s="16" cm="1">
        <f t="array" aca="1" ref="E2429" ca="1">IF(F2429="","",IF(INDEX(NTG_2020_Table,$C2429+1,$D2429)=1,1,0))</f>
        <v>0</v>
      </c>
      <c r="F2429" s="17" t="str" cm="1">
        <f t="array" aca="1" ref="F2429" ca="1">IFERROR(INDEX(NTG_2020_Table,$C2429+1,$F$7),"")</f>
        <v>Res-sAll-mHVAC-SCT-dn</v>
      </c>
      <c r="G2429" s="17" t="str" cm="1">
        <f t="array" aca="1" ref="G2429" ca="1">IF($F2429="","",IFERROR(INDEX(NTG_2020_Map,1,IF($D2429&lt;$B$4,$B$3,IF($D2429&lt;$B$5,$B$4,$B$5))),""))</f>
        <v>NTG_ID</v>
      </c>
      <c r="H2429" s="17" cm="1">
        <f t="array" aca="1" ref="H2429" ca="1">IF(F2429="","",IFERROR(INDEX(NTG_2020_Map,2,D2429),""))</f>
        <v>0.6</v>
      </c>
      <c r="I2429" s="17" t="str" cm="1">
        <f t="array" aca="1" ref="I2429" ca="1">IFERROR(INDEX(NTG_2020_Map,$C2429+2,$I$7),"")</f>
        <v/>
      </c>
      <c r="J2429" s="17" t="str" cm="1">
        <f t="array" aca="1" ref="J2429" ca="1">IFERROR(IF(INDEX(NTG_2020_Map,$C2429+2,36)=0,"",INDEX(NTG_2020_Map,$C2429+2,$J$7)),"")</f>
        <v/>
      </c>
      <c r="K2429" s="17" t="str" cm="1">
        <f t="array" aca="1" ref="K2429" ca="1">IFERROR(INDEX(NTG_2020_Map,$C2429+2,K$7),"")</f>
        <v/>
      </c>
      <c r="L2429" s="17" t="str" cm="1">
        <f t="array" aca="1" ref="L2429" ca="1">IFERROR(INDEX(NTG_2020_Map,$C2429+2,L$7),"")</f>
        <v/>
      </c>
      <c r="M2429" s="17" t="str" cm="1">
        <f t="array" aca="1" ref="M2429" ca="1">IFERROR(INDEX(NTG_2020_Map,$C2429+2,M$7),"")</f>
        <v/>
      </c>
      <c r="N2429" s="18" t="str" cm="1">
        <f t="array" aca="1" ref="N2429" ca="1">IFERROR(INDEX(NTG_2020_Map,$C2429+2,N$7),"")</f>
        <v/>
      </c>
      <c r="O2429" s="18" t="str" cm="1">
        <f t="array" aca="1" ref="O2429" ca="1">IFERROR(IF(INDEX(NTG_2020_Map,$C2429+2,O$7)="","",INDEX(NTG_2020_Map,$C2429+2,O$7)),"")</f>
        <v/>
      </c>
    </row>
    <row r="2430" spans="3:15" ht="12.75" customHeight="1">
      <c r="C2430" s="16">
        <f t="shared" si="74"/>
        <v>106</v>
      </c>
      <c r="D2430" s="16">
        <f t="shared" si="75"/>
        <v>7</v>
      </c>
      <c r="E2430" s="16" cm="1">
        <f t="array" aca="1" ref="E2430" ca="1">IF(F2430="","",IF(INDEX(NTG_2020_Table,$C2430+1,$D2430)=1,1,0))</f>
        <v>0</v>
      </c>
      <c r="F2430" s="17" t="str" cm="1">
        <f t="array" aca="1" ref="F2430" ca="1">IFERROR(INDEX(NTG_2020_Table,$C2430+1,$F$7),"")</f>
        <v>Res-sAll-mHVAC-SCT-dn</v>
      </c>
      <c r="G2430" s="17" t="str" cm="1">
        <f t="array" aca="1" ref="G2430" ca="1">IF($F2430="","",IFERROR(INDEX(NTG_2020_Map,1,IF($D2430&lt;$B$4,$B$3,IF($D2430&lt;$B$5,$B$4,$B$5))),""))</f>
        <v>NTG_ID</v>
      </c>
      <c r="H2430" s="17" t="str" cm="1">
        <f t="array" aca="1" ref="H2430" ca="1">IF(F2430="","",IFERROR(INDEX(NTG_2020_Map,2,D2430),""))</f>
        <v>Measures not covered by other NTG values and measure technology type has been available in marketplace for more than 2 years</v>
      </c>
      <c r="I2430" s="17" t="str" cm="1">
        <f t="array" aca="1" ref="I2430" ca="1">IFERROR(INDEX(NTG_2020_Map,$C2430+2,$I$7),"")</f>
        <v/>
      </c>
      <c r="J2430" s="17" t="str" cm="1">
        <f t="array" aca="1" ref="J2430" ca="1">IFERROR(IF(INDEX(NTG_2020_Map,$C2430+2,36)=0,"",INDEX(NTG_2020_Map,$C2430+2,$J$7)),"")</f>
        <v/>
      </c>
      <c r="K2430" s="17" t="str" cm="1">
        <f t="array" aca="1" ref="K2430" ca="1">IFERROR(INDEX(NTG_2020_Map,$C2430+2,K$7),"")</f>
        <v/>
      </c>
      <c r="L2430" s="17" t="str" cm="1">
        <f t="array" aca="1" ref="L2430" ca="1">IFERROR(INDEX(NTG_2020_Map,$C2430+2,L$7),"")</f>
        <v/>
      </c>
      <c r="M2430" s="17" t="str" cm="1">
        <f t="array" aca="1" ref="M2430" ca="1">IFERROR(INDEX(NTG_2020_Map,$C2430+2,M$7),"")</f>
        <v/>
      </c>
      <c r="N2430" s="18" t="str" cm="1">
        <f t="array" aca="1" ref="N2430" ca="1">IFERROR(INDEX(NTG_2020_Map,$C2430+2,N$7),"")</f>
        <v/>
      </c>
      <c r="O2430" s="18" t="str" cm="1">
        <f t="array" aca="1" ref="O2430" ca="1">IFERROR(IF(INDEX(NTG_2020_Map,$C2430+2,O$7)="","",INDEX(NTG_2020_Map,$C2430+2,O$7)),"")</f>
        <v/>
      </c>
    </row>
    <row r="2431" spans="3:15" ht="12.75" customHeight="1">
      <c r="C2431" s="16">
        <f t="shared" si="74"/>
        <v>106</v>
      </c>
      <c r="D2431" s="16">
        <f t="shared" si="75"/>
        <v>8</v>
      </c>
      <c r="E2431" s="16" cm="1">
        <f t="array" aca="1" ref="E2431" ca="1">IF(F2431="","",IF(INDEX(NTG_2020_Table,$C2431+1,$D2431)=1,1,0))</f>
        <v>0</v>
      </c>
      <c r="F2431" s="17" t="str" cm="1">
        <f t="array" aca="1" ref="F2431" ca="1">IFERROR(INDEX(NTG_2020_Table,$C2431+1,$F$7),"")</f>
        <v>Res-sAll-mHVAC-SCT-dn</v>
      </c>
      <c r="G2431" s="17" t="str" cm="1">
        <f t="array" aca="1" ref="G2431" ca="1">IF($F2431="","",IFERROR(INDEX(NTG_2020_Map,1,IF($D2431&lt;$B$4,$B$3,IF($D2431&lt;$B$5,$B$4,$B$5))),""))</f>
        <v>NTG_ID</v>
      </c>
      <c r="H2431" s="17" t="str" cm="1">
        <f t="array" aca="1" ref="H2431" ca="1">IF(F2431="","",IFERROR(INDEX(NTG_2020_Map,2,D2431),""))</f>
        <v>Deem-DEER|Deem-WP</v>
      </c>
      <c r="I2431" s="17" t="str" cm="1">
        <f t="array" aca="1" ref="I2431" ca="1">IFERROR(INDEX(NTG_2020_Map,$C2431+2,$I$7),"")</f>
        <v/>
      </c>
      <c r="J2431" s="17" t="str" cm="1">
        <f t="array" aca="1" ref="J2431" ca="1">IFERROR(IF(INDEX(NTG_2020_Map,$C2431+2,36)=0,"",INDEX(NTG_2020_Map,$C2431+2,$J$7)),"")</f>
        <v/>
      </c>
      <c r="K2431" s="17" t="str" cm="1">
        <f t="array" aca="1" ref="K2431" ca="1">IFERROR(INDEX(NTG_2020_Map,$C2431+2,K$7),"")</f>
        <v/>
      </c>
      <c r="L2431" s="17" t="str" cm="1">
        <f t="array" aca="1" ref="L2431" ca="1">IFERROR(INDEX(NTG_2020_Map,$C2431+2,L$7),"")</f>
        <v/>
      </c>
      <c r="M2431" s="17" t="str" cm="1">
        <f t="array" aca="1" ref="M2431" ca="1">IFERROR(INDEX(NTG_2020_Map,$C2431+2,M$7),"")</f>
        <v/>
      </c>
      <c r="N2431" s="18" t="str" cm="1">
        <f t="array" aca="1" ref="N2431" ca="1">IFERROR(INDEX(NTG_2020_Map,$C2431+2,N$7),"")</f>
        <v/>
      </c>
      <c r="O2431" s="18" t="str" cm="1">
        <f t="array" aca="1" ref="O2431" ca="1">IFERROR(IF(INDEX(NTG_2020_Map,$C2431+2,O$7)="","",INDEX(NTG_2020_Map,$C2431+2,O$7)),"")</f>
        <v/>
      </c>
    </row>
    <row r="2432" spans="3:15" ht="12.75" customHeight="1">
      <c r="C2432" s="16">
        <f t="shared" si="74"/>
        <v>106</v>
      </c>
      <c r="D2432" s="16">
        <f t="shared" si="75"/>
        <v>9</v>
      </c>
      <c r="E2432" s="16" cm="1">
        <f t="array" aca="1" ref="E2432" ca="1">IF(F2432="","",IF(INDEX(NTG_2020_Table,$C2432+1,$D2432)=1,1,0))</f>
        <v>0</v>
      </c>
      <c r="F2432" s="17" t="str" cm="1">
        <f t="array" aca="1" ref="F2432" ca="1">IFERROR(INDEX(NTG_2020_Table,$C2432+1,$F$7),"")</f>
        <v>Res-sAll-mHVAC-SCT-dn</v>
      </c>
      <c r="G2432" s="17" t="str" cm="1">
        <f t="array" aca="1" ref="G2432" ca="1">IF($F2432="","",IFERROR(INDEX(NTG_2020_Map,1,IF($D2432&lt;$B$4,$B$3,IF($D2432&lt;$B$5,$B$4,$B$5))),""))</f>
        <v>NTG_ID</v>
      </c>
      <c r="H2432" s="17" t="str" cm="1">
        <f t="array" aca="1" ref="H2432" ca="1">IF(F2432="","",IFERROR(INDEX(NTG_2020_Map,2,D2432),""))</f>
        <v>AOE|AR|BRO-Bhv|BRO-Op|BRO-RCx|BW|NC|NR</v>
      </c>
      <c r="I2432" s="17" t="str" cm="1">
        <f t="array" aca="1" ref="I2432" ca="1">IFERROR(INDEX(NTG_2020_Map,$C2432+2,$I$7),"")</f>
        <v/>
      </c>
      <c r="J2432" s="17" t="str" cm="1">
        <f t="array" aca="1" ref="J2432" ca="1">IFERROR(IF(INDEX(NTG_2020_Map,$C2432+2,36)=0,"",INDEX(NTG_2020_Map,$C2432+2,$J$7)),"")</f>
        <v/>
      </c>
      <c r="K2432" s="17" t="str" cm="1">
        <f t="array" aca="1" ref="K2432" ca="1">IFERROR(INDEX(NTG_2020_Map,$C2432+2,K$7),"")</f>
        <v/>
      </c>
      <c r="L2432" s="17" t="str" cm="1">
        <f t="array" aca="1" ref="L2432" ca="1">IFERROR(INDEX(NTG_2020_Map,$C2432+2,L$7),"")</f>
        <v/>
      </c>
      <c r="M2432" s="17" t="str" cm="1">
        <f t="array" aca="1" ref="M2432" ca="1">IFERROR(INDEX(NTG_2020_Map,$C2432+2,M$7),"")</f>
        <v/>
      </c>
      <c r="N2432" s="18" t="str" cm="1">
        <f t="array" aca="1" ref="N2432" ca="1">IFERROR(INDEX(NTG_2020_Map,$C2432+2,N$7),"")</f>
        <v/>
      </c>
      <c r="O2432" s="18" t="str" cm="1">
        <f t="array" aca="1" ref="O2432" ca="1">IFERROR(IF(INDEX(NTG_2020_Map,$C2432+2,O$7)="","",INDEX(NTG_2020_Map,$C2432+2,O$7)),"")</f>
        <v/>
      </c>
    </row>
    <row r="2433" spans="3:15" ht="12.75" customHeight="1">
      <c r="C2433" s="16">
        <f t="shared" si="74"/>
        <v>106</v>
      </c>
      <c r="D2433" s="16">
        <f t="shared" si="75"/>
        <v>10</v>
      </c>
      <c r="E2433" s="16" cm="1">
        <f t="array" aca="1" ref="E2433" ca="1">IF(F2433="","",IF(INDEX(NTG_2020_Table,$C2433+1,$D2433)=1,1,0))</f>
        <v>0</v>
      </c>
      <c r="F2433" s="17" t="str" cm="1">
        <f t="array" aca="1" ref="F2433" ca="1">IFERROR(INDEX(NTG_2020_Table,$C2433+1,$F$7),"")</f>
        <v>Res-sAll-mHVAC-SCT-dn</v>
      </c>
      <c r="G2433" s="17" t="str" cm="1">
        <f t="array" aca="1" ref="G2433" ca="1">IF($F2433="","",IFERROR(INDEX(NTG_2020_Map,1,IF($D2433&lt;$B$4,$B$3,IF($D2433&lt;$B$5,$B$4,$B$5))),""))</f>
        <v>NTG_ID</v>
      </c>
      <c r="H2433" s="17" t="str" cm="1">
        <f t="array" aca="1" ref="H2433" ca="1">IF(F2433="","",IFERROR(INDEX(NTG_2020_Map,2,D2433),""))</f>
        <v>UpDeemed|DnCust|DnDeemed|DnCustDI|DnDeemDI</v>
      </c>
      <c r="I2433" s="17" t="str" cm="1">
        <f t="array" aca="1" ref="I2433" ca="1">IFERROR(INDEX(NTG_2020_Map,$C2433+2,$I$7),"")</f>
        <v/>
      </c>
      <c r="J2433" s="17" t="str" cm="1">
        <f t="array" aca="1" ref="J2433" ca="1">IFERROR(IF(INDEX(NTG_2020_Map,$C2433+2,36)=0,"",INDEX(NTG_2020_Map,$C2433+2,$J$7)),"")</f>
        <v/>
      </c>
      <c r="K2433" s="17" t="str" cm="1">
        <f t="array" aca="1" ref="K2433" ca="1">IFERROR(INDEX(NTG_2020_Map,$C2433+2,K$7),"")</f>
        <v/>
      </c>
      <c r="L2433" s="17" t="str" cm="1">
        <f t="array" aca="1" ref="L2433" ca="1">IFERROR(INDEX(NTG_2020_Map,$C2433+2,L$7),"")</f>
        <v/>
      </c>
      <c r="M2433" s="17" t="str" cm="1">
        <f t="array" aca="1" ref="M2433" ca="1">IFERROR(INDEX(NTG_2020_Map,$C2433+2,M$7),"")</f>
        <v/>
      </c>
      <c r="N2433" s="18" t="str" cm="1">
        <f t="array" aca="1" ref="N2433" ca="1">IFERROR(INDEX(NTG_2020_Map,$C2433+2,N$7),"")</f>
        <v/>
      </c>
      <c r="O2433" s="18" t="str" cm="1">
        <f t="array" aca="1" ref="O2433" ca="1">IFERROR(IF(INDEX(NTG_2020_Map,$C2433+2,O$7)="","",INDEX(NTG_2020_Map,$C2433+2,O$7)),"")</f>
        <v/>
      </c>
    </row>
    <row r="2434" spans="3:15" ht="12.75" customHeight="1">
      <c r="C2434" s="16">
        <f t="shared" si="74"/>
        <v>106</v>
      </c>
      <c r="D2434" s="16">
        <f t="shared" si="75"/>
        <v>11</v>
      </c>
      <c r="E2434" s="16" cm="1">
        <f t="array" aca="1" ref="E2434" ca="1">IF(F2434="","",IF(INDEX(NTG_2020_Table,$C2434+1,$D2434)=1,1,0))</f>
        <v>0</v>
      </c>
      <c r="F2434" s="17" t="str" cm="1">
        <f t="array" aca="1" ref="F2434" ca="1">IFERROR(INDEX(NTG_2020_Table,$C2434+1,$F$7),"")</f>
        <v>Res-sAll-mHVAC-SCT-dn</v>
      </c>
      <c r="G2434" s="17" t="str" cm="1">
        <f t="array" aca="1" ref="G2434" ca="1">IF($F2434="","",IFERROR(INDEX(NTG_2020_Map,1,IF($D2434&lt;$B$4,$B$3,IF($D2434&lt;$B$5,$B$4,$B$5))),""))</f>
        <v>VersionSource</v>
      </c>
      <c r="H2434" s="17" t="str" cm="1">
        <f t="array" aca="1" ref="H2434" ca="1">IF(F2434="","",IFERROR(INDEX(NTG_2020_Map,2,D2434),""))</f>
        <v/>
      </c>
      <c r="I2434" s="17" t="str" cm="1">
        <f t="array" aca="1" ref="I2434" ca="1">IFERROR(INDEX(NTG_2020_Map,$C2434+2,$I$7),"")</f>
        <v/>
      </c>
      <c r="J2434" s="17" t="str" cm="1">
        <f t="array" aca="1" ref="J2434" ca="1">IFERROR(IF(INDEX(NTG_2020_Map,$C2434+2,36)=0,"",INDEX(NTG_2020_Map,$C2434+2,$J$7)),"")</f>
        <v/>
      </c>
      <c r="K2434" s="17" t="str" cm="1">
        <f t="array" aca="1" ref="K2434" ca="1">IFERROR(INDEX(NTG_2020_Map,$C2434+2,K$7),"")</f>
        <v/>
      </c>
      <c r="L2434" s="17" t="str" cm="1">
        <f t="array" aca="1" ref="L2434" ca="1">IFERROR(INDEX(NTG_2020_Map,$C2434+2,L$7),"")</f>
        <v/>
      </c>
      <c r="M2434" s="17" t="str" cm="1">
        <f t="array" aca="1" ref="M2434" ca="1">IFERROR(INDEX(NTG_2020_Map,$C2434+2,M$7),"")</f>
        <v/>
      </c>
      <c r="N2434" s="18" t="str" cm="1">
        <f t="array" aca="1" ref="N2434" ca="1">IFERROR(INDEX(NTG_2020_Map,$C2434+2,N$7),"")</f>
        <v/>
      </c>
      <c r="O2434" s="18" t="str" cm="1">
        <f t="array" aca="1" ref="O2434" ca="1">IFERROR(IF(INDEX(NTG_2020_Map,$C2434+2,O$7)="","",INDEX(NTG_2020_Map,$C2434+2,O$7)),"")</f>
        <v/>
      </c>
    </row>
    <row r="2435" spans="3:15" ht="12.75" customHeight="1">
      <c r="C2435" s="16">
        <f t="shared" si="74"/>
        <v>106</v>
      </c>
      <c r="D2435" s="16">
        <f t="shared" si="75"/>
        <v>12</v>
      </c>
      <c r="E2435" s="16" cm="1">
        <f t="array" aca="1" ref="E2435" ca="1">IF(F2435="","",IF(INDEX(NTG_2020_Table,$C2435+1,$D2435)=1,1,0))</f>
        <v>1</v>
      </c>
      <c r="F2435" s="17" t="str" cm="1">
        <f t="array" aca="1" ref="F2435" ca="1">IFERROR(INDEX(NTG_2020_Table,$C2435+1,$F$7),"")</f>
        <v>Res-sAll-mHVAC-SCT-dn</v>
      </c>
      <c r="G2435" s="17" t="str" cm="1">
        <f t="array" aca="1" ref="G2435" ca="1">IF($F2435="","",IFERROR(INDEX(NTG_2020_Map,1,IF($D2435&lt;$B$4,$B$3,IF($D2435&lt;$B$5,$B$4,$B$5))),""))</f>
        <v>VersionSource</v>
      </c>
      <c r="H2435" s="17" t="str" cm="1">
        <f t="array" aca="1" ref="H2435" ca="1">IF(F2435="","",IFERROR(INDEX(NTG_2020_Map,2,D2435),""))</f>
        <v>1</v>
      </c>
      <c r="I2435" s="17" t="str" cm="1">
        <f t="array" aca="1" ref="I2435" ca="1">IFERROR(INDEX(NTG_2020_Map,$C2435+2,$I$7),"")</f>
        <v/>
      </c>
      <c r="J2435" s="17" t="str" cm="1">
        <f t="array" aca="1" ref="J2435" ca="1">IFERROR(IF(INDEX(NTG_2020_Map,$C2435+2,36)=0,"",INDEX(NTG_2020_Map,$C2435+2,$J$7)),"")</f>
        <v/>
      </c>
      <c r="K2435" s="17" t="str" cm="1">
        <f t="array" aca="1" ref="K2435" ca="1">IFERROR(INDEX(NTG_2020_Map,$C2435+2,K$7),"")</f>
        <v/>
      </c>
      <c r="L2435" s="17" t="str" cm="1">
        <f t="array" aca="1" ref="L2435" ca="1">IFERROR(INDEX(NTG_2020_Map,$C2435+2,L$7),"")</f>
        <v/>
      </c>
      <c r="M2435" s="17" t="str" cm="1">
        <f t="array" aca="1" ref="M2435" ca="1">IFERROR(INDEX(NTG_2020_Map,$C2435+2,M$7),"")</f>
        <v/>
      </c>
      <c r="N2435" s="18" t="str" cm="1">
        <f t="array" aca="1" ref="N2435" ca="1">IFERROR(INDEX(NTG_2020_Map,$C2435+2,N$7),"")</f>
        <v/>
      </c>
      <c r="O2435" s="18" t="str" cm="1">
        <f t="array" aca="1" ref="O2435" ca="1">IFERROR(IF(INDEX(NTG_2020_Map,$C2435+2,O$7)="","",INDEX(NTG_2020_Map,$C2435+2,O$7)),"")</f>
        <v/>
      </c>
    </row>
    <row r="2436" spans="3:15" ht="12.75" customHeight="1">
      <c r="C2436" s="16">
        <f t="shared" si="74"/>
        <v>106</v>
      </c>
      <c r="D2436" s="16">
        <f t="shared" si="75"/>
        <v>13</v>
      </c>
      <c r="E2436" s="16" cm="1">
        <f t="array" aca="1" ref="E2436" ca="1">IF(F2436="","",IF(INDEX(NTG_2020_Table,$C2436+1,$D2436)=1,1,0))</f>
        <v>0</v>
      </c>
      <c r="F2436" s="17" t="str" cm="1">
        <f t="array" aca="1" ref="F2436" ca="1">IFERROR(INDEX(NTG_2020_Table,$C2436+1,$F$7),"")</f>
        <v>Res-sAll-mHVAC-SCT-dn</v>
      </c>
      <c r="G2436" s="17" t="str" cm="1">
        <f t="array" aca="1" ref="G2436" ca="1">IF($F2436="","",IFERROR(INDEX(NTG_2020_Map,1,IF($D2436&lt;$B$4,$B$3,IF($D2436&lt;$B$5,$B$4,$B$5))),""))</f>
        <v>VersionSource</v>
      </c>
      <c r="H2436" s="17" t="str" cm="1">
        <f t="array" aca="1" ref="H2436" ca="1">IF(F2436="","",IFERROR(INDEX(NTG_2020_Map,2,D2436),""))</f>
        <v>1</v>
      </c>
      <c r="I2436" s="17" t="str" cm="1">
        <f t="array" aca="1" ref="I2436" ca="1">IFERROR(INDEX(NTG_2020_Map,$C2436+2,$I$7),"")</f>
        <v/>
      </c>
      <c r="J2436" s="17" t="str" cm="1">
        <f t="array" aca="1" ref="J2436" ca="1">IFERROR(IF(INDEX(NTG_2020_Map,$C2436+2,36)=0,"",INDEX(NTG_2020_Map,$C2436+2,$J$7)),"")</f>
        <v/>
      </c>
      <c r="K2436" s="17" t="str" cm="1">
        <f t="array" aca="1" ref="K2436" ca="1">IFERROR(INDEX(NTG_2020_Map,$C2436+2,K$7),"")</f>
        <v/>
      </c>
      <c r="L2436" s="17" t="str" cm="1">
        <f t="array" aca="1" ref="L2436" ca="1">IFERROR(INDEX(NTG_2020_Map,$C2436+2,L$7),"")</f>
        <v/>
      </c>
      <c r="M2436" s="17" t="str" cm="1">
        <f t="array" aca="1" ref="M2436" ca="1">IFERROR(INDEX(NTG_2020_Map,$C2436+2,M$7),"")</f>
        <v/>
      </c>
      <c r="N2436" s="18" t="str" cm="1">
        <f t="array" aca="1" ref="N2436" ca="1">IFERROR(INDEX(NTG_2020_Map,$C2436+2,N$7),"")</f>
        <v/>
      </c>
      <c r="O2436" s="18" t="str" cm="1">
        <f t="array" aca="1" ref="O2436" ca="1">IFERROR(IF(INDEX(NTG_2020_Map,$C2436+2,O$7)="","",INDEX(NTG_2020_Map,$C2436+2,O$7)),"")</f>
        <v/>
      </c>
    </row>
    <row r="2437" spans="3:15" ht="12.75" customHeight="1">
      <c r="C2437" s="16">
        <f t="shared" si="74"/>
        <v>106</v>
      </c>
      <c r="D2437" s="16">
        <f t="shared" si="75"/>
        <v>14</v>
      </c>
      <c r="E2437" s="16" cm="1">
        <f t="array" aca="1" ref="E2437" ca="1">IF(F2437="","",IF(INDEX(NTG_2020_Table,$C2437+1,$D2437)=1,1,0))</f>
        <v>0</v>
      </c>
      <c r="F2437" s="17" t="str" cm="1">
        <f t="array" aca="1" ref="F2437" ca="1">IFERROR(INDEX(NTG_2020_Table,$C2437+1,$F$7),"")</f>
        <v>Res-sAll-mHVAC-SCT-dn</v>
      </c>
      <c r="G2437" s="17" t="str" cm="1">
        <f t="array" aca="1" ref="G2437" ca="1">IF($F2437="","",IFERROR(INDEX(NTG_2020_Map,1,IF($D2437&lt;$B$4,$B$3,IF($D2437&lt;$B$5,$B$4,$B$5))),""))</f>
        <v>VersionSource</v>
      </c>
      <c r="H2437" s="17" t="str" cm="1">
        <f t="array" aca="1" ref="H2437" ca="1">IF(F2437="","",IFERROR(INDEX(NTG_2020_Map,2,D2437),""))</f>
        <v>0</v>
      </c>
      <c r="I2437" s="17" t="str" cm="1">
        <f t="array" aca="1" ref="I2437" ca="1">IFERROR(INDEX(NTG_2020_Map,$C2437+2,$I$7),"")</f>
        <v/>
      </c>
      <c r="J2437" s="17" t="str" cm="1">
        <f t="array" aca="1" ref="J2437" ca="1">IFERROR(IF(INDEX(NTG_2020_Map,$C2437+2,36)=0,"",INDEX(NTG_2020_Map,$C2437+2,$J$7)),"")</f>
        <v/>
      </c>
      <c r="K2437" s="17" t="str" cm="1">
        <f t="array" aca="1" ref="K2437" ca="1">IFERROR(INDEX(NTG_2020_Map,$C2437+2,K$7),"")</f>
        <v/>
      </c>
      <c r="L2437" s="17" t="str" cm="1">
        <f t="array" aca="1" ref="L2437" ca="1">IFERROR(INDEX(NTG_2020_Map,$C2437+2,L$7),"")</f>
        <v/>
      </c>
      <c r="M2437" s="17" t="str" cm="1">
        <f t="array" aca="1" ref="M2437" ca="1">IFERROR(INDEX(NTG_2020_Map,$C2437+2,M$7),"")</f>
        <v/>
      </c>
      <c r="N2437" s="18" t="str" cm="1">
        <f t="array" aca="1" ref="N2437" ca="1">IFERROR(INDEX(NTG_2020_Map,$C2437+2,N$7),"")</f>
        <v/>
      </c>
      <c r="O2437" s="18" t="str" cm="1">
        <f t="array" aca="1" ref="O2437" ca="1">IFERROR(IF(INDEX(NTG_2020_Map,$C2437+2,O$7)="","",INDEX(NTG_2020_Map,$C2437+2,O$7)),"")</f>
        <v/>
      </c>
    </row>
    <row r="2438" spans="3:15" ht="12.75" customHeight="1">
      <c r="C2438" s="16">
        <f t="shared" si="74"/>
        <v>106</v>
      </c>
      <c r="D2438" s="16">
        <f t="shared" si="75"/>
        <v>15</v>
      </c>
      <c r="E2438" s="16" cm="1">
        <f t="array" aca="1" ref="E2438" ca="1">IF(F2438="","",IF(INDEX(NTG_2020_Table,$C2438+1,$D2438)=1,1,0))</f>
        <v>0</v>
      </c>
      <c r="F2438" s="17" t="str" cm="1">
        <f t="array" aca="1" ref="F2438" ca="1">IFERROR(INDEX(NTG_2020_Table,$C2438+1,$F$7),"")</f>
        <v>Res-sAll-mHVAC-SCT-dn</v>
      </c>
      <c r="G2438" s="17" t="str" cm="1">
        <f t="array" aca="1" ref="G2438" ca="1">IF($F2438="","",IFERROR(INDEX(NTG_2020_Map,1,IF($D2438&lt;$B$4,$B$3,IF($D2438&lt;$B$5,$B$4,$B$5))),""))</f>
        <v>VersionSource</v>
      </c>
      <c r="H2438" s="17" cm="1">
        <f t="array" aca="1" ref="H2438" ca="1">IF(F2438="","",IFERROR(INDEX(NTG_2020_Map,2,D2438),""))</f>
        <v>45448.629734189817</v>
      </c>
      <c r="I2438" s="17" t="str" cm="1">
        <f t="array" aca="1" ref="I2438" ca="1">IFERROR(INDEX(NTG_2020_Map,$C2438+2,$I$7),"")</f>
        <v/>
      </c>
      <c r="J2438" s="17" t="str" cm="1">
        <f t="array" aca="1" ref="J2438" ca="1">IFERROR(IF(INDEX(NTG_2020_Map,$C2438+2,36)=0,"",INDEX(NTG_2020_Map,$C2438+2,$J$7)),"")</f>
        <v/>
      </c>
      <c r="K2438" s="17" t="str" cm="1">
        <f t="array" aca="1" ref="K2438" ca="1">IFERROR(INDEX(NTG_2020_Map,$C2438+2,K$7),"")</f>
        <v/>
      </c>
      <c r="L2438" s="17" t="str" cm="1">
        <f t="array" aca="1" ref="L2438" ca="1">IFERROR(INDEX(NTG_2020_Map,$C2438+2,L$7),"")</f>
        <v/>
      </c>
      <c r="M2438" s="17" t="str" cm="1">
        <f t="array" aca="1" ref="M2438" ca="1">IFERROR(INDEX(NTG_2020_Map,$C2438+2,M$7),"")</f>
        <v/>
      </c>
      <c r="N2438" s="18" t="str" cm="1">
        <f t="array" aca="1" ref="N2438" ca="1">IFERROR(INDEX(NTG_2020_Map,$C2438+2,N$7),"")</f>
        <v/>
      </c>
      <c r="O2438" s="18" t="str" cm="1">
        <f t="array" aca="1" ref="O2438" ca="1">IFERROR(IF(INDEX(NTG_2020_Map,$C2438+2,O$7)="","",INDEX(NTG_2020_Map,$C2438+2,O$7)),"")</f>
        <v/>
      </c>
    </row>
    <row r="2439" spans="3:15" ht="12.75" customHeight="1">
      <c r="C2439" s="16">
        <f t="shared" si="74"/>
        <v>106</v>
      </c>
      <c r="D2439" s="16">
        <f t="shared" si="75"/>
        <v>16</v>
      </c>
      <c r="E2439" s="16" cm="1">
        <f t="array" aca="1" ref="E2439" ca="1">IF(F2439="","",IF(INDEX(NTG_2020_Table,$C2439+1,$D2439)=1,1,0))</f>
        <v>1</v>
      </c>
      <c r="F2439" s="17" t="str" cm="1">
        <f t="array" aca="1" ref="F2439" ca="1">IFERROR(INDEX(NTG_2020_Table,$C2439+1,$F$7),"")</f>
        <v>Res-sAll-mHVAC-SCT-dn</v>
      </c>
      <c r="G2439" s="17" t="str" cm="1">
        <f t="array" aca="1" ref="G2439" ca="1">IF($F2439="","",IFERROR(INDEX(NTG_2020_Map,1,IF($D2439&lt;$B$4,$B$3,IF($D2439&lt;$B$5,$B$4,$B$5))),""))</f>
        <v>VersionSource</v>
      </c>
      <c r="H2439" s="17" t="str" cm="1">
        <f t="array" aca="1" ref="H2439" ca="1">IF(F2439="","",IFERROR(INDEX(NTG_2020_Map,2,D2439),""))</f>
        <v>Expired this record since a new record was created that uses the updated Measure Impact Types and Delivery Types per DEER2026 Scoping Document.</v>
      </c>
      <c r="I2439" s="17" t="str" cm="1">
        <f t="array" aca="1" ref="I2439" ca="1">IFERROR(INDEX(NTG_2020_Map,$C2439+2,$I$7),"")</f>
        <v/>
      </c>
      <c r="J2439" s="17" t="str" cm="1">
        <f t="array" aca="1" ref="J2439" ca="1">IFERROR(IF(INDEX(NTG_2020_Map,$C2439+2,36)=0,"",INDEX(NTG_2020_Map,$C2439+2,$J$7)),"")</f>
        <v/>
      </c>
      <c r="K2439" s="17" t="str" cm="1">
        <f t="array" aca="1" ref="K2439" ca="1">IFERROR(INDEX(NTG_2020_Map,$C2439+2,K$7),"")</f>
        <v/>
      </c>
      <c r="L2439" s="17" t="str" cm="1">
        <f t="array" aca="1" ref="L2439" ca="1">IFERROR(INDEX(NTG_2020_Map,$C2439+2,L$7),"")</f>
        <v/>
      </c>
      <c r="M2439" s="17" t="str" cm="1">
        <f t="array" aca="1" ref="M2439" ca="1">IFERROR(INDEX(NTG_2020_Map,$C2439+2,M$7),"")</f>
        <v/>
      </c>
      <c r="N2439" s="18" t="str" cm="1">
        <f t="array" aca="1" ref="N2439" ca="1">IFERROR(INDEX(NTG_2020_Map,$C2439+2,N$7),"")</f>
        <v/>
      </c>
      <c r="O2439" s="18" t="str" cm="1">
        <f t="array" aca="1" ref="O2439" ca="1">IFERROR(IF(INDEX(NTG_2020_Map,$C2439+2,O$7)="","",INDEX(NTG_2020_Map,$C2439+2,O$7)),"")</f>
        <v/>
      </c>
    </row>
    <row r="2440" spans="3:15" ht="12.75" customHeight="1">
      <c r="C2440" s="16">
        <f t="shared" si="74"/>
        <v>106</v>
      </c>
      <c r="D2440" s="16">
        <f t="shared" si="75"/>
        <v>17</v>
      </c>
      <c r="E2440" s="16" cm="1">
        <f t="array" aca="1" ref="E2440" ca="1">IF(F2440="","",IF(INDEX(NTG_2020_Table,$C2440+1,$D2440)=1,1,0))</f>
        <v>0</v>
      </c>
      <c r="F2440" s="17" t="str" cm="1">
        <f t="array" aca="1" ref="F2440" ca="1">IFERROR(INDEX(NTG_2020_Table,$C2440+1,$F$7),"")</f>
        <v>Res-sAll-mHVAC-SCT-dn</v>
      </c>
      <c r="G2440" s="17" t="str" cm="1">
        <f t="array" aca="1" ref="G2440" ca="1">IF($F2440="","",IFERROR(INDEX(NTG_2020_Map,1,IF($D2440&lt;$B$4,$B$3,IF($D2440&lt;$B$5,$B$4,$B$5))),""))</f>
        <v>VersionSource</v>
      </c>
      <c r="H2440" s="17" t="str" cm="1">
        <f t="array" aca="1" ref="H2440" ca="1">IF(F2440="","",IFERROR(INDEX(NTG_2020_Map,2,D2440),""))</f>
        <v>Deemed Ex Ante Team</v>
      </c>
      <c r="I2440" s="17" t="str" cm="1">
        <f t="array" aca="1" ref="I2440" ca="1">IFERROR(INDEX(NTG_2020_Map,$C2440+2,$I$7),"")</f>
        <v/>
      </c>
      <c r="J2440" s="17" t="str" cm="1">
        <f t="array" aca="1" ref="J2440" ca="1">IFERROR(IF(INDEX(NTG_2020_Map,$C2440+2,36)=0,"",INDEX(NTG_2020_Map,$C2440+2,$J$7)),"")</f>
        <v/>
      </c>
      <c r="K2440" s="17" t="str" cm="1">
        <f t="array" aca="1" ref="K2440" ca="1">IFERROR(INDEX(NTG_2020_Map,$C2440+2,K$7),"")</f>
        <v/>
      </c>
      <c r="L2440" s="17" t="str" cm="1">
        <f t="array" aca="1" ref="L2440" ca="1">IFERROR(INDEX(NTG_2020_Map,$C2440+2,L$7),"")</f>
        <v/>
      </c>
      <c r="M2440" s="17" t="str" cm="1">
        <f t="array" aca="1" ref="M2440" ca="1">IFERROR(INDEX(NTG_2020_Map,$C2440+2,M$7),"")</f>
        <v/>
      </c>
      <c r="N2440" s="18" t="str" cm="1">
        <f t="array" aca="1" ref="N2440" ca="1">IFERROR(INDEX(NTG_2020_Map,$C2440+2,N$7),"")</f>
        <v/>
      </c>
      <c r="O2440" s="18" t="str" cm="1">
        <f t="array" aca="1" ref="O2440" ca="1">IFERROR(IF(INDEX(NTG_2020_Map,$C2440+2,O$7)="","",INDEX(NTG_2020_Map,$C2440+2,O$7)),"")</f>
        <v/>
      </c>
    </row>
    <row r="2441" spans="3:15" ht="12.75" customHeight="1">
      <c r="C2441" s="16">
        <f t="shared" si="74"/>
        <v>106</v>
      </c>
      <c r="D2441" s="16">
        <f t="shared" si="75"/>
        <v>18</v>
      </c>
      <c r="E2441" s="16" cm="1">
        <f t="array" aca="1" ref="E2441" ca="1">IF(F2441="","",IF(INDEX(NTG_2020_Table,$C2441+1,$D2441)=1,1,0))</f>
        <v>0</v>
      </c>
      <c r="F2441" s="17" t="str" cm="1">
        <f t="array" aca="1" ref="F2441" ca="1">IFERROR(INDEX(NTG_2020_Table,$C2441+1,$F$7),"")</f>
        <v>Res-sAll-mHVAC-SCT-dn</v>
      </c>
      <c r="G2441" s="17" t="str" cm="1">
        <f t="array" aca="1" ref="G2441" ca="1">IF($F2441="","",IFERROR(INDEX(NTG_2020_Map,1,IF($D2441&lt;$B$4,$B$3,IF($D2441&lt;$B$5,$B$4,$B$5))),""))</f>
        <v>VersionSource</v>
      </c>
      <c r="H2441" s="17" cm="1">
        <f t="array" aca="1" ref="H2441" ca="1">IF(F2441="","",IFERROR(INDEX(NTG_2020_Map,2,D2441),""))</f>
        <v>44566.539816770834</v>
      </c>
      <c r="I2441" s="17" t="str" cm="1">
        <f t="array" aca="1" ref="I2441" ca="1">IFERROR(INDEX(NTG_2020_Map,$C2441+2,$I$7),"")</f>
        <v/>
      </c>
      <c r="J2441" s="17" t="str" cm="1">
        <f t="array" aca="1" ref="J2441" ca="1">IFERROR(IF(INDEX(NTG_2020_Map,$C2441+2,36)=0,"",INDEX(NTG_2020_Map,$C2441+2,$J$7)),"")</f>
        <v/>
      </c>
      <c r="K2441" s="17" t="str" cm="1">
        <f t="array" aca="1" ref="K2441" ca="1">IFERROR(INDEX(NTG_2020_Map,$C2441+2,K$7),"")</f>
        <v/>
      </c>
      <c r="L2441" s="17" t="str" cm="1">
        <f t="array" aca="1" ref="L2441" ca="1">IFERROR(INDEX(NTG_2020_Map,$C2441+2,L$7),"")</f>
        <v/>
      </c>
      <c r="M2441" s="17" t="str" cm="1">
        <f t="array" aca="1" ref="M2441" ca="1">IFERROR(INDEX(NTG_2020_Map,$C2441+2,M$7),"")</f>
        <v/>
      </c>
      <c r="N2441" s="18" t="str" cm="1">
        <f t="array" aca="1" ref="N2441" ca="1">IFERROR(INDEX(NTG_2020_Map,$C2441+2,N$7),"")</f>
        <v/>
      </c>
      <c r="O2441" s="18" t="str" cm="1">
        <f t="array" aca="1" ref="O2441" ca="1">IFERROR(IF(INDEX(NTG_2020_Map,$C2441+2,O$7)="","",INDEX(NTG_2020_Map,$C2441+2,O$7)),"")</f>
        <v/>
      </c>
    </row>
    <row r="2442" spans="3:15" ht="12.75" customHeight="1">
      <c r="C2442" s="16">
        <f t="shared" ref="C2442:C2505" si="76">IF($D2442=1,IF($C2441&lt;$B$1,$C2441+1,""),$C2441)</f>
        <v>106</v>
      </c>
      <c r="D2442" s="16">
        <f t="shared" ref="D2442:D2505" si="77">IF(D2441&lt;$B$2,D2441+1,1)</f>
        <v>19</v>
      </c>
      <c r="E2442" s="16" cm="1">
        <f t="array" aca="1" ref="E2442" ca="1">IF(F2442="","",IF(INDEX(NTG_2020_Table,$C2442+1,$D2442)=1,1,0))</f>
        <v>0</v>
      </c>
      <c r="F2442" s="17" t="str" cm="1">
        <f t="array" aca="1" ref="F2442" ca="1">IFERROR(INDEX(NTG_2020_Table,$C2442+1,$F$7),"")</f>
        <v>Res-sAll-mHVAC-SCT-dn</v>
      </c>
      <c r="G2442" s="17" t="str" cm="1">
        <f t="array" aca="1" ref="G2442" ca="1">IF($F2442="","",IFERROR(INDEX(NTG_2020_Map,1,IF($D2442&lt;$B$4,$B$3,IF($D2442&lt;$B$5,$B$4,$B$5))),""))</f>
        <v>CreatedComment</v>
      </c>
      <c r="H2442" s="17" t="str" cm="1">
        <f t="array" aca="1" ref="H2442" ca="1">IF(F2442="","",IFERROR(INDEX(NTG_2020_Map,2,D2442),""))</f>
        <v/>
      </c>
      <c r="I2442" s="17" t="str" cm="1">
        <f t="array" aca="1" ref="I2442" ca="1">IFERROR(INDEX(NTG_2020_Map,$C2442+2,$I$7),"")</f>
        <v/>
      </c>
      <c r="J2442" s="17" t="str" cm="1">
        <f t="array" aca="1" ref="J2442" ca="1">IFERROR(IF(INDEX(NTG_2020_Map,$C2442+2,36)=0,"",INDEX(NTG_2020_Map,$C2442+2,$J$7)),"")</f>
        <v/>
      </c>
      <c r="K2442" s="17" t="str" cm="1">
        <f t="array" aca="1" ref="K2442" ca="1">IFERROR(INDEX(NTG_2020_Map,$C2442+2,K$7),"")</f>
        <v/>
      </c>
      <c r="L2442" s="17" t="str" cm="1">
        <f t="array" aca="1" ref="L2442" ca="1">IFERROR(INDEX(NTG_2020_Map,$C2442+2,L$7),"")</f>
        <v/>
      </c>
      <c r="M2442" s="17" t="str" cm="1">
        <f t="array" aca="1" ref="M2442" ca="1">IFERROR(INDEX(NTG_2020_Map,$C2442+2,M$7),"")</f>
        <v/>
      </c>
      <c r="N2442" s="18" t="str" cm="1">
        <f t="array" aca="1" ref="N2442" ca="1">IFERROR(INDEX(NTG_2020_Map,$C2442+2,N$7),"")</f>
        <v/>
      </c>
      <c r="O2442" s="18" t="str" cm="1">
        <f t="array" aca="1" ref="O2442" ca="1">IFERROR(IF(INDEX(NTG_2020_Map,$C2442+2,O$7)="","",INDEX(NTG_2020_Map,$C2442+2,O$7)),"")</f>
        <v/>
      </c>
    </row>
    <row r="2443" spans="3:15" ht="12.75" customHeight="1">
      <c r="C2443" s="16">
        <f t="shared" si="76"/>
        <v>106</v>
      </c>
      <c r="D2443" s="16">
        <f t="shared" si="77"/>
        <v>20</v>
      </c>
      <c r="E2443" s="16" cm="1">
        <f t="array" aca="1" ref="E2443" ca="1">IF(F2443="","",IF(INDEX(NTG_2020_Table,$C2443+1,$D2443)=1,1,0))</f>
        <v>0</v>
      </c>
      <c r="F2443" s="17" t="str" cm="1">
        <f t="array" aca="1" ref="F2443" ca="1">IFERROR(INDEX(NTG_2020_Table,$C2443+1,$F$7),"")</f>
        <v>Res-sAll-mHVAC-SCT-dn</v>
      </c>
      <c r="G2443" s="17" t="str" cm="1">
        <f t="array" aca="1" ref="G2443" ca="1">IF($F2443="","",IFERROR(INDEX(NTG_2020_Map,1,IF($D2443&lt;$B$4,$B$3,IF($D2443&lt;$B$5,$B$4,$B$5))),""))</f>
        <v>CreatedComment</v>
      </c>
      <c r="H2443" s="17" t="str" cm="1">
        <f t="array" aca="1" ref="H2443" ca="1">IF(F2443="","",IFERROR(INDEX(NTG_2020_Map,2,D2443),""))</f>
        <v>Deemed Ex Ante Team</v>
      </c>
      <c r="I2443" s="17" t="str" cm="1">
        <f t="array" aca="1" ref="I2443" ca="1">IFERROR(INDEX(NTG_2020_Map,$C2443+2,$I$7),"")</f>
        <v/>
      </c>
      <c r="J2443" s="17" t="str" cm="1">
        <f t="array" aca="1" ref="J2443" ca="1">IFERROR(IF(INDEX(NTG_2020_Map,$C2443+2,36)=0,"",INDEX(NTG_2020_Map,$C2443+2,$J$7)),"")</f>
        <v/>
      </c>
      <c r="K2443" s="17" t="str" cm="1">
        <f t="array" aca="1" ref="K2443" ca="1">IFERROR(INDEX(NTG_2020_Map,$C2443+2,K$7),"")</f>
        <v/>
      </c>
      <c r="L2443" s="17" t="str" cm="1">
        <f t="array" aca="1" ref="L2443" ca="1">IFERROR(INDEX(NTG_2020_Map,$C2443+2,L$7),"")</f>
        <v/>
      </c>
      <c r="M2443" s="17" t="str" cm="1">
        <f t="array" aca="1" ref="M2443" ca="1">IFERROR(INDEX(NTG_2020_Map,$C2443+2,M$7),"")</f>
        <v/>
      </c>
      <c r="N2443" s="18" t="str" cm="1">
        <f t="array" aca="1" ref="N2443" ca="1">IFERROR(INDEX(NTG_2020_Map,$C2443+2,N$7),"")</f>
        <v/>
      </c>
      <c r="O2443" s="18" t="str" cm="1">
        <f t="array" aca="1" ref="O2443" ca="1">IFERROR(IF(INDEX(NTG_2020_Map,$C2443+2,O$7)="","",INDEX(NTG_2020_Map,$C2443+2,O$7)),"")</f>
        <v/>
      </c>
    </row>
    <row r="2444" spans="3:15" ht="12.75" customHeight="1">
      <c r="C2444" s="16">
        <f t="shared" si="76"/>
        <v>106</v>
      </c>
      <c r="D2444" s="16">
        <f t="shared" si="77"/>
        <v>21</v>
      </c>
      <c r="E2444" s="16" cm="1">
        <f t="array" aca="1" ref="E2444" ca="1">IF(F2444="","",IF(INDEX(NTG_2020_Table,$C2444+1,$D2444)=1,1,0))</f>
        <v>0</v>
      </c>
      <c r="F2444" s="17" t="str" cm="1">
        <f t="array" aca="1" ref="F2444" ca="1">IFERROR(INDEX(NTG_2020_Table,$C2444+1,$F$7),"")</f>
        <v>Res-sAll-mHVAC-SCT-dn</v>
      </c>
      <c r="G2444" s="17" t="str" cm="1">
        <f t="array" aca="1" ref="G2444" ca="1">IF($F2444="","",IFERROR(INDEX(NTG_2020_Map,1,IF($D2444&lt;$B$4,$B$3,IF($D2444&lt;$B$5,$B$4,$B$5))),""))</f>
        <v>CreatedComment</v>
      </c>
      <c r="H2444" s="17" t="str" cm="1">
        <f t="array" aca="1" ref="H2444" ca="1">IF(F2444="","",IFERROR(INDEX(NTG_2020_Map,2,D2444),""))</f>
        <v/>
      </c>
      <c r="I2444" s="17" t="str" cm="1">
        <f t="array" aca="1" ref="I2444" ca="1">IFERROR(INDEX(NTG_2020_Map,$C2444+2,$I$7),"")</f>
        <v/>
      </c>
      <c r="J2444" s="17" t="str" cm="1">
        <f t="array" aca="1" ref="J2444" ca="1">IFERROR(IF(INDEX(NTG_2020_Map,$C2444+2,36)=0,"",INDEX(NTG_2020_Map,$C2444+2,$J$7)),"")</f>
        <v/>
      </c>
      <c r="K2444" s="17" t="str" cm="1">
        <f t="array" aca="1" ref="K2444" ca="1">IFERROR(INDEX(NTG_2020_Map,$C2444+2,K$7),"")</f>
        <v/>
      </c>
      <c r="L2444" s="17" t="str" cm="1">
        <f t="array" aca="1" ref="L2444" ca="1">IFERROR(INDEX(NTG_2020_Map,$C2444+2,L$7),"")</f>
        <v/>
      </c>
      <c r="M2444" s="17" t="str" cm="1">
        <f t="array" aca="1" ref="M2444" ca="1">IFERROR(INDEX(NTG_2020_Map,$C2444+2,M$7),"")</f>
        <v/>
      </c>
      <c r="N2444" s="18" t="str" cm="1">
        <f t="array" aca="1" ref="N2444" ca="1">IFERROR(INDEX(NTG_2020_Map,$C2444+2,N$7),"")</f>
        <v/>
      </c>
      <c r="O2444" s="18" t="str" cm="1">
        <f t="array" aca="1" ref="O2444" ca="1">IFERROR(IF(INDEX(NTG_2020_Map,$C2444+2,O$7)="","",INDEX(NTG_2020_Map,$C2444+2,O$7)),"")</f>
        <v/>
      </c>
    </row>
    <row r="2445" spans="3:15" ht="12.75" customHeight="1">
      <c r="C2445" s="16">
        <f t="shared" si="76"/>
        <v>106</v>
      </c>
      <c r="D2445" s="16">
        <f t="shared" si="77"/>
        <v>22</v>
      </c>
      <c r="E2445" s="16" cm="1">
        <f t="array" aca="1" ref="E2445" ca="1">IF(F2445="","",IF(INDEX(NTG_2020_Table,$C2445+1,$D2445)=1,1,0))</f>
        <v>0</v>
      </c>
      <c r="F2445" s="17" t="str" cm="1">
        <f t="array" aca="1" ref="F2445" ca="1">IFERROR(INDEX(NTG_2020_Table,$C2445+1,$F$7),"")</f>
        <v>Res-sAll-mHVAC-SCT-dn</v>
      </c>
      <c r="G2445" s="17" t="str" cm="1">
        <f t="array" aca="1" ref="G2445" ca="1">IF($F2445="","",IFERROR(INDEX(NTG_2020_Map,1,IF($D2445&lt;$B$4,$B$3,IF($D2445&lt;$B$5,$B$4,$B$5))),""))</f>
        <v>CreatedComment</v>
      </c>
      <c r="H2445" s="17" t="str" cm="1">
        <f t="array" aca="1" ref="H2445" ca="1">IF(F2445="","",IFERROR(INDEX(NTG_2020_Map,2,D2445),""))</f>
        <v/>
      </c>
      <c r="I2445" s="17" t="str" cm="1">
        <f t="array" aca="1" ref="I2445" ca="1">IFERROR(INDEX(NTG_2020_Map,$C2445+2,$I$7),"")</f>
        <v/>
      </c>
      <c r="J2445" s="17" t="str" cm="1">
        <f t="array" aca="1" ref="J2445" ca="1">IFERROR(IF(INDEX(NTG_2020_Map,$C2445+2,36)=0,"",INDEX(NTG_2020_Map,$C2445+2,$J$7)),"")</f>
        <v/>
      </c>
      <c r="K2445" s="17" t="str" cm="1">
        <f t="array" aca="1" ref="K2445" ca="1">IFERROR(INDEX(NTG_2020_Map,$C2445+2,K$7),"")</f>
        <v/>
      </c>
      <c r="L2445" s="17" t="str" cm="1">
        <f t="array" aca="1" ref="L2445" ca="1">IFERROR(INDEX(NTG_2020_Map,$C2445+2,L$7),"")</f>
        <v/>
      </c>
      <c r="M2445" s="17" t="str" cm="1">
        <f t="array" aca="1" ref="M2445" ca="1">IFERROR(INDEX(NTG_2020_Map,$C2445+2,M$7),"")</f>
        <v/>
      </c>
      <c r="N2445" s="18" t="str" cm="1">
        <f t="array" aca="1" ref="N2445" ca="1">IFERROR(INDEX(NTG_2020_Map,$C2445+2,N$7),"")</f>
        <v/>
      </c>
      <c r="O2445" s="18" t="str" cm="1">
        <f t="array" aca="1" ref="O2445" ca="1">IFERROR(IF(INDEX(NTG_2020_Map,$C2445+2,O$7)="","",INDEX(NTG_2020_Map,$C2445+2,O$7)),"")</f>
        <v/>
      </c>
    </row>
    <row r="2446" spans="3:15" ht="12.75" customHeight="1">
      <c r="C2446" s="16">
        <f t="shared" si="76"/>
        <v>106</v>
      </c>
      <c r="D2446" s="16">
        <f t="shared" si="77"/>
        <v>23</v>
      </c>
      <c r="E2446" s="16" cm="1">
        <f t="array" aca="1" ref="E2446" ca="1">IF(F2446="","",IF(INDEX(NTG_2020_Table,$C2446+1,$D2446)=1,1,0))</f>
        <v>0</v>
      </c>
      <c r="F2446" s="17" t="str" cm="1">
        <f t="array" aca="1" ref="F2446" ca="1">IFERROR(INDEX(NTG_2020_Table,$C2446+1,$F$7),"")</f>
        <v>Res-sAll-mHVAC-SCT-dn</v>
      </c>
      <c r="G2446" s="17" t="str" cm="1">
        <f t="array" aca="1" ref="G2446" ca="1">IF($F2446="","",IFERROR(INDEX(NTG_2020_Map,1,IF($D2446&lt;$B$4,$B$3,IF($D2446&lt;$B$5,$B$4,$B$5))),""))</f>
        <v>CreatedComment</v>
      </c>
      <c r="H2446" s="17" t="str" cm="1">
        <f t="array" aca="1" ref="H2446" ca="1">IF(F2446="","",IFERROR(INDEX(NTG_2020_Map,2,D2446),""))</f>
        <v/>
      </c>
      <c r="I2446" s="17" t="str" cm="1">
        <f t="array" aca="1" ref="I2446" ca="1">IFERROR(INDEX(NTG_2020_Map,$C2446+2,$I$7),"")</f>
        <v/>
      </c>
      <c r="J2446" s="17" t="str" cm="1">
        <f t="array" aca="1" ref="J2446" ca="1">IFERROR(IF(INDEX(NTG_2020_Map,$C2446+2,36)=0,"",INDEX(NTG_2020_Map,$C2446+2,$J$7)),"")</f>
        <v/>
      </c>
      <c r="K2446" s="17" t="str" cm="1">
        <f t="array" aca="1" ref="K2446" ca="1">IFERROR(INDEX(NTG_2020_Map,$C2446+2,K$7),"")</f>
        <v/>
      </c>
      <c r="L2446" s="17" t="str" cm="1">
        <f t="array" aca="1" ref="L2446" ca="1">IFERROR(INDEX(NTG_2020_Map,$C2446+2,L$7),"")</f>
        <v/>
      </c>
      <c r="M2446" s="17" t="str" cm="1">
        <f t="array" aca="1" ref="M2446" ca="1">IFERROR(INDEX(NTG_2020_Map,$C2446+2,M$7),"")</f>
        <v/>
      </c>
      <c r="N2446" s="18" t="str" cm="1">
        <f t="array" aca="1" ref="N2446" ca="1">IFERROR(INDEX(NTG_2020_Map,$C2446+2,N$7),"")</f>
        <v/>
      </c>
      <c r="O2446" s="18" t="str" cm="1">
        <f t="array" aca="1" ref="O2446" ca="1">IFERROR(IF(INDEX(NTG_2020_Map,$C2446+2,O$7)="","",INDEX(NTG_2020_Map,$C2446+2,O$7)),"")</f>
        <v/>
      </c>
    </row>
    <row r="2447" spans="3:15" ht="12.75" customHeight="1">
      <c r="C2447" s="16">
        <f t="shared" si="76"/>
        <v>107</v>
      </c>
      <c r="D2447" s="16">
        <f t="shared" si="77"/>
        <v>1</v>
      </c>
      <c r="E2447" s="16" cm="1">
        <f t="array" aca="1" ref="E2447" ca="1">IF(F2447="","",IF(INDEX(NTG_2020_Table,$C2447+1,$D2447)=1,1,0))</f>
        <v>0</v>
      </c>
      <c r="F2447" s="17" t="str" cm="1">
        <f t="array" aca="1" ref="F2447" ca="1">IFERROR(INDEX(NTG_2020_Table,$C2447+1,$F$7),"")</f>
        <v>Res-sAll-mHVAC-SCT-dn</v>
      </c>
      <c r="G2447" s="17" t="str" cm="1">
        <f t="array" aca="1" ref="G2447" ca="1">IF($F2447="","",IFERROR(INDEX(NTG_2020_Map,1,IF($D2447&lt;$B$4,$B$3,IF($D2447&lt;$B$5,$B$4,$B$5))),""))</f>
        <v>NTG_ID</v>
      </c>
      <c r="H2447" s="17" t="str" cm="1">
        <f t="array" aca="1" ref="H2447" ca="1">IF(F2447="","",IFERROR(INDEX(NTG_2020_Map,2,D2447),""))</f>
        <v>Agric-Default&gt;2yrs</v>
      </c>
      <c r="I2447" s="17" t="str" cm="1">
        <f t="array" aca="1" ref="I2447" ca="1">IFERROR(INDEX(NTG_2020_Map,$C2447+2,$I$7),"")</f>
        <v/>
      </c>
      <c r="J2447" s="17" t="str" cm="1">
        <f t="array" aca="1" ref="J2447" ca="1">IFERROR(IF(INDEX(NTG_2020_Map,$C2447+2,36)=0,"",INDEX(NTG_2020_Map,$C2447+2,$J$7)),"")</f>
        <v/>
      </c>
      <c r="K2447" s="17" t="str" cm="1">
        <f t="array" aca="1" ref="K2447" ca="1">IFERROR(INDEX(NTG_2020_Map,$C2447+2,K$7),"")</f>
        <v/>
      </c>
      <c r="L2447" s="17" t="str" cm="1">
        <f t="array" aca="1" ref="L2447" ca="1">IFERROR(INDEX(NTG_2020_Map,$C2447+2,L$7),"")</f>
        <v/>
      </c>
      <c r="M2447" s="17" t="str" cm="1">
        <f t="array" aca="1" ref="M2447" ca="1">IFERROR(INDEX(NTG_2020_Map,$C2447+2,M$7),"")</f>
        <v/>
      </c>
      <c r="N2447" s="18" t="str" cm="1">
        <f t="array" aca="1" ref="N2447" ca="1">IFERROR(INDEX(NTG_2020_Map,$C2447+2,N$7),"")</f>
        <v/>
      </c>
      <c r="O2447" s="18" t="str" cm="1">
        <f t="array" aca="1" ref="O2447" ca="1">IFERROR(IF(INDEX(NTG_2020_Map,$C2447+2,O$7)="","",INDEX(NTG_2020_Map,$C2447+2,O$7)),"")</f>
        <v/>
      </c>
    </row>
    <row r="2448" spans="3:15" ht="12.75" customHeight="1">
      <c r="C2448" s="16">
        <f t="shared" si="76"/>
        <v>107</v>
      </c>
      <c r="D2448" s="16">
        <f t="shared" si="77"/>
        <v>2</v>
      </c>
      <c r="E2448" s="16" cm="1">
        <f t="array" aca="1" ref="E2448" ca="1">IF(F2448="","",IF(INDEX(NTG_2020_Table,$C2448+1,$D2448)=1,1,0))</f>
        <v>0</v>
      </c>
      <c r="F2448" s="17" t="str" cm="1">
        <f t="array" aca="1" ref="F2448" ca="1">IFERROR(INDEX(NTG_2020_Table,$C2448+1,$F$7),"")</f>
        <v>Res-sAll-mHVAC-SCT-dn</v>
      </c>
      <c r="G2448" s="17" t="str" cm="1">
        <f t="array" aca="1" ref="G2448" ca="1">IF($F2448="","",IFERROR(INDEX(NTG_2020_Map,1,IF($D2448&lt;$B$4,$B$3,IF($D2448&lt;$B$5,$B$4,$B$5))),""))</f>
        <v>NTG_ID</v>
      </c>
      <c r="H2448" s="17" t="str" cm="1">
        <f t="array" aca="1" ref="H2448" ca="1">IF(F2448="","",IFERROR(INDEX(NTG_2020_Map,2,D2448),""))</f>
        <v>DEER2019</v>
      </c>
      <c r="I2448" s="17" t="str" cm="1">
        <f t="array" aca="1" ref="I2448" ca="1">IFERROR(INDEX(NTG_2020_Map,$C2448+2,$I$7),"")</f>
        <v/>
      </c>
      <c r="J2448" s="17" t="str" cm="1">
        <f t="array" aca="1" ref="J2448" ca="1">IFERROR(IF(INDEX(NTG_2020_Map,$C2448+2,36)=0,"",INDEX(NTG_2020_Map,$C2448+2,$J$7)),"")</f>
        <v/>
      </c>
      <c r="K2448" s="17" t="str" cm="1">
        <f t="array" aca="1" ref="K2448" ca="1">IFERROR(INDEX(NTG_2020_Map,$C2448+2,K$7),"")</f>
        <v/>
      </c>
      <c r="L2448" s="17" t="str" cm="1">
        <f t="array" aca="1" ref="L2448" ca="1">IFERROR(INDEX(NTG_2020_Map,$C2448+2,L$7),"")</f>
        <v/>
      </c>
      <c r="M2448" s="17" t="str" cm="1">
        <f t="array" aca="1" ref="M2448" ca="1">IFERROR(INDEX(NTG_2020_Map,$C2448+2,M$7),"")</f>
        <v/>
      </c>
      <c r="N2448" s="18" t="str" cm="1">
        <f t="array" aca="1" ref="N2448" ca="1">IFERROR(INDEX(NTG_2020_Map,$C2448+2,N$7),"")</f>
        <v/>
      </c>
      <c r="O2448" s="18" t="str" cm="1">
        <f t="array" aca="1" ref="O2448" ca="1">IFERROR(IF(INDEX(NTG_2020_Map,$C2448+2,O$7)="","",INDEX(NTG_2020_Map,$C2448+2,O$7)),"")</f>
        <v/>
      </c>
    </row>
    <row r="2449" spans="3:15" ht="12.75" customHeight="1">
      <c r="C2449" s="16">
        <f t="shared" si="76"/>
        <v>107</v>
      </c>
      <c r="D2449" s="16">
        <f t="shared" si="77"/>
        <v>3</v>
      </c>
      <c r="E2449" s="16" cm="1">
        <f t="array" aca="1" ref="E2449" ca="1">IF(F2449="","",IF(INDEX(NTG_2020_Table,$C2449+1,$D2449)=1,1,0))</f>
        <v>0</v>
      </c>
      <c r="F2449" s="17" t="str" cm="1">
        <f t="array" aca="1" ref="F2449" ca="1">IFERROR(INDEX(NTG_2020_Table,$C2449+1,$F$7),"")</f>
        <v>Res-sAll-mHVAC-SCT-dn</v>
      </c>
      <c r="G2449" s="17" t="str" cm="1">
        <f t="array" aca="1" ref="G2449" ca="1">IF($F2449="","",IFERROR(INDEX(NTG_2020_Map,1,IF($D2449&lt;$B$4,$B$3,IF($D2449&lt;$B$5,$B$4,$B$5))),""))</f>
        <v>NTG_ID</v>
      </c>
      <c r="H2449" s="17" cm="1">
        <f t="array" aca="1" ref="H2449" ca="1">IF(F2449="","",IFERROR(INDEX(NTG_2020_Map,2,D2449),""))</f>
        <v>43466</v>
      </c>
      <c r="I2449" s="17" t="str" cm="1">
        <f t="array" aca="1" ref="I2449" ca="1">IFERROR(INDEX(NTG_2020_Map,$C2449+2,$I$7),"")</f>
        <v/>
      </c>
      <c r="J2449" s="17" t="str" cm="1">
        <f t="array" aca="1" ref="J2449" ca="1">IFERROR(IF(INDEX(NTG_2020_Map,$C2449+2,36)=0,"",INDEX(NTG_2020_Map,$C2449+2,$J$7)),"")</f>
        <v/>
      </c>
      <c r="K2449" s="17" t="str" cm="1">
        <f t="array" aca="1" ref="K2449" ca="1">IFERROR(INDEX(NTG_2020_Map,$C2449+2,K$7),"")</f>
        <v/>
      </c>
      <c r="L2449" s="17" t="str" cm="1">
        <f t="array" aca="1" ref="L2449" ca="1">IFERROR(INDEX(NTG_2020_Map,$C2449+2,L$7),"")</f>
        <v/>
      </c>
      <c r="M2449" s="17" t="str" cm="1">
        <f t="array" aca="1" ref="M2449" ca="1">IFERROR(INDEX(NTG_2020_Map,$C2449+2,M$7),"")</f>
        <v/>
      </c>
      <c r="N2449" s="18" t="str" cm="1">
        <f t="array" aca="1" ref="N2449" ca="1">IFERROR(INDEX(NTG_2020_Map,$C2449+2,N$7),"")</f>
        <v/>
      </c>
      <c r="O2449" s="18" t="str" cm="1">
        <f t="array" aca="1" ref="O2449" ca="1">IFERROR(IF(INDEX(NTG_2020_Map,$C2449+2,O$7)="","",INDEX(NTG_2020_Map,$C2449+2,O$7)),"")</f>
        <v/>
      </c>
    </row>
    <row r="2450" spans="3:15" ht="12.75" customHeight="1">
      <c r="C2450" s="16">
        <f t="shared" si="76"/>
        <v>107</v>
      </c>
      <c r="D2450" s="16">
        <f t="shared" si="77"/>
        <v>4</v>
      </c>
      <c r="E2450" s="16" cm="1">
        <f t="array" aca="1" ref="E2450" ca="1">IF(F2450="","",IF(INDEX(NTG_2020_Table,$C2450+1,$D2450)=1,1,0))</f>
        <v>0</v>
      </c>
      <c r="F2450" s="17" t="str" cm="1">
        <f t="array" aca="1" ref="F2450" ca="1">IFERROR(INDEX(NTG_2020_Table,$C2450+1,$F$7),"")</f>
        <v>Res-sAll-mHVAC-SCT-dn</v>
      </c>
      <c r="G2450" s="17" t="str" cm="1">
        <f t="array" aca="1" ref="G2450" ca="1">IF($F2450="","",IFERROR(INDEX(NTG_2020_Map,1,IF($D2450&lt;$B$4,$B$3,IF($D2450&lt;$B$5,$B$4,$B$5))),""))</f>
        <v>NTG_ID</v>
      </c>
      <c r="H2450" s="17" cm="1">
        <f t="array" aca="1" ref="H2450" ca="1">IF(F2450="","",IFERROR(INDEX(NTG_2020_Map,2,D2450),""))</f>
        <v>46022</v>
      </c>
      <c r="I2450" s="17" t="str" cm="1">
        <f t="array" aca="1" ref="I2450" ca="1">IFERROR(INDEX(NTG_2020_Map,$C2450+2,$I$7),"")</f>
        <v/>
      </c>
      <c r="J2450" s="17" t="str" cm="1">
        <f t="array" aca="1" ref="J2450" ca="1">IFERROR(IF(INDEX(NTG_2020_Map,$C2450+2,36)=0,"",INDEX(NTG_2020_Map,$C2450+2,$J$7)),"")</f>
        <v/>
      </c>
      <c r="K2450" s="17" t="str" cm="1">
        <f t="array" aca="1" ref="K2450" ca="1">IFERROR(INDEX(NTG_2020_Map,$C2450+2,K$7),"")</f>
        <v/>
      </c>
      <c r="L2450" s="17" t="str" cm="1">
        <f t="array" aca="1" ref="L2450" ca="1">IFERROR(INDEX(NTG_2020_Map,$C2450+2,L$7),"")</f>
        <v/>
      </c>
      <c r="M2450" s="17" t="str" cm="1">
        <f t="array" aca="1" ref="M2450" ca="1">IFERROR(INDEX(NTG_2020_Map,$C2450+2,M$7),"")</f>
        <v/>
      </c>
      <c r="N2450" s="18" t="str" cm="1">
        <f t="array" aca="1" ref="N2450" ca="1">IFERROR(INDEX(NTG_2020_Map,$C2450+2,N$7),"")</f>
        <v/>
      </c>
      <c r="O2450" s="18" t="str" cm="1">
        <f t="array" aca="1" ref="O2450" ca="1">IFERROR(IF(INDEX(NTG_2020_Map,$C2450+2,O$7)="","",INDEX(NTG_2020_Map,$C2450+2,O$7)),"")</f>
        <v/>
      </c>
    </row>
    <row r="2451" spans="3:15" ht="12.75" customHeight="1">
      <c r="C2451" s="16">
        <f t="shared" si="76"/>
        <v>107</v>
      </c>
      <c r="D2451" s="16">
        <f t="shared" si="77"/>
        <v>5</v>
      </c>
      <c r="E2451" s="16" cm="1">
        <f t="array" aca="1" ref="E2451" ca="1">IF(F2451="","",IF(INDEX(NTG_2020_Table,$C2451+1,$D2451)=1,1,0))</f>
        <v>0</v>
      </c>
      <c r="F2451" s="17" t="str" cm="1">
        <f t="array" aca="1" ref="F2451" ca="1">IFERROR(INDEX(NTG_2020_Table,$C2451+1,$F$7),"")</f>
        <v>Res-sAll-mHVAC-SCT-dn</v>
      </c>
      <c r="G2451" s="17" t="str" cm="1">
        <f t="array" aca="1" ref="G2451" ca="1">IF($F2451="","",IFERROR(INDEX(NTG_2020_Map,1,IF($D2451&lt;$B$4,$B$3,IF($D2451&lt;$B$5,$B$4,$B$5))),""))</f>
        <v>NTG_ID</v>
      </c>
      <c r="H2451" s="17" cm="1">
        <f t="array" aca="1" ref="H2451" ca="1">IF(F2451="","",IFERROR(INDEX(NTG_2020_Map,2,D2451),""))</f>
        <v>0.6</v>
      </c>
      <c r="I2451" s="17" t="str" cm="1">
        <f t="array" aca="1" ref="I2451" ca="1">IFERROR(INDEX(NTG_2020_Map,$C2451+2,$I$7),"")</f>
        <v/>
      </c>
      <c r="J2451" s="17" t="str" cm="1">
        <f t="array" aca="1" ref="J2451" ca="1">IFERROR(IF(INDEX(NTG_2020_Map,$C2451+2,36)=0,"",INDEX(NTG_2020_Map,$C2451+2,$J$7)),"")</f>
        <v/>
      </c>
      <c r="K2451" s="17" t="str" cm="1">
        <f t="array" aca="1" ref="K2451" ca="1">IFERROR(INDEX(NTG_2020_Map,$C2451+2,K$7),"")</f>
        <v/>
      </c>
      <c r="L2451" s="17" t="str" cm="1">
        <f t="array" aca="1" ref="L2451" ca="1">IFERROR(INDEX(NTG_2020_Map,$C2451+2,L$7),"")</f>
        <v/>
      </c>
      <c r="M2451" s="17" t="str" cm="1">
        <f t="array" aca="1" ref="M2451" ca="1">IFERROR(INDEX(NTG_2020_Map,$C2451+2,M$7),"")</f>
        <v/>
      </c>
      <c r="N2451" s="18" t="str" cm="1">
        <f t="array" aca="1" ref="N2451" ca="1">IFERROR(INDEX(NTG_2020_Map,$C2451+2,N$7),"")</f>
        <v/>
      </c>
      <c r="O2451" s="18" t="str" cm="1">
        <f t="array" aca="1" ref="O2451" ca="1">IFERROR(IF(INDEX(NTG_2020_Map,$C2451+2,O$7)="","",INDEX(NTG_2020_Map,$C2451+2,O$7)),"")</f>
        <v/>
      </c>
    </row>
    <row r="2452" spans="3:15" ht="12.75" customHeight="1">
      <c r="C2452" s="16">
        <f t="shared" si="76"/>
        <v>107</v>
      </c>
      <c r="D2452" s="16">
        <f t="shared" si="77"/>
        <v>6</v>
      </c>
      <c r="E2452" s="16" cm="1">
        <f t="array" aca="1" ref="E2452" ca="1">IF(F2452="","",IF(INDEX(NTG_2020_Table,$C2452+1,$D2452)=1,1,0))</f>
        <v>0</v>
      </c>
      <c r="F2452" s="17" t="str" cm="1">
        <f t="array" aca="1" ref="F2452" ca="1">IFERROR(INDEX(NTG_2020_Table,$C2452+1,$F$7),"")</f>
        <v>Res-sAll-mHVAC-SCT-dn</v>
      </c>
      <c r="G2452" s="17" t="str" cm="1">
        <f t="array" aca="1" ref="G2452" ca="1">IF($F2452="","",IFERROR(INDEX(NTG_2020_Map,1,IF($D2452&lt;$B$4,$B$3,IF($D2452&lt;$B$5,$B$4,$B$5))),""))</f>
        <v>NTG_ID</v>
      </c>
      <c r="H2452" s="17" cm="1">
        <f t="array" aca="1" ref="H2452" ca="1">IF(F2452="","",IFERROR(INDEX(NTG_2020_Map,2,D2452),""))</f>
        <v>0.6</v>
      </c>
      <c r="I2452" s="17" t="str" cm="1">
        <f t="array" aca="1" ref="I2452" ca="1">IFERROR(INDEX(NTG_2020_Map,$C2452+2,$I$7),"")</f>
        <v/>
      </c>
      <c r="J2452" s="17" t="str" cm="1">
        <f t="array" aca="1" ref="J2452" ca="1">IFERROR(IF(INDEX(NTG_2020_Map,$C2452+2,36)=0,"",INDEX(NTG_2020_Map,$C2452+2,$J$7)),"")</f>
        <v/>
      </c>
      <c r="K2452" s="17" t="str" cm="1">
        <f t="array" aca="1" ref="K2452" ca="1">IFERROR(INDEX(NTG_2020_Map,$C2452+2,K$7),"")</f>
        <v/>
      </c>
      <c r="L2452" s="17" t="str" cm="1">
        <f t="array" aca="1" ref="L2452" ca="1">IFERROR(INDEX(NTG_2020_Map,$C2452+2,L$7),"")</f>
        <v/>
      </c>
      <c r="M2452" s="17" t="str" cm="1">
        <f t="array" aca="1" ref="M2452" ca="1">IFERROR(INDEX(NTG_2020_Map,$C2452+2,M$7),"")</f>
        <v/>
      </c>
      <c r="N2452" s="18" t="str" cm="1">
        <f t="array" aca="1" ref="N2452" ca="1">IFERROR(INDEX(NTG_2020_Map,$C2452+2,N$7),"")</f>
        <v/>
      </c>
      <c r="O2452" s="18" t="str" cm="1">
        <f t="array" aca="1" ref="O2452" ca="1">IFERROR(IF(INDEX(NTG_2020_Map,$C2452+2,O$7)="","",INDEX(NTG_2020_Map,$C2452+2,O$7)),"")</f>
        <v/>
      </c>
    </row>
    <row r="2453" spans="3:15" ht="12.75" customHeight="1">
      <c r="C2453" s="16">
        <f t="shared" si="76"/>
        <v>107</v>
      </c>
      <c r="D2453" s="16">
        <f t="shared" si="77"/>
        <v>7</v>
      </c>
      <c r="E2453" s="16" cm="1">
        <f t="array" aca="1" ref="E2453" ca="1">IF(F2453="","",IF(INDEX(NTG_2020_Table,$C2453+1,$D2453)=1,1,0))</f>
        <v>0</v>
      </c>
      <c r="F2453" s="17" t="str" cm="1">
        <f t="array" aca="1" ref="F2453" ca="1">IFERROR(INDEX(NTG_2020_Table,$C2453+1,$F$7),"")</f>
        <v>Res-sAll-mHVAC-SCT-dn</v>
      </c>
      <c r="G2453" s="17" t="str" cm="1">
        <f t="array" aca="1" ref="G2453" ca="1">IF($F2453="","",IFERROR(INDEX(NTG_2020_Map,1,IF($D2453&lt;$B$4,$B$3,IF($D2453&lt;$B$5,$B$4,$B$5))),""))</f>
        <v>NTG_ID</v>
      </c>
      <c r="H2453" s="17" t="str" cm="1">
        <f t="array" aca="1" ref="H2453" ca="1">IF(F2453="","",IFERROR(INDEX(NTG_2020_Map,2,D2453),""))</f>
        <v>Measures not covered by other NTG values and measure technology type has been available in marketplace for more than 2 years</v>
      </c>
      <c r="I2453" s="17" t="str" cm="1">
        <f t="array" aca="1" ref="I2453" ca="1">IFERROR(INDEX(NTG_2020_Map,$C2453+2,$I$7),"")</f>
        <v/>
      </c>
      <c r="J2453" s="17" t="str" cm="1">
        <f t="array" aca="1" ref="J2453" ca="1">IFERROR(IF(INDEX(NTG_2020_Map,$C2453+2,36)=0,"",INDEX(NTG_2020_Map,$C2453+2,$J$7)),"")</f>
        <v/>
      </c>
      <c r="K2453" s="17" t="str" cm="1">
        <f t="array" aca="1" ref="K2453" ca="1">IFERROR(INDEX(NTG_2020_Map,$C2453+2,K$7),"")</f>
        <v/>
      </c>
      <c r="L2453" s="17" t="str" cm="1">
        <f t="array" aca="1" ref="L2453" ca="1">IFERROR(INDEX(NTG_2020_Map,$C2453+2,L$7),"")</f>
        <v/>
      </c>
      <c r="M2453" s="17" t="str" cm="1">
        <f t="array" aca="1" ref="M2453" ca="1">IFERROR(INDEX(NTG_2020_Map,$C2453+2,M$7),"")</f>
        <v/>
      </c>
      <c r="N2453" s="18" t="str" cm="1">
        <f t="array" aca="1" ref="N2453" ca="1">IFERROR(INDEX(NTG_2020_Map,$C2453+2,N$7),"")</f>
        <v/>
      </c>
      <c r="O2453" s="18" t="str" cm="1">
        <f t="array" aca="1" ref="O2453" ca="1">IFERROR(IF(INDEX(NTG_2020_Map,$C2453+2,O$7)="","",INDEX(NTG_2020_Map,$C2453+2,O$7)),"")</f>
        <v/>
      </c>
    </row>
    <row r="2454" spans="3:15" ht="12.75" customHeight="1">
      <c r="C2454" s="16">
        <f t="shared" si="76"/>
        <v>107</v>
      </c>
      <c r="D2454" s="16">
        <f t="shared" si="77"/>
        <v>8</v>
      </c>
      <c r="E2454" s="16" cm="1">
        <f t="array" aca="1" ref="E2454" ca="1">IF(F2454="","",IF(INDEX(NTG_2020_Table,$C2454+1,$D2454)=1,1,0))</f>
        <v>0</v>
      </c>
      <c r="F2454" s="17" t="str" cm="1">
        <f t="array" aca="1" ref="F2454" ca="1">IFERROR(INDEX(NTG_2020_Table,$C2454+1,$F$7),"")</f>
        <v>Res-sAll-mHVAC-SCT-dn</v>
      </c>
      <c r="G2454" s="17" t="str" cm="1">
        <f t="array" aca="1" ref="G2454" ca="1">IF($F2454="","",IFERROR(INDEX(NTG_2020_Map,1,IF($D2454&lt;$B$4,$B$3,IF($D2454&lt;$B$5,$B$4,$B$5))),""))</f>
        <v>NTG_ID</v>
      </c>
      <c r="H2454" s="17" t="str" cm="1">
        <f t="array" aca="1" ref="H2454" ca="1">IF(F2454="","",IFERROR(INDEX(NTG_2020_Map,2,D2454),""))</f>
        <v>Deem-DEER|Deem-WP</v>
      </c>
      <c r="I2454" s="17" t="str" cm="1">
        <f t="array" aca="1" ref="I2454" ca="1">IFERROR(INDEX(NTG_2020_Map,$C2454+2,$I$7),"")</f>
        <v/>
      </c>
      <c r="J2454" s="17" t="str" cm="1">
        <f t="array" aca="1" ref="J2454" ca="1">IFERROR(IF(INDEX(NTG_2020_Map,$C2454+2,36)=0,"",INDEX(NTG_2020_Map,$C2454+2,$J$7)),"")</f>
        <v/>
      </c>
      <c r="K2454" s="17" t="str" cm="1">
        <f t="array" aca="1" ref="K2454" ca="1">IFERROR(INDEX(NTG_2020_Map,$C2454+2,K$7),"")</f>
        <v/>
      </c>
      <c r="L2454" s="17" t="str" cm="1">
        <f t="array" aca="1" ref="L2454" ca="1">IFERROR(INDEX(NTG_2020_Map,$C2454+2,L$7),"")</f>
        <v/>
      </c>
      <c r="M2454" s="17" t="str" cm="1">
        <f t="array" aca="1" ref="M2454" ca="1">IFERROR(INDEX(NTG_2020_Map,$C2454+2,M$7),"")</f>
        <v/>
      </c>
      <c r="N2454" s="18" t="str" cm="1">
        <f t="array" aca="1" ref="N2454" ca="1">IFERROR(INDEX(NTG_2020_Map,$C2454+2,N$7),"")</f>
        <v/>
      </c>
      <c r="O2454" s="18" t="str" cm="1">
        <f t="array" aca="1" ref="O2454" ca="1">IFERROR(IF(INDEX(NTG_2020_Map,$C2454+2,O$7)="","",INDEX(NTG_2020_Map,$C2454+2,O$7)),"")</f>
        <v/>
      </c>
    </row>
    <row r="2455" spans="3:15" ht="12.75" customHeight="1">
      <c r="C2455" s="16">
        <f t="shared" si="76"/>
        <v>107</v>
      </c>
      <c r="D2455" s="16">
        <f t="shared" si="77"/>
        <v>9</v>
      </c>
      <c r="E2455" s="16" cm="1">
        <f t="array" aca="1" ref="E2455" ca="1">IF(F2455="","",IF(INDEX(NTG_2020_Table,$C2455+1,$D2455)=1,1,0))</f>
        <v>0</v>
      </c>
      <c r="F2455" s="17" t="str" cm="1">
        <f t="array" aca="1" ref="F2455" ca="1">IFERROR(INDEX(NTG_2020_Table,$C2455+1,$F$7),"")</f>
        <v>Res-sAll-mHVAC-SCT-dn</v>
      </c>
      <c r="G2455" s="17" t="str" cm="1">
        <f t="array" aca="1" ref="G2455" ca="1">IF($F2455="","",IFERROR(INDEX(NTG_2020_Map,1,IF($D2455&lt;$B$4,$B$3,IF($D2455&lt;$B$5,$B$4,$B$5))),""))</f>
        <v>NTG_ID</v>
      </c>
      <c r="H2455" s="17" t="str" cm="1">
        <f t="array" aca="1" ref="H2455" ca="1">IF(F2455="","",IFERROR(INDEX(NTG_2020_Map,2,D2455),""))</f>
        <v>AOE|AR|BRO-Bhv|BRO-Op|BRO-RCx|BW|NC|NR</v>
      </c>
      <c r="I2455" s="17" t="str" cm="1">
        <f t="array" aca="1" ref="I2455" ca="1">IFERROR(INDEX(NTG_2020_Map,$C2455+2,$I$7),"")</f>
        <v/>
      </c>
      <c r="J2455" s="17" t="str" cm="1">
        <f t="array" aca="1" ref="J2455" ca="1">IFERROR(IF(INDEX(NTG_2020_Map,$C2455+2,36)=0,"",INDEX(NTG_2020_Map,$C2455+2,$J$7)),"")</f>
        <v/>
      </c>
      <c r="K2455" s="17" t="str" cm="1">
        <f t="array" aca="1" ref="K2455" ca="1">IFERROR(INDEX(NTG_2020_Map,$C2455+2,K$7),"")</f>
        <v/>
      </c>
      <c r="L2455" s="17" t="str" cm="1">
        <f t="array" aca="1" ref="L2455" ca="1">IFERROR(INDEX(NTG_2020_Map,$C2455+2,L$7),"")</f>
        <v/>
      </c>
      <c r="M2455" s="17" t="str" cm="1">
        <f t="array" aca="1" ref="M2455" ca="1">IFERROR(INDEX(NTG_2020_Map,$C2455+2,M$7),"")</f>
        <v/>
      </c>
      <c r="N2455" s="18" t="str" cm="1">
        <f t="array" aca="1" ref="N2455" ca="1">IFERROR(INDEX(NTG_2020_Map,$C2455+2,N$7),"")</f>
        <v/>
      </c>
      <c r="O2455" s="18" t="str" cm="1">
        <f t="array" aca="1" ref="O2455" ca="1">IFERROR(IF(INDEX(NTG_2020_Map,$C2455+2,O$7)="","",INDEX(NTG_2020_Map,$C2455+2,O$7)),"")</f>
        <v/>
      </c>
    </row>
    <row r="2456" spans="3:15" ht="12.75" customHeight="1">
      <c r="C2456" s="16">
        <f t="shared" si="76"/>
        <v>107</v>
      </c>
      <c r="D2456" s="16">
        <f t="shared" si="77"/>
        <v>10</v>
      </c>
      <c r="E2456" s="16" cm="1">
        <f t="array" aca="1" ref="E2456" ca="1">IF(F2456="","",IF(INDEX(NTG_2020_Table,$C2456+1,$D2456)=1,1,0))</f>
        <v>0</v>
      </c>
      <c r="F2456" s="17" t="str" cm="1">
        <f t="array" aca="1" ref="F2456" ca="1">IFERROR(INDEX(NTG_2020_Table,$C2456+1,$F$7),"")</f>
        <v>Res-sAll-mHVAC-SCT-dn</v>
      </c>
      <c r="G2456" s="17" t="str" cm="1">
        <f t="array" aca="1" ref="G2456" ca="1">IF($F2456="","",IFERROR(INDEX(NTG_2020_Map,1,IF($D2456&lt;$B$4,$B$3,IF($D2456&lt;$B$5,$B$4,$B$5))),""))</f>
        <v>NTG_ID</v>
      </c>
      <c r="H2456" s="17" t="str" cm="1">
        <f t="array" aca="1" ref="H2456" ca="1">IF(F2456="","",IFERROR(INDEX(NTG_2020_Map,2,D2456),""))</f>
        <v>UpDeemed|DnCust|DnDeemed|DnCustDI|DnDeemDI</v>
      </c>
      <c r="I2456" s="17" t="str" cm="1">
        <f t="array" aca="1" ref="I2456" ca="1">IFERROR(INDEX(NTG_2020_Map,$C2456+2,$I$7),"")</f>
        <v/>
      </c>
      <c r="J2456" s="17" t="str" cm="1">
        <f t="array" aca="1" ref="J2456" ca="1">IFERROR(IF(INDEX(NTG_2020_Map,$C2456+2,36)=0,"",INDEX(NTG_2020_Map,$C2456+2,$J$7)),"")</f>
        <v/>
      </c>
      <c r="K2456" s="17" t="str" cm="1">
        <f t="array" aca="1" ref="K2456" ca="1">IFERROR(INDEX(NTG_2020_Map,$C2456+2,K$7),"")</f>
        <v/>
      </c>
      <c r="L2456" s="17" t="str" cm="1">
        <f t="array" aca="1" ref="L2456" ca="1">IFERROR(INDEX(NTG_2020_Map,$C2456+2,L$7),"")</f>
        <v/>
      </c>
      <c r="M2456" s="17" t="str" cm="1">
        <f t="array" aca="1" ref="M2456" ca="1">IFERROR(INDEX(NTG_2020_Map,$C2456+2,M$7),"")</f>
        <v/>
      </c>
      <c r="N2456" s="18" t="str" cm="1">
        <f t="array" aca="1" ref="N2456" ca="1">IFERROR(INDEX(NTG_2020_Map,$C2456+2,N$7),"")</f>
        <v/>
      </c>
      <c r="O2456" s="18" t="str" cm="1">
        <f t="array" aca="1" ref="O2456" ca="1">IFERROR(IF(INDEX(NTG_2020_Map,$C2456+2,O$7)="","",INDEX(NTG_2020_Map,$C2456+2,O$7)),"")</f>
        <v/>
      </c>
    </row>
    <row r="2457" spans="3:15" ht="12.75" customHeight="1">
      <c r="C2457" s="16">
        <f t="shared" si="76"/>
        <v>107</v>
      </c>
      <c r="D2457" s="16">
        <f t="shared" si="77"/>
        <v>11</v>
      </c>
      <c r="E2457" s="16" cm="1">
        <f t="array" aca="1" ref="E2457" ca="1">IF(F2457="","",IF(INDEX(NTG_2020_Table,$C2457+1,$D2457)=1,1,0))</f>
        <v>0</v>
      </c>
      <c r="F2457" s="17" t="str" cm="1">
        <f t="array" aca="1" ref="F2457" ca="1">IFERROR(INDEX(NTG_2020_Table,$C2457+1,$F$7),"")</f>
        <v>Res-sAll-mHVAC-SCT-dn</v>
      </c>
      <c r="G2457" s="17" t="str" cm="1">
        <f t="array" aca="1" ref="G2457" ca="1">IF($F2457="","",IFERROR(INDEX(NTG_2020_Map,1,IF($D2457&lt;$B$4,$B$3,IF($D2457&lt;$B$5,$B$4,$B$5))),""))</f>
        <v>VersionSource</v>
      </c>
      <c r="H2457" s="17" t="str" cm="1">
        <f t="array" aca="1" ref="H2457" ca="1">IF(F2457="","",IFERROR(INDEX(NTG_2020_Map,2,D2457),""))</f>
        <v/>
      </c>
      <c r="I2457" s="17" t="str" cm="1">
        <f t="array" aca="1" ref="I2457" ca="1">IFERROR(INDEX(NTG_2020_Map,$C2457+2,$I$7),"")</f>
        <v/>
      </c>
      <c r="J2457" s="17" t="str" cm="1">
        <f t="array" aca="1" ref="J2457" ca="1">IFERROR(IF(INDEX(NTG_2020_Map,$C2457+2,36)=0,"",INDEX(NTG_2020_Map,$C2457+2,$J$7)),"")</f>
        <v/>
      </c>
      <c r="K2457" s="17" t="str" cm="1">
        <f t="array" aca="1" ref="K2457" ca="1">IFERROR(INDEX(NTG_2020_Map,$C2457+2,K$7),"")</f>
        <v/>
      </c>
      <c r="L2457" s="17" t="str" cm="1">
        <f t="array" aca="1" ref="L2457" ca="1">IFERROR(INDEX(NTG_2020_Map,$C2457+2,L$7),"")</f>
        <v/>
      </c>
      <c r="M2457" s="17" t="str" cm="1">
        <f t="array" aca="1" ref="M2457" ca="1">IFERROR(INDEX(NTG_2020_Map,$C2457+2,M$7),"")</f>
        <v/>
      </c>
      <c r="N2457" s="18" t="str" cm="1">
        <f t="array" aca="1" ref="N2457" ca="1">IFERROR(INDEX(NTG_2020_Map,$C2457+2,N$7),"")</f>
        <v/>
      </c>
      <c r="O2457" s="18" t="str" cm="1">
        <f t="array" aca="1" ref="O2457" ca="1">IFERROR(IF(INDEX(NTG_2020_Map,$C2457+2,O$7)="","",INDEX(NTG_2020_Map,$C2457+2,O$7)),"")</f>
        <v/>
      </c>
    </row>
    <row r="2458" spans="3:15" ht="12.75" customHeight="1">
      <c r="C2458" s="16">
        <f t="shared" si="76"/>
        <v>107</v>
      </c>
      <c r="D2458" s="16">
        <f t="shared" si="77"/>
        <v>12</v>
      </c>
      <c r="E2458" s="16" cm="1">
        <f t="array" aca="1" ref="E2458" ca="1">IF(F2458="","",IF(INDEX(NTG_2020_Table,$C2458+1,$D2458)=1,1,0))</f>
        <v>1</v>
      </c>
      <c r="F2458" s="17" t="str" cm="1">
        <f t="array" aca="1" ref="F2458" ca="1">IFERROR(INDEX(NTG_2020_Table,$C2458+1,$F$7),"")</f>
        <v>Res-sAll-mHVAC-SCT-dn</v>
      </c>
      <c r="G2458" s="17" t="str" cm="1">
        <f t="array" aca="1" ref="G2458" ca="1">IF($F2458="","",IFERROR(INDEX(NTG_2020_Map,1,IF($D2458&lt;$B$4,$B$3,IF($D2458&lt;$B$5,$B$4,$B$5))),""))</f>
        <v>VersionSource</v>
      </c>
      <c r="H2458" s="17" t="str" cm="1">
        <f t="array" aca="1" ref="H2458" ca="1">IF(F2458="","",IFERROR(INDEX(NTG_2020_Map,2,D2458),""))</f>
        <v>1</v>
      </c>
      <c r="I2458" s="17" t="str" cm="1">
        <f t="array" aca="1" ref="I2458" ca="1">IFERROR(INDEX(NTG_2020_Map,$C2458+2,$I$7),"")</f>
        <v/>
      </c>
      <c r="J2458" s="17" t="str" cm="1">
        <f t="array" aca="1" ref="J2458" ca="1">IFERROR(IF(INDEX(NTG_2020_Map,$C2458+2,36)=0,"",INDEX(NTG_2020_Map,$C2458+2,$J$7)),"")</f>
        <v/>
      </c>
      <c r="K2458" s="17" t="str" cm="1">
        <f t="array" aca="1" ref="K2458" ca="1">IFERROR(INDEX(NTG_2020_Map,$C2458+2,K$7),"")</f>
        <v/>
      </c>
      <c r="L2458" s="17" t="str" cm="1">
        <f t="array" aca="1" ref="L2458" ca="1">IFERROR(INDEX(NTG_2020_Map,$C2458+2,L$7),"")</f>
        <v/>
      </c>
      <c r="M2458" s="17" t="str" cm="1">
        <f t="array" aca="1" ref="M2458" ca="1">IFERROR(INDEX(NTG_2020_Map,$C2458+2,M$7),"")</f>
        <v/>
      </c>
      <c r="N2458" s="18" t="str" cm="1">
        <f t="array" aca="1" ref="N2458" ca="1">IFERROR(INDEX(NTG_2020_Map,$C2458+2,N$7),"")</f>
        <v/>
      </c>
      <c r="O2458" s="18" t="str" cm="1">
        <f t="array" aca="1" ref="O2458" ca="1">IFERROR(IF(INDEX(NTG_2020_Map,$C2458+2,O$7)="","",INDEX(NTG_2020_Map,$C2458+2,O$7)),"")</f>
        <v/>
      </c>
    </row>
    <row r="2459" spans="3:15" ht="12.75" customHeight="1">
      <c r="C2459" s="16">
        <f t="shared" si="76"/>
        <v>107</v>
      </c>
      <c r="D2459" s="16">
        <f t="shared" si="77"/>
        <v>13</v>
      </c>
      <c r="E2459" s="16" cm="1">
        <f t="array" aca="1" ref="E2459" ca="1">IF(F2459="","",IF(INDEX(NTG_2020_Table,$C2459+1,$D2459)=1,1,0))</f>
        <v>0</v>
      </c>
      <c r="F2459" s="17" t="str" cm="1">
        <f t="array" aca="1" ref="F2459" ca="1">IFERROR(INDEX(NTG_2020_Table,$C2459+1,$F$7),"")</f>
        <v>Res-sAll-mHVAC-SCT-dn</v>
      </c>
      <c r="G2459" s="17" t="str" cm="1">
        <f t="array" aca="1" ref="G2459" ca="1">IF($F2459="","",IFERROR(INDEX(NTG_2020_Map,1,IF($D2459&lt;$B$4,$B$3,IF($D2459&lt;$B$5,$B$4,$B$5))),""))</f>
        <v>VersionSource</v>
      </c>
      <c r="H2459" s="17" t="str" cm="1">
        <f t="array" aca="1" ref="H2459" ca="1">IF(F2459="","",IFERROR(INDEX(NTG_2020_Map,2,D2459),""))</f>
        <v>1</v>
      </c>
      <c r="I2459" s="17" t="str" cm="1">
        <f t="array" aca="1" ref="I2459" ca="1">IFERROR(INDEX(NTG_2020_Map,$C2459+2,$I$7),"")</f>
        <v/>
      </c>
      <c r="J2459" s="17" t="str" cm="1">
        <f t="array" aca="1" ref="J2459" ca="1">IFERROR(IF(INDEX(NTG_2020_Map,$C2459+2,36)=0,"",INDEX(NTG_2020_Map,$C2459+2,$J$7)),"")</f>
        <v/>
      </c>
      <c r="K2459" s="17" t="str" cm="1">
        <f t="array" aca="1" ref="K2459" ca="1">IFERROR(INDEX(NTG_2020_Map,$C2459+2,K$7),"")</f>
        <v/>
      </c>
      <c r="L2459" s="17" t="str" cm="1">
        <f t="array" aca="1" ref="L2459" ca="1">IFERROR(INDEX(NTG_2020_Map,$C2459+2,L$7),"")</f>
        <v/>
      </c>
      <c r="M2459" s="17" t="str" cm="1">
        <f t="array" aca="1" ref="M2459" ca="1">IFERROR(INDEX(NTG_2020_Map,$C2459+2,M$7),"")</f>
        <v/>
      </c>
      <c r="N2459" s="18" t="str" cm="1">
        <f t="array" aca="1" ref="N2459" ca="1">IFERROR(INDEX(NTG_2020_Map,$C2459+2,N$7),"")</f>
        <v/>
      </c>
      <c r="O2459" s="18" t="str" cm="1">
        <f t="array" aca="1" ref="O2459" ca="1">IFERROR(IF(INDEX(NTG_2020_Map,$C2459+2,O$7)="","",INDEX(NTG_2020_Map,$C2459+2,O$7)),"")</f>
        <v/>
      </c>
    </row>
    <row r="2460" spans="3:15" ht="12.75" customHeight="1">
      <c r="C2460" s="16">
        <f t="shared" si="76"/>
        <v>107</v>
      </c>
      <c r="D2460" s="16">
        <f t="shared" si="77"/>
        <v>14</v>
      </c>
      <c r="E2460" s="16" cm="1">
        <f t="array" aca="1" ref="E2460" ca="1">IF(F2460="","",IF(INDEX(NTG_2020_Table,$C2460+1,$D2460)=1,1,0))</f>
        <v>0</v>
      </c>
      <c r="F2460" s="17" t="str" cm="1">
        <f t="array" aca="1" ref="F2460" ca="1">IFERROR(INDEX(NTG_2020_Table,$C2460+1,$F$7),"")</f>
        <v>Res-sAll-mHVAC-SCT-dn</v>
      </c>
      <c r="G2460" s="17" t="str" cm="1">
        <f t="array" aca="1" ref="G2460" ca="1">IF($F2460="","",IFERROR(INDEX(NTG_2020_Map,1,IF($D2460&lt;$B$4,$B$3,IF($D2460&lt;$B$5,$B$4,$B$5))),""))</f>
        <v>VersionSource</v>
      </c>
      <c r="H2460" s="17" t="str" cm="1">
        <f t="array" aca="1" ref="H2460" ca="1">IF(F2460="","",IFERROR(INDEX(NTG_2020_Map,2,D2460),""))</f>
        <v>0</v>
      </c>
      <c r="I2460" s="17" t="str" cm="1">
        <f t="array" aca="1" ref="I2460" ca="1">IFERROR(INDEX(NTG_2020_Map,$C2460+2,$I$7),"")</f>
        <v/>
      </c>
      <c r="J2460" s="17" t="str" cm="1">
        <f t="array" aca="1" ref="J2460" ca="1">IFERROR(IF(INDEX(NTG_2020_Map,$C2460+2,36)=0,"",INDEX(NTG_2020_Map,$C2460+2,$J$7)),"")</f>
        <v/>
      </c>
      <c r="K2460" s="17" t="str" cm="1">
        <f t="array" aca="1" ref="K2460" ca="1">IFERROR(INDEX(NTG_2020_Map,$C2460+2,K$7),"")</f>
        <v/>
      </c>
      <c r="L2460" s="17" t="str" cm="1">
        <f t="array" aca="1" ref="L2460" ca="1">IFERROR(INDEX(NTG_2020_Map,$C2460+2,L$7),"")</f>
        <v/>
      </c>
      <c r="M2460" s="17" t="str" cm="1">
        <f t="array" aca="1" ref="M2460" ca="1">IFERROR(INDEX(NTG_2020_Map,$C2460+2,M$7),"")</f>
        <v/>
      </c>
      <c r="N2460" s="18" t="str" cm="1">
        <f t="array" aca="1" ref="N2460" ca="1">IFERROR(INDEX(NTG_2020_Map,$C2460+2,N$7),"")</f>
        <v/>
      </c>
      <c r="O2460" s="18" t="str" cm="1">
        <f t="array" aca="1" ref="O2460" ca="1">IFERROR(IF(INDEX(NTG_2020_Map,$C2460+2,O$7)="","",INDEX(NTG_2020_Map,$C2460+2,O$7)),"")</f>
        <v/>
      </c>
    </row>
    <row r="2461" spans="3:15" ht="12.75" customHeight="1">
      <c r="C2461" s="16">
        <f t="shared" si="76"/>
        <v>107</v>
      </c>
      <c r="D2461" s="16">
        <f t="shared" si="77"/>
        <v>15</v>
      </c>
      <c r="E2461" s="16" cm="1">
        <f t="array" aca="1" ref="E2461" ca="1">IF(F2461="","",IF(INDEX(NTG_2020_Table,$C2461+1,$D2461)=1,1,0))</f>
        <v>0</v>
      </c>
      <c r="F2461" s="17" t="str" cm="1">
        <f t="array" aca="1" ref="F2461" ca="1">IFERROR(INDEX(NTG_2020_Table,$C2461+1,$F$7),"")</f>
        <v>Res-sAll-mHVAC-SCT-dn</v>
      </c>
      <c r="G2461" s="17" t="str" cm="1">
        <f t="array" aca="1" ref="G2461" ca="1">IF($F2461="","",IFERROR(INDEX(NTG_2020_Map,1,IF($D2461&lt;$B$4,$B$3,IF($D2461&lt;$B$5,$B$4,$B$5))),""))</f>
        <v>VersionSource</v>
      </c>
      <c r="H2461" s="17" cm="1">
        <f t="array" aca="1" ref="H2461" ca="1">IF(F2461="","",IFERROR(INDEX(NTG_2020_Map,2,D2461),""))</f>
        <v>45448.629734189817</v>
      </c>
      <c r="I2461" s="17" t="str" cm="1">
        <f t="array" aca="1" ref="I2461" ca="1">IFERROR(INDEX(NTG_2020_Map,$C2461+2,$I$7),"")</f>
        <v/>
      </c>
      <c r="J2461" s="17" t="str" cm="1">
        <f t="array" aca="1" ref="J2461" ca="1">IFERROR(IF(INDEX(NTG_2020_Map,$C2461+2,36)=0,"",INDEX(NTG_2020_Map,$C2461+2,$J$7)),"")</f>
        <v/>
      </c>
      <c r="K2461" s="17" t="str" cm="1">
        <f t="array" aca="1" ref="K2461" ca="1">IFERROR(INDEX(NTG_2020_Map,$C2461+2,K$7),"")</f>
        <v/>
      </c>
      <c r="L2461" s="17" t="str" cm="1">
        <f t="array" aca="1" ref="L2461" ca="1">IFERROR(INDEX(NTG_2020_Map,$C2461+2,L$7),"")</f>
        <v/>
      </c>
      <c r="M2461" s="17" t="str" cm="1">
        <f t="array" aca="1" ref="M2461" ca="1">IFERROR(INDEX(NTG_2020_Map,$C2461+2,M$7),"")</f>
        <v/>
      </c>
      <c r="N2461" s="18" t="str" cm="1">
        <f t="array" aca="1" ref="N2461" ca="1">IFERROR(INDEX(NTG_2020_Map,$C2461+2,N$7),"")</f>
        <v/>
      </c>
      <c r="O2461" s="18" t="str" cm="1">
        <f t="array" aca="1" ref="O2461" ca="1">IFERROR(IF(INDEX(NTG_2020_Map,$C2461+2,O$7)="","",INDEX(NTG_2020_Map,$C2461+2,O$7)),"")</f>
        <v/>
      </c>
    </row>
    <row r="2462" spans="3:15" ht="12.75" customHeight="1">
      <c r="C2462" s="16">
        <f t="shared" si="76"/>
        <v>107</v>
      </c>
      <c r="D2462" s="16">
        <f t="shared" si="77"/>
        <v>16</v>
      </c>
      <c r="E2462" s="16" cm="1">
        <f t="array" aca="1" ref="E2462" ca="1">IF(F2462="","",IF(INDEX(NTG_2020_Table,$C2462+1,$D2462)=1,1,0))</f>
        <v>1</v>
      </c>
      <c r="F2462" s="17" t="str" cm="1">
        <f t="array" aca="1" ref="F2462" ca="1">IFERROR(INDEX(NTG_2020_Table,$C2462+1,$F$7),"")</f>
        <v>Res-sAll-mHVAC-SCT-dn</v>
      </c>
      <c r="G2462" s="17" t="str" cm="1">
        <f t="array" aca="1" ref="G2462" ca="1">IF($F2462="","",IFERROR(INDEX(NTG_2020_Map,1,IF($D2462&lt;$B$4,$B$3,IF($D2462&lt;$B$5,$B$4,$B$5))),""))</f>
        <v>VersionSource</v>
      </c>
      <c r="H2462" s="17" t="str" cm="1">
        <f t="array" aca="1" ref="H2462" ca="1">IF(F2462="","",IFERROR(INDEX(NTG_2020_Map,2,D2462),""))</f>
        <v>Expired this record since a new record was created that uses the updated Measure Impact Types and Delivery Types per DEER2026 Scoping Document.</v>
      </c>
      <c r="I2462" s="17" t="str" cm="1">
        <f t="array" aca="1" ref="I2462" ca="1">IFERROR(INDEX(NTG_2020_Map,$C2462+2,$I$7),"")</f>
        <v/>
      </c>
      <c r="J2462" s="17" t="str" cm="1">
        <f t="array" aca="1" ref="J2462" ca="1">IFERROR(IF(INDEX(NTG_2020_Map,$C2462+2,36)=0,"",INDEX(NTG_2020_Map,$C2462+2,$J$7)),"")</f>
        <v/>
      </c>
      <c r="K2462" s="17" t="str" cm="1">
        <f t="array" aca="1" ref="K2462" ca="1">IFERROR(INDEX(NTG_2020_Map,$C2462+2,K$7),"")</f>
        <v/>
      </c>
      <c r="L2462" s="17" t="str" cm="1">
        <f t="array" aca="1" ref="L2462" ca="1">IFERROR(INDEX(NTG_2020_Map,$C2462+2,L$7),"")</f>
        <v/>
      </c>
      <c r="M2462" s="17" t="str" cm="1">
        <f t="array" aca="1" ref="M2462" ca="1">IFERROR(INDEX(NTG_2020_Map,$C2462+2,M$7),"")</f>
        <v/>
      </c>
      <c r="N2462" s="18" t="str" cm="1">
        <f t="array" aca="1" ref="N2462" ca="1">IFERROR(INDEX(NTG_2020_Map,$C2462+2,N$7),"")</f>
        <v/>
      </c>
      <c r="O2462" s="18" t="str" cm="1">
        <f t="array" aca="1" ref="O2462" ca="1">IFERROR(IF(INDEX(NTG_2020_Map,$C2462+2,O$7)="","",INDEX(NTG_2020_Map,$C2462+2,O$7)),"")</f>
        <v/>
      </c>
    </row>
    <row r="2463" spans="3:15" ht="12.75" customHeight="1">
      <c r="C2463" s="16">
        <f t="shared" si="76"/>
        <v>107</v>
      </c>
      <c r="D2463" s="16">
        <f t="shared" si="77"/>
        <v>17</v>
      </c>
      <c r="E2463" s="16" cm="1">
        <f t="array" aca="1" ref="E2463" ca="1">IF(F2463="","",IF(INDEX(NTG_2020_Table,$C2463+1,$D2463)=1,1,0))</f>
        <v>0</v>
      </c>
      <c r="F2463" s="17" t="str" cm="1">
        <f t="array" aca="1" ref="F2463" ca="1">IFERROR(INDEX(NTG_2020_Table,$C2463+1,$F$7),"")</f>
        <v>Res-sAll-mHVAC-SCT-dn</v>
      </c>
      <c r="G2463" s="17" t="str" cm="1">
        <f t="array" aca="1" ref="G2463" ca="1">IF($F2463="","",IFERROR(INDEX(NTG_2020_Map,1,IF($D2463&lt;$B$4,$B$3,IF($D2463&lt;$B$5,$B$4,$B$5))),""))</f>
        <v>VersionSource</v>
      </c>
      <c r="H2463" s="17" t="str" cm="1">
        <f t="array" aca="1" ref="H2463" ca="1">IF(F2463="","",IFERROR(INDEX(NTG_2020_Map,2,D2463),""))</f>
        <v>Deemed Ex Ante Team</v>
      </c>
      <c r="I2463" s="17" t="str" cm="1">
        <f t="array" aca="1" ref="I2463" ca="1">IFERROR(INDEX(NTG_2020_Map,$C2463+2,$I$7),"")</f>
        <v/>
      </c>
      <c r="J2463" s="17" t="str" cm="1">
        <f t="array" aca="1" ref="J2463" ca="1">IFERROR(IF(INDEX(NTG_2020_Map,$C2463+2,36)=0,"",INDEX(NTG_2020_Map,$C2463+2,$J$7)),"")</f>
        <v/>
      </c>
      <c r="K2463" s="17" t="str" cm="1">
        <f t="array" aca="1" ref="K2463" ca="1">IFERROR(INDEX(NTG_2020_Map,$C2463+2,K$7),"")</f>
        <v/>
      </c>
      <c r="L2463" s="17" t="str" cm="1">
        <f t="array" aca="1" ref="L2463" ca="1">IFERROR(INDEX(NTG_2020_Map,$C2463+2,L$7),"")</f>
        <v/>
      </c>
      <c r="M2463" s="17" t="str" cm="1">
        <f t="array" aca="1" ref="M2463" ca="1">IFERROR(INDEX(NTG_2020_Map,$C2463+2,M$7),"")</f>
        <v/>
      </c>
      <c r="N2463" s="18" t="str" cm="1">
        <f t="array" aca="1" ref="N2463" ca="1">IFERROR(INDEX(NTG_2020_Map,$C2463+2,N$7),"")</f>
        <v/>
      </c>
      <c r="O2463" s="18" t="str" cm="1">
        <f t="array" aca="1" ref="O2463" ca="1">IFERROR(IF(INDEX(NTG_2020_Map,$C2463+2,O$7)="","",INDEX(NTG_2020_Map,$C2463+2,O$7)),"")</f>
        <v/>
      </c>
    </row>
    <row r="2464" spans="3:15" ht="12.75" customHeight="1">
      <c r="C2464" s="16">
        <f t="shared" si="76"/>
        <v>107</v>
      </c>
      <c r="D2464" s="16">
        <f t="shared" si="77"/>
        <v>18</v>
      </c>
      <c r="E2464" s="16" cm="1">
        <f t="array" aca="1" ref="E2464" ca="1">IF(F2464="","",IF(INDEX(NTG_2020_Table,$C2464+1,$D2464)=1,1,0))</f>
        <v>0</v>
      </c>
      <c r="F2464" s="17" t="str" cm="1">
        <f t="array" aca="1" ref="F2464" ca="1">IFERROR(INDEX(NTG_2020_Table,$C2464+1,$F$7),"")</f>
        <v>Res-sAll-mHVAC-SCT-dn</v>
      </c>
      <c r="G2464" s="17" t="str" cm="1">
        <f t="array" aca="1" ref="G2464" ca="1">IF($F2464="","",IFERROR(INDEX(NTG_2020_Map,1,IF($D2464&lt;$B$4,$B$3,IF($D2464&lt;$B$5,$B$4,$B$5))),""))</f>
        <v>VersionSource</v>
      </c>
      <c r="H2464" s="17" cm="1">
        <f t="array" aca="1" ref="H2464" ca="1">IF(F2464="","",IFERROR(INDEX(NTG_2020_Map,2,D2464),""))</f>
        <v>44566.539816770834</v>
      </c>
      <c r="I2464" s="17" t="str" cm="1">
        <f t="array" aca="1" ref="I2464" ca="1">IFERROR(INDEX(NTG_2020_Map,$C2464+2,$I$7),"")</f>
        <v/>
      </c>
      <c r="J2464" s="17" t="str" cm="1">
        <f t="array" aca="1" ref="J2464" ca="1">IFERROR(IF(INDEX(NTG_2020_Map,$C2464+2,36)=0,"",INDEX(NTG_2020_Map,$C2464+2,$J$7)),"")</f>
        <v/>
      </c>
      <c r="K2464" s="17" t="str" cm="1">
        <f t="array" aca="1" ref="K2464" ca="1">IFERROR(INDEX(NTG_2020_Map,$C2464+2,K$7),"")</f>
        <v/>
      </c>
      <c r="L2464" s="17" t="str" cm="1">
        <f t="array" aca="1" ref="L2464" ca="1">IFERROR(INDEX(NTG_2020_Map,$C2464+2,L$7),"")</f>
        <v/>
      </c>
      <c r="M2464" s="17" t="str" cm="1">
        <f t="array" aca="1" ref="M2464" ca="1">IFERROR(INDEX(NTG_2020_Map,$C2464+2,M$7),"")</f>
        <v/>
      </c>
      <c r="N2464" s="18" t="str" cm="1">
        <f t="array" aca="1" ref="N2464" ca="1">IFERROR(INDEX(NTG_2020_Map,$C2464+2,N$7),"")</f>
        <v/>
      </c>
      <c r="O2464" s="18" t="str" cm="1">
        <f t="array" aca="1" ref="O2464" ca="1">IFERROR(IF(INDEX(NTG_2020_Map,$C2464+2,O$7)="","",INDEX(NTG_2020_Map,$C2464+2,O$7)),"")</f>
        <v/>
      </c>
    </row>
    <row r="2465" spans="3:15" ht="12.75" customHeight="1">
      <c r="C2465" s="16">
        <f t="shared" si="76"/>
        <v>107</v>
      </c>
      <c r="D2465" s="16">
        <f t="shared" si="77"/>
        <v>19</v>
      </c>
      <c r="E2465" s="16" cm="1">
        <f t="array" aca="1" ref="E2465" ca="1">IF(F2465="","",IF(INDEX(NTG_2020_Table,$C2465+1,$D2465)=1,1,0))</f>
        <v>0</v>
      </c>
      <c r="F2465" s="17" t="str" cm="1">
        <f t="array" aca="1" ref="F2465" ca="1">IFERROR(INDEX(NTG_2020_Table,$C2465+1,$F$7),"")</f>
        <v>Res-sAll-mHVAC-SCT-dn</v>
      </c>
      <c r="G2465" s="17" t="str" cm="1">
        <f t="array" aca="1" ref="G2465" ca="1">IF($F2465="","",IFERROR(INDEX(NTG_2020_Map,1,IF($D2465&lt;$B$4,$B$3,IF($D2465&lt;$B$5,$B$4,$B$5))),""))</f>
        <v>CreatedComment</v>
      </c>
      <c r="H2465" s="17" t="str" cm="1">
        <f t="array" aca="1" ref="H2465" ca="1">IF(F2465="","",IFERROR(INDEX(NTG_2020_Map,2,D2465),""))</f>
        <v/>
      </c>
      <c r="I2465" s="17" t="str" cm="1">
        <f t="array" aca="1" ref="I2465" ca="1">IFERROR(INDEX(NTG_2020_Map,$C2465+2,$I$7),"")</f>
        <v/>
      </c>
      <c r="J2465" s="17" t="str" cm="1">
        <f t="array" aca="1" ref="J2465" ca="1">IFERROR(IF(INDEX(NTG_2020_Map,$C2465+2,36)=0,"",INDEX(NTG_2020_Map,$C2465+2,$J$7)),"")</f>
        <v/>
      </c>
      <c r="K2465" s="17" t="str" cm="1">
        <f t="array" aca="1" ref="K2465" ca="1">IFERROR(INDEX(NTG_2020_Map,$C2465+2,K$7),"")</f>
        <v/>
      </c>
      <c r="L2465" s="17" t="str" cm="1">
        <f t="array" aca="1" ref="L2465" ca="1">IFERROR(INDEX(NTG_2020_Map,$C2465+2,L$7),"")</f>
        <v/>
      </c>
      <c r="M2465" s="17" t="str" cm="1">
        <f t="array" aca="1" ref="M2465" ca="1">IFERROR(INDEX(NTG_2020_Map,$C2465+2,M$7),"")</f>
        <v/>
      </c>
      <c r="N2465" s="18" t="str" cm="1">
        <f t="array" aca="1" ref="N2465" ca="1">IFERROR(INDEX(NTG_2020_Map,$C2465+2,N$7),"")</f>
        <v/>
      </c>
      <c r="O2465" s="18" t="str" cm="1">
        <f t="array" aca="1" ref="O2465" ca="1">IFERROR(IF(INDEX(NTG_2020_Map,$C2465+2,O$7)="","",INDEX(NTG_2020_Map,$C2465+2,O$7)),"")</f>
        <v/>
      </c>
    </row>
    <row r="2466" spans="3:15" ht="12.75" customHeight="1">
      <c r="C2466" s="16">
        <f t="shared" si="76"/>
        <v>107</v>
      </c>
      <c r="D2466" s="16">
        <f t="shared" si="77"/>
        <v>20</v>
      </c>
      <c r="E2466" s="16" cm="1">
        <f t="array" aca="1" ref="E2466" ca="1">IF(F2466="","",IF(INDEX(NTG_2020_Table,$C2466+1,$D2466)=1,1,0))</f>
        <v>0</v>
      </c>
      <c r="F2466" s="17" t="str" cm="1">
        <f t="array" aca="1" ref="F2466" ca="1">IFERROR(INDEX(NTG_2020_Table,$C2466+1,$F$7),"")</f>
        <v>Res-sAll-mHVAC-SCT-dn</v>
      </c>
      <c r="G2466" s="17" t="str" cm="1">
        <f t="array" aca="1" ref="G2466" ca="1">IF($F2466="","",IFERROR(INDEX(NTG_2020_Map,1,IF($D2466&lt;$B$4,$B$3,IF($D2466&lt;$B$5,$B$4,$B$5))),""))</f>
        <v>CreatedComment</v>
      </c>
      <c r="H2466" s="17" t="str" cm="1">
        <f t="array" aca="1" ref="H2466" ca="1">IF(F2466="","",IFERROR(INDEX(NTG_2020_Map,2,D2466),""))</f>
        <v>Deemed Ex Ante Team</v>
      </c>
      <c r="I2466" s="17" t="str" cm="1">
        <f t="array" aca="1" ref="I2466" ca="1">IFERROR(INDEX(NTG_2020_Map,$C2466+2,$I$7),"")</f>
        <v/>
      </c>
      <c r="J2466" s="17" t="str" cm="1">
        <f t="array" aca="1" ref="J2466" ca="1">IFERROR(IF(INDEX(NTG_2020_Map,$C2466+2,36)=0,"",INDEX(NTG_2020_Map,$C2466+2,$J$7)),"")</f>
        <v/>
      </c>
      <c r="K2466" s="17" t="str" cm="1">
        <f t="array" aca="1" ref="K2466" ca="1">IFERROR(INDEX(NTG_2020_Map,$C2466+2,K$7),"")</f>
        <v/>
      </c>
      <c r="L2466" s="17" t="str" cm="1">
        <f t="array" aca="1" ref="L2466" ca="1">IFERROR(INDEX(NTG_2020_Map,$C2466+2,L$7),"")</f>
        <v/>
      </c>
      <c r="M2466" s="17" t="str" cm="1">
        <f t="array" aca="1" ref="M2466" ca="1">IFERROR(INDEX(NTG_2020_Map,$C2466+2,M$7),"")</f>
        <v/>
      </c>
      <c r="N2466" s="18" t="str" cm="1">
        <f t="array" aca="1" ref="N2466" ca="1">IFERROR(INDEX(NTG_2020_Map,$C2466+2,N$7),"")</f>
        <v/>
      </c>
      <c r="O2466" s="18" t="str" cm="1">
        <f t="array" aca="1" ref="O2466" ca="1">IFERROR(IF(INDEX(NTG_2020_Map,$C2466+2,O$7)="","",INDEX(NTG_2020_Map,$C2466+2,O$7)),"")</f>
        <v/>
      </c>
    </row>
    <row r="2467" spans="3:15" ht="12.75" customHeight="1">
      <c r="C2467" s="16">
        <f t="shared" si="76"/>
        <v>107</v>
      </c>
      <c r="D2467" s="16">
        <f t="shared" si="77"/>
        <v>21</v>
      </c>
      <c r="E2467" s="16" cm="1">
        <f t="array" aca="1" ref="E2467" ca="1">IF(F2467="","",IF(INDEX(NTG_2020_Table,$C2467+1,$D2467)=1,1,0))</f>
        <v>0</v>
      </c>
      <c r="F2467" s="17" t="str" cm="1">
        <f t="array" aca="1" ref="F2467" ca="1">IFERROR(INDEX(NTG_2020_Table,$C2467+1,$F$7),"")</f>
        <v>Res-sAll-mHVAC-SCT-dn</v>
      </c>
      <c r="G2467" s="17" t="str" cm="1">
        <f t="array" aca="1" ref="G2467" ca="1">IF($F2467="","",IFERROR(INDEX(NTG_2020_Map,1,IF($D2467&lt;$B$4,$B$3,IF($D2467&lt;$B$5,$B$4,$B$5))),""))</f>
        <v>CreatedComment</v>
      </c>
      <c r="H2467" s="17" t="str" cm="1">
        <f t="array" aca="1" ref="H2467" ca="1">IF(F2467="","",IFERROR(INDEX(NTG_2020_Map,2,D2467),""))</f>
        <v/>
      </c>
      <c r="I2467" s="17" t="str" cm="1">
        <f t="array" aca="1" ref="I2467" ca="1">IFERROR(INDEX(NTG_2020_Map,$C2467+2,$I$7),"")</f>
        <v/>
      </c>
      <c r="J2467" s="17" t="str" cm="1">
        <f t="array" aca="1" ref="J2467" ca="1">IFERROR(IF(INDEX(NTG_2020_Map,$C2467+2,36)=0,"",INDEX(NTG_2020_Map,$C2467+2,$J$7)),"")</f>
        <v/>
      </c>
      <c r="K2467" s="17" t="str" cm="1">
        <f t="array" aca="1" ref="K2467" ca="1">IFERROR(INDEX(NTG_2020_Map,$C2467+2,K$7),"")</f>
        <v/>
      </c>
      <c r="L2467" s="17" t="str" cm="1">
        <f t="array" aca="1" ref="L2467" ca="1">IFERROR(INDEX(NTG_2020_Map,$C2467+2,L$7),"")</f>
        <v/>
      </c>
      <c r="M2467" s="17" t="str" cm="1">
        <f t="array" aca="1" ref="M2467" ca="1">IFERROR(INDEX(NTG_2020_Map,$C2467+2,M$7),"")</f>
        <v/>
      </c>
      <c r="N2467" s="18" t="str" cm="1">
        <f t="array" aca="1" ref="N2467" ca="1">IFERROR(INDEX(NTG_2020_Map,$C2467+2,N$7),"")</f>
        <v/>
      </c>
      <c r="O2467" s="18" t="str" cm="1">
        <f t="array" aca="1" ref="O2467" ca="1">IFERROR(IF(INDEX(NTG_2020_Map,$C2467+2,O$7)="","",INDEX(NTG_2020_Map,$C2467+2,O$7)),"")</f>
        <v/>
      </c>
    </row>
    <row r="2468" spans="3:15" ht="12.75" customHeight="1">
      <c r="C2468" s="16">
        <f t="shared" si="76"/>
        <v>107</v>
      </c>
      <c r="D2468" s="16">
        <f t="shared" si="77"/>
        <v>22</v>
      </c>
      <c r="E2468" s="16" cm="1">
        <f t="array" aca="1" ref="E2468" ca="1">IF(F2468="","",IF(INDEX(NTG_2020_Table,$C2468+1,$D2468)=1,1,0))</f>
        <v>0</v>
      </c>
      <c r="F2468" s="17" t="str" cm="1">
        <f t="array" aca="1" ref="F2468" ca="1">IFERROR(INDEX(NTG_2020_Table,$C2468+1,$F$7),"")</f>
        <v>Res-sAll-mHVAC-SCT-dn</v>
      </c>
      <c r="G2468" s="17" t="str" cm="1">
        <f t="array" aca="1" ref="G2468" ca="1">IF($F2468="","",IFERROR(INDEX(NTG_2020_Map,1,IF($D2468&lt;$B$4,$B$3,IF($D2468&lt;$B$5,$B$4,$B$5))),""))</f>
        <v>CreatedComment</v>
      </c>
      <c r="H2468" s="17" t="str" cm="1">
        <f t="array" aca="1" ref="H2468" ca="1">IF(F2468="","",IFERROR(INDEX(NTG_2020_Map,2,D2468),""))</f>
        <v/>
      </c>
      <c r="I2468" s="17" t="str" cm="1">
        <f t="array" aca="1" ref="I2468" ca="1">IFERROR(INDEX(NTG_2020_Map,$C2468+2,$I$7),"")</f>
        <v/>
      </c>
      <c r="J2468" s="17" t="str" cm="1">
        <f t="array" aca="1" ref="J2468" ca="1">IFERROR(IF(INDEX(NTG_2020_Map,$C2468+2,36)=0,"",INDEX(NTG_2020_Map,$C2468+2,$J$7)),"")</f>
        <v/>
      </c>
      <c r="K2468" s="17" t="str" cm="1">
        <f t="array" aca="1" ref="K2468" ca="1">IFERROR(INDEX(NTG_2020_Map,$C2468+2,K$7),"")</f>
        <v/>
      </c>
      <c r="L2468" s="17" t="str" cm="1">
        <f t="array" aca="1" ref="L2468" ca="1">IFERROR(INDEX(NTG_2020_Map,$C2468+2,L$7),"")</f>
        <v/>
      </c>
      <c r="M2468" s="17" t="str" cm="1">
        <f t="array" aca="1" ref="M2468" ca="1">IFERROR(INDEX(NTG_2020_Map,$C2468+2,M$7),"")</f>
        <v/>
      </c>
      <c r="N2468" s="18" t="str" cm="1">
        <f t="array" aca="1" ref="N2468" ca="1">IFERROR(INDEX(NTG_2020_Map,$C2468+2,N$7),"")</f>
        <v/>
      </c>
      <c r="O2468" s="18" t="str" cm="1">
        <f t="array" aca="1" ref="O2468" ca="1">IFERROR(IF(INDEX(NTG_2020_Map,$C2468+2,O$7)="","",INDEX(NTG_2020_Map,$C2468+2,O$7)),"")</f>
        <v/>
      </c>
    </row>
    <row r="2469" spans="3:15" ht="12.75" customHeight="1">
      <c r="C2469" s="16">
        <f t="shared" si="76"/>
        <v>107</v>
      </c>
      <c r="D2469" s="16">
        <f t="shared" si="77"/>
        <v>23</v>
      </c>
      <c r="E2469" s="16" cm="1">
        <f t="array" aca="1" ref="E2469" ca="1">IF(F2469="","",IF(INDEX(NTG_2020_Table,$C2469+1,$D2469)=1,1,0))</f>
        <v>0</v>
      </c>
      <c r="F2469" s="17" t="str" cm="1">
        <f t="array" aca="1" ref="F2469" ca="1">IFERROR(INDEX(NTG_2020_Table,$C2469+1,$F$7),"")</f>
        <v>Res-sAll-mHVAC-SCT-dn</v>
      </c>
      <c r="G2469" s="17" t="str" cm="1">
        <f t="array" aca="1" ref="G2469" ca="1">IF($F2469="","",IFERROR(INDEX(NTG_2020_Map,1,IF($D2469&lt;$B$4,$B$3,IF($D2469&lt;$B$5,$B$4,$B$5))),""))</f>
        <v>CreatedComment</v>
      </c>
      <c r="H2469" s="17" t="str" cm="1">
        <f t="array" aca="1" ref="H2469" ca="1">IF(F2469="","",IFERROR(INDEX(NTG_2020_Map,2,D2469),""))</f>
        <v/>
      </c>
      <c r="I2469" s="17" t="str" cm="1">
        <f t="array" aca="1" ref="I2469" ca="1">IFERROR(INDEX(NTG_2020_Map,$C2469+2,$I$7),"")</f>
        <v/>
      </c>
      <c r="J2469" s="17" t="str" cm="1">
        <f t="array" aca="1" ref="J2469" ca="1">IFERROR(IF(INDEX(NTG_2020_Map,$C2469+2,36)=0,"",INDEX(NTG_2020_Map,$C2469+2,$J$7)),"")</f>
        <v/>
      </c>
      <c r="K2469" s="17" t="str" cm="1">
        <f t="array" aca="1" ref="K2469" ca="1">IFERROR(INDEX(NTG_2020_Map,$C2469+2,K$7),"")</f>
        <v/>
      </c>
      <c r="L2469" s="17" t="str" cm="1">
        <f t="array" aca="1" ref="L2469" ca="1">IFERROR(INDEX(NTG_2020_Map,$C2469+2,L$7),"")</f>
        <v/>
      </c>
      <c r="M2469" s="17" t="str" cm="1">
        <f t="array" aca="1" ref="M2469" ca="1">IFERROR(INDEX(NTG_2020_Map,$C2469+2,M$7),"")</f>
        <v/>
      </c>
      <c r="N2469" s="18" t="str" cm="1">
        <f t="array" aca="1" ref="N2469" ca="1">IFERROR(INDEX(NTG_2020_Map,$C2469+2,N$7),"")</f>
        <v/>
      </c>
      <c r="O2469" s="18" t="str" cm="1">
        <f t="array" aca="1" ref="O2469" ca="1">IFERROR(IF(INDEX(NTG_2020_Map,$C2469+2,O$7)="","",INDEX(NTG_2020_Map,$C2469+2,O$7)),"")</f>
        <v/>
      </c>
    </row>
    <row r="2470" spans="3:15" ht="12.75" customHeight="1">
      <c r="C2470" s="16">
        <f t="shared" si="76"/>
        <v>108</v>
      </c>
      <c r="D2470" s="16">
        <f t="shared" si="77"/>
        <v>1</v>
      </c>
      <c r="E2470" s="16" cm="1">
        <f t="array" aca="1" ref="E2470" ca="1">IF(F2470="","",IF(INDEX(NTG_2020_Table,$C2470+1,$D2470)=1,1,0))</f>
        <v>0</v>
      </c>
      <c r="F2470" s="17" t="str" cm="1">
        <f t="array" aca="1" ref="F2470" ca="1">IFERROR(INDEX(NTG_2020_Table,$C2470+1,$F$7),"")</f>
        <v>Res-sAll-mRefgRec</v>
      </c>
      <c r="G2470" s="17" t="str" cm="1">
        <f t="array" aca="1" ref="G2470" ca="1">IF($F2470="","",IFERROR(INDEX(NTG_2020_Map,1,IF($D2470&lt;$B$4,$B$3,IF($D2470&lt;$B$5,$B$4,$B$5))),""))</f>
        <v>NTG_ID</v>
      </c>
      <c r="H2470" s="17" t="str" cm="1">
        <f t="array" aca="1" ref="H2470" ca="1">IF(F2470="","",IFERROR(INDEX(NTG_2020_Map,2,D2470),""))</f>
        <v>Agric-Default&gt;2yrs</v>
      </c>
      <c r="I2470" s="17" t="str" cm="1">
        <f t="array" aca="1" ref="I2470" ca="1">IFERROR(INDEX(NTG_2020_Map,$C2470+2,$I$7),"")</f>
        <v/>
      </c>
      <c r="J2470" s="17" t="str" cm="1">
        <f t="array" aca="1" ref="J2470" ca="1">IFERROR(IF(INDEX(NTG_2020_Map,$C2470+2,36)=0,"",INDEX(NTG_2020_Map,$C2470+2,$J$7)),"")</f>
        <v/>
      </c>
      <c r="K2470" s="17" t="str" cm="1">
        <f t="array" aca="1" ref="K2470" ca="1">IFERROR(INDEX(NTG_2020_Map,$C2470+2,K$7),"")</f>
        <v/>
      </c>
      <c r="L2470" s="17" t="str" cm="1">
        <f t="array" aca="1" ref="L2470" ca="1">IFERROR(INDEX(NTG_2020_Map,$C2470+2,L$7),"")</f>
        <v/>
      </c>
      <c r="M2470" s="17" t="str" cm="1">
        <f t="array" aca="1" ref="M2470" ca="1">IFERROR(INDEX(NTG_2020_Map,$C2470+2,M$7),"")</f>
        <v/>
      </c>
      <c r="N2470" s="18" t="str" cm="1">
        <f t="array" aca="1" ref="N2470" ca="1">IFERROR(INDEX(NTG_2020_Map,$C2470+2,N$7),"")</f>
        <v/>
      </c>
      <c r="O2470" s="18" t="str" cm="1">
        <f t="array" aca="1" ref="O2470" ca="1">IFERROR(IF(INDEX(NTG_2020_Map,$C2470+2,O$7)="","",INDEX(NTG_2020_Map,$C2470+2,O$7)),"")</f>
        <v/>
      </c>
    </row>
    <row r="2471" spans="3:15" ht="12.75" customHeight="1">
      <c r="C2471" s="16">
        <f t="shared" si="76"/>
        <v>108</v>
      </c>
      <c r="D2471" s="16">
        <f t="shared" si="77"/>
        <v>2</v>
      </c>
      <c r="E2471" s="16" cm="1">
        <f t="array" aca="1" ref="E2471" ca="1">IF(F2471="","",IF(INDEX(NTG_2020_Table,$C2471+1,$D2471)=1,1,0))</f>
        <v>0</v>
      </c>
      <c r="F2471" s="17" t="str" cm="1">
        <f t="array" aca="1" ref="F2471" ca="1">IFERROR(INDEX(NTG_2020_Table,$C2471+1,$F$7),"")</f>
        <v>Res-sAll-mRefgRec</v>
      </c>
      <c r="G2471" s="17" t="str" cm="1">
        <f t="array" aca="1" ref="G2471" ca="1">IF($F2471="","",IFERROR(INDEX(NTG_2020_Map,1,IF($D2471&lt;$B$4,$B$3,IF($D2471&lt;$B$5,$B$4,$B$5))),""))</f>
        <v>NTG_ID</v>
      </c>
      <c r="H2471" s="17" t="str" cm="1">
        <f t="array" aca="1" ref="H2471" ca="1">IF(F2471="","",IFERROR(INDEX(NTG_2020_Map,2,D2471),""))</f>
        <v>DEER2019</v>
      </c>
      <c r="I2471" s="17" t="str" cm="1">
        <f t="array" aca="1" ref="I2471" ca="1">IFERROR(INDEX(NTG_2020_Map,$C2471+2,$I$7),"")</f>
        <v/>
      </c>
      <c r="J2471" s="17" t="str" cm="1">
        <f t="array" aca="1" ref="J2471" ca="1">IFERROR(IF(INDEX(NTG_2020_Map,$C2471+2,36)=0,"",INDEX(NTG_2020_Map,$C2471+2,$J$7)),"")</f>
        <v/>
      </c>
      <c r="K2471" s="17" t="str" cm="1">
        <f t="array" aca="1" ref="K2471" ca="1">IFERROR(INDEX(NTG_2020_Map,$C2471+2,K$7),"")</f>
        <v/>
      </c>
      <c r="L2471" s="17" t="str" cm="1">
        <f t="array" aca="1" ref="L2471" ca="1">IFERROR(INDEX(NTG_2020_Map,$C2471+2,L$7),"")</f>
        <v/>
      </c>
      <c r="M2471" s="17" t="str" cm="1">
        <f t="array" aca="1" ref="M2471" ca="1">IFERROR(INDEX(NTG_2020_Map,$C2471+2,M$7),"")</f>
        <v/>
      </c>
      <c r="N2471" s="18" t="str" cm="1">
        <f t="array" aca="1" ref="N2471" ca="1">IFERROR(INDEX(NTG_2020_Map,$C2471+2,N$7),"")</f>
        <v/>
      </c>
      <c r="O2471" s="18" t="str" cm="1">
        <f t="array" aca="1" ref="O2471" ca="1">IFERROR(IF(INDEX(NTG_2020_Map,$C2471+2,O$7)="","",INDEX(NTG_2020_Map,$C2471+2,O$7)),"")</f>
        <v/>
      </c>
    </row>
    <row r="2472" spans="3:15" ht="12.75" customHeight="1">
      <c r="C2472" s="16">
        <f t="shared" si="76"/>
        <v>108</v>
      </c>
      <c r="D2472" s="16">
        <f t="shared" si="77"/>
        <v>3</v>
      </c>
      <c r="E2472" s="16" cm="1">
        <f t="array" aca="1" ref="E2472" ca="1">IF(F2472="","",IF(INDEX(NTG_2020_Table,$C2472+1,$D2472)=1,1,0))</f>
        <v>0</v>
      </c>
      <c r="F2472" s="17" t="str" cm="1">
        <f t="array" aca="1" ref="F2472" ca="1">IFERROR(INDEX(NTG_2020_Table,$C2472+1,$F$7),"")</f>
        <v>Res-sAll-mRefgRec</v>
      </c>
      <c r="G2472" s="17" t="str" cm="1">
        <f t="array" aca="1" ref="G2472" ca="1">IF($F2472="","",IFERROR(INDEX(NTG_2020_Map,1,IF($D2472&lt;$B$4,$B$3,IF($D2472&lt;$B$5,$B$4,$B$5))),""))</f>
        <v>NTG_ID</v>
      </c>
      <c r="H2472" s="17" cm="1">
        <f t="array" aca="1" ref="H2472" ca="1">IF(F2472="","",IFERROR(INDEX(NTG_2020_Map,2,D2472),""))</f>
        <v>43466</v>
      </c>
      <c r="I2472" s="17" t="str" cm="1">
        <f t="array" aca="1" ref="I2472" ca="1">IFERROR(INDEX(NTG_2020_Map,$C2472+2,$I$7),"")</f>
        <v/>
      </c>
      <c r="J2472" s="17" t="str" cm="1">
        <f t="array" aca="1" ref="J2472" ca="1">IFERROR(IF(INDEX(NTG_2020_Map,$C2472+2,36)=0,"",INDEX(NTG_2020_Map,$C2472+2,$J$7)),"")</f>
        <v/>
      </c>
      <c r="K2472" s="17" t="str" cm="1">
        <f t="array" aca="1" ref="K2472" ca="1">IFERROR(INDEX(NTG_2020_Map,$C2472+2,K$7),"")</f>
        <v/>
      </c>
      <c r="L2472" s="17" t="str" cm="1">
        <f t="array" aca="1" ref="L2472" ca="1">IFERROR(INDEX(NTG_2020_Map,$C2472+2,L$7),"")</f>
        <v/>
      </c>
      <c r="M2472" s="17" t="str" cm="1">
        <f t="array" aca="1" ref="M2472" ca="1">IFERROR(INDEX(NTG_2020_Map,$C2472+2,M$7),"")</f>
        <v/>
      </c>
      <c r="N2472" s="18" t="str" cm="1">
        <f t="array" aca="1" ref="N2472" ca="1">IFERROR(INDEX(NTG_2020_Map,$C2472+2,N$7),"")</f>
        <v/>
      </c>
      <c r="O2472" s="18" t="str" cm="1">
        <f t="array" aca="1" ref="O2472" ca="1">IFERROR(IF(INDEX(NTG_2020_Map,$C2472+2,O$7)="","",INDEX(NTG_2020_Map,$C2472+2,O$7)),"")</f>
        <v/>
      </c>
    </row>
    <row r="2473" spans="3:15" ht="12.75" customHeight="1">
      <c r="C2473" s="16">
        <f t="shared" si="76"/>
        <v>108</v>
      </c>
      <c r="D2473" s="16">
        <f t="shared" si="77"/>
        <v>4</v>
      </c>
      <c r="E2473" s="16" cm="1">
        <f t="array" aca="1" ref="E2473" ca="1">IF(F2473="","",IF(INDEX(NTG_2020_Table,$C2473+1,$D2473)=1,1,0))</f>
        <v>0</v>
      </c>
      <c r="F2473" s="17" t="str" cm="1">
        <f t="array" aca="1" ref="F2473" ca="1">IFERROR(INDEX(NTG_2020_Table,$C2473+1,$F$7),"")</f>
        <v>Res-sAll-mRefgRec</v>
      </c>
      <c r="G2473" s="17" t="str" cm="1">
        <f t="array" aca="1" ref="G2473" ca="1">IF($F2473="","",IFERROR(INDEX(NTG_2020_Map,1,IF($D2473&lt;$B$4,$B$3,IF($D2473&lt;$B$5,$B$4,$B$5))),""))</f>
        <v>NTG_ID</v>
      </c>
      <c r="H2473" s="17" cm="1">
        <f t="array" aca="1" ref="H2473" ca="1">IF(F2473="","",IFERROR(INDEX(NTG_2020_Map,2,D2473),""))</f>
        <v>46022</v>
      </c>
      <c r="I2473" s="17" t="str" cm="1">
        <f t="array" aca="1" ref="I2473" ca="1">IFERROR(INDEX(NTG_2020_Map,$C2473+2,$I$7),"")</f>
        <v/>
      </c>
      <c r="J2473" s="17" t="str" cm="1">
        <f t="array" aca="1" ref="J2473" ca="1">IFERROR(IF(INDEX(NTG_2020_Map,$C2473+2,36)=0,"",INDEX(NTG_2020_Map,$C2473+2,$J$7)),"")</f>
        <v/>
      </c>
      <c r="K2473" s="17" t="str" cm="1">
        <f t="array" aca="1" ref="K2473" ca="1">IFERROR(INDEX(NTG_2020_Map,$C2473+2,K$7),"")</f>
        <v/>
      </c>
      <c r="L2473" s="17" t="str" cm="1">
        <f t="array" aca="1" ref="L2473" ca="1">IFERROR(INDEX(NTG_2020_Map,$C2473+2,L$7),"")</f>
        <v/>
      </c>
      <c r="M2473" s="17" t="str" cm="1">
        <f t="array" aca="1" ref="M2473" ca="1">IFERROR(INDEX(NTG_2020_Map,$C2473+2,M$7),"")</f>
        <v/>
      </c>
      <c r="N2473" s="18" t="str" cm="1">
        <f t="array" aca="1" ref="N2473" ca="1">IFERROR(INDEX(NTG_2020_Map,$C2473+2,N$7),"")</f>
        <v/>
      </c>
      <c r="O2473" s="18" t="str" cm="1">
        <f t="array" aca="1" ref="O2473" ca="1">IFERROR(IF(INDEX(NTG_2020_Map,$C2473+2,O$7)="","",INDEX(NTG_2020_Map,$C2473+2,O$7)),"")</f>
        <v/>
      </c>
    </row>
    <row r="2474" spans="3:15" ht="12.75" customHeight="1">
      <c r="C2474" s="16">
        <f t="shared" si="76"/>
        <v>108</v>
      </c>
      <c r="D2474" s="16">
        <f t="shared" si="77"/>
        <v>5</v>
      </c>
      <c r="E2474" s="16" cm="1">
        <f t="array" aca="1" ref="E2474" ca="1">IF(F2474="","",IF(INDEX(NTG_2020_Table,$C2474+1,$D2474)=1,1,0))</f>
        <v>0</v>
      </c>
      <c r="F2474" s="17" t="str" cm="1">
        <f t="array" aca="1" ref="F2474" ca="1">IFERROR(INDEX(NTG_2020_Table,$C2474+1,$F$7),"")</f>
        <v>Res-sAll-mRefgRec</v>
      </c>
      <c r="G2474" s="17" t="str" cm="1">
        <f t="array" aca="1" ref="G2474" ca="1">IF($F2474="","",IFERROR(INDEX(NTG_2020_Map,1,IF($D2474&lt;$B$4,$B$3,IF($D2474&lt;$B$5,$B$4,$B$5))),""))</f>
        <v>NTG_ID</v>
      </c>
      <c r="H2474" s="17" cm="1">
        <f t="array" aca="1" ref="H2474" ca="1">IF(F2474="","",IFERROR(INDEX(NTG_2020_Map,2,D2474),""))</f>
        <v>0.6</v>
      </c>
      <c r="I2474" s="17" t="str" cm="1">
        <f t="array" aca="1" ref="I2474" ca="1">IFERROR(INDEX(NTG_2020_Map,$C2474+2,$I$7),"")</f>
        <v/>
      </c>
      <c r="J2474" s="17" t="str" cm="1">
        <f t="array" aca="1" ref="J2474" ca="1">IFERROR(IF(INDEX(NTG_2020_Map,$C2474+2,36)=0,"",INDEX(NTG_2020_Map,$C2474+2,$J$7)),"")</f>
        <v/>
      </c>
      <c r="K2474" s="17" t="str" cm="1">
        <f t="array" aca="1" ref="K2474" ca="1">IFERROR(INDEX(NTG_2020_Map,$C2474+2,K$7),"")</f>
        <v/>
      </c>
      <c r="L2474" s="17" t="str" cm="1">
        <f t="array" aca="1" ref="L2474" ca="1">IFERROR(INDEX(NTG_2020_Map,$C2474+2,L$7),"")</f>
        <v/>
      </c>
      <c r="M2474" s="17" t="str" cm="1">
        <f t="array" aca="1" ref="M2474" ca="1">IFERROR(INDEX(NTG_2020_Map,$C2474+2,M$7),"")</f>
        <v/>
      </c>
      <c r="N2474" s="18" t="str" cm="1">
        <f t="array" aca="1" ref="N2474" ca="1">IFERROR(INDEX(NTG_2020_Map,$C2474+2,N$7),"")</f>
        <v/>
      </c>
      <c r="O2474" s="18" t="str" cm="1">
        <f t="array" aca="1" ref="O2474" ca="1">IFERROR(IF(INDEX(NTG_2020_Map,$C2474+2,O$7)="","",INDEX(NTG_2020_Map,$C2474+2,O$7)),"")</f>
        <v/>
      </c>
    </row>
    <row r="2475" spans="3:15" ht="12.75" customHeight="1">
      <c r="C2475" s="16">
        <f t="shared" si="76"/>
        <v>108</v>
      </c>
      <c r="D2475" s="16">
        <f t="shared" si="77"/>
        <v>6</v>
      </c>
      <c r="E2475" s="16" cm="1">
        <f t="array" aca="1" ref="E2475" ca="1">IF(F2475="","",IF(INDEX(NTG_2020_Table,$C2475+1,$D2475)=1,1,0))</f>
        <v>0</v>
      </c>
      <c r="F2475" s="17" t="str" cm="1">
        <f t="array" aca="1" ref="F2475" ca="1">IFERROR(INDEX(NTG_2020_Table,$C2475+1,$F$7),"")</f>
        <v>Res-sAll-mRefgRec</v>
      </c>
      <c r="G2475" s="17" t="str" cm="1">
        <f t="array" aca="1" ref="G2475" ca="1">IF($F2475="","",IFERROR(INDEX(NTG_2020_Map,1,IF($D2475&lt;$B$4,$B$3,IF($D2475&lt;$B$5,$B$4,$B$5))),""))</f>
        <v>NTG_ID</v>
      </c>
      <c r="H2475" s="17" cm="1">
        <f t="array" aca="1" ref="H2475" ca="1">IF(F2475="","",IFERROR(INDEX(NTG_2020_Map,2,D2475),""))</f>
        <v>0.6</v>
      </c>
      <c r="I2475" s="17" t="str" cm="1">
        <f t="array" aca="1" ref="I2475" ca="1">IFERROR(INDEX(NTG_2020_Map,$C2475+2,$I$7),"")</f>
        <v/>
      </c>
      <c r="J2475" s="17" t="str" cm="1">
        <f t="array" aca="1" ref="J2475" ca="1">IFERROR(IF(INDEX(NTG_2020_Map,$C2475+2,36)=0,"",INDEX(NTG_2020_Map,$C2475+2,$J$7)),"")</f>
        <v/>
      </c>
      <c r="K2475" s="17" t="str" cm="1">
        <f t="array" aca="1" ref="K2475" ca="1">IFERROR(INDEX(NTG_2020_Map,$C2475+2,K$7),"")</f>
        <v/>
      </c>
      <c r="L2475" s="17" t="str" cm="1">
        <f t="array" aca="1" ref="L2475" ca="1">IFERROR(INDEX(NTG_2020_Map,$C2475+2,L$7),"")</f>
        <v/>
      </c>
      <c r="M2475" s="17" t="str" cm="1">
        <f t="array" aca="1" ref="M2475" ca="1">IFERROR(INDEX(NTG_2020_Map,$C2475+2,M$7),"")</f>
        <v/>
      </c>
      <c r="N2475" s="18" t="str" cm="1">
        <f t="array" aca="1" ref="N2475" ca="1">IFERROR(INDEX(NTG_2020_Map,$C2475+2,N$7),"")</f>
        <v/>
      </c>
      <c r="O2475" s="18" t="str" cm="1">
        <f t="array" aca="1" ref="O2475" ca="1">IFERROR(IF(INDEX(NTG_2020_Map,$C2475+2,O$7)="","",INDEX(NTG_2020_Map,$C2475+2,O$7)),"")</f>
        <v/>
      </c>
    </row>
    <row r="2476" spans="3:15" ht="12.75" customHeight="1">
      <c r="C2476" s="16">
        <f t="shared" si="76"/>
        <v>108</v>
      </c>
      <c r="D2476" s="16">
        <f t="shared" si="77"/>
        <v>7</v>
      </c>
      <c r="E2476" s="16" cm="1">
        <f t="array" aca="1" ref="E2476" ca="1">IF(F2476="","",IF(INDEX(NTG_2020_Table,$C2476+1,$D2476)=1,1,0))</f>
        <v>0</v>
      </c>
      <c r="F2476" s="17" t="str" cm="1">
        <f t="array" aca="1" ref="F2476" ca="1">IFERROR(INDEX(NTG_2020_Table,$C2476+1,$F$7),"")</f>
        <v>Res-sAll-mRefgRec</v>
      </c>
      <c r="G2476" s="17" t="str" cm="1">
        <f t="array" aca="1" ref="G2476" ca="1">IF($F2476="","",IFERROR(INDEX(NTG_2020_Map,1,IF($D2476&lt;$B$4,$B$3,IF($D2476&lt;$B$5,$B$4,$B$5))),""))</f>
        <v>NTG_ID</v>
      </c>
      <c r="H2476" s="17" t="str" cm="1">
        <f t="array" aca="1" ref="H2476" ca="1">IF(F2476="","",IFERROR(INDEX(NTG_2020_Map,2,D2476),""))</f>
        <v>Measures not covered by other NTG values and measure technology type has been available in marketplace for more than 2 years</v>
      </c>
      <c r="I2476" s="17" t="str" cm="1">
        <f t="array" aca="1" ref="I2476" ca="1">IFERROR(INDEX(NTG_2020_Map,$C2476+2,$I$7),"")</f>
        <v/>
      </c>
      <c r="J2476" s="17" t="str" cm="1">
        <f t="array" aca="1" ref="J2476" ca="1">IFERROR(IF(INDEX(NTG_2020_Map,$C2476+2,36)=0,"",INDEX(NTG_2020_Map,$C2476+2,$J$7)),"")</f>
        <v/>
      </c>
      <c r="K2476" s="17" t="str" cm="1">
        <f t="array" aca="1" ref="K2476" ca="1">IFERROR(INDEX(NTG_2020_Map,$C2476+2,K$7),"")</f>
        <v/>
      </c>
      <c r="L2476" s="17" t="str" cm="1">
        <f t="array" aca="1" ref="L2476" ca="1">IFERROR(INDEX(NTG_2020_Map,$C2476+2,L$7),"")</f>
        <v/>
      </c>
      <c r="M2476" s="17" t="str" cm="1">
        <f t="array" aca="1" ref="M2476" ca="1">IFERROR(INDEX(NTG_2020_Map,$C2476+2,M$7),"")</f>
        <v/>
      </c>
      <c r="N2476" s="18" t="str" cm="1">
        <f t="array" aca="1" ref="N2476" ca="1">IFERROR(INDEX(NTG_2020_Map,$C2476+2,N$7),"")</f>
        <v/>
      </c>
      <c r="O2476" s="18" t="str" cm="1">
        <f t="array" aca="1" ref="O2476" ca="1">IFERROR(IF(INDEX(NTG_2020_Map,$C2476+2,O$7)="","",INDEX(NTG_2020_Map,$C2476+2,O$7)),"")</f>
        <v/>
      </c>
    </row>
    <row r="2477" spans="3:15" ht="12.75" customHeight="1">
      <c r="C2477" s="16">
        <f t="shared" si="76"/>
        <v>108</v>
      </c>
      <c r="D2477" s="16">
        <f t="shared" si="77"/>
        <v>8</v>
      </c>
      <c r="E2477" s="16" cm="1">
        <f t="array" aca="1" ref="E2477" ca="1">IF(F2477="","",IF(INDEX(NTG_2020_Table,$C2477+1,$D2477)=1,1,0))</f>
        <v>0</v>
      </c>
      <c r="F2477" s="17" t="str" cm="1">
        <f t="array" aca="1" ref="F2477" ca="1">IFERROR(INDEX(NTG_2020_Table,$C2477+1,$F$7),"")</f>
        <v>Res-sAll-mRefgRec</v>
      </c>
      <c r="G2477" s="17" t="str" cm="1">
        <f t="array" aca="1" ref="G2477" ca="1">IF($F2477="","",IFERROR(INDEX(NTG_2020_Map,1,IF($D2477&lt;$B$4,$B$3,IF($D2477&lt;$B$5,$B$4,$B$5))),""))</f>
        <v>NTG_ID</v>
      </c>
      <c r="H2477" s="17" t="str" cm="1">
        <f t="array" aca="1" ref="H2477" ca="1">IF(F2477="","",IFERROR(INDEX(NTG_2020_Map,2,D2477),""))</f>
        <v>Deem-DEER|Deem-WP</v>
      </c>
      <c r="I2477" s="17" t="str" cm="1">
        <f t="array" aca="1" ref="I2477" ca="1">IFERROR(INDEX(NTG_2020_Map,$C2477+2,$I$7),"")</f>
        <v/>
      </c>
      <c r="J2477" s="17" t="str" cm="1">
        <f t="array" aca="1" ref="J2477" ca="1">IFERROR(IF(INDEX(NTG_2020_Map,$C2477+2,36)=0,"",INDEX(NTG_2020_Map,$C2477+2,$J$7)),"")</f>
        <v/>
      </c>
      <c r="K2477" s="17" t="str" cm="1">
        <f t="array" aca="1" ref="K2477" ca="1">IFERROR(INDEX(NTG_2020_Map,$C2477+2,K$7),"")</f>
        <v/>
      </c>
      <c r="L2477" s="17" t="str" cm="1">
        <f t="array" aca="1" ref="L2477" ca="1">IFERROR(INDEX(NTG_2020_Map,$C2477+2,L$7),"")</f>
        <v/>
      </c>
      <c r="M2477" s="17" t="str" cm="1">
        <f t="array" aca="1" ref="M2477" ca="1">IFERROR(INDEX(NTG_2020_Map,$C2477+2,M$7),"")</f>
        <v/>
      </c>
      <c r="N2477" s="18" t="str" cm="1">
        <f t="array" aca="1" ref="N2477" ca="1">IFERROR(INDEX(NTG_2020_Map,$C2477+2,N$7),"")</f>
        <v/>
      </c>
      <c r="O2477" s="18" t="str" cm="1">
        <f t="array" aca="1" ref="O2477" ca="1">IFERROR(IF(INDEX(NTG_2020_Map,$C2477+2,O$7)="","",INDEX(NTG_2020_Map,$C2477+2,O$7)),"")</f>
        <v/>
      </c>
    </row>
    <row r="2478" spans="3:15" ht="12.75" customHeight="1">
      <c r="C2478" s="16">
        <f t="shared" si="76"/>
        <v>108</v>
      </c>
      <c r="D2478" s="16">
        <f t="shared" si="77"/>
        <v>9</v>
      </c>
      <c r="E2478" s="16" cm="1">
        <f t="array" aca="1" ref="E2478" ca="1">IF(F2478="","",IF(INDEX(NTG_2020_Table,$C2478+1,$D2478)=1,1,0))</f>
        <v>0</v>
      </c>
      <c r="F2478" s="17" t="str" cm="1">
        <f t="array" aca="1" ref="F2478" ca="1">IFERROR(INDEX(NTG_2020_Table,$C2478+1,$F$7),"")</f>
        <v>Res-sAll-mRefgRec</v>
      </c>
      <c r="G2478" s="17" t="str" cm="1">
        <f t="array" aca="1" ref="G2478" ca="1">IF($F2478="","",IFERROR(INDEX(NTG_2020_Map,1,IF($D2478&lt;$B$4,$B$3,IF($D2478&lt;$B$5,$B$4,$B$5))),""))</f>
        <v>NTG_ID</v>
      </c>
      <c r="H2478" s="17" t="str" cm="1">
        <f t="array" aca="1" ref="H2478" ca="1">IF(F2478="","",IFERROR(INDEX(NTG_2020_Map,2,D2478),""))</f>
        <v>AOE|AR|BRO-Bhv|BRO-Op|BRO-RCx|BW|NC|NR</v>
      </c>
      <c r="I2478" s="17" t="str" cm="1">
        <f t="array" aca="1" ref="I2478" ca="1">IFERROR(INDEX(NTG_2020_Map,$C2478+2,$I$7),"")</f>
        <v/>
      </c>
      <c r="J2478" s="17" t="str" cm="1">
        <f t="array" aca="1" ref="J2478" ca="1">IFERROR(IF(INDEX(NTG_2020_Map,$C2478+2,36)=0,"",INDEX(NTG_2020_Map,$C2478+2,$J$7)),"")</f>
        <v/>
      </c>
      <c r="K2478" s="17" t="str" cm="1">
        <f t="array" aca="1" ref="K2478" ca="1">IFERROR(INDEX(NTG_2020_Map,$C2478+2,K$7),"")</f>
        <v/>
      </c>
      <c r="L2478" s="17" t="str" cm="1">
        <f t="array" aca="1" ref="L2478" ca="1">IFERROR(INDEX(NTG_2020_Map,$C2478+2,L$7),"")</f>
        <v/>
      </c>
      <c r="M2478" s="17" t="str" cm="1">
        <f t="array" aca="1" ref="M2478" ca="1">IFERROR(INDEX(NTG_2020_Map,$C2478+2,M$7),"")</f>
        <v/>
      </c>
      <c r="N2478" s="18" t="str" cm="1">
        <f t="array" aca="1" ref="N2478" ca="1">IFERROR(INDEX(NTG_2020_Map,$C2478+2,N$7),"")</f>
        <v/>
      </c>
      <c r="O2478" s="18" t="str" cm="1">
        <f t="array" aca="1" ref="O2478" ca="1">IFERROR(IF(INDEX(NTG_2020_Map,$C2478+2,O$7)="","",INDEX(NTG_2020_Map,$C2478+2,O$7)),"")</f>
        <v/>
      </c>
    </row>
    <row r="2479" spans="3:15" ht="12.75" customHeight="1">
      <c r="C2479" s="16">
        <f t="shared" si="76"/>
        <v>108</v>
      </c>
      <c r="D2479" s="16">
        <f t="shared" si="77"/>
        <v>10</v>
      </c>
      <c r="E2479" s="16" cm="1">
        <f t="array" aca="1" ref="E2479" ca="1">IF(F2479="","",IF(INDEX(NTG_2020_Table,$C2479+1,$D2479)=1,1,0))</f>
        <v>0</v>
      </c>
      <c r="F2479" s="17" t="str" cm="1">
        <f t="array" aca="1" ref="F2479" ca="1">IFERROR(INDEX(NTG_2020_Table,$C2479+1,$F$7),"")</f>
        <v>Res-sAll-mRefgRec</v>
      </c>
      <c r="G2479" s="17" t="str" cm="1">
        <f t="array" aca="1" ref="G2479" ca="1">IF($F2479="","",IFERROR(INDEX(NTG_2020_Map,1,IF($D2479&lt;$B$4,$B$3,IF($D2479&lt;$B$5,$B$4,$B$5))),""))</f>
        <v>NTG_ID</v>
      </c>
      <c r="H2479" s="17" t="str" cm="1">
        <f t="array" aca="1" ref="H2479" ca="1">IF(F2479="","",IFERROR(INDEX(NTG_2020_Map,2,D2479),""))</f>
        <v>UpDeemed|DnCust|DnDeemed|DnCustDI|DnDeemDI</v>
      </c>
      <c r="I2479" s="17" t="str" cm="1">
        <f t="array" aca="1" ref="I2479" ca="1">IFERROR(INDEX(NTG_2020_Map,$C2479+2,$I$7),"")</f>
        <v/>
      </c>
      <c r="J2479" s="17" t="str" cm="1">
        <f t="array" aca="1" ref="J2479" ca="1">IFERROR(IF(INDEX(NTG_2020_Map,$C2479+2,36)=0,"",INDEX(NTG_2020_Map,$C2479+2,$J$7)),"")</f>
        <v/>
      </c>
      <c r="K2479" s="17" t="str" cm="1">
        <f t="array" aca="1" ref="K2479" ca="1">IFERROR(INDEX(NTG_2020_Map,$C2479+2,K$7),"")</f>
        <v/>
      </c>
      <c r="L2479" s="17" t="str" cm="1">
        <f t="array" aca="1" ref="L2479" ca="1">IFERROR(INDEX(NTG_2020_Map,$C2479+2,L$7),"")</f>
        <v/>
      </c>
      <c r="M2479" s="17" t="str" cm="1">
        <f t="array" aca="1" ref="M2479" ca="1">IFERROR(INDEX(NTG_2020_Map,$C2479+2,M$7),"")</f>
        <v/>
      </c>
      <c r="N2479" s="18" t="str" cm="1">
        <f t="array" aca="1" ref="N2479" ca="1">IFERROR(INDEX(NTG_2020_Map,$C2479+2,N$7),"")</f>
        <v/>
      </c>
      <c r="O2479" s="18" t="str" cm="1">
        <f t="array" aca="1" ref="O2479" ca="1">IFERROR(IF(INDEX(NTG_2020_Map,$C2479+2,O$7)="","",INDEX(NTG_2020_Map,$C2479+2,O$7)),"")</f>
        <v/>
      </c>
    </row>
    <row r="2480" spans="3:15" ht="12.75" customHeight="1">
      <c r="C2480" s="16">
        <f t="shared" si="76"/>
        <v>108</v>
      </c>
      <c r="D2480" s="16">
        <f t="shared" si="77"/>
        <v>11</v>
      </c>
      <c r="E2480" s="16" cm="1">
        <f t="array" aca="1" ref="E2480" ca="1">IF(F2480="","",IF(INDEX(NTG_2020_Table,$C2480+1,$D2480)=1,1,0))</f>
        <v>0</v>
      </c>
      <c r="F2480" s="17" t="str" cm="1">
        <f t="array" aca="1" ref="F2480" ca="1">IFERROR(INDEX(NTG_2020_Table,$C2480+1,$F$7),"")</f>
        <v>Res-sAll-mRefgRec</v>
      </c>
      <c r="G2480" s="17" t="str" cm="1">
        <f t="array" aca="1" ref="G2480" ca="1">IF($F2480="","",IFERROR(INDEX(NTG_2020_Map,1,IF($D2480&lt;$B$4,$B$3,IF($D2480&lt;$B$5,$B$4,$B$5))),""))</f>
        <v>VersionSource</v>
      </c>
      <c r="H2480" s="17" t="str" cm="1">
        <f t="array" aca="1" ref="H2480" ca="1">IF(F2480="","",IFERROR(INDEX(NTG_2020_Map,2,D2480),""))</f>
        <v/>
      </c>
      <c r="I2480" s="17" t="str" cm="1">
        <f t="array" aca="1" ref="I2480" ca="1">IFERROR(INDEX(NTG_2020_Map,$C2480+2,$I$7),"")</f>
        <v/>
      </c>
      <c r="J2480" s="17" t="str" cm="1">
        <f t="array" aca="1" ref="J2480" ca="1">IFERROR(IF(INDEX(NTG_2020_Map,$C2480+2,36)=0,"",INDEX(NTG_2020_Map,$C2480+2,$J$7)),"")</f>
        <v/>
      </c>
      <c r="K2480" s="17" t="str" cm="1">
        <f t="array" aca="1" ref="K2480" ca="1">IFERROR(INDEX(NTG_2020_Map,$C2480+2,K$7),"")</f>
        <v/>
      </c>
      <c r="L2480" s="17" t="str" cm="1">
        <f t="array" aca="1" ref="L2480" ca="1">IFERROR(INDEX(NTG_2020_Map,$C2480+2,L$7),"")</f>
        <v/>
      </c>
      <c r="M2480" s="17" t="str" cm="1">
        <f t="array" aca="1" ref="M2480" ca="1">IFERROR(INDEX(NTG_2020_Map,$C2480+2,M$7),"")</f>
        <v/>
      </c>
      <c r="N2480" s="18" t="str" cm="1">
        <f t="array" aca="1" ref="N2480" ca="1">IFERROR(INDEX(NTG_2020_Map,$C2480+2,N$7),"")</f>
        <v/>
      </c>
      <c r="O2480" s="18" t="str" cm="1">
        <f t="array" aca="1" ref="O2480" ca="1">IFERROR(IF(INDEX(NTG_2020_Map,$C2480+2,O$7)="","",INDEX(NTG_2020_Map,$C2480+2,O$7)),"")</f>
        <v/>
      </c>
    </row>
    <row r="2481" spans="3:15" ht="12.75" customHeight="1">
      <c r="C2481" s="16">
        <f t="shared" si="76"/>
        <v>108</v>
      </c>
      <c r="D2481" s="16">
        <f t="shared" si="77"/>
        <v>12</v>
      </c>
      <c r="E2481" s="16" cm="1">
        <f t="array" aca="1" ref="E2481" ca="1">IF(F2481="","",IF(INDEX(NTG_2020_Table,$C2481+1,$D2481)=1,1,0))</f>
        <v>1</v>
      </c>
      <c r="F2481" s="17" t="str" cm="1">
        <f t="array" aca="1" ref="F2481" ca="1">IFERROR(INDEX(NTG_2020_Table,$C2481+1,$F$7),"")</f>
        <v>Res-sAll-mRefgRec</v>
      </c>
      <c r="G2481" s="17" t="str" cm="1">
        <f t="array" aca="1" ref="G2481" ca="1">IF($F2481="","",IFERROR(INDEX(NTG_2020_Map,1,IF($D2481&lt;$B$4,$B$3,IF($D2481&lt;$B$5,$B$4,$B$5))),""))</f>
        <v>VersionSource</v>
      </c>
      <c r="H2481" s="17" t="str" cm="1">
        <f t="array" aca="1" ref="H2481" ca="1">IF(F2481="","",IFERROR(INDEX(NTG_2020_Map,2,D2481),""))</f>
        <v>1</v>
      </c>
      <c r="I2481" s="17" t="str" cm="1">
        <f t="array" aca="1" ref="I2481" ca="1">IFERROR(INDEX(NTG_2020_Map,$C2481+2,$I$7),"")</f>
        <v/>
      </c>
      <c r="J2481" s="17" t="str" cm="1">
        <f t="array" aca="1" ref="J2481" ca="1">IFERROR(IF(INDEX(NTG_2020_Map,$C2481+2,36)=0,"",INDEX(NTG_2020_Map,$C2481+2,$J$7)),"")</f>
        <v/>
      </c>
      <c r="K2481" s="17" t="str" cm="1">
        <f t="array" aca="1" ref="K2481" ca="1">IFERROR(INDEX(NTG_2020_Map,$C2481+2,K$7),"")</f>
        <v/>
      </c>
      <c r="L2481" s="17" t="str" cm="1">
        <f t="array" aca="1" ref="L2481" ca="1">IFERROR(INDEX(NTG_2020_Map,$C2481+2,L$7),"")</f>
        <v/>
      </c>
      <c r="M2481" s="17" t="str" cm="1">
        <f t="array" aca="1" ref="M2481" ca="1">IFERROR(INDEX(NTG_2020_Map,$C2481+2,M$7),"")</f>
        <v/>
      </c>
      <c r="N2481" s="18" t="str" cm="1">
        <f t="array" aca="1" ref="N2481" ca="1">IFERROR(INDEX(NTG_2020_Map,$C2481+2,N$7),"")</f>
        <v/>
      </c>
      <c r="O2481" s="18" t="str" cm="1">
        <f t="array" aca="1" ref="O2481" ca="1">IFERROR(IF(INDEX(NTG_2020_Map,$C2481+2,O$7)="","",INDEX(NTG_2020_Map,$C2481+2,O$7)),"")</f>
        <v/>
      </c>
    </row>
    <row r="2482" spans="3:15" ht="12.75" customHeight="1">
      <c r="C2482" s="16">
        <f t="shared" si="76"/>
        <v>108</v>
      </c>
      <c r="D2482" s="16">
        <f t="shared" si="77"/>
        <v>13</v>
      </c>
      <c r="E2482" s="16" cm="1">
        <f t="array" aca="1" ref="E2482" ca="1">IF(F2482="","",IF(INDEX(NTG_2020_Table,$C2482+1,$D2482)=1,1,0))</f>
        <v>0</v>
      </c>
      <c r="F2482" s="17" t="str" cm="1">
        <f t="array" aca="1" ref="F2482" ca="1">IFERROR(INDEX(NTG_2020_Table,$C2482+1,$F$7),"")</f>
        <v>Res-sAll-mRefgRec</v>
      </c>
      <c r="G2482" s="17" t="str" cm="1">
        <f t="array" aca="1" ref="G2482" ca="1">IF($F2482="","",IFERROR(INDEX(NTG_2020_Map,1,IF($D2482&lt;$B$4,$B$3,IF($D2482&lt;$B$5,$B$4,$B$5))),""))</f>
        <v>VersionSource</v>
      </c>
      <c r="H2482" s="17" t="str" cm="1">
        <f t="array" aca="1" ref="H2482" ca="1">IF(F2482="","",IFERROR(INDEX(NTG_2020_Map,2,D2482),""))</f>
        <v>1</v>
      </c>
      <c r="I2482" s="17" t="str" cm="1">
        <f t="array" aca="1" ref="I2482" ca="1">IFERROR(INDEX(NTG_2020_Map,$C2482+2,$I$7),"")</f>
        <v/>
      </c>
      <c r="J2482" s="17" t="str" cm="1">
        <f t="array" aca="1" ref="J2482" ca="1">IFERROR(IF(INDEX(NTG_2020_Map,$C2482+2,36)=0,"",INDEX(NTG_2020_Map,$C2482+2,$J$7)),"")</f>
        <v/>
      </c>
      <c r="K2482" s="17" t="str" cm="1">
        <f t="array" aca="1" ref="K2482" ca="1">IFERROR(INDEX(NTG_2020_Map,$C2482+2,K$7),"")</f>
        <v/>
      </c>
      <c r="L2482" s="17" t="str" cm="1">
        <f t="array" aca="1" ref="L2482" ca="1">IFERROR(INDEX(NTG_2020_Map,$C2482+2,L$7),"")</f>
        <v/>
      </c>
      <c r="M2482" s="17" t="str" cm="1">
        <f t="array" aca="1" ref="M2482" ca="1">IFERROR(INDEX(NTG_2020_Map,$C2482+2,M$7),"")</f>
        <v/>
      </c>
      <c r="N2482" s="18" t="str" cm="1">
        <f t="array" aca="1" ref="N2482" ca="1">IFERROR(INDEX(NTG_2020_Map,$C2482+2,N$7),"")</f>
        <v/>
      </c>
      <c r="O2482" s="18" t="str" cm="1">
        <f t="array" aca="1" ref="O2482" ca="1">IFERROR(IF(INDEX(NTG_2020_Map,$C2482+2,O$7)="","",INDEX(NTG_2020_Map,$C2482+2,O$7)),"")</f>
        <v/>
      </c>
    </row>
    <row r="2483" spans="3:15" ht="12.75" customHeight="1">
      <c r="C2483" s="16">
        <f t="shared" si="76"/>
        <v>108</v>
      </c>
      <c r="D2483" s="16">
        <f t="shared" si="77"/>
        <v>14</v>
      </c>
      <c r="E2483" s="16" cm="1">
        <f t="array" aca="1" ref="E2483" ca="1">IF(F2483="","",IF(INDEX(NTG_2020_Table,$C2483+1,$D2483)=1,1,0))</f>
        <v>0</v>
      </c>
      <c r="F2483" s="17" t="str" cm="1">
        <f t="array" aca="1" ref="F2483" ca="1">IFERROR(INDEX(NTG_2020_Table,$C2483+1,$F$7),"")</f>
        <v>Res-sAll-mRefgRec</v>
      </c>
      <c r="G2483" s="17" t="str" cm="1">
        <f t="array" aca="1" ref="G2483" ca="1">IF($F2483="","",IFERROR(INDEX(NTG_2020_Map,1,IF($D2483&lt;$B$4,$B$3,IF($D2483&lt;$B$5,$B$4,$B$5))),""))</f>
        <v>VersionSource</v>
      </c>
      <c r="H2483" s="17" t="str" cm="1">
        <f t="array" aca="1" ref="H2483" ca="1">IF(F2483="","",IFERROR(INDEX(NTG_2020_Map,2,D2483),""))</f>
        <v>0</v>
      </c>
      <c r="I2483" s="17" t="str" cm="1">
        <f t="array" aca="1" ref="I2483" ca="1">IFERROR(INDEX(NTG_2020_Map,$C2483+2,$I$7),"")</f>
        <v/>
      </c>
      <c r="J2483" s="17" t="str" cm="1">
        <f t="array" aca="1" ref="J2483" ca="1">IFERROR(IF(INDEX(NTG_2020_Map,$C2483+2,36)=0,"",INDEX(NTG_2020_Map,$C2483+2,$J$7)),"")</f>
        <v/>
      </c>
      <c r="K2483" s="17" t="str" cm="1">
        <f t="array" aca="1" ref="K2483" ca="1">IFERROR(INDEX(NTG_2020_Map,$C2483+2,K$7),"")</f>
        <v/>
      </c>
      <c r="L2483" s="17" t="str" cm="1">
        <f t="array" aca="1" ref="L2483" ca="1">IFERROR(INDEX(NTG_2020_Map,$C2483+2,L$7),"")</f>
        <v/>
      </c>
      <c r="M2483" s="17" t="str" cm="1">
        <f t="array" aca="1" ref="M2483" ca="1">IFERROR(INDEX(NTG_2020_Map,$C2483+2,M$7),"")</f>
        <v/>
      </c>
      <c r="N2483" s="18" t="str" cm="1">
        <f t="array" aca="1" ref="N2483" ca="1">IFERROR(INDEX(NTG_2020_Map,$C2483+2,N$7),"")</f>
        <v/>
      </c>
      <c r="O2483" s="18" t="str" cm="1">
        <f t="array" aca="1" ref="O2483" ca="1">IFERROR(IF(INDEX(NTG_2020_Map,$C2483+2,O$7)="","",INDEX(NTG_2020_Map,$C2483+2,O$7)),"")</f>
        <v/>
      </c>
    </row>
    <row r="2484" spans="3:15" ht="12.75" customHeight="1">
      <c r="C2484" s="16">
        <f t="shared" si="76"/>
        <v>108</v>
      </c>
      <c r="D2484" s="16">
        <f t="shared" si="77"/>
        <v>15</v>
      </c>
      <c r="E2484" s="16" cm="1">
        <f t="array" aca="1" ref="E2484" ca="1">IF(F2484="","",IF(INDEX(NTG_2020_Table,$C2484+1,$D2484)=1,1,0))</f>
        <v>0</v>
      </c>
      <c r="F2484" s="17" t="str" cm="1">
        <f t="array" aca="1" ref="F2484" ca="1">IFERROR(INDEX(NTG_2020_Table,$C2484+1,$F$7),"")</f>
        <v>Res-sAll-mRefgRec</v>
      </c>
      <c r="G2484" s="17" t="str" cm="1">
        <f t="array" aca="1" ref="G2484" ca="1">IF($F2484="","",IFERROR(INDEX(NTG_2020_Map,1,IF($D2484&lt;$B$4,$B$3,IF($D2484&lt;$B$5,$B$4,$B$5))),""))</f>
        <v>VersionSource</v>
      </c>
      <c r="H2484" s="17" cm="1">
        <f t="array" aca="1" ref="H2484" ca="1">IF(F2484="","",IFERROR(INDEX(NTG_2020_Map,2,D2484),""))</f>
        <v>45448.629734189817</v>
      </c>
      <c r="I2484" s="17" t="str" cm="1">
        <f t="array" aca="1" ref="I2484" ca="1">IFERROR(INDEX(NTG_2020_Map,$C2484+2,$I$7),"")</f>
        <v/>
      </c>
      <c r="J2484" s="17" t="str" cm="1">
        <f t="array" aca="1" ref="J2484" ca="1">IFERROR(IF(INDEX(NTG_2020_Map,$C2484+2,36)=0,"",INDEX(NTG_2020_Map,$C2484+2,$J$7)),"")</f>
        <v/>
      </c>
      <c r="K2484" s="17" t="str" cm="1">
        <f t="array" aca="1" ref="K2484" ca="1">IFERROR(INDEX(NTG_2020_Map,$C2484+2,K$7),"")</f>
        <v/>
      </c>
      <c r="L2484" s="17" t="str" cm="1">
        <f t="array" aca="1" ref="L2484" ca="1">IFERROR(INDEX(NTG_2020_Map,$C2484+2,L$7),"")</f>
        <v/>
      </c>
      <c r="M2484" s="17" t="str" cm="1">
        <f t="array" aca="1" ref="M2484" ca="1">IFERROR(INDEX(NTG_2020_Map,$C2484+2,M$7),"")</f>
        <v/>
      </c>
      <c r="N2484" s="18" t="str" cm="1">
        <f t="array" aca="1" ref="N2484" ca="1">IFERROR(INDEX(NTG_2020_Map,$C2484+2,N$7),"")</f>
        <v/>
      </c>
      <c r="O2484" s="18" t="str" cm="1">
        <f t="array" aca="1" ref="O2484" ca="1">IFERROR(IF(INDEX(NTG_2020_Map,$C2484+2,O$7)="","",INDEX(NTG_2020_Map,$C2484+2,O$7)),"")</f>
        <v/>
      </c>
    </row>
    <row r="2485" spans="3:15" ht="12.75" customHeight="1">
      <c r="C2485" s="16">
        <f t="shared" si="76"/>
        <v>108</v>
      </c>
      <c r="D2485" s="16">
        <f t="shared" si="77"/>
        <v>16</v>
      </c>
      <c r="E2485" s="16" cm="1">
        <f t="array" aca="1" ref="E2485" ca="1">IF(F2485="","",IF(INDEX(NTG_2020_Table,$C2485+1,$D2485)=1,1,0))</f>
        <v>1</v>
      </c>
      <c r="F2485" s="17" t="str" cm="1">
        <f t="array" aca="1" ref="F2485" ca="1">IFERROR(INDEX(NTG_2020_Table,$C2485+1,$F$7),"")</f>
        <v>Res-sAll-mRefgRec</v>
      </c>
      <c r="G2485" s="17" t="str" cm="1">
        <f t="array" aca="1" ref="G2485" ca="1">IF($F2485="","",IFERROR(INDEX(NTG_2020_Map,1,IF($D2485&lt;$B$4,$B$3,IF($D2485&lt;$B$5,$B$4,$B$5))),""))</f>
        <v>VersionSource</v>
      </c>
      <c r="H2485" s="17" t="str" cm="1">
        <f t="array" aca="1" ref="H2485" ca="1">IF(F2485="","",IFERROR(INDEX(NTG_2020_Map,2,D2485),""))</f>
        <v>Expired this record since a new record was created that uses the updated Measure Impact Types and Delivery Types per DEER2026 Scoping Document.</v>
      </c>
      <c r="I2485" s="17" t="str" cm="1">
        <f t="array" aca="1" ref="I2485" ca="1">IFERROR(INDEX(NTG_2020_Map,$C2485+2,$I$7),"")</f>
        <v/>
      </c>
      <c r="J2485" s="17" t="str" cm="1">
        <f t="array" aca="1" ref="J2485" ca="1">IFERROR(IF(INDEX(NTG_2020_Map,$C2485+2,36)=0,"",INDEX(NTG_2020_Map,$C2485+2,$J$7)),"")</f>
        <v/>
      </c>
      <c r="K2485" s="17" t="str" cm="1">
        <f t="array" aca="1" ref="K2485" ca="1">IFERROR(INDEX(NTG_2020_Map,$C2485+2,K$7),"")</f>
        <v/>
      </c>
      <c r="L2485" s="17" t="str" cm="1">
        <f t="array" aca="1" ref="L2485" ca="1">IFERROR(INDEX(NTG_2020_Map,$C2485+2,L$7),"")</f>
        <v/>
      </c>
      <c r="M2485" s="17" t="str" cm="1">
        <f t="array" aca="1" ref="M2485" ca="1">IFERROR(INDEX(NTG_2020_Map,$C2485+2,M$7),"")</f>
        <v/>
      </c>
      <c r="N2485" s="18" t="str" cm="1">
        <f t="array" aca="1" ref="N2485" ca="1">IFERROR(INDEX(NTG_2020_Map,$C2485+2,N$7),"")</f>
        <v/>
      </c>
      <c r="O2485" s="18" t="str" cm="1">
        <f t="array" aca="1" ref="O2485" ca="1">IFERROR(IF(INDEX(NTG_2020_Map,$C2485+2,O$7)="","",INDEX(NTG_2020_Map,$C2485+2,O$7)),"")</f>
        <v/>
      </c>
    </row>
    <row r="2486" spans="3:15" ht="12.75" customHeight="1">
      <c r="C2486" s="16">
        <f t="shared" si="76"/>
        <v>108</v>
      </c>
      <c r="D2486" s="16">
        <f t="shared" si="77"/>
        <v>17</v>
      </c>
      <c r="E2486" s="16" cm="1">
        <f t="array" aca="1" ref="E2486" ca="1">IF(F2486="","",IF(INDEX(NTG_2020_Table,$C2486+1,$D2486)=1,1,0))</f>
        <v>1</v>
      </c>
      <c r="F2486" s="17" t="str" cm="1">
        <f t="array" aca="1" ref="F2486" ca="1">IFERROR(INDEX(NTG_2020_Table,$C2486+1,$F$7),"")</f>
        <v>Res-sAll-mRefgRec</v>
      </c>
      <c r="G2486" s="17" t="str" cm="1">
        <f t="array" aca="1" ref="G2486" ca="1">IF($F2486="","",IFERROR(INDEX(NTG_2020_Map,1,IF($D2486&lt;$B$4,$B$3,IF($D2486&lt;$B$5,$B$4,$B$5))),""))</f>
        <v>VersionSource</v>
      </c>
      <c r="H2486" s="17" t="str" cm="1">
        <f t="array" aca="1" ref="H2486" ca="1">IF(F2486="","",IFERROR(INDEX(NTG_2020_Map,2,D2486),""))</f>
        <v>Deemed Ex Ante Team</v>
      </c>
      <c r="I2486" s="17" t="str" cm="1">
        <f t="array" aca="1" ref="I2486" ca="1">IFERROR(INDEX(NTG_2020_Map,$C2486+2,$I$7),"")</f>
        <v/>
      </c>
      <c r="J2486" s="17" t="str" cm="1">
        <f t="array" aca="1" ref="J2486" ca="1">IFERROR(IF(INDEX(NTG_2020_Map,$C2486+2,36)=0,"",INDEX(NTG_2020_Map,$C2486+2,$J$7)),"")</f>
        <v/>
      </c>
      <c r="K2486" s="17" t="str" cm="1">
        <f t="array" aca="1" ref="K2486" ca="1">IFERROR(INDEX(NTG_2020_Map,$C2486+2,K$7),"")</f>
        <v/>
      </c>
      <c r="L2486" s="17" t="str" cm="1">
        <f t="array" aca="1" ref="L2486" ca="1">IFERROR(INDEX(NTG_2020_Map,$C2486+2,L$7),"")</f>
        <v/>
      </c>
      <c r="M2486" s="17" t="str" cm="1">
        <f t="array" aca="1" ref="M2486" ca="1">IFERROR(INDEX(NTG_2020_Map,$C2486+2,M$7),"")</f>
        <v/>
      </c>
      <c r="N2486" s="18" t="str" cm="1">
        <f t="array" aca="1" ref="N2486" ca="1">IFERROR(INDEX(NTG_2020_Map,$C2486+2,N$7),"")</f>
        <v/>
      </c>
      <c r="O2486" s="18" t="str" cm="1">
        <f t="array" aca="1" ref="O2486" ca="1">IFERROR(IF(INDEX(NTG_2020_Map,$C2486+2,O$7)="","",INDEX(NTG_2020_Map,$C2486+2,O$7)),"")</f>
        <v/>
      </c>
    </row>
    <row r="2487" spans="3:15" ht="12.75" customHeight="1">
      <c r="C2487" s="16">
        <f t="shared" si="76"/>
        <v>108</v>
      </c>
      <c r="D2487" s="16">
        <f t="shared" si="77"/>
        <v>18</v>
      </c>
      <c r="E2487" s="16" cm="1">
        <f t="array" aca="1" ref="E2487" ca="1">IF(F2487="","",IF(INDEX(NTG_2020_Table,$C2487+1,$D2487)=1,1,0))</f>
        <v>1</v>
      </c>
      <c r="F2487" s="17" t="str" cm="1">
        <f t="array" aca="1" ref="F2487" ca="1">IFERROR(INDEX(NTG_2020_Table,$C2487+1,$F$7),"")</f>
        <v>Res-sAll-mRefgRec</v>
      </c>
      <c r="G2487" s="17" t="str" cm="1">
        <f t="array" aca="1" ref="G2487" ca="1">IF($F2487="","",IFERROR(INDEX(NTG_2020_Map,1,IF($D2487&lt;$B$4,$B$3,IF($D2487&lt;$B$5,$B$4,$B$5))),""))</f>
        <v>VersionSource</v>
      </c>
      <c r="H2487" s="17" cm="1">
        <f t="array" aca="1" ref="H2487" ca="1">IF(F2487="","",IFERROR(INDEX(NTG_2020_Map,2,D2487),""))</f>
        <v>44566.539816770834</v>
      </c>
      <c r="I2487" s="17" t="str" cm="1">
        <f t="array" aca="1" ref="I2487" ca="1">IFERROR(INDEX(NTG_2020_Map,$C2487+2,$I$7),"")</f>
        <v/>
      </c>
      <c r="J2487" s="17" t="str" cm="1">
        <f t="array" aca="1" ref="J2487" ca="1">IFERROR(IF(INDEX(NTG_2020_Map,$C2487+2,36)=0,"",INDEX(NTG_2020_Map,$C2487+2,$J$7)),"")</f>
        <v/>
      </c>
      <c r="K2487" s="17" t="str" cm="1">
        <f t="array" aca="1" ref="K2487" ca="1">IFERROR(INDEX(NTG_2020_Map,$C2487+2,K$7),"")</f>
        <v/>
      </c>
      <c r="L2487" s="17" t="str" cm="1">
        <f t="array" aca="1" ref="L2487" ca="1">IFERROR(INDEX(NTG_2020_Map,$C2487+2,L$7),"")</f>
        <v/>
      </c>
      <c r="M2487" s="17" t="str" cm="1">
        <f t="array" aca="1" ref="M2487" ca="1">IFERROR(INDEX(NTG_2020_Map,$C2487+2,M$7),"")</f>
        <v/>
      </c>
      <c r="N2487" s="18" t="str" cm="1">
        <f t="array" aca="1" ref="N2487" ca="1">IFERROR(INDEX(NTG_2020_Map,$C2487+2,N$7),"")</f>
        <v/>
      </c>
      <c r="O2487" s="18" t="str" cm="1">
        <f t="array" aca="1" ref="O2487" ca="1">IFERROR(IF(INDEX(NTG_2020_Map,$C2487+2,O$7)="","",INDEX(NTG_2020_Map,$C2487+2,O$7)),"")</f>
        <v/>
      </c>
    </row>
    <row r="2488" spans="3:15" ht="12.75" customHeight="1">
      <c r="C2488" s="16">
        <f t="shared" si="76"/>
        <v>108</v>
      </c>
      <c r="D2488" s="16">
        <f t="shared" si="77"/>
        <v>19</v>
      </c>
      <c r="E2488" s="16" cm="1">
        <f t="array" aca="1" ref="E2488" ca="1">IF(F2488="","",IF(INDEX(NTG_2020_Table,$C2488+1,$D2488)=1,1,0))</f>
        <v>1</v>
      </c>
      <c r="F2488" s="17" t="str" cm="1">
        <f t="array" aca="1" ref="F2488" ca="1">IFERROR(INDEX(NTG_2020_Table,$C2488+1,$F$7),"")</f>
        <v>Res-sAll-mRefgRec</v>
      </c>
      <c r="G2488" s="17" t="str" cm="1">
        <f t="array" aca="1" ref="G2488" ca="1">IF($F2488="","",IFERROR(INDEX(NTG_2020_Map,1,IF($D2488&lt;$B$4,$B$3,IF($D2488&lt;$B$5,$B$4,$B$5))),""))</f>
        <v>CreatedComment</v>
      </c>
      <c r="H2488" s="17" t="str" cm="1">
        <f t="array" aca="1" ref="H2488" ca="1">IF(F2488="","",IFERROR(INDEX(NTG_2020_Map,2,D2488),""))</f>
        <v/>
      </c>
      <c r="I2488" s="17" t="str" cm="1">
        <f t="array" aca="1" ref="I2488" ca="1">IFERROR(INDEX(NTG_2020_Map,$C2488+2,$I$7),"")</f>
        <v/>
      </c>
      <c r="J2488" s="17" t="str" cm="1">
        <f t="array" aca="1" ref="J2488" ca="1">IFERROR(IF(INDEX(NTG_2020_Map,$C2488+2,36)=0,"",INDEX(NTG_2020_Map,$C2488+2,$J$7)),"")</f>
        <v/>
      </c>
      <c r="K2488" s="17" t="str" cm="1">
        <f t="array" aca="1" ref="K2488" ca="1">IFERROR(INDEX(NTG_2020_Map,$C2488+2,K$7),"")</f>
        <v/>
      </c>
      <c r="L2488" s="17" t="str" cm="1">
        <f t="array" aca="1" ref="L2488" ca="1">IFERROR(INDEX(NTG_2020_Map,$C2488+2,L$7),"")</f>
        <v/>
      </c>
      <c r="M2488" s="17" t="str" cm="1">
        <f t="array" aca="1" ref="M2488" ca="1">IFERROR(INDEX(NTG_2020_Map,$C2488+2,M$7),"")</f>
        <v/>
      </c>
      <c r="N2488" s="18" t="str" cm="1">
        <f t="array" aca="1" ref="N2488" ca="1">IFERROR(INDEX(NTG_2020_Map,$C2488+2,N$7),"")</f>
        <v/>
      </c>
      <c r="O2488" s="18" t="str" cm="1">
        <f t="array" aca="1" ref="O2488" ca="1">IFERROR(IF(INDEX(NTG_2020_Map,$C2488+2,O$7)="","",INDEX(NTG_2020_Map,$C2488+2,O$7)),"")</f>
        <v/>
      </c>
    </row>
    <row r="2489" spans="3:15" ht="12.75" customHeight="1">
      <c r="C2489" s="16">
        <f t="shared" si="76"/>
        <v>108</v>
      </c>
      <c r="D2489" s="16">
        <f t="shared" si="77"/>
        <v>20</v>
      </c>
      <c r="E2489" s="16" cm="1">
        <f t="array" aca="1" ref="E2489" ca="1">IF(F2489="","",IF(INDEX(NTG_2020_Table,$C2489+1,$D2489)=1,1,0))</f>
        <v>1</v>
      </c>
      <c r="F2489" s="17" t="str" cm="1">
        <f t="array" aca="1" ref="F2489" ca="1">IFERROR(INDEX(NTG_2020_Table,$C2489+1,$F$7),"")</f>
        <v>Res-sAll-mRefgRec</v>
      </c>
      <c r="G2489" s="17" t="str" cm="1">
        <f t="array" aca="1" ref="G2489" ca="1">IF($F2489="","",IFERROR(INDEX(NTG_2020_Map,1,IF($D2489&lt;$B$4,$B$3,IF($D2489&lt;$B$5,$B$4,$B$5))),""))</f>
        <v>CreatedComment</v>
      </c>
      <c r="H2489" s="17" t="str" cm="1">
        <f t="array" aca="1" ref="H2489" ca="1">IF(F2489="","",IFERROR(INDEX(NTG_2020_Map,2,D2489),""))</f>
        <v>Deemed Ex Ante Team</v>
      </c>
      <c r="I2489" s="17" t="str" cm="1">
        <f t="array" aca="1" ref="I2489" ca="1">IFERROR(INDEX(NTG_2020_Map,$C2489+2,$I$7),"")</f>
        <v/>
      </c>
      <c r="J2489" s="17" t="str" cm="1">
        <f t="array" aca="1" ref="J2489" ca="1">IFERROR(IF(INDEX(NTG_2020_Map,$C2489+2,36)=0,"",INDEX(NTG_2020_Map,$C2489+2,$J$7)),"")</f>
        <v/>
      </c>
      <c r="K2489" s="17" t="str" cm="1">
        <f t="array" aca="1" ref="K2489" ca="1">IFERROR(INDEX(NTG_2020_Map,$C2489+2,K$7),"")</f>
        <v/>
      </c>
      <c r="L2489" s="17" t="str" cm="1">
        <f t="array" aca="1" ref="L2489" ca="1">IFERROR(INDEX(NTG_2020_Map,$C2489+2,L$7),"")</f>
        <v/>
      </c>
      <c r="M2489" s="17" t="str" cm="1">
        <f t="array" aca="1" ref="M2489" ca="1">IFERROR(INDEX(NTG_2020_Map,$C2489+2,M$7),"")</f>
        <v/>
      </c>
      <c r="N2489" s="18" t="str" cm="1">
        <f t="array" aca="1" ref="N2489" ca="1">IFERROR(INDEX(NTG_2020_Map,$C2489+2,N$7),"")</f>
        <v/>
      </c>
      <c r="O2489" s="18" t="str" cm="1">
        <f t="array" aca="1" ref="O2489" ca="1">IFERROR(IF(INDEX(NTG_2020_Map,$C2489+2,O$7)="","",INDEX(NTG_2020_Map,$C2489+2,O$7)),"")</f>
        <v/>
      </c>
    </row>
    <row r="2490" spans="3:15" ht="12.75" customHeight="1">
      <c r="C2490" s="16">
        <f t="shared" si="76"/>
        <v>108</v>
      </c>
      <c r="D2490" s="16">
        <f t="shared" si="77"/>
        <v>21</v>
      </c>
      <c r="E2490" s="16" cm="1">
        <f t="array" aca="1" ref="E2490" ca="1">IF(F2490="","",IF(INDEX(NTG_2020_Table,$C2490+1,$D2490)=1,1,0))</f>
        <v>1</v>
      </c>
      <c r="F2490" s="17" t="str" cm="1">
        <f t="array" aca="1" ref="F2490" ca="1">IFERROR(INDEX(NTG_2020_Table,$C2490+1,$F$7),"")</f>
        <v>Res-sAll-mRefgRec</v>
      </c>
      <c r="G2490" s="17" t="str" cm="1">
        <f t="array" aca="1" ref="G2490" ca="1">IF($F2490="","",IFERROR(INDEX(NTG_2020_Map,1,IF($D2490&lt;$B$4,$B$3,IF($D2490&lt;$B$5,$B$4,$B$5))),""))</f>
        <v>CreatedComment</v>
      </c>
      <c r="H2490" s="17" t="str" cm="1">
        <f t="array" aca="1" ref="H2490" ca="1">IF(F2490="","",IFERROR(INDEX(NTG_2020_Map,2,D2490),""))</f>
        <v/>
      </c>
      <c r="I2490" s="17" t="str" cm="1">
        <f t="array" aca="1" ref="I2490" ca="1">IFERROR(INDEX(NTG_2020_Map,$C2490+2,$I$7),"")</f>
        <v/>
      </c>
      <c r="J2490" s="17" t="str" cm="1">
        <f t="array" aca="1" ref="J2490" ca="1">IFERROR(IF(INDEX(NTG_2020_Map,$C2490+2,36)=0,"",INDEX(NTG_2020_Map,$C2490+2,$J$7)),"")</f>
        <v/>
      </c>
      <c r="K2490" s="17" t="str" cm="1">
        <f t="array" aca="1" ref="K2490" ca="1">IFERROR(INDEX(NTG_2020_Map,$C2490+2,K$7),"")</f>
        <v/>
      </c>
      <c r="L2490" s="17" t="str" cm="1">
        <f t="array" aca="1" ref="L2490" ca="1">IFERROR(INDEX(NTG_2020_Map,$C2490+2,L$7),"")</f>
        <v/>
      </c>
      <c r="M2490" s="17" t="str" cm="1">
        <f t="array" aca="1" ref="M2490" ca="1">IFERROR(INDEX(NTG_2020_Map,$C2490+2,M$7),"")</f>
        <v/>
      </c>
      <c r="N2490" s="18" t="str" cm="1">
        <f t="array" aca="1" ref="N2490" ca="1">IFERROR(INDEX(NTG_2020_Map,$C2490+2,N$7),"")</f>
        <v/>
      </c>
      <c r="O2490" s="18" t="str" cm="1">
        <f t="array" aca="1" ref="O2490" ca="1">IFERROR(IF(INDEX(NTG_2020_Map,$C2490+2,O$7)="","",INDEX(NTG_2020_Map,$C2490+2,O$7)),"")</f>
        <v/>
      </c>
    </row>
    <row r="2491" spans="3:15" ht="12.75" customHeight="1">
      <c r="C2491" s="16">
        <f t="shared" si="76"/>
        <v>108</v>
      </c>
      <c r="D2491" s="16">
        <f t="shared" si="77"/>
        <v>22</v>
      </c>
      <c r="E2491" s="16" cm="1">
        <f t="array" aca="1" ref="E2491" ca="1">IF(F2491="","",IF(INDEX(NTG_2020_Table,$C2491+1,$D2491)=1,1,0))</f>
        <v>1</v>
      </c>
      <c r="F2491" s="17" t="str" cm="1">
        <f t="array" aca="1" ref="F2491" ca="1">IFERROR(INDEX(NTG_2020_Table,$C2491+1,$F$7),"")</f>
        <v>Res-sAll-mRefgRec</v>
      </c>
      <c r="G2491" s="17" t="str" cm="1">
        <f t="array" aca="1" ref="G2491" ca="1">IF($F2491="","",IFERROR(INDEX(NTG_2020_Map,1,IF($D2491&lt;$B$4,$B$3,IF($D2491&lt;$B$5,$B$4,$B$5))),""))</f>
        <v>CreatedComment</v>
      </c>
      <c r="H2491" s="17" t="str" cm="1">
        <f t="array" aca="1" ref="H2491" ca="1">IF(F2491="","",IFERROR(INDEX(NTG_2020_Map,2,D2491),""))</f>
        <v/>
      </c>
      <c r="I2491" s="17" t="str" cm="1">
        <f t="array" aca="1" ref="I2491" ca="1">IFERROR(INDEX(NTG_2020_Map,$C2491+2,$I$7),"")</f>
        <v/>
      </c>
      <c r="J2491" s="17" t="str" cm="1">
        <f t="array" aca="1" ref="J2491" ca="1">IFERROR(IF(INDEX(NTG_2020_Map,$C2491+2,36)=0,"",INDEX(NTG_2020_Map,$C2491+2,$J$7)),"")</f>
        <v/>
      </c>
      <c r="K2491" s="17" t="str" cm="1">
        <f t="array" aca="1" ref="K2491" ca="1">IFERROR(INDEX(NTG_2020_Map,$C2491+2,K$7),"")</f>
        <v/>
      </c>
      <c r="L2491" s="17" t="str" cm="1">
        <f t="array" aca="1" ref="L2491" ca="1">IFERROR(INDEX(NTG_2020_Map,$C2491+2,L$7),"")</f>
        <v/>
      </c>
      <c r="M2491" s="17" t="str" cm="1">
        <f t="array" aca="1" ref="M2491" ca="1">IFERROR(INDEX(NTG_2020_Map,$C2491+2,M$7),"")</f>
        <v/>
      </c>
      <c r="N2491" s="18" t="str" cm="1">
        <f t="array" aca="1" ref="N2491" ca="1">IFERROR(INDEX(NTG_2020_Map,$C2491+2,N$7),"")</f>
        <v/>
      </c>
      <c r="O2491" s="18" t="str" cm="1">
        <f t="array" aca="1" ref="O2491" ca="1">IFERROR(IF(INDEX(NTG_2020_Map,$C2491+2,O$7)="","",INDEX(NTG_2020_Map,$C2491+2,O$7)),"")</f>
        <v/>
      </c>
    </row>
    <row r="2492" spans="3:15" ht="12.75" customHeight="1">
      <c r="C2492" s="16">
        <f t="shared" si="76"/>
        <v>108</v>
      </c>
      <c r="D2492" s="16">
        <f t="shared" si="77"/>
        <v>23</v>
      </c>
      <c r="E2492" s="16" cm="1">
        <f t="array" aca="1" ref="E2492" ca="1">IF(F2492="","",IF(INDEX(NTG_2020_Table,$C2492+1,$D2492)=1,1,0))</f>
        <v>1</v>
      </c>
      <c r="F2492" s="17" t="str" cm="1">
        <f t="array" aca="1" ref="F2492" ca="1">IFERROR(INDEX(NTG_2020_Table,$C2492+1,$F$7),"")</f>
        <v>Res-sAll-mRefgRec</v>
      </c>
      <c r="G2492" s="17" t="str" cm="1">
        <f t="array" aca="1" ref="G2492" ca="1">IF($F2492="","",IFERROR(INDEX(NTG_2020_Map,1,IF($D2492&lt;$B$4,$B$3,IF($D2492&lt;$B$5,$B$4,$B$5))),""))</f>
        <v>CreatedComment</v>
      </c>
      <c r="H2492" s="17" t="str" cm="1">
        <f t="array" aca="1" ref="H2492" ca="1">IF(F2492="","",IFERROR(INDEX(NTG_2020_Map,2,D2492),""))</f>
        <v/>
      </c>
      <c r="I2492" s="17" t="str" cm="1">
        <f t="array" aca="1" ref="I2492" ca="1">IFERROR(INDEX(NTG_2020_Map,$C2492+2,$I$7),"")</f>
        <v/>
      </c>
      <c r="J2492" s="17" t="str" cm="1">
        <f t="array" aca="1" ref="J2492" ca="1">IFERROR(IF(INDEX(NTG_2020_Map,$C2492+2,36)=0,"",INDEX(NTG_2020_Map,$C2492+2,$J$7)),"")</f>
        <v/>
      </c>
      <c r="K2492" s="17" t="str" cm="1">
        <f t="array" aca="1" ref="K2492" ca="1">IFERROR(INDEX(NTG_2020_Map,$C2492+2,K$7),"")</f>
        <v/>
      </c>
      <c r="L2492" s="17" t="str" cm="1">
        <f t="array" aca="1" ref="L2492" ca="1">IFERROR(INDEX(NTG_2020_Map,$C2492+2,L$7),"")</f>
        <v/>
      </c>
      <c r="M2492" s="17" t="str" cm="1">
        <f t="array" aca="1" ref="M2492" ca="1">IFERROR(INDEX(NTG_2020_Map,$C2492+2,M$7),"")</f>
        <v/>
      </c>
      <c r="N2492" s="18" t="str" cm="1">
        <f t="array" aca="1" ref="N2492" ca="1">IFERROR(INDEX(NTG_2020_Map,$C2492+2,N$7),"")</f>
        <v/>
      </c>
      <c r="O2492" s="18" t="str" cm="1">
        <f t="array" aca="1" ref="O2492" ca="1">IFERROR(IF(INDEX(NTG_2020_Map,$C2492+2,O$7)="","",INDEX(NTG_2020_Map,$C2492+2,O$7)),"")</f>
        <v/>
      </c>
    </row>
    <row r="2493" spans="3:15" ht="12.75" customHeight="1">
      <c r="C2493" s="16">
        <f t="shared" si="76"/>
        <v>109</v>
      </c>
      <c r="D2493" s="16">
        <f t="shared" si="77"/>
        <v>1</v>
      </c>
      <c r="E2493" s="16" cm="1">
        <f t="array" aca="1" ref="E2493" ca="1">IF(F2493="","",IF(INDEX(NTG_2020_Table,$C2493+1,$D2493)=1,1,0))</f>
        <v>0</v>
      </c>
      <c r="F2493" s="17" t="str" cm="1">
        <f t="array" aca="1" ref="F2493" ca="1">IFERROR(INDEX(NTG_2020_Table,$C2493+1,$F$7),"")</f>
        <v>Res-sAll-mSHW-InstWtrHtr</v>
      </c>
      <c r="G2493" s="17" t="str" cm="1">
        <f t="array" aca="1" ref="G2493" ca="1">IF($F2493="","",IFERROR(INDEX(NTG_2020_Map,1,IF($D2493&lt;$B$4,$B$3,IF($D2493&lt;$B$5,$B$4,$B$5))),""))</f>
        <v>NTG_ID</v>
      </c>
      <c r="H2493" s="17" t="str" cm="1">
        <f t="array" aca="1" ref="H2493" ca="1">IF(F2493="","",IFERROR(INDEX(NTG_2020_Map,2,D2493),""))</f>
        <v>Agric-Default&gt;2yrs</v>
      </c>
      <c r="I2493" s="17" t="str" cm="1">
        <f t="array" aca="1" ref="I2493" ca="1">IFERROR(INDEX(NTG_2020_Map,$C2493+2,$I$7),"")</f>
        <v/>
      </c>
      <c r="J2493" s="17" t="str" cm="1">
        <f t="array" aca="1" ref="J2493" ca="1">IFERROR(IF(INDEX(NTG_2020_Map,$C2493+2,36)=0,"",INDEX(NTG_2020_Map,$C2493+2,$J$7)),"")</f>
        <v/>
      </c>
      <c r="K2493" s="17" t="str" cm="1">
        <f t="array" aca="1" ref="K2493" ca="1">IFERROR(INDEX(NTG_2020_Map,$C2493+2,K$7),"")</f>
        <v/>
      </c>
      <c r="L2493" s="17" t="str" cm="1">
        <f t="array" aca="1" ref="L2493" ca="1">IFERROR(INDEX(NTG_2020_Map,$C2493+2,L$7),"")</f>
        <v/>
      </c>
      <c r="M2493" s="17" t="str" cm="1">
        <f t="array" aca="1" ref="M2493" ca="1">IFERROR(INDEX(NTG_2020_Map,$C2493+2,M$7),"")</f>
        <v/>
      </c>
      <c r="N2493" s="18" t="str" cm="1">
        <f t="array" aca="1" ref="N2493" ca="1">IFERROR(INDEX(NTG_2020_Map,$C2493+2,N$7),"")</f>
        <v/>
      </c>
      <c r="O2493" s="18" t="str" cm="1">
        <f t="array" aca="1" ref="O2493" ca="1">IFERROR(IF(INDEX(NTG_2020_Map,$C2493+2,O$7)="","",INDEX(NTG_2020_Map,$C2493+2,O$7)),"")</f>
        <v/>
      </c>
    </row>
    <row r="2494" spans="3:15" ht="12.75" customHeight="1">
      <c r="C2494" s="16">
        <f t="shared" si="76"/>
        <v>109</v>
      </c>
      <c r="D2494" s="16">
        <f t="shared" si="77"/>
        <v>2</v>
      </c>
      <c r="E2494" s="16" cm="1">
        <f t="array" aca="1" ref="E2494" ca="1">IF(F2494="","",IF(INDEX(NTG_2020_Table,$C2494+1,$D2494)=1,1,0))</f>
        <v>0</v>
      </c>
      <c r="F2494" s="17" t="str" cm="1">
        <f t="array" aca="1" ref="F2494" ca="1">IFERROR(INDEX(NTG_2020_Table,$C2494+1,$F$7),"")</f>
        <v>Res-sAll-mSHW-InstWtrHtr</v>
      </c>
      <c r="G2494" s="17" t="str" cm="1">
        <f t="array" aca="1" ref="G2494" ca="1">IF($F2494="","",IFERROR(INDEX(NTG_2020_Map,1,IF($D2494&lt;$B$4,$B$3,IF($D2494&lt;$B$5,$B$4,$B$5))),""))</f>
        <v>NTG_ID</v>
      </c>
      <c r="H2494" s="17" t="str" cm="1">
        <f t="array" aca="1" ref="H2494" ca="1">IF(F2494="","",IFERROR(INDEX(NTG_2020_Map,2,D2494),""))</f>
        <v>DEER2019</v>
      </c>
      <c r="I2494" s="17" t="str" cm="1">
        <f t="array" aca="1" ref="I2494" ca="1">IFERROR(INDEX(NTG_2020_Map,$C2494+2,$I$7),"")</f>
        <v/>
      </c>
      <c r="J2494" s="17" t="str" cm="1">
        <f t="array" aca="1" ref="J2494" ca="1">IFERROR(IF(INDEX(NTG_2020_Map,$C2494+2,36)=0,"",INDEX(NTG_2020_Map,$C2494+2,$J$7)),"")</f>
        <v/>
      </c>
      <c r="K2494" s="17" t="str" cm="1">
        <f t="array" aca="1" ref="K2494" ca="1">IFERROR(INDEX(NTG_2020_Map,$C2494+2,K$7),"")</f>
        <v/>
      </c>
      <c r="L2494" s="17" t="str" cm="1">
        <f t="array" aca="1" ref="L2494" ca="1">IFERROR(INDEX(NTG_2020_Map,$C2494+2,L$7),"")</f>
        <v/>
      </c>
      <c r="M2494" s="17" t="str" cm="1">
        <f t="array" aca="1" ref="M2494" ca="1">IFERROR(INDEX(NTG_2020_Map,$C2494+2,M$7),"")</f>
        <v/>
      </c>
      <c r="N2494" s="18" t="str" cm="1">
        <f t="array" aca="1" ref="N2494" ca="1">IFERROR(INDEX(NTG_2020_Map,$C2494+2,N$7),"")</f>
        <v/>
      </c>
      <c r="O2494" s="18" t="str" cm="1">
        <f t="array" aca="1" ref="O2494" ca="1">IFERROR(IF(INDEX(NTG_2020_Map,$C2494+2,O$7)="","",INDEX(NTG_2020_Map,$C2494+2,O$7)),"")</f>
        <v/>
      </c>
    </row>
    <row r="2495" spans="3:15" ht="12.75" customHeight="1">
      <c r="C2495" s="16">
        <f t="shared" si="76"/>
        <v>109</v>
      </c>
      <c r="D2495" s="16">
        <f t="shared" si="77"/>
        <v>3</v>
      </c>
      <c r="E2495" s="16" cm="1">
        <f t="array" aca="1" ref="E2495" ca="1">IF(F2495="","",IF(INDEX(NTG_2020_Table,$C2495+1,$D2495)=1,1,0))</f>
        <v>0</v>
      </c>
      <c r="F2495" s="17" t="str" cm="1">
        <f t="array" aca="1" ref="F2495" ca="1">IFERROR(INDEX(NTG_2020_Table,$C2495+1,$F$7),"")</f>
        <v>Res-sAll-mSHW-InstWtrHtr</v>
      </c>
      <c r="G2495" s="17" t="str" cm="1">
        <f t="array" aca="1" ref="G2495" ca="1">IF($F2495="","",IFERROR(INDEX(NTG_2020_Map,1,IF($D2495&lt;$B$4,$B$3,IF($D2495&lt;$B$5,$B$4,$B$5))),""))</f>
        <v>NTG_ID</v>
      </c>
      <c r="H2495" s="17" cm="1">
        <f t="array" aca="1" ref="H2495" ca="1">IF(F2495="","",IFERROR(INDEX(NTG_2020_Map,2,D2495),""))</f>
        <v>43466</v>
      </c>
      <c r="I2495" s="17" t="str" cm="1">
        <f t="array" aca="1" ref="I2495" ca="1">IFERROR(INDEX(NTG_2020_Map,$C2495+2,$I$7),"")</f>
        <v/>
      </c>
      <c r="J2495" s="17" t="str" cm="1">
        <f t="array" aca="1" ref="J2495" ca="1">IFERROR(IF(INDEX(NTG_2020_Map,$C2495+2,36)=0,"",INDEX(NTG_2020_Map,$C2495+2,$J$7)),"")</f>
        <v/>
      </c>
      <c r="K2495" s="17" t="str" cm="1">
        <f t="array" aca="1" ref="K2495" ca="1">IFERROR(INDEX(NTG_2020_Map,$C2495+2,K$7),"")</f>
        <v/>
      </c>
      <c r="L2495" s="17" t="str" cm="1">
        <f t="array" aca="1" ref="L2495" ca="1">IFERROR(INDEX(NTG_2020_Map,$C2495+2,L$7),"")</f>
        <v/>
      </c>
      <c r="M2495" s="17" t="str" cm="1">
        <f t="array" aca="1" ref="M2495" ca="1">IFERROR(INDEX(NTG_2020_Map,$C2495+2,M$7),"")</f>
        <v/>
      </c>
      <c r="N2495" s="18" t="str" cm="1">
        <f t="array" aca="1" ref="N2495" ca="1">IFERROR(INDEX(NTG_2020_Map,$C2495+2,N$7),"")</f>
        <v/>
      </c>
      <c r="O2495" s="18" t="str" cm="1">
        <f t="array" aca="1" ref="O2495" ca="1">IFERROR(IF(INDEX(NTG_2020_Map,$C2495+2,O$7)="","",INDEX(NTG_2020_Map,$C2495+2,O$7)),"")</f>
        <v/>
      </c>
    </row>
    <row r="2496" spans="3:15" ht="12.75" customHeight="1">
      <c r="C2496" s="16">
        <f t="shared" si="76"/>
        <v>109</v>
      </c>
      <c r="D2496" s="16">
        <f t="shared" si="77"/>
        <v>4</v>
      </c>
      <c r="E2496" s="16" cm="1">
        <f t="array" aca="1" ref="E2496" ca="1">IF(F2496="","",IF(INDEX(NTG_2020_Table,$C2496+1,$D2496)=1,1,0))</f>
        <v>0</v>
      </c>
      <c r="F2496" s="17" t="str" cm="1">
        <f t="array" aca="1" ref="F2496" ca="1">IFERROR(INDEX(NTG_2020_Table,$C2496+1,$F$7),"")</f>
        <v>Res-sAll-mSHW-InstWtrHtr</v>
      </c>
      <c r="G2496" s="17" t="str" cm="1">
        <f t="array" aca="1" ref="G2496" ca="1">IF($F2496="","",IFERROR(INDEX(NTG_2020_Map,1,IF($D2496&lt;$B$4,$B$3,IF($D2496&lt;$B$5,$B$4,$B$5))),""))</f>
        <v>NTG_ID</v>
      </c>
      <c r="H2496" s="17" cm="1">
        <f t="array" aca="1" ref="H2496" ca="1">IF(F2496="","",IFERROR(INDEX(NTG_2020_Map,2,D2496),""))</f>
        <v>46022</v>
      </c>
      <c r="I2496" s="17" t="str" cm="1">
        <f t="array" aca="1" ref="I2496" ca="1">IFERROR(INDEX(NTG_2020_Map,$C2496+2,$I$7),"")</f>
        <v/>
      </c>
      <c r="J2496" s="17" t="str" cm="1">
        <f t="array" aca="1" ref="J2496" ca="1">IFERROR(IF(INDEX(NTG_2020_Map,$C2496+2,36)=0,"",INDEX(NTG_2020_Map,$C2496+2,$J$7)),"")</f>
        <v/>
      </c>
      <c r="K2496" s="17" t="str" cm="1">
        <f t="array" aca="1" ref="K2496" ca="1">IFERROR(INDEX(NTG_2020_Map,$C2496+2,K$7),"")</f>
        <v/>
      </c>
      <c r="L2496" s="17" t="str" cm="1">
        <f t="array" aca="1" ref="L2496" ca="1">IFERROR(INDEX(NTG_2020_Map,$C2496+2,L$7),"")</f>
        <v/>
      </c>
      <c r="M2496" s="17" t="str" cm="1">
        <f t="array" aca="1" ref="M2496" ca="1">IFERROR(INDEX(NTG_2020_Map,$C2496+2,M$7),"")</f>
        <v/>
      </c>
      <c r="N2496" s="18" t="str" cm="1">
        <f t="array" aca="1" ref="N2496" ca="1">IFERROR(INDEX(NTG_2020_Map,$C2496+2,N$7),"")</f>
        <v/>
      </c>
      <c r="O2496" s="18" t="str" cm="1">
        <f t="array" aca="1" ref="O2496" ca="1">IFERROR(IF(INDEX(NTG_2020_Map,$C2496+2,O$7)="","",INDEX(NTG_2020_Map,$C2496+2,O$7)),"")</f>
        <v/>
      </c>
    </row>
    <row r="2497" spans="3:15" ht="12.75" customHeight="1">
      <c r="C2497" s="16">
        <f t="shared" si="76"/>
        <v>109</v>
      </c>
      <c r="D2497" s="16">
        <f t="shared" si="77"/>
        <v>5</v>
      </c>
      <c r="E2497" s="16" cm="1">
        <f t="array" aca="1" ref="E2497" ca="1">IF(F2497="","",IF(INDEX(NTG_2020_Table,$C2497+1,$D2497)=1,1,0))</f>
        <v>0</v>
      </c>
      <c r="F2497" s="17" t="str" cm="1">
        <f t="array" aca="1" ref="F2497" ca="1">IFERROR(INDEX(NTG_2020_Table,$C2497+1,$F$7),"")</f>
        <v>Res-sAll-mSHW-InstWtrHtr</v>
      </c>
      <c r="G2497" s="17" t="str" cm="1">
        <f t="array" aca="1" ref="G2497" ca="1">IF($F2497="","",IFERROR(INDEX(NTG_2020_Map,1,IF($D2497&lt;$B$4,$B$3,IF($D2497&lt;$B$5,$B$4,$B$5))),""))</f>
        <v>NTG_ID</v>
      </c>
      <c r="H2497" s="17" cm="1">
        <f t="array" aca="1" ref="H2497" ca="1">IF(F2497="","",IFERROR(INDEX(NTG_2020_Map,2,D2497),""))</f>
        <v>0.6</v>
      </c>
      <c r="I2497" s="17" t="str" cm="1">
        <f t="array" aca="1" ref="I2497" ca="1">IFERROR(INDEX(NTG_2020_Map,$C2497+2,$I$7),"")</f>
        <v/>
      </c>
      <c r="J2497" s="17" t="str" cm="1">
        <f t="array" aca="1" ref="J2497" ca="1">IFERROR(IF(INDEX(NTG_2020_Map,$C2497+2,36)=0,"",INDEX(NTG_2020_Map,$C2497+2,$J$7)),"")</f>
        <v/>
      </c>
      <c r="K2497" s="17" t="str" cm="1">
        <f t="array" aca="1" ref="K2497" ca="1">IFERROR(INDEX(NTG_2020_Map,$C2497+2,K$7),"")</f>
        <v/>
      </c>
      <c r="L2497" s="17" t="str" cm="1">
        <f t="array" aca="1" ref="L2497" ca="1">IFERROR(INDEX(NTG_2020_Map,$C2497+2,L$7),"")</f>
        <v/>
      </c>
      <c r="M2497" s="17" t="str" cm="1">
        <f t="array" aca="1" ref="M2497" ca="1">IFERROR(INDEX(NTG_2020_Map,$C2497+2,M$7),"")</f>
        <v/>
      </c>
      <c r="N2497" s="18" t="str" cm="1">
        <f t="array" aca="1" ref="N2497" ca="1">IFERROR(INDEX(NTG_2020_Map,$C2497+2,N$7),"")</f>
        <v/>
      </c>
      <c r="O2497" s="18" t="str" cm="1">
        <f t="array" aca="1" ref="O2497" ca="1">IFERROR(IF(INDEX(NTG_2020_Map,$C2497+2,O$7)="","",INDEX(NTG_2020_Map,$C2497+2,O$7)),"")</f>
        <v/>
      </c>
    </row>
    <row r="2498" spans="3:15" ht="12.75" customHeight="1">
      <c r="C2498" s="16">
        <f t="shared" si="76"/>
        <v>109</v>
      </c>
      <c r="D2498" s="16">
        <f t="shared" si="77"/>
        <v>6</v>
      </c>
      <c r="E2498" s="16" cm="1">
        <f t="array" aca="1" ref="E2498" ca="1">IF(F2498="","",IF(INDEX(NTG_2020_Table,$C2498+1,$D2498)=1,1,0))</f>
        <v>0</v>
      </c>
      <c r="F2498" s="17" t="str" cm="1">
        <f t="array" aca="1" ref="F2498" ca="1">IFERROR(INDEX(NTG_2020_Table,$C2498+1,$F$7),"")</f>
        <v>Res-sAll-mSHW-InstWtrHtr</v>
      </c>
      <c r="G2498" s="17" t="str" cm="1">
        <f t="array" aca="1" ref="G2498" ca="1">IF($F2498="","",IFERROR(INDEX(NTG_2020_Map,1,IF($D2498&lt;$B$4,$B$3,IF($D2498&lt;$B$5,$B$4,$B$5))),""))</f>
        <v>NTG_ID</v>
      </c>
      <c r="H2498" s="17" cm="1">
        <f t="array" aca="1" ref="H2498" ca="1">IF(F2498="","",IFERROR(INDEX(NTG_2020_Map,2,D2498),""))</f>
        <v>0.6</v>
      </c>
      <c r="I2498" s="17" t="str" cm="1">
        <f t="array" aca="1" ref="I2498" ca="1">IFERROR(INDEX(NTG_2020_Map,$C2498+2,$I$7),"")</f>
        <v/>
      </c>
      <c r="J2498" s="17" t="str" cm="1">
        <f t="array" aca="1" ref="J2498" ca="1">IFERROR(IF(INDEX(NTG_2020_Map,$C2498+2,36)=0,"",INDEX(NTG_2020_Map,$C2498+2,$J$7)),"")</f>
        <v/>
      </c>
      <c r="K2498" s="17" t="str" cm="1">
        <f t="array" aca="1" ref="K2498" ca="1">IFERROR(INDEX(NTG_2020_Map,$C2498+2,K$7),"")</f>
        <v/>
      </c>
      <c r="L2498" s="17" t="str" cm="1">
        <f t="array" aca="1" ref="L2498" ca="1">IFERROR(INDEX(NTG_2020_Map,$C2498+2,L$7),"")</f>
        <v/>
      </c>
      <c r="M2498" s="17" t="str" cm="1">
        <f t="array" aca="1" ref="M2498" ca="1">IFERROR(INDEX(NTG_2020_Map,$C2498+2,M$7),"")</f>
        <v/>
      </c>
      <c r="N2498" s="18" t="str" cm="1">
        <f t="array" aca="1" ref="N2498" ca="1">IFERROR(INDEX(NTG_2020_Map,$C2498+2,N$7),"")</f>
        <v/>
      </c>
      <c r="O2498" s="18" t="str" cm="1">
        <f t="array" aca="1" ref="O2498" ca="1">IFERROR(IF(INDEX(NTG_2020_Map,$C2498+2,O$7)="","",INDEX(NTG_2020_Map,$C2498+2,O$7)),"")</f>
        <v/>
      </c>
    </row>
    <row r="2499" spans="3:15" ht="12.75" customHeight="1">
      <c r="C2499" s="16">
        <f t="shared" si="76"/>
        <v>109</v>
      </c>
      <c r="D2499" s="16">
        <f t="shared" si="77"/>
        <v>7</v>
      </c>
      <c r="E2499" s="16" cm="1">
        <f t="array" aca="1" ref="E2499" ca="1">IF(F2499="","",IF(INDEX(NTG_2020_Table,$C2499+1,$D2499)=1,1,0))</f>
        <v>0</v>
      </c>
      <c r="F2499" s="17" t="str" cm="1">
        <f t="array" aca="1" ref="F2499" ca="1">IFERROR(INDEX(NTG_2020_Table,$C2499+1,$F$7),"")</f>
        <v>Res-sAll-mSHW-InstWtrHtr</v>
      </c>
      <c r="G2499" s="17" t="str" cm="1">
        <f t="array" aca="1" ref="G2499" ca="1">IF($F2499="","",IFERROR(INDEX(NTG_2020_Map,1,IF($D2499&lt;$B$4,$B$3,IF($D2499&lt;$B$5,$B$4,$B$5))),""))</f>
        <v>NTG_ID</v>
      </c>
      <c r="H2499" s="17" t="str" cm="1">
        <f t="array" aca="1" ref="H2499" ca="1">IF(F2499="","",IFERROR(INDEX(NTG_2020_Map,2,D2499),""))</f>
        <v>Measures not covered by other NTG values and measure technology type has been available in marketplace for more than 2 years</v>
      </c>
      <c r="I2499" s="17" t="str" cm="1">
        <f t="array" aca="1" ref="I2499" ca="1">IFERROR(INDEX(NTG_2020_Map,$C2499+2,$I$7),"")</f>
        <v/>
      </c>
      <c r="J2499" s="17" t="str" cm="1">
        <f t="array" aca="1" ref="J2499" ca="1">IFERROR(IF(INDEX(NTG_2020_Map,$C2499+2,36)=0,"",INDEX(NTG_2020_Map,$C2499+2,$J$7)),"")</f>
        <v/>
      </c>
      <c r="K2499" s="17" t="str" cm="1">
        <f t="array" aca="1" ref="K2499" ca="1">IFERROR(INDEX(NTG_2020_Map,$C2499+2,K$7),"")</f>
        <v/>
      </c>
      <c r="L2499" s="17" t="str" cm="1">
        <f t="array" aca="1" ref="L2499" ca="1">IFERROR(INDEX(NTG_2020_Map,$C2499+2,L$7),"")</f>
        <v/>
      </c>
      <c r="M2499" s="17" t="str" cm="1">
        <f t="array" aca="1" ref="M2499" ca="1">IFERROR(INDEX(NTG_2020_Map,$C2499+2,M$7),"")</f>
        <v/>
      </c>
      <c r="N2499" s="18" t="str" cm="1">
        <f t="array" aca="1" ref="N2499" ca="1">IFERROR(INDEX(NTG_2020_Map,$C2499+2,N$7),"")</f>
        <v/>
      </c>
      <c r="O2499" s="18" t="str" cm="1">
        <f t="array" aca="1" ref="O2499" ca="1">IFERROR(IF(INDEX(NTG_2020_Map,$C2499+2,O$7)="","",INDEX(NTG_2020_Map,$C2499+2,O$7)),"")</f>
        <v/>
      </c>
    </row>
    <row r="2500" spans="3:15" ht="12.75" customHeight="1">
      <c r="C2500" s="16">
        <f t="shared" si="76"/>
        <v>109</v>
      </c>
      <c r="D2500" s="16">
        <f t="shared" si="77"/>
        <v>8</v>
      </c>
      <c r="E2500" s="16" cm="1">
        <f t="array" aca="1" ref="E2500" ca="1">IF(F2500="","",IF(INDEX(NTG_2020_Table,$C2500+1,$D2500)=1,1,0))</f>
        <v>0</v>
      </c>
      <c r="F2500" s="17" t="str" cm="1">
        <f t="array" aca="1" ref="F2500" ca="1">IFERROR(INDEX(NTG_2020_Table,$C2500+1,$F$7),"")</f>
        <v>Res-sAll-mSHW-InstWtrHtr</v>
      </c>
      <c r="G2500" s="17" t="str" cm="1">
        <f t="array" aca="1" ref="G2500" ca="1">IF($F2500="","",IFERROR(INDEX(NTG_2020_Map,1,IF($D2500&lt;$B$4,$B$3,IF($D2500&lt;$B$5,$B$4,$B$5))),""))</f>
        <v>NTG_ID</v>
      </c>
      <c r="H2500" s="17" t="str" cm="1">
        <f t="array" aca="1" ref="H2500" ca="1">IF(F2500="","",IFERROR(INDEX(NTG_2020_Map,2,D2500),""))</f>
        <v>Deem-DEER|Deem-WP</v>
      </c>
      <c r="I2500" s="17" t="str" cm="1">
        <f t="array" aca="1" ref="I2500" ca="1">IFERROR(INDEX(NTG_2020_Map,$C2500+2,$I$7),"")</f>
        <v/>
      </c>
      <c r="J2500" s="17" t="str" cm="1">
        <f t="array" aca="1" ref="J2500" ca="1">IFERROR(IF(INDEX(NTG_2020_Map,$C2500+2,36)=0,"",INDEX(NTG_2020_Map,$C2500+2,$J$7)),"")</f>
        <v/>
      </c>
      <c r="K2500" s="17" t="str" cm="1">
        <f t="array" aca="1" ref="K2500" ca="1">IFERROR(INDEX(NTG_2020_Map,$C2500+2,K$7),"")</f>
        <v/>
      </c>
      <c r="L2500" s="17" t="str" cm="1">
        <f t="array" aca="1" ref="L2500" ca="1">IFERROR(INDEX(NTG_2020_Map,$C2500+2,L$7),"")</f>
        <v/>
      </c>
      <c r="M2500" s="17" t="str" cm="1">
        <f t="array" aca="1" ref="M2500" ca="1">IFERROR(INDEX(NTG_2020_Map,$C2500+2,M$7),"")</f>
        <v/>
      </c>
      <c r="N2500" s="18" t="str" cm="1">
        <f t="array" aca="1" ref="N2500" ca="1">IFERROR(INDEX(NTG_2020_Map,$C2500+2,N$7),"")</f>
        <v/>
      </c>
      <c r="O2500" s="18" t="str" cm="1">
        <f t="array" aca="1" ref="O2500" ca="1">IFERROR(IF(INDEX(NTG_2020_Map,$C2500+2,O$7)="","",INDEX(NTG_2020_Map,$C2500+2,O$7)),"")</f>
        <v/>
      </c>
    </row>
    <row r="2501" spans="3:15" ht="12.75" customHeight="1">
      <c r="C2501" s="16">
        <f t="shared" si="76"/>
        <v>109</v>
      </c>
      <c r="D2501" s="16">
        <f t="shared" si="77"/>
        <v>9</v>
      </c>
      <c r="E2501" s="16" cm="1">
        <f t="array" aca="1" ref="E2501" ca="1">IF(F2501="","",IF(INDEX(NTG_2020_Table,$C2501+1,$D2501)=1,1,0))</f>
        <v>0</v>
      </c>
      <c r="F2501" s="17" t="str" cm="1">
        <f t="array" aca="1" ref="F2501" ca="1">IFERROR(INDEX(NTG_2020_Table,$C2501+1,$F$7),"")</f>
        <v>Res-sAll-mSHW-InstWtrHtr</v>
      </c>
      <c r="G2501" s="17" t="str" cm="1">
        <f t="array" aca="1" ref="G2501" ca="1">IF($F2501="","",IFERROR(INDEX(NTG_2020_Map,1,IF($D2501&lt;$B$4,$B$3,IF($D2501&lt;$B$5,$B$4,$B$5))),""))</f>
        <v>NTG_ID</v>
      </c>
      <c r="H2501" s="17" t="str" cm="1">
        <f t="array" aca="1" ref="H2501" ca="1">IF(F2501="","",IFERROR(INDEX(NTG_2020_Map,2,D2501),""))</f>
        <v>AOE|AR|BRO-Bhv|BRO-Op|BRO-RCx|BW|NC|NR</v>
      </c>
      <c r="I2501" s="17" t="str" cm="1">
        <f t="array" aca="1" ref="I2501" ca="1">IFERROR(INDEX(NTG_2020_Map,$C2501+2,$I$7),"")</f>
        <v/>
      </c>
      <c r="J2501" s="17" t="str" cm="1">
        <f t="array" aca="1" ref="J2501" ca="1">IFERROR(IF(INDEX(NTG_2020_Map,$C2501+2,36)=0,"",INDEX(NTG_2020_Map,$C2501+2,$J$7)),"")</f>
        <v/>
      </c>
      <c r="K2501" s="17" t="str" cm="1">
        <f t="array" aca="1" ref="K2501" ca="1">IFERROR(INDEX(NTG_2020_Map,$C2501+2,K$7),"")</f>
        <v/>
      </c>
      <c r="L2501" s="17" t="str" cm="1">
        <f t="array" aca="1" ref="L2501" ca="1">IFERROR(INDEX(NTG_2020_Map,$C2501+2,L$7),"")</f>
        <v/>
      </c>
      <c r="M2501" s="17" t="str" cm="1">
        <f t="array" aca="1" ref="M2501" ca="1">IFERROR(INDEX(NTG_2020_Map,$C2501+2,M$7),"")</f>
        <v/>
      </c>
      <c r="N2501" s="18" t="str" cm="1">
        <f t="array" aca="1" ref="N2501" ca="1">IFERROR(INDEX(NTG_2020_Map,$C2501+2,N$7),"")</f>
        <v/>
      </c>
      <c r="O2501" s="18" t="str" cm="1">
        <f t="array" aca="1" ref="O2501" ca="1">IFERROR(IF(INDEX(NTG_2020_Map,$C2501+2,O$7)="","",INDEX(NTG_2020_Map,$C2501+2,O$7)),"")</f>
        <v/>
      </c>
    </row>
    <row r="2502" spans="3:15" ht="12.75" customHeight="1">
      <c r="C2502" s="16">
        <f t="shared" si="76"/>
        <v>109</v>
      </c>
      <c r="D2502" s="16">
        <f t="shared" si="77"/>
        <v>10</v>
      </c>
      <c r="E2502" s="16" cm="1">
        <f t="array" aca="1" ref="E2502" ca="1">IF(F2502="","",IF(INDEX(NTG_2020_Table,$C2502+1,$D2502)=1,1,0))</f>
        <v>0</v>
      </c>
      <c r="F2502" s="17" t="str" cm="1">
        <f t="array" aca="1" ref="F2502" ca="1">IFERROR(INDEX(NTG_2020_Table,$C2502+1,$F$7),"")</f>
        <v>Res-sAll-mSHW-InstWtrHtr</v>
      </c>
      <c r="G2502" s="17" t="str" cm="1">
        <f t="array" aca="1" ref="G2502" ca="1">IF($F2502="","",IFERROR(INDEX(NTG_2020_Map,1,IF($D2502&lt;$B$4,$B$3,IF($D2502&lt;$B$5,$B$4,$B$5))),""))</f>
        <v>NTG_ID</v>
      </c>
      <c r="H2502" s="17" t="str" cm="1">
        <f t="array" aca="1" ref="H2502" ca="1">IF(F2502="","",IFERROR(INDEX(NTG_2020_Map,2,D2502),""))</f>
        <v>UpDeemed|DnCust|DnDeemed|DnCustDI|DnDeemDI</v>
      </c>
      <c r="I2502" s="17" t="str" cm="1">
        <f t="array" aca="1" ref="I2502" ca="1">IFERROR(INDEX(NTG_2020_Map,$C2502+2,$I$7),"")</f>
        <v/>
      </c>
      <c r="J2502" s="17" t="str" cm="1">
        <f t="array" aca="1" ref="J2502" ca="1">IFERROR(IF(INDEX(NTG_2020_Map,$C2502+2,36)=0,"",INDEX(NTG_2020_Map,$C2502+2,$J$7)),"")</f>
        <v/>
      </c>
      <c r="K2502" s="17" t="str" cm="1">
        <f t="array" aca="1" ref="K2502" ca="1">IFERROR(INDEX(NTG_2020_Map,$C2502+2,K$7),"")</f>
        <v/>
      </c>
      <c r="L2502" s="17" t="str" cm="1">
        <f t="array" aca="1" ref="L2502" ca="1">IFERROR(INDEX(NTG_2020_Map,$C2502+2,L$7),"")</f>
        <v/>
      </c>
      <c r="M2502" s="17" t="str" cm="1">
        <f t="array" aca="1" ref="M2502" ca="1">IFERROR(INDEX(NTG_2020_Map,$C2502+2,M$7),"")</f>
        <v/>
      </c>
      <c r="N2502" s="18" t="str" cm="1">
        <f t="array" aca="1" ref="N2502" ca="1">IFERROR(INDEX(NTG_2020_Map,$C2502+2,N$7),"")</f>
        <v/>
      </c>
      <c r="O2502" s="18" t="str" cm="1">
        <f t="array" aca="1" ref="O2502" ca="1">IFERROR(IF(INDEX(NTG_2020_Map,$C2502+2,O$7)="","",INDEX(NTG_2020_Map,$C2502+2,O$7)),"")</f>
        <v/>
      </c>
    </row>
    <row r="2503" spans="3:15" ht="12.75" customHeight="1">
      <c r="C2503" s="16">
        <f t="shared" si="76"/>
        <v>109</v>
      </c>
      <c r="D2503" s="16">
        <f t="shared" si="77"/>
        <v>11</v>
      </c>
      <c r="E2503" s="16" cm="1">
        <f t="array" aca="1" ref="E2503" ca="1">IF(F2503="","",IF(INDEX(NTG_2020_Table,$C2503+1,$D2503)=1,1,0))</f>
        <v>0</v>
      </c>
      <c r="F2503" s="17" t="str" cm="1">
        <f t="array" aca="1" ref="F2503" ca="1">IFERROR(INDEX(NTG_2020_Table,$C2503+1,$F$7),"")</f>
        <v>Res-sAll-mSHW-InstWtrHtr</v>
      </c>
      <c r="G2503" s="17" t="str" cm="1">
        <f t="array" aca="1" ref="G2503" ca="1">IF($F2503="","",IFERROR(INDEX(NTG_2020_Map,1,IF($D2503&lt;$B$4,$B$3,IF($D2503&lt;$B$5,$B$4,$B$5))),""))</f>
        <v>VersionSource</v>
      </c>
      <c r="H2503" s="17" t="str" cm="1">
        <f t="array" aca="1" ref="H2503" ca="1">IF(F2503="","",IFERROR(INDEX(NTG_2020_Map,2,D2503),""))</f>
        <v/>
      </c>
      <c r="I2503" s="17" t="str" cm="1">
        <f t="array" aca="1" ref="I2503" ca="1">IFERROR(INDEX(NTG_2020_Map,$C2503+2,$I$7),"")</f>
        <v/>
      </c>
      <c r="J2503" s="17" t="str" cm="1">
        <f t="array" aca="1" ref="J2503" ca="1">IFERROR(IF(INDEX(NTG_2020_Map,$C2503+2,36)=0,"",INDEX(NTG_2020_Map,$C2503+2,$J$7)),"")</f>
        <v/>
      </c>
      <c r="K2503" s="17" t="str" cm="1">
        <f t="array" aca="1" ref="K2503" ca="1">IFERROR(INDEX(NTG_2020_Map,$C2503+2,K$7),"")</f>
        <v/>
      </c>
      <c r="L2503" s="17" t="str" cm="1">
        <f t="array" aca="1" ref="L2503" ca="1">IFERROR(INDEX(NTG_2020_Map,$C2503+2,L$7),"")</f>
        <v/>
      </c>
      <c r="M2503" s="17" t="str" cm="1">
        <f t="array" aca="1" ref="M2503" ca="1">IFERROR(INDEX(NTG_2020_Map,$C2503+2,M$7),"")</f>
        <v/>
      </c>
      <c r="N2503" s="18" t="str" cm="1">
        <f t="array" aca="1" ref="N2503" ca="1">IFERROR(INDEX(NTG_2020_Map,$C2503+2,N$7),"")</f>
        <v/>
      </c>
      <c r="O2503" s="18" t="str" cm="1">
        <f t="array" aca="1" ref="O2503" ca="1">IFERROR(IF(INDEX(NTG_2020_Map,$C2503+2,O$7)="","",INDEX(NTG_2020_Map,$C2503+2,O$7)),"")</f>
        <v/>
      </c>
    </row>
    <row r="2504" spans="3:15" ht="12.75" customHeight="1">
      <c r="C2504" s="16">
        <f t="shared" si="76"/>
        <v>109</v>
      </c>
      <c r="D2504" s="16">
        <f t="shared" si="77"/>
        <v>12</v>
      </c>
      <c r="E2504" s="16" cm="1">
        <f t="array" aca="1" ref="E2504" ca="1">IF(F2504="","",IF(INDEX(NTG_2020_Table,$C2504+1,$D2504)=1,1,0))</f>
        <v>1</v>
      </c>
      <c r="F2504" s="17" t="str" cm="1">
        <f t="array" aca="1" ref="F2504" ca="1">IFERROR(INDEX(NTG_2020_Table,$C2504+1,$F$7),"")</f>
        <v>Res-sAll-mSHW-InstWtrHtr</v>
      </c>
      <c r="G2504" s="17" t="str" cm="1">
        <f t="array" aca="1" ref="G2504" ca="1">IF($F2504="","",IFERROR(INDEX(NTG_2020_Map,1,IF($D2504&lt;$B$4,$B$3,IF($D2504&lt;$B$5,$B$4,$B$5))),""))</f>
        <v>VersionSource</v>
      </c>
      <c r="H2504" s="17" t="str" cm="1">
        <f t="array" aca="1" ref="H2504" ca="1">IF(F2504="","",IFERROR(INDEX(NTG_2020_Map,2,D2504),""))</f>
        <v>1</v>
      </c>
      <c r="I2504" s="17" t="str" cm="1">
        <f t="array" aca="1" ref="I2504" ca="1">IFERROR(INDEX(NTG_2020_Map,$C2504+2,$I$7),"")</f>
        <v/>
      </c>
      <c r="J2504" s="17" t="str" cm="1">
        <f t="array" aca="1" ref="J2504" ca="1">IFERROR(IF(INDEX(NTG_2020_Map,$C2504+2,36)=0,"",INDEX(NTG_2020_Map,$C2504+2,$J$7)),"")</f>
        <v/>
      </c>
      <c r="K2504" s="17" t="str" cm="1">
        <f t="array" aca="1" ref="K2504" ca="1">IFERROR(INDEX(NTG_2020_Map,$C2504+2,K$7),"")</f>
        <v/>
      </c>
      <c r="L2504" s="17" t="str" cm="1">
        <f t="array" aca="1" ref="L2504" ca="1">IFERROR(INDEX(NTG_2020_Map,$C2504+2,L$7),"")</f>
        <v/>
      </c>
      <c r="M2504" s="17" t="str" cm="1">
        <f t="array" aca="1" ref="M2504" ca="1">IFERROR(INDEX(NTG_2020_Map,$C2504+2,M$7),"")</f>
        <v/>
      </c>
      <c r="N2504" s="18" t="str" cm="1">
        <f t="array" aca="1" ref="N2504" ca="1">IFERROR(INDEX(NTG_2020_Map,$C2504+2,N$7),"")</f>
        <v/>
      </c>
      <c r="O2504" s="18" t="str" cm="1">
        <f t="array" aca="1" ref="O2504" ca="1">IFERROR(IF(INDEX(NTG_2020_Map,$C2504+2,O$7)="","",INDEX(NTG_2020_Map,$C2504+2,O$7)),"")</f>
        <v/>
      </c>
    </row>
    <row r="2505" spans="3:15" ht="12.75" customHeight="1">
      <c r="C2505" s="16">
        <f t="shared" si="76"/>
        <v>109</v>
      </c>
      <c r="D2505" s="16">
        <f t="shared" si="77"/>
        <v>13</v>
      </c>
      <c r="E2505" s="16" cm="1">
        <f t="array" aca="1" ref="E2505" ca="1">IF(F2505="","",IF(INDEX(NTG_2020_Table,$C2505+1,$D2505)=1,1,0))</f>
        <v>0</v>
      </c>
      <c r="F2505" s="17" t="str" cm="1">
        <f t="array" aca="1" ref="F2505" ca="1">IFERROR(INDEX(NTG_2020_Table,$C2505+1,$F$7),"")</f>
        <v>Res-sAll-mSHW-InstWtrHtr</v>
      </c>
      <c r="G2505" s="17" t="str" cm="1">
        <f t="array" aca="1" ref="G2505" ca="1">IF($F2505="","",IFERROR(INDEX(NTG_2020_Map,1,IF($D2505&lt;$B$4,$B$3,IF($D2505&lt;$B$5,$B$4,$B$5))),""))</f>
        <v>VersionSource</v>
      </c>
      <c r="H2505" s="17" t="str" cm="1">
        <f t="array" aca="1" ref="H2505" ca="1">IF(F2505="","",IFERROR(INDEX(NTG_2020_Map,2,D2505),""))</f>
        <v>1</v>
      </c>
      <c r="I2505" s="17" t="str" cm="1">
        <f t="array" aca="1" ref="I2505" ca="1">IFERROR(INDEX(NTG_2020_Map,$C2505+2,$I$7),"")</f>
        <v/>
      </c>
      <c r="J2505" s="17" t="str" cm="1">
        <f t="array" aca="1" ref="J2505" ca="1">IFERROR(IF(INDEX(NTG_2020_Map,$C2505+2,36)=0,"",INDEX(NTG_2020_Map,$C2505+2,$J$7)),"")</f>
        <v/>
      </c>
      <c r="K2505" s="17" t="str" cm="1">
        <f t="array" aca="1" ref="K2505" ca="1">IFERROR(INDEX(NTG_2020_Map,$C2505+2,K$7),"")</f>
        <v/>
      </c>
      <c r="L2505" s="17" t="str" cm="1">
        <f t="array" aca="1" ref="L2505" ca="1">IFERROR(INDEX(NTG_2020_Map,$C2505+2,L$7),"")</f>
        <v/>
      </c>
      <c r="M2505" s="17" t="str" cm="1">
        <f t="array" aca="1" ref="M2505" ca="1">IFERROR(INDEX(NTG_2020_Map,$C2505+2,M$7),"")</f>
        <v/>
      </c>
      <c r="N2505" s="18" t="str" cm="1">
        <f t="array" aca="1" ref="N2505" ca="1">IFERROR(INDEX(NTG_2020_Map,$C2505+2,N$7),"")</f>
        <v/>
      </c>
      <c r="O2505" s="18" t="str" cm="1">
        <f t="array" aca="1" ref="O2505" ca="1">IFERROR(IF(INDEX(NTG_2020_Map,$C2505+2,O$7)="","",INDEX(NTG_2020_Map,$C2505+2,O$7)),"")</f>
        <v/>
      </c>
    </row>
    <row r="2506" spans="3:15" ht="12.75" customHeight="1">
      <c r="C2506" s="16">
        <f t="shared" ref="C2506:C2569" si="78">IF($D2506=1,IF($C2505&lt;$B$1,$C2505+1,""),$C2505)</f>
        <v>109</v>
      </c>
      <c r="D2506" s="16">
        <f t="shared" ref="D2506:D2569" si="79">IF(D2505&lt;$B$2,D2505+1,1)</f>
        <v>14</v>
      </c>
      <c r="E2506" s="16" cm="1">
        <f t="array" aca="1" ref="E2506" ca="1">IF(F2506="","",IF(INDEX(NTG_2020_Table,$C2506+1,$D2506)=1,1,0))</f>
        <v>0</v>
      </c>
      <c r="F2506" s="17" t="str" cm="1">
        <f t="array" aca="1" ref="F2506" ca="1">IFERROR(INDEX(NTG_2020_Table,$C2506+1,$F$7),"")</f>
        <v>Res-sAll-mSHW-InstWtrHtr</v>
      </c>
      <c r="G2506" s="17" t="str" cm="1">
        <f t="array" aca="1" ref="G2506" ca="1">IF($F2506="","",IFERROR(INDEX(NTG_2020_Map,1,IF($D2506&lt;$B$4,$B$3,IF($D2506&lt;$B$5,$B$4,$B$5))),""))</f>
        <v>VersionSource</v>
      </c>
      <c r="H2506" s="17" t="str" cm="1">
        <f t="array" aca="1" ref="H2506" ca="1">IF(F2506="","",IFERROR(INDEX(NTG_2020_Map,2,D2506),""))</f>
        <v>0</v>
      </c>
      <c r="I2506" s="17" t="str" cm="1">
        <f t="array" aca="1" ref="I2506" ca="1">IFERROR(INDEX(NTG_2020_Map,$C2506+2,$I$7),"")</f>
        <v/>
      </c>
      <c r="J2506" s="17" t="str" cm="1">
        <f t="array" aca="1" ref="J2506" ca="1">IFERROR(IF(INDEX(NTG_2020_Map,$C2506+2,36)=0,"",INDEX(NTG_2020_Map,$C2506+2,$J$7)),"")</f>
        <v/>
      </c>
      <c r="K2506" s="17" t="str" cm="1">
        <f t="array" aca="1" ref="K2506" ca="1">IFERROR(INDEX(NTG_2020_Map,$C2506+2,K$7),"")</f>
        <v/>
      </c>
      <c r="L2506" s="17" t="str" cm="1">
        <f t="array" aca="1" ref="L2506" ca="1">IFERROR(INDEX(NTG_2020_Map,$C2506+2,L$7),"")</f>
        <v/>
      </c>
      <c r="M2506" s="17" t="str" cm="1">
        <f t="array" aca="1" ref="M2506" ca="1">IFERROR(INDEX(NTG_2020_Map,$C2506+2,M$7),"")</f>
        <v/>
      </c>
      <c r="N2506" s="18" t="str" cm="1">
        <f t="array" aca="1" ref="N2506" ca="1">IFERROR(INDEX(NTG_2020_Map,$C2506+2,N$7),"")</f>
        <v/>
      </c>
      <c r="O2506" s="18" t="str" cm="1">
        <f t="array" aca="1" ref="O2506" ca="1">IFERROR(IF(INDEX(NTG_2020_Map,$C2506+2,O$7)="","",INDEX(NTG_2020_Map,$C2506+2,O$7)),"")</f>
        <v/>
      </c>
    </row>
    <row r="2507" spans="3:15" ht="12.75" customHeight="1">
      <c r="C2507" s="16">
        <f t="shared" si="78"/>
        <v>109</v>
      </c>
      <c r="D2507" s="16">
        <f t="shared" si="79"/>
        <v>15</v>
      </c>
      <c r="E2507" s="16" cm="1">
        <f t="array" aca="1" ref="E2507" ca="1">IF(F2507="","",IF(INDEX(NTG_2020_Table,$C2507+1,$D2507)=1,1,0))</f>
        <v>0</v>
      </c>
      <c r="F2507" s="17" t="str" cm="1">
        <f t="array" aca="1" ref="F2507" ca="1">IFERROR(INDEX(NTG_2020_Table,$C2507+1,$F$7),"")</f>
        <v>Res-sAll-mSHW-InstWtrHtr</v>
      </c>
      <c r="G2507" s="17" t="str" cm="1">
        <f t="array" aca="1" ref="G2507" ca="1">IF($F2507="","",IFERROR(INDEX(NTG_2020_Map,1,IF($D2507&lt;$B$4,$B$3,IF($D2507&lt;$B$5,$B$4,$B$5))),""))</f>
        <v>VersionSource</v>
      </c>
      <c r="H2507" s="17" cm="1">
        <f t="array" aca="1" ref="H2507" ca="1">IF(F2507="","",IFERROR(INDEX(NTG_2020_Map,2,D2507),""))</f>
        <v>45448.629734189817</v>
      </c>
      <c r="I2507" s="17" t="str" cm="1">
        <f t="array" aca="1" ref="I2507" ca="1">IFERROR(INDEX(NTG_2020_Map,$C2507+2,$I$7),"")</f>
        <v/>
      </c>
      <c r="J2507" s="17" t="str" cm="1">
        <f t="array" aca="1" ref="J2507" ca="1">IFERROR(IF(INDEX(NTG_2020_Map,$C2507+2,36)=0,"",INDEX(NTG_2020_Map,$C2507+2,$J$7)),"")</f>
        <v/>
      </c>
      <c r="K2507" s="17" t="str" cm="1">
        <f t="array" aca="1" ref="K2507" ca="1">IFERROR(INDEX(NTG_2020_Map,$C2507+2,K$7),"")</f>
        <v/>
      </c>
      <c r="L2507" s="17" t="str" cm="1">
        <f t="array" aca="1" ref="L2507" ca="1">IFERROR(INDEX(NTG_2020_Map,$C2507+2,L$7),"")</f>
        <v/>
      </c>
      <c r="M2507" s="17" t="str" cm="1">
        <f t="array" aca="1" ref="M2507" ca="1">IFERROR(INDEX(NTG_2020_Map,$C2507+2,M$7),"")</f>
        <v/>
      </c>
      <c r="N2507" s="18" t="str" cm="1">
        <f t="array" aca="1" ref="N2507" ca="1">IFERROR(INDEX(NTG_2020_Map,$C2507+2,N$7),"")</f>
        <v/>
      </c>
      <c r="O2507" s="18" t="str" cm="1">
        <f t="array" aca="1" ref="O2507" ca="1">IFERROR(IF(INDEX(NTG_2020_Map,$C2507+2,O$7)="","",INDEX(NTG_2020_Map,$C2507+2,O$7)),"")</f>
        <v/>
      </c>
    </row>
    <row r="2508" spans="3:15" ht="12.75" customHeight="1">
      <c r="C2508" s="16">
        <f t="shared" si="78"/>
        <v>109</v>
      </c>
      <c r="D2508" s="16">
        <f t="shared" si="79"/>
        <v>16</v>
      </c>
      <c r="E2508" s="16" cm="1">
        <f t="array" aca="1" ref="E2508" ca="1">IF(F2508="","",IF(INDEX(NTG_2020_Table,$C2508+1,$D2508)=1,1,0))</f>
        <v>1</v>
      </c>
      <c r="F2508" s="17" t="str" cm="1">
        <f t="array" aca="1" ref="F2508" ca="1">IFERROR(INDEX(NTG_2020_Table,$C2508+1,$F$7),"")</f>
        <v>Res-sAll-mSHW-InstWtrHtr</v>
      </c>
      <c r="G2508" s="17" t="str" cm="1">
        <f t="array" aca="1" ref="G2508" ca="1">IF($F2508="","",IFERROR(INDEX(NTG_2020_Map,1,IF($D2508&lt;$B$4,$B$3,IF($D2508&lt;$B$5,$B$4,$B$5))),""))</f>
        <v>VersionSource</v>
      </c>
      <c r="H2508" s="17" t="str" cm="1">
        <f t="array" aca="1" ref="H2508" ca="1">IF(F2508="","",IFERROR(INDEX(NTG_2020_Map,2,D2508),""))</f>
        <v>Expired this record since a new record was created that uses the updated Measure Impact Types and Delivery Types per DEER2026 Scoping Document.</v>
      </c>
      <c r="I2508" s="17" t="str" cm="1">
        <f t="array" aca="1" ref="I2508" ca="1">IFERROR(INDEX(NTG_2020_Map,$C2508+2,$I$7),"")</f>
        <v/>
      </c>
      <c r="J2508" s="17" t="str" cm="1">
        <f t="array" aca="1" ref="J2508" ca="1">IFERROR(IF(INDEX(NTG_2020_Map,$C2508+2,36)=0,"",INDEX(NTG_2020_Map,$C2508+2,$J$7)),"")</f>
        <v/>
      </c>
      <c r="K2508" s="17" t="str" cm="1">
        <f t="array" aca="1" ref="K2508" ca="1">IFERROR(INDEX(NTG_2020_Map,$C2508+2,K$7),"")</f>
        <v/>
      </c>
      <c r="L2508" s="17" t="str" cm="1">
        <f t="array" aca="1" ref="L2508" ca="1">IFERROR(INDEX(NTG_2020_Map,$C2508+2,L$7),"")</f>
        <v/>
      </c>
      <c r="M2508" s="17" t="str" cm="1">
        <f t="array" aca="1" ref="M2508" ca="1">IFERROR(INDEX(NTG_2020_Map,$C2508+2,M$7),"")</f>
        <v/>
      </c>
      <c r="N2508" s="18" t="str" cm="1">
        <f t="array" aca="1" ref="N2508" ca="1">IFERROR(INDEX(NTG_2020_Map,$C2508+2,N$7),"")</f>
        <v/>
      </c>
      <c r="O2508" s="18" t="str" cm="1">
        <f t="array" aca="1" ref="O2508" ca="1">IFERROR(IF(INDEX(NTG_2020_Map,$C2508+2,O$7)="","",INDEX(NTG_2020_Map,$C2508+2,O$7)),"")</f>
        <v/>
      </c>
    </row>
    <row r="2509" spans="3:15" ht="12.75" customHeight="1">
      <c r="C2509" s="16">
        <f t="shared" si="78"/>
        <v>109</v>
      </c>
      <c r="D2509" s="16">
        <f t="shared" si="79"/>
        <v>17</v>
      </c>
      <c r="E2509" s="16" cm="1">
        <f t="array" aca="1" ref="E2509" ca="1">IF(F2509="","",IF(INDEX(NTG_2020_Table,$C2509+1,$D2509)=1,1,0))</f>
        <v>0</v>
      </c>
      <c r="F2509" s="17" t="str" cm="1">
        <f t="array" aca="1" ref="F2509" ca="1">IFERROR(INDEX(NTG_2020_Table,$C2509+1,$F$7),"")</f>
        <v>Res-sAll-mSHW-InstWtrHtr</v>
      </c>
      <c r="G2509" s="17" t="str" cm="1">
        <f t="array" aca="1" ref="G2509" ca="1">IF($F2509="","",IFERROR(INDEX(NTG_2020_Map,1,IF($D2509&lt;$B$4,$B$3,IF($D2509&lt;$B$5,$B$4,$B$5))),""))</f>
        <v>VersionSource</v>
      </c>
      <c r="H2509" s="17" t="str" cm="1">
        <f t="array" aca="1" ref="H2509" ca="1">IF(F2509="","",IFERROR(INDEX(NTG_2020_Map,2,D2509),""))</f>
        <v>Deemed Ex Ante Team</v>
      </c>
      <c r="I2509" s="17" t="str" cm="1">
        <f t="array" aca="1" ref="I2509" ca="1">IFERROR(INDEX(NTG_2020_Map,$C2509+2,$I$7),"")</f>
        <v/>
      </c>
      <c r="J2509" s="17" t="str" cm="1">
        <f t="array" aca="1" ref="J2509" ca="1">IFERROR(IF(INDEX(NTG_2020_Map,$C2509+2,36)=0,"",INDEX(NTG_2020_Map,$C2509+2,$J$7)),"")</f>
        <v/>
      </c>
      <c r="K2509" s="17" t="str" cm="1">
        <f t="array" aca="1" ref="K2509" ca="1">IFERROR(INDEX(NTG_2020_Map,$C2509+2,K$7),"")</f>
        <v/>
      </c>
      <c r="L2509" s="17" t="str" cm="1">
        <f t="array" aca="1" ref="L2509" ca="1">IFERROR(INDEX(NTG_2020_Map,$C2509+2,L$7),"")</f>
        <v/>
      </c>
      <c r="M2509" s="17" t="str" cm="1">
        <f t="array" aca="1" ref="M2509" ca="1">IFERROR(INDEX(NTG_2020_Map,$C2509+2,M$7),"")</f>
        <v/>
      </c>
      <c r="N2509" s="18" t="str" cm="1">
        <f t="array" aca="1" ref="N2509" ca="1">IFERROR(INDEX(NTG_2020_Map,$C2509+2,N$7),"")</f>
        <v/>
      </c>
      <c r="O2509" s="18" t="str" cm="1">
        <f t="array" aca="1" ref="O2509" ca="1">IFERROR(IF(INDEX(NTG_2020_Map,$C2509+2,O$7)="","",INDEX(NTG_2020_Map,$C2509+2,O$7)),"")</f>
        <v/>
      </c>
    </row>
    <row r="2510" spans="3:15" ht="12.75" customHeight="1">
      <c r="C2510" s="16">
        <f t="shared" si="78"/>
        <v>109</v>
      </c>
      <c r="D2510" s="16">
        <f t="shared" si="79"/>
        <v>18</v>
      </c>
      <c r="E2510" s="16" cm="1">
        <f t="array" aca="1" ref="E2510" ca="1">IF(F2510="","",IF(INDEX(NTG_2020_Table,$C2510+1,$D2510)=1,1,0))</f>
        <v>1</v>
      </c>
      <c r="F2510" s="17" t="str" cm="1">
        <f t="array" aca="1" ref="F2510" ca="1">IFERROR(INDEX(NTG_2020_Table,$C2510+1,$F$7),"")</f>
        <v>Res-sAll-mSHW-InstWtrHtr</v>
      </c>
      <c r="G2510" s="17" t="str" cm="1">
        <f t="array" aca="1" ref="G2510" ca="1">IF($F2510="","",IFERROR(INDEX(NTG_2020_Map,1,IF($D2510&lt;$B$4,$B$3,IF($D2510&lt;$B$5,$B$4,$B$5))),""))</f>
        <v>VersionSource</v>
      </c>
      <c r="H2510" s="17" cm="1">
        <f t="array" aca="1" ref="H2510" ca="1">IF(F2510="","",IFERROR(INDEX(NTG_2020_Map,2,D2510),""))</f>
        <v>44566.539816770834</v>
      </c>
      <c r="I2510" s="17" t="str" cm="1">
        <f t="array" aca="1" ref="I2510" ca="1">IFERROR(INDEX(NTG_2020_Map,$C2510+2,$I$7),"")</f>
        <v/>
      </c>
      <c r="J2510" s="17" t="str" cm="1">
        <f t="array" aca="1" ref="J2510" ca="1">IFERROR(IF(INDEX(NTG_2020_Map,$C2510+2,36)=0,"",INDEX(NTG_2020_Map,$C2510+2,$J$7)),"")</f>
        <v/>
      </c>
      <c r="K2510" s="17" t="str" cm="1">
        <f t="array" aca="1" ref="K2510" ca="1">IFERROR(INDEX(NTG_2020_Map,$C2510+2,K$7),"")</f>
        <v/>
      </c>
      <c r="L2510" s="17" t="str" cm="1">
        <f t="array" aca="1" ref="L2510" ca="1">IFERROR(INDEX(NTG_2020_Map,$C2510+2,L$7),"")</f>
        <v/>
      </c>
      <c r="M2510" s="17" t="str" cm="1">
        <f t="array" aca="1" ref="M2510" ca="1">IFERROR(INDEX(NTG_2020_Map,$C2510+2,M$7),"")</f>
        <v/>
      </c>
      <c r="N2510" s="18" t="str" cm="1">
        <f t="array" aca="1" ref="N2510" ca="1">IFERROR(INDEX(NTG_2020_Map,$C2510+2,N$7),"")</f>
        <v/>
      </c>
      <c r="O2510" s="18" t="str" cm="1">
        <f t="array" aca="1" ref="O2510" ca="1">IFERROR(IF(INDEX(NTG_2020_Map,$C2510+2,O$7)="","",INDEX(NTG_2020_Map,$C2510+2,O$7)),"")</f>
        <v/>
      </c>
    </row>
    <row r="2511" spans="3:15" ht="12.75" customHeight="1">
      <c r="C2511" s="16">
        <f t="shared" si="78"/>
        <v>109</v>
      </c>
      <c r="D2511" s="16">
        <f t="shared" si="79"/>
        <v>19</v>
      </c>
      <c r="E2511" s="16" cm="1">
        <f t="array" aca="1" ref="E2511" ca="1">IF(F2511="","",IF(INDEX(NTG_2020_Table,$C2511+1,$D2511)=1,1,0))</f>
        <v>0</v>
      </c>
      <c r="F2511" s="17" t="str" cm="1">
        <f t="array" aca="1" ref="F2511" ca="1">IFERROR(INDEX(NTG_2020_Table,$C2511+1,$F$7),"")</f>
        <v>Res-sAll-mSHW-InstWtrHtr</v>
      </c>
      <c r="G2511" s="17" t="str" cm="1">
        <f t="array" aca="1" ref="G2511" ca="1">IF($F2511="","",IFERROR(INDEX(NTG_2020_Map,1,IF($D2511&lt;$B$4,$B$3,IF($D2511&lt;$B$5,$B$4,$B$5))),""))</f>
        <v>CreatedComment</v>
      </c>
      <c r="H2511" s="17" t="str" cm="1">
        <f t="array" aca="1" ref="H2511" ca="1">IF(F2511="","",IFERROR(INDEX(NTG_2020_Map,2,D2511),""))</f>
        <v/>
      </c>
      <c r="I2511" s="17" t="str" cm="1">
        <f t="array" aca="1" ref="I2511" ca="1">IFERROR(INDEX(NTG_2020_Map,$C2511+2,$I$7),"")</f>
        <v/>
      </c>
      <c r="J2511" s="17" t="str" cm="1">
        <f t="array" aca="1" ref="J2511" ca="1">IFERROR(IF(INDEX(NTG_2020_Map,$C2511+2,36)=0,"",INDEX(NTG_2020_Map,$C2511+2,$J$7)),"")</f>
        <v/>
      </c>
      <c r="K2511" s="17" t="str" cm="1">
        <f t="array" aca="1" ref="K2511" ca="1">IFERROR(INDEX(NTG_2020_Map,$C2511+2,K$7),"")</f>
        <v/>
      </c>
      <c r="L2511" s="17" t="str" cm="1">
        <f t="array" aca="1" ref="L2511" ca="1">IFERROR(INDEX(NTG_2020_Map,$C2511+2,L$7),"")</f>
        <v/>
      </c>
      <c r="M2511" s="17" t="str" cm="1">
        <f t="array" aca="1" ref="M2511" ca="1">IFERROR(INDEX(NTG_2020_Map,$C2511+2,M$7),"")</f>
        <v/>
      </c>
      <c r="N2511" s="18" t="str" cm="1">
        <f t="array" aca="1" ref="N2511" ca="1">IFERROR(INDEX(NTG_2020_Map,$C2511+2,N$7),"")</f>
        <v/>
      </c>
      <c r="O2511" s="18" t="str" cm="1">
        <f t="array" aca="1" ref="O2511" ca="1">IFERROR(IF(INDEX(NTG_2020_Map,$C2511+2,O$7)="","",INDEX(NTG_2020_Map,$C2511+2,O$7)),"")</f>
        <v/>
      </c>
    </row>
    <row r="2512" spans="3:15" ht="12.75" customHeight="1">
      <c r="C2512" s="16">
        <f t="shared" si="78"/>
        <v>109</v>
      </c>
      <c r="D2512" s="16">
        <f t="shared" si="79"/>
        <v>20</v>
      </c>
      <c r="E2512" s="16" cm="1">
        <f t="array" aca="1" ref="E2512" ca="1">IF(F2512="","",IF(INDEX(NTG_2020_Table,$C2512+1,$D2512)=1,1,0))</f>
        <v>0</v>
      </c>
      <c r="F2512" s="17" t="str" cm="1">
        <f t="array" aca="1" ref="F2512" ca="1">IFERROR(INDEX(NTG_2020_Table,$C2512+1,$F$7),"")</f>
        <v>Res-sAll-mSHW-InstWtrHtr</v>
      </c>
      <c r="G2512" s="17" t="str" cm="1">
        <f t="array" aca="1" ref="G2512" ca="1">IF($F2512="","",IFERROR(INDEX(NTG_2020_Map,1,IF($D2512&lt;$B$4,$B$3,IF($D2512&lt;$B$5,$B$4,$B$5))),""))</f>
        <v>CreatedComment</v>
      </c>
      <c r="H2512" s="17" t="str" cm="1">
        <f t="array" aca="1" ref="H2512" ca="1">IF(F2512="","",IFERROR(INDEX(NTG_2020_Map,2,D2512),""))</f>
        <v>Deemed Ex Ante Team</v>
      </c>
      <c r="I2512" s="17" t="str" cm="1">
        <f t="array" aca="1" ref="I2512" ca="1">IFERROR(INDEX(NTG_2020_Map,$C2512+2,$I$7),"")</f>
        <v/>
      </c>
      <c r="J2512" s="17" t="str" cm="1">
        <f t="array" aca="1" ref="J2512" ca="1">IFERROR(IF(INDEX(NTG_2020_Map,$C2512+2,36)=0,"",INDEX(NTG_2020_Map,$C2512+2,$J$7)),"")</f>
        <v/>
      </c>
      <c r="K2512" s="17" t="str" cm="1">
        <f t="array" aca="1" ref="K2512" ca="1">IFERROR(INDEX(NTG_2020_Map,$C2512+2,K$7),"")</f>
        <v/>
      </c>
      <c r="L2512" s="17" t="str" cm="1">
        <f t="array" aca="1" ref="L2512" ca="1">IFERROR(INDEX(NTG_2020_Map,$C2512+2,L$7),"")</f>
        <v/>
      </c>
      <c r="M2512" s="17" t="str" cm="1">
        <f t="array" aca="1" ref="M2512" ca="1">IFERROR(INDEX(NTG_2020_Map,$C2512+2,M$7),"")</f>
        <v/>
      </c>
      <c r="N2512" s="18" t="str" cm="1">
        <f t="array" aca="1" ref="N2512" ca="1">IFERROR(INDEX(NTG_2020_Map,$C2512+2,N$7),"")</f>
        <v/>
      </c>
      <c r="O2512" s="18" t="str" cm="1">
        <f t="array" aca="1" ref="O2512" ca="1">IFERROR(IF(INDEX(NTG_2020_Map,$C2512+2,O$7)="","",INDEX(NTG_2020_Map,$C2512+2,O$7)),"")</f>
        <v/>
      </c>
    </row>
    <row r="2513" spans="3:15" ht="12.75" customHeight="1">
      <c r="C2513" s="16">
        <f t="shared" si="78"/>
        <v>109</v>
      </c>
      <c r="D2513" s="16">
        <f t="shared" si="79"/>
        <v>21</v>
      </c>
      <c r="E2513" s="16" cm="1">
        <f t="array" aca="1" ref="E2513" ca="1">IF(F2513="","",IF(INDEX(NTG_2020_Table,$C2513+1,$D2513)=1,1,0))</f>
        <v>0</v>
      </c>
      <c r="F2513" s="17" t="str" cm="1">
        <f t="array" aca="1" ref="F2513" ca="1">IFERROR(INDEX(NTG_2020_Table,$C2513+1,$F$7),"")</f>
        <v>Res-sAll-mSHW-InstWtrHtr</v>
      </c>
      <c r="G2513" s="17" t="str" cm="1">
        <f t="array" aca="1" ref="G2513" ca="1">IF($F2513="","",IFERROR(INDEX(NTG_2020_Map,1,IF($D2513&lt;$B$4,$B$3,IF($D2513&lt;$B$5,$B$4,$B$5))),""))</f>
        <v>CreatedComment</v>
      </c>
      <c r="H2513" s="17" t="str" cm="1">
        <f t="array" aca="1" ref="H2513" ca="1">IF(F2513="","",IFERROR(INDEX(NTG_2020_Map,2,D2513),""))</f>
        <v/>
      </c>
      <c r="I2513" s="17" t="str" cm="1">
        <f t="array" aca="1" ref="I2513" ca="1">IFERROR(INDEX(NTG_2020_Map,$C2513+2,$I$7),"")</f>
        <v/>
      </c>
      <c r="J2513" s="17" t="str" cm="1">
        <f t="array" aca="1" ref="J2513" ca="1">IFERROR(IF(INDEX(NTG_2020_Map,$C2513+2,36)=0,"",INDEX(NTG_2020_Map,$C2513+2,$J$7)),"")</f>
        <v/>
      </c>
      <c r="K2513" s="17" t="str" cm="1">
        <f t="array" aca="1" ref="K2513" ca="1">IFERROR(INDEX(NTG_2020_Map,$C2513+2,K$7),"")</f>
        <v/>
      </c>
      <c r="L2513" s="17" t="str" cm="1">
        <f t="array" aca="1" ref="L2513" ca="1">IFERROR(INDEX(NTG_2020_Map,$C2513+2,L$7),"")</f>
        <v/>
      </c>
      <c r="M2513" s="17" t="str" cm="1">
        <f t="array" aca="1" ref="M2513" ca="1">IFERROR(INDEX(NTG_2020_Map,$C2513+2,M$7),"")</f>
        <v/>
      </c>
      <c r="N2513" s="18" t="str" cm="1">
        <f t="array" aca="1" ref="N2513" ca="1">IFERROR(INDEX(NTG_2020_Map,$C2513+2,N$7),"")</f>
        <v/>
      </c>
      <c r="O2513" s="18" t="str" cm="1">
        <f t="array" aca="1" ref="O2513" ca="1">IFERROR(IF(INDEX(NTG_2020_Map,$C2513+2,O$7)="","",INDEX(NTG_2020_Map,$C2513+2,O$7)),"")</f>
        <v/>
      </c>
    </row>
    <row r="2514" spans="3:15" ht="12.75" customHeight="1">
      <c r="C2514" s="16">
        <f t="shared" si="78"/>
        <v>109</v>
      </c>
      <c r="D2514" s="16">
        <f t="shared" si="79"/>
        <v>22</v>
      </c>
      <c r="E2514" s="16" cm="1">
        <f t="array" aca="1" ref="E2514" ca="1">IF(F2514="","",IF(INDEX(NTG_2020_Table,$C2514+1,$D2514)=1,1,0))</f>
        <v>0</v>
      </c>
      <c r="F2514" s="17" t="str" cm="1">
        <f t="array" aca="1" ref="F2514" ca="1">IFERROR(INDEX(NTG_2020_Table,$C2514+1,$F$7),"")</f>
        <v>Res-sAll-mSHW-InstWtrHtr</v>
      </c>
      <c r="G2514" s="17" t="str" cm="1">
        <f t="array" aca="1" ref="G2514" ca="1">IF($F2514="","",IFERROR(INDEX(NTG_2020_Map,1,IF($D2514&lt;$B$4,$B$3,IF($D2514&lt;$B$5,$B$4,$B$5))),""))</f>
        <v>CreatedComment</v>
      </c>
      <c r="H2514" s="17" t="str" cm="1">
        <f t="array" aca="1" ref="H2514" ca="1">IF(F2514="","",IFERROR(INDEX(NTG_2020_Map,2,D2514),""))</f>
        <v/>
      </c>
      <c r="I2514" s="17" t="str" cm="1">
        <f t="array" aca="1" ref="I2514" ca="1">IFERROR(INDEX(NTG_2020_Map,$C2514+2,$I$7),"")</f>
        <v/>
      </c>
      <c r="J2514" s="17" t="str" cm="1">
        <f t="array" aca="1" ref="J2514" ca="1">IFERROR(IF(INDEX(NTG_2020_Map,$C2514+2,36)=0,"",INDEX(NTG_2020_Map,$C2514+2,$J$7)),"")</f>
        <v/>
      </c>
      <c r="K2514" s="17" t="str" cm="1">
        <f t="array" aca="1" ref="K2514" ca="1">IFERROR(INDEX(NTG_2020_Map,$C2514+2,K$7),"")</f>
        <v/>
      </c>
      <c r="L2514" s="17" t="str" cm="1">
        <f t="array" aca="1" ref="L2514" ca="1">IFERROR(INDEX(NTG_2020_Map,$C2514+2,L$7),"")</f>
        <v/>
      </c>
      <c r="M2514" s="17" t="str" cm="1">
        <f t="array" aca="1" ref="M2514" ca="1">IFERROR(INDEX(NTG_2020_Map,$C2514+2,M$7),"")</f>
        <v/>
      </c>
      <c r="N2514" s="18" t="str" cm="1">
        <f t="array" aca="1" ref="N2514" ca="1">IFERROR(INDEX(NTG_2020_Map,$C2514+2,N$7),"")</f>
        <v/>
      </c>
      <c r="O2514" s="18" t="str" cm="1">
        <f t="array" aca="1" ref="O2514" ca="1">IFERROR(IF(INDEX(NTG_2020_Map,$C2514+2,O$7)="","",INDEX(NTG_2020_Map,$C2514+2,O$7)),"")</f>
        <v/>
      </c>
    </row>
    <row r="2515" spans="3:15" ht="12.75" customHeight="1">
      <c r="C2515" s="16">
        <f t="shared" si="78"/>
        <v>109</v>
      </c>
      <c r="D2515" s="16">
        <f t="shared" si="79"/>
        <v>23</v>
      </c>
      <c r="E2515" s="16" cm="1">
        <f t="array" aca="1" ref="E2515" ca="1">IF(F2515="","",IF(INDEX(NTG_2020_Table,$C2515+1,$D2515)=1,1,0))</f>
        <v>0</v>
      </c>
      <c r="F2515" s="17" t="str" cm="1">
        <f t="array" aca="1" ref="F2515" ca="1">IFERROR(INDEX(NTG_2020_Table,$C2515+1,$F$7),"")</f>
        <v>Res-sAll-mSHW-InstWtrHtr</v>
      </c>
      <c r="G2515" s="17" t="str" cm="1">
        <f t="array" aca="1" ref="G2515" ca="1">IF($F2515="","",IFERROR(INDEX(NTG_2020_Map,1,IF($D2515&lt;$B$4,$B$3,IF($D2515&lt;$B$5,$B$4,$B$5))),""))</f>
        <v>CreatedComment</v>
      </c>
      <c r="H2515" s="17" t="str" cm="1">
        <f t="array" aca="1" ref="H2515" ca="1">IF(F2515="","",IFERROR(INDEX(NTG_2020_Map,2,D2515),""))</f>
        <v/>
      </c>
      <c r="I2515" s="17" t="str" cm="1">
        <f t="array" aca="1" ref="I2515" ca="1">IFERROR(INDEX(NTG_2020_Map,$C2515+2,$I$7),"")</f>
        <v/>
      </c>
      <c r="J2515" s="17" t="str" cm="1">
        <f t="array" aca="1" ref="J2515" ca="1">IFERROR(IF(INDEX(NTG_2020_Map,$C2515+2,36)=0,"",INDEX(NTG_2020_Map,$C2515+2,$J$7)),"")</f>
        <v/>
      </c>
      <c r="K2515" s="17" t="str" cm="1">
        <f t="array" aca="1" ref="K2515" ca="1">IFERROR(INDEX(NTG_2020_Map,$C2515+2,K$7),"")</f>
        <v/>
      </c>
      <c r="L2515" s="17" t="str" cm="1">
        <f t="array" aca="1" ref="L2515" ca="1">IFERROR(INDEX(NTG_2020_Map,$C2515+2,L$7),"")</f>
        <v/>
      </c>
      <c r="M2515" s="17" t="str" cm="1">
        <f t="array" aca="1" ref="M2515" ca="1">IFERROR(INDEX(NTG_2020_Map,$C2515+2,M$7),"")</f>
        <v/>
      </c>
      <c r="N2515" s="18" t="str" cm="1">
        <f t="array" aca="1" ref="N2515" ca="1">IFERROR(INDEX(NTG_2020_Map,$C2515+2,N$7),"")</f>
        <v/>
      </c>
      <c r="O2515" s="18" t="str" cm="1">
        <f t="array" aca="1" ref="O2515" ca="1">IFERROR(IF(INDEX(NTG_2020_Map,$C2515+2,O$7)="","",INDEX(NTG_2020_Map,$C2515+2,O$7)),"")</f>
        <v/>
      </c>
    </row>
    <row r="2516" spans="3:15" ht="12.75" customHeight="1">
      <c r="C2516" s="16">
        <f t="shared" si="78"/>
        <v>110</v>
      </c>
      <c r="D2516" s="16">
        <f t="shared" si="79"/>
        <v>1</v>
      </c>
      <c r="E2516" s="16" cm="1">
        <f t="array" aca="1" ref="E2516" ca="1">IF(F2516="","",IF(INDEX(NTG_2020_Table,$C2516+1,$D2516)=1,1,0))</f>
        <v>0</v>
      </c>
      <c r="F2516" s="17" t="str" cm="1">
        <f t="array" aca="1" ref="F2516" ca="1">IFERROR(INDEX(NTG_2020_Table,$C2516+1,$F$7),"")</f>
        <v>Res-sAll-mSHW-StorWtrHtr</v>
      </c>
      <c r="G2516" s="17" t="str" cm="1">
        <f t="array" aca="1" ref="G2516" ca="1">IF($F2516="","",IFERROR(INDEX(NTG_2020_Map,1,IF($D2516&lt;$B$4,$B$3,IF($D2516&lt;$B$5,$B$4,$B$5))),""))</f>
        <v>NTG_ID</v>
      </c>
      <c r="H2516" s="17" t="str" cm="1">
        <f t="array" aca="1" ref="H2516" ca="1">IF(F2516="","",IFERROR(INDEX(NTG_2020_Map,2,D2516),""))</f>
        <v>Agric-Default&gt;2yrs</v>
      </c>
      <c r="I2516" s="17" t="str" cm="1">
        <f t="array" aca="1" ref="I2516" ca="1">IFERROR(INDEX(NTG_2020_Map,$C2516+2,$I$7),"")</f>
        <v/>
      </c>
      <c r="J2516" s="17" t="str" cm="1">
        <f t="array" aca="1" ref="J2516" ca="1">IFERROR(IF(INDEX(NTG_2020_Map,$C2516+2,36)=0,"",INDEX(NTG_2020_Map,$C2516+2,$J$7)),"")</f>
        <v/>
      </c>
      <c r="K2516" s="17" t="str" cm="1">
        <f t="array" aca="1" ref="K2516" ca="1">IFERROR(INDEX(NTG_2020_Map,$C2516+2,K$7),"")</f>
        <v/>
      </c>
      <c r="L2516" s="17" t="str" cm="1">
        <f t="array" aca="1" ref="L2516" ca="1">IFERROR(INDEX(NTG_2020_Map,$C2516+2,L$7),"")</f>
        <v/>
      </c>
      <c r="M2516" s="17" t="str" cm="1">
        <f t="array" aca="1" ref="M2516" ca="1">IFERROR(INDEX(NTG_2020_Map,$C2516+2,M$7),"")</f>
        <v/>
      </c>
      <c r="N2516" s="18" t="str" cm="1">
        <f t="array" aca="1" ref="N2516" ca="1">IFERROR(INDEX(NTG_2020_Map,$C2516+2,N$7),"")</f>
        <v/>
      </c>
      <c r="O2516" s="18" t="str" cm="1">
        <f t="array" aca="1" ref="O2516" ca="1">IFERROR(IF(INDEX(NTG_2020_Map,$C2516+2,O$7)="","",INDEX(NTG_2020_Map,$C2516+2,O$7)),"")</f>
        <v/>
      </c>
    </row>
    <row r="2517" spans="3:15" ht="12.75" customHeight="1">
      <c r="C2517" s="16">
        <f t="shared" si="78"/>
        <v>110</v>
      </c>
      <c r="D2517" s="16">
        <f t="shared" si="79"/>
        <v>2</v>
      </c>
      <c r="E2517" s="16" cm="1">
        <f t="array" aca="1" ref="E2517" ca="1">IF(F2517="","",IF(INDEX(NTG_2020_Table,$C2517+1,$D2517)=1,1,0))</f>
        <v>0</v>
      </c>
      <c r="F2517" s="17" t="str" cm="1">
        <f t="array" aca="1" ref="F2517" ca="1">IFERROR(INDEX(NTG_2020_Table,$C2517+1,$F$7),"")</f>
        <v>Res-sAll-mSHW-StorWtrHtr</v>
      </c>
      <c r="G2517" s="17" t="str" cm="1">
        <f t="array" aca="1" ref="G2517" ca="1">IF($F2517="","",IFERROR(INDEX(NTG_2020_Map,1,IF($D2517&lt;$B$4,$B$3,IF($D2517&lt;$B$5,$B$4,$B$5))),""))</f>
        <v>NTG_ID</v>
      </c>
      <c r="H2517" s="17" t="str" cm="1">
        <f t="array" aca="1" ref="H2517" ca="1">IF(F2517="","",IFERROR(INDEX(NTG_2020_Map,2,D2517),""))</f>
        <v>DEER2019</v>
      </c>
      <c r="I2517" s="17" t="str" cm="1">
        <f t="array" aca="1" ref="I2517" ca="1">IFERROR(INDEX(NTG_2020_Map,$C2517+2,$I$7),"")</f>
        <v/>
      </c>
      <c r="J2517" s="17" t="str" cm="1">
        <f t="array" aca="1" ref="J2517" ca="1">IFERROR(IF(INDEX(NTG_2020_Map,$C2517+2,36)=0,"",INDEX(NTG_2020_Map,$C2517+2,$J$7)),"")</f>
        <v/>
      </c>
      <c r="K2517" s="17" t="str" cm="1">
        <f t="array" aca="1" ref="K2517" ca="1">IFERROR(INDEX(NTG_2020_Map,$C2517+2,K$7),"")</f>
        <v/>
      </c>
      <c r="L2517" s="17" t="str" cm="1">
        <f t="array" aca="1" ref="L2517" ca="1">IFERROR(INDEX(NTG_2020_Map,$C2517+2,L$7),"")</f>
        <v/>
      </c>
      <c r="M2517" s="17" t="str" cm="1">
        <f t="array" aca="1" ref="M2517" ca="1">IFERROR(INDEX(NTG_2020_Map,$C2517+2,M$7),"")</f>
        <v/>
      </c>
      <c r="N2517" s="18" t="str" cm="1">
        <f t="array" aca="1" ref="N2517" ca="1">IFERROR(INDEX(NTG_2020_Map,$C2517+2,N$7),"")</f>
        <v/>
      </c>
      <c r="O2517" s="18" t="str" cm="1">
        <f t="array" aca="1" ref="O2517" ca="1">IFERROR(IF(INDEX(NTG_2020_Map,$C2517+2,O$7)="","",INDEX(NTG_2020_Map,$C2517+2,O$7)),"")</f>
        <v/>
      </c>
    </row>
    <row r="2518" spans="3:15" ht="12.75" customHeight="1">
      <c r="C2518" s="16">
        <f t="shared" si="78"/>
        <v>110</v>
      </c>
      <c r="D2518" s="16">
        <f t="shared" si="79"/>
        <v>3</v>
      </c>
      <c r="E2518" s="16" cm="1">
        <f t="array" aca="1" ref="E2518" ca="1">IF(F2518="","",IF(INDEX(NTG_2020_Table,$C2518+1,$D2518)=1,1,0))</f>
        <v>0</v>
      </c>
      <c r="F2518" s="17" t="str" cm="1">
        <f t="array" aca="1" ref="F2518" ca="1">IFERROR(INDEX(NTG_2020_Table,$C2518+1,$F$7),"")</f>
        <v>Res-sAll-mSHW-StorWtrHtr</v>
      </c>
      <c r="G2518" s="17" t="str" cm="1">
        <f t="array" aca="1" ref="G2518" ca="1">IF($F2518="","",IFERROR(INDEX(NTG_2020_Map,1,IF($D2518&lt;$B$4,$B$3,IF($D2518&lt;$B$5,$B$4,$B$5))),""))</f>
        <v>NTG_ID</v>
      </c>
      <c r="H2518" s="17" cm="1">
        <f t="array" aca="1" ref="H2518" ca="1">IF(F2518="","",IFERROR(INDEX(NTG_2020_Map,2,D2518),""))</f>
        <v>43466</v>
      </c>
      <c r="I2518" s="17" t="str" cm="1">
        <f t="array" aca="1" ref="I2518" ca="1">IFERROR(INDEX(NTG_2020_Map,$C2518+2,$I$7),"")</f>
        <v/>
      </c>
      <c r="J2518" s="17" t="str" cm="1">
        <f t="array" aca="1" ref="J2518" ca="1">IFERROR(IF(INDEX(NTG_2020_Map,$C2518+2,36)=0,"",INDEX(NTG_2020_Map,$C2518+2,$J$7)),"")</f>
        <v/>
      </c>
      <c r="K2518" s="17" t="str" cm="1">
        <f t="array" aca="1" ref="K2518" ca="1">IFERROR(INDEX(NTG_2020_Map,$C2518+2,K$7),"")</f>
        <v/>
      </c>
      <c r="L2518" s="17" t="str" cm="1">
        <f t="array" aca="1" ref="L2518" ca="1">IFERROR(INDEX(NTG_2020_Map,$C2518+2,L$7),"")</f>
        <v/>
      </c>
      <c r="M2518" s="17" t="str" cm="1">
        <f t="array" aca="1" ref="M2518" ca="1">IFERROR(INDEX(NTG_2020_Map,$C2518+2,M$7),"")</f>
        <v/>
      </c>
      <c r="N2518" s="18" t="str" cm="1">
        <f t="array" aca="1" ref="N2518" ca="1">IFERROR(INDEX(NTG_2020_Map,$C2518+2,N$7),"")</f>
        <v/>
      </c>
      <c r="O2518" s="18" t="str" cm="1">
        <f t="array" aca="1" ref="O2518" ca="1">IFERROR(IF(INDEX(NTG_2020_Map,$C2518+2,O$7)="","",INDEX(NTG_2020_Map,$C2518+2,O$7)),"")</f>
        <v/>
      </c>
    </row>
    <row r="2519" spans="3:15" ht="12.75" customHeight="1">
      <c r="C2519" s="16">
        <f t="shared" si="78"/>
        <v>110</v>
      </c>
      <c r="D2519" s="16">
        <f t="shared" si="79"/>
        <v>4</v>
      </c>
      <c r="E2519" s="16" cm="1">
        <f t="array" aca="1" ref="E2519" ca="1">IF(F2519="","",IF(INDEX(NTG_2020_Table,$C2519+1,$D2519)=1,1,0))</f>
        <v>0</v>
      </c>
      <c r="F2519" s="17" t="str" cm="1">
        <f t="array" aca="1" ref="F2519" ca="1">IFERROR(INDEX(NTG_2020_Table,$C2519+1,$F$7),"")</f>
        <v>Res-sAll-mSHW-StorWtrHtr</v>
      </c>
      <c r="G2519" s="17" t="str" cm="1">
        <f t="array" aca="1" ref="G2519" ca="1">IF($F2519="","",IFERROR(INDEX(NTG_2020_Map,1,IF($D2519&lt;$B$4,$B$3,IF($D2519&lt;$B$5,$B$4,$B$5))),""))</f>
        <v>NTG_ID</v>
      </c>
      <c r="H2519" s="17" cm="1">
        <f t="array" aca="1" ref="H2519" ca="1">IF(F2519="","",IFERROR(INDEX(NTG_2020_Map,2,D2519),""))</f>
        <v>46022</v>
      </c>
      <c r="I2519" s="17" t="str" cm="1">
        <f t="array" aca="1" ref="I2519" ca="1">IFERROR(INDEX(NTG_2020_Map,$C2519+2,$I$7),"")</f>
        <v/>
      </c>
      <c r="J2519" s="17" t="str" cm="1">
        <f t="array" aca="1" ref="J2519" ca="1">IFERROR(IF(INDEX(NTG_2020_Map,$C2519+2,36)=0,"",INDEX(NTG_2020_Map,$C2519+2,$J$7)),"")</f>
        <v/>
      </c>
      <c r="K2519" s="17" t="str" cm="1">
        <f t="array" aca="1" ref="K2519" ca="1">IFERROR(INDEX(NTG_2020_Map,$C2519+2,K$7),"")</f>
        <v/>
      </c>
      <c r="L2519" s="17" t="str" cm="1">
        <f t="array" aca="1" ref="L2519" ca="1">IFERROR(INDEX(NTG_2020_Map,$C2519+2,L$7),"")</f>
        <v/>
      </c>
      <c r="M2519" s="17" t="str" cm="1">
        <f t="array" aca="1" ref="M2519" ca="1">IFERROR(INDEX(NTG_2020_Map,$C2519+2,M$7),"")</f>
        <v/>
      </c>
      <c r="N2519" s="18" t="str" cm="1">
        <f t="array" aca="1" ref="N2519" ca="1">IFERROR(INDEX(NTG_2020_Map,$C2519+2,N$7),"")</f>
        <v/>
      </c>
      <c r="O2519" s="18" t="str" cm="1">
        <f t="array" aca="1" ref="O2519" ca="1">IFERROR(IF(INDEX(NTG_2020_Map,$C2519+2,O$7)="","",INDEX(NTG_2020_Map,$C2519+2,O$7)),"")</f>
        <v/>
      </c>
    </row>
    <row r="2520" spans="3:15" ht="12.75" customHeight="1">
      <c r="C2520" s="16">
        <f t="shared" si="78"/>
        <v>110</v>
      </c>
      <c r="D2520" s="16">
        <f t="shared" si="79"/>
        <v>5</v>
      </c>
      <c r="E2520" s="16" cm="1">
        <f t="array" aca="1" ref="E2520" ca="1">IF(F2520="","",IF(INDEX(NTG_2020_Table,$C2520+1,$D2520)=1,1,0))</f>
        <v>0</v>
      </c>
      <c r="F2520" s="17" t="str" cm="1">
        <f t="array" aca="1" ref="F2520" ca="1">IFERROR(INDEX(NTG_2020_Table,$C2520+1,$F$7),"")</f>
        <v>Res-sAll-mSHW-StorWtrHtr</v>
      </c>
      <c r="G2520" s="17" t="str" cm="1">
        <f t="array" aca="1" ref="G2520" ca="1">IF($F2520="","",IFERROR(INDEX(NTG_2020_Map,1,IF($D2520&lt;$B$4,$B$3,IF($D2520&lt;$B$5,$B$4,$B$5))),""))</f>
        <v>NTG_ID</v>
      </c>
      <c r="H2520" s="17" cm="1">
        <f t="array" aca="1" ref="H2520" ca="1">IF(F2520="","",IFERROR(INDEX(NTG_2020_Map,2,D2520),""))</f>
        <v>0.6</v>
      </c>
      <c r="I2520" s="17" t="str" cm="1">
        <f t="array" aca="1" ref="I2520" ca="1">IFERROR(INDEX(NTG_2020_Map,$C2520+2,$I$7),"")</f>
        <v/>
      </c>
      <c r="J2520" s="17" t="str" cm="1">
        <f t="array" aca="1" ref="J2520" ca="1">IFERROR(IF(INDEX(NTG_2020_Map,$C2520+2,36)=0,"",INDEX(NTG_2020_Map,$C2520+2,$J$7)),"")</f>
        <v/>
      </c>
      <c r="K2520" s="17" t="str" cm="1">
        <f t="array" aca="1" ref="K2520" ca="1">IFERROR(INDEX(NTG_2020_Map,$C2520+2,K$7),"")</f>
        <v/>
      </c>
      <c r="L2520" s="17" t="str" cm="1">
        <f t="array" aca="1" ref="L2520" ca="1">IFERROR(INDEX(NTG_2020_Map,$C2520+2,L$7),"")</f>
        <v/>
      </c>
      <c r="M2520" s="17" t="str" cm="1">
        <f t="array" aca="1" ref="M2520" ca="1">IFERROR(INDEX(NTG_2020_Map,$C2520+2,M$7),"")</f>
        <v/>
      </c>
      <c r="N2520" s="18" t="str" cm="1">
        <f t="array" aca="1" ref="N2520" ca="1">IFERROR(INDEX(NTG_2020_Map,$C2520+2,N$7),"")</f>
        <v/>
      </c>
      <c r="O2520" s="18" t="str" cm="1">
        <f t="array" aca="1" ref="O2520" ca="1">IFERROR(IF(INDEX(NTG_2020_Map,$C2520+2,O$7)="","",INDEX(NTG_2020_Map,$C2520+2,O$7)),"")</f>
        <v/>
      </c>
    </row>
    <row r="2521" spans="3:15" ht="12.75" customHeight="1">
      <c r="C2521" s="16">
        <f t="shared" si="78"/>
        <v>110</v>
      </c>
      <c r="D2521" s="16">
        <f t="shared" si="79"/>
        <v>6</v>
      </c>
      <c r="E2521" s="16" cm="1">
        <f t="array" aca="1" ref="E2521" ca="1">IF(F2521="","",IF(INDEX(NTG_2020_Table,$C2521+1,$D2521)=1,1,0))</f>
        <v>0</v>
      </c>
      <c r="F2521" s="17" t="str" cm="1">
        <f t="array" aca="1" ref="F2521" ca="1">IFERROR(INDEX(NTG_2020_Table,$C2521+1,$F$7),"")</f>
        <v>Res-sAll-mSHW-StorWtrHtr</v>
      </c>
      <c r="G2521" s="17" t="str" cm="1">
        <f t="array" aca="1" ref="G2521" ca="1">IF($F2521="","",IFERROR(INDEX(NTG_2020_Map,1,IF($D2521&lt;$B$4,$B$3,IF($D2521&lt;$B$5,$B$4,$B$5))),""))</f>
        <v>NTG_ID</v>
      </c>
      <c r="H2521" s="17" cm="1">
        <f t="array" aca="1" ref="H2521" ca="1">IF(F2521="","",IFERROR(INDEX(NTG_2020_Map,2,D2521),""))</f>
        <v>0.6</v>
      </c>
      <c r="I2521" s="17" t="str" cm="1">
        <f t="array" aca="1" ref="I2521" ca="1">IFERROR(INDEX(NTG_2020_Map,$C2521+2,$I$7),"")</f>
        <v/>
      </c>
      <c r="J2521" s="17" t="str" cm="1">
        <f t="array" aca="1" ref="J2521" ca="1">IFERROR(IF(INDEX(NTG_2020_Map,$C2521+2,36)=0,"",INDEX(NTG_2020_Map,$C2521+2,$J$7)),"")</f>
        <v/>
      </c>
      <c r="K2521" s="17" t="str" cm="1">
        <f t="array" aca="1" ref="K2521" ca="1">IFERROR(INDEX(NTG_2020_Map,$C2521+2,K$7),"")</f>
        <v/>
      </c>
      <c r="L2521" s="17" t="str" cm="1">
        <f t="array" aca="1" ref="L2521" ca="1">IFERROR(INDEX(NTG_2020_Map,$C2521+2,L$7),"")</f>
        <v/>
      </c>
      <c r="M2521" s="17" t="str" cm="1">
        <f t="array" aca="1" ref="M2521" ca="1">IFERROR(INDEX(NTG_2020_Map,$C2521+2,M$7),"")</f>
        <v/>
      </c>
      <c r="N2521" s="18" t="str" cm="1">
        <f t="array" aca="1" ref="N2521" ca="1">IFERROR(INDEX(NTG_2020_Map,$C2521+2,N$7),"")</f>
        <v/>
      </c>
      <c r="O2521" s="18" t="str" cm="1">
        <f t="array" aca="1" ref="O2521" ca="1">IFERROR(IF(INDEX(NTG_2020_Map,$C2521+2,O$7)="","",INDEX(NTG_2020_Map,$C2521+2,O$7)),"")</f>
        <v/>
      </c>
    </row>
    <row r="2522" spans="3:15" ht="12.75" customHeight="1">
      <c r="C2522" s="16">
        <f t="shared" si="78"/>
        <v>110</v>
      </c>
      <c r="D2522" s="16">
        <f t="shared" si="79"/>
        <v>7</v>
      </c>
      <c r="E2522" s="16" cm="1">
        <f t="array" aca="1" ref="E2522" ca="1">IF(F2522="","",IF(INDEX(NTG_2020_Table,$C2522+1,$D2522)=1,1,0))</f>
        <v>0</v>
      </c>
      <c r="F2522" s="17" t="str" cm="1">
        <f t="array" aca="1" ref="F2522" ca="1">IFERROR(INDEX(NTG_2020_Table,$C2522+1,$F$7),"")</f>
        <v>Res-sAll-mSHW-StorWtrHtr</v>
      </c>
      <c r="G2522" s="17" t="str" cm="1">
        <f t="array" aca="1" ref="G2522" ca="1">IF($F2522="","",IFERROR(INDEX(NTG_2020_Map,1,IF($D2522&lt;$B$4,$B$3,IF($D2522&lt;$B$5,$B$4,$B$5))),""))</f>
        <v>NTG_ID</v>
      </c>
      <c r="H2522" s="17" t="str" cm="1">
        <f t="array" aca="1" ref="H2522" ca="1">IF(F2522="","",IFERROR(INDEX(NTG_2020_Map,2,D2522),""))</f>
        <v>Measures not covered by other NTG values and measure technology type has been available in marketplace for more than 2 years</v>
      </c>
      <c r="I2522" s="17" t="str" cm="1">
        <f t="array" aca="1" ref="I2522" ca="1">IFERROR(INDEX(NTG_2020_Map,$C2522+2,$I$7),"")</f>
        <v/>
      </c>
      <c r="J2522" s="17" t="str" cm="1">
        <f t="array" aca="1" ref="J2522" ca="1">IFERROR(IF(INDEX(NTG_2020_Map,$C2522+2,36)=0,"",INDEX(NTG_2020_Map,$C2522+2,$J$7)),"")</f>
        <v/>
      </c>
      <c r="K2522" s="17" t="str" cm="1">
        <f t="array" aca="1" ref="K2522" ca="1">IFERROR(INDEX(NTG_2020_Map,$C2522+2,K$7),"")</f>
        <v/>
      </c>
      <c r="L2522" s="17" t="str" cm="1">
        <f t="array" aca="1" ref="L2522" ca="1">IFERROR(INDEX(NTG_2020_Map,$C2522+2,L$7),"")</f>
        <v/>
      </c>
      <c r="M2522" s="17" t="str" cm="1">
        <f t="array" aca="1" ref="M2522" ca="1">IFERROR(INDEX(NTG_2020_Map,$C2522+2,M$7),"")</f>
        <v/>
      </c>
      <c r="N2522" s="18" t="str" cm="1">
        <f t="array" aca="1" ref="N2522" ca="1">IFERROR(INDEX(NTG_2020_Map,$C2522+2,N$7),"")</f>
        <v/>
      </c>
      <c r="O2522" s="18" t="str" cm="1">
        <f t="array" aca="1" ref="O2522" ca="1">IFERROR(IF(INDEX(NTG_2020_Map,$C2522+2,O$7)="","",INDEX(NTG_2020_Map,$C2522+2,O$7)),"")</f>
        <v/>
      </c>
    </row>
    <row r="2523" spans="3:15" ht="12.75" customHeight="1">
      <c r="C2523" s="16">
        <f t="shared" si="78"/>
        <v>110</v>
      </c>
      <c r="D2523" s="16">
        <f t="shared" si="79"/>
        <v>8</v>
      </c>
      <c r="E2523" s="16" cm="1">
        <f t="array" aca="1" ref="E2523" ca="1">IF(F2523="","",IF(INDEX(NTG_2020_Table,$C2523+1,$D2523)=1,1,0))</f>
        <v>0</v>
      </c>
      <c r="F2523" s="17" t="str" cm="1">
        <f t="array" aca="1" ref="F2523" ca="1">IFERROR(INDEX(NTG_2020_Table,$C2523+1,$F$7),"")</f>
        <v>Res-sAll-mSHW-StorWtrHtr</v>
      </c>
      <c r="G2523" s="17" t="str" cm="1">
        <f t="array" aca="1" ref="G2523" ca="1">IF($F2523="","",IFERROR(INDEX(NTG_2020_Map,1,IF($D2523&lt;$B$4,$B$3,IF($D2523&lt;$B$5,$B$4,$B$5))),""))</f>
        <v>NTG_ID</v>
      </c>
      <c r="H2523" s="17" t="str" cm="1">
        <f t="array" aca="1" ref="H2523" ca="1">IF(F2523="","",IFERROR(INDEX(NTG_2020_Map,2,D2523),""))</f>
        <v>Deem-DEER|Deem-WP</v>
      </c>
      <c r="I2523" s="17" t="str" cm="1">
        <f t="array" aca="1" ref="I2523" ca="1">IFERROR(INDEX(NTG_2020_Map,$C2523+2,$I$7),"")</f>
        <v/>
      </c>
      <c r="J2523" s="17" t="str" cm="1">
        <f t="array" aca="1" ref="J2523" ca="1">IFERROR(IF(INDEX(NTG_2020_Map,$C2523+2,36)=0,"",INDEX(NTG_2020_Map,$C2523+2,$J$7)),"")</f>
        <v/>
      </c>
      <c r="K2523" s="17" t="str" cm="1">
        <f t="array" aca="1" ref="K2523" ca="1">IFERROR(INDEX(NTG_2020_Map,$C2523+2,K$7),"")</f>
        <v/>
      </c>
      <c r="L2523" s="17" t="str" cm="1">
        <f t="array" aca="1" ref="L2523" ca="1">IFERROR(INDEX(NTG_2020_Map,$C2523+2,L$7),"")</f>
        <v/>
      </c>
      <c r="M2523" s="17" t="str" cm="1">
        <f t="array" aca="1" ref="M2523" ca="1">IFERROR(INDEX(NTG_2020_Map,$C2523+2,M$7),"")</f>
        <v/>
      </c>
      <c r="N2523" s="18" t="str" cm="1">
        <f t="array" aca="1" ref="N2523" ca="1">IFERROR(INDEX(NTG_2020_Map,$C2523+2,N$7),"")</f>
        <v/>
      </c>
      <c r="O2523" s="18" t="str" cm="1">
        <f t="array" aca="1" ref="O2523" ca="1">IFERROR(IF(INDEX(NTG_2020_Map,$C2523+2,O$7)="","",INDEX(NTG_2020_Map,$C2523+2,O$7)),"")</f>
        <v/>
      </c>
    </row>
    <row r="2524" spans="3:15" ht="12.75" customHeight="1">
      <c r="C2524" s="16">
        <f t="shared" si="78"/>
        <v>110</v>
      </c>
      <c r="D2524" s="16">
        <f t="shared" si="79"/>
        <v>9</v>
      </c>
      <c r="E2524" s="16" cm="1">
        <f t="array" aca="1" ref="E2524" ca="1">IF(F2524="","",IF(INDEX(NTG_2020_Table,$C2524+1,$D2524)=1,1,0))</f>
        <v>0</v>
      </c>
      <c r="F2524" s="17" t="str" cm="1">
        <f t="array" aca="1" ref="F2524" ca="1">IFERROR(INDEX(NTG_2020_Table,$C2524+1,$F$7),"")</f>
        <v>Res-sAll-mSHW-StorWtrHtr</v>
      </c>
      <c r="G2524" s="17" t="str" cm="1">
        <f t="array" aca="1" ref="G2524" ca="1">IF($F2524="","",IFERROR(INDEX(NTG_2020_Map,1,IF($D2524&lt;$B$4,$B$3,IF($D2524&lt;$B$5,$B$4,$B$5))),""))</f>
        <v>NTG_ID</v>
      </c>
      <c r="H2524" s="17" t="str" cm="1">
        <f t="array" aca="1" ref="H2524" ca="1">IF(F2524="","",IFERROR(INDEX(NTG_2020_Map,2,D2524),""))</f>
        <v>AOE|AR|BRO-Bhv|BRO-Op|BRO-RCx|BW|NC|NR</v>
      </c>
      <c r="I2524" s="17" t="str" cm="1">
        <f t="array" aca="1" ref="I2524" ca="1">IFERROR(INDEX(NTG_2020_Map,$C2524+2,$I$7),"")</f>
        <v/>
      </c>
      <c r="J2524" s="17" t="str" cm="1">
        <f t="array" aca="1" ref="J2524" ca="1">IFERROR(IF(INDEX(NTG_2020_Map,$C2524+2,36)=0,"",INDEX(NTG_2020_Map,$C2524+2,$J$7)),"")</f>
        <v/>
      </c>
      <c r="K2524" s="17" t="str" cm="1">
        <f t="array" aca="1" ref="K2524" ca="1">IFERROR(INDEX(NTG_2020_Map,$C2524+2,K$7),"")</f>
        <v/>
      </c>
      <c r="L2524" s="17" t="str" cm="1">
        <f t="array" aca="1" ref="L2524" ca="1">IFERROR(INDEX(NTG_2020_Map,$C2524+2,L$7),"")</f>
        <v/>
      </c>
      <c r="M2524" s="17" t="str" cm="1">
        <f t="array" aca="1" ref="M2524" ca="1">IFERROR(INDEX(NTG_2020_Map,$C2524+2,M$7),"")</f>
        <v/>
      </c>
      <c r="N2524" s="18" t="str" cm="1">
        <f t="array" aca="1" ref="N2524" ca="1">IFERROR(INDEX(NTG_2020_Map,$C2524+2,N$7),"")</f>
        <v/>
      </c>
      <c r="O2524" s="18" t="str" cm="1">
        <f t="array" aca="1" ref="O2524" ca="1">IFERROR(IF(INDEX(NTG_2020_Map,$C2524+2,O$7)="","",INDEX(NTG_2020_Map,$C2524+2,O$7)),"")</f>
        <v/>
      </c>
    </row>
    <row r="2525" spans="3:15" ht="12.75" customHeight="1">
      <c r="C2525" s="16">
        <f t="shared" si="78"/>
        <v>110</v>
      </c>
      <c r="D2525" s="16">
        <f t="shared" si="79"/>
        <v>10</v>
      </c>
      <c r="E2525" s="16" cm="1">
        <f t="array" aca="1" ref="E2525" ca="1">IF(F2525="","",IF(INDEX(NTG_2020_Table,$C2525+1,$D2525)=1,1,0))</f>
        <v>0</v>
      </c>
      <c r="F2525" s="17" t="str" cm="1">
        <f t="array" aca="1" ref="F2525" ca="1">IFERROR(INDEX(NTG_2020_Table,$C2525+1,$F$7),"")</f>
        <v>Res-sAll-mSHW-StorWtrHtr</v>
      </c>
      <c r="G2525" s="17" t="str" cm="1">
        <f t="array" aca="1" ref="G2525" ca="1">IF($F2525="","",IFERROR(INDEX(NTG_2020_Map,1,IF($D2525&lt;$B$4,$B$3,IF($D2525&lt;$B$5,$B$4,$B$5))),""))</f>
        <v>NTG_ID</v>
      </c>
      <c r="H2525" s="17" t="str" cm="1">
        <f t="array" aca="1" ref="H2525" ca="1">IF(F2525="","",IFERROR(INDEX(NTG_2020_Map,2,D2525),""))</f>
        <v>UpDeemed|DnCust|DnDeemed|DnCustDI|DnDeemDI</v>
      </c>
      <c r="I2525" s="17" t="str" cm="1">
        <f t="array" aca="1" ref="I2525" ca="1">IFERROR(INDEX(NTG_2020_Map,$C2525+2,$I$7),"")</f>
        <v/>
      </c>
      <c r="J2525" s="17" t="str" cm="1">
        <f t="array" aca="1" ref="J2525" ca="1">IFERROR(IF(INDEX(NTG_2020_Map,$C2525+2,36)=0,"",INDEX(NTG_2020_Map,$C2525+2,$J$7)),"")</f>
        <v/>
      </c>
      <c r="K2525" s="17" t="str" cm="1">
        <f t="array" aca="1" ref="K2525" ca="1">IFERROR(INDEX(NTG_2020_Map,$C2525+2,K$7),"")</f>
        <v/>
      </c>
      <c r="L2525" s="17" t="str" cm="1">
        <f t="array" aca="1" ref="L2525" ca="1">IFERROR(INDEX(NTG_2020_Map,$C2525+2,L$7),"")</f>
        <v/>
      </c>
      <c r="M2525" s="17" t="str" cm="1">
        <f t="array" aca="1" ref="M2525" ca="1">IFERROR(INDEX(NTG_2020_Map,$C2525+2,M$7),"")</f>
        <v/>
      </c>
      <c r="N2525" s="18" t="str" cm="1">
        <f t="array" aca="1" ref="N2525" ca="1">IFERROR(INDEX(NTG_2020_Map,$C2525+2,N$7),"")</f>
        <v/>
      </c>
      <c r="O2525" s="18" t="str" cm="1">
        <f t="array" aca="1" ref="O2525" ca="1">IFERROR(IF(INDEX(NTG_2020_Map,$C2525+2,O$7)="","",INDEX(NTG_2020_Map,$C2525+2,O$7)),"")</f>
        <v/>
      </c>
    </row>
    <row r="2526" spans="3:15" ht="12.75" customHeight="1">
      <c r="C2526" s="16">
        <f t="shared" si="78"/>
        <v>110</v>
      </c>
      <c r="D2526" s="16">
        <f t="shared" si="79"/>
        <v>11</v>
      </c>
      <c r="E2526" s="16" cm="1">
        <f t="array" aca="1" ref="E2526" ca="1">IF(F2526="","",IF(INDEX(NTG_2020_Table,$C2526+1,$D2526)=1,1,0))</f>
        <v>0</v>
      </c>
      <c r="F2526" s="17" t="str" cm="1">
        <f t="array" aca="1" ref="F2526" ca="1">IFERROR(INDEX(NTG_2020_Table,$C2526+1,$F$7),"")</f>
        <v>Res-sAll-mSHW-StorWtrHtr</v>
      </c>
      <c r="G2526" s="17" t="str" cm="1">
        <f t="array" aca="1" ref="G2526" ca="1">IF($F2526="","",IFERROR(INDEX(NTG_2020_Map,1,IF($D2526&lt;$B$4,$B$3,IF($D2526&lt;$B$5,$B$4,$B$5))),""))</f>
        <v>VersionSource</v>
      </c>
      <c r="H2526" s="17" t="str" cm="1">
        <f t="array" aca="1" ref="H2526" ca="1">IF(F2526="","",IFERROR(INDEX(NTG_2020_Map,2,D2526),""))</f>
        <v/>
      </c>
      <c r="I2526" s="17" t="str" cm="1">
        <f t="array" aca="1" ref="I2526" ca="1">IFERROR(INDEX(NTG_2020_Map,$C2526+2,$I$7),"")</f>
        <v/>
      </c>
      <c r="J2526" s="17" t="str" cm="1">
        <f t="array" aca="1" ref="J2526" ca="1">IFERROR(IF(INDEX(NTG_2020_Map,$C2526+2,36)=0,"",INDEX(NTG_2020_Map,$C2526+2,$J$7)),"")</f>
        <v/>
      </c>
      <c r="K2526" s="17" t="str" cm="1">
        <f t="array" aca="1" ref="K2526" ca="1">IFERROR(INDEX(NTG_2020_Map,$C2526+2,K$7),"")</f>
        <v/>
      </c>
      <c r="L2526" s="17" t="str" cm="1">
        <f t="array" aca="1" ref="L2526" ca="1">IFERROR(INDEX(NTG_2020_Map,$C2526+2,L$7),"")</f>
        <v/>
      </c>
      <c r="M2526" s="17" t="str" cm="1">
        <f t="array" aca="1" ref="M2526" ca="1">IFERROR(INDEX(NTG_2020_Map,$C2526+2,M$7),"")</f>
        <v/>
      </c>
      <c r="N2526" s="18" t="str" cm="1">
        <f t="array" aca="1" ref="N2526" ca="1">IFERROR(INDEX(NTG_2020_Map,$C2526+2,N$7),"")</f>
        <v/>
      </c>
      <c r="O2526" s="18" t="str" cm="1">
        <f t="array" aca="1" ref="O2526" ca="1">IFERROR(IF(INDEX(NTG_2020_Map,$C2526+2,O$7)="","",INDEX(NTG_2020_Map,$C2526+2,O$7)),"")</f>
        <v/>
      </c>
    </row>
    <row r="2527" spans="3:15" ht="12.75" customHeight="1">
      <c r="C2527" s="16">
        <f t="shared" si="78"/>
        <v>110</v>
      </c>
      <c r="D2527" s="16">
        <f t="shared" si="79"/>
        <v>12</v>
      </c>
      <c r="E2527" s="16" cm="1">
        <f t="array" aca="1" ref="E2527" ca="1">IF(F2527="","",IF(INDEX(NTG_2020_Table,$C2527+1,$D2527)=1,1,0))</f>
        <v>1</v>
      </c>
      <c r="F2527" s="17" t="str" cm="1">
        <f t="array" aca="1" ref="F2527" ca="1">IFERROR(INDEX(NTG_2020_Table,$C2527+1,$F$7),"")</f>
        <v>Res-sAll-mSHW-StorWtrHtr</v>
      </c>
      <c r="G2527" s="17" t="str" cm="1">
        <f t="array" aca="1" ref="G2527" ca="1">IF($F2527="","",IFERROR(INDEX(NTG_2020_Map,1,IF($D2527&lt;$B$4,$B$3,IF($D2527&lt;$B$5,$B$4,$B$5))),""))</f>
        <v>VersionSource</v>
      </c>
      <c r="H2527" s="17" t="str" cm="1">
        <f t="array" aca="1" ref="H2527" ca="1">IF(F2527="","",IFERROR(INDEX(NTG_2020_Map,2,D2527),""))</f>
        <v>1</v>
      </c>
      <c r="I2527" s="17" t="str" cm="1">
        <f t="array" aca="1" ref="I2527" ca="1">IFERROR(INDEX(NTG_2020_Map,$C2527+2,$I$7),"")</f>
        <v/>
      </c>
      <c r="J2527" s="17" t="str" cm="1">
        <f t="array" aca="1" ref="J2527" ca="1">IFERROR(IF(INDEX(NTG_2020_Map,$C2527+2,36)=0,"",INDEX(NTG_2020_Map,$C2527+2,$J$7)),"")</f>
        <v/>
      </c>
      <c r="K2527" s="17" t="str" cm="1">
        <f t="array" aca="1" ref="K2527" ca="1">IFERROR(INDEX(NTG_2020_Map,$C2527+2,K$7),"")</f>
        <v/>
      </c>
      <c r="L2527" s="17" t="str" cm="1">
        <f t="array" aca="1" ref="L2527" ca="1">IFERROR(INDEX(NTG_2020_Map,$C2527+2,L$7),"")</f>
        <v/>
      </c>
      <c r="M2527" s="17" t="str" cm="1">
        <f t="array" aca="1" ref="M2527" ca="1">IFERROR(INDEX(NTG_2020_Map,$C2527+2,M$7),"")</f>
        <v/>
      </c>
      <c r="N2527" s="18" t="str" cm="1">
        <f t="array" aca="1" ref="N2527" ca="1">IFERROR(INDEX(NTG_2020_Map,$C2527+2,N$7),"")</f>
        <v/>
      </c>
      <c r="O2527" s="18" t="str" cm="1">
        <f t="array" aca="1" ref="O2527" ca="1">IFERROR(IF(INDEX(NTG_2020_Map,$C2527+2,O$7)="","",INDEX(NTG_2020_Map,$C2527+2,O$7)),"")</f>
        <v/>
      </c>
    </row>
    <row r="2528" spans="3:15" ht="12.75" customHeight="1">
      <c r="C2528" s="16">
        <f t="shared" si="78"/>
        <v>110</v>
      </c>
      <c r="D2528" s="16">
        <f t="shared" si="79"/>
        <v>13</v>
      </c>
      <c r="E2528" s="16" cm="1">
        <f t="array" aca="1" ref="E2528" ca="1">IF(F2528="","",IF(INDEX(NTG_2020_Table,$C2528+1,$D2528)=1,1,0))</f>
        <v>0</v>
      </c>
      <c r="F2528" s="17" t="str" cm="1">
        <f t="array" aca="1" ref="F2528" ca="1">IFERROR(INDEX(NTG_2020_Table,$C2528+1,$F$7),"")</f>
        <v>Res-sAll-mSHW-StorWtrHtr</v>
      </c>
      <c r="G2528" s="17" t="str" cm="1">
        <f t="array" aca="1" ref="G2528" ca="1">IF($F2528="","",IFERROR(INDEX(NTG_2020_Map,1,IF($D2528&lt;$B$4,$B$3,IF($D2528&lt;$B$5,$B$4,$B$5))),""))</f>
        <v>VersionSource</v>
      </c>
      <c r="H2528" s="17" t="str" cm="1">
        <f t="array" aca="1" ref="H2528" ca="1">IF(F2528="","",IFERROR(INDEX(NTG_2020_Map,2,D2528),""))</f>
        <v>1</v>
      </c>
      <c r="I2528" s="17" t="str" cm="1">
        <f t="array" aca="1" ref="I2528" ca="1">IFERROR(INDEX(NTG_2020_Map,$C2528+2,$I$7),"")</f>
        <v/>
      </c>
      <c r="J2528" s="17" t="str" cm="1">
        <f t="array" aca="1" ref="J2528" ca="1">IFERROR(IF(INDEX(NTG_2020_Map,$C2528+2,36)=0,"",INDEX(NTG_2020_Map,$C2528+2,$J$7)),"")</f>
        <v/>
      </c>
      <c r="K2528" s="17" t="str" cm="1">
        <f t="array" aca="1" ref="K2528" ca="1">IFERROR(INDEX(NTG_2020_Map,$C2528+2,K$7),"")</f>
        <v/>
      </c>
      <c r="L2528" s="17" t="str" cm="1">
        <f t="array" aca="1" ref="L2528" ca="1">IFERROR(INDEX(NTG_2020_Map,$C2528+2,L$7),"")</f>
        <v/>
      </c>
      <c r="M2528" s="17" t="str" cm="1">
        <f t="array" aca="1" ref="M2528" ca="1">IFERROR(INDEX(NTG_2020_Map,$C2528+2,M$7),"")</f>
        <v/>
      </c>
      <c r="N2528" s="18" t="str" cm="1">
        <f t="array" aca="1" ref="N2528" ca="1">IFERROR(INDEX(NTG_2020_Map,$C2528+2,N$7),"")</f>
        <v/>
      </c>
      <c r="O2528" s="18" t="str" cm="1">
        <f t="array" aca="1" ref="O2528" ca="1">IFERROR(IF(INDEX(NTG_2020_Map,$C2528+2,O$7)="","",INDEX(NTG_2020_Map,$C2528+2,O$7)),"")</f>
        <v/>
      </c>
    </row>
    <row r="2529" spans="3:15" ht="12.75" customHeight="1">
      <c r="C2529" s="16">
        <f t="shared" si="78"/>
        <v>110</v>
      </c>
      <c r="D2529" s="16">
        <f t="shared" si="79"/>
        <v>14</v>
      </c>
      <c r="E2529" s="16" cm="1">
        <f t="array" aca="1" ref="E2529" ca="1">IF(F2529="","",IF(INDEX(NTG_2020_Table,$C2529+1,$D2529)=1,1,0))</f>
        <v>0</v>
      </c>
      <c r="F2529" s="17" t="str" cm="1">
        <f t="array" aca="1" ref="F2529" ca="1">IFERROR(INDEX(NTG_2020_Table,$C2529+1,$F$7),"")</f>
        <v>Res-sAll-mSHW-StorWtrHtr</v>
      </c>
      <c r="G2529" s="17" t="str" cm="1">
        <f t="array" aca="1" ref="G2529" ca="1">IF($F2529="","",IFERROR(INDEX(NTG_2020_Map,1,IF($D2529&lt;$B$4,$B$3,IF($D2529&lt;$B$5,$B$4,$B$5))),""))</f>
        <v>VersionSource</v>
      </c>
      <c r="H2529" s="17" t="str" cm="1">
        <f t="array" aca="1" ref="H2529" ca="1">IF(F2529="","",IFERROR(INDEX(NTG_2020_Map,2,D2529),""))</f>
        <v>0</v>
      </c>
      <c r="I2529" s="17" t="str" cm="1">
        <f t="array" aca="1" ref="I2529" ca="1">IFERROR(INDEX(NTG_2020_Map,$C2529+2,$I$7),"")</f>
        <v/>
      </c>
      <c r="J2529" s="17" t="str" cm="1">
        <f t="array" aca="1" ref="J2529" ca="1">IFERROR(IF(INDEX(NTG_2020_Map,$C2529+2,36)=0,"",INDEX(NTG_2020_Map,$C2529+2,$J$7)),"")</f>
        <v/>
      </c>
      <c r="K2529" s="17" t="str" cm="1">
        <f t="array" aca="1" ref="K2529" ca="1">IFERROR(INDEX(NTG_2020_Map,$C2529+2,K$7),"")</f>
        <v/>
      </c>
      <c r="L2529" s="17" t="str" cm="1">
        <f t="array" aca="1" ref="L2529" ca="1">IFERROR(INDEX(NTG_2020_Map,$C2529+2,L$7),"")</f>
        <v/>
      </c>
      <c r="M2529" s="17" t="str" cm="1">
        <f t="array" aca="1" ref="M2529" ca="1">IFERROR(INDEX(NTG_2020_Map,$C2529+2,M$7),"")</f>
        <v/>
      </c>
      <c r="N2529" s="18" t="str" cm="1">
        <f t="array" aca="1" ref="N2529" ca="1">IFERROR(INDEX(NTG_2020_Map,$C2529+2,N$7),"")</f>
        <v/>
      </c>
      <c r="O2529" s="18" t="str" cm="1">
        <f t="array" aca="1" ref="O2529" ca="1">IFERROR(IF(INDEX(NTG_2020_Map,$C2529+2,O$7)="","",INDEX(NTG_2020_Map,$C2529+2,O$7)),"")</f>
        <v/>
      </c>
    </row>
    <row r="2530" spans="3:15" ht="12.75" customHeight="1">
      <c r="C2530" s="16">
        <f t="shared" si="78"/>
        <v>110</v>
      </c>
      <c r="D2530" s="16">
        <f t="shared" si="79"/>
        <v>15</v>
      </c>
      <c r="E2530" s="16" cm="1">
        <f t="array" aca="1" ref="E2530" ca="1">IF(F2530="","",IF(INDEX(NTG_2020_Table,$C2530+1,$D2530)=1,1,0))</f>
        <v>0</v>
      </c>
      <c r="F2530" s="17" t="str" cm="1">
        <f t="array" aca="1" ref="F2530" ca="1">IFERROR(INDEX(NTG_2020_Table,$C2530+1,$F$7),"")</f>
        <v>Res-sAll-mSHW-StorWtrHtr</v>
      </c>
      <c r="G2530" s="17" t="str" cm="1">
        <f t="array" aca="1" ref="G2530" ca="1">IF($F2530="","",IFERROR(INDEX(NTG_2020_Map,1,IF($D2530&lt;$B$4,$B$3,IF($D2530&lt;$B$5,$B$4,$B$5))),""))</f>
        <v>VersionSource</v>
      </c>
      <c r="H2530" s="17" cm="1">
        <f t="array" aca="1" ref="H2530" ca="1">IF(F2530="","",IFERROR(INDEX(NTG_2020_Map,2,D2530),""))</f>
        <v>45448.629734189817</v>
      </c>
      <c r="I2530" s="17" t="str" cm="1">
        <f t="array" aca="1" ref="I2530" ca="1">IFERROR(INDEX(NTG_2020_Map,$C2530+2,$I$7),"")</f>
        <v/>
      </c>
      <c r="J2530" s="17" t="str" cm="1">
        <f t="array" aca="1" ref="J2530" ca="1">IFERROR(IF(INDEX(NTG_2020_Map,$C2530+2,36)=0,"",INDEX(NTG_2020_Map,$C2530+2,$J$7)),"")</f>
        <v/>
      </c>
      <c r="K2530" s="17" t="str" cm="1">
        <f t="array" aca="1" ref="K2530" ca="1">IFERROR(INDEX(NTG_2020_Map,$C2530+2,K$7),"")</f>
        <v/>
      </c>
      <c r="L2530" s="17" t="str" cm="1">
        <f t="array" aca="1" ref="L2530" ca="1">IFERROR(INDEX(NTG_2020_Map,$C2530+2,L$7),"")</f>
        <v/>
      </c>
      <c r="M2530" s="17" t="str" cm="1">
        <f t="array" aca="1" ref="M2530" ca="1">IFERROR(INDEX(NTG_2020_Map,$C2530+2,M$7),"")</f>
        <v/>
      </c>
      <c r="N2530" s="18" t="str" cm="1">
        <f t="array" aca="1" ref="N2530" ca="1">IFERROR(INDEX(NTG_2020_Map,$C2530+2,N$7),"")</f>
        <v/>
      </c>
      <c r="O2530" s="18" t="str" cm="1">
        <f t="array" aca="1" ref="O2530" ca="1">IFERROR(IF(INDEX(NTG_2020_Map,$C2530+2,O$7)="","",INDEX(NTG_2020_Map,$C2530+2,O$7)),"")</f>
        <v/>
      </c>
    </row>
    <row r="2531" spans="3:15" ht="12.75" customHeight="1">
      <c r="C2531" s="16">
        <f t="shared" si="78"/>
        <v>110</v>
      </c>
      <c r="D2531" s="16">
        <f t="shared" si="79"/>
        <v>16</v>
      </c>
      <c r="E2531" s="16" cm="1">
        <f t="array" aca="1" ref="E2531" ca="1">IF(F2531="","",IF(INDEX(NTG_2020_Table,$C2531+1,$D2531)=1,1,0))</f>
        <v>1</v>
      </c>
      <c r="F2531" s="17" t="str" cm="1">
        <f t="array" aca="1" ref="F2531" ca="1">IFERROR(INDEX(NTG_2020_Table,$C2531+1,$F$7),"")</f>
        <v>Res-sAll-mSHW-StorWtrHtr</v>
      </c>
      <c r="G2531" s="17" t="str" cm="1">
        <f t="array" aca="1" ref="G2531" ca="1">IF($F2531="","",IFERROR(INDEX(NTG_2020_Map,1,IF($D2531&lt;$B$4,$B$3,IF($D2531&lt;$B$5,$B$4,$B$5))),""))</f>
        <v>VersionSource</v>
      </c>
      <c r="H2531" s="17" t="str" cm="1">
        <f t="array" aca="1" ref="H2531" ca="1">IF(F2531="","",IFERROR(INDEX(NTG_2020_Map,2,D2531),""))</f>
        <v>Expired this record since a new record was created that uses the updated Measure Impact Types and Delivery Types per DEER2026 Scoping Document.</v>
      </c>
      <c r="I2531" s="17" t="str" cm="1">
        <f t="array" aca="1" ref="I2531" ca="1">IFERROR(INDEX(NTG_2020_Map,$C2531+2,$I$7),"")</f>
        <v/>
      </c>
      <c r="J2531" s="17" t="str" cm="1">
        <f t="array" aca="1" ref="J2531" ca="1">IFERROR(IF(INDEX(NTG_2020_Map,$C2531+2,36)=0,"",INDEX(NTG_2020_Map,$C2531+2,$J$7)),"")</f>
        <v/>
      </c>
      <c r="K2531" s="17" t="str" cm="1">
        <f t="array" aca="1" ref="K2531" ca="1">IFERROR(INDEX(NTG_2020_Map,$C2531+2,K$7),"")</f>
        <v/>
      </c>
      <c r="L2531" s="17" t="str" cm="1">
        <f t="array" aca="1" ref="L2531" ca="1">IFERROR(INDEX(NTG_2020_Map,$C2531+2,L$7),"")</f>
        <v/>
      </c>
      <c r="M2531" s="17" t="str" cm="1">
        <f t="array" aca="1" ref="M2531" ca="1">IFERROR(INDEX(NTG_2020_Map,$C2531+2,M$7),"")</f>
        <v/>
      </c>
      <c r="N2531" s="18" t="str" cm="1">
        <f t="array" aca="1" ref="N2531" ca="1">IFERROR(INDEX(NTG_2020_Map,$C2531+2,N$7),"")</f>
        <v/>
      </c>
      <c r="O2531" s="18" t="str" cm="1">
        <f t="array" aca="1" ref="O2531" ca="1">IFERROR(IF(INDEX(NTG_2020_Map,$C2531+2,O$7)="","",INDEX(NTG_2020_Map,$C2531+2,O$7)),"")</f>
        <v/>
      </c>
    </row>
    <row r="2532" spans="3:15" ht="12.75" customHeight="1">
      <c r="C2532" s="16">
        <f t="shared" si="78"/>
        <v>110</v>
      </c>
      <c r="D2532" s="16">
        <f t="shared" si="79"/>
        <v>17</v>
      </c>
      <c r="E2532" s="16" cm="1">
        <f t="array" aca="1" ref="E2532" ca="1">IF(F2532="","",IF(INDEX(NTG_2020_Table,$C2532+1,$D2532)=1,1,0))</f>
        <v>0</v>
      </c>
      <c r="F2532" s="17" t="str" cm="1">
        <f t="array" aca="1" ref="F2532" ca="1">IFERROR(INDEX(NTG_2020_Table,$C2532+1,$F$7),"")</f>
        <v>Res-sAll-mSHW-StorWtrHtr</v>
      </c>
      <c r="G2532" s="17" t="str" cm="1">
        <f t="array" aca="1" ref="G2532" ca="1">IF($F2532="","",IFERROR(INDEX(NTG_2020_Map,1,IF($D2532&lt;$B$4,$B$3,IF($D2532&lt;$B$5,$B$4,$B$5))),""))</f>
        <v>VersionSource</v>
      </c>
      <c r="H2532" s="17" t="str" cm="1">
        <f t="array" aca="1" ref="H2532" ca="1">IF(F2532="","",IFERROR(INDEX(NTG_2020_Map,2,D2532),""))</f>
        <v>Deemed Ex Ante Team</v>
      </c>
      <c r="I2532" s="17" t="str" cm="1">
        <f t="array" aca="1" ref="I2532" ca="1">IFERROR(INDEX(NTG_2020_Map,$C2532+2,$I$7),"")</f>
        <v/>
      </c>
      <c r="J2532" s="17" t="str" cm="1">
        <f t="array" aca="1" ref="J2532" ca="1">IFERROR(IF(INDEX(NTG_2020_Map,$C2532+2,36)=0,"",INDEX(NTG_2020_Map,$C2532+2,$J$7)),"")</f>
        <v/>
      </c>
      <c r="K2532" s="17" t="str" cm="1">
        <f t="array" aca="1" ref="K2532" ca="1">IFERROR(INDEX(NTG_2020_Map,$C2532+2,K$7),"")</f>
        <v/>
      </c>
      <c r="L2532" s="17" t="str" cm="1">
        <f t="array" aca="1" ref="L2532" ca="1">IFERROR(INDEX(NTG_2020_Map,$C2532+2,L$7),"")</f>
        <v/>
      </c>
      <c r="M2532" s="17" t="str" cm="1">
        <f t="array" aca="1" ref="M2532" ca="1">IFERROR(INDEX(NTG_2020_Map,$C2532+2,M$7),"")</f>
        <v/>
      </c>
      <c r="N2532" s="18" t="str" cm="1">
        <f t="array" aca="1" ref="N2532" ca="1">IFERROR(INDEX(NTG_2020_Map,$C2532+2,N$7),"")</f>
        <v/>
      </c>
      <c r="O2532" s="18" t="str" cm="1">
        <f t="array" aca="1" ref="O2532" ca="1">IFERROR(IF(INDEX(NTG_2020_Map,$C2532+2,O$7)="","",INDEX(NTG_2020_Map,$C2532+2,O$7)),"")</f>
        <v/>
      </c>
    </row>
    <row r="2533" spans="3:15" ht="12.75" customHeight="1">
      <c r="C2533" s="16">
        <f t="shared" si="78"/>
        <v>110</v>
      </c>
      <c r="D2533" s="16">
        <f t="shared" si="79"/>
        <v>18</v>
      </c>
      <c r="E2533" s="16" cm="1">
        <f t="array" aca="1" ref="E2533" ca="1">IF(F2533="","",IF(INDEX(NTG_2020_Table,$C2533+1,$D2533)=1,1,0))</f>
        <v>1</v>
      </c>
      <c r="F2533" s="17" t="str" cm="1">
        <f t="array" aca="1" ref="F2533" ca="1">IFERROR(INDEX(NTG_2020_Table,$C2533+1,$F$7),"")</f>
        <v>Res-sAll-mSHW-StorWtrHtr</v>
      </c>
      <c r="G2533" s="17" t="str" cm="1">
        <f t="array" aca="1" ref="G2533" ca="1">IF($F2533="","",IFERROR(INDEX(NTG_2020_Map,1,IF($D2533&lt;$B$4,$B$3,IF($D2533&lt;$B$5,$B$4,$B$5))),""))</f>
        <v>VersionSource</v>
      </c>
      <c r="H2533" s="17" cm="1">
        <f t="array" aca="1" ref="H2533" ca="1">IF(F2533="","",IFERROR(INDEX(NTG_2020_Map,2,D2533),""))</f>
        <v>44566.539816770834</v>
      </c>
      <c r="I2533" s="17" t="str" cm="1">
        <f t="array" aca="1" ref="I2533" ca="1">IFERROR(INDEX(NTG_2020_Map,$C2533+2,$I$7),"")</f>
        <v/>
      </c>
      <c r="J2533" s="17" t="str" cm="1">
        <f t="array" aca="1" ref="J2533" ca="1">IFERROR(IF(INDEX(NTG_2020_Map,$C2533+2,36)=0,"",INDEX(NTG_2020_Map,$C2533+2,$J$7)),"")</f>
        <v/>
      </c>
      <c r="K2533" s="17" t="str" cm="1">
        <f t="array" aca="1" ref="K2533" ca="1">IFERROR(INDEX(NTG_2020_Map,$C2533+2,K$7),"")</f>
        <v/>
      </c>
      <c r="L2533" s="17" t="str" cm="1">
        <f t="array" aca="1" ref="L2533" ca="1">IFERROR(INDEX(NTG_2020_Map,$C2533+2,L$7),"")</f>
        <v/>
      </c>
      <c r="M2533" s="17" t="str" cm="1">
        <f t="array" aca="1" ref="M2533" ca="1">IFERROR(INDEX(NTG_2020_Map,$C2533+2,M$7),"")</f>
        <v/>
      </c>
      <c r="N2533" s="18" t="str" cm="1">
        <f t="array" aca="1" ref="N2533" ca="1">IFERROR(INDEX(NTG_2020_Map,$C2533+2,N$7),"")</f>
        <v/>
      </c>
      <c r="O2533" s="18" t="str" cm="1">
        <f t="array" aca="1" ref="O2533" ca="1">IFERROR(IF(INDEX(NTG_2020_Map,$C2533+2,O$7)="","",INDEX(NTG_2020_Map,$C2533+2,O$7)),"")</f>
        <v/>
      </c>
    </row>
    <row r="2534" spans="3:15" ht="12.75" customHeight="1">
      <c r="C2534" s="16">
        <f t="shared" si="78"/>
        <v>110</v>
      </c>
      <c r="D2534" s="16">
        <f t="shared" si="79"/>
        <v>19</v>
      </c>
      <c r="E2534" s="16" cm="1">
        <f t="array" aca="1" ref="E2534" ca="1">IF(F2534="","",IF(INDEX(NTG_2020_Table,$C2534+1,$D2534)=1,1,0))</f>
        <v>0</v>
      </c>
      <c r="F2534" s="17" t="str" cm="1">
        <f t="array" aca="1" ref="F2534" ca="1">IFERROR(INDEX(NTG_2020_Table,$C2534+1,$F$7),"")</f>
        <v>Res-sAll-mSHW-StorWtrHtr</v>
      </c>
      <c r="G2534" s="17" t="str" cm="1">
        <f t="array" aca="1" ref="G2534" ca="1">IF($F2534="","",IFERROR(INDEX(NTG_2020_Map,1,IF($D2534&lt;$B$4,$B$3,IF($D2534&lt;$B$5,$B$4,$B$5))),""))</f>
        <v>CreatedComment</v>
      </c>
      <c r="H2534" s="17" t="str" cm="1">
        <f t="array" aca="1" ref="H2534" ca="1">IF(F2534="","",IFERROR(INDEX(NTG_2020_Map,2,D2534),""))</f>
        <v/>
      </c>
      <c r="I2534" s="17" t="str" cm="1">
        <f t="array" aca="1" ref="I2534" ca="1">IFERROR(INDEX(NTG_2020_Map,$C2534+2,$I$7),"")</f>
        <v/>
      </c>
      <c r="J2534" s="17" t="str" cm="1">
        <f t="array" aca="1" ref="J2534" ca="1">IFERROR(IF(INDEX(NTG_2020_Map,$C2534+2,36)=0,"",INDEX(NTG_2020_Map,$C2534+2,$J$7)),"")</f>
        <v/>
      </c>
      <c r="K2534" s="17" t="str" cm="1">
        <f t="array" aca="1" ref="K2534" ca="1">IFERROR(INDEX(NTG_2020_Map,$C2534+2,K$7),"")</f>
        <v/>
      </c>
      <c r="L2534" s="17" t="str" cm="1">
        <f t="array" aca="1" ref="L2534" ca="1">IFERROR(INDEX(NTG_2020_Map,$C2534+2,L$7),"")</f>
        <v/>
      </c>
      <c r="M2534" s="17" t="str" cm="1">
        <f t="array" aca="1" ref="M2534" ca="1">IFERROR(INDEX(NTG_2020_Map,$C2534+2,M$7),"")</f>
        <v/>
      </c>
      <c r="N2534" s="18" t="str" cm="1">
        <f t="array" aca="1" ref="N2534" ca="1">IFERROR(INDEX(NTG_2020_Map,$C2534+2,N$7),"")</f>
        <v/>
      </c>
      <c r="O2534" s="18" t="str" cm="1">
        <f t="array" aca="1" ref="O2534" ca="1">IFERROR(IF(INDEX(NTG_2020_Map,$C2534+2,O$7)="","",INDEX(NTG_2020_Map,$C2534+2,O$7)),"")</f>
        <v/>
      </c>
    </row>
    <row r="2535" spans="3:15" ht="12.75" customHeight="1">
      <c r="C2535" s="16">
        <f t="shared" si="78"/>
        <v>110</v>
      </c>
      <c r="D2535" s="16">
        <f t="shared" si="79"/>
        <v>20</v>
      </c>
      <c r="E2535" s="16" cm="1">
        <f t="array" aca="1" ref="E2535" ca="1">IF(F2535="","",IF(INDEX(NTG_2020_Table,$C2535+1,$D2535)=1,1,0))</f>
        <v>0</v>
      </c>
      <c r="F2535" s="17" t="str" cm="1">
        <f t="array" aca="1" ref="F2535" ca="1">IFERROR(INDEX(NTG_2020_Table,$C2535+1,$F$7),"")</f>
        <v>Res-sAll-mSHW-StorWtrHtr</v>
      </c>
      <c r="G2535" s="17" t="str" cm="1">
        <f t="array" aca="1" ref="G2535" ca="1">IF($F2535="","",IFERROR(INDEX(NTG_2020_Map,1,IF($D2535&lt;$B$4,$B$3,IF($D2535&lt;$B$5,$B$4,$B$5))),""))</f>
        <v>CreatedComment</v>
      </c>
      <c r="H2535" s="17" t="str" cm="1">
        <f t="array" aca="1" ref="H2535" ca="1">IF(F2535="","",IFERROR(INDEX(NTG_2020_Map,2,D2535),""))</f>
        <v>Deemed Ex Ante Team</v>
      </c>
      <c r="I2535" s="17" t="str" cm="1">
        <f t="array" aca="1" ref="I2535" ca="1">IFERROR(INDEX(NTG_2020_Map,$C2535+2,$I$7),"")</f>
        <v/>
      </c>
      <c r="J2535" s="17" t="str" cm="1">
        <f t="array" aca="1" ref="J2535" ca="1">IFERROR(IF(INDEX(NTG_2020_Map,$C2535+2,36)=0,"",INDEX(NTG_2020_Map,$C2535+2,$J$7)),"")</f>
        <v/>
      </c>
      <c r="K2535" s="17" t="str" cm="1">
        <f t="array" aca="1" ref="K2535" ca="1">IFERROR(INDEX(NTG_2020_Map,$C2535+2,K$7),"")</f>
        <v/>
      </c>
      <c r="L2535" s="17" t="str" cm="1">
        <f t="array" aca="1" ref="L2535" ca="1">IFERROR(INDEX(NTG_2020_Map,$C2535+2,L$7),"")</f>
        <v/>
      </c>
      <c r="M2535" s="17" t="str" cm="1">
        <f t="array" aca="1" ref="M2535" ca="1">IFERROR(INDEX(NTG_2020_Map,$C2535+2,M$7),"")</f>
        <v/>
      </c>
      <c r="N2535" s="18" t="str" cm="1">
        <f t="array" aca="1" ref="N2535" ca="1">IFERROR(INDEX(NTG_2020_Map,$C2535+2,N$7),"")</f>
        <v/>
      </c>
      <c r="O2535" s="18" t="str" cm="1">
        <f t="array" aca="1" ref="O2535" ca="1">IFERROR(IF(INDEX(NTG_2020_Map,$C2535+2,O$7)="","",INDEX(NTG_2020_Map,$C2535+2,O$7)),"")</f>
        <v/>
      </c>
    </row>
    <row r="2536" spans="3:15" ht="12.75" customHeight="1">
      <c r="C2536" s="16">
        <f t="shared" si="78"/>
        <v>110</v>
      </c>
      <c r="D2536" s="16">
        <f t="shared" si="79"/>
        <v>21</v>
      </c>
      <c r="E2536" s="16" cm="1">
        <f t="array" aca="1" ref="E2536" ca="1">IF(F2536="","",IF(INDEX(NTG_2020_Table,$C2536+1,$D2536)=1,1,0))</f>
        <v>0</v>
      </c>
      <c r="F2536" s="17" t="str" cm="1">
        <f t="array" aca="1" ref="F2536" ca="1">IFERROR(INDEX(NTG_2020_Table,$C2536+1,$F$7),"")</f>
        <v>Res-sAll-mSHW-StorWtrHtr</v>
      </c>
      <c r="G2536" s="17" t="str" cm="1">
        <f t="array" aca="1" ref="G2536" ca="1">IF($F2536="","",IFERROR(INDEX(NTG_2020_Map,1,IF($D2536&lt;$B$4,$B$3,IF($D2536&lt;$B$5,$B$4,$B$5))),""))</f>
        <v>CreatedComment</v>
      </c>
      <c r="H2536" s="17" t="str" cm="1">
        <f t="array" aca="1" ref="H2536" ca="1">IF(F2536="","",IFERROR(INDEX(NTG_2020_Map,2,D2536),""))</f>
        <v/>
      </c>
      <c r="I2536" s="17" t="str" cm="1">
        <f t="array" aca="1" ref="I2536" ca="1">IFERROR(INDEX(NTG_2020_Map,$C2536+2,$I$7),"")</f>
        <v/>
      </c>
      <c r="J2536" s="17" t="str" cm="1">
        <f t="array" aca="1" ref="J2536" ca="1">IFERROR(IF(INDEX(NTG_2020_Map,$C2536+2,36)=0,"",INDEX(NTG_2020_Map,$C2536+2,$J$7)),"")</f>
        <v/>
      </c>
      <c r="K2536" s="17" t="str" cm="1">
        <f t="array" aca="1" ref="K2536" ca="1">IFERROR(INDEX(NTG_2020_Map,$C2536+2,K$7),"")</f>
        <v/>
      </c>
      <c r="L2536" s="17" t="str" cm="1">
        <f t="array" aca="1" ref="L2536" ca="1">IFERROR(INDEX(NTG_2020_Map,$C2536+2,L$7),"")</f>
        <v/>
      </c>
      <c r="M2536" s="17" t="str" cm="1">
        <f t="array" aca="1" ref="M2536" ca="1">IFERROR(INDEX(NTG_2020_Map,$C2536+2,M$7),"")</f>
        <v/>
      </c>
      <c r="N2536" s="18" t="str" cm="1">
        <f t="array" aca="1" ref="N2536" ca="1">IFERROR(INDEX(NTG_2020_Map,$C2536+2,N$7),"")</f>
        <v/>
      </c>
      <c r="O2536" s="18" t="str" cm="1">
        <f t="array" aca="1" ref="O2536" ca="1">IFERROR(IF(INDEX(NTG_2020_Map,$C2536+2,O$7)="","",INDEX(NTG_2020_Map,$C2536+2,O$7)),"")</f>
        <v/>
      </c>
    </row>
    <row r="2537" spans="3:15" ht="12.75" customHeight="1">
      <c r="C2537" s="16">
        <f t="shared" si="78"/>
        <v>110</v>
      </c>
      <c r="D2537" s="16">
        <f t="shared" si="79"/>
        <v>22</v>
      </c>
      <c r="E2537" s="16" cm="1">
        <f t="array" aca="1" ref="E2537" ca="1">IF(F2537="","",IF(INDEX(NTG_2020_Table,$C2537+1,$D2537)=1,1,0))</f>
        <v>0</v>
      </c>
      <c r="F2537" s="17" t="str" cm="1">
        <f t="array" aca="1" ref="F2537" ca="1">IFERROR(INDEX(NTG_2020_Table,$C2537+1,$F$7),"")</f>
        <v>Res-sAll-mSHW-StorWtrHtr</v>
      </c>
      <c r="G2537" s="17" t="str" cm="1">
        <f t="array" aca="1" ref="G2537" ca="1">IF($F2537="","",IFERROR(INDEX(NTG_2020_Map,1,IF($D2537&lt;$B$4,$B$3,IF($D2537&lt;$B$5,$B$4,$B$5))),""))</f>
        <v>CreatedComment</v>
      </c>
      <c r="H2537" s="17" t="str" cm="1">
        <f t="array" aca="1" ref="H2537" ca="1">IF(F2537="","",IFERROR(INDEX(NTG_2020_Map,2,D2537),""))</f>
        <v/>
      </c>
      <c r="I2537" s="17" t="str" cm="1">
        <f t="array" aca="1" ref="I2537" ca="1">IFERROR(INDEX(NTG_2020_Map,$C2537+2,$I$7),"")</f>
        <v/>
      </c>
      <c r="J2537" s="17" t="str" cm="1">
        <f t="array" aca="1" ref="J2537" ca="1">IFERROR(IF(INDEX(NTG_2020_Map,$C2537+2,36)=0,"",INDEX(NTG_2020_Map,$C2537+2,$J$7)),"")</f>
        <v/>
      </c>
      <c r="K2537" s="17" t="str" cm="1">
        <f t="array" aca="1" ref="K2537" ca="1">IFERROR(INDEX(NTG_2020_Map,$C2537+2,K$7),"")</f>
        <v/>
      </c>
      <c r="L2537" s="17" t="str" cm="1">
        <f t="array" aca="1" ref="L2537" ca="1">IFERROR(INDEX(NTG_2020_Map,$C2537+2,L$7),"")</f>
        <v/>
      </c>
      <c r="M2537" s="17" t="str" cm="1">
        <f t="array" aca="1" ref="M2537" ca="1">IFERROR(INDEX(NTG_2020_Map,$C2537+2,M$7),"")</f>
        <v/>
      </c>
      <c r="N2537" s="18" t="str" cm="1">
        <f t="array" aca="1" ref="N2537" ca="1">IFERROR(INDEX(NTG_2020_Map,$C2537+2,N$7),"")</f>
        <v/>
      </c>
      <c r="O2537" s="18" t="str" cm="1">
        <f t="array" aca="1" ref="O2537" ca="1">IFERROR(IF(INDEX(NTG_2020_Map,$C2537+2,O$7)="","",INDEX(NTG_2020_Map,$C2537+2,O$7)),"")</f>
        <v/>
      </c>
    </row>
    <row r="2538" spans="3:15" ht="12.75" customHeight="1">
      <c r="C2538" s="16">
        <f t="shared" si="78"/>
        <v>110</v>
      </c>
      <c r="D2538" s="16">
        <f t="shared" si="79"/>
        <v>23</v>
      </c>
      <c r="E2538" s="16" cm="1">
        <f t="array" aca="1" ref="E2538" ca="1">IF(F2538="","",IF(INDEX(NTG_2020_Table,$C2538+1,$D2538)=1,1,0))</f>
        <v>0</v>
      </c>
      <c r="F2538" s="17" t="str" cm="1">
        <f t="array" aca="1" ref="F2538" ca="1">IFERROR(INDEX(NTG_2020_Table,$C2538+1,$F$7),"")</f>
        <v>Res-sAll-mSHW-StorWtrHtr</v>
      </c>
      <c r="G2538" s="17" t="str" cm="1">
        <f t="array" aca="1" ref="G2538" ca="1">IF($F2538="","",IFERROR(INDEX(NTG_2020_Map,1,IF($D2538&lt;$B$4,$B$3,IF($D2538&lt;$B$5,$B$4,$B$5))),""))</f>
        <v>CreatedComment</v>
      </c>
      <c r="H2538" s="17" t="str" cm="1">
        <f t="array" aca="1" ref="H2538" ca="1">IF(F2538="","",IFERROR(INDEX(NTG_2020_Map,2,D2538),""))</f>
        <v/>
      </c>
      <c r="I2538" s="17" t="str" cm="1">
        <f t="array" aca="1" ref="I2538" ca="1">IFERROR(INDEX(NTG_2020_Map,$C2538+2,$I$7),"")</f>
        <v/>
      </c>
      <c r="J2538" s="17" t="str" cm="1">
        <f t="array" aca="1" ref="J2538" ca="1">IFERROR(IF(INDEX(NTG_2020_Map,$C2538+2,36)=0,"",INDEX(NTG_2020_Map,$C2538+2,$J$7)),"")</f>
        <v/>
      </c>
      <c r="K2538" s="17" t="str" cm="1">
        <f t="array" aca="1" ref="K2538" ca="1">IFERROR(INDEX(NTG_2020_Map,$C2538+2,K$7),"")</f>
        <v/>
      </c>
      <c r="L2538" s="17" t="str" cm="1">
        <f t="array" aca="1" ref="L2538" ca="1">IFERROR(INDEX(NTG_2020_Map,$C2538+2,L$7),"")</f>
        <v/>
      </c>
      <c r="M2538" s="17" t="str" cm="1">
        <f t="array" aca="1" ref="M2538" ca="1">IFERROR(INDEX(NTG_2020_Map,$C2538+2,M$7),"")</f>
        <v/>
      </c>
      <c r="N2538" s="18" t="str" cm="1">
        <f t="array" aca="1" ref="N2538" ca="1">IFERROR(INDEX(NTG_2020_Map,$C2538+2,N$7),"")</f>
        <v/>
      </c>
      <c r="O2538" s="18" t="str" cm="1">
        <f t="array" aca="1" ref="O2538" ca="1">IFERROR(IF(INDEX(NTG_2020_Map,$C2538+2,O$7)="","",INDEX(NTG_2020_Map,$C2538+2,O$7)),"")</f>
        <v/>
      </c>
    </row>
    <row r="2539" spans="3:15" ht="12.75" customHeight="1">
      <c r="C2539" s="16">
        <f t="shared" si="78"/>
        <v>111</v>
      </c>
      <c r="D2539" s="16">
        <f t="shared" si="79"/>
        <v>1</v>
      </c>
      <c r="E2539" s="16" cm="1">
        <f t="array" aca="1" ref="E2539" ca="1">IF(F2539="","",IF(INDEX(NTG_2020_Table,$C2539+1,$D2539)=1,1,0))</f>
        <v>0</v>
      </c>
      <c r="F2539" s="17" t="str" cm="1">
        <f t="array" aca="1" ref="F2539" ca="1">IFERROR(INDEX(NTG_2020_Table,$C2539+1,$F$7),"")</f>
        <v>Res-sMFm-mSHW-DemCtrlRecircPump-di</v>
      </c>
      <c r="G2539" s="17" t="str" cm="1">
        <f t="array" aca="1" ref="G2539" ca="1">IF($F2539="","",IFERROR(INDEX(NTG_2020_Map,1,IF($D2539&lt;$B$4,$B$3,IF($D2539&lt;$B$5,$B$4,$B$5))),""))</f>
        <v>NTG_ID</v>
      </c>
      <c r="H2539" s="17" t="str" cm="1">
        <f t="array" aca="1" ref="H2539" ca="1">IF(F2539="","",IFERROR(INDEX(NTG_2020_Map,2,D2539),""))</f>
        <v>Agric-Default&gt;2yrs</v>
      </c>
      <c r="I2539" s="17" t="str" cm="1">
        <f t="array" aca="1" ref="I2539" ca="1">IFERROR(INDEX(NTG_2020_Map,$C2539+2,$I$7),"")</f>
        <v/>
      </c>
      <c r="J2539" s="17" t="str" cm="1">
        <f t="array" aca="1" ref="J2539" ca="1">IFERROR(IF(INDEX(NTG_2020_Map,$C2539+2,36)=0,"",INDEX(NTG_2020_Map,$C2539+2,$J$7)),"")</f>
        <v/>
      </c>
      <c r="K2539" s="17" t="str" cm="1">
        <f t="array" aca="1" ref="K2539" ca="1">IFERROR(INDEX(NTG_2020_Map,$C2539+2,K$7),"")</f>
        <v/>
      </c>
      <c r="L2539" s="17" t="str" cm="1">
        <f t="array" aca="1" ref="L2539" ca="1">IFERROR(INDEX(NTG_2020_Map,$C2539+2,L$7),"")</f>
        <v/>
      </c>
      <c r="M2539" s="17" t="str" cm="1">
        <f t="array" aca="1" ref="M2539" ca="1">IFERROR(INDEX(NTG_2020_Map,$C2539+2,M$7),"")</f>
        <v/>
      </c>
      <c r="N2539" s="18" t="str" cm="1">
        <f t="array" aca="1" ref="N2539" ca="1">IFERROR(INDEX(NTG_2020_Map,$C2539+2,N$7),"")</f>
        <v/>
      </c>
      <c r="O2539" s="18" t="str" cm="1">
        <f t="array" aca="1" ref="O2539" ca="1">IFERROR(IF(INDEX(NTG_2020_Map,$C2539+2,O$7)="","",INDEX(NTG_2020_Map,$C2539+2,O$7)),"")</f>
        <v/>
      </c>
    </row>
    <row r="2540" spans="3:15" ht="12.75" customHeight="1">
      <c r="C2540" s="16">
        <f t="shared" si="78"/>
        <v>111</v>
      </c>
      <c r="D2540" s="16">
        <f t="shared" si="79"/>
        <v>2</v>
      </c>
      <c r="E2540" s="16" cm="1">
        <f t="array" aca="1" ref="E2540" ca="1">IF(F2540="","",IF(INDEX(NTG_2020_Table,$C2540+1,$D2540)=1,1,0))</f>
        <v>0</v>
      </c>
      <c r="F2540" s="17" t="str" cm="1">
        <f t="array" aca="1" ref="F2540" ca="1">IFERROR(INDEX(NTG_2020_Table,$C2540+1,$F$7),"")</f>
        <v>Res-sMFm-mSHW-DemCtrlRecircPump-di</v>
      </c>
      <c r="G2540" s="17" t="str" cm="1">
        <f t="array" aca="1" ref="G2540" ca="1">IF($F2540="","",IFERROR(INDEX(NTG_2020_Map,1,IF($D2540&lt;$B$4,$B$3,IF($D2540&lt;$B$5,$B$4,$B$5))),""))</f>
        <v>NTG_ID</v>
      </c>
      <c r="H2540" s="17" t="str" cm="1">
        <f t="array" aca="1" ref="H2540" ca="1">IF(F2540="","",IFERROR(INDEX(NTG_2020_Map,2,D2540),""))</f>
        <v>DEER2019</v>
      </c>
      <c r="I2540" s="17" t="str" cm="1">
        <f t="array" aca="1" ref="I2540" ca="1">IFERROR(INDEX(NTG_2020_Map,$C2540+2,$I$7),"")</f>
        <v/>
      </c>
      <c r="J2540" s="17" t="str" cm="1">
        <f t="array" aca="1" ref="J2540" ca="1">IFERROR(IF(INDEX(NTG_2020_Map,$C2540+2,36)=0,"",INDEX(NTG_2020_Map,$C2540+2,$J$7)),"")</f>
        <v/>
      </c>
      <c r="K2540" s="17" t="str" cm="1">
        <f t="array" aca="1" ref="K2540" ca="1">IFERROR(INDEX(NTG_2020_Map,$C2540+2,K$7),"")</f>
        <v/>
      </c>
      <c r="L2540" s="17" t="str" cm="1">
        <f t="array" aca="1" ref="L2540" ca="1">IFERROR(INDEX(NTG_2020_Map,$C2540+2,L$7),"")</f>
        <v/>
      </c>
      <c r="M2540" s="17" t="str" cm="1">
        <f t="array" aca="1" ref="M2540" ca="1">IFERROR(INDEX(NTG_2020_Map,$C2540+2,M$7),"")</f>
        <v/>
      </c>
      <c r="N2540" s="18" t="str" cm="1">
        <f t="array" aca="1" ref="N2540" ca="1">IFERROR(INDEX(NTG_2020_Map,$C2540+2,N$7),"")</f>
        <v/>
      </c>
      <c r="O2540" s="18" t="str" cm="1">
        <f t="array" aca="1" ref="O2540" ca="1">IFERROR(IF(INDEX(NTG_2020_Map,$C2540+2,O$7)="","",INDEX(NTG_2020_Map,$C2540+2,O$7)),"")</f>
        <v/>
      </c>
    </row>
    <row r="2541" spans="3:15" ht="12.75" customHeight="1">
      <c r="C2541" s="16">
        <f t="shared" si="78"/>
        <v>111</v>
      </c>
      <c r="D2541" s="16">
        <f t="shared" si="79"/>
        <v>3</v>
      </c>
      <c r="E2541" s="16" cm="1">
        <f t="array" aca="1" ref="E2541" ca="1">IF(F2541="","",IF(INDEX(NTG_2020_Table,$C2541+1,$D2541)=1,1,0))</f>
        <v>0</v>
      </c>
      <c r="F2541" s="17" t="str" cm="1">
        <f t="array" aca="1" ref="F2541" ca="1">IFERROR(INDEX(NTG_2020_Table,$C2541+1,$F$7),"")</f>
        <v>Res-sMFm-mSHW-DemCtrlRecircPump-di</v>
      </c>
      <c r="G2541" s="17" t="str" cm="1">
        <f t="array" aca="1" ref="G2541" ca="1">IF($F2541="","",IFERROR(INDEX(NTG_2020_Map,1,IF($D2541&lt;$B$4,$B$3,IF($D2541&lt;$B$5,$B$4,$B$5))),""))</f>
        <v>NTG_ID</v>
      </c>
      <c r="H2541" s="17" cm="1">
        <f t="array" aca="1" ref="H2541" ca="1">IF(F2541="","",IFERROR(INDEX(NTG_2020_Map,2,D2541),""))</f>
        <v>43466</v>
      </c>
      <c r="I2541" s="17" t="str" cm="1">
        <f t="array" aca="1" ref="I2541" ca="1">IFERROR(INDEX(NTG_2020_Map,$C2541+2,$I$7),"")</f>
        <v/>
      </c>
      <c r="J2541" s="17" t="str" cm="1">
        <f t="array" aca="1" ref="J2541" ca="1">IFERROR(IF(INDEX(NTG_2020_Map,$C2541+2,36)=0,"",INDEX(NTG_2020_Map,$C2541+2,$J$7)),"")</f>
        <v/>
      </c>
      <c r="K2541" s="17" t="str" cm="1">
        <f t="array" aca="1" ref="K2541" ca="1">IFERROR(INDEX(NTG_2020_Map,$C2541+2,K$7),"")</f>
        <v/>
      </c>
      <c r="L2541" s="17" t="str" cm="1">
        <f t="array" aca="1" ref="L2541" ca="1">IFERROR(INDEX(NTG_2020_Map,$C2541+2,L$7),"")</f>
        <v/>
      </c>
      <c r="M2541" s="17" t="str" cm="1">
        <f t="array" aca="1" ref="M2541" ca="1">IFERROR(INDEX(NTG_2020_Map,$C2541+2,M$7),"")</f>
        <v/>
      </c>
      <c r="N2541" s="18" t="str" cm="1">
        <f t="array" aca="1" ref="N2541" ca="1">IFERROR(INDEX(NTG_2020_Map,$C2541+2,N$7),"")</f>
        <v/>
      </c>
      <c r="O2541" s="18" t="str" cm="1">
        <f t="array" aca="1" ref="O2541" ca="1">IFERROR(IF(INDEX(NTG_2020_Map,$C2541+2,O$7)="","",INDEX(NTG_2020_Map,$C2541+2,O$7)),"")</f>
        <v/>
      </c>
    </row>
    <row r="2542" spans="3:15" ht="12.75" customHeight="1">
      <c r="C2542" s="16">
        <f t="shared" si="78"/>
        <v>111</v>
      </c>
      <c r="D2542" s="16">
        <f t="shared" si="79"/>
        <v>4</v>
      </c>
      <c r="E2542" s="16" cm="1">
        <f t="array" aca="1" ref="E2542" ca="1">IF(F2542="","",IF(INDEX(NTG_2020_Table,$C2542+1,$D2542)=1,1,0))</f>
        <v>0</v>
      </c>
      <c r="F2542" s="17" t="str" cm="1">
        <f t="array" aca="1" ref="F2542" ca="1">IFERROR(INDEX(NTG_2020_Table,$C2542+1,$F$7),"")</f>
        <v>Res-sMFm-mSHW-DemCtrlRecircPump-di</v>
      </c>
      <c r="G2542" s="17" t="str" cm="1">
        <f t="array" aca="1" ref="G2542" ca="1">IF($F2542="","",IFERROR(INDEX(NTG_2020_Map,1,IF($D2542&lt;$B$4,$B$3,IF($D2542&lt;$B$5,$B$4,$B$5))),""))</f>
        <v>NTG_ID</v>
      </c>
      <c r="H2542" s="17" cm="1">
        <f t="array" aca="1" ref="H2542" ca="1">IF(F2542="","",IFERROR(INDEX(NTG_2020_Map,2,D2542),""))</f>
        <v>46022</v>
      </c>
      <c r="I2542" s="17" t="str" cm="1">
        <f t="array" aca="1" ref="I2542" ca="1">IFERROR(INDEX(NTG_2020_Map,$C2542+2,$I$7),"")</f>
        <v/>
      </c>
      <c r="J2542" s="17" t="str" cm="1">
        <f t="array" aca="1" ref="J2542" ca="1">IFERROR(IF(INDEX(NTG_2020_Map,$C2542+2,36)=0,"",INDEX(NTG_2020_Map,$C2542+2,$J$7)),"")</f>
        <v/>
      </c>
      <c r="K2542" s="17" t="str" cm="1">
        <f t="array" aca="1" ref="K2542" ca="1">IFERROR(INDEX(NTG_2020_Map,$C2542+2,K$7),"")</f>
        <v/>
      </c>
      <c r="L2542" s="17" t="str" cm="1">
        <f t="array" aca="1" ref="L2542" ca="1">IFERROR(INDEX(NTG_2020_Map,$C2542+2,L$7),"")</f>
        <v/>
      </c>
      <c r="M2542" s="17" t="str" cm="1">
        <f t="array" aca="1" ref="M2542" ca="1">IFERROR(INDEX(NTG_2020_Map,$C2542+2,M$7),"")</f>
        <v/>
      </c>
      <c r="N2542" s="18" t="str" cm="1">
        <f t="array" aca="1" ref="N2542" ca="1">IFERROR(INDEX(NTG_2020_Map,$C2542+2,N$7),"")</f>
        <v/>
      </c>
      <c r="O2542" s="18" t="str" cm="1">
        <f t="array" aca="1" ref="O2542" ca="1">IFERROR(IF(INDEX(NTG_2020_Map,$C2542+2,O$7)="","",INDEX(NTG_2020_Map,$C2542+2,O$7)),"")</f>
        <v/>
      </c>
    </row>
    <row r="2543" spans="3:15" ht="12.75" customHeight="1">
      <c r="C2543" s="16">
        <f t="shared" si="78"/>
        <v>111</v>
      </c>
      <c r="D2543" s="16">
        <f t="shared" si="79"/>
        <v>5</v>
      </c>
      <c r="E2543" s="16" cm="1">
        <f t="array" aca="1" ref="E2543" ca="1">IF(F2543="","",IF(INDEX(NTG_2020_Table,$C2543+1,$D2543)=1,1,0))</f>
        <v>0</v>
      </c>
      <c r="F2543" s="17" t="str" cm="1">
        <f t="array" aca="1" ref="F2543" ca="1">IFERROR(INDEX(NTG_2020_Table,$C2543+1,$F$7),"")</f>
        <v>Res-sMFm-mSHW-DemCtrlRecircPump-di</v>
      </c>
      <c r="G2543" s="17" t="str" cm="1">
        <f t="array" aca="1" ref="G2543" ca="1">IF($F2543="","",IFERROR(INDEX(NTG_2020_Map,1,IF($D2543&lt;$B$4,$B$3,IF($D2543&lt;$B$5,$B$4,$B$5))),""))</f>
        <v>NTG_ID</v>
      </c>
      <c r="H2543" s="17" cm="1">
        <f t="array" aca="1" ref="H2543" ca="1">IF(F2543="","",IFERROR(INDEX(NTG_2020_Map,2,D2543),""))</f>
        <v>0.6</v>
      </c>
      <c r="I2543" s="17" t="str" cm="1">
        <f t="array" aca="1" ref="I2543" ca="1">IFERROR(INDEX(NTG_2020_Map,$C2543+2,$I$7),"")</f>
        <v/>
      </c>
      <c r="J2543" s="17" t="str" cm="1">
        <f t="array" aca="1" ref="J2543" ca="1">IFERROR(IF(INDEX(NTG_2020_Map,$C2543+2,36)=0,"",INDEX(NTG_2020_Map,$C2543+2,$J$7)),"")</f>
        <v/>
      </c>
      <c r="K2543" s="17" t="str" cm="1">
        <f t="array" aca="1" ref="K2543" ca="1">IFERROR(INDEX(NTG_2020_Map,$C2543+2,K$7),"")</f>
        <v/>
      </c>
      <c r="L2543" s="17" t="str" cm="1">
        <f t="array" aca="1" ref="L2543" ca="1">IFERROR(INDEX(NTG_2020_Map,$C2543+2,L$7),"")</f>
        <v/>
      </c>
      <c r="M2543" s="17" t="str" cm="1">
        <f t="array" aca="1" ref="M2543" ca="1">IFERROR(INDEX(NTG_2020_Map,$C2543+2,M$7),"")</f>
        <v/>
      </c>
      <c r="N2543" s="18" t="str" cm="1">
        <f t="array" aca="1" ref="N2543" ca="1">IFERROR(INDEX(NTG_2020_Map,$C2543+2,N$7),"")</f>
        <v/>
      </c>
      <c r="O2543" s="18" t="str" cm="1">
        <f t="array" aca="1" ref="O2543" ca="1">IFERROR(IF(INDEX(NTG_2020_Map,$C2543+2,O$7)="","",INDEX(NTG_2020_Map,$C2543+2,O$7)),"")</f>
        <v/>
      </c>
    </row>
    <row r="2544" spans="3:15" ht="12.75" customHeight="1">
      <c r="C2544" s="16">
        <f t="shared" si="78"/>
        <v>111</v>
      </c>
      <c r="D2544" s="16">
        <f t="shared" si="79"/>
        <v>6</v>
      </c>
      <c r="E2544" s="16" cm="1">
        <f t="array" aca="1" ref="E2544" ca="1">IF(F2544="","",IF(INDEX(NTG_2020_Table,$C2544+1,$D2544)=1,1,0))</f>
        <v>0</v>
      </c>
      <c r="F2544" s="17" t="str" cm="1">
        <f t="array" aca="1" ref="F2544" ca="1">IFERROR(INDEX(NTG_2020_Table,$C2544+1,$F$7),"")</f>
        <v>Res-sMFm-mSHW-DemCtrlRecircPump-di</v>
      </c>
      <c r="G2544" s="17" t="str" cm="1">
        <f t="array" aca="1" ref="G2544" ca="1">IF($F2544="","",IFERROR(INDEX(NTG_2020_Map,1,IF($D2544&lt;$B$4,$B$3,IF($D2544&lt;$B$5,$B$4,$B$5))),""))</f>
        <v>NTG_ID</v>
      </c>
      <c r="H2544" s="17" cm="1">
        <f t="array" aca="1" ref="H2544" ca="1">IF(F2544="","",IFERROR(INDEX(NTG_2020_Map,2,D2544),""))</f>
        <v>0.6</v>
      </c>
      <c r="I2544" s="17" t="str" cm="1">
        <f t="array" aca="1" ref="I2544" ca="1">IFERROR(INDEX(NTG_2020_Map,$C2544+2,$I$7),"")</f>
        <v/>
      </c>
      <c r="J2544" s="17" t="str" cm="1">
        <f t="array" aca="1" ref="J2544" ca="1">IFERROR(IF(INDEX(NTG_2020_Map,$C2544+2,36)=0,"",INDEX(NTG_2020_Map,$C2544+2,$J$7)),"")</f>
        <v/>
      </c>
      <c r="K2544" s="17" t="str" cm="1">
        <f t="array" aca="1" ref="K2544" ca="1">IFERROR(INDEX(NTG_2020_Map,$C2544+2,K$7),"")</f>
        <v/>
      </c>
      <c r="L2544" s="17" t="str" cm="1">
        <f t="array" aca="1" ref="L2544" ca="1">IFERROR(INDEX(NTG_2020_Map,$C2544+2,L$7),"")</f>
        <v/>
      </c>
      <c r="M2544" s="17" t="str" cm="1">
        <f t="array" aca="1" ref="M2544" ca="1">IFERROR(INDEX(NTG_2020_Map,$C2544+2,M$7),"")</f>
        <v/>
      </c>
      <c r="N2544" s="18" t="str" cm="1">
        <f t="array" aca="1" ref="N2544" ca="1">IFERROR(INDEX(NTG_2020_Map,$C2544+2,N$7),"")</f>
        <v/>
      </c>
      <c r="O2544" s="18" t="str" cm="1">
        <f t="array" aca="1" ref="O2544" ca="1">IFERROR(IF(INDEX(NTG_2020_Map,$C2544+2,O$7)="","",INDEX(NTG_2020_Map,$C2544+2,O$7)),"")</f>
        <v/>
      </c>
    </row>
    <row r="2545" spans="3:15" ht="12.75" customHeight="1">
      <c r="C2545" s="16">
        <f t="shared" si="78"/>
        <v>111</v>
      </c>
      <c r="D2545" s="16">
        <f t="shared" si="79"/>
        <v>7</v>
      </c>
      <c r="E2545" s="16" cm="1">
        <f t="array" aca="1" ref="E2545" ca="1">IF(F2545="","",IF(INDEX(NTG_2020_Table,$C2545+1,$D2545)=1,1,0))</f>
        <v>0</v>
      </c>
      <c r="F2545" s="17" t="str" cm="1">
        <f t="array" aca="1" ref="F2545" ca="1">IFERROR(INDEX(NTG_2020_Table,$C2545+1,$F$7),"")</f>
        <v>Res-sMFm-mSHW-DemCtrlRecircPump-di</v>
      </c>
      <c r="G2545" s="17" t="str" cm="1">
        <f t="array" aca="1" ref="G2545" ca="1">IF($F2545="","",IFERROR(INDEX(NTG_2020_Map,1,IF($D2545&lt;$B$4,$B$3,IF($D2545&lt;$B$5,$B$4,$B$5))),""))</f>
        <v>NTG_ID</v>
      </c>
      <c r="H2545" s="17" t="str" cm="1">
        <f t="array" aca="1" ref="H2545" ca="1">IF(F2545="","",IFERROR(INDEX(NTG_2020_Map,2,D2545),""))</f>
        <v>Measures not covered by other NTG values and measure technology type has been available in marketplace for more than 2 years</v>
      </c>
      <c r="I2545" s="17" t="str" cm="1">
        <f t="array" aca="1" ref="I2545" ca="1">IFERROR(INDEX(NTG_2020_Map,$C2545+2,$I$7),"")</f>
        <v/>
      </c>
      <c r="J2545" s="17" t="str" cm="1">
        <f t="array" aca="1" ref="J2545" ca="1">IFERROR(IF(INDEX(NTG_2020_Map,$C2545+2,36)=0,"",INDEX(NTG_2020_Map,$C2545+2,$J$7)),"")</f>
        <v/>
      </c>
      <c r="K2545" s="17" t="str" cm="1">
        <f t="array" aca="1" ref="K2545" ca="1">IFERROR(INDEX(NTG_2020_Map,$C2545+2,K$7),"")</f>
        <v/>
      </c>
      <c r="L2545" s="17" t="str" cm="1">
        <f t="array" aca="1" ref="L2545" ca="1">IFERROR(INDEX(NTG_2020_Map,$C2545+2,L$7),"")</f>
        <v/>
      </c>
      <c r="M2545" s="17" t="str" cm="1">
        <f t="array" aca="1" ref="M2545" ca="1">IFERROR(INDEX(NTG_2020_Map,$C2545+2,M$7),"")</f>
        <v/>
      </c>
      <c r="N2545" s="18" t="str" cm="1">
        <f t="array" aca="1" ref="N2545" ca="1">IFERROR(INDEX(NTG_2020_Map,$C2545+2,N$7),"")</f>
        <v/>
      </c>
      <c r="O2545" s="18" t="str" cm="1">
        <f t="array" aca="1" ref="O2545" ca="1">IFERROR(IF(INDEX(NTG_2020_Map,$C2545+2,O$7)="","",INDEX(NTG_2020_Map,$C2545+2,O$7)),"")</f>
        <v/>
      </c>
    </row>
    <row r="2546" spans="3:15" ht="12.75" customHeight="1">
      <c r="C2546" s="16">
        <f t="shared" si="78"/>
        <v>111</v>
      </c>
      <c r="D2546" s="16">
        <f t="shared" si="79"/>
        <v>8</v>
      </c>
      <c r="E2546" s="16" cm="1">
        <f t="array" aca="1" ref="E2546" ca="1">IF(F2546="","",IF(INDEX(NTG_2020_Table,$C2546+1,$D2546)=1,1,0))</f>
        <v>0</v>
      </c>
      <c r="F2546" s="17" t="str" cm="1">
        <f t="array" aca="1" ref="F2546" ca="1">IFERROR(INDEX(NTG_2020_Table,$C2546+1,$F$7),"")</f>
        <v>Res-sMFm-mSHW-DemCtrlRecircPump-di</v>
      </c>
      <c r="G2546" s="17" t="str" cm="1">
        <f t="array" aca="1" ref="G2546" ca="1">IF($F2546="","",IFERROR(INDEX(NTG_2020_Map,1,IF($D2546&lt;$B$4,$B$3,IF($D2546&lt;$B$5,$B$4,$B$5))),""))</f>
        <v>NTG_ID</v>
      </c>
      <c r="H2546" s="17" t="str" cm="1">
        <f t="array" aca="1" ref="H2546" ca="1">IF(F2546="","",IFERROR(INDEX(NTG_2020_Map,2,D2546),""))</f>
        <v>Deem-DEER|Deem-WP</v>
      </c>
      <c r="I2546" s="17" t="str" cm="1">
        <f t="array" aca="1" ref="I2546" ca="1">IFERROR(INDEX(NTG_2020_Map,$C2546+2,$I$7),"")</f>
        <v/>
      </c>
      <c r="J2546" s="17" t="str" cm="1">
        <f t="array" aca="1" ref="J2546" ca="1">IFERROR(IF(INDEX(NTG_2020_Map,$C2546+2,36)=0,"",INDEX(NTG_2020_Map,$C2546+2,$J$7)),"")</f>
        <v/>
      </c>
      <c r="K2546" s="17" t="str" cm="1">
        <f t="array" aca="1" ref="K2546" ca="1">IFERROR(INDEX(NTG_2020_Map,$C2546+2,K$7),"")</f>
        <v/>
      </c>
      <c r="L2546" s="17" t="str" cm="1">
        <f t="array" aca="1" ref="L2546" ca="1">IFERROR(INDEX(NTG_2020_Map,$C2546+2,L$7),"")</f>
        <v/>
      </c>
      <c r="M2546" s="17" t="str" cm="1">
        <f t="array" aca="1" ref="M2546" ca="1">IFERROR(INDEX(NTG_2020_Map,$C2546+2,M$7),"")</f>
        <v/>
      </c>
      <c r="N2546" s="18" t="str" cm="1">
        <f t="array" aca="1" ref="N2546" ca="1">IFERROR(INDEX(NTG_2020_Map,$C2546+2,N$7),"")</f>
        <v/>
      </c>
      <c r="O2546" s="18" t="str" cm="1">
        <f t="array" aca="1" ref="O2546" ca="1">IFERROR(IF(INDEX(NTG_2020_Map,$C2546+2,O$7)="","",INDEX(NTG_2020_Map,$C2546+2,O$7)),"")</f>
        <v/>
      </c>
    </row>
    <row r="2547" spans="3:15" ht="12.75" customHeight="1">
      <c r="C2547" s="16">
        <f t="shared" si="78"/>
        <v>111</v>
      </c>
      <c r="D2547" s="16">
        <f t="shared" si="79"/>
        <v>9</v>
      </c>
      <c r="E2547" s="16" cm="1">
        <f t="array" aca="1" ref="E2547" ca="1">IF(F2547="","",IF(INDEX(NTG_2020_Table,$C2547+1,$D2547)=1,1,0))</f>
        <v>0</v>
      </c>
      <c r="F2547" s="17" t="str" cm="1">
        <f t="array" aca="1" ref="F2547" ca="1">IFERROR(INDEX(NTG_2020_Table,$C2547+1,$F$7),"")</f>
        <v>Res-sMFm-mSHW-DemCtrlRecircPump-di</v>
      </c>
      <c r="G2547" s="17" t="str" cm="1">
        <f t="array" aca="1" ref="G2547" ca="1">IF($F2547="","",IFERROR(INDEX(NTG_2020_Map,1,IF($D2547&lt;$B$4,$B$3,IF($D2547&lt;$B$5,$B$4,$B$5))),""))</f>
        <v>NTG_ID</v>
      </c>
      <c r="H2547" s="17" t="str" cm="1">
        <f t="array" aca="1" ref="H2547" ca="1">IF(F2547="","",IFERROR(INDEX(NTG_2020_Map,2,D2547),""))</f>
        <v>AOE|AR|BRO-Bhv|BRO-Op|BRO-RCx|BW|NC|NR</v>
      </c>
      <c r="I2547" s="17" t="str" cm="1">
        <f t="array" aca="1" ref="I2547" ca="1">IFERROR(INDEX(NTG_2020_Map,$C2547+2,$I$7),"")</f>
        <v/>
      </c>
      <c r="J2547" s="17" t="str" cm="1">
        <f t="array" aca="1" ref="J2547" ca="1">IFERROR(IF(INDEX(NTG_2020_Map,$C2547+2,36)=0,"",INDEX(NTG_2020_Map,$C2547+2,$J$7)),"")</f>
        <v/>
      </c>
      <c r="K2547" s="17" t="str" cm="1">
        <f t="array" aca="1" ref="K2547" ca="1">IFERROR(INDEX(NTG_2020_Map,$C2547+2,K$7),"")</f>
        <v/>
      </c>
      <c r="L2547" s="17" t="str" cm="1">
        <f t="array" aca="1" ref="L2547" ca="1">IFERROR(INDEX(NTG_2020_Map,$C2547+2,L$7),"")</f>
        <v/>
      </c>
      <c r="M2547" s="17" t="str" cm="1">
        <f t="array" aca="1" ref="M2547" ca="1">IFERROR(INDEX(NTG_2020_Map,$C2547+2,M$7),"")</f>
        <v/>
      </c>
      <c r="N2547" s="18" t="str" cm="1">
        <f t="array" aca="1" ref="N2547" ca="1">IFERROR(INDEX(NTG_2020_Map,$C2547+2,N$7),"")</f>
        <v/>
      </c>
      <c r="O2547" s="18" t="str" cm="1">
        <f t="array" aca="1" ref="O2547" ca="1">IFERROR(IF(INDEX(NTG_2020_Map,$C2547+2,O$7)="","",INDEX(NTG_2020_Map,$C2547+2,O$7)),"")</f>
        <v/>
      </c>
    </row>
    <row r="2548" spans="3:15" ht="12.75" customHeight="1">
      <c r="C2548" s="16">
        <f t="shared" si="78"/>
        <v>111</v>
      </c>
      <c r="D2548" s="16">
        <f t="shared" si="79"/>
        <v>10</v>
      </c>
      <c r="E2548" s="16" cm="1">
        <f t="array" aca="1" ref="E2548" ca="1">IF(F2548="","",IF(INDEX(NTG_2020_Table,$C2548+1,$D2548)=1,1,0))</f>
        <v>0</v>
      </c>
      <c r="F2548" s="17" t="str" cm="1">
        <f t="array" aca="1" ref="F2548" ca="1">IFERROR(INDEX(NTG_2020_Table,$C2548+1,$F$7),"")</f>
        <v>Res-sMFm-mSHW-DemCtrlRecircPump-di</v>
      </c>
      <c r="G2548" s="17" t="str" cm="1">
        <f t="array" aca="1" ref="G2548" ca="1">IF($F2548="","",IFERROR(INDEX(NTG_2020_Map,1,IF($D2548&lt;$B$4,$B$3,IF($D2548&lt;$B$5,$B$4,$B$5))),""))</f>
        <v>NTG_ID</v>
      </c>
      <c r="H2548" s="17" t="str" cm="1">
        <f t="array" aca="1" ref="H2548" ca="1">IF(F2548="","",IFERROR(INDEX(NTG_2020_Map,2,D2548),""))</f>
        <v>UpDeemed|DnCust|DnDeemed|DnCustDI|DnDeemDI</v>
      </c>
      <c r="I2548" s="17" t="str" cm="1">
        <f t="array" aca="1" ref="I2548" ca="1">IFERROR(INDEX(NTG_2020_Map,$C2548+2,$I$7),"")</f>
        <v/>
      </c>
      <c r="J2548" s="17" t="str" cm="1">
        <f t="array" aca="1" ref="J2548" ca="1">IFERROR(IF(INDEX(NTG_2020_Map,$C2548+2,36)=0,"",INDEX(NTG_2020_Map,$C2548+2,$J$7)),"")</f>
        <v/>
      </c>
      <c r="K2548" s="17" t="str" cm="1">
        <f t="array" aca="1" ref="K2548" ca="1">IFERROR(INDEX(NTG_2020_Map,$C2548+2,K$7),"")</f>
        <v/>
      </c>
      <c r="L2548" s="17" t="str" cm="1">
        <f t="array" aca="1" ref="L2548" ca="1">IFERROR(INDEX(NTG_2020_Map,$C2548+2,L$7),"")</f>
        <v/>
      </c>
      <c r="M2548" s="17" t="str" cm="1">
        <f t="array" aca="1" ref="M2548" ca="1">IFERROR(INDEX(NTG_2020_Map,$C2548+2,M$7),"")</f>
        <v/>
      </c>
      <c r="N2548" s="18" t="str" cm="1">
        <f t="array" aca="1" ref="N2548" ca="1">IFERROR(INDEX(NTG_2020_Map,$C2548+2,N$7),"")</f>
        <v/>
      </c>
      <c r="O2548" s="18" t="str" cm="1">
        <f t="array" aca="1" ref="O2548" ca="1">IFERROR(IF(INDEX(NTG_2020_Map,$C2548+2,O$7)="","",INDEX(NTG_2020_Map,$C2548+2,O$7)),"")</f>
        <v/>
      </c>
    </row>
    <row r="2549" spans="3:15" ht="12.75" customHeight="1">
      <c r="C2549" s="16">
        <f t="shared" si="78"/>
        <v>111</v>
      </c>
      <c r="D2549" s="16">
        <f t="shared" si="79"/>
        <v>11</v>
      </c>
      <c r="E2549" s="16" cm="1">
        <f t="array" aca="1" ref="E2549" ca="1">IF(F2549="","",IF(INDEX(NTG_2020_Table,$C2549+1,$D2549)=1,1,0))</f>
        <v>0</v>
      </c>
      <c r="F2549" s="17" t="str" cm="1">
        <f t="array" aca="1" ref="F2549" ca="1">IFERROR(INDEX(NTG_2020_Table,$C2549+1,$F$7),"")</f>
        <v>Res-sMFm-mSHW-DemCtrlRecircPump-di</v>
      </c>
      <c r="G2549" s="17" t="str" cm="1">
        <f t="array" aca="1" ref="G2549" ca="1">IF($F2549="","",IFERROR(INDEX(NTG_2020_Map,1,IF($D2549&lt;$B$4,$B$3,IF($D2549&lt;$B$5,$B$4,$B$5))),""))</f>
        <v>VersionSource</v>
      </c>
      <c r="H2549" s="17" t="str" cm="1">
        <f t="array" aca="1" ref="H2549" ca="1">IF(F2549="","",IFERROR(INDEX(NTG_2020_Map,2,D2549),""))</f>
        <v/>
      </c>
      <c r="I2549" s="17" t="str" cm="1">
        <f t="array" aca="1" ref="I2549" ca="1">IFERROR(INDEX(NTG_2020_Map,$C2549+2,$I$7),"")</f>
        <v/>
      </c>
      <c r="J2549" s="17" t="str" cm="1">
        <f t="array" aca="1" ref="J2549" ca="1">IFERROR(IF(INDEX(NTG_2020_Map,$C2549+2,36)=0,"",INDEX(NTG_2020_Map,$C2549+2,$J$7)),"")</f>
        <v/>
      </c>
      <c r="K2549" s="17" t="str" cm="1">
        <f t="array" aca="1" ref="K2549" ca="1">IFERROR(INDEX(NTG_2020_Map,$C2549+2,K$7),"")</f>
        <v/>
      </c>
      <c r="L2549" s="17" t="str" cm="1">
        <f t="array" aca="1" ref="L2549" ca="1">IFERROR(INDEX(NTG_2020_Map,$C2549+2,L$7),"")</f>
        <v/>
      </c>
      <c r="M2549" s="17" t="str" cm="1">
        <f t="array" aca="1" ref="M2549" ca="1">IFERROR(INDEX(NTG_2020_Map,$C2549+2,M$7),"")</f>
        <v/>
      </c>
      <c r="N2549" s="18" t="str" cm="1">
        <f t="array" aca="1" ref="N2549" ca="1">IFERROR(INDEX(NTG_2020_Map,$C2549+2,N$7),"")</f>
        <v/>
      </c>
      <c r="O2549" s="18" t="str" cm="1">
        <f t="array" aca="1" ref="O2549" ca="1">IFERROR(IF(INDEX(NTG_2020_Map,$C2549+2,O$7)="","",INDEX(NTG_2020_Map,$C2549+2,O$7)),"")</f>
        <v/>
      </c>
    </row>
    <row r="2550" spans="3:15" ht="12.75" customHeight="1">
      <c r="C2550" s="16">
        <f t="shared" si="78"/>
        <v>111</v>
      </c>
      <c r="D2550" s="16">
        <f t="shared" si="79"/>
        <v>12</v>
      </c>
      <c r="E2550" s="16" cm="1">
        <f t="array" aca="1" ref="E2550" ca="1">IF(F2550="","",IF(INDEX(NTG_2020_Table,$C2550+1,$D2550)=1,1,0))</f>
        <v>1</v>
      </c>
      <c r="F2550" s="17" t="str" cm="1">
        <f t="array" aca="1" ref="F2550" ca="1">IFERROR(INDEX(NTG_2020_Table,$C2550+1,$F$7),"")</f>
        <v>Res-sMFm-mSHW-DemCtrlRecircPump-di</v>
      </c>
      <c r="G2550" s="17" t="str" cm="1">
        <f t="array" aca="1" ref="G2550" ca="1">IF($F2550="","",IFERROR(INDEX(NTG_2020_Map,1,IF($D2550&lt;$B$4,$B$3,IF($D2550&lt;$B$5,$B$4,$B$5))),""))</f>
        <v>VersionSource</v>
      </c>
      <c r="H2550" s="17" t="str" cm="1">
        <f t="array" aca="1" ref="H2550" ca="1">IF(F2550="","",IFERROR(INDEX(NTG_2020_Map,2,D2550),""))</f>
        <v>1</v>
      </c>
      <c r="I2550" s="17" t="str" cm="1">
        <f t="array" aca="1" ref="I2550" ca="1">IFERROR(INDEX(NTG_2020_Map,$C2550+2,$I$7),"")</f>
        <v/>
      </c>
      <c r="J2550" s="17" t="str" cm="1">
        <f t="array" aca="1" ref="J2550" ca="1">IFERROR(IF(INDEX(NTG_2020_Map,$C2550+2,36)=0,"",INDEX(NTG_2020_Map,$C2550+2,$J$7)),"")</f>
        <v/>
      </c>
      <c r="K2550" s="17" t="str" cm="1">
        <f t="array" aca="1" ref="K2550" ca="1">IFERROR(INDEX(NTG_2020_Map,$C2550+2,K$7),"")</f>
        <v/>
      </c>
      <c r="L2550" s="17" t="str" cm="1">
        <f t="array" aca="1" ref="L2550" ca="1">IFERROR(INDEX(NTG_2020_Map,$C2550+2,L$7),"")</f>
        <v/>
      </c>
      <c r="M2550" s="17" t="str" cm="1">
        <f t="array" aca="1" ref="M2550" ca="1">IFERROR(INDEX(NTG_2020_Map,$C2550+2,M$7),"")</f>
        <v/>
      </c>
      <c r="N2550" s="18" t="str" cm="1">
        <f t="array" aca="1" ref="N2550" ca="1">IFERROR(INDEX(NTG_2020_Map,$C2550+2,N$7),"")</f>
        <v/>
      </c>
      <c r="O2550" s="18" t="str" cm="1">
        <f t="array" aca="1" ref="O2550" ca="1">IFERROR(IF(INDEX(NTG_2020_Map,$C2550+2,O$7)="","",INDEX(NTG_2020_Map,$C2550+2,O$7)),"")</f>
        <v/>
      </c>
    </row>
    <row r="2551" spans="3:15" ht="12.75" customHeight="1">
      <c r="C2551" s="16">
        <f t="shared" si="78"/>
        <v>111</v>
      </c>
      <c r="D2551" s="16">
        <f t="shared" si="79"/>
        <v>13</v>
      </c>
      <c r="E2551" s="16" cm="1">
        <f t="array" aca="1" ref="E2551" ca="1">IF(F2551="","",IF(INDEX(NTG_2020_Table,$C2551+1,$D2551)=1,1,0))</f>
        <v>0</v>
      </c>
      <c r="F2551" s="17" t="str" cm="1">
        <f t="array" aca="1" ref="F2551" ca="1">IFERROR(INDEX(NTG_2020_Table,$C2551+1,$F$7),"")</f>
        <v>Res-sMFm-mSHW-DemCtrlRecircPump-di</v>
      </c>
      <c r="G2551" s="17" t="str" cm="1">
        <f t="array" aca="1" ref="G2551" ca="1">IF($F2551="","",IFERROR(INDEX(NTG_2020_Map,1,IF($D2551&lt;$B$4,$B$3,IF($D2551&lt;$B$5,$B$4,$B$5))),""))</f>
        <v>VersionSource</v>
      </c>
      <c r="H2551" s="17" t="str" cm="1">
        <f t="array" aca="1" ref="H2551" ca="1">IF(F2551="","",IFERROR(INDEX(NTG_2020_Map,2,D2551),""))</f>
        <v>1</v>
      </c>
      <c r="I2551" s="17" t="str" cm="1">
        <f t="array" aca="1" ref="I2551" ca="1">IFERROR(INDEX(NTG_2020_Map,$C2551+2,$I$7),"")</f>
        <v/>
      </c>
      <c r="J2551" s="17" t="str" cm="1">
        <f t="array" aca="1" ref="J2551" ca="1">IFERROR(IF(INDEX(NTG_2020_Map,$C2551+2,36)=0,"",INDEX(NTG_2020_Map,$C2551+2,$J$7)),"")</f>
        <v/>
      </c>
      <c r="K2551" s="17" t="str" cm="1">
        <f t="array" aca="1" ref="K2551" ca="1">IFERROR(INDEX(NTG_2020_Map,$C2551+2,K$7),"")</f>
        <v/>
      </c>
      <c r="L2551" s="17" t="str" cm="1">
        <f t="array" aca="1" ref="L2551" ca="1">IFERROR(INDEX(NTG_2020_Map,$C2551+2,L$7),"")</f>
        <v/>
      </c>
      <c r="M2551" s="17" t="str" cm="1">
        <f t="array" aca="1" ref="M2551" ca="1">IFERROR(INDEX(NTG_2020_Map,$C2551+2,M$7),"")</f>
        <v/>
      </c>
      <c r="N2551" s="18" t="str" cm="1">
        <f t="array" aca="1" ref="N2551" ca="1">IFERROR(INDEX(NTG_2020_Map,$C2551+2,N$7),"")</f>
        <v/>
      </c>
      <c r="O2551" s="18" t="str" cm="1">
        <f t="array" aca="1" ref="O2551" ca="1">IFERROR(IF(INDEX(NTG_2020_Map,$C2551+2,O$7)="","",INDEX(NTG_2020_Map,$C2551+2,O$7)),"")</f>
        <v/>
      </c>
    </row>
    <row r="2552" spans="3:15" ht="12.75" customHeight="1">
      <c r="C2552" s="16">
        <f t="shared" si="78"/>
        <v>111</v>
      </c>
      <c r="D2552" s="16">
        <f t="shared" si="79"/>
        <v>14</v>
      </c>
      <c r="E2552" s="16" cm="1">
        <f t="array" aca="1" ref="E2552" ca="1">IF(F2552="","",IF(INDEX(NTG_2020_Table,$C2552+1,$D2552)=1,1,0))</f>
        <v>0</v>
      </c>
      <c r="F2552" s="17" t="str" cm="1">
        <f t="array" aca="1" ref="F2552" ca="1">IFERROR(INDEX(NTG_2020_Table,$C2552+1,$F$7),"")</f>
        <v>Res-sMFm-mSHW-DemCtrlRecircPump-di</v>
      </c>
      <c r="G2552" s="17" t="str" cm="1">
        <f t="array" aca="1" ref="G2552" ca="1">IF($F2552="","",IFERROR(INDEX(NTG_2020_Map,1,IF($D2552&lt;$B$4,$B$3,IF($D2552&lt;$B$5,$B$4,$B$5))),""))</f>
        <v>VersionSource</v>
      </c>
      <c r="H2552" s="17" t="str" cm="1">
        <f t="array" aca="1" ref="H2552" ca="1">IF(F2552="","",IFERROR(INDEX(NTG_2020_Map,2,D2552),""))</f>
        <v>0</v>
      </c>
      <c r="I2552" s="17" t="str" cm="1">
        <f t="array" aca="1" ref="I2552" ca="1">IFERROR(INDEX(NTG_2020_Map,$C2552+2,$I$7),"")</f>
        <v/>
      </c>
      <c r="J2552" s="17" t="str" cm="1">
        <f t="array" aca="1" ref="J2552" ca="1">IFERROR(IF(INDEX(NTG_2020_Map,$C2552+2,36)=0,"",INDEX(NTG_2020_Map,$C2552+2,$J$7)),"")</f>
        <v/>
      </c>
      <c r="K2552" s="17" t="str" cm="1">
        <f t="array" aca="1" ref="K2552" ca="1">IFERROR(INDEX(NTG_2020_Map,$C2552+2,K$7),"")</f>
        <v/>
      </c>
      <c r="L2552" s="17" t="str" cm="1">
        <f t="array" aca="1" ref="L2552" ca="1">IFERROR(INDEX(NTG_2020_Map,$C2552+2,L$7),"")</f>
        <v/>
      </c>
      <c r="M2552" s="17" t="str" cm="1">
        <f t="array" aca="1" ref="M2552" ca="1">IFERROR(INDEX(NTG_2020_Map,$C2552+2,M$7),"")</f>
        <v/>
      </c>
      <c r="N2552" s="18" t="str" cm="1">
        <f t="array" aca="1" ref="N2552" ca="1">IFERROR(INDEX(NTG_2020_Map,$C2552+2,N$7),"")</f>
        <v/>
      </c>
      <c r="O2552" s="18" t="str" cm="1">
        <f t="array" aca="1" ref="O2552" ca="1">IFERROR(IF(INDEX(NTG_2020_Map,$C2552+2,O$7)="","",INDEX(NTG_2020_Map,$C2552+2,O$7)),"")</f>
        <v/>
      </c>
    </row>
    <row r="2553" spans="3:15" ht="12.75" customHeight="1">
      <c r="C2553" s="16">
        <f t="shared" si="78"/>
        <v>111</v>
      </c>
      <c r="D2553" s="16">
        <f t="shared" si="79"/>
        <v>15</v>
      </c>
      <c r="E2553" s="16" cm="1">
        <f t="array" aca="1" ref="E2553" ca="1">IF(F2553="","",IF(INDEX(NTG_2020_Table,$C2553+1,$D2553)=1,1,0))</f>
        <v>0</v>
      </c>
      <c r="F2553" s="17" t="str" cm="1">
        <f t="array" aca="1" ref="F2553" ca="1">IFERROR(INDEX(NTG_2020_Table,$C2553+1,$F$7),"")</f>
        <v>Res-sMFm-mSHW-DemCtrlRecircPump-di</v>
      </c>
      <c r="G2553" s="17" t="str" cm="1">
        <f t="array" aca="1" ref="G2553" ca="1">IF($F2553="","",IFERROR(INDEX(NTG_2020_Map,1,IF($D2553&lt;$B$4,$B$3,IF($D2553&lt;$B$5,$B$4,$B$5))),""))</f>
        <v>VersionSource</v>
      </c>
      <c r="H2553" s="17" cm="1">
        <f t="array" aca="1" ref="H2553" ca="1">IF(F2553="","",IFERROR(INDEX(NTG_2020_Map,2,D2553),""))</f>
        <v>45448.629734189817</v>
      </c>
      <c r="I2553" s="17" t="str" cm="1">
        <f t="array" aca="1" ref="I2553" ca="1">IFERROR(INDEX(NTG_2020_Map,$C2553+2,$I$7),"")</f>
        <v/>
      </c>
      <c r="J2553" s="17" t="str" cm="1">
        <f t="array" aca="1" ref="J2553" ca="1">IFERROR(IF(INDEX(NTG_2020_Map,$C2553+2,36)=0,"",INDEX(NTG_2020_Map,$C2553+2,$J$7)),"")</f>
        <v/>
      </c>
      <c r="K2553" s="17" t="str" cm="1">
        <f t="array" aca="1" ref="K2553" ca="1">IFERROR(INDEX(NTG_2020_Map,$C2553+2,K$7),"")</f>
        <v/>
      </c>
      <c r="L2553" s="17" t="str" cm="1">
        <f t="array" aca="1" ref="L2553" ca="1">IFERROR(INDEX(NTG_2020_Map,$C2553+2,L$7),"")</f>
        <v/>
      </c>
      <c r="M2553" s="17" t="str" cm="1">
        <f t="array" aca="1" ref="M2553" ca="1">IFERROR(INDEX(NTG_2020_Map,$C2553+2,M$7),"")</f>
        <v/>
      </c>
      <c r="N2553" s="18" t="str" cm="1">
        <f t="array" aca="1" ref="N2553" ca="1">IFERROR(INDEX(NTG_2020_Map,$C2553+2,N$7),"")</f>
        <v/>
      </c>
      <c r="O2553" s="18" t="str" cm="1">
        <f t="array" aca="1" ref="O2553" ca="1">IFERROR(IF(INDEX(NTG_2020_Map,$C2553+2,O$7)="","",INDEX(NTG_2020_Map,$C2553+2,O$7)),"")</f>
        <v/>
      </c>
    </row>
    <row r="2554" spans="3:15" ht="12.75" customHeight="1">
      <c r="C2554" s="16">
        <f t="shared" si="78"/>
        <v>111</v>
      </c>
      <c r="D2554" s="16">
        <f t="shared" si="79"/>
        <v>16</v>
      </c>
      <c r="E2554" s="16" cm="1">
        <f t="array" aca="1" ref="E2554" ca="1">IF(F2554="","",IF(INDEX(NTG_2020_Table,$C2554+1,$D2554)=1,1,0))</f>
        <v>1</v>
      </c>
      <c r="F2554" s="17" t="str" cm="1">
        <f t="array" aca="1" ref="F2554" ca="1">IFERROR(INDEX(NTG_2020_Table,$C2554+1,$F$7),"")</f>
        <v>Res-sMFm-mSHW-DemCtrlRecircPump-di</v>
      </c>
      <c r="G2554" s="17" t="str" cm="1">
        <f t="array" aca="1" ref="G2554" ca="1">IF($F2554="","",IFERROR(INDEX(NTG_2020_Map,1,IF($D2554&lt;$B$4,$B$3,IF($D2554&lt;$B$5,$B$4,$B$5))),""))</f>
        <v>VersionSource</v>
      </c>
      <c r="H2554" s="17" t="str" cm="1">
        <f t="array" aca="1" ref="H2554" ca="1">IF(F2554="","",IFERROR(INDEX(NTG_2020_Map,2,D2554),""))</f>
        <v>Expired this record since a new record was created that uses the updated Measure Impact Types and Delivery Types per DEER2026 Scoping Document.</v>
      </c>
      <c r="I2554" s="17" t="str" cm="1">
        <f t="array" aca="1" ref="I2554" ca="1">IFERROR(INDEX(NTG_2020_Map,$C2554+2,$I$7),"")</f>
        <v/>
      </c>
      <c r="J2554" s="17" t="str" cm="1">
        <f t="array" aca="1" ref="J2554" ca="1">IFERROR(IF(INDEX(NTG_2020_Map,$C2554+2,36)=0,"",INDEX(NTG_2020_Map,$C2554+2,$J$7)),"")</f>
        <v/>
      </c>
      <c r="K2554" s="17" t="str" cm="1">
        <f t="array" aca="1" ref="K2554" ca="1">IFERROR(INDEX(NTG_2020_Map,$C2554+2,K$7),"")</f>
        <v/>
      </c>
      <c r="L2554" s="17" t="str" cm="1">
        <f t="array" aca="1" ref="L2554" ca="1">IFERROR(INDEX(NTG_2020_Map,$C2554+2,L$7),"")</f>
        <v/>
      </c>
      <c r="M2554" s="17" t="str" cm="1">
        <f t="array" aca="1" ref="M2554" ca="1">IFERROR(INDEX(NTG_2020_Map,$C2554+2,M$7),"")</f>
        <v/>
      </c>
      <c r="N2554" s="18" t="str" cm="1">
        <f t="array" aca="1" ref="N2554" ca="1">IFERROR(INDEX(NTG_2020_Map,$C2554+2,N$7),"")</f>
        <v/>
      </c>
      <c r="O2554" s="18" t="str" cm="1">
        <f t="array" aca="1" ref="O2554" ca="1">IFERROR(IF(INDEX(NTG_2020_Map,$C2554+2,O$7)="","",INDEX(NTG_2020_Map,$C2554+2,O$7)),"")</f>
        <v/>
      </c>
    </row>
    <row r="2555" spans="3:15" ht="12.75" customHeight="1">
      <c r="C2555" s="16">
        <f t="shared" si="78"/>
        <v>111</v>
      </c>
      <c r="D2555" s="16">
        <f t="shared" si="79"/>
        <v>17</v>
      </c>
      <c r="E2555" s="16" cm="1">
        <f t="array" aca="1" ref="E2555" ca="1">IF(F2555="","",IF(INDEX(NTG_2020_Table,$C2555+1,$D2555)=1,1,0))</f>
        <v>1</v>
      </c>
      <c r="F2555" s="17" t="str" cm="1">
        <f t="array" aca="1" ref="F2555" ca="1">IFERROR(INDEX(NTG_2020_Table,$C2555+1,$F$7),"")</f>
        <v>Res-sMFm-mSHW-DemCtrlRecircPump-di</v>
      </c>
      <c r="G2555" s="17" t="str" cm="1">
        <f t="array" aca="1" ref="G2555" ca="1">IF($F2555="","",IFERROR(INDEX(NTG_2020_Map,1,IF($D2555&lt;$B$4,$B$3,IF($D2555&lt;$B$5,$B$4,$B$5))),""))</f>
        <v>VersionSource</v>
      </c>
      <c r="H2555" s="17" t="str" cm="1">
        <f t="array" aca="1" ref="H2555" ca="1">IF(F2555="","",IFERROR(INDEX(NTG_2020_Map,2,D2555),""))</f>
        <v>Deemed Ex Ante Team</v>
      </c>
      <c r="I2555" s="17" t="str" cm="1">
        <f t="array" aca="1" ref="I2555" ca="1">IFERROR(INDEX(NTG_2020_Map,$C2555+2,$I$7),"")</f>
        <v/>
      </c>
      <c r="J2555" s="17" t="str" cm="1">
        <f t="array" aca="1" ref="J2555" ca="1">IFERROR(IF(INDEX(NTG_2020_Map,$C2555+2,36)=0,"",INDEX(NTG_2020_Map,$C2555+2,$J$7)),"")</f>
        <v/>
      </c>
      <c r="K2555" s="17" t="str" cm="1">
        <f t="array" aca="1" ref="K2555" ca="1">IFERROR(INDEX(NTG_2020_Map,$C2555+2,K$7),"")</f>
        <v/>
      </c>
      <c r="L2555" s="17" t="str" cm="1">
        <f t="array" aca="1" ref="L2555" ca="1">IFERROR(INDEX(NTG_2020_Map,$C2555+2,L$7),"")</f>
        <v/>
      </c>
      <c r="M2555" s="17" t="str" cm="1">
        <f t="array" aca="1" ref="M2555" ca="1">IFERROR(INDEX(NTG_2020_Map,$C2555+2,M$7),"")</f>
        <v/>
      </c>
      <c r="N2555" s="18" t="str" cm="1">
        <f t="array" aca="1" ref="N2555" ca="1">IFERROR(INDEX(NTG_2020_Map,$C2555+2,N$7),"")</f>
        <v/>
      </c>
      <c r="O2555" s="18" t="str" cm="1">
        <f t="array" aca="1" ref="O2555" ca="1">IFERROR(IF(INDEX(NTG_2020_Map,$C2555+2,O$7)="","",INDEX(NTG_2020_Map,$C2555+2,O$7)),"")</f>
        <v/>
      </c>
    </row>
    <row r="2556" spans="3:15" ht="12.75" customHeight="1">
      <c r="C2556" s="16">
        <f t="shared" si="78"/>
        <v>111</v>
      </c>
      <c r="D2556" s="16">
        <f t="shared" si="79"/>
        <v>18</v>
      </c>
      <c r="E2556" s="16" cm="1">
        <f t="array" aca="1" ref="E2556" ca="1">IF(F2556="","",IF(INDEX(NTG_2020_Table,$C2556+1,$D2556)=1,1,0))</f>
        <v>0</v>
      </c>
      <c r="F2556" s="17" t="str" cm="1">
        <f t="array" aca="1" ref="F2556" ca="1">IFERROR(INDEX(NTG_2020_Table,$C2556+1,$F$7),"")</f>
        <v>Res-sMFm-mSHW-DemCtrlRecircPump-di</v>
      </c>
      <c r="G2556" s="17" t="str" cm="1">
        <f t="array" aca="1" ref="G2556" ca="1">IF($F2556="","",IFERROR(INDEX(NTG_2020_Map,1,IF($D2556&lt;$B$4,$B$3,IF($D2556&lt;$B$5,$B$4,$B$5))),""))</f>
        <v>VersionSource</v>
      </c>
      <c r="H2556" s="17" cm="1">
        <f t="array" aca="1" ref="H2556" ca="1">IF(F2556="","",IFERROR(INDEX(NTG_2020_Map,2,D2556),""))</f>
        <v>44566.539816770834</v>
      </c>
      <c r="I2556" s="17" t="str" cm="1">
        <f t="array" aca="1" ref="I2556" ca="1">IFERROR(INDEX(NTG_2020_Map,$C2556+2,$I$7),"")</f>
        <v/>
      </c>
      <c r="J2556" s="17" t="str" cm="1">
        <f t="array" aca="1" ref="J2556" ca="1">IFERROR(IF(INDEX(NTG_2020_Map,$C2556+2,36)=0,"",INDEX(NTG_2020_Map,$C2556+2,$J$7)),"")</f>
        <v/>
      </c>
      <c r="K2556" s="17" t="str" cm="1">
        <f t="array" aca="1" ref="K2556" ca="1">IFERROR(INDEX(NTG_2020_Map,$C2556+2,K$7),"")</f>
        <v/>
      </c>
      <c r="L2556" s="17" t="str" cm="1">
        <f t="array" aca="1" ref="L2556" ca="1">IFERROR(INDEX(NTG_2020_Map,$C2556+2,L$7),"")</f>
        <v/>
      </c>
      <c r="M2556" s="17" t="str" cm="1">
        <f t="array" aca="1" ref="M2556" ca="1">IFERROR(INDEX(NTG_2020_Map,$C2556+2,M$7),"")</f>
        <v/>
      </c>
      <c r="N2556" s="18" t="str" cm="1">
        <f t="array" aca="1" ref="N2556" ca="1">IFERROR(INDEX(NTG_2020_Map,$C2556+2,N$7),"")</f>
        <v/>
      </c>
      <c r="O2556" s="18" t="str" cm="1">
        <f t="array" aca="1" ref="O2556" ca="1">IFERROR(IF(INDEX(NTG_2020_Map,$C2556+2,O$7)="","",INDEX(NTG_2020_Map,$C2556+2,O$7)),"")</f>
        <v/>
      </c>
    </row>
    <row r="2557" spans="3:15" ht="12.75" customHeight="1">
      <c r="C2557" s="16">
        <f t="shared" si="78"/>
        <v>111</v>
      </c>
      <c r="D2557" s="16">
        <f t="shared" si="79"/>
        <v>19</v>
      </c>
      <c r="E2557" s="16" cm="1">
        <f t="array" aca="1" ref="E2557" ca="1">IF(F2557="","",IF(INDEX(NTG_2020_Table,$C2557+1,$D2557)=1,1,0))</f>
        <v>0</v>
      </c>
      <c r="F2557" s="17" t="str" cm="1">
        <f t="array" aca="1" ref="F2557" ca="1">IFERROR(INDEX(NTG_2020_Table,$C2557+1,$F$7),"")</f>
        <v>Res-sMFm-mSHW-DemCtrlRecircPump-di</v>
      </c>
      <c r="G2557" s="17" t="str" cm="1">
        <f t="array" aca="1" ref="G2557" ca="1">IF($F2557="","",IFERROR(INDEX(NTG_2020_Map,1,IF($D2557&lt;$B$4,$B$3,IF($D2557&lt;$B$5,$B$4,$B$5))),""))</f>
        <v>CreatedComment</v>
      </c>
      <c r="H2557" s="17" t="str" cm="1">
        <f t="array" aca="1" ref="H2557" ca="1">IF(F2557="","",IFERROR(INDEX(NTG_2020_Map,2,D2557),""))</f>
        <v/>
      </c>
      <c r="I2557" s="17" t="str" cm="1">
        <f t="array" aca="1" ref="I2557" ca="1">IFERROR(INDEX(NTG_2020_Map,$C2557+2,$I$7),"")</f>
        <v/>
      </c>
      <c r="J2557" s="17" t="str" cm="1">
        <f t="array" aca="1" ref="J2557" ca="1">IFERROR(IF(INDEX(NTG_2020_Map,$C2557+2,36)=0,"",INDEX(NTG_2020_Map,$C2557+2,$J$7)),"")</f>
        <v/>
      </c>
      <c r="K2557" s="17" t="str" cm="1">
        <f t="array" aca="1" ref="K2557" ca="1">IFERROR(INDEX(NTG_2020_Map,$C2557+2,K$7),"")</f>
        <v/>
      </c>
      <c r="L2557" s="17" t="str" cm="1">
        <f t="array" aca="1" ref="L2557" ca="1">IFERROR(INDEX(NTG_2020_Map,$C2557+2,L$7),"")</f>
        <v/>
      </c>
      <c r="M2557" s="17" t="str" cm="1">
        <f t="array" aca="1" ref="M2557" ca="1">IFERROR(INDEX(NTG_2020_Map,$C2557+2,M$7),"")</f>
        <v/>
      </c>
      <c r="N2557" s="18" t="str" cm="1">
        <f t="array" aca="1" ref="N2557" ca="1">IFERROR(INDEX(NTG_2020_Map,$C2557+2,N$7),"")</f>
        <v/>
      </c>
      <c r="O2557" s="18" t="str" cm="1">
        <f t="array" aca="1" ref="O2557" ca="1">IFERROR(IF(INDEX(NTG_2020_Map,$C2557+2,O$7)="","",INDEX(NTG_2020_Map,$C2557+2,O$7)),"")</f>
        <v/>
      </c>
    </row>
    <row r="2558" spans="3:15" ht="12.75" customHeight="1">
      <c r="C2558" s="16">
        <f t="shared" si="78"/>
        <v>111</v>
      </c>
      <c r="D2558" s="16">
        <f t="shared" si="79"/>
        <v>20</v>
      </c>
      <c r="E2558" s="16" cm="1">
        <f t="array" aca="1" ref="E2558" ca="1">IF(F2558="","",IF(INDEX(NTG_2020_Table,$C2558+1,$D2558)=1,1,0))</f>
        <v>0</v>
      </c>
      <c r="F2558" s="17" t="str" cm="1">
        <f t="array" aca="1" ref="F2558" ca="1">IFERROR(INDEX(NTG_2020_Table,$C2558+1,$F$7),"")</f>
        <v>Res-sMFm-mSHW-DemCtrlRecircPump-di</v>
      </c>
      <c r="G2558" s="17" t="str" cm="1">
        <f t="array" aca="1" ref="G2558" ca="1">IF($F2558="","",IFERROR(INDEX(NTG_2020_Map,1,IF($D2558&lt;$B$4,$B$3,IF($D2558&lt;$B$5,$B$4,$B$5))),""))</f>
        <v>CreatedComment</v>
      </c>
      <c r="H2558" s="17" t="str" cm="1">
        <f t="array" aca="1" ref="H2558" ca="1">IF(F2558="","",IFERROR(INDEX(NTG_2020_Map,2,D2558),""))</f>
        <v>Deemed Ex Ante Team</v>
      </c>
      <c r="I2558" s="17" t="str" cm="1">
        <f t="array" aca="1" ref="I2558" ca="1">IFERROR(INDEX(NTG_2020_Map,$C2558+2,$I$7),"")</f>
        <v/>
      </c>
      <c r="J2558" s="17" t="str" cm="1">
        <f t="array" aca="1" ref="J2558" ca="1">IFERROR(IF(INDEX(NTG_2020_Map,$C2558+2,36)=0,"",INDEX(NTG_2020_Map,$C2558+2,$J$7)),"")</f>
        <v/>
      </c>
      <c r="K2558" s="17" t="str" cm="1">
        <f t="array" aca="1" ref="K2558" ca="1">IFERROR(INDEX(NTG_2020_Map,$C2558+2,K$7),"")</f>
        <v/>
      </c>
      <c r="L2558" s="17" t="str" cm="1">
        <f t="array" aca="1" ref="L2558" ca="1">IFERROR(INDEX(NTG_2020_Map,$C2558+2,L$7),"")</f>
        <v/>
      </c>
      <c r="M2558" s="17" t="str" cm="1">
        <f t="array" aca="1" ref="M2558" ca="1">IFERROR(INDEX(NTG_2020_Map,$C2558+2,M$7),"")</f>
        <v/>
      </c>
      <c r="N2558" s="18" t="str" cm="1">
        <f t="array" aca="1" ref="N2558" ca="1">IFERROR(INDEX(NTG_2020_Map,$C2558+2,N$7),"")</f>
        <v/>
      </c>
      <c r="O2558" s="18" t="str" cm="1">
        <f t="array" aca="1" ref="O2558" ca="1">IFERROR(IF(INDEX(NTG_2020_Map,$C2558+2,O$7)="","",INDEX(NTG_2020_Map,$C2558+2,O$7)),"")</f>
        <v/>
      </c>
    </row>
    <row r="2559" spans="3:15" ht="12.75" customHeight="1">
      <c r="C2559" s="16">
        <f t="shared" si="78"/>
        <v>111</v>
      </c>
      <c r="D2559" s="16">
        <f t="shared" si="79"/>
        <v>21</v>
      </c>
      <c r="E2559" s="16" cm="1">
        <f t="array" aca="1" ref="E2559" ca="1">IF(F2559="","",IF(INDEX(NTG_2020_Table,$C2559+1,$D2559)=1,1,0))</f>
        <v>0</v>
      </c>
      <c r="F2559" s="17" t="str" cm="1">
        <f t="array" aca="1" ref="F2559" ca="1">IFERROR(INDEX(NTG_2020_Table,$C2559+1,$F$7),"")</f>
        <v>Res-sMFm-mSHW-DemCtrlRecircPump-di</v>
      </c>
      <c r="G2559" s="17" t="str" cm="1">
        <f t="array" aca="1" ref="G2559" ca="1">IF($F2559="","",IFERROR(INDEX(NTG_2020_Map,1,IF($D2559&lt;$B$4,$B$3,IF($D2559&lt;$B$5,$B$4,$B$5))),""))</f>
        <v>CreatedComment</v>
      </c>
      <c r="H2559" s="17" t="str" cm="1">
        <f t="array" aca="1" ref="H2559" ca="1">IF(F2559="","",IFERROR(INDEX(NTG_2020_Map,2,D2559),""))</f>
        <v/>
      </c>
      <c r="I2559" s="17" t="str" cm="1">
        <f t="array" aca="1" ref="I2559" ca="1">IFERROR(INDEX(NTG_2020_Map,$C2559+2,$I$7),"")</f>
        <v/>
      </c>
      <c r="J2559" s="17" t="str" cm="1">
        <f t="array" aca="1" ref="J2559" ca="1">IFERROR(IF(INDEX(NTG_2020_Map,$C2559+2,36)=0,"",INDEX(NTG_2020_Map,$C2559+2,$J$7)),"")</f>
        <v/>
      </c>
      <c r="K2559" s="17" t="str" cm="1">
        <f t="array" aca="1" ref="K2559" ca="1">IFERROR(INDEX(NTG_2020_Map,$C2559+2,K$7),"")</f>
        <v/>
      </c>
      <c r="L2559" s="17" t="str" cm="1">
        <f t="array" aca="1" ref="L2559" ca="1">IFERROR(INDEX(NTG_2020_Map,$C2559+2,L$7),"")</f>
        <v/>
      </c>
      <c r="M2559" s="17" t="str" cm="1">
        <f t="array" aca="1" ref="M2559" ca="1">IFERROR(INDEX(NTG_2020_Map,$C2559+2,M$7),"")</f>
        <v/>
      </c>
      <c r="N2559" s="18" t="str" cm="1">
        <f t="array" aca="1" ref="N2559" ca="1">IFERROR(INDEX(NTG_2020_Map,$C2559+2,N$7),"")</f>
        <v/>
      </c>
      <c r="O2559" s="18" t="str" cm="1">
        <f t="array" aca="1" ref="O2559" ca="1">IFERROR(IF(INDEX(NTG_2020_Map,$C2559+2,O$7)="","",INDEX(NTG_2020_Map,$C2559+2,O$7)),"")</f>
        <v/>
      </c>
    </row>
    <row r="2560" spans="3:15" ht="12.75" customHeight="1">
      <c r="C2560" s="16">
        <f t="shared" si="78"/>
        <v>111</v>
      </c>
      <c r="D2560" s="16">
        <f t="shared" si="79"/>
        <v>22</v>
      </c>
      <c r="E2560" s="16" cm="1">
        <f t="array" aca="1" ref="E2560" ca="1">IF(F2560="","",IF(INDEX(NTG_2020_Table,$C2560+1,$D2560)=1,1,0))</f>
        <v>0</v>
      </c>
      <c r="F2560" s="17" t="str" cm="1">
        <f t="array" aca="1" ref="F2560" ca="1">IFERROR(INDEX(NTG_2020_Table,$C2560+1,$F$7),"")</f>
        <v>Res-sMFm-mSHW-DemCtrlRecircPump-di</v>
      </c>
      <c r="G2560" s="17" t="str" cm="1">
        <f t="array" aca="1" ref="G2560" ca="1">IF($F2560="","",IFERROR(INDEX(NTG_2020_Map,1,IF($D2560&lt;$B$4,$B$3,IF($D2560&lt;$B$5,$B$4,$B$5))),""))</f>
        <v>CreatedComment</v>
      </c>
      <c r="H2560" s="17" t="str" cm="1">
        <f t="array" aca="1" ref="H2560" ca="1">IF(F2560="","",IFERROR(INDEX(NTG_2020_Map,2,D2560),""))</f>
        <v/>
      </c>
      <c r="I2560" s="17" t="str" cm="1">
        <f t="array" aca="1" ref="I2560" ca="1">IFERROR(INDEX(NTG_2020_Map,$C2560+2,$I$7),"")</f>
        <v/>
      </c>
      <c r="J2560" s="17" t="str" cm="1">
        <f t="array" aca="1" ref="J2560" ca="1">IFERROR(IF(INDEX(NTG_2020_Map,$C2560+2,36)=0,"",INDEX(NTG_2020_Map,$C2560+2,$J$7)),"")</f>
        <v/>
      </c>
      <c r="K2560" s="17" t="str" cm="1">
        <f t="array" aca="1" ref="K2560" ca="1">IFERROR(INDEX(NTG_2020_Map,$C2560+2,K$7),"")</f>
        <v/>
      </c>
      <c r="L2560" s="17" t="str" cm="1">
        <f t="array" aca="1" ref="L2560" ca="1">IFERROR(INDEX(NTG_2020_Map,$C2560+2,L$7),"")</f>
        <v/>
      </c>
      <c r="M2560" s="17" t="str" cm="1">
        <f t="array" aca="1" ref="M2560" ca="1">IFERROR(INDEX(NTG_2020_Map,$C2560+2,M$7),"")</f>
        <v/>
      </c>
      <c r="N2560" s="18" t="str" cm="1">
        <f t="array" aca="1" ref="N2560" ca="1">IFERROR(INDEX(NTG_2020_Map,$C2560+2,N$7),"")</f>
        <v/>
      </c>
      <c r="O2560" s="18" t="str" cm="1">
        <f t="array" aca="1" ref="O2560" ca="1">IFERROR(IF(INDEX(NTG_2020_Map,$C2560+2,O$7)="","",INDEX(NTG_2020_Map,$C2560+2,O$7)),"")</f>
        <v/>
      </c>
    </row>
    <row r="2561" spans="3:15" ht="12.75" customHeight="1">
      <c r="C2561" s="16">
        <f t="shared" si="78"/>
        <v>111</v>
      </c>
      <c r="D2561" s="16">
        <f t="shared" si="79"/>
        <v>23</v>
      </c>
      <c r="E2561" s="16" cm="1">
        <f t="array" aca="1" ref="E2561" ca="1">IF(F2561="","",IF(INDEX(NTG_2020_Table,$C2561+1,$D2561)=1,1,0))</f>
        <v>0</v>
      </c>
      <c r="F2561" s="17" t="str" cm="1">
        <f t="array" aca="1" ref="F2561" ca="1">IFERROR(INDEX(NTG_2020_Table,$C2561+1,$F$7),"")</f>
        <v>Res-sMFm-mSHW-DemCtrlRecircPump-di</v>
      </c>
      <c r="G2561" s="17" t="str" cm="1">
        <f t="array" aca="1" ref="G2561" ca="1">IF($F2561="","",IFERROR(INDEX(NTG_2020_Map,1,IF($D2561&lt;$B$4,$B$3,IF($D2561&lt;$B$5,$B$4,$B$5))),""))</f>
        <v>CreatedComment</v>
      </c>
      <c r="H2561" s="17" t="str" cm="1">
        <f t="array" aca="1" ref="H2561" ca="1">IF(F2561="","",IFERROR(INDEX(NTG_2020_Map,2,D2561),""))</f>
        <v/>
      </c>
      <c r="I2561" s="17" t="str" cm="1">
        <f t="array" aca="1" ref="I2561" ca="1">IFERROR(INDEX(NTG_2020_Map,$C2561+2,$I$7),"")</f>
        <v/>
      </c>
      <c r="J2561" s="17" t="str" cm="1">
        <f t="array" aca="1" ref="J2561" ca="1">IFERROR(IF(INDEX(NTG_2020_Map,$C2561+2,36)=0,"",INDEX(NTG_2020_Map,$C2561+2,$J$7)),"")</f>
        <v/>
      </c>
      <c r="K2561" s="17" t="str" cm="1">
        <f t="array" aca="1" ref="K2561" ca="1">IFERROR(INDEX(NTG_2020_Map,$C2561+2,K$7),"")</f>
        <v/>
      </c>
      <c r="L2561" s="17" t="str" cm="1">
        <f t="array" aca="1" ref="L2561" ca="1">IFERROR(INDEX(NTG_2020_Map,$C2561+2,L$7),"")</f>
        <v/>
      </c>
      <c r="M2561" s="17" t="str" cm="1">
        <f t="array" aca="1" ref="M2561" ca="1">IFERROR(INDEX(NTG_2020_Map,$C2561+2,M$7),"")</f>
        <v/>
      </c>
      <c r="N2561" s="18" t="str" cm="1">
        <f t="array" aca="1" ref="N2561" ca="1">IFERROR(INDEX(NTG_2020_Map,$C2561+2,N$7),"")</f>
        <v/>
      </c>
      <c r="O2561" s="18" t="str" cm="1">
        <f t="array" aca="1" ref="O2561" ca="1">IFERROR(IF(INDEX(NTG_2020_Map,$C2561+2,O$7)="","",INDEX(NTG_2020_Map,$C2561+2,O$7)),"")</f>
        <v/>
      </c>
    </row>
    <row r="2562" spans="3:15" ht="12.75" customHeight="1">
      <c r="C2562" s="16">
        <f t="shared" si="78"/>
        <v>112</v>
      </c>
      <c r="D2562" s="16">
        <f t="shared" si="79"/>
        <v>1</v>
      </c>
      <c r="E2562" s="16" cm="1">
        <f t="array" aca="1" ref="E2562" ca="1">IF(F2562="","",IF(INDEX(NTG_2020_Table,$C2562+1,$D2562)=1,1,0))</f>
        <v>0</v>
      </c>
      <c r="F2562" s="17" t="str" cm="1">
        <f t="array" aca="1" ref="F2562" ca="1">IFERROR(INDEX(NTG_2020_Table,$C2562+1,$F$7),"")</f>
        <v>Res-sMFm-mSHW-TempCtrl-di</v>
      </c>
      <c r="G2562" s="17" t="str" cm="1">
        <f t="array" aca="1" ref="G2562" ca="1">IF($F2562="","",IFERROR(INDEX(NTG_2020_Map,1,IF($D2562&lt;$B$4,$B$3,IF($D2562&lt;$B$5,$B$4,$B$5))),""))</f>
        <v>NTG_ID</v>
      </c>
      <c r="H2562" s="17" t="str" cm="1">
        <f t="array" aca="1" ref="H2562" ca="1">IF(F2562="","",IFERROR(INDEX(NTG_2020_Map,2,D2562),""))</f>
        <v>Agric-Default&gt;2yrs</v>
      </c>
      <c r="I2562" s="17" t="str" cm="1">
        <f t="array" aca="1" ref="I2562" ca="1">IFERROR(INDEX(NTG_2020_Map,$C2562+2,$I$7),"")</f>
        <v/>
      </c>
      <c r="J2562" s="17" t="str" cm="1">
        <f t="array" aca="1" ref="J2562" ca="1">IFERROR(IF(INDEX(NTG_2020_Map,$C2562+2,36)=0,"",INDEX(NTG_2020_Map,$C2562+2,$J$7)),"")</f>
        <v/>
      </c>
      <c r="K2562" s="17" t="str" cm="1">
        <f t="array" aca="1" ref="K2562" ca="1">IFERROR(INDEX(NTG_2020_Map,$C2562+2,K$7),"")</f>
        <v/>
      </c>
      <c r="L2562" s="17" t="str" cm="1">
        <f t="array" aca="1" ref="L2562" ca="1">IFERROR(INDEX(NTG_2020_Map,$C2562+2,L$7),"")</f>
        <v/>
      </c>
      <c r="M2562" s="17" t="str" cm="1">
        <f t="array" aca="1" ref="M2562" ca="1">IFERROR(INDEX(NTG_2020_Map,$C2562+2,M$7),"")</f>
        <v/>
      </c>
      <c r="N2562" s="18" t="str" cm="1">
        <f t="array" aca="1" ref="N2562" ca="1">IFERROR(INDEX(NTG_2020_Map,$C2562+2,N$7),"")</f>
        <v/>
      </c>
      <c r="O2562" s="18" t="str" cm="1">
        <f t="array" aca="1" ref="O2562" ca="1">IFERROR(IF(INDEX(NTG_2020_Map,$C2562+2,O$7)="","",INDEX(NTG_2020_Map,$C2562+2,O$7)),"")</f>
        <v/>
      </c>
    </row>
    <row r="2563" spans="3:15" ht="12.75" customHeight="1">
      <c r="C2563" s="16">
        <f t="shared" si="78"/>
        <v>112</v>
      </c>
      <c r="D2563" s="16">
        <f t="shared" si="79"/>
        <v>2</v>
      </c>
      <c r="E2563" s="16" cm="1">
        <f t="array" aca="1" ref="E2563" ca="1">IF(F2563="","",IF(INDEX(NTG_2020_Table,$C2563+1,$D2563)=1,1,0))</f>
        <v>0</v>
      </c>
      <c r="F2563" s="17" t="str" cm="1">
        <f t="array" aca="1" ref="F2563" ca="1">IFERROR(INDEX(NTG_2020_Table,$C2563+1,$F$7),"")</f>
        <v>Res-sMFm-mSHW-TempCtrl-di</v>
      </c>
      <c r="G2563" s="17" t="str" cm="1">
        <f t="array" aca="1" ref="G2563" ca="1">IF($F2563="","",IFERROR(INDEX(NTG_2020_Map,1,IF($D2563&lt;$B$4,$B$3,IF($D2563&lt;$B$5,$B$4,$B$5))),""))</f>
        <v>NTG_ID</v>
      </c>
      <c r="H2563" s="17" t="str" cm="1">
        <f t="array" aca="1" ref="H2563" ca="1">IF(F2563="","",IFERROR(INDEX(NTG_2020_Map,2,D2563),""))</f>
        <v>DEER2019</v>
      </c>
      <c r="I2563" s="17" t="str" cm="1">
        <f t="array" aca="1" ref="I2563" ca="1">IFERROR(INDEX(NTG_2020_Map,$C2563+2,$I$7),"")</f>
        <v/>
      </c>
      <c r="J2563" s="17" t="str" cm="1">
        <f t="array" aca="1" ref="J2563" ca="1">IFERROR(IF(INDEX(NTG_2020_Map,$C2563+2,36)=0,"",INDEX(NTG_2020_Map,$C2563+2,$J$7)),"")</f>
        <v/>
      </c>
      <c r="K2563" s="17" t="str" cm="1">
        <f t="array" aca="1" ref="K2563" ca="1">IFERROR(INDEX(NTG_2020_Map,$C2563+2,K$7),"")</f>
        <v/>
      </c>
      <c r="L2563" s="17" t="str" cm="1">
        <f t="array" aca="1" ref="L2563" ca="1">IFERROR(INDEX(NTG_2020_Map,$C2563+2,L$7),"")</f>
        <v/>
      </c>
      <c r="M2563" s="17" t="str" cm="1">
        <f t="array" aca="1" ref="M2563" ca="1">IFERROR(INDEX(NTG_2020_Map,$C2563+2,M$7),"")</f>
        <v/>
      </c>
      <c r="N2563" s="18" t="str" cm="1">
        <f t="array" aca="1" ref="N2563" ca="1">IFERROR(INDEX(NTG_2020_Map,$C2563+2,N$7),"")</f>
        <v/>
      </c>
      <c r="O2563" s="18" t="str" cm="1">
        <f t="array" aca="1" ref="O2563" ca="1">IFERROR(IF(INDEX(NTG_2020_Map,$C2563+2,O$7)="","",INDEX(NTG_2020_Map,$C2563+2,O$7)),"")</f>
        <v/>
      </c>
    </row>
    <row r="2564" spans="3:15" ht="12.75" customHeight="1">
      <c r="C2564" s="16">
        <f t="shared" si="78"/>
        <v>112</v>
      </c>
      <c r="D2564" s="16">
        <f t="shared" si="79"/>
        <v>3</v>
      </c>
      <c r="E2564" s="16" cm="1">
        <f t="array" aca="1" ref="E2564" ca="1">IF(F2564="","",IF(INDEX(NTG_2020_Table,$C2564+1,$D2564)=1,1,0))</f>
        <v>0</v>
      </c>
      <c r="F2564" s="17" t="str" cm="1">
        <f t="array" aca="1" ref="F2564" ca="1">IFERROR(INDEX(NTG_2020_Table,$C2564+1,$F$7),"")</f>
        <v>Res-sMFm-mSHW-TempCtrl-di</v>
      </c>
      <c r="G2564" s="17" t="str" cm="1">
        <f t="array" aca="1" ref="G2564" ca="1">IF($F2564="","",IFERROR(INDEX(NTG_2020_Map,1,IF($D2564&lt;$B$4,$B$3,IF($D2564&lt;$B$5,$B$4,$B$5))),""))</f>
        <v>NTG_ID</v>
      </c>
      <c r="H2564" s="17" cm="1">
        <f t="array" aca="1" ref="H2564" ca="1">IF(F2564="","",IFERROR(INDEX(NTG_2020_Map,2,D2564),""))</f>
        <v>43466</v>
      </c>
      <c r="I2564" s="17" t="str" cm="1">
        <f t="array" aca="1" ref="I2564" ca="1">IFERROR(INDEX(NTG_2020_Map,$C2564+2,$I$7),"")</f>
        <v/>
      </c>
      <c r="J2564" s="17" t="str" cm="1">
        <f t="array" aca="1" ref="J2564" ca="1">IFERROR(IF(INDEX(NTG_2020_Map,$C2564+2,36)=0,"",INDEX(NTG_2020_Map,$C2564+2,$J$7)),"")</f>
        <v/>
      </c>
      <c r="K2564" s="17" t="str" cm="1">
        <f t="array" aca="1" ref="K2564" ca="1">IFERROR(INDEX(NTG_2020_Map,$C2564+2,K$7),"")</f>
        <v/>
      </c>
      <c r="L2564" s="17" t="str" cm="1">
        <f t="array" aca="1" ref="L2564" ca="1">IFERROR(INDEX(NTG_2020_Map,$C2564+2,L$7),"")</f>
        <v/>
      </c>
      <c r="M2564" s="17" t="str" cm="1">
        <f t="array" aca="1" ref="M2564" ca="1">IFERROR(INDEX(NTG_2020_Map,$C2564+2,M$7),"")</f>
        <v/>
      </c>
      <c r="N2564" s="18" t="str" cm="1">
        <f t="array" aca="1" ref="N2564" ca="1">IFERROR(INDEX(NTG_2020_Map,$C2564+2,N$7),"")</f>
        <v/>
      </c>
      <c r="O2564" s="18" t="str" cm="1">
        <f t="array" aca="1" ref="O2564" ca="1">IFERROR(IF(INDEX(NTG_2020_Map,$C2564+2,O$7)="","",INDEX(NTG_2020_Map,$C2564+2,O$7)),"")</f>
        <v/>
      </c>
    </row>
    <row r="2565" spans="3:15" ht="12.75" customHeight="1">
      <c r="C2565" s="16">
        <f t="shared" si="78"/>
        <v>112</v>
      </c>
      <c r="D2565" s="16">
        <f t="shared" si="79"/>
        <v>4</v>
      </c>
      <c r="E2565" s="16" cm="1">
        <f t="array" aca="1" ref="E2565" ca="1">IF(F2565="","",IF(INDEX(NTG_2020_Table,$C2565+1,$D2565)=1,1,0))</f>
        <v>0</v>
      </c>
      <c r="F2565" s="17" t="str" cm="1">
        <f t="array" aca="1" ref="F2565" ca="1">IFERROR(INDEX(NTG_2020_Table,$C2565+1,$F$7),"")</f>
        <v>Res-sMFm-mSHW-TempCtrl-di</v>
      </c>
      <c r="G2565" s="17" t="str" cm="1">
        <f t="array" aca="1" ref="G2565" ca="1">IF($F2565="","",IFERROR(INDEX(NTG_2020_Map,1,IF($D2565&lt;$B$4,$B$3,IF($D2565&lt;$B$5,$B$4,$B$5))),""))</f>
        <v>NTG_ID</v>
      </c>
      <c r="H2565" s="17" cm="1">
        <f t="array" aca="1" ref="H2565" ca="1">IF(F2565="","",IFERROR(INDEX(NTG_2020_Map,2,D2565),""))</f>
        <v>46022</v>
      </c>
      <c r="I2565" s="17" t="str" cm="1">
        <f t="array" aca="1" ref="I2565" ca="1">IFERROR(INDEX(NTG_2020_Map,$C2565+2,$I$7),"")</f>
        <v/>
      </c>
      <c r="J2565" s="17" t="str" cm="1">
        <f t="array" aca="1" ref="J2565" ca="1">IFERROR(IF(INDEX(NTG_2020_Map,$C2565+2,36)=0,"",INDEX(NTG_2020_Map,$C2565+2,$J$7)),"")</f>
        <v/>
      </c>
      <c r="K2565" s="17" t="str" cm="1">
        <f t="array" aca="1" ref="K2565" ca="1">IFERROR(INDEX(NTG_2020_Map,$C2565+2,K$7),"")</f>
        <v/>
      </c>
      <c r="L2565" s="17" t="str" cm="1">
        <f t="array" aca="1" ref="L2565" ca="1">IFERROR(INDEX(NTG_2020_Map,$C2565+2,L$7),"")</f>
        <v/>
      </c>
      <c r="M2565" s="17" t="str" cm="1">
        <f t="array" aca="1" ref="M2565" ca="1">IFERROR(INDEX(NTG_2020_Map,$C2565+2,M$7),"")</f>
        <v/>
      </c>
      <c r="N2565" s="18" t="str" cm="1">
        <f t="array" aca="1" ref="N2565" ca="1">IFERROR(INDEX(NTG_2020_Map,$C2565+2,N$7),"")</f>
        <v/>
      </c>
      <c r="O2565" s="18" t="str" cm="1">
        <f t="array" aca="1" ref="O2565" ca="1">IFERROR(IF(INDEX(NTG_2020_Map,$C2565+2,O$7)="","",INDEX(NTG_2020_Map,$C2565+2,O$7)),"")</f>
        <v/>
      </c>
    </row>
    <row r="2566" spans="3:15" ht="12.75" customHeight="1">
      <c r="C2566" s="16">
        <f t="shared" si="78"/>
        <v>112</v>
      </c>
      <c r="D2566" s="16">
        <f t="shared" si="79"/>
        <v>5</v>
      </c>
      <c r="E2566" s="16" cm="1">
        <f t="array" aca="1" ref="E2566" ca="1">IF(F2566="","",IF(INDEX(NTG_2020_Table,$C2566+1,$D2566)=1,1,0))</f>
        <v>0</v>
      </c>
      <c r="F2566" s="17" t="str" cm="1">
        <f t="array" aca="1" ref="F2566" ca="1">IFERROR(INDEX(NTG_2020_Table,$C2566+1,$F$7),"")</f>
        <v>Res-sMFm-mSHW-TempCtrl-di</v>
      </c>
      <c r="G2566" s="17" t="str" cm="1">
        <f t="array" aca="1" ref="G2566" ca="1">IF($F2566="","",IFERROR(INDEX(NTG_2020_Map,1,IF($D2566&lt;$B$4,$B$3,IF($D2566&lt;$B$5,$B$4,$B$5))),""))</f>
        <v>NTG_ID</v>
      </c>
      <c r="H2566" s="17" cm="1">
        <f t="array" aca="1" ref="H2566" ca="1">IF(F2566="","",IFERROR(INDEX(NTG_2020_Map,2,D2566),""))</f>
        <v>0.6</v>
      </c>
      <c r="I2566" s="17" t="str" cm="1">
        <f t="array" aca="1" ref="I2566" ca="1">IFERROR(INDEX(NTG_2020_Map,$C2566+2,$I$7),"")</f>
        <v/>
      </c>
      <c r="J2566" s="17" t="str" cm="1">
        <f t="array" aca="1" ref="J2566" ca="1">IFERROR(IF(INDEX(NTG_2020_Map,$C2566+2,36)=0,"",INDEX(NTG_2020_Map,$C2566+2,$J$7)),"")</f>
        <v/>
      </c>
      <c r="K2566" s="17" t="str" cm="1">
        <f t="array" aca="1" ref="K2566" ca="1">IFERROR(INDEX(NTG_2020_Map,$C2566+2,K$7),"")</f>
        <v/>
      </c>
      <c r="L2566" s="17" t="str" cm="1">
        <f t="array" aca="1" ref="L2566" ca="1">IFERROR(INDEX(NTG_2020_Map,$C2566+2,L$7),"")</f>
        <v/>
      </c>
      <c r="M2566" s="17" t="str" cm="1">
        <f t="array" aca="1" ref="M2566" ca="1">IFERROR(INDEX(NTG_2020_Map,$C2566+2,M$7),"")</f>
        <v/>
      </c>
      <c r="N2566" s="18" t="str" cm="1">
        <f t="array" aca="1" ref="N2566" ca="1">IFERROR(INDEX(NTG_2020_Map,$C2566+2,N$7),"")</f>
        <v/>
      </c>
      <c r="O2566" s="18" t="str" cm="1">
        <f t="array" aca="1" ref="O2566" ca="1">IFERROR(IF(INDEX(NTG_2020_Map,$C2566+2,O$7)="","",INDEX(NTG_2020_Map,$C2566+2,O$7)),"")</f>
        <v/>
      </c>
    </row>
    <row r="2567" spans="3:15" ht="12.75" customHeight="1">
      <c r="C2567" s="16">
        <f t="shared" si="78"/>
        <v>112</v>
      </c>
      <c r="D2567" s="16">
        <f t="shared" si="79"/>
        <v>6</v>
      </c>
      <c r="E2567" s="16" cm="1">
        <f t="array" aca="1" ref="E2567" ca="1">IF(F2567="","",IF(INDEX(NTG_2020_Table,$C2567+1,$D2567)=1,1,0))</f>
        <v>0</v>
      </c>
      <c r="F2567" s="17" t="str" cm="1">
        <f t="array" aca="1" ref="F2567" ca="1">IFERROR(INDEX(NTG_2020_Table,$C2567+1,$F$7),"")</f>
        <v>Res-sMFm-mSHW-TempCtrl-di</v>
      </c>
      <c r="G2567" s="17" t="str" cm="1">
        <f t="array" aca="1" ref="G2567" ca="1">IF($F2567="","",IFERROR(INDEX(NTG_2020_Map,1,IF($D2567&lt;$B$4,$B$3,IF($D2567&lt;$B$5,$B$4,$B$5))),""))</f>
        <v>NTG_ID</v>
      </c>
      <c r="H2567" s="17" cm="1">
        <f t="array" aca="1" ref="H2567" ca="1">IF(F2567="","",IFERROR(INDEX(NTG_2020_Map,2,D2567),""))</f>
        <v>0.6</v>
      </c>
      <c r="I2567" s="17" t="str" cm="1">
        <f t="array" aca="1" ref="I2567" ca="1">IFERROR(INDEX(NTG_2020_Map,$C2567+2,$I$7),"")</f>
        <v/>
      </c>
      <c r="J2567" s="17" t="str" cm="1">
        <f t="array" aca="1" ref="J2567" ca="1">IFERROR(IF(INDEX(NTG_2020_Map,$C2567+2,36)=0,"",INDEX(NTG_2020_Map,$C2567+2,$J$7)),"")</f>
        <v/>
      </c>
      <c r="K2567" s="17" t="str" cm="1">
        <f t="array" aca="1" ref="K2567" ca="1">IFERROR(INDEX(NTG_2020_Map,$C2567+2,K$7),"")</f>
        <v/>
      </c>
      <c r="L2567" s="17" t="str" cm="1">
        <f t="array" aca="1" ref="L2567" ca="1">IFERROR(INDEX(NTG_2020_Map,$C2567+2,L$7),"")</f>
        <v/>
      </c>
      <c r="M2567" s="17" t="str" cm="1">
        <f t="array" aca="1" ref="M2567" ca="1">IFERROR(INDEX(NTG_2020_Map,$C2567+2,M$7),"")</f>
        <v/>
      </c>
      <c r="N2567" s="18" t="str" cm="1">
        <f t="array" aca="1" ref="N2567" ca="1">IFERROR(INDEX(NTG_2020_Map,$C2567+2,N$7),"")</f>
        <v/>
      </c>
      <c r="O2567" s="18" t="str" cm="1">
        <f t="array" aca="1" ref="O2567" ca="1">IFERROR(IF(INDEX(NTG_2020_Map,$C2567+2,O$7)="","",INDEX(NTG_2020_Map,$C2567+2,O$7)),"")</f>
        <v/>
      </c>
    </row>
    <row r="2568" spans="3:15" ht="12.75" customHeight="1">
      <c r="C2568" s="16">
        <f t="shared" si="78"/>
        <v>112</v>
      </c>
      <c r="D2568" s="16">
        <f t="shared" si="79"/>
        <v>7</v>
      </c>
      <c r="E2568" s="16" cm="1">
        <f t="array" aca="1" ref="E2568" ca="1">IF(F2568="","",IF(INDEX(NTG_2020_Table,$C2568+1,$D2568)=1,1,0))</f>
        <v>0</v>
      </c>
      <c r="F2568" s="17" t="str" cm="1">
        <f t="array" aca="1" ref="F2568" ca="1">IFERROR(INDEX(NTG_2020_Table,$C2568+1,$F$7),"")</f>
        <v>Res-sMFm-mSHW-TempCtrl-di</v>
      </c>
      <c r="G2568" s="17" t="str" cm="1">
        <f t="array" aca="1" ref="G2568" ca="1">IF($F2568="","",IFERROR(INDEX(NTG_2020_Map,1,IF($D2568&lt;$B$4,$B$3,IF($D2568&lt;$B$5,$B$4,$B$5))),""))</f>
        <v>NTG_ID</v>
      </c>
      <c r="H2568" s="17" t="str" cm="1">
        <f t="array" aca="1" ref="H2568" ca="1">IF(F2568="","",IFERROR(INDEX(NTG_2020_Map,2,D2568),""))</f>
        <v>Measures not covered by other NTG values and measure technology type has been available in marketplace for more than 2 years</v>
      </c>
      <c r="I2568" s="17" t="str" cm="1">
        <f t="array" aca="1" ref="I2568" ca="1">IFERROR(INDEX(NTG_2020_Map,$C2568+2,$I$7),"")</f>
        <v/>
      </c>
      <c r="J2568" s="17" t="str" cm="1">
        <f t="array" aca="1" ref="J2568" ca="1">IFERROR(IF(INDEX(NTG_2020_Map,$C2568+2,36)=0,"",INDEX(NTG_2020_Map,$C2568+2,$J$7)),"")</f>
        <v/>
      </c>
      <c r="K2568" s="17" t="str" cm="1">
        <f t="array" aca="1" ref="K2568" ca="1">IFERROR(INDEX(NTG_2020_Map,$C2568+2,K$7),"")</f>
        <v/>
      </c>
      <c r="L2568" s="17" t="str" cm="1">
        <f t="array" aca="1" ref="L2568" ca="1">IFERROR(INDEX(NTG_2020_Map,$C2568+2,L$7),"")</f>
        <v/>
      </c>
      <c r="M2568" s="17" t="str" cm="1">
        <f t="array" aca="1" ref="M2568" ca="1">IFERROR(INDEX(NTG_2020_Map,$C2568+2,M$7),"")</f>
        <v/>
      </c>
      <c r="N2568" s="18" t="str" cm="1">
        <f t="array" aca="1" ref="N2568" ca="1">IFERROR(INDEX(NTG_2020_Map,$C2568+2,N$7),"")</f>
        <v/>
      </c>
      <c r="O2568" s="18" t="str" cm="1">
        <f t="array" aca="1" ref="O2568" ca="1">IFERROR(IF(INDEX(NTG_2020_Map,$C2568+2,O$7)="","",INDEX(NTG_2020_Map,$C2568+2,O$7)),"")</f>
        <v/>
      </c>
    </row>
    <row r="2569" spans="3:15" ht="12.75" customHeight="1">
      <c r="C2569" s="16">
        <f t="shared" si="78"/>
        <v>112</v>
      </c>
      <c r="D2569" s="16">
        <f t="shared" si="79"/>
        <v>8</v>
      </c>
      <c r="E2569" s="16" cm="1">
        <f t="array" aca="1" ref="E2569" ca="1">IF(F2569="","",IF(INDEX(NTG_2020_Table,$C2569+1,$D2569)=1,1,0))</f>
        <v>0</v>
      </c>
      <c r="F2569" s="17" t="str" cm="1">
        <f t="array" aca="1" ref="F2569" ca="1">IFERROR(INDEX(NTG_2020_Table,$C2569+1,$F$7),"")</f>
        <v>Res-sMFm-mSHW-TempCtrl-di</v>
      </c>
      <c r="G2569" s="17" t="str" cm="1">
        <f t="array" aca="1" ref="G2569" ca="1">IF($F2569="","",IFERROR(INDEX(NTG_2020_Map,1,IF($D2569&lt;$B$4,$B$3,IF($D2569&lt;$B$5,$B$4,$B$5))),""))</f>
        <v>NTG_ID</v>
      </c>
      <c r="H2569" s="17" t="str" cm="1">
        <f t="array" aca="1" ref="H2569" ca="1">IF(F2569="","",IFERROR(INDEX(NTG_2020_Map,2,D2569),""))</f>
        <v>Deem-DEER|Deem-WP</v>
      </c>
      <c r="I2569" s="17" t="str" cm="1">
        <f t="array" aca="1" ref="I2569" ca="1">IFERROR(INDEX(NTG_2020_Map,$C2569+2,$I$7),"")</f>
        <v/>
      </c>
      <c r="J2569" s="17" t="str" cm="1">
        <f t="array" aca="1" ref="J2569" ca="1">IFERROR(IF(INDEX(NTG_2020_Map,$C2569+2,36)=0,"",INDEX(NTG_2020_Map,$C2569+2,$J$7)),"")</f>
        <v/>
      </c>
      <c r="K2569" s="17" t="str" cm="1">
        <f t="array" aca="1" ref="K2569" ca="1">IFERROR(INDEX(NTG_2020_Map,$C2569+2,K$7),"")</f>
        <v/>
      </c>
      <c r="L2569" s="17" t="str" cm="1">
        <f t="array" aca="1" ref="L2569" ca="1">IFERROR(INDEX(NTG_2020_Map,$C2569+2,L$7),"")</f>
        <v/>
      </c>
      <c r="M2569" s="17" t="str" cm="1">
        <f t="array" aca="1" ref="M2569" ca="1">IFERROR(INDEX(NTG_2020_Map,$C2569+2,M$7),"")</f>
        <v/>
      </c>
      <c r="N2569" s="18" t="str" cm="1">
        <f t="array" aca="1" ref="N2569" ca="1">IFERROR(INDEX(NTG_2020_Map,$C2569+2,N$7),"")</f>
        <v/>
      </c>
      <c r="O2569" s="18" t="str" cm="1">
        <f t="array" aca="1" ref="O2569" ca="1">IFERROR(IF(INDEX(NTG_2020_Map,$C2569+2,O$7)="","",INDEX(NTG_2020_Map,$C2569+2,O$7)),"")</f>
        <v/>
      </c>
    </row>
    <row r="2570" spans="3:15" ht="12.75" customHeight="1">
      <c r="C2570" s="16">
        <f t="shared" ref="C2570:C2633" si="80">IF($D2570=1,IF($C2569&lt;$B$1,$C2569+1,""),$C2569)</f>
        <v>112</v>
      </c>
      <c r="D2570" s="16">
        <f t="shared" ref="D2570:D2633" si="81">IF(D2569&lt;$B$2,D2569+1,1)</f>
        <v>9</v>
      </c>
      <c r="E2570" s="16" cm="1">
        <f t="array" aca="1" ref="E2570" ca="1">IF(F2570="","",IF(INDEX(NTG_2020_Table,$C2570+1,$D2570)=1,1,0))</f>
        <v>0</v>
      </c>
      <c r="F2570" s="17" t="str" cm="1">
        <f t="array" aca="1" ref="F2570" ca="1">IFERROR(INDEX(NTG_2020_Table,$C2570+1,$F$7),"")</f>
        <v>Res-sMFm-mSHW-TempCtrl-di</v>
      </c>
      <c r="G2570" s="17" t="str" cm="1">
        <f t="array" aca="1" ref="G2570" ca="1">IF($F2570="","",IFERROR(INDEX(NTG_2020_Map,1,IF($D2570&lt;$B$4,$B$3,IF($D2570&lt;$B$5,$B$4,$B$5))),""))</f>
        <v>NTG_ID</v>
      </c>
      <c r="H2570" s="17" t="str" cm="1">
        <f t="array" aca="1" ref="H2570" ca="1">IF(F2570="","",IFERROR(INDEX(NTG_2020_Map,2,D2570),""))</f>
        <v>AOE|AR|BRO-Bhv|BRO-Op|BRO-RCx|BW|NC|NR</v>
      </c>
      <c r="I2570" s="17" t="str" cm="1">
        <f t="array" aca="1" ref="I2570" ca="1">IFERROR(INDEX(NTG_2020_Map,$C2570+2,$I$7),"")</f>
        <v/>
      </c>
      <c r="J2570" s="17" t="str" cm="1">
        <f t="array" aca="1" ref="J2570" ca="1">IFERROR(IF(INDEX(NTG_2020_Map,$C2570+2,36)=0,"",INDEX(NTG_2020_Map,$C2570+2,$J$7)),"")</f>
        <v/>
      </c>
      <c r="K2570" s="17" t="str" cm="1">
        <f t="array" aca="1" ref="K2570" ca="1">IFERROR(INDEX(NTG_2020_Map,$C2570+2,K$7),"")</f>
        <v/>
      </c>
      <c r="L2570" s="17" t="str" cm="1">
        <f t="array" aca="1" ref="L2570" ca="1">IFERROR(INDEX(NTG_2020_Map,$C2570+2,L$7),"")</f>
        <v/>
      </c>
      <c r="M2570" s="17" t="str" cm="1">
        <f t="array" aca="1" ref="M2570" ca="1">IFERROR(INDEX(NTG_2020_Map,$C2570+2,M$7),"")</f>
        <v/>
      </c>
      <c r="N2570" s="18" t="str" cm="1">
        <f t="array" aca="1" ref="N2570" ca="1">IFERROR(INDEX(NTG_2020_Map,$C2570+2,N$7),"")</f>
        <v/>
      </c>
      <c r="O2570" s="18" t="str" cm="1">
        <f t="array" aca="1" ref="O2570" ca="1">IFERROR(IF(INDEX(NTG_2020_Map,$C2570+2,O$7)="","",INDEX(NTG_2020_Map,$C2570+2,O$7)),"")</f>
        <v/>
      </c>
    </row>
    <row r="2571" spans="3:15" ht="12.75" customHeight="1">
      <c r="C2571" s="16">
        <f t="shared" si="80"/>
        <v>112</v>
      </c>
      <c r="D2571" s="16">
        <f t="shared" si="81"/>
        <v>10</v>
      </c>
      <c r="E2571" s="16" cm="1">
        <f t="array" aca="1" ref="E2571" ca="1">IF(F2571="","",IF(INDEX(NTG_2020_Table,$C2571+1,$D2571)=1,1,0))</f>
        <v>0</v>
      </c>
      <c r="F2571" s="17" t="str" cm="1">
        <f t="array" aca="1" ref="F2571" ca="1">IFERROR(INDEX(NTG_2020_Table,$C2571+1,$F$7),"")</f>
        <v>Res-sMFm-mSHW-TempCtrl-di</v>
      </c>
      <c r="G2571" s="17" t="str" cm="1">
        <f t="array" aca="1" ref="G2571" ca="1">IF($F2571="","",IFERROR(INDEX(NTG_2020_Map,1,IF($D2571&lt;$B$4,$B$3,IF($D2571&lt;$B$5,$B$4,$B$5))),""))</f>
        <v>NTG_ID</v>
      </c>
      <c r="H2571" s="17" t="str" cm="1">
        <f t="array" aca="1" ref="H2571" ca="1">IF(F2571="","",IFERROR(INDEX(NTG_2020_Map,2,D2571),""))</f>
        <v>UpDeemed|DnCust|DnDeemed|DnCustDI|DnDeemDI</v>
      </c>
      <c r="I2571" s="17" t="str" cm="1">
        <f t="array" aca="1" ref="I2571" ca="1">IFERROR(INDEX(NTG_2020_Map,$C2571+2,$I$7),"")</f>
        <v/>
      </c>
      <c r="J2571" s="17" t="str" cm="1">
        <f t="array" aca="1" ref="J2571" ca="1">IFERROR(IF(INDEX(NTG_2020_Map,$C2571+2,36)=0,"",INDEX(NTG_2020_Map,$C2571+2,$J$7)),"")</f>
        <v/>
      </c>
      <c r="K2571" s="17" t="str" cm="1">
        <f t="array" aca="1" ref="K2571" ca="1">IFERROR(INDEX(NTG_2020_Map,$C2571+2,K$7),"")</f>
        <v/>
      </c>
      <c r="L2571" s="17" t="str" cm="1">
        <f t="array" aca="1" ref="L2571" ca="1">IFERROR(INDEX(NTG_2020_Map,$C2571+2,L$7),"")</f>
        <v/>
      </c>
      <c r="M2571" s="17" t="str" cm="1">
        <f t="array" aca="1" ref="M2571" ca="1">IFERROR(INDEX(NTG_2020_Map,$C2571+2,M$7),"")</f>
        <v/>
      </c>
      <c r="N2571" s="18" t="str" cm="1">
        <f t="array" aca="1" ref="N2571" ca="1">IFERROR(INDEX(NTG_2020_Map,$C2571+2,N$7),"")</f>
        <v/>
      </c>
      <c r="O2571" s="18" t="str" cm="1">
        <f t="array" aca="1" ref="O2571" ca="1">IFERROR(IF(INDEX(NTG_2020_Map,$C2571+2,O$7)="","",INDEX(NTG_2020_Map,$C2571+2,O$7)),"")</f>
        <v/>
      </c>
    </row>
    <row r="2572" spans="3:15" ht="12.75" customHeight="1">
      <c r="C2572" s="16">
        <f t="shared" si="80"/>
        <v>112</v>
      </c>
      <c r="D2572" s="16">
        <f t="shared" si="81"/>
        <v>11</v>
      </c>
      <c r="E2572" s="16" cm="1">
        <f t="array" aca="1" ref="E2572" ca="1">IF(F2572="","",IF(INDEX(NTG_2020_Table,$C2572+1,$D2572)=1,1,0))</f>
        <v>0</v>
      </c>
      <c r="F2572" s="17" t="str" cm="1">
        <f t="array" aca="1" ref="F2572" ca="1">IFERROR(INDEX(NTG_2020_Table,$C2572+1,$F$7),"")</f>
        <v>Res-sMFm-mSHW-TempCtrl-di</v>
      </c>
      <c r="G2572" s="17" t="str" cm="1">
        <f t="array" aca="1" ref="G2572" ca="1">IF($F2572="","",IFERROR(INDEX(NTG_2020_Map,1,IF($D2572&lt;$B$4,$B$3,IF($D2572&lt;$B$5,$B$4,$B$5))),""))</f>
        <v>VersionSource</v>
      </c>
      <c r="H2572" s="17" t="str" cm="1">
        <f t="array" aca="1" ref="H2572" ca="1">IF(F2572="","",IFERROR(INDEX(NTG_2020_Map,2,D2572),""))</f>
        <v/>
      </c>
      <c r="I2572" s="17" t="str" cm="1">
        <f t="array" aca="1" ref="I2572" ca="1">IFERROR(INDEX(NTG_2020_Map,$C2572+2,$I$7),"")</f>
        <v/>
      </c>
      <c r="J2572" s="17" t="str" cm="1">
        <f t="array" aca="1" ref="J2572" ca="1">IFERROR(IF(INDEX(NTG_2020_Map,$C2572+2,36)=0,"",INDEX(NTG_2020_Map,$C2572+2,$J$7)),"")</f>
        <v/>
      </c>
      <c r="K2572" s="17" t="str" cm="1">
        <f t="array" aca="1" ref="K2572" ca="1">IFERROR(INDEX(NTG_2020_Map,$C2572+2,K$7),"")</f>
        <v/>
      </c>
      <c r="L2572" s="17" t="str" cm="1">
        <f t="array" aca="1" ref="L2572" ca="1">IFERROR(INDEX(NTG_2020_Map,$C2572+2,L$7),"")</f>
        <v/>
      </c>
      <c r="M2572" s="17" t="str" cm="1">
        <f t="array" aca="1" ref="M2572" ca="1">IFERROR(INDEX(NTG_2020_Map,$C2572+2,M$7),"")</f>
        <v/>
      </c>
      <c r="N2572" s="18" t="str" cm="1">
        <f t="array" aca="1" ref="N2572" ca="1">IFERROR(INDEX(NTG_2020_Map,$C2572+2,N$7),"")</f>
        <v/>
      </c>
      <c r="O2572" s="18" t="str" cm="1">
        <f t="array" aca="1" ref="O2572" ca="1">IFERROR(IF(INDEX(NTG_2020_Map,$C2572+2,O$7)="","",INDEX(NTG_2020_Map,$C2572+2,O$7)),"")</f>
        <v/>
      </c>
    </row>
    <row r="2573" spans="3:15" ht="12.75" customHeight="1">
      <c r="C2573" s="16">
        <f t="shared" si="80"/>
        <v>112</v>
      </c>
      <c r="D2573" s="16">
        <f t="shared" si="81"/>
        <v>12</v>
      </c>
      <c r="E2573" s="16" cm="1">
        <f t="array" aca="1" ref="E2573" ca="1">IF(F2573="","",IF(INDEX(NTG_2020_Table,$C2573+1,$D2573)=1,1,0))</f>
        <v>1</v>
      </c>
      <c r="F2573" s="17" t="str" cm="1">
        <f t="array" aca="1" ref="F2573" ca="1">IFERROR(INDEX(NTG_2020_Table,$C2573+1,$F$7),"")</f>
        <v>Res-sMFm-mSHW-TempCtrl-di</v>
      </c>
      <c r="G2573" s="17" t="str" cm="1">
        <f t="array" aca="1" ref="G2573" ca="1">IF($F2573="","",IFERROR(INDEX(NTG_2020_Map,1,IF($D2573&lt;$B$4,$B$3,IF($D2573&lt;$B$5,$B$4,$B$5))),""))</f>
        <v>VersionSource</v>
      </c>
      <c r="H2573" s="17" t="str" cm="1">
        <f t="array" aca="1" ref="H2573" ca="1">IF(F2573="","",IFERROR(INDEX(NTG_2020_Map,2,D2573),""))</f>
        <v>1</v>
      </c>
      <c r="I2573" s="17" t="str" cm="1">
        <f t="array" aca="1" ref="I2573" ca="1">IFERROR(INDEX(NTG_2020_Map,$C2573+2,$I$7),"")</f>
        <v/>
      </c>
      <c r="J2573" s="17" t="str" cm="1">
        <f t="array" aca="1" ref="J2573" ca="1">IFERROR(IF(INDEX(NTG_2020_Map,$C2573+2,36)=0,"",INDEX(NTG_2020_Map,$C2573+2,$J$7)),"")</f>
        <v/>
      </c>
      <c r="K2573" s="17" t="str" cm="1">
        <f t="array" aca="1" ref="K2573" ca="1">IFERROR(INDEX(NTG_2020_Map,$C2573+2,K$7),"")</f>
        <v/>
      </c>
      <c r="L2573" s="17" t="str" cm="1">
        <f t="array" aca="1" ref="L2573" ca="1">IFERROR(INDEX(NTG_2020_Map,$C2573+2,L$7),"")</f>
        <v/>
      </c>
      <c r="M2573" s="17" t="str" cm="1">
        <f t="array" aca="1" ref="M2573" ca="1">IFERROR(INDEX(NTG_2020_Map,$C2573+2,M$7),"")</f>
        <v/>
      </c>
      <c r="N2573" s="18" t="str" cm="1">
        <f t="array" aca="1" ref="N2573" ca="1">IFERROR(INDEX(NTG_2020_Map,$C2573+2,N$7),"")</f>
        <v/>
      </c>
      <c r="O2573" s="18" t="str" cm="1">
        <f t="array" aca="1" ref="O2573" ca="1">IFERROR(IF(INDEX(NTG_2020_Map,$C2573+2,O$7)="","",INDEX(NTG_2020_Map,$C2573+2,O$7)),"")</f>
        <v/>
      </c>
    </row>
    <row r="2574" spans="3:15" ht="12.75" customHeight="1">
      <c r="C2574" s="16">
        <f t="shared" si="80"/>
        <v>112</v>
      </c>
      <c r="D2574" s="16">
        <f t="shared" si="81"/>
        <v>13</v>
      </c>
      <c r="E2574" s="16" cm="1">
        <f t="array" aca="1" ref="E2574" ca="1">IF(F2574="","",IF(INDEX(NTG_2020_Table,$C2574+1,$D2574)=1,1,0))</f>
        <v>0</v>
      </c>
      <c r="F2574" s="17" t="str" cm="1">
        <f t="array" aca="1" ref="F2574" ca="1">IFERROR(INDEX(NTG_2020_Table,$C2574+1,$F$7),"")</f>
        <v>Res-sMFm-mSHW-TempCtrl-di</v>
      </c>
      <c r="G2574" s="17" t="str" cm="1">
        <f t="array" aca="1" ref="G2574" ca="1">IF($F2574="","",IFERROR(INDEX(NTG_2020_Map,1,IF($D2574&lt;$B$4,$B$3,IF($D2574&lt;$B$5,$B$4,$B$5))),""))</f>
        <v>VersionSource</v>
      </c>
      <c r="H2574" s="17" t="str" cm="1">
        <f t="array" aca="1" ref="H2574" ca="1">IF(F2574="","",IFERROR(INDEX(NTG_2020_Map,2,D2574),""))</f>
        <v>1</v>
      </c>
      <c r="I2574" s="17" t="str" cm="1">
        <f t="array" aca="1" ref="I2574" ca="1">IFERROR(INDEX(NTG_2020_Map,$C2574+2,$I$7),"")</f>
        <v/>
      </c>
      <c r="J2574" s="17" t="str" cm="1">
        <f t="array" aca="1" ref="J2574" ca="1">IFERROR(IF(INDEX(NTG_2020_Map,$C2574+2,36)=0,"",INDEX(NTG_2020_Map,$C2574+2,$J$7)),"")</f>
        <v/>
      </c>
      <c r="K2574" s="17" t="str" cm="1">
        <f t="array" aca="1" ref="K2574" ca="1">IFERROR(INDEX(NTG_2020_Map,$C2574+2,K$7),"")</f>
        <v/>
      </c>
      <c r="L2574" s="17" t="str" cm="1">
        <f t="array" aca="1" ref="L2574" ca="1">IFERROR(INDEX(NTG_2020_Map,$C2574+2,L$7),"")</f>
        <v/>
      </c>
      <c r="M2574" s="17" t="str" cm="1">
        <f t="array" aca="1" ref="M2574" ca="1">IFERROR(INDEX(NTG_2020_Map,$C2574+2,M$7),"")</f>
        <v/>
      </c>
      <c r="N2574" s="18" t="str" cm="1">
        <f t="array" aca="1" ref="N2574" ca="1">IFERROR(INDEX(NTG_2020_Map,$C2574+2,N$7),"")</f>
        <v/>
      </c>
      <c r="O2574" s="18" t="str" cm="1">
        <f t="array" aca="1" ref="O2574" ca="1">IFERROR(IF(INDEX(NTG_2020_Map,$C2574+2,O$7)="","",INDEX(NTG_2020_Map,$C2574+2,O$7)),"")</f>
        <v/>
      </c>
    </row>
    <row r="2575" spans="3:15" ht="12.75" customHeight="1">
      <c r="C2575" s="16">
        <f t="shared" si="80"/>
        <v>112</v>
      </c>
      <c r="D2575" s="16">
        <f t="shared" si="81"/>
        <v>14</v>
      </c>
      <c r="E2575" s="16" cm="1">
        <f t="array" aca="1" ref="E2575" ca="1">IF(F2575="","",IF(INDEX(NTG_2020_Table,$C2575+1,$D2575)=1,1,0))</f>
        <v>0</v>
      </c>
      <c r="F2575" s="17" t="str" cm="1">
        <f t="array" aca="1" ref="F2575" ca="1">IFERROR(INDEX(NTG_2020_Table,$C2575+1,$F$7),"")</f>
        <v>Res-sMFm-mSHW-TempCtrl-di</v>
      </c>
      <c r="G2575" s="17" t="str" cm="1">
        <f t="array" aca="1" ref="G2575" ca="1">IF($F2575="","",IFERROR(INDEX(NTG_2020_Map,1,IF($D2575&lt;$B$4,$B$3,IF($D2575&lt;$B$5,$B$4,$B$5))),""))</f>
        <v>VersionSource</v>
      </c>
      <c r="H2575" s="17" t="str" cm="1">
        <f t="array" aca="1" ref="H2575" ca="1">IF(F2575="","",IFERROR(INDEX(NTG_2020_Map,2,D2575),""))</f>
        <v>0</v>
      </c>
      <c r="I2575" s="17" t="str" cm="1">
        <f t="array" aca="1" ref="I2575" ca="1">IFERROR(INDEX(NTG_2020_Map,$C2575+2,$I$7),"")</f>
        <v/>
      </c>
      <c r="J2575" s="17" t="str" cm="1">
        <f t="array" aca="1" ref="J2575" ca="1">IFERROR(IF(INDEX(NTG_2020_Map,$C2575+2,36)=0,"",INDEX(NTG_2020_Map,$C2575+2,$J$7)),"")</f>
        <v/>
      </c>
      <c r="K2575" s="17" t="str" cm="1">
        <f t="array" aca="1" ref="K2575" ca="1">IFERROR(INDEX(NTG_2020_Map,$C2575+2,K$7),"")</f>
        <v/>
      </c>
      <c r="L2575" s="17" t="str" cm="1">
        <f t="array" aca="1" ref="L2575" ca="1">IFERROR(INDEX(NTG_2020_Map,$C2575+2,L$7),"")</f>
        <v/>
      </c>
      <c r="M2575" s="17" t="str" cm="1">
        <f t="array" aca="1" ref="M2575" ca="1">IFERROR(INDEX(NTG_2020_Map,$C2575+2,M$7),"")</f>
        <v/>
      </c>
      <c r="N2575" s="18" t="str" cm="1">
        <f t="array" aca="1" ref="N2575" ca="1">IFERROR(INDEX(NTG_2020_Map,$C2575+2,N$7),"")</f>
        <v/>
      </c>
      <c r="O2575" s="18" t="str" cm="1">
        <f t="array" aca="1" ref="O2575" ca="1">IFERROR(IF(INDEX(NTG_2020_Map,$C2575+2,O$7)="","",INDEX(NTG_2020_Map,$C2575+2,O$7)),"")</f>
        <v/>
      </c>
    </row>
    <row r="2576" spans="3:15" ht="12.75" customHeight="1">
      <c r="C2576" s="16">
        <f t="shared" si="80"/>
        <v>112</v>
      </c>
      <c r="D2576" s="16">
        <f t="shared" si="81"/>
        <v>15</v>
      </c>
      <c r="E2576" s="16" cm="1">
        <f t="array" aca="1" ref="E2576" ca="1">IF(F2576="","",IF(INDEX(NTG_2020_Table,$C2576+1,$D2576)=1,1,0))</f>
        <v>0</v>
      </c>
      <c r="F2576" s="17" t="str" cm="1">
        <f t="array" aca="1" ref="F2576" ca="1">IFERROR(INDEX(NTG_2020_Table,$C2576+1,$F$7),"")</f>
        <v>Res-sMFm-mSHW-TempCtrl-di</v>
      </c>
      <c r="G2576" s="17" t="str" cm="1">
        <f t="array" aca="1" ref="G2576" ca="1">IF($F2576="","",IFERROR(INDEX(NTG_2020_Map,1,IF($D2576&lt;$B$4,$B$3,IF($D2576&lt;$B$5,$B$4,$B$5))),""))</f>
        <v>VersionSource</v>
      </c>
      <c r="H2576" s="17" cm="1">
        <f t="array" aca="1" ref="H2576" ca="1">IF(F2576="","",IFERROR(INDEX(NTG_2020_Map,2,D2576),""))</f>
        <v>45448.629734189817</v>
      </c>
      <c r="I2576" s="17" t="str" cm="1">
        <f t="array" aca="1" ref="I2576" ca="1">IFERROR(INDEX(NTG_2020_Map,$C2576+2,$I$7),"")</f>
        <v/>
      </c>
      <c r="J2576" s="17" t="str" cm="1">
        <f t="array" aca="1" ref="J2576" ca="1">IFERROR(IF(INDEX(NTG_2020_Map,$C2576+2,36)=0,"",INDEX(NTG_2020_Map,$C2576+2,$J$7)),"")</f>
        <v/>
      </c>
      <c r="K2576" s="17" t="str" cm="1">
        <f t="array" aca="1" ref="K2576" ca="1">IFERROR(INDEX(NTG_2020_Map,$C2576+2,K$7),"")</f>
        <v/>
      </c>
      <c r="L2576" s="17" t="str" cm="1">
        <f t="array" aca="1" ref="L2576" ca="1">IFERROR(INDEX(NTG_2020_Map,$C2576+2,L$7),"")</f>
        <v/>
      </c>
      <c r="M2576" s="17" t="str" cm="1">
        <f t="array" aca="1" ref="M2576" ca="1">IFERROR(INDEX(NTG_2020_Map,$C2576+2,M$7),"")</f>
        <v/>
      </c>
      <c r="N2576" s="18" t="str" cm="1">
        <f t="array" aca="1" ref="N2576" ca="1">IFERROR(INDEX(NTG_2020_Map,$C2576+2,N$7),"")</f>
        <v/>
      </c>
      <c r="O2576" s="18" t="str" cm="1">
        <f t="array" aca="1" ref="O2576" ca="1">IFERROR(IF(INDEX(NTG_2020_Map,$C2576+2,O$7)="","",INDEX(NTG_2020_Map,$C2576+2,O$7)),"")</f>
        <v/>
      </c>
    </row>
    <row r="2577" spans="3:15" ht="12.75" customHeight="1">
      <c r="C2577" s="16">
        <f t="shared" si="80"/>
        <v>112</v>
      </c>
      <c r="D2577" s="16">
        <f t="shared" si="81"/>
        <v>16</v>
      </c>
      <c r="E2577" s="16" cm="1">
        <f t="array" aca="1" ref="E2577" ca="1">IF(F2577="","",IF(INDEX(NTG_2020_Table,$C2577+1,$D2577)=1,1,0))</f>
        <v>1</v>
      </c>
      <c r="F2577" s="17" t="str" cm="1">
        <f t="array" aca="1" ref="F2577" ca="1">IFERROR(INDEX(NTG_2020_Table,$C2577+1,$F$7),"")</f>
        <v>Res-sMFm-mSHW-TempCtrl-di</v>
      </c>
      <c r="G2577" s="17" t="str" cm="1">
        <f t="array" aca="1" ref="G2577" ca="1">IF($F2577="","",IFERROR(INDEX(NTG_2020_Map,1,IF($D2577&lt;$B$4,$B$3,IF($D2577&lt;$B$5,$B$4,$B$5))),""))</f>
        <v>VersionSource</v>
      </c>
      <c r="H2577" s="17" t="str" cm="1">
        <f t="array" aca="1" ref="H2577" ca="1">IF(F2577="","",IFERROR(INDEX(NTG_2020_Map,2,D2577),""))</f>
        <v>Expired this record since a new record was created that uses the updated Measure Impact Types and Delivery Types per DEER2026 Scoping Document.</v>
      </c>
      <c r="I2577" s="17" t="str" cm="1">
        <f t="array" aca="1" ref="I2577" ca="1">IFERROR(INDEX(NTG_2020_Map,$C2577+2,$I$7),"")</f>
        <v/>
      </c>
      <c r="J2577" s="17" t="str" cm="1">
        <f t="array" aca="1" ref="J2577" ca="1">IFERROR(IF(INDEX(NTG_2020_Map,$C2577+2,36)=0,"",INDEX(NTG_2020_Map,$C2577+2,$J$7)),"")</f>
        <v/>
      </c>
      <c r="K2577" s="17" t="str" cm="1">
        <f t="array" aca="1" ref="K2577" ca="1">IFERROR(INDEX(NTG_2020_Map,$C2577+2,K$7),"")</f>
        <v/>
      </c>
      <c r="L2577" s="17" t="str" cm="1">
        <f t="array" aca="1" ref="L2577" ca="1">IFERROR(INDEX(NTG_2020_Map,$C2577+2,L$7),"")</f>
        <v/>
      </c>
      <c r="M2577" s="17" t="str" cm="1">
        <f t="array" aca="1" ref="M2577" ca="1">IFERROR(INDEX(NTG_2020_Map,$C2577+2,M$7),"")</f>
        <v/>
      </c>
      <c r="N2577" s="18" t="str" cm="1">
        <f t="array" aca="1" ref="N2577" ca="1">IFERROR(INDEX(NTG_2020_Map,$C2577+2,N$7),"")</f>
        <v/>
      </c>
      <c r="O2577" s="18" t="str" cm="1">
        <f t="array" aca="1" ref="O2577" ca="1">IFERROR(IF(INDEX(NTG_2020_Map,$C2577+2,O$7)="","",INDEX(NTG_2020_Map,$C2577+2,O$7)),"")</f>
        <v/>
      </c>
    </row>
    <row r="2578" spans="3:15" ht="12.75" customHeight="1">
      <c r="C2578" s="16">
        <f t="shared" si="80"/>
        <v>112</v>
      </c>
      <c r="D2578" s="16">
        <f t="shared" si="81"/>
        <v>17</v>
      </c>
      <c r="E2578" s="16" cm="1">
        <f t="array" aca="1" ref="E2578" ca="1">IF(F2578="","",IF(INDEX(NTG_2020_Table,$C2578+1,$D2578)=1,1,0))</f>
        <v>1</v>
      </c>
      <c r="F2578" s="17" t="str" cm="1">
        <f t="array" aca="1" ref="F2578" ca="1">IFERROR(INDEX(NTG_2020_Table,$C2578+1,$F$7),"")</f>
        <v>Res-sMFm-mSHW-TempCtrl-di</v>
      </c>
      <c r="G2578" s="17" t="str" cm="1">
        <f t="array" aca="1" ref="G2578" ca="1">IF($F2578="","",IFERROR(INDEX(NTG_2020_Map,1,IF($D2578&lt;$B$4,$B$3,IF($D2578&lt;$B$5,$B$4,$B$5))),""))</f>
        <v>VersionSource</v>
      </c>
      <c r="H2578" s="17" t="str" cm="1">
        <f t="array" aca="1" ref="H2578" ca="1">IF(F2578="","",IFERROR(INDEX(NTG_2020_Map,2,D2578),""))</f>
        <v>Deemed Ex Ante Team</v>
      </c>
      <c r="I2578" s="17" t="str" cm="1">
        <f t="array" aca="1" ref="I2578" ca="1">IFERROR(INDEX(NTG_2020_Map,$C2578+2,$I$7),"")</f>
        <v/>
      </c>
      <c r="J2578" s="17" t="str" cm="1">
        <f t="array" aca="1" ref="J2578" ca="1">IFERROR(IF(INDEX(NTG_2020_Map,$C2578+2,36)=0,"",INDEX(NTG_2020_Map,$C2578+2,$J$7)),"")</f>
        <v/>
      </c>
      <c r="K2578" s="17" t="str" cm="1">
        <f t="array" aca="1" ref="K2578" ca="1">IFERROR(INDEX(NTG_2020_Map,$C2578+2,K$7),"")</f>
        <v/>
      </c>
      <c r="L2578" s="17" t="str" cm="1">
        <f t="array" aca="1" ref="L2578" ca="1">IFERROR(INDEX(NTG_2020_Map,$C2578+2,L$7),"")</f>
        <v/>
      </c>
      <c r="M2578" s="17" t="str" cm="1">
        <f t="array" aca="1" ref="M2578" ca="1">IFERROR(INDEX(NTG_2020_Map,$C2578+2,M$7),"")</f>
        <v/>
      </c>
      <c r="N2578" s="18" t="str" cm="1">
        <f t="array" aca="1" ref="N2578" ca="1">IFERROR(INDEX(NTG_2020_Map,$C2578+2,N$7),"")</f>
        <v/>
      </c>
      <c r="O2578" s="18" t="str" cm="1">
        <f t="array" aca="1" ref="O2578" ca="1">IFERROR(IF(INDEX(NTG_2020_Map,$C2578+2,O$7)="","",INDEX(NTG_2020_Map,$C2578+2,O$7)),"")</f>
        <v/>
      </c>
    </row>
    <row r="2579" spans="3:15" ht="12.75" customHeight="1">
      <c r="C2579" s="16">
        <f t="shared" si="80"/>
        <v>112</v>
      </c>
      <c r="D2579" s="16">
        <f t="shared" si="81"/>
        <v>18</v>
      </c>
      <c r="E2579" s="16" cm="1">
        <f t="array" aca="1" ref="E2579" ca="1">IF(F2579="","",IF(INDEX(NTG_2020_Table,$C2579+1,$D2579)=1,1,0))</f>
        <v>0</v>
      </c>
      <c r="F2579" s="17" t="str" cm="1">
        <f t="array" aca="1" ref="F2579" ca="1">IFERROR(INDEX(NTG_2020_Table,$C2579+1,$F$7),"")</f>
        <v>Res-sMFm-mSHW-TempCtrl-di</v>
      </c>
      <c r="G2579" s="17" t="str" cm="1">
        <f t="array" aca="1" ref="G2579" ca="1">IF($F2579="","",IFERROR(INDEX(NTG_2020_Map,1,IF($D2579&lt;$B$4,$B$3,IF($D2579&lt;$B$5,$B$4,$B$5))),""))</f>
        <v>VersionSource</v>
      </c>
      <c r="H2579" s="17" cm="1">
        <f t="array" aca="1" ref="H2579" ca="1">IF(F2579="","",IFERROR(INDEX(NTG_2020_Map,2,D2579),""))</f>
        <v>44566.539816770834</v>
      </c>
      <c r="I2579" s="17" t="str" cm="1">
        <f t="array" aca="1" ref="I2579" ca="1">IFERROR(INDEX(NTG_2020_Map,$C2579+2,$I$7),"")</f>
        <v/>
      </c>
      <c r="J2579" s="17" t="str" cm="1">
        <f t="array" aca="1" ref="J2579" ca="1">IFERROR(IF(INDEX(NTG_2020_Map,$C2579+2,36)=0,"",INDEX(NTG_2020_Map,$C2579+2,$J$7)),"")</f>
        <v/>
      </c>
      <c r="K2579" s="17" t="str" cm="1">
        <f t="array" aca="1" ref="K2579" ca="1">IFERROR(INDEX(NTG_2020_Map,$C2579+2,K$7),"")</f>
        <v/>
      </c>
      <c r="L2579" s="17" t="str" cm="1">
        <f t="array" aca="1" ref="L2579" ca="1">IFERROR(INDEX(NTG_2020_Map,$C2579+2,L$7),"")</f>
        <v/>
      </c>
      <c r="M2579" s="17" t="str" cm="1">
        <f t="array" aca="1" ref="M2579" ca="1">IFERROR(INDEX(NTG_2020_Map,$C2579+2,M$7),"")</f>
        <v/>
      </c>
      <c r="N2579" s="18" t="str" cm="1">
        <f t="array" aca="1" ref="N2579" ca="1">IFERROR(INDEX(NTG_2020_Map,$C2579+2,N$7),"")</f>
        <v/>
      </c>
      <c r="O2579" s="18" t="str" cm="1">
        <f t="array" aca="1" ref="O2579" ca="1">IFERROR(IF(INDEX(NTG_2020_Map,$C2579+2,O$7)="","",INDEX(NTG_2020_Map,$C2579+2,O$7)),"")</f>
        <v/>
      </c>
    </row>
    <row r="2580" spans="3:15" ht="12.75" customHeight="1">
      <c r="C2580" s="16">
        <f t="shared" si="80"/>
        <v>112</v>
      </c>
      <c r="D2580" s="16">
        <f t="shared" si="81"/>
        <v>19</v>
      </c>
      <c r="E2580" s="16" cm="1">
        <f t="array" aca="1" ref="E2580" ca="1">IF(F2580="","",IF(INDEX(NTG_2020_Table,$C2580+1,$D2580)=1,1,0))</f>
        <v>0</v>
      </c>
      <c r="F2580" s="17" t="str" cm="1">
        <f t="array" aca="1" ref="F2580" ca="1">IFERROR(INDEX(NTG_2020_Table,$C2580+1,$F$7),"")</f>
        <v>Res-sMFm-mSHW-TempCtrl-di</v>
      </c>
      <c r="G2580" s="17" t="str" cm="1">
        <f t="array" aca="1" ref="G2580" ca="1">IF($F2580="","",IFERROR(INDEX(NTG_2020_Map,1,IF($D2580&lt;$B$4,$B$3,IF($D2580&lt;$B$5,$B$4,$B$5))),""))</f>
        <v>CreatedComment</v>
      </c>
      <c r="H2580" s="17" t="str" cm="1">
        <f t="array" aca="1" ref="H2580" ca="1">IF(F2580="","",IFERROR(INDEX(NTG_2020_Map,2,D2580),""))</f>
        <v/>
      </c>
      <c r="I2580" s="17" t="str" cm="1">
        <f t="array" aca="1" ref="I2580" ca="1">IFERROR(INDEX(NTG_2020_Map,$C2580+2,$I$7),"")</f>
        <v/>
      </c>
      <c r="J2580" s="17" t="str" cm="1">
        <f t="array" aca="1" ref="J2580" ca="1">IFERROR(IF(INDEX(NTG_2020_Map,$C2580+2,36)=0,"",INDEX(NTG_2020_Map,$C2580+2,$J$7)),"")</f>
        <v/>
      </c>
      <c r="K2580" s="17" t="str" cm="1">
        <f t="array" aca="1" ref="K2580" ca="1">IFERROR(INDEX(NTG_2020_Map,$C2580+2,K$7),"")</f>
        <v/>
      </c>
      <c r="L2580" s="17" t="str" cm="1">
        <f t="array" aca="1" ref="L2580" ca="1">IFERROR(INDEX(NTG_2020_Map,$C2580+2,L$7),"")</f>
        <v/>
      </c>
      <c r="M2580" s="17" t="str" cm="1">
        <f t="array" aca="1" ref="M2580" ca="1">IFERROR(INDEX(NTG_2020_Map,$C2580+2,M$7),"")</f>
        <v/>
      </c>
      <c r="N2580" s="18" t="str" cm="1">
        <f t="array" aca="1" ref="N2580" ca="1">IFERROR(INDEX(NTG_2020_Map,$C2580+2,N$7),"")</f>
        <v/>
      </c>
      <c r="O2580" s="18" t="str" cm="1">
        <f t="array" aca="1" ref="O2580" ca="1">IFERROR(IF(INDEX(NTG_2020_Map,$C2580+2,O$7)="","",INDEX(NTG_2020_Map,$C2580+2,O$7)),"")</f>
        <v/>
      </c>
    </row>
    <row r="2581" spans="3:15" ht="12.75" customHeight="1">
      <c r="C2581" s="16">
        <f t="shared" si="80"/>
        <v>112</v>
      </c>
      <c r="D2581" s="16">
        <f t="shared" si="81"/>
        <v>20</v>
      </c>
      <c r="E2581" s="16" cm="1">
        <f t="array" aca="1" ref="E2581" ca="1">IF(F2581="","",IF(INDEX(NTG_2020_Table,$C2581+1,$D2581)=1,1,0))</f>
        <v>0</v>
      </c>
      <c r="F2581" s="17" t="str" cm="1">
        <f t="array" aca="1" ref="F2581" ca="1">IFERROR(INDEX(NTG_2020_Table,$C2581+1,$F$7),"")</f>
        <v>Res-sMFm-mSHW-TempCtrl-di</v>
      </c>
      <c r="G2581" s="17" t="str" cm="1">
        <f t="array" aca="1" ref="G2581" ca="1">IF($F2581="","",IFERROR(INDEX(NTG_2020_Map,1,IF($D2581&lt;$B$4,$B$3,IF($D2581&lt;$B$5,$B$4,$B$5))),""))</f>
        <v>CreatedComment</v>
      </c>
      <c r="H2581" s="17" t="str" cm="1">
        <f t="array" aca="1" ref="H2581" ca="1">IF(F2581="","",IFERROR(INDEX(NTG_2020_Map,2,D2581),""))</f>
        <v>Deemed Ex Ante Team</v>
      </c>
      <c r="I2581" s="17" t="str" cm="1">
        <f t="array" aca="1" ref="I2581" ca="1">IFERROR(INDEX(NTG_2020_Map,$C2581+2,$I$7),"")</f>
        <v/>
      </c>
      <c r="J2581" s="17" t="str" cm="1">
        <f t="array" aca="1" ref="J2581" ca="1">IFERROR(IF(INDEX(NTG_2020_Map,$C2581+2,36)=0,"",INDEX(NTG_2020_Map,$C2581+2,$J$7)),"")</f>
        <v/>
      </c>
      <c r="K2581" s="17" t="str" cm="1">
        <f t="array" aca="1" ref="K2581" ca="1">IFERROR(INDEX(NTG_2020_Map,$C2581+2,K$7),"")</f>
        <v/>
      </c>
      <c r="L2581" s="17" t="str" cm="1">
        <f t="array" aca="1" ref="L2581" ca="1">IFERROR(INDEX(NTG_2020_Map,$C2581+2,L$7),"")</f>
        <v/>
      </c>
      <c r="M2581" s="17" t="str" cm="1">
        <f t="array" aca="1" ref="M2581" ca="1">IFERROR(INDEX(NTG_2020_Map,$C2581+2,M$7),"")</f>
        <v/>
      </c>
      <c r="N2581" s="18" t="str" cm="1">
        <f t="array" aca="1" ref="N2581" ca="1">IFERROR(INDEX(NTG_2020_Map,$C2581+2,N$7),"")</f>
        <v/>
      </c>
      <c r="O2581" s="18" t="str" cm="1">
        <f t="array" aca="1" ref="O2581" ca="1">IFERROR(IF(INDEX(NTG_2020_Map,$C2581+2,O$7)="","",INDEX(NTG_2020_Map,$C2581+2,O$7)),"")</f>
        <v/>
      </c>
    </row>
    <row r="2582" spans="3:15" ht="12.75" customHeight="1">
      <c r="C2582" s="16">
        <f t="shared" si="80"/>
        <v>112</v>
      </c>
      <c r="D2582" s="16">
        <f t="shared" si="81"/>
        <v>21</v>
      </c>
      <c r="E2582" s="16" cm="1">
        <f t="array" aca="1" ref="E2582" ca="1">IF(F2582="","",IF(INDEX(NTG_2020_Table,$C2582+1,$D2582)=1,1,0))</f>
        <v>0</v>
      </c>
      <c r="F2582" s="17" t="str" cm="1">
        <f t="array" aca="1" ref="F2582" ca="1">IFERROR(INDEX(NTG_2020_Table,$C2582+1,$F$7),"")</f>
        <v>Res-sMFm-mSHW-TempCtrl-di</v>
      </c>
      <c r="G2582" s="17" t="str" cm="1">
        <f t="array" aca="1" ref="G2582" ca="1">IF($F2582="","",IFERROR(INDEX(NTG_2020_Map,1,IF($D2582&lt;$B$4,$B$3,IF($D2582&lt;$B$5,$B$4,$B$5))),""))</f>
        <v>CreatedComment</v>
      </c>
      <c r="H2582" s="17" t="str" cm="1">
        <f t="array" aca="1" ref="H2582" ca="1">IF(F2582="","",IFERROR(INDEX(NTG_2020_Map,2,D2582),""))</f>
        <v/>
      </c>
      <c r="I2582" s="17" t="str" cm="1">
        <f t="array" aca="1" ref="I2582" ca="1">IFERROR(INDEX(NTG_2020_Map,$C2582+2,$I$7),"")</f>
        <v/>
      </c>
      <c r="J2582" s="17" t="str" cm="1">
        <f t="array" aca="1" ref="J2582" ca="1">IFERROR(IF(INDEX(NTG_2020_Map,$C2582+2,36)=0,"",INDEX(NTG_2020_Map,$C2582+2,$J$7)),"")</f>
        <v/>
      </c>
      <c r="K2582" s="17" t="str" cm="1">
        <f t="array" aca="1" ref="K2582" ca="1">IFERROR(INDEX(NTG_2020_Map,$C2582+2,K$7),"")</f>
        <v/>
      </c>
      <c r="L2582" s="17" t="str" cm="1">
        <f t="array" aca="1" ref="L2582" ca="1">IFERROR(INDEX(NTG_2020_Map,$C2582+2,L$7),"")</f>
        <v/>
      </c>
      <c r="M2582" s="17" t="str" cm="1">
        <f t="array" aca="1" ref="M2582" ca="1">IFERROR(INDEX(NTG_2020_Map,$C2582+2,M$7),"")</f>
        <v/>
      </c>
      <c r="N2582" s="18" t="str" cm="1">
        <f t="array" aca="1" ref="N2582" ca="1">IFERROR(INDEX(NTG_2020_Map,$C2582+2,N$7),"")</f>
        <v/>
      </c>
      <c r="O2582" s="18" t="str" cm="1">
        <f t="array" aca="1" ref="O2582" ca="1">IFERROR(IF(INDEX(NTG_2020_Map,$C2582+2,O$7)="","",INDEX(NTG_2020_Map,$C2582+2,O$7)),"")</f>
        <v/>
      </c>
    </row>
    <row r="2583" spans="3:15" ht="12.75" customHeight="1">
      <c r="C2583" s="16">
        <f t="shared" si="80"/>
        <v>112</v>
      </c>
      <c r="D2583" s="16">
        <f t="shared" si="81"/>
        <v>22</v>
      </c>
      <c r="E2583" s="16" cm="1">
        <f t="array" aca="1" ref="E2583" ca="1">IF(F2583="","",IF(INDEX(NTG_2020_Table,$C2583+1,$D2583)=1,1,0))</f>
        <v>0</v>
      </c>
      <c r="F2583" s="17" t="str" cm="1">
        <f t="array" aca="1" ref="F2583" ca="1">IFERROR(INDEX(NTG_2020_Table,$C2583+1,$F$7),"")</f>
        <v>Res-sMFm-mSHW-TempCtrl-di</v>
      </c>
      <c r="G2583" s="17" t="str" cm="1">
        <f t="array" aca="1" ref="G2583" ca="1">IF($F2583="","",IFERROR(INDEX(NTG_2020_Map,1,IF($D2583&lt;$B$4,$B$3,IF($D2583&lt;$B$5,$B$4,$B$5))),""))</f>
        <v>CreatedComment</v>
      </c>
      <c r="H2583" s="17" t="str" cm="1">
        <f t="array" aca="1" ref="H2583" ca="1">IF(F2583="","",IFERROR(INDEX(NTG_2020_Map,2,D2583),""))</f>
        <v/>
      </c>
      <c r="I2583" s="17" t="str" cm="1">
        <f t="array" aca="1" ref="I2583" ca="1">IFERROR(INDEX(NTG_2020_Map,$C2583+2,$I$7),"")</f>
        <v/>
      </c>
      <c r="J2583" s="17" t="str" cm="1">
        <f t="array" aca="1" ref="J2583" ca="1">IFERROR(IF(INDEX(NTG_2020_Map,$C2583+2,36)=0,"",INDEX(NTG_2020_Map,$C2583+2,$J$7)),"")</f>
        <v/>
      </c>
      <c r="K2583" s="17" t="str" cm="1">
        <f t="array" aca="1" ref="K2583" ca="1">IFERROR(INDEX(NTG_2020_Map,$C2583+2,K$7),"")</f>
        <v/>
      </c>
      <c r="L2583" s="17" t="str" cm="1">
        <f t="array" aca="1" ref="L2583" ca="1">IFERROR(INDEX(NTG_2020_Map,$C2583+2,L$7),"")</f>
        <v/>
      </c>
      <c r="M2583" s="17" t="str" cm="1">
        <f t="array" aca="1" ref="M2583" ca="1">IFERROR(INDEX(NTG_2020_Map,$C2583+2,M$7),"")</f>
        <v/>
      </c>
      <c r="N2583" s="18" t="str" cm="1">
        <f t="array" aca="1" ref="N2583" ca="1">IFERROR(INDEX(NTG_2020_Map,$C2583+2,N$7),"")</f>
        <v/>
      </c>
      <c r="O2583" s="18" t="str" cm="1">
        <f t="array" aca="1" ref="O2583" ca="1">IFERROR(IF(INDEX(NTG_2020_Map,$C2583+2,O$7)="","",INDEX(NTG_2020_Map,$C2583+2,O$7)),"")</f>
        <v/>
      </c>
    </row>
    <row r="2584" spans="3:15" ht="12.75" customHeight="1">
      <c r="C2584" s="16">
        <f t="shared" si="80"/>
        <v>112</v>
      </c>
      <c r="D2584" s="16">
        <f t="shared" si="81"/>
        <v>23</v>
      </c>
      <c r="E2584" s="16" cm="1">
        <f t="array" aca="1" ref="E2584" ca="1">IF(F2584="","",IF(INDEX(NTG_2020_Table,$C2584+1,$D2584)=1,1,0))</f>
        <v>0</v>
      </c>
      <c r="F2584" s="17" t="str" cm="1">
        <f t="array" aca="1" ref="F2584" ca="1">IFERROR(INDEX(NTG_2020_Table,$C2584+1,$F$7),"")</f>
        <v>Res-sMFm-mSHW-TempCtrl-di</v>
      </c>
      <c r="G2584" s="17" t="str" cm="1">
        <f t="array" aca="1" ref="G2584" ca="1">IF($F2584="","",IFERROR(INDEX(NTG_2020_Map,1,IF($D2584&lt;$B$4,$B$3,IF($D2584&lt;$B$5,$B$4,$B$5))),""))</f>
        <v>CreatedComment</v>
      </c>
      <c r="H2584" s="17" t="str" cm="1">
        <f t="array" aca="1" ref="H2584" ca="1">IF(F2584="","",IFERROR(INDEX(NTG_2020_Map,2,D2584),""))</f>
        <v/>
      </c>
      <c r="I2584" s="17" t="str" cm="1">
        <f t="array" aca="1" ref="I2584" ca="1">IFERROR(INDEX(NTG_2020_Map,$C2584+2,$I$7),"")</f>
        <v/>
      </c>
      <c r="J2584" s="17" t="str" cm="1">
        <f t="array" aca="1" ref="J2584" ca="1">IFERROR(IF(INDEX(NTG_2020_Map,$C2584+2,36)=0,"",INDEX(NTG_2020_Map,$C2584+2,$J$7)),"")</f>
        <v/>
      </c>
      <c r="K2584" s="17" t="str" cm="1">
        <f t="array" aca="1" ref="K2584" ca="1">IFERROR(INDEX(NTG_2020_Map,$C2584+2,K$7),"")</f>
        <v/>
      </c>
      <c r="L2584" s="17" t="str" cm="1">
        <f t="array" aca="1" ref="L2584" ca="1">IFERROR(INDEX(NTG_2020_Map,$C2584+2,L$7),"")</f>
        <v/>
      </c>
      <c r="M2584" s="17" t="str" cm="1">
        <f t="array" aca="1" ref="M2584" ca="1">IFERROR(INDEX(NTG_2020_Map,$C2584+2,M$7),"")</f>
        <v/>
      </c>
      <c r="N2584" s="18" t="str" cm="1">
        <f t="array" aca="1" ref="N2584" ca="1">IFERROR(INDEX(NTG_2020_Map,$C2584+2,N$7),"")</f>
        <v/>
      </c>
      <c r="O2584" s="18" t="str" cm="1">
        <f t="array" aca="1" ref="O2584" ca="1">IFERROR(IF(INDEX(NTG_2020_Map,$C2584+2,O$7)="","",INDEX(NTG_2020_Map,$C2584+2,O$7)),"")</f>
        <v/>
      </c>
    </row>
    <row r="2585" spans="3:15" ht="12.75" customHeight="1">
      <c r="C2585" s="16">
        <f t="shared" si="80"/>
        <v>113</v>
      </c>
      <c r="D2585" s="16">
        <f t="shared" si="81"/>
        <v>1</v>
      </c>
      <c r="E2585" s="16" cm="1">
        <f t="array" aca="1" ref="E2585" ca="1">IF(F2585="","",IF(INDEX(NTG_2020_Table,$C2585+1,$D2585)=1,1,0))</f>
        <v>0</v>
      </c>
      <c r="F2585" s="17" t="str" cm="1">
        <f t="array" aca="1" ref="F2585" ca="1">IFERROR(INDEX(NTG_2020_Table,$C2585+1,$F$7),"")</f>
        <v>Res-sMF-NMEC</v>
      </c>
      <c r="G2585" s="17" t="str" cm="1">
        <f t="array" aca="1" ref="G2585" ca="1">IF($F2585="","",IFERROR(INDEX(NTG_2020_Map,1,IF($D2585&lt;$B$4,$B$3,IF($D2585&lt;$B$5,$B$4,$B$5))),""))</f>
        <v>NTG_ID</v>
      </c>
      <c r="H2585" s="17" t="str" cm="1">
        <f t="array" aca="1" ref="H2585" ca="1">IF(F2585="","",IFERROR(INDEX(NTG_2020_Map,2,D2585),""))</f>
        <v>Agric-Default&gt;2yrs</v>
      </c>
      <c r="I2585" s="17" t="str" cm="1">
        <f t="array" aca="1" ref="I2585" ca="1">IFERROR(INDEX(NTG_2020_Map,$C2585+2,$I$7),"")</f>
        <v/>
      </c>
      <c r="J2585" s="17" t="str" cm="1">
        <f t="array" aca="1" ref="J2585" ca="1">IFERROR(IF(INDEX(NTG_2020_Map,$C2585+2,36)=0,"",INDEX(NTG_2020_Map,$C2585+2,$J$7)),"")</f>
        <v/>
      </c>
      <c r="K2585" s="17" t="str" cm="1">
        <f t="array" aca="1" ref="K2585" ca="1">IFERROR(INDEX(NTG_2020_Map,$C2585+2,K$7),"")</f>
        <v/>
      </c>
      <c r="L2585" s="17" t="str" cm="1">
        <f t="array" aca="1" ref="L2585" ca="1">IFERROR(INDEX(NTG_2020_Map,$C2585+2,L$7),"")</f>
        <v/>
      </c>
      <c r="M2585" s="17" t="str" cm="1">
        <f t="array" aca="1" ref="M2585" ca="1">IFERROR(INDEX(NTG_2020_Map,$C2585+2,M$7),"")</f>
        <v/>
      </c>
      <c r="N2585" s="18" t="str" cm="1">
        <f t="array" aca="1" ref="N2585" ca="1">IFERROR(INDEX(NTG_2020_Map,$C2585+2,N$7),"")</f>
        <v/>
      </c>
      <c r="O2585" s="18" t="str" cm="1">
        <f t="array" aca="1" ref="O2585" ca="1">IFERROR(IF(INDEX(NTG_2020_Map,$C2585+2,O$7)="","",INDEX(NTG_2020_Map,$C2585+2,O$7)),"")</f>
        <v/>
      </c>
    </row>
    <row r="2586" spans="3:15" ht="12.75" customHeight="1">
      <c r="C2586" s="16">
        <f t="shared" si="80"/>
        <v>113</v>
      </c>
      <c r="D2586" s="16">
        <f t="shared" si="81"/>
        <v>2</v>
      </c>
      <c r="E2586" s="16" cm="1">
        <f t="array" aca="1" ref="E2586" ca="1">IF(F2586="","",IF(INDEX(NTG_2020_Table,$C2586+1,$D2586)=1,1,0))</f>
        <v>0</v>
      </c>
      <c r="F2586" s="17" t="str" cm="1">
        <f t="array" aca="1" ref="F2586" ca="1">IFERROR(INDEX(NTG_2020_Table,$C2586+1,$F$7),"")</f>
        <v>Res-sMF-NMEC</v>
      </c>
      <c r="G2586" s="17" t="str" cm="1">
        <f t="array" aca="1" ref="G2586" ca="1">IF($F2586="","",IFERROR(INDEX(NTG_2020_Map,1,IF($D2586&lt;$B$4,$B$3,IF($D2586&lt;$B$5,$B$4,$B$5))),""))</f>
        <v>NTG_ID</v>
      </c>
      <c r="H2586" s="17" t="str" cm="1">
        <f t="array" aca="1" ref="H2586" ca="1">IF(F2586="","",IFERROR(INDEX(NTG_2020_Map,2,D2586),""))</f>
        <v>DEER2019</v>
      </c>
      <c r="I2586" s="17" t="str" cm="1">
        <f t="array" aca="1" ref="I2586" ca="1">IFERROR(INDEX(NTG_2020_Map,$C2586+2,$I$7),"")</f>
        <v/>
      </c>
      <c r="J2586" s="17" t="str" cm="1">
        <f t="array" aca="1" ref="J2586" ca="1">IFERROR(IF(INDEX(NTG_2020_Map,$C2586+2,36)=0,"",INDEX(NTG_2020_Map,$C2586+2,$J$7)),"")</f>
        <v/>
      </c>
      <c r="K2586" s="17" t="str" cm="1">
        <f t="array" aca="1" ref="K2586" ca="1">IFERROR(INDEX(NTG_2020_Map,$C2586+2,K$7),"")</f>
        <v/>
      </c>
      <c r="L2586" s="17" t="str" cm="1">
        <f t="array" aca="1" ref="L2586" ca="1">IFERROR(INDEX(NTG_2020_Map,$C2586+2,L$7),"")</f>
        <v/>
      </c>
      <c r="M2586" s="17" t="str" cm="1">
        <f t="array" aca="1" ref="M2586" ca="1">IFERROR(INDEX(NTG_2020_Map,$C2586+2,M$7),"")</f>
        <v/>
      </c>
      <c r="N2586" s="18" t="str" cm="1">
        <f t="array" aca="1" ref="N2586" ca="1">IFERROR(INDEX(NTG_2020_Map,$C2586+2,N$7),"")</f>
        <v/>
      </c>
      <c r="O2586" s="18" t="str" cm="1">
        <f t="array" aca="1" ref="O2586" ca="1">IFERROR(IF(INDEX(NTG_2020_Map,$C2586+2,O$7)="","",INDEX(NTG_2020_Map,$C2586+2,O$7)),"")</f>
        <v/>
      </c>
    </row>
    <row r="2587" spans="3:15" ht="12.75" customHeight="1">
      <c r="C2587" s="16">
        <f t="shared" si="80"/>
        <v>113</v>
      </c>
      <c r="D2587" s="16">
        <f t="shared" si="81"/>
        <v>3</v>
      </c>
      <c r="E2587" s="16" cm="1">
        <f t="array" aca="1" ref="E2587" ca="1">IF(F2587="","",IF(INDEX(NTG_2020_Table,$C2587+1,$D2587)=1,1,0))</f>
        <v>0</v>
      </c>
      <c r="F2587" s="17" t="str" cm="1">
        <f t="array" aca="1" ref="F2587" ca="1">IFERROR(INDEX(NTG_2020_Table,$C2587+1,$F$7),"")</f>
        <v>Res-sMF-NMEC</v>
      </c>
      <c r="G2587" s="17" t="str" cm="1">
        <f t="array" aca="1" ref="G2587" ca="1">IF($F2587="","",IFERROR(INDEX(NTG_2020_Map,1,IF($D2587&lt;$B$4,$B$3,IF($D2587&lt;$B$5,$B$4,$B$5))),""))</f>
        <v>NTG_ID</v>
      </c>
      <c r="H2587" s="17" cm="1">
        <f t="array" aca="1" ref="H2587" ca="1">IF(F2587="","",IFERROR(INDEX(NTG_2020_Map,2,D2587),""))</f>
        <v>43466</v>
      </c>
      <c r="I2587" s="17" t="str" cm="1">
        <f t="array" aca="1" ref="I2587" ca="1">IFERROR(INDEX(NTG_2020_Map,$C2587+2,$I$7),"")</f>
        <v/>
      </c>
      <c r="J2587" s="17" t="str" cm="1">
        <f t="array" aca="1" ref="J2587" ca="1">IFERROR(IF(INDEX(NTG_2020_Map,$C2587+2,36)=0,"",INDEX(NTG_2020_Map,$C2587+2,$J$7)),"")</f>
        <v/>
      </c>
      <c r="K2587" s="17" t="str" cm="1">
        <f t="array" aca="1" ref="K2587" ca="1">IFERROR(INDEX(NTG_2020_Map,$C2587+2,K$7),"")</f>
        <v/>
      </c>
      <c r="L2587" s="17" t="str" cm="1">
        <f t="array" aca="1" ref="L2587" ca="1">IFERROR(INDEX(NTG_2020_Map,$C2587+2,L$7),"")</f>
        <v/>
      </c>
      <c r="M2587" s="17" t="str" cm="1">
        <f t="array" aca="1" ref="M2587" ca="1">IFERROR(INDEX(NTG_2020_Map,$C2587+2,M$7),"")</f>
        <v/>
      </c>
      <c r="N2587" s="18" t="str" cm="1">
        <f t="array" aca="1" ref="N2587" ca="1">IFERROR(INDEX(NTG_2020_Map,$C2587+2,N$7),"")</f>
        <v/>
      </c>
      <c r="O2587" s="18" t="str" cm="1">
        <f t="array" aca="1" ref="O2587" ca="1">IFERROR(IF(INDEX(NTG_2020_Map,$C2587+2,O$7)="","",INDEX(NTG_2020_Map,$C2587+2,O$7)),"")</f>
        <v/>
      </c>
    </row>
    <row r="2588" spans="3:15" ht="12.75" customHeight="1">
      <c r="C2588" s="16">
        <f t="shared" si="80"/>
        <v>113</v>
      </c>
      <c r="D2588" s="16">
        <f t="shared" si="81"/>
        <v>4</v>
      </c>
      <c r="E2588" s="16" cm="1">
        <f t="array" aca="1" ref="E2588" ca="1">IF(F2588="","",IF(INDEX(NTG_2020_Table,$C2588+1,$D2588)=1,1,0))</f>
        <v>1</v>
      </c>
      <c r="F2588" s="17" t="str" cm="1">
        <f t="array" aca="1" ref="F2588" ca="1">IFERROR(INDEX(NTG_2020_Table,$C2588+1,$F$7),"")</f>
        <v>Res-sMF-NMEC</v>
      </c>
      <c r="G2588" s="17" t="str" cm="1">
        <f t="array" aca="1" ref="G2588" ca="1">IF($F2588="","",IFERROR(INDEX(NTG_2020_Map,1,IF($D2588&lt;$B$4,$B$3,IF($D2588&lt;$B$5,$B$4,$B$5))),""))</f>
        <v>NTG_ID</v>
      </c>
      <c r="H2588" s="17" cm="1">
        <f t="array" aca="1" ref="H2588" ca="1">IF(F2588="","",IFERROR(INDEX(NTG_2020_Map,2,D2588),""))</f>
        <v>46022</v>
      </c>
      <c r="I2588" s="17" t="str" cm="1">
        <f t="array" aca="1" ref="I2588" ca="1">IFERROR(INDEX(NTG_2020_Map,$C2588+2,$I$7),"")</f>
        <v/>
      </c>
      <c r="J2588" s="17" t="str" cm="1">
        <f t="array" aca="1" ref="J2588" ca="1">IFERROR(IF(INDEX(NTG_2020_Map,$C2588+2,36)=0,"",INDEX(NTG_2020_Map,$C2588+2,$J$7)),"")</f>
        <v/>
      </c>
      <c r="K2588" s="17" t="str" cm="1">
        <f t="array" aca="1" ref="K2588" ca="1">IFERROR(INDEX(NTG_2020_Map,$C2588+2,K$7),"")</f>
        <v/>
      </c>
      <c r="L2588" s="17" t="str" cm="1">
        <f t="array" aca="1" ref="L2588" ca="1">IFERROR(INDEX(NTG_2020_Map,$C2588+2,L$7),"")</f>
        <v/>
      </c>
      <c r="M2588" s="17" t="str" cm="1">
        <f t="array" aca="1" ref="M2588" ca="1">IFERROR(INDEX(NTG_2020_Map,$C2588+2,M$7),"")</f>
        <v/>
      </c>
      <c r="N2588" s="18" t="str" cm="1">
        <f t="array" aca="1" ref="N2588" ca="1">IFERROR(INDEX(NTG_2020_Map,$C2588+2,N$7),"")</f>
        <v/>
      </c>
      <c r="O2588" s="18" t="str" cm="1">
        <f t="array" aca="1" ref="O2588" ca="1">IFERROR(IF(INDEX(NTG_2020_Map,$C2588+2,O$7)="","",INDEX(NTG_2020_Map,$C2588+2,O$7)),"")</f>
        <v/>
      </c>
    </row>
    <row r="2589" spans="3:15" ht="12.75" customHeight="1">
      <c r="C2589" s="16">
        <f t="shared" si="80"/>
        <v>113</v>
      </c>
      <c r="D2589" s="16">
        <f t="shared" si="81"/>
        <v>5</v>
      </c>
      <c r="E2589" s="16" cm="1">
        <f t="array" aca="1" ref="E2589" ca="1">IF(F2589="","",IF(INDEX(NTG_2020_Table,$C2589+1,$D2589)=1,1,0))</f>
        <v>0</v>
      </c>
      <c r="F2589" s="17" t="str" cm="1">
        <f t="array" aca="1" ref="F2589" ca="1">IFERROR(INDEX(NTG_2020_Table,$C2589+1,$F$7),"")</f>
        <v>Res-sMF-NMEC</v>
      </c>
      <c r="G2589" s="17" t="str" cm="1">
        <f t="array" aca="1" ref="G2589" ca="1">IF($F2589="","",IFERROR(INDEX(NTG_2020_Map,1,IF($D2589&lt;$B$4,$B$3,IF($D2589&lt;$B$5,$B$4,$B$5))),""))</f>
        <v>NTG_ID</v>
      </c>
      <c r="H2589" s="17" cm="1">
        <f t="array" aca="1" ref="H2589" ca="1">IF(F2589="","",IFERROR(INDEX(NTG_2020_Map,2,D2589),""))</f>
        <v>0.6</v>
      </c>
      <c r="I2589" s="17" t="str" cm="1">
        <f t="array" aca="1" ref="I2589" ca="1">IFERROR(INDEX(NTG_2020_Map,$C2589+2,$I$7),"")</f>
        <v/>
      </c>
      <c r="J2589" s="17" t="str" cm="1">
        <f t="array" aca="1" ref="J2589" ca="1">IFERROR(IF(INDEX(NTG_2020_Map,$C2589+2,36)=0,"",INDEX(NTG_2020_Map,$C2589+2,$J$7)),"")</f>
        <v/>
      </c>
      <c r="K2589" s="17" t="str" cm="1">
        <f t="array" aca="1" ref="K2589" ca="1">IFERROR(INDEX(NTG_2020_Map,$C2589+2,K$7),"")</f>
        <v/>
      </c>
      <c r="L2589" s="17" t="str" cm="1">
        <f t="array" aca="1" ref="L2589" ca="1">IFERROR(INDEX(NTG_2020_Map,$C2589+2,L$7),"")</f>
        <v/>
      </c>
      <c r="M2589" s="17" t="str" cm="1">
        <f t="array" aca="1" ref="M2589" ca="1">IFERROR(INDEX(NTG_2020_Map,$C2589+2,M$7),"")</f>
        <v/>
      </c>
      <c r="N2589" s="18" t="str" cm="1">
        <f t="array" aca="1" ref="N2589" ca="1">IFERROR(INDEX(NTG_2020_Map,$C2589+2,N$7),"")</f>
        <v/>
      </c>
      <c r="O2589" s="18" t="str" cm="1">
        <f t="array" aca="1" ref="O2589" ca="1">IFERROR(IF(INDEX(NTG_2020_Map,$C2589+2,O$7)="","",INDEX(NTG_2020_Map,$C2589+2,O$7)),"")</f>
        <v/>
      </c>
    </row>
    <row r="2590" spans="3:15" ht="12.75" customHeight="1">
      <c r="C2590" s="16">
        <f t="shared" si="80"/>
        <v>113</v>
      </c>
      <c r="D2590" s="16">
        <f t="shared" si="81"/>
        <v>6</v>
      </c>
      <c r="E2590" s="16" cm="1">
        <f t="array" aca="1" ref="E2590" ca="1">IF(F2590="","",IF(INDEX(NTG_2020_Table,$C2590+1,$D2590)=1,1,0))</f>
        <v>1</v>
      </c>
      <c r="F2590" s="17" t="str" cm="1">
        <f t="array" aca="1" ref="F2590" ca="1">IFERROR(INDEX(NTG_2020_Table,$C2590+1,$F$7),"")</f>
        <v>Res-sMF-NMEC</v>
      </c>
      <c r="G2590" s="17" t="str" cm="1">
        <f t="array" aca="1" ref="G2590" ca="1">IF($F2590="","",IFERROR(INDEX(NTG_2020_Map,1,IF($D2590&lt;$B$4,$B$3,IF($D2590&lt;$B$5,$B$4,$B$5))),""))</f>
        <v>NTG_ID</v>
      </c>
      <c r="H2590" s="17" cm="1">
        <f t="array" aca="1" ref="H2590" ca="1">IF(F2590="","",IFERROR(INDEX(NTG_2020_Map,2,D2590),""))</f>
        <v>0.6</v>
      </c>
      <c r="I2590" s="17" t="str" cm="1">
        <f t="array" aca="1" ref="I2590" ca="1">IFERROR(INDEX(NTG_2020_Map,$C2590+2,$I$7),"")</f>
        <v/>
      </c>
      <c r="J2590" s="17" t="str" cm="1">
        <f t="array" aca="1" ref="J2590" ca="1">IFERROR(IF(INDEX(NTG_2020_Map,$C2590+2,36)=0,"",INDEX(NTG_2020_Map,$C2590+2,$J$7)),"")</f>
        <v/>
      </c>
      <c r="K2590" s="17" t="str" cm="1">
        <f t="array" aca="1" ref="K2590" ca="1">IFERROR(INDEX(NTG_2020_Map,$C2590+2,K$7),"")</f>
        <v/>
      </c>
      <c r="L2590" s="17" t="str" cm="1">
        <f t="array" aca="1" ref="L2590" ca="1">IFERROR(INDEX(NTG_2020_Map,$C2590+2,L$7),"")</f>
        <v/>
      </c>
      <c r="M2590" s="17" t="str" cm="1">
        <f t="array" aca="1" ref="M2590" ca="1">IFERROR(INDEX(NTG_2020_Map,$C2590+2,M$7),"")</f>
        <v/>
      </c>
      <c r="N2590" s="18" t="str" cm="1">
        <f t="array" aca="1" ref="N2590" ca="1">IFERROR(INDEX(NTG_2020_Map,$C2590+2,N$7),"")</f>
        <v/>
      </c>
      <c r="O2590" s="18" t="str" cm="1">
        <f t="array" aca="1" ref="O2590" ca="1">IFERROR(IF(INDEX(NTG_2020_Map,$C2590+2,O$7)="","",INDEX(NTG_2020_Map,$C2590+2,O$7)),"")</f>
        <v/>
      </c>
    </row>
    <row r="2591" spans="3:15" ht="12.75" customHeight="1">
      <c r="C2591" s="16">
        <f t="shared" si="80"/>
        <v>113</v>
      </c>
      <c r="D2591" s="16">
        <f t="shared" si="81"/>
        <v>7</v>
      </c>
      <c r="E2591" s="16" cm="1">
        <f t="array" aca="1" ref="E2591" ca="1">IF(F2591="","",IF(INDEX(NTG_2020_Table,$C2591+1,$D2591)=1,1,0))</f>
        <v>0</v>
      </c>
      <c r="F2591" s="17" t="str" cm="1">
        <f t="array" aca="1" ref="F2591" ca="1">IFERROR(INDEX(NTG_2020_Table,$C2591+1,$F$7),"")</f>
        <v>Res-sMF-NMEC</v>
      </c>
      <c r="G2591" s="17" t="str" cm="1">
        <f t="array" aca="1" ref="G2591" ca="1">IF($F2591="","",IFERROR(INDEX(NTG_2020_Map,1,IF($D2591&lt;$B$4,$B$3,IF($D2591&lt;$B$5,$B$4,$B$5))),""))</f>
        <v>NTG_ID</v>
      </c>
      <c r="H2591" s="17" t="str" cm="1">
        <f t="array" aca="1" ref="H2591" ca="1">IF(F2591="","",IFERROR(INDEX(NTG_2020_Map,2,D2591),""))</f>
        <v>Measures not covered by other NTG values and measure technology type has been available in marketplace for more than 2 years</v>
      </c>
      <c r="I2591" s="17" t="str" cm="1">
        <f t="array" aca="1" ref="I2591" ca="1">IFERROR(INDEX(NTG_2020_Map,$C2591+2,$I$7),"")</f>
        <v/>
      </c>
      <c r="J2591" s="17" t="str" cm="1">
        <f t="array" aca="1" ref="J2591" ca="1">IFERROR(IF(INDEX(NTG_2020_Map,$C2591+2,36)=0,"",INDEX(NTG_2020_Map,$C2591+2,$J$7)),"")</f>
        <v/>
      </c>
      <c r="K2591" s="17" t="str" cm="1">
        <f t="array" aca="1" ref="K2591" ca="1">IFERROR(INDEX(NTG_2020_Map,$C2591+2,K$7),"")</f>
        <v/>
      </c>
      <c r="L2591" s="17" t="str" cm="1">
        <f t="array" aca="1" ref="L2591" ca="1">IFERROR(INDEX(NTG_2020_Map,$C2591+2,L$7),"")</f>
        <v/>
      </c>
      <c r="M2591" s="17" t="str" cm="1">
        <f t="array" aca="1" ref="M2591" ca="1">IFERROR(INDEX(NTG_2020_Map,$C2591+2,M$7),"")</f>
        <v/>
      </c>
      <c r="N2591" s="18" t="str" cm="1">
        <f t="array" aca="1" ref="N2591" ca="1">IFERROR(INDEX(NTG_2020_Map,$C2591+2,N$7),"")</f>
        <v/>
      </c>
      <c r="O2591" s="18" t="str" cm="1">
        <f t="array" aca="1" ref="O2591" ca="1">IFERROR(IF(INDEX(NTG_2020_Map,$C2591+2,O$7)="","",INDEX(NTG_2020_Map,$C2591+2,O$7)),"")</f>
        <v/>
      </c>
    </row>
    <row r="2592" spans="3:15" ht="12.75" customHeight="1">
      <c r="C2592" s="16">
        <f t="shared" si="80"/>
        <v>113</v>
      </c>
      <c r="D2592" s="16">
        <f t="shared" si="81"/>
        <v>8</v>
      </c>
      <c r="E2592" s="16" cm="1">
        <f t="array" aca="1" ref="E2592" ca="1">IF(F2592="","",IF(INDEX(NTG_2020_Table,$C2592+1,$D2592)=1,1,0))</f>
        <v>0</v>
      </c>
      <c r="F2592" s="17" t="str" cm="1">
        <f t="array" aca="1" ref="F2592" ca="1">IFERROR(INDEX(NTG_2020_Table,$C2592+1,$F$7),"")</f>
        <v>Res-sMF-NMEC</v>
      </c>
      <c r="G2592" s="17" t="str" cm="1">
        <f t="array" aca="1" ref="G2592" ca="1">IF($F2592="","",IFERROR(INDEX(NTG_2020_Map,1,IF($D2592&lt;$B$4,$B$3,IF($D2592&lt;$B$5,$B$4,$B$5))),""))</f>
        <v>NTG_ID</v>
      </c>
      <c r="H2592" s="17" t="str" cm="1">
        <f t="array" aca="1" ref="H2592" ca="1">IF(F2592="","",IFERROR(INDEX(NTG_2020_Map,2,D2592),""))</f>
        <v>Deem-DEER|Deem-WP</v>
      </c>
      <c r="I2592" s="17" t="str" cm="1">
        <f t="array" aca="1" ref="I2592" ca="1">IFERROR(INDEX(NTG_2020_Map,$C2592+2,$I$7),"")</f>
        <v/>
      </c>
      <c r="J2592" s="17" t="str" cm="1">
        <f t="array" aca="1" ref="J2592" ca="1">IFERROR(IF(INDEX(NTG_2020_Map,$C2592+2,36)=0,"",INDEX(NTG_2020_Map,$C2592+2,$J$7)),"")</f>
        <v/>
      </c>
      <c r="K2592" s="17" t="str" cm="1">
        <f t="array" aca="1" ref="K2592" ca="1">IFERROR(INDEX(NTG_2020_Map,$C2592+2,K$7),"")</f>
        <v/>
      </c>
      <c r="L2592" s="17" t="str" cm="1">
        <f t="array" aca="1" ref="L2592" ca="1">IFERROR(INDEX(NTG_2020_Map,$C2592+2,L$7),"")</f>
        <v/>
      </c>
      <c r="M2592" s="17" t="str" cm="1">
        <f t="array" aca="1" ref="M2592" ca="1">IFERROR(INDEX(NTG_2020_Map,$C2592+2,M$7),"")</f>
        <v/>
      </c>
      <c r="N2592" s="18" t="str" cm="1">
        <f t="array" aca="1" ref="N2592" ca="1">IFERROR(INDEX(NTG_2020_Map,$C2592+2,N$7),"")</f>
        <v/>
      </c>
      <c r="O2592" s="18" t="str" cm="1">
        <f t="array" aca="1" ref="O2592" ca="1">IFERROR(IF(INDEX(NTG_2020_Map,$C2592+2,O$7)="","",INDEX(NTG_2020_Map,$C2592+2,O$7)),"")</f>
        <v/>
      </c>
    </row>
    <row r="2593" spans="3:15" ht="12.75" customHeight="1">
      <c r="C2593" s="16">
        <f t="shared" si="80"/>
        <v>113</v>
      </c>
      <c r="D2593" s="16">
        <f t="shared" si="81"/>
        <v>9</v>
      </c>
      <c r="E2593" s="16" cm="1">
        <f t="array" aca="1" ref="E2593" ca="1">IF(F2593="","",IF(INDEX(NTG_2020_Table,$C2593+1,$D2593)=1,1,0))</f>
        <v>0</v>
      </c>
      <c r="F2593" s="17" t="str" cm="1">
        <f t="array" aca="1" ref="F2593" ca="1">IFERROR(INDEX(NTG_2020_Table,$C2593+1,$F$7),"")</f>
        <v>Res-sMF-NMEC</v>
      </c>
      <c r="G2593" s="17" t="str" cm="1">
        <f t="array" aca="1" ref="G2593" ca="1">IF($F2593="","",IFERROR(INDEX(NTG_2020_Map,1,IF($D2593&lt;$B$4,$B$3,IF($D2593&lt;$B$5,$B$4,$B$5))),""))</f>
        <v>NTG_ID</v>
      </c>
      <c r="H2593" s="17" t="str" cm="1">
        <f t="array" aca="1" ref="H2593" ca="1">IF(F2593="","",IFERROR(INDEX(NTG_2020_Map,2,D2593),""))</f>
        <v>AOE|AR|BRO-Bhv|BRO-Op|BRO-RCx|BW|NC|NR</v>
      </c>
      <c r="I2593" s="17" t="str" cm="1">
        <f t="array" aca="1" ref="I2593" ca="1">IFERROR(INDEX(NTG_2020_Map,$C2593+2,$I$7),"")</f>
        <v/>
      </c>
      <c r="J2593" s="17" t="str" cm="1">
        <f t="array" aca="1" ref="J2593" ca="1">IFERROR(IF(INDEX(NTG_2020_Map,$C2593+2,36)=0,"",INDEX(NTG_2020_Map,$C2593+2,$J$7)),"")</f>
        <v/>
      </c>
      <c r="K2593" s="17" t="str" cm="1">
        <f t="array" aca="1" ref="K2593" ca="1">IFERROR(INDEX(NTG_2020_Map,$C2593+2,K$7),"")</f>
        <v/>
      </c>
      <c r="L2593" s="17" t="str" cm="1">
        <f t="array" aca="1" ref="L2593" ca="1">IFERROR(INDEX(NTG_2020_Map,$C2593+2,L$7),"")</f>
        <v/>
      </c>
      <c r="M2593" s="17" t="str" cm="1">
        <f t="array" aca="1" ref="M2593" ca="1">IFERROR(INDEX(NTG_2020_Map,$C2593+2,M$7),"")</f>
        <v/>
      </c>
      <c r="N2593" s="18" t="str" cm="1">
        <f t="array" aca="1" ref="N2593" ca="1">IFERROR(INDEX(NTG_2020_Map,$C2593+2,N$7),"")</f>
        <v/>
      </c>
      <c r="O2593" s="18" t="str" cm="1">
        <f t="array" aca="1" ref="O2593" ca="1">IFERROR(IF(INDEX(NTG_2020_Map,$C2593+2,O$7)="","",INDEX(NTG_2020_Map,$C2593+2,O$7)),"")</f>
        <v/>
      </c>
    </row>
    <row r="2594" spans="3:15" ht="12.75" customHeight="1">
      <c r="C2594" s="16">
        <f t="shared" si="80"/>
        <v>113</v>
      </c>
      <c r="D2594" s="16">
        <f t="shared" si="81"/>
        <v>10</v>
      </c>
      <c r="E2594" s="16" cm="1">
        <f t="array" aca="1" ref="E2594" ca="1">IF(F2594="","",IF(INDEX(NTG_2020_Table,$C2594+1,$D2594)=1,1,0))</f>
        <v>0</v>
      </c>
      <c r="F2594" s="17" t="str" cm="1">
        <f t="array" aca="1" ref="F2594" ca="1">IFERROR(INDEX(NTG_2020_Table,$C2594+1,$F$7),"")</f>
        <v>Res-sMF-NMEC</v>
      </c>
      <c r="G2594" s="17" t="str" cm="1">
        <f t="array" aca="1" ref="G2594" ca="1">IF($F2594="","",IFERROR(INDEX(NTG_2020_Map,1,IF($D2594&lt;$B$4,$B$3,IF($D2594&lt;$B$5,$B$4,$B$5))),""))</f>
        <v>NTG_ID</v>
      </c>
      <c r="H2594" s="17" t="str" cm="1">
        <f t="array" aca="1" ref="H2594" ca="1">IF(F2594="","",IFERROR(INDEX(NTG_2020_Map,2,D2594),""))</f>
        <v>UpDeemed|DnCust|DnDeemed|DnCustDI|DnDeemDI</v>
      </c>
      <c r="I2594" s="17" t="str" cm="1">
        <f t="array" aca="1" ref="I2594" ca="1">IFERROR(INDEX(NTG_2020_Map,$C2594+2,$I$7),"")</f>
        <v/>
      </c>
      <c r="J2594" s="17" t="str" cm="1">
        <f t="array" aca="1" ref="J2594" ca="1">IFERROR(IF(INDEX(NTG_2020_Map,$C2594+2,36)=0,"",INDEX(NTG_2020_Map,$C2594+2,$J$7)),"")</f>
        <v/>
      </c>
      <c r="K2594" s="17" t="str" cm="1">
        <f t="array" aca="1" ref="K2594" ca="1">IFERROR(INDEX(NTG_2020_Map,$C2594+2,K$7),"")</f>
        <v/>
      </c>
      <c r="L2594" s="17" t="str" cm="1">
        <f t="array" aca="1" ref="L2594" ca="1">IFERROR(INDEX(NTG_2020_Map,$C2594+2,L$7),"")</f>
        <v/>
      </c>
      <c r="M2594" s="17" t="str" cm="1">
        <f t="array" aca="1" ref="M2594" ca="1">IFERROR(INDEX(NTG_2020_Map,$C2594+2,M$7),"")</f>
        <v/>
      </c>
      <c r="N2594" s="18" t="str" cm="1">
        <f t="array" aca="1" ref="N2594" ca="1">IFERROR(INDEX(NTG_2020_Map,$C2594+2,N$7),"")</f>
        <v/>
      </c>
      <c r="O2594" s="18" t="str" cm="1">
        <f t="array" aca="1" ref="O2594" ca="1">IFERROR(IF(INDEX(NTG_2020_Map,$C2594+2,O$7)="","",INDEX(NTG_2020_Map,$C2594+2,O$7)),"")</f>
        <v/>
      </c>
    </row>
    <row r="2595" spans="3:15" ht="12.75" customHeight="1">
      <c r="C2595" s="16">
        <f t="shared" si="80"/>
        <v>113</v>
      </c>
      <c r="D2595" s="16">
        <f t="shared" si="81"/>
        <v>11</v>
      </c>
      <c r="E2595" s="16" cm="1">
        <f t="array" aca="1" ref="E2595" ca="1">IF(F2595="","",IF(INDEX(NTG_2020_Table,$C2595+1,$D2595)=1,1,0))</f>
        <v>0</v>
      </c>
      <c r="F2595" s="17" t="str" cm="1">
        <f t="array" aca="1" ref="F2595" ca="1">IFERROR(INDEX(NTG_2020_Table,$C2595+1,$F$7),"")</f>
        <v>Res-sMF-NMEC</v>
      </c>
      <c r="G2595" s="17" t="str" cm="1">
        <f t="array" aca="1" ref="G2595" ca="1">IF($F2595="","",IFERROR(INDEX(NTG_2020_Map,1,IF($D2595&lt;$B$4,$B$3,IF($D2595&lt;$B$5,$B$4,$B$5))),""))</f>
        <v>VersionSource</v>
      </c>
      <c r="H2595" s="17" t="str" cm="1">
        <f t="array" aca="1" ref="H2595" ca="1">IF(F2595="","",IFERROR(INDEX(NTG_2020_Map,2,D2595),""))</f>
        <v/>
      </c>
      <c r="I2595" s="17" t="str" cm="1">
        <f t="array" aca="1" ref="I2595" ca="1">IFERROR(INDEX(NTG_2020_Map,$C2595+2,$I$7),"")</f>
        <v/>
      </c>
      <c r="J2595" s="17" t="str" cm="1">
        <f t="array" aca="1" ref="J2595" ca="1">IFERROR(IF(INDEX(NTG_2020_Map,$C2595+2,36)=0,"",INDEX(NTG_2020_Map,$C2595+2,$J$7)),"")</f>
        <v/>
      </c>
      <c r="K2595" s="17" t="str" cm="1">
        <f t="array" aca="1" ref="K2595" ca="1">IFERROR(INDEX(NTG_2020_Map,$C2595+2,K$7),"")</f>
        <v/>
      </c>
      <c r="L2595" s="17" t="str" cm="1">
        <f t="array" aca="1" ref="L2595" ca="1">IFERROR(INDEX(NTG_2020_Map,$C2595+2,L$7),"")</f>
        <v/>
      </c>
      <c r="M2595" s="17" t="str" cm="1">
        <f t="array" aca="1" ref="M2595" ca="1">IFERROR(INDEX(NTG_2020_Map,$C2595+2,M$7),"")</f>
        <v/>
      </c>
      <c r="N2595" s="18" t="str" cm="1">
        <f t="array" aca="1" ref="N2595" ca="1">IFERROR(INDEX(NTG_2020_Map,$C2595+2,N$7),"")</f>
        <v/>
      </c>
      <c r="O2595" s="18" t="str" cm="1">
        <f t="array" aca="1" ref="O2595" ca="1">IFERROR(IF(INDEX(NTG_2020_Map,$C2595+2,O$7)="","",INDEX(NTG_2020_Map,$C2595+2,O$7)),"")</f>
        <v/>
      </c>
    </row>
    <row r="2596" spans="3:15" ht="12.75" customHeight="1">
      <c r="C2596" s="16">
        <f t="shared" si="80"/>
        <v>113</v>
      </c>
      <c r="D2596" s="16">
        <f t="shared" si="81"/>
        <v>12</v>
      </c>
      <c r="E2596" s="16" cm="1">
        <f t="array" aca="1" ref="E2596" ca="1">IF(F2596="","",IF(INDEX(NTG_2020_Table,$C2596+1,$D2596)=1,1,0))</f>
        <v>0</v>
      </c>
      <c r="F2596" s="17" t="str" cm="1">
        <f t="array" aca="1" ref="F2596" ca="1">IFERROR(INDEX(NTG_2020_Table,$C2596+1,$F$7),"")</f>
        <v>Res-sMF-NMEC</v>
      </c>
      <c r="G2596" s="17" t="str" cm="1">
        <f t="array" aca="1" ref="G2596" ca="1">IF($F2596="","",IFERROR(INDEX(NTG_2020_Map,1,IF($D2596&lt;$B$4,$B$3,IF($D2596&lt;$B$5,$B$4,$B$5))),""))</f>
        <v>VersionSource</v>
      </c>
      <c r="H2596" s="17" t="str" cm="1">
        <f t="array" aca="1" ref="H2596" ca="1">IF(F2596="","",IFERROR(INDEX(NTG_2020_Map,2,D2596),""))</f>
        <v>1</v>
      </c>
      <c r="I2596" s="17" t="str" cm="1">
        <f t="array" aca="1" ref="I2596" ca="1">IFERROR(INDEX(NTG_2020_Map,$C2596+2,$I$7),"")</f>
        <v/>
      </c>
      <c r="J2596" s="17" t="str" cm="1">
        <f t="array" aca="1" ref="J2596" ca="1">IFERROR(IF(INDEX(NTG_2020_Map,$C2596+2,36)=0,"",INDEX(NTG_2020_Map,$C2596+2,$J$7)),"")</f>
        <v/>
      </c>
      <c r="K2596" s="17" t="str" cm="1">
        <f t="array" aca="1" ref="K2596" ca="1">IFERROR(INDEX(NTG_2020_Map,$C2596+2,K$7),"")</f>
        <v/>
      </c>
      <c r="L2596" s="17" t="str" cm="1">
        <f t="array" aca="1" ref="L2596" ca="1">IFERROR(INDEX(NTG_2020_Map,$C2596+2,L$7),"")</f>
        <v/>
      </c>
      <c r="M2596" s="17" t="str" cm="1">
        <f t="array" aca="1" ref="M2596" ca="1">IFERROR(INDEX(NTG_2020_Map,$C2596+2,M$7),"")</f>
        <v/>
      </c>
      <c r="N2596" s="18" t="str" cm="1">
        <f t="array" aca="1" ref="N2596" ca="1">IFERROR(INDEX(NTG_2020_Map,$C2596+2,N$7),"")</f>
        <v/>
      </c>
      <c r="O2596" s="18" t="str" cm="1">
        <f t="array" aca="1" ref="O2596" ca="1">IFERROR(IF(INDEX(NTG_2020_Map,$C2596+2,O$7)="","",INDEX(NTG_2020_Map,$C2596+2,O$7)),"")</f>
        <v/>
      </c>
    </row>
    <row r="2597" spans="3:15" ht="12.75" customHeight="1">
      <c r="C2597" s="16">
        <f t="shared" si="80"/>
        <v>113</v>
      </c>
      <c r="D2597" s="16">
        <f t="shared" si="81"/>
        <v>13</v>
      </c>
      <c r="E2597" s="16" cm="1">
        <f t="array" aca="1" ref="E2597" ca="1">IF(F2597="","",IF(INDEX(NTG_2020_Table,$C2597+1,$D2597)=1,1,0))</f>
        <v>0</v>
      </c>
      <c r="F2597" s="17" t="str" cm="1">
        <f t="array" aca="1" ref="F2597" ca="1">IFERROR(INDEX(NTG_2020_Table,$C2597+1,$F$7),"")</f>
        <v>Res-sMF-NMEC</v>
      </c>
      <c r="G2597" s="17" t="str" cm="1">
        <f t="array" aca="1" ref="G2597" ca="1">IF($F2597="","",IFERROR(INDEX(NTG_2020_Map,1,IF($D2597&lt;$B$4,$B$3,IF($D2597&lt;$B$5,$B$4,$B$5))),""))</f>
        <v>VersionSource</v>
      </c>
      <c r="H2597" s="17" t="str" cm="1">
        <f t="array" aca="1" ref="H2597" ca="1">IF(F2597="","",IFERROR(INDEX(NTG_2020_Map,2,D2597),""))</f>
        <v>1</v>
      </c>
      <c r="I2597" s="17" t="str" cm="1">
        <f t="array" aca="1" ref="I2597" ca="1">IFERROR(INDEX(NTG_2020_Map,$C2597+2,$I$7),"")</f>
        <v/>
      </c>
      <c r="J2597" s="17" t="str" cm="1">
        <f t="array" aca="1" ref="J2597" ca="1">IFERROR(IF(INDEX(NTG_2020_Map,$C2597+2,36)=0,"",INDEX(NTG_2020_Map,$C2597+2,$J$7)),"")</f>
        <v/>
      </c>
      <c r="K2597" s="17" t="str" cm="1">
        <f t="array" aca="1" ref="K2597" ca="1">IFERROR(INDEX(NTG_2020_Map,$C2597+2,K$7),"")</f>
        <v/>
      </c>
      <c r="L2597" s="17" t="str" cm="1">
        <f t="array" aca="1" ref="L2597" ca="1">IFERROR(INDEX(NTG_2020_Map,$C2597+2,L$7),"")</f>
        <v/>
      </c>
      <c r="M2597" s="17" t="str" cm="1">
        <f t="array" aca="1" ref="M2597" ca="1">IFERROR(INDEX(NTG_2020_Map,$C2597+2,M$7),"")</f>
        <v/>
      </c>
      <c r="N2597" s="18" t="str" cm="1">
        <f t="array" aca="1" ref="N2597" ca="1">IFERROR(INDEX(NTG_2020_Map,$C2597+2,N$7),"")</f>
        <v/>
      </c>
      <c r="O2597" s="18" t="str" cm="1">
        <f t="array" aca="1" ref="O2597" ca="1">IFERROR(IF(INDEX(NTG_2020_Map,$C2597+2,O$7)="","",INDEX(NTG_2020_Map,$C2597+2,O$7)),"")</f>
        <v/>
      </c>
    </row>
    <row r="2598" spans="3:15" ht="12.75" customHeight="1">
      <c r="C2598" s="16">
        <f t="shared" si="80"/>
        <v>113</v>
      </c>
      <c r="D2598" s="16">
        <f t="shared" si="81"/>
        <v>14</v>
      </c>
      <c r="E2598" s="16" cm="1">
        <f t="array" aca="1" ref="E2598" ca="1">IF(F2598="","",IF(INDEX(NTG_2020_Table,$C2598+1,$D2598)=1,1,0))</f>
        <v>0</v>
      </c>
      <c r="F2598" s="17" t="str" cm="1">
        <f t="array" aca="1" ref="F2598" ca="1">IFERROR(INDEX(NTG_2020_Table,$C2598+1,$F$7),"")</f>
        <v>Res-sMF-NMEC</v>
      </c>
      <c r="G2598" s="17" t="str" cm="1">
        <f t="array" aca="1" ref="G2598" ca="1">IF($F2598="","",IFERROR(INDEX(NTG_2020_Map,1,IF($D2598&lt;$B$4,$B$3,IF($D2598&lt;$B$5,$B$4,$B$5))),""))</f>
        <v>VersionSource</v>
      </c>
      <c r="H2598" s="17" t="str" cm="1">
        <f t="array" aca="1" ref="H2598" ca="1">IF(F2598="","",IFERROR(INDEX(NTG_2020_Map,2,D2598),""))</f>
        <v>0</v>
      </c>
      <c r="I2598" s="17" t="str" cm="1">
        <f t="array" aca="1" ref="I2598" ca="1">IFERROR(INDEX(NTG_2020_Map,$C2598+2,$I$7),"")</f>
        <v/>
      </c>
      <c r="J2598" s="17" t="str" cm="1">
        <f t="array" aca="1" ref="J2598" ca="1">IFERROR(IF(INDEX(NTG_2020_Map,$C2598+2,36)=0,"",INDEX(NTG_2020_Map,$C2598+2,$J$7)),"")</f>
        <v/>
      </c>
      <c r="K2598" s="17" t="str" cm="1">
        <f t="array" aca="1" ref="K2598" ca="1">IFERROR(INDEX(NTG_2020_Map,$C2598+2,K$7),"")</f>
        <v/>
      </c>
      <c r="L2598" s="17" t="str" cm="1">
        <f t="array" aca="1" ref="L2598" ca="1">IFERROR(INDEX(NTG_2020_Map,$C2598+2,L$7),"")</f>
        <v/>
      </c>
      <c r="M2598" s="17" t="str" cm="1">
        <f t="array" aca="1" ref="M2598" ca="1">IFERROR(INDEX(NTG_2020_Map,$C2598+2,M$7),"")</f>
        <v/>
      </c>
      <c r="N2598" s="18" t="str" cm="1">
        <f t="array" aca="1" ref="N2598" ca="1">IFERROR(INDEX(NTG_2020_Map,$C2598+2,N$7),"")</f>
        <v/>
      </c>
      <c r="O2598" s="18" t="str" cm="1">
        <f t="array" aca="1" ref="O2598" ca="1">IFERROR(IF(INDEX(NTG_2020_Map,$C2598+2,O$7)="","",INDEX(NTG_2020_Map,$C2598+2,O$7)),"")</f>
        <v/>
      </c>
    </row>
    <row r="2599" spans="3:15" ht="12.75" customHeight="1">
      <c r="C2599" s="16">
        <f t="shared" si="80"/>
        <v>113</v>
      </c>
      <c r="D2599" s="16">
        <f t="shared" si="81"/>
        <v>15</v>
      </c>
      <c r="E2599" s="16" cm="1">
        <f t="array" aca="1" ref="E2599" ca="1">IF(F2599="","",IF(INDEX(NTG_2020_Table,$C2599+1,$D2599)=1,1,0))</f>
        <v>0</v>
      </c>
      <c r="F2599" s="17" t="str" cm="1">
        <f t="array" aca="1" ref="F2599" ca="1">IFERROR(INDEX(NTG_2020_Table,$C2599+1,$F$7),"")</f>
        <v>Res-sMF-NMEC</v>
      </c>
      <c r="G2599" s="17" t="str" cm="1">
        <f t="array" aca="1" ref="G2599" ca="1">IF($F2599="","",IFERROR(INDEX(NTG_2020_Map,1,IF($D2599&lt;$B$4,$B$3,IF($D2599&lt;$B$5,$B$4,$B$5))),""))</f>
        <v>VersionSource</v>
      </c>
      <c r="H2599" s="17" cm="1">
        <f t="array" aca="1" ref="H2599" ca="1">IF(F2599="","",IFERROR(INDEX(NTG_2020_Map,2,D2599),""))</f>
        <v>45448.629734189817</v>
      </c>
      <c r="I2599" s="17" t="str" cm="1">
        <f t="array" aca="1" ref="I2599" ca="1">IFERROR(INDEX(NTG_2020_Map,$C2599+2,$I$7),"")</f>
        <v/>
      </c>
      <c r="J2599" s="17" t="str" cm="1">
        <f t="array" aca="1" ref="J2599" ca="1">IFERROR(IF(INDEX(NTG_2020_Map,$C2599+2,36)=0,"",INDEX(NTG_2020_Map,$C2599+2,$J$7)),"")</f>
        <v/>
      </c>
      <c r="K2599" s="17" t="str" cm="1">
        <f t="array" aca="1" ref="K2599" ca="1">IFERROR(INDEX(NTG_2020_Map,$C2599+2,K$7),"")</f>
        <v/>
      </c>
      <c r="L2599" s="17" t="str" cm="1">
        <f t="array" aca="1" ref="L2599" ca="1">IFERROR(INDEX(NTG_2020_Map,$C2599+2,L$7),"")</f>
        <v/>
      </c>
      <c r="M2599" s="17" t="str" cm="1">
        <f t="array" aca="1" ref="M2599" ca="1">IFERROR(INDEX(NTG_2020_Map,$C2599+2,M$7),"")</f>
        <v/>
      </c>
      <c r="N2599" s="18" t="str" cm="1">
        <f t="array" aca="1" ref="N2599" ca="1">IFERROR(INDEX(NTG_2020_Map,$C2599+2,N$7),"")</f>
        <v/>
      </c>
      <c r="O2599" s="18" t="str" cm="1">
        <f t="array" aca="1" ref="O2599" ca="1">IFERROR(IF(INDEX(NTG_2020_Map,$C2599+2,O$7)="","",INDEX(NTG_2020_Map,$C2599+2,O$7)),"")</f>
        <v/>
      </c>
    </row>
    <row r="2600" spans="3:15" ht="12.75" customHeight="1">
      <c r="C2600" s="16">
        <f t="shared" si="80"/>
        <v>113</v>
      </c>
      <c r="D2600" s="16">
        <f t="shared" si="81"/>
        <v>16</v>
      </c>
      <c r="E2600" s="16" cm="1">
        <f t="array" aca="1" ref="E2600" ca="1">IF(F2600="","",IF(INDEX(NTG_2020_Table,$C2600+1,$D2600)=1,1,0))</f>
        <v>0</v>
      </c>
      <c r="F2600" s="17" t="str" cm="1">
        <f t="array" aca="1" ref="F2600" ca="1">IFERROR(INDEX(NTG_2020_Table,$C2600+1,$F$7),"")</f>
        <v>Res-sMF-NMEC</v>
      </c>
      <c r="G2600" s="17" t="str" cm="1">
        <f t="array" aca="1" ref="G2600" ca="1">IF($F2600="","",IFERROR(INDEX(NTG_2020_Map,1,IF($D2600&lt;$B$4,$B$3,IF($D2600&lt;$B$5,$B$4,$B$5))),""))</f>
        <v>VersionSource</v>
      </c>
      <c r="H2600" s="17" t="str" cm="1">
        <f t="array" aca="1" ref="H2600" ca="1">IF(F2600="","",IFERROR(INDEX(NTG_2020_Map,2,D2600),""))</f>
        <v>Expired this record since a new record was created that uses the updated Measure Impact Types and Delivery Types per DEER2026 Scoping Document.</v>
      </c>
      <c r="I2600" s="17" t="str" cm="1">
        <f t="array" aca="1" ref="I2600" ca="1">IFERROR(INDEX(NTG_2020_Map,$C2600+2,$I$7),"")</f>
        <v/>
      </c>
      <c r="J2600" s="17" t="str" cm="1">
        <f t="array" aca="1" ref="J2600" ca="1">IFERROR(IF(INDEX(NTG_2020_Map,$C2600+2,36)=0,"",INDEX(NTG_2020_Map,$C2600+2,$J$7)),"")</f>
        <v/>
      </c>
      <c r="K2600" s="17" t="str" cm="1">
        <f t="array" aca="1" ref="K2600" ca="1">IFERROR(INDEX(NTG_2020_Map,$C2600+2,K$7),"")</f>
        <v/>
      </c>
      <c r="L2600" s="17" t="str" cm="1">
        <f t="array" aca="1" ref="L2600" ca="1">IFERROR(INDEX(NTG_2020_Map,$C2600+2,L$7),"")</f>
        <v/>
      </c>
      <c r="M2600" s="17" t="str" cm="1">
        <f t="array" aca="1" ref="M2600" ca="1">IFERROR(INDEX(NTG_2020_Map,$C2600+2,M$7),"")</f>
        <v/>
      </c>
      <c r="N2600" s="18" t="str" cm="1">
        <f t="array" aca="1" ref="N2600" ca="1">IFERROR(INDEX(NTG_2020_Map,$C2600+2,N$7),"")</f>
        <v/>
      </c>
      <c r="O2600" s="18" t="str" cm="1">
        <f t="array" aca="1" ref="O2600" ca="1">IFERROR(IF(INDEX(NTG_2020_Map,$C2600+2,O$7)="","",INDEX(NTG_2020_Map,$C2600+2,O$7)),"")</f>
        <v/>
      </c>
    </row>
    <row r="2601" spans="3:15" ht="12.75" customHeight="1">
      <c r="C2601" s="16">
        <f t="shared" si="80"/>
        <v>113</v>
      </c>
      <c r="D2601" s="16">
        <f t="shared" si="81"/>
        <v>17</v>
      </c>
      <c r="E2601" s="16" cm="1">
        <f t="array" aca="1" ref="E2601" ca="1">IF(F2601="","",IF(INDEX(NTG_2020_Table,$C2601+1,$D2601)=1,1,0))</f>
        <v>1</v>
      </c>
      <c r="F2601" s="17" t="str" cm="1">
        <f t="array" aca="1" ref="F2601" ca="1">IFERROR(INDEX(NTG_2020_Table,$C2601+1,$F$7),"")</f>
        <v>Res-sMF-NMEC</v>
      </c>
      <c r="G2601" s="17" t="str" cm="1">
        <f t="array" aca="1" ref="G2601" ca="1">IF($F2601="","",IFERROR(INDEX(NTG_2020_Map,1,IF($D2601&lt;$B$4,$B$3,IF($D2601&lt;$B$5,$B$4,$B$5))),""))</f>
        <v>VersionSource</v>
      </c>
      <c r="H2601" s="17" t="str" cm="1">
        <f t="array" aca="1" ref="H2601" ca="1">IF(F2601="","",IFERROR(INDEX(NTG_2020_Map,2,D2601),""))</f>
        <v>Deemed Ex Ante Team</v>
      </c>
      <c r="I2601" s="17" t="str" cm="1">
        <f t="array" aca="1" ref="I2601" ca="1">IFERROR(INDEX(NTG_2020_Map,$C2601+2,$I$7),"")</f>
        <v/>
      </c>
      <c r="J2601" s="17" t="str" cm="1">
        <f t="array" aca="1" ref="J2601" ca="1">IFERROR(IF(INDEX(NTG_2020_Map,$C2601+2,36)=0,"",INDEX(NTG_2020_Map,$C2601+2,$J$7)),"")</f>
        <v/>
      </c>
      <c r="K2601" s="17" t="str" cm="1">
        <f t="array" aca="1" ref="K2601" ca="1">IFERROR(INDEX(NTG_2020_Map,$C2601+2,K$7),"")</f>
        <v/>
      </c>
      <c r="L2601" s="17" t="str" cm="1">
        <f t="array" aca="1" ref="L2601" ca="1">IFERROR(INDEX(NTG_2020_Map,$C2601+2,L$7),"")</f>
        <v/>
      </c>
      <c r="M2601" s="17" t="str" cm="1">
        <f t="array" aca="1" ref="M2601" ca="1">IFERROR(INDEX(NTG_2020_Map,$C2601+2,M$7),"")</f>
        <v/>
      </c>
      <c r="N2601" s="18" t="str" cm="1">
        <f t="array" aca="1" ref="N2601" ca="1">IFERROR(INDEX(NTG_2020_Map,$C2601+2,N$7),"")</f>
        <v/>
      </c>
      <c r="O2601" s="18" t="str" cm="1">
        <f t="array" aca="1" ref="O2601" ca="1">IFERROR(IF(INDEX(NTG_2020_Map,$C2601+2,O$7)="","",INDEX(NTG_2020_Map,$C2601+2,O$7)),"")</f>
        <v/>
      </c>
    </row>
    <row r="2602" spans="3:15" ht="12.75" customHeight="1">
      <c r="C2602" s="16">
        <f t="shared" si="80"/>
        <v>113</v>
      </c>
      <c r="D2602" s="16">
        <f t="shared" si="81"/>
        <v>18</v>
      </c>
      <c r="E2602" s="16" cm="1">
        <f t="array" aca="1" ref="E2602" ca="1">IF(F2602="","",IF(INDEX(NTG_2020_Table,$C2602+1,$D2602)=1,1,0))</f>
        <v>1</v>
      </c>
      <c r="F2602" s="17" t="str" cm="1">
        <f t="array" aca="1" ref="F2602" ca="1">IFERROR(INDEX(NTG_2020_Table,$C2602+1,$F$7),"")</f>
        <v>Res-sMF-NMEC</v>
      </c>
      <c r="G2602" s="17" t="str" cm="1">
        <f t="array" aca="1" ref="G2602" ca="1">IF($F2602="","",IFERROR(INDEX(NTG_2020_Map,1,IF($D2602&lt;$B$4,$B$3,IF($D2602&lt;$B$5,$B$4,$B$5))),""))</f>
        <v>VersionSource</v>
      </c>
      <c r="H2602" s="17" cm="1">
        <f t="array" aca="1" ref="H2602" ca="1">IF(F2602="","",IFERROR(INDEX(NTG_2020_Map,2,D2602),""))</f>
        <v>44566.539816770834</v>
      </c>
      <c r="I2602" s="17" t="str" cm="1">
        <f t="array" aca="1" ref="I2602" ca="1">IFERROR(INDEX(NTG_2020_Map,$C2602+2,$I$7),"")</f>
        <v/>
      </c>
      <c r="J2602" s="17" t="str" cm="1">
        <f t="array" aca="1" ref="J2602" ca="1">IFERROR(IF(INDEX(NTG_2020_Map,$C2602+2,36)=0,"",INDEX(NTG_2020_Map,$C2602+2,$J$7)),"")</f>
        <v/>
      </c>
      <c r="K2602" s="17" t="str" cm="1">
        <f t="array" aca="1" ref="K2602" ca="1">IFERROR(INDEX(NTG_2020_Map,$C2602+2,K$7),"")</f>
        <v/>
      </c>
      <c r="L2602" s="17" t="str" cm="1">
        <f t="array" aca="1" ref="L2602" ca="1">IFERROR(INDEX(NTG_2020_Map,$C2602+2,L$7),"")</f>
        <v/>
      </c>
      <c r="M2602" s="17" t="str" cm="1">
        <f t="array" aca="1" ref="M2602" ca="1">IFERROR(INDEX(NTG_2020_Map,$C2602+2,M$7),"")</f>
        <v/>
      </c>
      <c r="N2602" s="18" t="str" cm="1">
        <f t="array" aca="1" ref="N2602" ca="1">IFERROR(INDEX(NTG_2020_Map,$C2602+2,N$7),"")</f>
        <v/>
      </c>
      <c r="O2602" s="18" t="str" cm="1">
        <f t="array" aca="1" ref="O2602" ca="1">IFERROR(IF(INDEX(NTG_2020_Map,$C2602+2,O$7)="","",INDEX(NTG_2020_Map,$C2602+2,O$7)),"")</f>
        <v/>
      </c>
    </row>
    <row r="2603" spans="3:15" ht="12.75" customHeight="1">
      <c r="C2603" s="16">
        <f t="shared" si="80"/>
        <v>113</v>
      </c>
      <c r="D2603" s="16">
        <f t="shared" si="81"/>
        <v>19</v>
      </c>
      <c r="E2603" s="16" cm="1">
        <f t="array" aca="1" ref="E2603" ca="1">IF(F2603="","",IF(INDEX(NTG_2020_Table,$C2603+1,$D2603)=1,1,0))</f>
        <v>1</v>
      </c>
      <c r="F2603" s="17" t="str" cm="1">
        <f t="array" aca="1" ref="F2603" ca="1">IFERROR(INDEX(NTG_2020_Table,$C2603+1,$F$7),"")</f>
        <v>Res-sMF-NMEC</v>
      </c>
      <c r="G2603" s="17" t="str" cm="1">
        <f t="array" aca="1" ref="G2603" ca="1">IF($F2603="","",IFERROR(INDEX(NTG_2020_Map,1,IF($D2603&lt;$B$4,$B$3,IF($D2603&lt;$B$5,$B$4,$B$5))),""))</f>
        <v>CreatedComment</v>
      </c>
      <c r="H2603" s="17" t="str" cm="1">
        <f t="array" aca="1" ref="H2603" ca="1">IF(F2603="","",IFERROR(INDEX(NTG_2020_Map,2,D2603),""))</f>
        <v/>
      </c>
      <c r="I2603" s="17" t="str" cm="1">
        <f t="array" aca="1" ref="I2603" ca="1">IFERROR(INDEX(NTG_2020_Map,$C2603+2,$I$7),"")</f>
        <v/>
      </c>
      <c r="J2603" s="17" t="str" cm="1">
        <f t="array" aca="1" ref="J2603" ca="1">IFERROR(IF(INDEX(NTG_2020_Map,$C2603+2,36)=0,"",INDEX(NTG_2020_Map,$C2603+2,$J$7)),"")</f>
        <v/>
      </c>
      <c r="K2603" s="17" t="str" cm="1">
        <f t="array" aca="1" ref="K2603" ca="1">IFERROR(INDEX(NTG_2020_Map,$C2603+2,K$7),"")</f>
        <v/>
      </c>
      <c r="L2603" s="17" t="str" cm="1">
        <f t="array" aca="1" ref="L2603" ca="1">IFERROR(INDEX(NTG_2020_Map,$C2603+2,L$7),"")</f>
        <v/>
      </c>
      <c r="M2603" s="17" t="str" cm="1">
        <f t="array" aca="1" ref="M2603" ca="1">IFERROR(INDEX(NTG_2020_Map,$C2603+2,M$7),"")</f>
        <v/>
      </c>
      <c r="N2603" s="18" t="str" cm="1">
        <f t="array" aca="1" ref="N2603" ca="1">IFERROR(INDEX(NTG_2020_Map,$C2603+2,N$7),"")</f>
        <v/>
      </c>
      <c r="O2603" s="18" t="str" cm="1">
        <f t="array" aca="1" ref="O2603" ca="1">IFERROR(IF(INDEX(NTG_2020_Map,$C2603+2,O$7)="","",INDEX(NTG_2020_Map,$C2603+2,O$7)),"")</f>
        <v/>
      </c>
    </row>
    <row r="2604" spans="3:15" ht="12.75" customHeight="1">
      <c r="C2604" s="16">
        <f t="shared" si="80"/>
        <v>113</v>
      </c>
      <c r="D2604" s="16">
        <f t="shared" si="81"/>
        <v>20</v>
      </c>
      <c r="E2604" s="16" cm="1">
        <f t="array" aca="1" ref="E2604" ca="1">IF(F2604="","",IF(INDEX(NTG_2020_Table,$C2604+1,$D2604)=1,1,0))</f>
        <v>1</v>
      </c>
      <c r="F2604" s="17" t="str" cm="1">
        <f t="array" aca="1" ref="F2604" ca="1">IFERROR(INDEX(NTG_2020_Table,$C2604+1,$F$7),"")</f>
        <v>Res-sMF-NMEC</v>
      </c>
      <c r="G2604" s="17" t="str" cm="1">
        <f t="array" aca="1" ref="G2604" ca="1">IF($F2604="","",IFERROR(INDEX(NTG_2020_Map,1,IF($D2604&lt;$B$4,$B$3,IF($D2604&lt;$B$5,$B$4,$B$5))),""))</f>
        <v>CreatedComment</v>
      </c>
      <c r="H2604" s="17" t="str" cm="1">
        <f t="array" aca="1" ref="H2604" ca="1">IF(F2604="","",IFERROR(INDEX(NTG_2020_Map,2,D2604),""))</f>
        <v>Deemed Ex Ante Team</v>
      </c>
      <c r="I2604" s="17" t="str" cm="1">
        <f t="array" aca="1" ref="I2604" ca="1">IFERROR(INDEX(NTG_2020_Map,$C2604+2,$I$7),"")</f>
        <v/>
      </c>
      <c r="J2604" s="17" t="str" cm="1">
        <f t="array" aca="1" ref="J2604" ca="1">IFERROR(IF(INDEX(NTG_2020_Map,$C2604+2,36)=0,"",INDEX(NTG_2020_Map,$C2604+2,$J$7)),"")</f>
        <v/>
      </c>
      <c r="K2604" s="17" t="str" cm="1">
        <f t="array" aca="1" ref="K2604" ca="1">IFERROR(INDEX(NTG_2020_Map,$C2604+2,K$7),"")</f>
        <v/>
      </c>
      <c r="L2604" s="17" t="str" cm="1">
        <f t="array" aca="1" ref="L2604" ca="1">IFERROR(INDEX(NTG_2020_Map,$C2604+2,L$7),"")</f>
        <v/>
      </c>
      <c r="M2604" s="17" t="str" cm="1">
        <f t="array" aca="1" ref="M2604" ca="1">IFERROR(INDEX(NTG_2020_Map,$C2604+2,M$7),"")</f>
        <v/>
      </c>
      <c r="N2604" s="18" t="str" cm="1">
        <f t="array" aca="1" ref="N2604" ca="1">IFERROR(INDEX(NTG_2020_Map,$C2604+2,N$7),"")</f>
        <v/>
      </c>
      <c r="O2604" s="18" t="str" cm="1">
        <f t="array" aca="1" ref="O2604" ca="1">IFERROR(IF(INDEX(NTG_2020_Map,$C2604+2,O$7)="","",INDEX(NTG_2020_Map,$C2604+2,O$7)),"")</f>
        <v/>
      </c>
    </row>
    <row r="2605" spans="3:15" ht="12.75" customHeight="1">
      <c r="C2605" s="16">
        <f t="shared" si="80"/>
        <v>113</v>
      </c>
      <c r="D2605" s="16">
        <f t="shared" si="81"/>
        <v>21</v>
      </c>
      <c r="E2605" s="16" cm="1">
        <f t="array" aca="1" ref="E2605" ca="1">IF(F2605="","",IF(INDEX(NTG_2020_Table,$C2605+1,$D2605)=1,1,0))</f>
        <v>1</v>
      </c>
      <c r="F2605" s="17" t="str" cm="1">
        <f t="array" aca="1" ref="F2605" ca="1">IFERROR(INDEX(NTG_2020_Table,$C2605+1,$F$7),"")</f>
        <v>Res-sMF-NMEC</v>
      </c>
      <c r="G2605" s="17" t="str" cm="1">
        <f t="array" aca="1" ref="G2605" ca="1">IF($F2605="","",IFERROR(INDEX(NTG_2020_Map,1,IF($D2605&lt;$B$4,$B$3,IF($D2605&lt;$B$5,$B$4,$B$5))),""))</f>
        <v>CreatedComment</v>
      </c>
      <c r="H2605" s="17" t="str" cm="1">
        <f t="array" aca="1" ref="H2605" ca="1">IF(F2605="","",IFERROR(INDEX(NTG_2020_Map,2,D2605),""))</f>
        <v/>
      </c>
      <c r="I2605" s="17" t="str" cm="1">
        <f t="array" aca="1" ref="I2605" ca="1">IFERROR(INDEX(NTG_2020_Map,$C2605+2,$I$7),"")</f>
        <v/>
      </c>
      <c r="J2605" s="17" t="str" cm="1">
        <f t="array" aca="1" ref="J2605" ca="1">IFERROR(IF(INDEX(NTG_2020_Map,$C2605+2,36)=0,"",INDEX(NTG_2020_Map,$C2605+2,$J$7)),"")</f>
        <v/>
      </c>
      <c r="K2605" s="17" t="str" cm="1">
        <f t="array" aca="1" ref="K2605" ca="1">IFERROR(INDEX(NTG_2020_Map,$C2605+2,K$7),"")</f>
        <v/>
      </c>
      <c r="L2605" s="17" t="str" cm="1">
        <f t="array" aca="1" ref="L2605" ca="1">IFERROR(INDEX(NTG_2020_Map,$C2605+2,L$7),"")</f>
        <v/>
      </c>
      <c r="M2605" s="17" t="str" cm="1">
        <f t="array" aca="1" ref="M2605" ca="1">IFERROR(INDEX(NTG_2020_Map,$C2605+2,M$7),"")</f>
        <v/>
      </c>
      <c r="N2605" s="18" t="str" cm="1">
        <f t="array" aca="1" ref="N2605" ca="1">IFERROR(INDEX(NTG_2020_Map,$C2605+2,N$7),"")</f>
        <v/>
      </c>
      <c r="O2605" s="18" t="str" cm="1">
        <f t="array" aca="1" ref="O2605" ca="1">IFERROR(IF(INDEX(NTG_2020_Map,$C2605+2,O$7)="","",INDEX(NTG_2020_Map,$C2605+2,O$7)),"")</f>
        <v/>
      </c>
    </row>
    <row r="2606" spans="3:15" ht="12.75" customHeight="1">
      <c r="C2606" s="16">
        <f t="shared" si="80"/>
        <v>113</v>
      </c>
      <c r="D2606" s="16">
        <f t="shared" si="81"/>
        <v>22</v>
      </c>
      <c r="E2606" s="16" cm="1">
        <f t="array" aca="1" ref="E2606" ca="1">IF(F2606="","",IF(INDEX(NTG_2020_Table,$C2606+1,$D2606)=1,1,0))</f>
        <v>1</v>
      </c>
      <c r="F2606" s="17" t="str" cm="1">
        <f t="array" aca="1" ref="F2606" ca="1">IFERROR(INDEX(NTG_2020_Table,$C2606+1,$F$7),"")</f>
        <v>Res-sMF-NMEC</v>
      </c>
      <c r="G2606" s="17" t="str" cm="1">
        <f t="array" aca="1" ref="G2606" ca="1">IF($F2606="","",IFERROR(INDEX(NTG_2020_Map,1,IF($D2606&lt;$B$4,$B$3,IF($D2606&lt;$B$5,$B$4,$B$5))),""))</f>
        <v>CreatedComment</v>
      </c>
      <c r="H2606" s="17" t="str" cm="1">
        <f t="array" aca="1" ref="H2606" ca="1">IF(F2606="","",IFERROR(INDEX(NTG_2020_Map,2,D2606),""))</f>
        <v/>
      </c>
      <c r="I2606" s="17" t="str" cm="1">
        <f t="array" aca="1" ref="I2606" ca="1">IFERROR(INDEX(NTG_2020_Map,$C2606+2,$I$7),"")</f>
        <v/>
      </c>
      <c r="J2606" s="17" t="str" cm="1">
        <f t="array" aca="1" ref="J2606" ca="1">IFERROR(IF(INDEX(NTG_2020_Map,$C2606+2,36)=0,"",INDEX(NTG_2020_Map,$C2606+2,$J$7)),"")</f>
        <v/>
      </c>
      <c r="K2606" s="17" t="str" cm="1">
        <f t="array" aca="1" ref="K2606" ca="1">IFERROR(INDEX(NTG_2020_Map,$C2606+2,K$7),"")</f>
        <v/>
      </c>
      <c r="L2606" s="17" t="str" cm="1">
        <f t="array" aca="1" ref="L2606" ca="1">IFERROR(INDEX(NTG_2020_Map,$C2606+2,L$7),"")</f>
        <v/>
      </c>
      <c r="M2606" s="17" t="str" cm="1">
        <f t="array" aca="1" ref="M2606" ca="1">IFERROR(INDEX(NTG_2020_Map,$C2606+2,M$7),"")</f>
        <v/>
      </c>
      <c r="N2606" s="18" t="str" cm="1">
        <f t="array" aca="1" ref="N2606" ca="1">IFERROR(INDEX(NTG_2020_Map,$C2606+2,N$7),"")</f>
        <v/>
      </c>
      <c r="O2606" s="18" t="str" cm="1">
        <f t="array" aca="1" ref="O2606" ca="1">IFERROR(IF(INDEX(NTG_2020_Map,$C2606+2,O$7)="","",INDEX(NTG_2020_Map,$C2606+2,O$7)),"")</f>
        <v/>
      </c>
    </row>
    <row r="2607" spans="3:15" ht="12.75" customHeight="1">
      <c r="C2607" s="16">
        <f t="shared" si="80"/>
        <v>113</v>
      </c>
      <c r="D2607" s="16">
        <f t="shared" si="81"/>
        <v>23</v>
      </c>
      <c r="E2607" s="16" cm="1">
        <f t="array" aca="1" ref="E2607" ca="1">IF(F2607="","",IF(INDEX(NTG_2020_Table,$C2607+1,$D2607)=1,1,0))</f>
        <v>0</v>
      </c>
      <c r="F2607" s="17" t="str" cm="1">
        <f t="array" aca="1" ref="F2607" ca="1">IFERROR(INDEX(NTG_2020_Table,$C2607+1,$F$7),"")</f>
        <v>Res-sMF-NMEC</v>
      </c>
      <c r="G2607" s="17" t="str" cm="1">
        <f t="array" aca="1" ref="G2607" ca="1">IF($F2607="","",IFERROR(INDEX(NTG_2020_Map,1,IF($D2607&lt;$B$4,$B$3,IF($D2607&lt;$B$5,$B$4,$B$5))),""))</f>
        <v>CreatedComment</v>
      </c>
      <c r="H2607" s="17" t="str" cm="1">
        <f t="array" aca="1" ref="H2607" ca="1">IF(F2607="","",IFERROR(INDEX(NTG_2020_Map,2,D2607),""))</f>
        <v/>
      </c>
      <c r="I2607" s="17" t="str" cm="1">
        <f t="array" aca="1" ref="I2607" ca="1">IFERROR(INDEX(NTG_2020_Map,$C2607+2,$I$7),"")</f>
        <v/>
      </c>
      <c r="J2607" s="17" t="str" cm="1">
        <f t="array" aca="1" ref="J2607" ca="1">IFERROR(IF(INDEX(NTG_2020_Map,$C2607+2,36)=0,"",INDEX(NTG_2020_Map,$C2607+2,$J$7)),"")</f>
        <v/>
      </c>
      <c r="K2607" s="17" t="str" cm="1">
        <f t="array" aca="1" ref="K2607" ca="1">IFERROR(INDEX(NTG_2020_Map,$C2607+2,K$7),"")</f>
        <v/>
      </c>
      <c r="L2607" s="17" t="str" cm="1">
        <f t="array" aca="1" ref="L2607" ca="1">IFERROR(INDEX(NTG_2020_Map,$C2607+2,L$7),"")</f>
        <v/>
      </c>
      <c r="M2607" s="17" t="str" cm="1">
        <f t="array" aca="1" ref="M2607" ca="1">IFERROR(INDEX(NTG_2020_Map,$C2607+2,M$7),"")</f>
        <v/>
      </c>
      <c r="N2607" s="18" t="str" cm="1">
        <f t="array" aca="1" ref="N2607" ca="1">IFERROR(INDEX(NTG_2020_Map,$C2607+2,N$7),"")</f>
        <v/>
      </c>
      <c r="O2607" s="18" t="str" cm="1">
        <f t="array" aca="1" ref="O2607" ca="1">IFERROR(IF(INDEX(NTG_2020_Map,$C2607+2,O$7)="","",INDEX(NTG_2020_Map,$C2607+2,O$7)),"")</f>
        <v/>
      </c>
    </row>
    <row r="2608" spans="3:15" ht="12.75" customHeight="1">
      <c r="C2608" s="16">
        <f t="shared" si="80"/>
        <v>114</v>
      </c>
      <c r="D2608" s="16">
        <f t="shared" si="81"/>
        <v>1</v>
      </c>
      <c r="E2608" s="16" cm="1">
        <f t="array" aca="1" ref="E2608" ca="1">IF(F2608="","",IF(INDEX(NTG_2020_Table,$C2608+1,$D2608)=1,1,0))</f>
        <v>0</v>
      </c>
      <c r="F2608" s="17" t="str" cm="1">
        <f t="array" aca="1" ref="F2608" ca="1">IFERROR(INDEX(NTG_2020_Table,$C2608+1,$F$7),"")</f>
        <v>Res-sSF-mShellIns</v>
      </c>
      <c r="G2608" s="17" t="str" cm="1">
        <f t="array" aca="1" ref="G2608" ca="1">IF($F2608="","",IFERROR(INDEX(NTG_2020_Map,1,IF($D2608&lt;$B$4,$B$3,IF($D2608&lt;$B$5,$B$4,$B$5))),""))</f>
        <v>NTG_ID</v>
      </c>
      <c r="H2608" s="17" t="str" cm="1">
        <f t="array" aca="1" ref="H2608" ca="1">IF(F2608="","",IFERROR(INDEX(NTG_2020_Map,2,D2608),""))</f>
        <v>Agric-Default&gt;2yrs</v>
      </c>
      <c r="I2608" s="17" t="str" cm="1">
        <f t="array" aca="1" ref="I2608" ca="1">IFERROR(INDEX(NTG_2020_Map,$C2608+2,$I$7),"")</f>
        <v/>
      </c>
      <c r="J2608" s="17" t="str" cm="1">
        <f t="array" aca="1" ref="J2608" ca="1">IFERROR(IF(INDEX(NTG_2020_Map,$C2608+2,36)=0,"",INDEX(NTG_2020_Map,$C2608+2,$J$7)),"")</f>
        <v/>
      </c>
      <c r="K2608" s="17" t="str" cm="1">
        <f t="array" aca="1" ref="K2608" ca="1">IFERROR(INDEX(NTG_2020_Map,$C2608+2,K$7),"")</f>
        <v/>
      </c>
      <c r="L2608" s="17" t="str" cm="1">
        <f t="array" aca="1" ref="L2608" ca="1">IFERROR(INDEX(NTG_2020_Map,$C2608+2,L$7),"")</f>
        <v/>
      </c>
      <c r="M2608" s="17" t="str" cm="1">
        <f t="array" aca="1" ref="M2608" ca="1">IFERROR(INDEX(NTG_2020_Map,$C2608+2,M$7),"")</f>
        <v/>
      </c>
      <c r="N2608" s="18" t="str" cm="1">
        <f t="array" aca="1" ref="N2608" ca="1">IFERROR(INDEX(NTG_2020_Map,$C2608+2,N$7),"")</f>
        <v/>
      </c>
      <c r="O2608" s="18" t="str" cm="1">
        <f t="array" aca="1" ref="O2608" ca="1">IFERROR(IF(INDEX(NTG_2020_Map,$C2608+2,O$7)="","",INDEX(NTG_2020_Map,$C2608+2,O$7)),"")</f>
        <v/>
      </c>
    </row>
    <row r="2609" spans="3:15" ht="12.75" customHeight="1">
      <c r="C2609" s="16">
        <f t="shared" si="80"/>
        <v>114</v>
      </c>
      <c r="D2609" s="16">
        <f t="shared" si="81"/>
        <v>2</v>
      </c>
      <c r="E2609" s="16" cm="1">
        <f t="array" aca="1" ref="E2609" ca="1">IF(F2609="","",IF(INDEX(NTG_2020_Table,$C2609+1,$D2609)=1,1,0))</f>
        <v>0</v>
      </c>
      <c r="F2609" s="17" t="str" cm="1">
        <f t="array" aca="1" ref="F2609" ca="1">IFERROR(INDEX(NTG_2020_Table,$C2609+1,$F$7),"")</f>
        <v>Res-sSF-mShellIns</v>
      </c>
      <c r="G2609" s="17" t="str" cm="1">
        <f t="array" aca="1" ref="G2609" ca="1">IF($F2609="","",IFERROR(INDEX(NTG_2020_Map,1,IF($D2609&lt;$B$4,$B$3,IF($D2609&lt;$B$5,$B$4,$B$5))),""))</f>
        <v>NTG_ID</v>
      </c>
      <c r="H2609" s="17" t="str" cm="1">
        <f t="array" aca="1" ref="H2609" ca="1">IF(F2609="","",IFERROR(INDEX(NTG_2020_Map,2,D2609),""))</f>
        <v>DEER2019</v>
      </c>
      <c r="I2609" s="17" t="str" cm="1">
        <f t="array" aca="1" ref="I2609" ca="1">IFERROR(INDEX(NTG_2020_Map,$C2609+2,$I$7),"")</f>
        <v/>
      </c>
      <c r="J2609" s="17" t="str" cm="1">
        <f t="array" aca="1" ref="J2609" ca="1">IFERROR(IF(INDEX(NTG_2020_Map,$C2609+2,36)=0,"",INDEX(NTG_2020_Map,$C2609+2,$J$7)),"")</f>
        <v/>
      </c>
      <c r="K2609" s="17" t="str" cm="1">
        <f t="array" aca="1" ref="K2609" ca="1">IFERROR(INDEX(NTG_2020_Map,$C2609+2,K$7),"")</f>
        <v/>
      </c>
      <c r="L2609" s="17" t="str" cm="1">
        <f t="array" aca="1" ref="L2609" ca="1">IFERROR(INDEX(NTG_2020_Map,$C2609+2,L$7),"")</f>
        <v/>
      </c>
      <c r="M2609" s="17" t="str" cm="1">
        <f t="array" aca="1" ref="M2609" ca="1">IFERROR(INDEX(NTG_2020_Map,$C2609+2,M$7),"")</f>
        <v/>
      </c>
      <c r="N2609" s="18" t="str" cm="1">
        <f t="array" aca="1" ref="N2609" ca="1">IFERROR(INDEX(NTG_2020_Map,$C2609+2,N$7),"")</f>
        <v/>
      </c>
      <c r="O2609" s="18" t="str" cm="1">
        <f t="array" aca="1" ref="O2609" ca="1">IFERROR(IF(INDEX(NTG_2020_Map,$C2609+2,O$7)="","",INDEX(NTG_2020_Map,$C2609+2,O$7)),"")</f>
        <v/>
      </c>
    </row>
    <row r="2610" spans="3:15" ht="12.75" customHeight="1">
      <c r="C2610" s="16">
        <f t="shared" si="80"/>
        <v>114</v>
      </c>
      <c r="D2610" s="16">
        <f t="shared" si="81"/>
        <v>3</v>
      </c>
      <c r="E2610" s="16" cm="1">
        <f t="array" aca="1" ref="E2610" ca="1">IF(F2610="","",IF(INDEX(NTG_2020_Table,$C2610+1,$D2610)=1,1,0))</f>
        <v>0</v>
      </c>
      <c r="F2610" s="17" t="str" cm="1">
        <f t="array" aca="1" ref="F2610" ca="1">IFERROR(INDEX(NTG_2020_Table,$C2610+1,$F$7),"")</f>
        <v>Res-sSF-mShellIns</v>
      </c>
      <c r="G2610" s="17" t="str" cm="1">
        <f t="array" aca="1" ref="G2610" ca="1">IF($F2610="","",IFERROR(INDEX(NTG_2020_Map,1,IF($D2610&lt;$B$4,$B$3,IF($D2610&lt;$B$5,$B$4,$B$5))),""))</f>
        <v>NTG_ID</v>
      </c>
      <c r="H2610" s="17" cm="1">
        <f t="array" aca="1" ref="H2610" ca="1">IF(F2610="","",IFERROR(INDEX(NTG_2020_Map,2,D2610),""))</f>
        <v>43466</v>
      </c>
      <c r="I2610" s="17" t="str" cm="1">
        <f t="array" aca="1" ref="I2610" ca="1">IFERROR(INDEX(NTG_2020_Map,$C2610+2,$I$7),"")</f>
        <v/>
      </c>
      <c r="J2610" s="17" t="str" cm="1">
        <f t="array" aca="1" ref="J2610" ca="1">IFERROR(IF(INDEX(NTG_2020_Map,$C2610+2,36)=0,"",INDEX(NTG_2020_Map,$C2610+2,$J$7)),"")</f>
        <v/>
      </c>
      <c r="K2610" s="17" t="str" cm="1">
        <f t="array" aca="1" ref="K2610" ca="1">IFERROR(INDEX(NTG_2020_Map,$C2610+2,K$7),"")</f>
        <v/>
      </c>
      <c r="L2610" s="17" t="str" cm="1">
        <f t="array" aca="1" ref="L2610" ca="1">IFERROR(INDEX(NTG_2020_Map,$C2610+2,L$7),"")</f>
        <v/>
      </c>
      <c r="M2610" s="17" t="str" cm="1">
        <f t="array" aca="1" ref="M2610" ca="1">IFERROR(INDEX(NTG_2020_Map,$C2610+2,M$7),"")</f>
        <v/>
      </c>
      <c r="N2610" s="18" t="str" cm="1">
        <f t="array" aca="1" ref="N2610" ca="1">IFERROR(INDEX(NTG_2020_Map,$C2610+2,N$7),"")</f>
        <v/>
      </c>
      <c r="O2610" s="18" t="str" cm="1">
        <f t="array" aca="1" ref="O2610" ca="1">IFERROR(IF(INDEX(NTG_2020_Map,$C2610+2,O$7)="","",INDEX(NTG_2020_Map,$C2610+2,O$7)),"")</f>
        <v/>
      </c>
    </row>
    <row r="2611" spans="3:15" ht="12.75" customHeight="1">
      <c r="C2611" s="16">
        <f t="shared" si="80"/>
        <v>114</v>
      </c>
      <c r="D2611" s="16">
        <f t="shared" si="81"/>
        <v>4</v>
      </c>
      <c r="E2611" s="16" cm="1">
        <f t="array" aca="1" ref="E2611" ca="1">IF(F2611="","",IF(INDEX(NTG_2020_Table,$C2611+1,$D2611)=1,1,0))</f>
        <v>0</v>
      </c>
      <c r="F2611" s="17" t="str" cm="1">
        <f t="array" aca="1" ref="F2611" ca="1">IFERROR(INDEX(NTG_2020_Table,$C2611+1,$F$7),"")</f>
        <v>Res-sSF-mShellIns</v>
      </c>
      <c r="G2611" s="17" t="str" cm="1">
        <f t="array" aca="1" ref="G2611" ca="1">IF($F2611="","",IFERROR(INDEX(NTG_2020_Map,1,IF($D2611&lt;$B$4,$B$3,IF($D2611&lt;$B$5,$B$4,$B$5))),""))</f>
        <v>NTG_ID</v>
      </c>
      <c r="H2611" s="17" cm="1">
        <f t="array" aca="1" ref="H2611" ca="1">IF(F2611="","",IFERROR(INDEX(NTG_2020_Map,2,D2611),""))</f>
        <v>46022</v>
      </c>
      <c r="I2611" s="17" t="str" cm="1">
        <f t="array" aca="1" ref="I2611" ca="1">IFERROR(INDEX(NTG_2020_Map,$C2611+2,$I$7),"")</f>
        <v/>
      </c>
      <c r="J2611" s="17" t="str" cm="1">
        <f t="array" aca="1" ref="J2611" ca="1">IFERROR(IF(INDEX(NTG_2020_Map,$C2611+2,36)=0,"",INDEX(NTG_2020_Map,$C2611+2,$J$7)),"")</f>
        <v/>
      </c>
      <c r="K2611" s="17" t="str" cm="1">
        <f t="array" aca="1" ref="K2611" ca="1">IFERROR(INDEX(NTG_2020_Map,$C2611+2,K$7),"")</f>
        <v/>
      </c>
      <c r="L2611" s="17" t="str" cm="1">
        <f t="array" aca="1" ref="L2611" ca="1">IFERROR(INDEX(NTG_2020_Map,$C2611+2,L$7),"")</f>
        <v/>
      </c>
      <c r="M2611" s="17" t="str" cm="1">
        <f t="array" aca="1" ref="M2611" ca="1">IFERROR(INDEX(NTG_2020_Map,$C2611+2,M$7),"")</f>
        <v/>
      </c>
      <c r="N2611" s="18" t="str" cm="1">
        <f t="array" aca="1" ref="N2611" ca="1">IFERROR(INDEX(NTG_2020_Map,$C2611+2,N$7),"")</f>
        <v/>
      </c>
      <c r="O2611" s="18" t="str" cm="1">
        <f t="array" aca="1" ref="O2611" ca="1">IFERROR(IF(INDEX(NTG_2020_Map,$C2611+2,O$7)="","",INDEX(NTG_2020_Map,$C2611+2,O$7)),"")</f>
        <v/>
      </c>
    </row>
    <row r="2612" spans="3:15" ht="12.75" customHeight="1">
      <c r="C2612" s="16">
        <f t="shared" si="80"/>
        <v>114</v>
      </c>
      <c r="D2612" s="16">
        <f t="shared" si="81"/>
        <v>5</v>
      </c>
      <c r="E2612" s="16" cm="1">
        <f t="array" aca="1" ref="E2612" ca="1">IF(F2612="","",IF(INDEX(NTG_2020_Table,$C2612+1,$D2612)=1,1,0))</f>
        <v>0</v>
      </c>
      <c r="F2612" s="17" t="str" cm="1">
        <f t="array" aca="1" ref="F2612" ca="1">IFERROR(INDEX(NTG_2020_Table,$C2612+1,$F$7),"")</f>
        <v>Res-sSF-mShellIns</v>
      </c>
      <c r="G2612" s="17" t="str" cm="1">
        <f t="array" aca="1" ref="G2612" ca="1">IF($F2612="","",IFERROR(INDEX(NTG_2020_Map,1,IF($D2612&lt;$B$4,$B$3,IF($D2612&lt;$B$5,$B$4,$B$5))),""))</f>
        <v>NTG_ID</v>
      </c>
      <c r="H2612" s="17" cm="1">
        <f t="array" aca="1" ref="H2612" ca="1">IF(F2612="","",IFERROR(INDEX(NTG_2020_Map,2,D2612),""))</f>
        <v>0.6</v>
      </c>
      <c r="I2612" s="17" t="str" cm="1">
        <f t="array" aca="1" ref="I2612" ca="1">IFERROR(INDEX(NTG_2020_Map,$C2612+2,$I$7),"")</f>
        <v/>
      </c>
      <c r="J2612" s="17" t="str" cm="1">
        <f t="array" aca="1" ref="J2612" ca="1">IFERROR(IF(INDEX(NTG_2020_Map,$C2612+2,36)=0,"",INDEX(NTG_2020_Map,$C2612+2,$J$7)),"")</f>
        <v/>
      </c>
      <c r="K2612" s="17" t="str" cm="1">
        <f t="array" aca="1" ref="K2612" ca="1">IFERROR(INDEX(NTG_2020_Map,$C2612+2,K$7),"")</f>
        <v/>
      </c>
      <c r="L2612" s="17" t="str" cm="1">
        <f t="array" aca="1" ref="L2612" ca="1">IFERROR(INDEX(NTG_2020_Map,$C2612+2,L$7),"")</f>
        <v/>
      </c>
      <c r="M2612" s="17" t="str" cm="1">
        <f t="array" aca="1" ref="M2612" ca="1">IFERROR(INDEX(NTG_2020_Map,$C2612+2,M$7),"")</f>
        <v/>
      </c>
      <c r="N2612" s="18" t="str" cm="1">
        <f t="array" aca="1" ref="N2612" ca="1">IFERROR(INDEX(NTG_2020_Map,$C2612+2,N$7),"")</f>
        <v/>
      </c>
      <c r="O2612" s="18" t="str" cm="1">
        <f t="array" aca="1" ref="O2612" ca="1">IFERROR(IF(INDEX(NTG_2020_Map,$C2612+2,O$7)="","",INDEX(NTG_2020_Map,$C2612+2,O$7)),"")</f>
        <v/>
      </c>
    </row>
    <row r="2613" spans="3:15" ht="12.75" customHeight="1">
      <c r="C2613" s="16">
        <f t="shared" si="80"/>
        <v>114</v>
      </c>
      <c r="D2613" s="16">
        <f t="shared" si="81"/>
        <v>6</v>
      </c>
      <c r="E2613" s="16" cm="1">
        <f t="array" aca="1" ref="E2613" ca="1">IF(F2613="","",IF(INDEX(NTG_2020_Table,$C2613+1,$D2613)=1,1,0))</f>
        <v>0</v>
      </c>
      <c r="F2613" s="17" t="str" cm="1">
        <f t="array" aca="1" ref="F2613" ca="1">IFERROR(INDEX(NTG_2020_Table,$C2613+1,$F$7),"")</f>
        <v>Res-sSF-mShellIns</v>
      </c>
      <c r="G2613" s="17" t="str" cm="1">
        <f t="array" aca="1" ref="G2613" ca="1">IF($F2613="","",IFERROR(INDEX(NTG_2020_Map,1,IF($D2613&lt;$B$4,$B$3,IF($D2613&lt;$B$5,$B$4,$B$5))),""))</f>
        <v>NTG_ID</v>
      </c>
      <c r="H2613" s="17" cm="1">
        <f t="array" aca="1" ref="H2613" ca="1">IF(F2613="","",IFERROR(INDEX(NTG_2020_Map,2,D2613),""))</f>
        <v>0.6</v>
      </c>
      <c r="I2613" s="17" t="str" cm="1">
        <f t="array" aca="1" ref="I2613" ca="1">IFERROR(INDEX(NTG_2020_Map,$C2613+2,$I$7),"")</f>
        <v/>
      </c>
      <c r="J2613" s="17" t="str" cm="1">
        <f t="array" aca="1" ref="J2613" ca="1">IFERROR(IF(INDEX(NTG_2020_Map,$C2613+2,36)=0,"",INDEX(NTG_2020_Map,$C2613+2,$J$7)),"")</f>
        <v/>
      </c>
      <c r="K2613" s="17" t="str" cm="1">
        <f t="array" aca="1" ref="K2613" ca="1">IFERROR(INDEX(NTG_2020_Map,$C2613+2,K$7),"")</f>
        <v/>
      </c>
      <c r="L2613" s="17" t="str" cm="1">
        <f t="array" aca="1" ref="L2613" ca="1">IFERROR(INDEX(NTG_2020_Map,$C2613+2,L$7),"")</f>
        <v/>
      </c>
      <c r="M2613" s="17" t="str" cm="1">
        <f t="array" aca="1" ref="M2613" ca="1">IFERROR(INDEX(NTG_2020_Map,$C2613+2,M$7),"")</f>
        <v/>
      </c>
      <c r="N2613" s="18" t="str" cm="1">
        <f t="array" aca="1" ref="N2613" ca="1">IFERROR(INDEX(NTG_2020_Map,$C2613+2,N$7),"")</f>
        <v/>
      </c>
      <c r="O2613" s="18" t="str" cm="1">
        <f t="array" aca="1" ref="O2613" ca="1">IFERROR(IF(INDEX(NTG_2020_Map,$C2613+2,O$7)="","",INDEX(NTG_2020_Map,$C2613+2,O$7)),"")</f>
        <v/>
      </c>
    </row>
    <row r="2614" spans="3:15" ht="12.75" customHeight="1">
      <c r="C2614" s="16">
        <f t="shared" si="80"/>
        <v>114</v>
      </c>
      <c r="D2614" s="16">
        <f t="shared" si="81"/>
        <v>7</v>
      </c>
      <c r="E2614" s="16" cm="1">
        <f t="array" aca="1" ref="E2614" ca="1">IF(F2614="","",IF(INDEX(NTG_2020_Table,$C2614+1,$D2614)=1,1,0))</f>
        <v>0</v>
      </c>
      <c r="F2614" s="17" t="str" cm="1">
        <f t="array" aca="1" ref="F2614" ca="1">IFERROR(INDEX(NTG_2020_Table,$C2614+1,$F$7),"")</f>
        <v>Res-sSF-mShellIns</v>
      </c>
      <c r="G2614" s="17" t="str" cm="1">
        <f t="array" aca="1" ref="G2614" ca="1">IF($F2614="","",IFERROR(INDEX(NTG_2020_Map,1,IF($D2614&lt;$B$4,$B$3,IF($D2614&lt;$B$5,$B$4,$B$5))),""))</f>
        <v>NTG_ID</v>
      </c>
      <c r="H2614" s="17" t="str" cm="1">
        <f t="array" aca="1" ref="H2614" ca="1">IF(F2614="","",IFERROR(INDEX(NTG_2020_Map,2,D2614),""))</f>
        <v>Measures not covered by other NTG values and measure technology type has been available in marketplace for more than 2 years</v>
      </c>
      <c r="I2614" s="17" t="str" cm="1">
        <f t="array" aca="1" ref="I2614" ca="1">IFERROR(INDEX(NTG_2020_Map,$C2614+2,$I$7),"")</f>
        <v/>
      </c>
      <c r="J2614" s="17" t="str" cm="1">
        <f t="array" aca="1" ref="J2614" ca="1">IFERROR(IF(INDEX(NTG_2020_Map,$C2614+2,36)=0,"",INDEX(NTG_2020_Map,$C2614+2,$J$7)),"")</f>
        <v/>
      </c>
      <c r="K2614" s="17" t="str" cm="1">
        <f t="array" aca="1" ref="K2614" ca="1">IFERROR(INDEX(NTG_2020_Map,$C2614+2,K$7),"")</f>
        <v/>
      </c>
      <c r="L2614" s="17" t="str" cm="1">
        <f t="array" aca="1" ref="L2614" ca="1">IFERROR(INDEX(NTG_2020_Map,$C2614+2,L$7),"")</f>
        <v/>
      </c>
      <c r="M2614" s="17" t="str" cm="1">
        <f t="array" aca="1" ref="M2614" ca="1">IFERROR(INDEX(NTG_2020_Map,$C2614+2,M$7),"")</f>
        <v/>
      </c>
      <c r="N2614" s="18" t="str" cm="1">
        <f t="array" aca="1" ref="N2614" ca="1">IFERROR(INDEX(NTG_2020_Map,$C2614+2,N$7),"")</f>
        <v/>
      </c>
      <c r="O2614" s="18" t="str" cm="1">
        <f t="array" aca="1" ref="O2614" ca="1">IFERROR(IF(INDEX(NTG_2020_Map,$C2614+2,O$7)="","",INDEX(NTG_2020_Map,$C2614+2,O$7)),"")</f>
        <v/>
      </c>
    </row>
    <row r="2615" spans="3:15" ht="12.75" customHeight="1">
      <c r="C2615" s="16">
        <f t="shared" si="80"/>
        <v>114</v>
      </c>
      <c r="D2615" s="16">
        <f t="shared" si="81"/>
        <v>8</v>
      </c>
      <c r="E2615" s="16" cm="1">
        <f t="array" aca="1" ref="E2615" ca="1">IF(F2615="","",IF(INDEX(NTG_2020_Table,$C2615+1,$D2615)=1,1,0))</f>
        <v>0</v>
      </c>
      <c r="F2615" s="17" t="str" cm="1">
        <f t="array" aca="1" ref="F2615" ca="1">IFERROR(INDEX(NTG_2020_Table,$C2615+1,$F$7),"")</f>
        <v>Res-sSF-mShellIns</v>
      </c>
      <c r="G2615" s="17" t="str" cm="1">
        <f t="array" aca="1" ref="G2615" ca="1">IF($F2615="","",IFERROR(INDEX(NTG_2020_Map,1,IF($D2615&lt;$B$4,$B$3,IF($D2615&lt;$B$5,$B$4,$B$5))),""))</f>
        <v>NTG_ID</v>
      </c>
      <c r="H2615" s="17" t="str" cm="1">
        <f t="array" aca="1" ref="H2615" ca="1">IF(F2615="","",IFERROR(INDEX(NTG_2020_Map,2,D2615),""))</f>
        <v>Deem-DEER|Deem-WP</v>
      </c>
      <c r="I2615" s="17" t="str" cm="1">
        <f t="array" aca="1" ref="I2615" ca="1">IFERROR(INDEX(NTG_2020_Map,$C2615+2,$I$7),"")</f>
        <v/>
      </c>
      <c r="J2615" s="17" t="str" cm="1">
        <f t="array" aca="1" ref="J2615" ca="1">IFERROR(IF(INDEX(NTG_2020_Map,$C2615+2,36)=0,"",INDEX(NTG_2020_Map,$C2615+2,$J$7)),"")</f>
        <v/>
      </c>
      <c r="K2615" s="17" t="str" cm="1">
        <f t="array" aca="1" ref="K2615" ca="1">IFERROR(INDEX(NTG_2020_Map,$C2615+2,K$7),"")</f>
        <v/>
      </c>
      <c r="L2615" s="17" t="str" cm="1">
        <f t="array" aca="1" ref="L2615" ca="1">IFERROR(INDEX(NTG_2020_Map,$C2615+2,L$7),"")</f>
        <v/>
      </c>
      <c r="M2615" s="17" t="str" cm="1">
        <f t="array" aca="1" ref="M2615" ca="1">IFERROR(INDEX(NTG_2020_Map,$C2615+2,M$7),"")</f>
        <v/>
      </c>
      <c r="N2615" s="18" t="str" cm="1">
        <f t="array" aca="1" ref="N2615" ca="1">IFERROR(INDEX(NTG_2020_Map,$C2615+2,N$7),"")</f>
        <v/>
      </c>
      <c r="O2615" s="18" t="str" cm="1">
        <f t="array" aca="1" ref="O2615" ca="1">IFERROR(IF(INDEX(NTG_2020_Map,$C2615+2,O$7)="","",INDEX(NTG_2020_Map,$C2615+2,O$7)),"")</f>
        <v/>
      </c>
    </row>
    <row r="2616" spans="3:15" ht="12.75" customHeight="1">
      <c r="C2616" s="16">
        <f t="shared" si="80"/>
        <v>114</v>
      </c>
      <c r="D2616" s="16">
        <f t="shared" si="81"/>
        <v>9</v>
      </c>
      <c r="E2616" s="16" cm="1">
        <f t="array" aca="1" ref="E2616" ca="1">IF(F2616="","",IF(INDEX(NTG_2020_Table,$C2616+1,$D2616)=1,1,0))</f>
        <v>0</v>
      </c>
      <c r="F2616" s="17" t="str" cm="1">
        <f t="array" aca="1" ref="F2616" ca="1">IFERROR(INDEX(NTG_2020_Table,$C2616+1,$F$7),"")</f>
        <v>Res-sSF-mShellIns</v>
      </c>
      <c r="G2616" s="17" t="str" cm="1">
        <f t="array" aca="1" ref="G2616" ca="1">IF($F2616="","",IFERROR(INDEX(NTG_2020_Map,1,IF($D2616&lt;$B$4,$B$3,IF($D2616&lt;$B$5,$B$4,$B$5))),""))</f>
        <v>NTG_ID</v>
      </c>
      <c r="H2616" s="17" t="str" cm="1">
        <f t="array" aca="1" ref="H2616" ca="1">IF(F2616="","",IFERROR(INDEX(NTG_2020_Map,2,D2616),""))</f>
        <v>AOE|AR|BRO-Bhv|BRO-Op|BRO-RCx|BW|NC|NR</v>
      </c>
      <c r="I2616" s="17" t="str" cm="1">
        <f t="array" aca="1" ref="I2616" ca="1">IFERROR(INDEX(NTG_2020_Map,$C2616+2,$I$7),"")</f>
        <v/>
      </c>
      <c r="J2616" s="17" t="str" cm="1">
        <f t="array" aca="1" ref="J2616" ca="1">IFERROR(IF(INDEX(NTG_2020_Map,$C2616+2,36)=0,"",INDEX(NTG_2020_Map,$C2616+2,$J$7)),"")</f>
        <v/>
      </c>
      <c r="K2616" s="17" t="str" cm="1">
        <f t="array" aca="1" ref="K2616" ca="1">IFERROR(INDEX(NTG_2020_Map,$C2616+2,K$7),"")</f>
        <v/>
      </c>
      <c r="L2616" s="17" t="str" cm="1">
        <f t="array" aca="1" ref="L2616" ca="1">IFERROR(INDEX(NTG_2020_Map,$C2616+2,L$7),"")</f>
        <v/>
      </c>
      <c r="M2616" s="17" t="str" cm="1">
        <f t="array" aca="1" ref="M2616" ca="1">IFERROR(INDEX(NTG_2020_Map,$C2616+2,M$7),"")</f>
        <v/>
      </c>
      <c r="N2616" s="18" t="str" cm="1">
        <f t="array" aca="1" ref="N2616" ca="1">IFERROR(INDEX(NTG_2020_Map,$C2616+2,N$7),"")</f>
        <v/>
      </c>
      <c r="O2616" s="18" t="str" cm="1">
        <f t="array" aca="1" ref="O2616" ca="1">IFERROR(IF(INDEX(NTG_2020_Map,$C2616+2,O$7)="","",INDEX(NTG_2020_Map,$C2616+2,O$7)),"")</f>
        <v/>
      </c>
    </row>
    <row r="2617" spans="3:15" ht="12.75" customHeight="1">
      <c r="C2617" s="16">
        <f t="shared" si="80"/>
        <v>114</v>
      </c>
      <c r="D2617" s="16">
        <f t="shared" si="81"/>
        <v>10</v>
      </c>
      <c r="E2617" s="16" cm="1">
        <f t="array" aca="1" ref="E2617" ca="1">IF(F2617="","",IF(INDEX(NTG_2020_Table,$C2617+1,$D2617)=1,1,0))</f>
        <v>0</v>
      </c>
      <c r="F2617" s="17" t="str" cm="1">
        <f t="array" aca="1" ref="F2617" ca="1">IFERROR(INDEX(NTG_2020_Table,$C2617+1,$F$7),"")</f>
        <v>Res-sSF-mShellIns</v>
      </c>
      <c r="G2617" s="17" t="str" cm="1">
        <f t="array" aca="1" ref="G2617" ca="1">IF($F2617="","",IFERROR(INDEX(NTG_2020_Map,1,IF($D2617&lt;$B$4,$B$3,IF($D2617&lt;$B$5,$B$4,$B$5))),""))</f>
        <v>NTG_ID</v>
      </c>
      <c r="H2617" s="17" t="str" cm="1">
        <f t="array" aca="1" ref="H2617" ca="1">IF(F2617="","",IFERROR(INDEX(NTG_2020_Map,2,D2617),""))</f>
        <v>UpDeemed|DnCust|DnDeemed|DnCustDI|DnDeemDI</v>
      </c>
      <c r="I2617" s="17" t="str" cm="1">
        <f t="array" aca="1" ref="I2617" ca="1">IFERROR(INDEX(NTG_2020_Map,$C2617+2,$I$7),"")</f>
        <v/>
      </c>
      <c r="J2617" s="17" t="str" cm="1">
        <f t="array" aca="1" ref="J2617" ca="1">IFERROR(IF(INDEX(NTG_2020_Map,$C2617+2,36)=0,"",INDEX(NTG_2020_Map,$C2617+2,$J$7)),"")</f>
        <v/>
      </c>
      <c r="K2617" s="17" t="str" cm="1">
        <f t="array" aca="1" ref="K2617" ca="1">IFERROR(INDEX(NTG_2020_Map,$C2617+2,K$7),"")</f>
        <v/>
      </c>
      <c r="L2617" s="17" t="str" cm="1">
        <f t="array" aca="1" ref="L2617" ca="1">IFERROR(INDEX(NTG_2020_Map,$C2617+2,L$7),"")</f>
        <v/>
      </c>
      <c r="M2617" s="17" t="str" cm="1">
        <f t="array" aca="1" ref="M2617" ca="1">IFERROR(INDEX(NTG_2020_Map,$C2617+2,M$7),"")</f>
        <v/>
      </c>
      <c r="N2617" s="18" t="str" cm="1">
        <f t="array" aca="1" ref="N2617" ca="1">IFERROR(INDEX(NTG_2020_Map,$C2617+2,N$7),"")</f>
        <v/>
      </c>
      <c r="O2617" s="18" t="str" cm="1">
        <f t="array" aca="1" ref="O2617" ca="1">IFERROR(IF(INDEX(NTG_2020_Map,$C2617+2,O$7)="","",INDEX(NTG_2020_Map,$C2617+2,O$7)),"")</f>
        <v/>
      </c>
    </row>
    <row r="2618" spans="3:15" ht="12.75" customHeight="1">
      <c r="C2618" s="16">
        <f t="shared" si="80"/>
        <v>114</v>
      </c>
      <c r="D2618" s="16">
        <f t="shared" si="81"/>
        <v>11</v>
      </c>
      <c r="E2618" s="16" cm="1">
        <f t="array" aca="1" ref="E2618" ca="1">IF(F2618="","",IF(INDEX(NTG_2020_Table,$C2618+1,$D2618)=1,1,0))</f>
        <v>0</v>
      </c>
      <c r="F2618" s="17" t="str" cm="1">
        <f t="array" aca="1" ref="F2618" ca="1">IFERROR(INDEX(NTG_2020_Table,$C2618+1,$F$7),"")</f>
        <v>Res-sSF-mShellIns</v>
      </c>
      <c r="G2618" s="17" t="str" cm="1">
        <f t="array" aca="1" ref="G2618" ca="1">IF($F2618="","",IFERROR(INDEX(NTG_2020_Map,1,IF($D2618&lt;$B$4,$B$3,IF($D2618&lt;$B$5,$B$4,$B$5))),""))</f>
        <v>VersionSource</v>
      </c>
      <c r="H2618" s="17" t="str" cm="1">
        <f t="array" aca="1" ref="H2618" ca="1">IF(F2618="","",IFERROR(INDEX(NTG_2020_Map,2,D2618),""))</f>
        <v/>
      </c>
      <c r="I2618" s="17" t="str" cm="1">
        <f t="array" aca="1" ref="I2618" ca="1">IFERROR(INDEX(NTG_2020_Map,$C2618+2,$I$7),"")</f>
        <v/>
      </c>
      <c r="J2618" s="17" t="str" cm="1">
        <f t="array" aca="1" ref="J2618" ca="1">IFERROR(IF(INDEX(NTG_2020_Map,$C2618+2,36)=0,"",INDEX(NTG_2020_Map,$C2618+2,$J$7)),"")</f>
        <v/>
      </c>
      <c r="K2618" s="17" t="str" cm="1">
        <f t="array" aca="1" ref="K2618" ca="1">IFERROR(INDEX(NTG_2020_Map,$C2618+2,K$7),"")</f>
        <v/>
      </c>
      <c r="L2618" s="17" t="str" cm="1">
        <f t="array" aca="1" ref="L2618" ca="1">IFERROR(INDEX(NTG_2020_Map,$C2618+2,L$7),"")</f>
        <v/>
      </c>
      <c r="M2618" s="17" t="str" cm="1">
        <f t="array" aca="1" ref="M2618" ca="1">IFERROR(INDEX(NTG_2020_Map,$C2618+2,M$7),"")</f>
        <v/>
      </c>
      <c r="N2618" s="18" t="str" cm="1">
        <f t="array" aca="1" ref="N2618" ca="1">IFERROR(INDEX(NTG_2020_Map,$C2618+2,N$7),"")</f>
        <v/>
      </c>
      <c r="O2618" s="18" t="str" cm="1">
        <f t="array" aca="1" ref="O2618" ca="1">IFERROR(IF(INDEX(NTG_2020_Map,$C2618+2,O$7)="","",INDEX(NTG_2020_Map,$C2618+2,O$7)),"")</f>
        <v/>
      </c>
    </row>
    <row r="2619" spans="3:15" ht="12.75" customHeight="1">
      <c r="C2619" s="16">
        <f t="shared" si="80"/>
        <v>114</v>
      </c>
      <c r="D2619" s="16">
        <f t="shared" si="81"/>
        <v>12</v>
      </c>
      <c r="E2619" s="16" cm="1">
        <f t="array" aca="1" ref="E2619" ca="1">IF(F2619="","",IF(INDEX(NTG_2020_Table,$C2619+1,$D2619)=1,1,0))</f>
        <v>1</v>
      </c>
      <c r="F2619" s="17" t="str" cm="1">
        <f t="array" aca="1" ref="F2619" ca="1">IFERROR(INDEX(NTG_2020_Table,$C2619+1,$F$7),"")</f>
        <v>Res-sSF-mShellIns</v>
      </c>
      <c r="G2619" s="17" t="str" cm="1">
        <f t="array" aca="1" ref="G2619" ca="1">IF($F2619="","",IFERROR(INDEX(NTG_2020_Map,1,IF($D2619&lt;$B$4,$B$3,IF($D2619&lt;$B$5,$B$4,$B$5))),""))</f>
        <v>VersionSource</v>
      </c>
      <c r="H2619" s="17" t="str" cm="1">
        <f t="array" aca="1" ref="H2619" ca="1">IF(F2619="","",IFERROR(INDEX(NTG_2020_Map,2,D2619),""))</f>
        <v>1</v>
      </c>
      <c r="I2619" s="17" t="str" cm="1">
        <f t="array" aca="1" ref="I2619" ca="1">IFERROR(INDEX(NTG_2020_Map,$C2619+2,$I$7),"")</f>
        <v/>
      </c>
      <c r="J2619" s="17" t="str" cm="1">
        <f t="array" aca="1" ref="J2619" ca="1">IFERROR(IF(INDEX(NTG_2020_Map,$C2619+2,36)=0,"",INDEX(NTG_2020_Map,$C2619+2,$J$7)),"")</f>
        <v/>
      </c>
      <c r="K2619" s="17" t="str" cm="1">
        <f t="array" aca="1" ref="K2619" ca="1">IFERROR(INDEX(NTG_2020_Map,$C2619+2,K$7),"")</f>
        <v/>
      </c>
      <c r="L2619" s="17" t="str" cm="1">
        <f t="array" aca="1" ref="L2619" ca="1">IFERROR(INDEX(NTG_2020_Map,$C2619+2,L$7),"")</f>
        <v/>
      </c>
      <c r="M2619" s="17" t="str" cm="1">
        <f t="array" aca="1" ref="M2619" ca="1">IFERROR(INDEX(NTG_2020_Map,$C2619+2,M$7),"")</f>
        <v/>
      </c>
      <c r="N2619" s="18" t="str" cm="1">
        <f t="array" aca="1" ref="N2619" ca="1">IFERROR(INDEX(NTG_2020_Map,$C2619+2,N$7),"")</f>
        <v/>
      </c>
      <c r="O2619" s="18" t="str" cm="1">
        <f t="array" aca="1" ref="O2619" ca="1">IFERROR(IF(INDEX(NTG_2020_Map,$C2619+2,O$7)="","",INDEX(NTG_2020_Map,$C2619+2,O$7)),"")</f>
        <v/>
      </c>
    </row>
    <row r="2620" spans="3:15" ht="12.75" customHeight="1">
      <c r="C2620" s="16">
        <f t="shared" si="80"/>
        <v>114</v>
      </c>
      <c r="D2620" s="16">
        <f t="shared" si="81"/>
        <v>13</v>
      </c>
      <c r="E2620" s="16" cm="1">
        <f t="array" aca="1" ref="E2620" ca="1">IF(F2620="","",IF(INDEX(NTG_2020_Table,$C2620+1,$D2620)=1,1,0))</f>
        <v>0</v>
      </c>
      <c r="F2620" s="17" t="str" cm="1">
        <f t="array" aca="1" ref="F2620" ca="1">IFERROR(INDEX(NTG_2020_Table,$C2620+1,$F$7),"")</f>
        <v>Res-sSF-mShellIns</v>
      </c>
      <c r="G2620" s="17" t="str" cm="1">
        <f t="array" aca="1" ref="G2620" ca="1">IF($F2620="","",IFERROR(INDEX(NTG_2020_Map,1,IF($D2620&lt;$B$4,$B$3,IF($D2620&lt;$B$5,$B$4,$B$5))),""))</f>
        <v>VersionSource</v>
      </c>
      <c r="H2620" s="17" t="str" cm="1">
        <f t="array" aca="1" ref="H2620" ca="1">IF(F2620="","",IFERROR(INDEX(NTG_2020_Map,2,D2620),""))</f>
        <v>1</v>
      </c>
      <c r="I2620" s="17" t="str" cm="1">
        <f t="array" aca="1" ref="I2620" ca="1">IFERROR(INDEX(NTG_2020_Map,$C2620+2,$I$7),"")</f>
        <v/>
      </c>
      <c r="J2620" s="17" t="str" cm="1">
        <f t="array" aca="1" ref="J2620" ca="1">IFERROR(IF(INDEX(NTG_2020_Map,$C2620+2,36)=0,"",INDEX(NTG_2020_Map,$C2620+2,$J$7)),"")</f>
        <v/>
      </c>
      <c r="K2620" s="17" t="str" cm="1">
        <f t="array" aca="1" ref="K2620" ca="1">IFERROR(INDEX(NTG_2020_Map,$C2620+2,K$7),"")</f>
        <v/>
      </c>
      <c r="L2620" s="17" t="str" cm="1">
        <f t="array" aca="1" ref="L2620" ca="1">IFERROR(INDEX(NTG_2020_Map,$C2620+2,L$7),"")</f>
        <v/>
      </c>
      <c r="M2620" s="17" t="str" cm="1">
        <f t="array" aca="1" ref="M2620" ca="1">IFERROR(INDEX(NTG_2020_Map,$C2620+2,M$7),"")</f>
        <v/>
      </c>
      <c r="N2620" s="18" t="str" cm="1">
        <f t="array" aca="1" ref="N2620" ca="1">IFERROR(INDEX(NTG_2020_Map,$C2620+2,N$7),"")</f>
        <v/>
      </c>
      <c r="O2620" s="18" t="str" cm="1">
        <f t="array" aca="1" ref="O2620" ca="1">IFERROR(IF(INDEX(NTG_2020_Map,$C2620+2,O$7)="","",INDEX(NTG_2020_Map,$C2620+2,O$7)),"")</f>
        <v/>
      </c>
    </row>
    <row r="2621" spans="3:15" ht="12.75" customHeight="1">
      <c r="C2621" s="16">
        <f t="shared" si="80"/>
        <v>114</v>
      </c>
      <c r="D2621" s="16">
        <f t="shared" si="81"/>
        <v>14</v>
      </c>
      <c r="E2621" s="16" cm="1">
        <f t="array" aca="1" ref="E2621" ca="1">IF(F2621="","",IF(INDEX(NTG_2020_Table,$C2621+1,$D2621)=1,1,0))</f>
        <v>0</v>
      </c>
      <c r="F2621" s="17" t="str" cm="1">
        <f t="array" aca="1" ref="F2621" ca="1">IFERROR(INDEX(NTG_2020_Table,$C2621+1,$F$7),"")</f>
        <v>Res-sSF-mShellIns</v>
      </c>
      <c r="G2621" s="17" t="str" cm="1">
        <f t="array" aca="1" ref="G2621" ca="1">IF($F2621="","",IFERROR(INDEX(NTG_2020_Map,1,IF($D2621&lt;$B$4,$B$3,IF($D2621&lt;$B$5,$B$4,$B$5))),""))</f>
        <v>VersionSource</v>
      </c>
      <c r="H2621" s="17" t="str" cm="1">
        <f t="array" aca="1" ref="H2621" ca="1">IF(F2621="","",IFERROR(INDEX(NTG_2020_Map,2,D2621),""))</f>
        <v>0</v>
      </c>
      <c r="I2621" s="17" t="str" cm="1">
        <f t="array" aca="1" ref="I2621" ca="1">IFERROR(INDEX(NTG_2020_Map,$C2621+2,$I$7),"")</f>
        <v/>
      </c>
      <c r="J2621" s="17" t="str" cm="1">
        <f t="array" aca="1" ref="J2621" ca="1">IFERROR(IF(INDEX(NTG_2020_Map,$C2621+2,36)=0,"",INDEX(NTG_2020_Map,$C2621+2,$J$7)),"")</f>
        <v/>
      </c>
      <c r="K2621" s="17" t="str" cm="1">
        <f t="array" aca="1" ref="K2621" ca="1">IFERROR(INDEX(NTG_2020_Map,$C2621+2,K$7),"")</f>
        <v/>
      </c>
      <c r="L2621" s="17" t="str" cm="1">
        <f t="array" aca="1" ref="L2621" ca="1">IFERROR(INDEX(NTG_2020_Map,$C2621+2,L$7),"")</f>
        <v/>
      </c>
      <c r="M2621" s="17" t="str" cm="1">
        <f t="array" aca="1" ref="M2621" ca="1">IFERROR(INDEX(NTG_2020_Map,$C2621+2,M$7),"")</f>
        <v/>
      </c>
      <c r="N2621" s="18" t="str" cm="1">
        <f t="array" aca="1" ref="N2621" ca="1">IFERROR(INDEX(NTG_2020_Map,$C2621+2,N$7),"")</f>
        <v/>
      </c>
      <c r="O2621" s="18" t="str" cm="1">
        <f t="array" aca="1" ref="O2621" ca="1">IFERROR(IF(INDEX(NTG_2020_Map,$C2621+2,O$7)="","",INDEX(NTG_2020_Map,$C2621+2,O$7)),"")</f>
        <v/>
      </c>
    </row>
    <row r="2622" spans="3:15" ht="12.75" customHeight="1">
      <c r="C2622" s="16">
        <f t="shared" si="80"/>
        <v>114</v>
      </c>
      <c r="D2622" s="16">
        <f t="shared" si="81"/>
        <v>15</v>
      </c>
      <c r="E2622" s="16" cm="1">
        <f t="array" aca="1" ref="E2622" ca="1">IF(F2622="","",IF(INDEX(NTG_2020_Table,$C2622+1,$D2622)=1,1,0))</f>
        <v>0</v>
      </c>
      <c r="F2622" s="17" t="str" cm="1">
        <f t="array" aca="1" ref="F2622" ca="1">IFERROR(INDEX(NTG_2020_Table,$C2622+1,$F$7),"")</f>
        <v>Res-sSF-mShellIns</v>
      </c>
      <c r="G2622" s="17" t="str" cm="1">
        <f t="array" aca="1" ref="G2622" ca="1">IF($F2622="","",IFERROR(INDEX(NTG_2020_Map,1,IF($D2622&lt;$B$4,$B$3,IF($D2622&lt;$B$5,$B$4,$B$5))),""))</f>
        <v>VersionSource</v>
      </c>
      <c r="H2622" s="17" cm="1">
        <f t="array" aca="1" ref="H2622" ca="1">IF(F2622="","",IFERROR(INDEX(NTG_2020_Map,2,D2622),""))</f>
        <v>45448.629734189817</v>
      </c>
      <c r="I2622" s="17" t="str" cm="1">
        <f t="array" aca="1" ref="I2622" ca="1">IFERROR(INDEX(NTG_2020_Map,$C2622+2,$I$7),"")</f>
        <v/>
      </c>
      <c r="J2622" s="17" t="str" cm="1">
        <f t="array" aca="1" ref="J2622" ca="1">IFERROR(IF(INDEX(NTG_2020_Map,$C2622+2,36)=0,"",INDEX(NTG_2020_Map,$C2622+2,$J$7)),"")</f>
        <v/>
      </c>
      <c r="K2622" s="17" t="str" cm="1">
        <f t="array" aca="1" ref="K2622" ca="1">IFERROR(INDEX(NTG_2020_Map,$C2622+2,K$7),"")</f>
        <v/>
      </c>
      <c r="L2622" s="17" t="str" cm="1">
        <f t="array" aca="1" ref="L2622" ca="1">IFERROR(INDEX(NTG_2020_Map,$C2622+2,L$7),"")</f>
        <v/>
      </c>
      <c r="M2622" s="17" t="str" cm="1">
        <f t="array" aca="1" ref="M2622" ca="1">IFERROR(INDEX(NTG_2020_Map,$C2622+2,M$7),"")</f>
        <v/>
      </c>
      <c r="N2622" s="18" t="str" cm="1">
        <f t="array" aca="1" ref="N2622" ca="1">IFERROR(INDEX(NTG_2020_Map,$C2622+2,N$7),"")</f>
        <v/>
      </c>
      <c r="O2622" s="18" t="str" cm="1">
        <f t="array" aca="1" ref="O2622" ca="1">IFERROR(IF(INDEX(NTG_2020_Map,$C2622+2,O$7)="","",INDEX(NTG_2020_Map,$C2622+2,O$7)),"")</f>
        <v/>
      </c>
    </row>
    <row r="2623" spans="3:15" ht="12.75" customHeight="1">
      <c r="C2623" s="16">
        <f t="shared" si="80"/>
        <v>114</v>
      </c>
      <c r="D2623" s="16">
        <f t="shared" si="81"/>
        <v>16</v>
      </c>
      <c r="E2623" s="16" cm="1">
        <f t="array" aca="1" ref="E2623" ca="1">IF(F2623="","",IF(INDEX(NTG_2020_Table,$C2623+1,$D2623)=1,1,0))</f>
        <v>1</v>
      </c>
      <c r="F2623" s="17" t="str" cm="1">
        <f t="array" aca="1" ref="F2623" ca="1">IFERROR(INDEX(NTG_2020_Table,$C2623+1,$F$7),"")</f>
        <v>Res-sSF-mShellIns</v>
      </c>
      <c r="G2623" s="17" t="str" cm="1">
        <f t="array" aca="1" ref="G2623" ca="1">IF($F2623="","",IFERROR(INDEX(NTG_2020_Map,1,IF($D2623&lt;$B$4,$B$3,IF($D2623&lt;$B$5,$B$4,$B$5))),""))</f>
        <v>VersionSource</v>
      </c>
      <c r="H2623" s="17" t="str" cm="1">
        <f t="array" aca="1" ref="H2623" ca="1">IF(F2623="","",IFERROR(INDEX(NTG_2020_Map,2,D2623),""))</f>
        <v>Expired this record since a new record was created that uses the updated Measure Impact Types and Delivery Types per DEER2026 Scoping Document.</v>
      </c>
      <c r="I2623" s="17" t="str" cm="1">
        <f t="array" aca="1" ref="I2623" ca="1">IFERROR(INDEX(NTG_2020_Map,$C2623+2,$I$7),"")</f>
        <v/>
      </c>
      <c r="J2623" s="17" t="str" cm="1">
        <f t="array" aca="1" ref="J2623" ca="1">IFERROR(IF(INDEX(NTG_2020_Map,$C2623+2,36)=0,"",INDEX(NTG_2020_Map,$C2623+2,$J$7)),"")</f>
        <v/>
      </c>
      <c r="K2623" s="17" t="str" cm="1">
        <f t="array" aca="1" ref="K2623" ca="1">IFERROR(INDEX(NTG_2020_Map,$C2623+2,K$7),"")</f>
        <v/>
      </c>
      <c r="L2623" s="17" t="str" cm="1">
        <f t="array" aca="1" ref="L2623" ca="1">IFERROR(INDEX(NTG_2020_Map,$C2623+2,L$7),"")</f>
        <v/>
      </c>
      <c r="M2623" s="17" t="str" cm="1">
        <f t="array" aca="1" ref="M2623" ca="1">IFERROR(INDEX(NTG_2020_Map,$C2623+2,M$7),"")</f>
        <v/>
      </c>
      <c r="N2623" s="18" t="str" cm="1">
        <f t="array" aca="1" ref="N2623" ca="1">IFERROR(INDEX(NTG_2020_Map,$C2623+2,N$7),"")</f>
        <v/>
      </c>
      <c r="O2623" s="18" t="str" cm="1">
        <f t="array" aca="1" ref="O2623" ca="1">IFERROR(IF(INDEX(NTG_2020_Map,$C2623+2,O$7)="","",INDEX(NTG_2020_Map,$C2623+2,O$7)),"")</f>
        <v/>
      </c>
    </row>
    <row r="2624" spans="3:15" ht="12.75" customHeight="1">
      <c r="C2624" s="16">
        <f t="shared" si="80"/>
        <v>114</v>
      </c>
      <c r="D2624" s="16">
        <f t="shared" si="81"/>
        <v>17</v>
      </c>
      <c r="E2624" s="16" cm="1">
        <f t="array" aca="1" ref="E2624" ca="1">IF(F2624="","",IF(INDEX(NTG_2020_Table,$C2624+1,$D2624)=1,1,0))</f>
        <v>0</v>
      </c>
      <c r="F2624" s="17" t="str" cm="1">
        <f t="array" aca="1" ref="F2624" ca="1">IFERROR(INDEX(NTG_2020_Table,$C2624+1,$F$7),"")</f>
        <v>Res-sSF-mShellIns</v>
      </c>
      <c r="G2624" s="17" t="str" cm="1">
        <f t="array" aca="1" ref="G2624" ca="1">IF($F2624="","",IFERROR(INDEX(NTG_2020_Map,1,IF($D2624&lt;$B$4,$B$3,IF($D2624&lt;$B$5,$B$4,$B$5))),""))</f>
        <v>VersionSource</v>
      </c>
      <c r="H2624" s="17" t="str" cm="1">
        <f t="array" aca="1" ref="H2624" ca="1">IF(F2624="","",IFERROR(INDEX(NTG_2020_Map,2,D2624),""))</f>
        <v>Deemed Ex Ante Team</v>
      </c>
      <c r="I2624" s="17" t="str" cm="1">
        <f t="array" aca="1" ref="I2624" ca="1">IFERROR(INDEX(NTG_2020_Map,$C2624+2,$I$7),"")</f>
        <v/>
      </c>
      <c r="J2624" s="17" t="str" cm="1">
        <f t="array" aca="1" ref="J2624" ca="1">IFERROR(IF(INDEX(NTG_2020_Map,$C2624+2,36)=0,"",INDEX(NTG_2020_Map,$C2624+2,$J$7)),"")</f>
        <v/>
      </c>
      <c r="K2624" s="17" t="str" cm="1">
        <f t="array" aca="1" ref="K2624" ca="1">IFERROR(INDEX(NTG_2020_Map,$C2624+2,K$7),"")</f>
        <v/>
      </c>
      <c r="L2624" s="17" t="str" cm="1">
        <f t="array" aca="1" ref="L2624" ca="1">IFERROR(INDEX(NTG_2020_Map,$C2624+2,L$7),"")</f>
        <v/>
      </c>
      <c r="M2624" s="17" t="str" cm="1">
        <f t="array" aca="1" ref="M2624" ca="1">IFERROR(INDEX(NTG_2020_Map,$C2624+2,M$7),"")</f>
        <v/>
      </c>
      <c r="N2624" s="18" t="str" cm="1">
        <f t="array" aca="1" ref="N2624" ca="1">IFERROR(INDEX(NTG_2020_Map,$C2624+2,N$7),"")</f>
        <v/>
      </c>
      <c r="O2624" s="18" t="str" cm="1">
        <f t="array" aca="1" ref="O2624" ca="1">IFERROR(IF(INDEX(NTG_2020_Map,$C2624+2,O$7)="","",INDEX(NTG_2020_Map,$C2624+2,O$7)),"")</f>
        <v/>
      </c>
    </row>
    <row r="2625" spans="3:15" ht="12.75" customHeight="1">
      <c r="C2625" s="16">
        <f t="shared" si="80"/>
        <v>114</v>
      </c>
      <c r="D2625" s="16">
        <f t="shared" si="81"/>
        <v>18</v>
      </c>
      <c r="E2625" s="16" cm="1">
        <f t="array" aca="1" ref="E2625" ca="1">IF(F2625="","",IF(INDEX(NTG_2020_Table,$C2625+1,$D2625)=1,1,0))</f>
        <v>0</v>
      </c>
      <c r="F2625" s="17" t="str" cm="1">
        <f t="array" aca="1" ref="F2625" ca="1">IFERROR(INDEX(NTG_2020_Table,$C2625+1,$F$7),"")</f>
        <v>Res-sSF-mShellIns</v>
      </c>
      <c r="G2625" s="17" t="str" cm="1">
        <f t="array" aca="1" ref="G2625" ca="1">IF($F2625="","",IFERROR(INDEX(NTG_2020_Map,1,IF($D2625&lt;$B$4,$B$3,IF($D2625&lt;$B$5,$B$4,$B$5))),""))</f>
        <v>VersionSource</v>
      </c>
      <c r="H2625" s="17" cm="1">
        <f t="array" aca="1" ref="H2625" ca="1">IF(F2625="","",IFERROR(INDEX(NTG_2020_Map,2,D2625),""))</f>
        <v>44566.539816770834</v>
      </c>
      <c r="I2625" s="17" t="str" cm="1">
        <f t="array" aca="1" ref="I2625" ca="1">IFERROR(INDEX(NTG_2020_Map,$C2625+2,$I$7),"")</f>
        <v/>
      </c>
      <c r="J2625" s="17" t="str" cm="1">
        <f t="array" aca="1" ref="J2625" ca="1">IFERROR(IF(INDEX(NTG_2020_Map,$C2625+2,36)=0,"",INDEX(NTG_2020_Map,$C2625+2,$J$7)),"")</f>
        <v/>
      </c>
      <c r="K2625" s="17" t="str" cm="1">
        <f t="array" aca="1" ref="K2625" ca="1">IFERROR(INDEX(NTG_2020_Map,$C2625+2,K$7),"")</f>
        <v/>
      </c>
      <c r="L2625" s="17" t="str" cm="1">
        <f t="array" aca="1" ref="L2625" ca="1">IFERROR(INDEX(NTG_2020_Map,$C2625+2,L$7),"")</f>
        <v/>
      </c>
      <c r="M2625" s="17" t="str" cm="1">
        <f t="array" aca="1" ref="M2625" ca="1">IFERROR(INDEX(NTG_2020_Map,$C2625+2,M$7),"")</f>
        <v/>
      </c>
      <c r="N2625" s="18" t="str" cm="1">
        <f t="array" aca="1" ref="N2625" ca="1">IFERROR(INDEX(NTG_2020_Map,$C2625+2,N$7),"")</f>
        <v/>
      </c>
      <c r="O2625" s="18" t="str" cm="1">
        <f t="array" aca="1" ref="O2625" ca="1">IFERROR(IF(INDEX(NTG_2020_Map,$C2625+2,O$7)="","",INDEX(NTG_2020_Map,$C2625+2,O$7)),"")</f>
        <v/>
      </c>
    </row>
    <row r="2626" spans="3:15" ht="12.75" customHeight="1">
      <c r="C2626" s="16">
        <f t="shared" si="80"/>
        <v>114</v>
      </c>
      <c r="D2626" s="16">
        <f t="shared" si="81"/>
        <v>19</v>
      </c>
      <c r="E2626" s="16" cm="1">
        <f t="array" aca="1" ref="E2626" ca="1">IF(F2626="","",IF(INDEX(NTG_2020_Table,$C2626+1,$D2626)=1,1,0))</f>
        <v>0</v>
      </c>
      <c r="F2626" s="17" t="str" cm="1">
        <f t="array" aca="1" ref="F2626" ca="1">IFERROR(INDEX(NTG_2020_Table,$C2626+1,$F$7),"")</f>
        <v>Res-sSF-mShellIns</v>
      </c>
      <c r="G2626" s="17" t="str" cm="1">
        <f t="array" aca="1" ref="G2626" ca="1">IF($F2626="","",IFERROR(INDEX(NTG_2020_Map,1,IF($D2626&lt;$B$4,$B$3,IF($D2626&lt;$B$5,$B$4,$B$5))),""))</f>
        <v>CreatedComment</v>
      </c>
      <c r="H2626" s="17" t="str" cm="1">
        <f t="array" aca="1" ref="H2626" ca="1">IF(F2626="","",IFERROR(INDEX(NTG_2020_Map,2,D2626),""))</f>
        <v/>
      </c>
      <c r="I2626" s="17" t="str" cm="1">
        <f t="array" aca="1" ref="I2626" ca="1">IFERROR(INDEX(NTG_2020_Map,$C2626+2,$I$7),"")</f>
        <v/>
      </c>
      <c r="J2626" s="17" t="str" cm="1">
        <f t="array" aca="1" ref="J2626" ca="1">IFERROR(IF(INDEX(NTG_2020_Map,$C2626+2,36)=0,"",INDEX(NTG_2020_Map,$C2626+2,$J$7)),"")</f>
        <v/>
      </c>
      <c r="K2626" s="17" t="str" cm="1">
        <f t="array" aca="1" ref="K2626" ca="1">IFERROR(INDEX(NTG_2020_Map,$C2626+2,K$7),"")</f>
        <v/>
      </c>
      <c r="L2626" s="17" t="str" cm="1">
        <f t="array" aca="1" ref="L2626" ca="1">IFERROR(INDEX(NTG_2020_Map,$C2626+2,L$7),"")</f>
        <v/>
      </c>
      <c r="M2626" s="17" t="str" cm="1">
        <f t="array" aca="1" ref="M2626" ca="1">IFERROR(INDEX(NTG_2020_Map,$C2626+2,M$7),"")</f>
        <v/>
      </c>
      <c r="N2626" s="18" t="str" cm="1">
        <f t="array" aca="1" ref="N2626" ca="1">IFERROR(INDEX(NTG_2020_Map,$C2626+2,N$7),"")</f>
        <v/>
      </c>
      <c r="O2626" s="18" t="str" cm="1">
        <f t="array" aca="1" ref="O2626" ca="1">IFERROR(IF(INDEX(NTG_2020_Map,$C2626+2,O$7)="","",INDEX(NTG_2020_Map,$C2626+2,O$7)),"")</f>
        <v/>
      </c>
    </row>
    <row r="2627" spans="3:15" ht="12.75" customHeight="1">
      <c r="C2627" s="16">
        <f t="shared" si="80"/>
        <v>114</v>
      </c>
      <c r="D2627" s="16">
        <f t="shared" si="81"/>
        <v>20</v>
      </c>
      <c r="E2627" s="16" cm="1">
        <f t="array" aca="1" ref="E2627" ca="1">IF(F2627="","",IF(INDEX(NTG_2020_Table,$C2627+1,$D2627)=1,1,0))</f>
        <v>0</v>
      </c>
      <c r="F2627" s="17" t="str" cm="1">
        <f t="array" aca="1" ref="F2627" ca="1">IFERROR(INDEX(NTG_2020_Table,$C2627+1,$F$7),"")</f>
        <v>Res-sSF-mShellIns</v>
      </c>
      <c r="G2627" s="17" t="str" cm="1">
        <f t="array" aca="1" ref="G2627" ca="1">IF($F2627="","",IFERROR(INDEX(NTG_2020_Map,1,IF($D2627&lt;$B$4,$B$3,IF($D2627&lt;$B$5,$B$4,$B$5))),""))</f>
        <v>CreatedComment</v>
      </c>
      <c r="H2627" s="17" t="str" cm="1">
        <f t="array" aca="1" ref="H2627" ca="1">IF(F2627="","",IFERROR(INDEX(NTG_2020_Map,2,D2627),""))</f>
        <v>Deemed Ex Ante Team</v>
      </c>
      <c r="I2627" s="17" t="str" cm="1">
        <f t="array" aca="1" ref="I2627" ca="1">IFERROR(INDEX(NTG_2020_Map,$C2627+2,$I$7),"")</f>
        <v/>
      </c>
      <c r="J2627" s="17" t="str" cm="1">
        <f t="array" aca="1" ref="J2627" ca="1">IFERROR(IF(INDEX(NTG_2020_Map,$C2627+2,36)=0,"",INDEX(NTG_2020_Map,$C2627+2,$J$7)),"")</f>
        <v/>
      </c>
      <c r="K2627" s="17" t="str" cm="1">
        <f t="array" aca="1" ref="K2627" ca="1">IFERROR(INDEX(NTG_2020_Map,$C2627+2,K$7),"")</f>
        <v/>
      </c>
      <c r="L2627" s="17" t="str" cm="1">
        <f t="array" aca="1" ref="L2627" ca="1">IFERROR(INDEX(NTG_2020_Map,$C2627+2,L$7),"")</f>
        <v/>
      </c>
      <c r="M2627" s="17" t="str" cm="1">
        <f t="array" aca="1" ref="M2627" ca="1">IFERROR(INDEX(NTG_2020_Map,$C2627+2,M$7),"")</f>
        <v/>
      </c>
      <c r="N2627" s="18" t="str" cm="1">
        <f t="array" aca="1" ref="N2627" ca="1">IFERROR(INDEX(NTG_2020_Map,$C2627+2,N$7),"")</f>
        <v/>
      </c>
      <c r="O2627" s="18" t="str" cm="1">
        <f t="array" aca="1" ref="O2627" ca="1">IFERROR(IF(INDEX(NTG_2020_Map,$C2627+2,O$7)="","",INDEX(NTG_2020_Map,$C2627+2,O$7)),"")</f>
        <v/>
      </c>
    </row>
    <row r="2628" spans="3:15" ht="12.75" customHeight="1">
      <c r="C2628" s="16">
        <f t="shared" si="80"/>
        <v>114</v>
      </c>
      <c r="D2628" s="16">
        <f t="shared" si="81"/>
        <v>21</v>
      </c>
      <c r="E2628" s="16" cm="1">
        <f t="array" aca="1" ref="E2628" ca="1">IF(F2628="","",IF(INDEX(NTG_2020_Table,$C2628+1,$D2628)=1,1,0))</f>
        <v>0</v>
      </c>
      <c r="F2628" s="17" t="str" cm="1">
        <f t="array" aca="1" ref="F2628" ca="1">IFERROR(INDEX(NTG_2020_Table,$C2628+1,$F$7),"")</f>
        <v>Res-sSF-mShellIns</v>
      </c>
      <c r="G2628" s="17" t="str" cm="1">
        <f t="array" aca="1" ref="G2628" ca="1">IF($F2628="","",IFERROR(INDEX(NTG_2020_Map,1,IF($D2628&lt;$B$4,$B$3,IF($D2628&lt;$B$5,$B$4,$B$5))),""))</f>
        <v>CreatedComment</v>
      </c>
      <c r="H2628" s="17" t="str" cm="1">
        <f t="array" aca="1" ref="H2628" ca="1">IF(F2628="","",IFERROR(INDEX(NTG_2020_Map,2,D2628),""))</f>
        <v/>
      </c>
      <c r="I2628" s="17" t="str" cm="1">
        <f t="array" aca="1" ref="I2628" ca="1">IFERROR(INDEX(NTG_2020_Map,$C2628+2,$I$7),"")</f>
        <v/>
      </c>
      <c r="J2628" s="17" t="str" cm="1">
        <f t="array" aca="1" ref="J2628" ca="1">IFERROR(IF(INDEX(NTG_2020_Map,$C2628+2,36)=0,"",INDEX(NTG_2020_Map,$C2628+2,$J$7)),"")</f>
        <v/>
      </c>
      <c r="K2628" s="17" t="str" cm="1">
        <f t="array" aca="1" ref="K2628" ca="1">IFERROR(INDEX(NTG_2020_Map,$C2628+2,K$7),"")</f>
        <v/>
      </c>
      <c r="L2628" s="17" t="str" cm="1">
        <f t="array" aca="1" ref="L2628" ca="1">IFERROR(INDEX(NTG_2020_Map,$C2628+2,L$7),"")</f>
        <v/>
      </c>
      <c r="M2628" s="17" t="str" cm="1">
        <f t="array" aca="1" ref="M2628" ca="1">IFERROR(INDEX(NTG_2020_Map,$C2628+2,M$7),"")</f>
        <v/>
      </c>
      <c r="N2628" s="18" t="str" cm="1">
        <f t="array" aca="1" ref="N2628" ca="1">IFERROR(INDEX(NTG_2020_Map,$C2628+2,N$7),"")</f>
        <v/>
      </c>
      <c r="O2628" s="18" t="str" cm="1">
        <f t="array" aca="1" ref="O2628" ca="1">IFERROR(IF(INDEX(NTG_2020_Map,$C2628+2,O$7)="","",INDEX(NTG_2020_Map,$C2628+2,O$7)),"")</f>
        <v/>
      </c>
    </row>
    <row r="2629" spans="3:15" ht="12.75" customHeight="1">
      <c r="C2629" s="16">
        <f t="shared" si="80"/>
        <v>114</v>
      </c>
      <c r="D2629" s="16">
        <f t="shared" si="81"/>
        <v>22</v>
      </c>
      <c r="E2629" s="16" cm="1">
        <f t="array" aca="1" ref="E2629" ca="1">IF(F2629="","",IF(INDEX(NTG_2020_Table,$C2629+1,$D2629)=1,1,0))</f>
        <v>1</v>
      </c>
      <c r="F2629" s="17" t="str" cm="1">
        <f t="array" aca="1" ref="F2629" ca="1">IFERROR(INDEX(NTG_2020_Table,$C2629+1,$F$7),"")</f>
        <v>Res-sSF-mShellIns</v>
      </c>
      <c r="G2629" s="17" t="str" cm="1">
        <f t="array" aca="1" ref="G2629" ca="1">IF($F2629="","",IFERROR(INDEX(NTG_2020_Map,1,IF($D2629&lt;$B$4,$B$3,IF($D2629&lt;$B$5,$B$4,$B$5))),""))</f>
        <v>CreatedComment</v>
      </c>
      <c r="H2629" s="17" t="str" cm="1">
        <f t="array" aca="1" ref="H2629" ca="1">IF(F2629="","",IFERROR(INDEX(NTG_2020_Map,2,D2629),""))</f>
        <v/>
      </c>
      <c r="I2629" s="17" t="str" cm="1">
        <f t="array" aca="1" ref="I2629" ca="1">IFERROR(INDEX(NTG_2020_Map,$C2629+2,$I$7),"")</f>
        <v/>
      </c>
      <c r="J2629" s="17" t="str" cm="1">
        <f t="array" aca="1" ref="J2629" ca="1">IFERROR(IF(INDEX(NTG_2020_Map,$C2629+2,36)=0,"",INDEX(NTG_2020_Map,$C2629+2,$J$7)),"")</f>
        <v/>
      </c>
      <c r="K2629" s="17" t="str" cm="1">
        <f t="array" aca="1" ref="K2629" ca="1">IFERROR(INDEX(NTG_2020_Map,$C2629+2,K$7),"")</f>
        <v/>
      </c>
      <c r="L2629" s="17" t="str" cm="1">
        <f t="array" aca="1" ref="L2629" ca="1">IFERROR(INDEX(NTG_2020_Map,$C2629+2,L$7),"")</f>
        <v/>
      </c>
      <c r="M2629" s="17" t="str" cm="1">
        <f t="array" aca="1" ref="M2629" ca="1">IFERROR(INDEX(NTG_2020_Map,$C2629+2,M$7),"")</f>
        <v/>
      </c>
      <c r="N2629" s="18" t="str" cm="1">
        <f t="array" aca="1" ref="N2629" ca="1">IFERROR(INDEX(NTG_2020_Map,$C2629+2,N$7),"")</f>
        <v/>
      </c>
      <c r="O2629" s="18" t="str" cm="1">
        <f t="array" aca="1" ref="O2629" ca="1">IFERROR(IF(INDEX(NTG_2020_Map,$C2629+2,O$7)="","",INDEX(NTG_2020_Map,$C2629+2,O$7)),"")</f>
        <v/>
      </c>
    </row>
    <row r="2630" spans="3:15" ht="12.75" customHeight="1">
      <c r="C2630" s="16">
        <f t="shared" si="80"/>
        <v>114</v>
      </c>
      <c r="D2630" s="16">
        <f t="shared" si="81"/>
        <v>23</v>
      </c>
      <c r="E2630" s="16" cm="1">
        <f t="array" aca="1" ref="E2630" ca="1">IF(F2630="","",IF(INDEX(NTG_2020_Table,$C2630+1,$D2630)=1,1,0))</f>
        <v>0</v>
      </c>
      <c r="F2630" s="17" t="str" cm="1">
        <f t="array" aca="1" ref="F2630" ca="1">IFERROR(INDEX(NTG_2020_Table,$C2630+1,$F$7),"")</f>
        <v>Res-sSF-mShellIns</v>
      </c>
      <c r="G2630" s="17" t="str" cm="1">
        <f t="array" aca="1" ref="G2630" ca="1">IF($F2630="","",IFERROR(INDEX(NTG_2020_Map,1,IF($D2630&lt;$B$4,$B$3,IF($D2630&lt;$B$5,$B$4,$B$5))),""))</f>
        <v>CreatedComment</v>
      </c>
      <c r="H2630" s="17" t="str" cm="1">
        <f t="array" aca="1" ref="H2630" ca="1">IF(F2630="","",IFERROR(INDEX(NTG_2020_Map,2,D2630),""))</f>
        <v/>
      </c>
      <c r="I2630" s="17" t="str" cm="1">
        <f t="array" aca="1" ref="I2630" ca="1">IFERROR(INDEX(NTG_2020_Map,$C2630+2,$I$7),"")</f>
        <v/>
      </c>
      <c r="J2630" s="17" t="str" cm="1">
        <f t="array" aca="1" ref="J2630" ca="1">IFERROR(IF(INDEX(NTG_2020_Map,$C2630+2,36)=0,"",INDEX(NTG_2020_Map,$C2630+2,$J$7)),"")</f>
        <v/>
      </c>
      <c r="K2630" s="17" t="str" cm="1">
        <f t="array" aca="1" ref="K2630" ca="1">IFERROR(INDEX(NTG_2020_Map,$C2630+2,K$7),"")</f>
        <v/>
      </c>
      <c r="L2630" s="17" t="str" cm="1">
        <f t="array" aca="1" ref="L2630" ca="1">IFERROR(INDEX(NTG_2020_Map,$C2630+2,L$7),"")</f>
        <v/>
      </c>
      <c r="M2630" s="17" t="str" cm="1">
        <f t="array" aca="1" ref="M2630" ca="1">IFERROR(INDEX(NTG_2020_Map,$C2630+2,M$7),"")</f>
        <v/>
      </c>
      <c r="N2630" s="18" t="str" cm="1">
        <f t="array" aca="1" ref="N2630" ca="1">IFERROR(INDEX(NTG_2020_Map,$C2630+2,N$7),"")</f>
        <v/>
      </c>
      <c r="O2630" s="18" t="str" cm="1">
        <f t="array" aca="1" ref="O2630" ca="1">IFERROR(IF(INDEX(NTG_2020_Map,$C2630+2,O$7)="","",INDEX(NTG_2020_Map,$C2630+2,O$7)),"")</f>
        <v/>
      </c>
    </row>
    <row r="2631" spans="3:15" ht="12.75" customHeight="1">
      <c r="C2631" s="16">
        <f t="shared" si="80"/>
        <v>115</v>
      </c>
      <c r="D2631" s="16">
        <f t="shared" si="81"/>
        <v>1</v>
      </c>
      <c r="E2631" s="16" cm="1">
        <f t="array" aca="1" ref="E2631" ca="1">IF(F2631="","",IF(INDEX(NTG_2020_Table,$C2631+1,$D2631)=1,1,0))</f>
        <v>0</v>
      </c>
      <c r="F2631" s="17" t="str" cm="1">
        <f t="array" aca="1" ref="F2631" ca="1">IFERROR(INDEX(NTG_2020_Table,$C2631+1,$F$7),"")</f>
        <v>Res-sSF-mShellIns</v>
      </c>
      <c r="G2631" s="17" t="str" cm="1">
        <f t="array" aca="1" ref="G2631" ca="1">IF($F2631="","",IFERROR(INDEX(NTG_2020_Map,1,IF($D2631&lt;$B$4,$B$3,IF($D2631&lt;$B$5,$B$4,$B$5))),""))</f>
        <v>NTG_ID</v>
      </c>
      <c r="H2631" s="17" t="str" cm="1">
        <f t="array" aca="1" ref="H2631" ca="1">IF(F2631="","",IFERROR(INDEX(NTG_2020_Map,2,D2631),""))</f>
        <v>Agric-Default&gt;2yrs</v>
      </c>
      <c r="I2631" s="17" t="str" cm="1">
        <f t="array" aca="1" ref="I2631" ca="1">IFERROR(INDEX(NTG_2020_Map,$C2631+2,$I$7),"")</f>
        <v/>
      </c>
      <c r="J2631" s="17" t="str" cm="1">
        <f t="array" aca="1" ref="J2631" ca="1">IFERROR(IF(INDEX(NTG_2020_Map,$C2631+2,36)=0,"",INDEX(NTG_2020_Map,$C2631+2,$J$7)),"")</f>
        <v/>
      </c>
      <c r="K2631" s="17" t="str" cm="1">
        <f t="array" aca="1" ref="K2631" ca="1">IFERROR(INDEX(NTG_2020_Map,$C2631+2,K$7),"")</f>
        <v/>
      </c>
      <c r="L2631" s="17" t="str" cm="1">
        <f t="array" aca="1" ref="L2631" ca="1">IFERROR(INDEX(NTG_2020_Map,$C2631+2,L$7),"")</f>
        <v/>
      </c>
      <c r="M2631" s="17" t="str" cm="1">
        <f t="array" aca="1" ref="M2631" ca="1">IFERROR(INDEX(NTG_2020_Map,$C2631+2,M$7),"")</f>
        <v/>
      </c>
      <c r="N2631" s="18" t="str" cm="1">
        <f t="array" aca="1" ref="N2631" ca="1">IFERROR(INDEX(NTG_2020_Map,$C2631+2,N$7),"")</f>
        <v/>
      </c>
      <c r="O2631" s="18" t="str" cm="1">
        <f t="array" aca="1" ref="O2631" ca="1">IFERROR(IF(INDEX(NTG_2020_Map,$C2631+2,O$7)="","",INDEX(NTG_2020_Map,$C2631+2,O$7)),"")</f>
        <v/>
      </c>
    </row>
    <row r="2632" spans="3:15" ht="12.75" customHeight="1">
      <c r="C2632" s="16">
        <f t="shared" si="80"/>
        <v>115</v>
      </c>
      <c r="D2632" s="16">
        <f t="shared" si="81"/>
        <v>2</v>
      </c>
      <c r="E2632" s="16" cm="1">
        <f t="array" aca="1" ref="E2632" ca="1">IF(F2632="","",IF(INDEX(NTG_2020_Table,$C2632+1,$D2632)=1,1,0))</f>
        <v>0</v>
      </c>
      <c r="F2632" s="17" t="str" cm="1">
        <f t="array" aca="1" ref="F2632" ca="1">IFERROR(INDEX(NTG_2020_Table,$C2632+1,$F$7),"")</f>
        <v>Res-sSF-mShellIns</v>
      </c>
      <c r="G2632" s="17" t="str" cm="1">
        <f t="array" aca="1" ref="G2632" ca="1">IF($F2632="","",IFERROR(INDEX(NTG_2020_Map,1,IF($D2632&lt;$B$4,$B$3,IF($D2632&lt;$B$5,$B$4,$B$5))),""))</f>
        <v>NTG_ID</v>
      </c>
      <c r="H2632" s="17" t="str" cm="1">
        <f t="array" aca="1" ref="H2632" ca="1">IF(F2632="","",IFERROR(INDEX(NTG_2020_Map,2,D2632),""))</f>
        <v>DEER2019</v>
      </c>
      <c r="I2632" s="17" t="str" cm="1">
        <f t="array" aca="1" ref="I2632" ca="1">IFERROR(INDEX(NTG_2020_Map,$C2632+2,$I$7),"")</f>
        <v/>
      </c>
      <c r="J2632" s="17" t="str" cm="1">
        <f t="array" aca="1" ref="J2632" ca="1">IFERROR(IF(INDEX(NTG_2020_Map,$C2632+2,36)=0,"",INDEX(NTG_2020_Map,$C2632+2,$J$7)),"")</f>
        <v/>
      </c>
      <c r="K2632" s="17" t="str" cm="1">
        <f t="array" aca="1" ref="K2632" ca="1">IFERROR(INDEX(NTG_2020_Map,$C2632+2,K$7),"")</f>
        <v/>
      </c>
      <c r="L2632" s="17" t="str" cm="1">
        <f t="array" aca="1" ref="L2632" ca="1">IFERROR(INDEX(NTG_2020_Map,$C2632+2,L$7),"")</f>
        <v/>
      </c>
      <c r="M2632" s="17" t="str" cm="1">
        <f t="array" aca="1" ref="M2632" ca="1">IFERROR(INDEX(NTG_2020_Map,$C2632+2,M$7),"")</f>
        <v/>
      </c>
      <c r="N2632" s="18" t="str" cm="1">
        <f t="array" aca="1" ref="N2632" ca="1">IFERROR(INDEX(NTG_2020_Map,$C2632+2,N$7),"")</f>
        <v/>
      </c>
      <c r="O2632" s="18" t="str" cm="1">
        <f t="array" aca="1" ref="O2632" ca="1">IFERROR(IF(INDEX(NTG_2020_Map,$C2632+2,O$7)="","",INDEX(NTG_2020_Map,$C2632+2,O$7)),"")</f>
        <v/>
      </c>
    </row>
    <row r="2633" spans="3:15" ht="12.75" customHeight="1">
      <c r="C2633" s="16">
        <f t="shared" si="80"/>
        <v>115</v>
      </c>
      <c r="D2633" s="16">
        <f t="shared" si="81"/>
        <v>3</v>
      </c>
      <c r="E2633" s="16" cm="1">
        <f t="array" aca="1" ref="E2633" ca="1">IF(F2633="","",IF(INDEX(NTG_2020_Table,$C2633+1,$D2633)=1,1,0))</f>
        <v>0</v>
      </c>
      <c r="F2633" s="17" t="str" cm="1">
        <f t="array" aca="1" ref="F2633" ca="1">IFERROR(INDEX(NTG_2020_Table,$C2633+1,$F$7),"")</f>
        <v>Res-sSF-mShellIns</v>
      </c>
      <c r="G2633" s="17" t="str" cm="1">
        <f t="array" aca="1" ref="G2633" ca="1">IF($F2633="","",IFERROR(INDEX(NTG_2020_Map,1,IF($D2633&lt;$B$4,$B$3,IF($D2633&lt;$B$5,$B$4,$B$5))),""))</f>
        <v>NTG_ID</v>
      </c>
      <c r="H2633" s="17" cm="1">
        <f t="array" aca="1" ref="H2633" ca="1">IF(F2633="","",IFERROR(INDEX(NTG_2020_Map,2,D2633),""))</f>
        <v>43466</v>
      </c>
      <c r="I2633" s="17" t="str" cm="1">
        <f t="array" aca="1" ref="I2633" ca="1">IFERROR(INDEX(NTG_2020_Map,$C2633+2,$I$7),"")</f>
        <v/>
      </c>
      <c r="J2633" s="17" t="str" cm="1">
        <f t="array" aca="1" ref="J2633" ca="1">IFERROR(IF(INDEX(NTG_2020_Map,$C2633+2,36)=0,"",INDEX(NTG_2020_Map,$C2633+2,$J$7)),"")</f>
        <v/>
      </c>
      <c r="K2633" s="17" t="str" cm="1">
        <f t="array" aca="1" ref="K2633" ca="1">IFERROR(INDEX(NTG_2020_Map,$C2633+2,K$7),"")</f>
        <v/>
      </c>
      <c r="L2633" s="17" t="str" cm="1">
        <f t="array" aca="1" ref="L2633" ca="1">IFERROR(INDEX(NTG_2020_Map,$C2633+2,L$7),"")</f>
        <v/>
      </c>
      <c r="M2633" s="17" t="str" cm="1">
        <f t="array" aca="1" ref="M2633" ca="1">IFERROR(INDEX(NTG_2020_Map,$C2633+2,M$7),"")</f>
        <v/>
      </c>
      <c r="N2633" s="18" t="str" cm="1">
        <f t="array" aca="1" ref="N2633" ca="1">IFERROR(INDEX(NTG_2020_Map,$C2633+2,N$7),"")</f>
        <v/>
      </c>
      <c r="O2633" s="18" t="str" cm="1">
        <f t="array" aca="1" ref="O2633" ca="1">IFERROR(IF(INDEX(NTG_2020_Map,$C2633+2,O$7)="","",INDEX(NTG_2020_Map,$C2633+2,O$7)),"")</f>
        <v/>
      </c>
    </row>
    <row r="2634" spans="3:15" ht="12.75" customHeight="1">
      <c r="C2634" s="16">
        <f t="shared" ref="C2634:C2697" si="82">IF($D2634=1,IF($C2633&lt;$B$1,$C2633+1,""),$C2633)</f>
        <v>115</v>
      </c>
      <c r="D2634" s="16">
        <f t="shared" ref="D2634:D2697" si="83">IF(D2633&lt;$B$2,D2633+1,1)</f>
        <v>4</v>
      </c>
      <c r="E2634" s="16" cm="1">
        <f t="array" aca="1" ref="E2634" ca="1">IF(F2634="","",IF(INDEX(NTG_2020_Table,$C2634+1,$D2634)=1,1,0))</f>
        <v>0</v>
      </c>
      <c r="F2634" s="17" t="str" cm="1">
        <f t="array" aca="1" ref="F2634" ca="1">IFERROR(INDEX(NTG_2020_Table,$C2634+1,$F$7),"")</f>
        <v>Res-sSF-mShellIns</v>
      </c>
      <c r="G2634" s="17" t="str" cm="1">
        <f t="array" aca="1" ref="G2634" ca="1">IF($F2634="","",IFERROR(INDEX(NTG_2020_Map,1,IF($D2634&lt;$B$4,$B$3,IF($D2634&lt;$B$5,$B$4,$B$5))),""))</f>
        <v>NTG_ID</v>
      </c>
      <c r="H2634" s="17" cm="1">
        <f t="array" aca="1" ref="H2634" ca="1">IF(F2634="","",IFERROR(INDEX(NTG_2020_Map,2,D2634),""))</f>
        <v>46022</v>
      </c>
      <c r="I2634" s="17" t="str" cm="1">
        <f t="array" aca="1" ref="I2634" ca="1">IFERROR(INDEX(NTG_2020_Map,$C2634+2,$I$7),"")</f>
        <v/>
      </c>
      <c r="J2634" s="17" t="str" cm="1">
        <f t="array" aca="1" ref="J2634" ca="1">IFERROR(IF(INDEX(NTG_2020_Map,$C2634+2,36)=0,"",INDEX(NTG_2020_Map,$C2634+2,$J$7)),"")</f>
        <v/>
      </c>
      <c r="K2634" s="17" t="str" cm="1">
        <f t="array" aca="1" ref="K2634" ca="1">IFERROR(INDEX(NTG_2020_Map,$C2634+2,K$7),"")</f>
        <v/>
      </c>
      <c r="L2634" s="17" t="str" cm="1">
        <f t="array" aca="1" ref="L2634" ca="1">IFERROR(INDEX(NTG_2020_Map,$C2634+2,L$7),"")</f>
        <v/>
      </c>
      <c r="M2634" s="17" t="str" cm="1">
        <f t="array" aca="1" ref="M2634" ca="1">IFERROR(INDEX(NTG_2020_Map,$C2634+2,M$7),"")</f>
        <v/>
      </c>
      <c r="N2634" s="18" t="str" cm="1">
        <f t="array" aca="1" ref="N2634" ca="1">IFERROR(INDEX(NTG_2020_Map,$C2634+2,N$7),"")</f>
        <v/>
      </c>
      <c r="O2634" s="18" t="str" cm="1">
        <f t="array" aca="1" ref="O2634" ca="1">IFERROR(IF(INDEX(NTG_2020_Map,$C2634+2,O$7)="","",INDEX(NTG_2020_Map,$C2634+2,O$7)),"")</f>
        <v/>
      </c>
    </row>
    <row r="2635" spans="3:15" ht="12.75" customHeight="1">
      <c r="C2635" s="16">
        <f t="shared" si="82"/>
        <v>115</v>
      </c>
      <c r="D2635" s="16">
        <f t="shared" si="83"/>
        <v>5</v>
      </c>
      <c r="E2635" s="16" cm="1">
        <f t="array" aca="1" ref="E2635" ca="1">IF(F2635="","",IF(INDEX(NTG_2020_Table,$C2635+1,$D2635)=1,1,0))</f>
        <v>0</v>
      </c>
      <c r="F2635" s="17" t="str" cm="1">
        <f t="array" aca="1" ref="F2635" ca="1">IFERROR(INDEX(NTG_2020_Table,$C2635+1,$F$7),"")</f>
        <v>Res-sSF-mShellIns</v>
      </c>
      <c r="G2635" s="17" t="str" cm="1">
        <f t="array" aca="1" ref="G2635" ca="1">IF($F2635="","",IFERROR(INDEX(NTG_2020_Map,1,IF($D2635&lt;$B$4,$B$3,IF($D2635&lt;$B$5,$B$4,$B$5))),""))</f>
        <v>NTG_ID</v>
      </c>
      <c r="H2635" s="17" cm="1">
        <f t="array" aca="1" ref="H2635" ca="1">IF(F2635="","",IFERROR(INDEX(NTG_2020_Map,2,D2635),""))</f>
        <v>0.6</v>
      </c>
      <c r="I2635" s="17" t="str" cm="1">
        <f t="array" aca="1" ref="I2635" ca="1">IFERROR(INDEX(NTG_2020_Map,$C2635+2,$I$7),"")</f>
        <v/>
      </c>
      <c r="J2635" s="17" t="str" cm="1">
        <f t="array" aca="1" ref="J2635" ca="1">IFERROR(IF(INDEX(NTG_2020_Map,$C2635+2,36)=0,"",INDEX(NTG_2020_Map,$C2635+2,$J$7)),"")</f>
        <v/>
      </c>
      <c r="K2635" s="17" t="str" cm="1">
        <f t="array" aca="1" ref="K2635" ca="1">IFERROR(INDEX(NTG_2020_Map,$C2635+2,K$7),"")</f>
        <v/>
      </c>
      <c r="L2635" s="17" t="str" cm="1">
        <f t="array" aca="1" ref="L2635" ca="1">IFERROR(INDEX(NTG_2020_Map,$C2635+2,L$7),"")</f>
        <v/>
      </c>
      <c r="M2635" s="17" t="str" cm="1">
        <f t="array" aca="1" ref="M2635" ca="1">IFERROR(INDEX(NTG_2020_Map,$C2635+2,M$7),"")</f>
        <v/>
      </c>
      <c r="N2635" s="18" t="str" cm="1">
        <f t="array" aca="1" ref="N2635" ca="1">IFERROR(INDEX(NTG_2020_Map,$C2635+2,N$7),"")</f>
        <v/>
      </c>
      <c r="O2635" s="18" t="str" cm="1">
        <f t="array" aca="1" ref="O2635" ca="1">IFERROR(IF(INDEX(NTG_2020_Map,$C2635+2,O$7)="","",INDEX(NTG_2020_Map,$C2635+2,O$7)),"")</f>
        <v/>
      </c>
    </row>
    <row r="2636" spans="3:15" ht="12.75" customHeight="1">
      <c r="C2636" s="16">
        <f t="shared" si="82"/>
        <v>115</v>
      </c>
      <c r="D2636" s="16">
        <f t="shared" si="83"/>
        <v>6</v>
      </c>
      <c r="E2636" s="16" cm="1">
        <f t="array" aca="1" ref="E2636" ca="1">IF(F2636="","",IF(INDEX(NTG_2020_Table,$C2636+1,$D2636)=1,1,0))</f>
        <v>0</v>
      </c>
      <c r="F2636" s="17" t="str" cm="1">
        <f t="array" aca="1" ref="F2636" ca="1">IFERROR(INDEX(NTG_2020_Table,$C2636+1,$F$7),"")</f>
        <v>Res-sSF-mShellIns</v>
      </c>
      <c r="G2636" s="17" t="str" cm="1">
        <f t="array" aca="1" ref="G2636" ca="1">IF($F2636="","",IFERROR(INDEX(NTG_2020_Map,1,IF($D2636&lt;$B$4,$B$3,IF($D2636&lt;$B$5,$B$4,$B$5))),""))</f>
        <v>NTG_ID</v>
      </c>
      <c r="H2636" s="17" cm="1">
        <f t="array" aca="1" ref="H2636" ca="1">IF(F2636="","",IFERROR(INDEX(NTG_2020_Map,2,D2636),""))</f>
        <v>0.6</v>
      </c>
      <c r="I2636" s="17" t="str" cm="1">
        <f t="array" aca="1" ref="I2636" ca="1">IFERROR(INDEX(NTG_2020_Map,$C2636+2,$I$7),"")</f>
        <v/>
      </c>
      <c r="J2636" s="17" t="str" cm="1">
        <f t="array" aca="1" ref="J2636" ca="1">IFERROR(IF(INDEX(NTG_2020_Map,$C2636+2,36)=0,"",INDEX(NTG_2020_Map,$C2636+2,$J$7)),"")</f>
        <v/>
      </c>
      <c r="K2636" s="17" t="str" cm="1">
        <f t="array" aca="1" ref="K2636" ca="1">IFERROR(INDEX(NTG_2020_Map,$C2636+2,K$7),"")</f>
        <v/>
      </c>
      <c r="L2636" s="17" t="str" cm="1">
        <f t="array" aca="1" ref="L2636" ca="1">IFERROR(INDEX(NTG_2020_Map,$C2636+2,L$7),"")</f>
        <v/>
      </c>
      <c r="M2636" s="17" t="str" cm="1">
        <f t="array" aca="1" ref="M2636" ca="1">IFERROR(INDEX(NTG_2020_Map,$C2636+2,M$7),"")</f>
        <v/>
      </c>
      <c r="N2636" s="18" t="str" cm="1">
        <f t="array" aca="1" ref="N2636" ca="1">IFERROR(INDEX(NTG_2020_Map,$C2636+2,N$7),"")</f>
        <v/>
      </c>
      <c r="O2636" s="18" t="str" cm="1">
        <f t="array" aca="1" ref="O2636" ca="1">IFERROR(IF(INDEX(NTG_2020_Map,$C2636+2,O$7)="","",INDEX(NTG_2020_Map,$C2636+2,O$7)),"")</f>
        <v/>
      </c>
    </row>
    <row r="2637" spans="3:15" ht="12.75" customHeight="1">
      <c r="C2637" s="16">
        <f t="shared" si="82"/>
        <v>115</v>
      </c>
      <c r="D2637" s="16">
        <f t="shared" si="83"/>
        <v>7</v>
      </c>
      <c r="E2637" s="16" cm="1">
        <f t="array" aca="1" ref="E2637" ca="1">IF(F2637="","",IF(INDEX(NTG_2020_Table,$C2637+1,$D2637)=1,1,0))</f>
        <v>0</v>
      </c>
      <c r="F2637" s="17" t="str" cm="1">
        <f t="array" aca="1" ref="F2637" ca="1">IFERROR(INDEX(NTG_2020_Table,$C2637+1,$F$7),"")</f>
        <v>Res-sSF-mShellIns</v>
      </c>
      <c r="G2637" s="17" t="str" cm="1">
        <f t="array" aca="1" ref="G2637" ca="1">IF($F2637="","",IFERROR(INDEX(NTG_2020_Map,1,IF($D2637&lt;$B$4,$B$3,IF($D2637&lt;$B$5,$B$4,$B$5))),""))</f>
        <v>NTG_ID</v>
      </c>
      <c r="H2637" s="17" t="str" cm="1">
        <f t="array" aca="1" ref="H2637" ca="1">IF(F2637="","",IFERROR(INDEX(NTG_2020_Map,2,D2637),""))</f>
        <v>Measures not covered by other NTG values and measure technology type has been available in marketplace for more than 2 years</v>
      </c>
      <c r="I2637" s="17" t="str" cm="1">
        <f t="array" aca="1" ref="I2637" ca="1">IFERROR(INDEX(NTG_2020_Map,$C2637+2,$I$7),"")</f>
        <v/>
      </c>
      <c r="J2637" s="17" t="str" cm="1">
        <f t="array" aca="1" ref="J2637" ca="1">IFERROR(IF(INDEX(NTG_2020_Map,$C2637+2,36)=0,"",INDEX(NTG_2020_Map,$C2637+2,$J$7)),"")</f>
        <v/>
      </c>
      <c r="K2637" s="17" t="str" cm="1">
        <f t="array" aca="1" ref="K2637" ca="1">IFERROR(INDEX(NTG_2020_Map,$C2637+2,K$7),"")</f>
        <v/>
      </c>
      <c r="L2637" s="17" t="str" cm="1">
        <f t="array" aca="1" ref="L2637" ca="1">IFERROR(INDEX(NTG_2020_Map,$C2637+2,L$7),"")</f>
        <v/>
      </c>
      <c r="M2637" s="17" t="str" cm="1">
        <f t="array" aca="1" ref="M2637" ca="1">IFERROR(INDEX(NTG_2020_Map,$C2637+2,M$7),"")</f>
        <v/>
      </c>
      <c r="N2637" s="18" t="str" cm="1">
        <f t="array" aca="1" ref="N2637" ca="1">IFERROR(INDEX(NTG_2020_Map,$C2637+2,N$7),"")</f>
        <v/>
      </c>
      <c r="O2637" s="18" t="str" cm="1">
        <f t="array" aca="1" ref="O2637" ca="1">IFERROR(IF(INDEX(NTG_2020_Map,$C2637+2,O$7)="","",INDEX(NTG_2020_Map,$C2637+2,O$7)),"")</f>
        <v/>
      </c>
    </row>
    <row r="2638" spans="3:15" ht="12.75" customHeight="1">
      <c r="C2638" s="16">
        <f t="shared" si="82"/>
        <v>115</v>
      </c>
      <c r="D2638" s="16">
        <f t="shared" si="83"/>
        <v>8</v>
      </c>
      <c r="E2638" s="16" cm="1">
        <f t="array" aca="1" ref="E2638" ca="1">IF(F2638="","",IF(INDEX(NTG_2020_Table,$C2638+1,$D2638)=1,1,0))</f>
        <v>0</v>
      </c>
      <c r="F2638" s="17" t="str" cm="1">
        <f t="array" aca="1" ref="F2638" ca="1">IFERROR(INDEX(NTG_2020_Table,$C2638+1,$F$7),"")</f>
        <v>Res-sSF-mShellIns</v>
      </c>
      <c r="G2638" s="17" t="str" cm="1">
        <f t="array" aca="1" ref="G2638" ca="1">IF($F2638="","",IFERROR(INDEX(NTG_2020_Map,1,IF($D2638&lt;$B$4,$B$3,IF($D2638&lt;$B$5,$B$4,$B$5))),""))</f>
        <v>NTG_ID</v>
      </c>
      <c r="H2638" s="17" t="str" cm="1">
        <f t="array" aca="1" ref="H2638" ca="1">IF(F2638="","",IFERROR(INDEX(NTG_2020_Map,2,D2638),""))</f>
        <v>Deem-DEER|Deem-WP</v>
      </c>
      <c r="I2638" s="17" t="str" cm="1">
        <f t="array" aca="1" ref="I2638" ca="1">IFERROR(INDEX(NTG_2020_Map,$C2638+2,$I$7),"")</f>
        <v/>
      </c>
      <c r="J2638" s="17" t="str" cm="1">
        <f t="array" aca="1" ref="J2638" ca="1">IFERROR(IF(INDEX(NTG_2020_Map,$C2638+2,36)=0,"",INDEX(NTG_2020_Map,$C2638+2,$J$7)),"")</f>
        <v/>
      </c>
      <c r="K2638" s="17" t="str" cm="1">
        <f t="array" aca="1" ref="K2638" ca="1">IFERROR(INDEX(NTG_2020_Map,$C2638+2,K$7),"")</f>
        <v/>
      </c>
      <c r="L2638" s="17" t="str" cm="1">
        <f t="array" aca="1" ref="L2638" ca="1">IFERROR(INDEX(NTG_2020_Map,$C2638+2,L$7),"")</f>
        <v/>
      </c>
      <c r="M2638" s="17" t="str" cm="1">
        <f t="array" aca="1" ref="M2638" ca="1">IFERROR(INDEX(NTG_2020_Map,$C2638+2,M$7),"")</f>
        <v/>
      </c>
      <c r="N2638" s="18" t="str" cm="1">
        <f t="array" aca="1" ref="N2638" ca="1">IFERROR(INDEX(NTG_2020_Map,$C2638+2,N$7),"")</f>
        <v/>
      </c>
      <c r="O2638" s="18" t="str" cm="1">
        <f t="array" aca="1" ref="O2638" ca="1">IFERROR(IF(INDEX(NTG_2020_Map,$C2638+2,O$7)="","",INDEX(NTG_2020_Map,$C2638+2,O$7)),"")</f>
        <v/>
      </c>
    </row>
    <row r="2639" spans="3:15" ht="12.75" customHeight="1">
      <c r="C2639" s="16">
        <f t="shared" si="82"/>
        <v>115</v>
      </c>
      <c r="D2639" s="16">
        <f t="shared" si="83"/>
        <v>9</v>
      </c>
      <c r="E2639" s="16" cm="1">
        <f t="array" aca="1" ref="E2639" ca="1">IF(F2639="","",IF(INDEX(NTG_2020_Table,$C2639+1,$D2639)=1,1,0))</f>
        <v>0</v>
      </c>
      <c r="F2639" s="17" t="str" cm="1">
        <f t="array" aca="1" ref="F2639" ca="1">IFERROR(INDEX(NTG_2020_Table,$C2639+1,$F$7),"")</f>
        <v>Res-sSF-mShellIns</v>
      </c>
      <c r="G2639" s="17" t="str" cm="1">
        <f t="array" aca="1" ref="G2639" ca="1">IF($F2639="","",IFERROR(INDEX(NTG_2020_Map,1,IF($D2639&lt;$B$4,$B$3,IF($D2639&lt;$B$5,$B$4,$B$5))),""))</f>
        <v>NTG_ID</v>
      </c>
      <c r="H2639" s="17" t="str" cm="1">
        <f t="array" aca="1" ref="H2639" ca="1">IF(F2639="","",IFERROR(INDEX(NTG_2020_Map,2,D2639),""))</f>
        <v>AOE|AR|BRO-Bhv|BRO-Op|BRO-RCx|BW|NC|NR</v>
      </c>
      <c r="I2639" s="17" t="str" cm="1">
        <f t="array" aca="1" ref="I2639" ca="1">IFERROR(INDEX(NTG_2020_Map,$C2639+2,$I$7),"")</f>
        <v/>
      </c>
      <c r="J2639" s="17" t="str" cm="1">
        <f t="array" aca="1" ref="J2639" ca="1">IFERROR(IF(INDEX(NTG_2020_Map,$C2639+2,36)=0,"",INDEX(NTG_2020_Map,$C2639+2,$J$7)),"")</f>
        <v/>
      </c>
      <c r="K2639" s="17" t="str" cm="1">
        <f t="array" aca="1" ref="K2639" ca="1">IFERROR(INDEX(NTG_2020_Map,$C2639+2,K$7),"")</f>
        <v/>
      </c>
      <c r="L2639" s="17" t="str" cm="1">
        <f t="array" aca="1" ref="L2639" ca="1">IFERROR(INDEX(NTG_2020_Map,$C2639+2,L$7),"")</f>
        <v/>
      </c>
      <c r="M2639" s="17" t="str" cm="1">
        <f t="array" aca="1" ref="M2639" ca="1">IFERROR(INDEX(NTG_2020_Map,$C2639+2,M$7),"")</f>
        <v/>
      </c>
      <c r="N2639" s="18" t="str" cm="1">
        <f t="array" aca="1" ref="N2639" ca="1">IFERROR(INDEX(NTG_2020_Map,$C2639+2,N$7),"")</f>
        <v/>
      </c>
      <c r="O2639" s="18" t="str" cm="1">
        <f t="array" aca="1" ref="O2639" ca="1">IFERROR(IF(INDEX(NTG_2020_Map,$C2639+2,O$7)="","",INDEX(NTG_2020_Map,$C2639+2,O$7)),"")</f>
        <v/>
      </c>
    </row>
    <row r="2640" spans="3:15" ht="12.75" customHeight="1">
      <c r="C2640" s="16">
        <f t="shared" si="82"/>
        <v>115</v>
      </c>
      <c r="D2640" s="16">
        <f t="shared" si="83"/>
        <v>10</v>
      </c>
      <c r="E2640" s="16" cm="1">
        <f t="array" aca="1" ref="E2640" ca="1">IF(F2640="","",IF(INDEX(NTG_2020_Table,$C2640+1,$D2640)=1,1,0))</f>
        <v>0</v>
      </c>
      <c r="F2640" s="17" t="str" cm="1">
        <f t="array" aca="1" ref="F2640" ca="1">IFERROR(INDEX(NTG_2020_Table,$C2640+1,$F$7),"")</f>
        <v>Res-sSF-mShellIns</v>
      </c>
      <c r="G2640" s="17" t="str" cm="1">
        <f t="array" aca="1" ref="G2640" ca="1">IF($F2640="","",IFERROR(INDEX(NTG_2020_Map,1,IF($D2640&lt;$B$4,$B$3,IF($D2640&lt;$B$5,$B$4,$B$5))),""))</f>
        <v>NTG_ID</v>
      </c>
      <c r="H2640" s="17" t="str" cm="1">
        <f t="array" aca="1" ref="H2640" ca="1">IF(F2640="","",IFERROR(INDEX(NTG_2020_Map,2,D2640),""))</f>
        <v>UpDeemed|DnCust|DnDeemed|DnCustDI|DnDeemDI</v>
      </c>
      <c r="I2640" s="17" t="str" cm="1">
        <f t="array" aca="1" ref="I2640" ca="1">IFERROR(INDEX(NTG_2020_Map,$C2640+2,$I$7),"")</f>
        <v/>
      </c>
      <c r="J2640" s="17" t="str" cm="1">
        <f t="array" aca="1" ref="J2640" ca="1">IFERROR(IF(INDEX(NTG_2020_Map,$C2640+2,36)=0,"",INDEX(NTG_2020_Map,$C2640+2,$J$7)),"")</f>
        <v/>
      </c>
      <c r="K2640" s="17" t="str" cm="1">
        <f t="array" aca="1" ref="K2640" ca="1">IFERROR(INDEX(NTG_2020_Map,$C2640+2,K$7),"")</f>
        <v/>
      </c>
      <c r="L2640" s="17" t="str" cm="1">
        <f t="array" aca="1" ref="L2640" ca="1">IFERROR(INDEX(NTG_2020_Map,$C2640+2,L$7),"")</f>
        <v/>
      </c>
      <c r="M2640" s="17" t="str" cm="1">
        <f t="array" aca="1" ref="M2640" ca="1">IFERROR(INDEX(NTG_2020_Map,$C2640+2,M$7),"")</f>
        <v/>
      </c>
      <c r="N2640" s="18" t="str" cm="1">
        <f t="array" aca="1" ref="N2640" ca="1">IFERROR(INDEX(NTG_2020_Map,$C2640+2,N$7),"")</f>
        <v/>
      </c>
      <c r="O2640" s="18" t="str" cm="1">
        <f t="array" aca="1" ref="O2640" ca="1">IFERROR(IF(INDEX(NTG_2020_Map,$C2640+2,O$7)="","",INDEX(NTG_2020_Map,$C2640+2,O$7)),"")</f>
        <v/>
      </c>
    </row>
    <row r="2641" spans="3:15" ht="12.75" customHeight="1">
      <c r="C2641" s="16">
        <f t="shared" si="82"/>
        <v>115</v>
      </c>
      <c r="D2641" s="16">
        <f t="shared" si="83"/>
        <v>11</v>
      </c>
      <c r="E2641" s="16" cm="1">
        <f t="array" aca="1" ref="E2641" ca="1">IF(F2641="","",IF(INDEX(NTG_2020_Table,$C2641+1,$D2641)=1,1,0))</f>
        <v>0</v>
      </c>
      <c r="F2641" s="17" t="str" cm="1">
        <f t="array" aca="1" ref="F2641" ca="1">IFERROR(INDEX(NTG_2020_Table,$C2641+1,$F$7),"")</f>
        <v>Res-sSF-mShellIns</v>
      </c>
      <c r="G2641" s="17" t="str" cm="1">
        <f t="array" aca="1" ref="G2641" ca="1">IF($F2641="","",IFERROR(INDEX(NTG_2020_Map,1,IF($D2641&lt;$B$4,$B$3,IF($D2641&lt;$B$5,$B$4,$B$5))),""))</f>
        <v>VersionSource</v>
      </c>
      <c r="H2641" s="17" t="str" cm="1">
        <f t="array" aca="1" ref="H2641" ca="1">IF(F2641="","",IFERROR(INDEX(NTG_2020_Map,2,D2641),""))</f>
        <v/>
      </c>
      <c r="I2641" s="17" t="str" cm="1">
        <f t="array" aca="1" ref="I2641" ca="1">IFERROR(INDEX(NTG_2020_Map,$C2641+2,$I$7),"")</f>
        <v/>
      </c>
      <c r="J2641" s="17" t="str" cm="1">
        <f t="array" aca="1" ref="J2641" ca="1">IFERROR(IF(INDEX(NTG_2020_Map,$C2641+2,36)=0,"",INDEX(NTG_2020_Map,$C2641+2,$J$7)),"")</f>
        <v/>
      </c>
      <c r="K2641" s="17" t="str" cm="1">
        <f t="array" aca="1" ref="K2641" ca="1">IFERROR(INDEX(NTG_2020_Map,$C2641+2,K$7),"")</f>
        <v/>
      </c>
      <c r="L2641" s="17" t="str" cm="1">
        <f t="array" aca="1" ref="L2641" ca="1">IFERROR(INDEX(NTG_2020_Map,$C2641+2,L$7),"")</f>
        <v/>
      </c>
      <c r="M2641" s="17" t="str" cm="1">
        <f t="array" aca="1" ref="M2641" ca="1">IFERROR(INDEX(NTG_2020_Map,$C2641+2,M$7),"")</f>
        <v/>
      </c>
      <c r="N2641" s="18" t="str" cm="1">
        <f t="array" aca="1" ref="N2641" ca="1">IFERROR(INDEX(NTG_2020_Map,$C2641+2,N$7),"")</f>
        <v/>
      </c>
      <c r="O2641" s="18" t="str" cm="1">
        <f t="array" aca="1" ref="O2641" ca="1">IFERROR(IF(INDEX(NTG_2020_Map,$C2641+2,O$7)="","",INDEX(NTG_2020_Map,$C2641+2,O$7)),"")</f>
        <v/>
      </c>
    </row>
    <row r="2642" spans="3:15" ht="12.75" customHeight="1">
      <c r="C2642" s="16">
        <f t="shared" si="82"/>
        <v>115</v>
      </c>
      <c r="D2642" s="16">
        <f t="shared" si="83"/>
        <v>12</v>
      </c>
      <c r="E2642" s="16" cm="1">
        <f t="array" aca="1" ref="E2642" ca="1">IF(F2642="","",IF(INDEX(NTG_2020_Table,$C2642+1,$D2642)=1,1,0))</f>
        <v>1</v>
      </c>
      <c r="F2642" s="17" t="str" cm="1">
        <f t="array" aca="1" ref="F2642" ca="1">IFERROR(INDEX(NTG_2020_Table,$C2642+1,$F$7),"")</f>
        <v>Res-sSF-mShellIns</v>
      </c>
      <c r="G2642" s="17" t="str" cm="1">
        <f t="array" aca="1" ref="G2642" ca="1">IF($F2642="","",IFERROR(INDEX(NTG_2020_Map,1,IF($D2642&lt;$B$4,$B$3,IF($D2642&lt;$B$5,$B$4,$B$5))),""))</f>
        <v>VersionSource</v>
      </c>
      <c r="H2642" s="17" t="str" cm="1">
        <f t="array" aca="1" ref="H2642" ca="1">IF(F2642="","",IFERROR(INDEX(NTG_2020_Map,2,D2642),""))</f>
        <v>1</v>
      </c>
      <c r="I2642" s="17" t="str" cm="1">
        <f t="array" aca="1" ref="I2642" ca="1">IFERROR(INDEX(NTG_2020_Map,$C2642+2,$I$7),"")</f>
        <v/>
      </c>
      <c r="J2642" s="17" t="str" cm="1">
        <f t="array" aca="1" ref="J2642" ca="1">IFERROR(IF(INDEX(NTG_2020_Map,$C2642+2,36)=0,"",INDEX(NTG_2020_Map,$C2642+2,$J$7)),"")</f>
        <v/>
      </c>
      <c r="K2642" s="17" t="str" cm="1">
        <f t="array" aca="1" ref="K2642" ca="1">IFERROR(INDEX(NTG_2020_Map,$C2642+2,K$7),"")</f>
        <v/>
      </c>
      <c r="L2642" s="17" t="str" cm="1">
        <f t="array" aca="1" ref="L2642" ca="1">IFERROR(INDEX(NTG_2020_Map,$C2642+2,L$7),"")</f>
        <v/>
      </c>
      <c r="M2642" s="17" t="str" cm="1">
        <f t="array" aca="1" ref="M2642" ca="1">IFERROR(INDEX(NTG_2020_Map,$C2642+2,M$7),"")</f>
        <v/>
      </c>
      <c r="N2642" s="18" t="str" cm="1">
        <f t="array" aca="1" ref="N2642" ca="1">IFERROR(INDEX(NTG_2020_Map,$C2642+2,N$7),"")</f>
        <v/>
      </c>
      <c r="O2642" s="18" t="str" cm="1">
        <f t="array" aca="1" ref="O2642" ca="1">IFERROR(IF(INDEX(NTG_2020_Map,$C2642+2,O$7)="","",INDEX(NTG_2020_Map,$C2642+2,O$7)),"")</f>
        <v/>
      </c>
    </row>
    <row r="2643" spans="3:15" ht="12.75" customHeight="1">
      <c r="C2643" s="16">
        <f t="shared" si="82"/>
        <v>115</v>
      </c>
      <c r="D2643" s="16">
        <f t="shared" si="83"/>
        <v>13</v>
      </c>
      <c r="E2643" s="16" cm="1">
        <f t="array" aca="1" ref="E2643" ca="1">IF(F2643="","",IF(INDEX(NTG_2020_Table,$C2643+1,$D2643)=1,1,0))</f>
        <v>0</v>
      </c>
      <c r="F2643" s="17" t="str" cm="1">
        <f t="array" aca="1" ref="F2643" ca="1">IFERROR(INDEX(NTG_2020_Table,$C2643+1,$F$7),"")</f>
        <v>Res-sSF-mShellIns</v>
      </c>
      <c r="G2643" s="17" t="str" cm="1">
        <f t="array" aca="1" ref="G2643" ca="1">IF($F2643="","",IFERROR(INDEX(NTG_2020_Map,1,IF($D2643&lt;$B$4,$B$3,IF($D2643&lt;$B$5,$B$4,$B$5))),""))</f>
        <v>VersionSource</v>
      </c>
      <c r="H2643" s="17" t="str" cm="1">
        <f t="array" aca="1" ref="H2643" ca="1">IF(F2643="","",IFERROR(INDEX(NTG_2020_Map,2,D2643),""))</f>
        <v>1</v>
      </c>
      <c r="I2643" s="17" t="str" cm="1">
        <f t="array" aca="1" ref="I2643" ca="1">IFERROR(INDEX(NTG_2020_Map,$C2643+2,$I$7),"")</f>
        <v/>
      </c>
      <c r="J2643" s="17" t="str" cm="1">
        <f t="array" aca="1" ref="J2643" ca="1">IFERROR(IF(INDEX(NTG_2020_Map,$C2643+2,36)=0,"",INDEX(NTG_2020_Map,$C2643+2,$J$7)),"")</f>
        <v/>
      </c>
      <c r="K2643" s="17" t="str" cm="1">
        <f t="array" aca="1" ref="K2643" ca="1">IFERROR(INDEX(NTG_2020_Map,$C2643+2,K$7),"")</f>
        <v/>
      </c>
      <c r="L2643" s="17" t="str" cm="1">
        <f t="array" aca="1" ref="L2643" ca="1">IFERROR(INDEX(NTG_2020_Map,$C2643+2,L$7),"")</f>
        <v/>
      </c>
      <c r="M2643" s="17" t="str" cm="1">
        <f t="array" aca="1" ref="M2643" ca="1">IFERROR(INDEX(NTG_2020_Map,$C2643+2,M$7),"")</f>
        <v/>
      </c>
      <c r="N2643" s="18" t="str" cm="1">
        <f t="array" aca="1" ref="N2643" ca="1">IFERROR(INDEX(NTG_2020_Map,$C2643+2,N$7),"")</f>
        <v/>
      </c>
      <c r="O2643" s="18" t="str" cm="1">
        <f t="array" aca="1" ref="O2643" ca="1">IFERROR(IF(INDEX(NTG_2020_Map,$C2643+2,O$7)="","",INDEX(NTG_2020_Map,$C2643+2,O$7)),"")</f>
        <v/>
      </c>
    </row>
    <row r="2644" spans="3:15" ht="12.75" customHeight="1">
      <c r="C2644" s="16">
        <f t="shared" si="82"/>
        <v>115</v>
      </c>
      <c r="D2644" s="16">
        <f t="shared" si="83"/>
        <v>14</v>
      </c>
      <c r="E2644" s="16" cm="1">
        <f t="array" aca="1" ref="E2644" ca="1">IF(F2644="","",IF(INDEX(NTG_2020_Table,$C2644+1,$D2644)=1,1,0))</f>
        <v>0</v>
      </c>
      <c r="F2644" s="17" t="str" cm="1">
        <f t="array" aca="1" ref="F2644" ca="1">IFERROR(INDEX(NTG_2020_Table,$C2644+1,$F$7),"")</f>
        <v>Res-sSF-mShellIns</v>
      </c>
      <c r="G2644" s="17" t="str" cm="1">
        <f t="array" aca="1" ref="G2644" ca="1">IF($F2644="","",IFERROR(INDEX(NTG_2020_Map,1,IF($D2644&lt;$B$4,$B$3,IF($D2644&lt;$B$5,$B$4,$B$5))),""))</f>
        <v>VersionSource</v>
      </c>
      <c r="H2644" s="17" t="str" cm="1">
        <f t="array" aca="1" ref="H2644" ca="1">IF(F2644="","",IFERROR(INDEX(NTG_2020_Map,2,D2644),""))</f>
        <v>0</v>
      </c>
      <c r="I2644" s="17" t="str" cm="1">
        <f t="array" aca="1" ref="I2644" ca="1">IFERROR(INDEX(NTG_2020_Map,$C2644+2,$I$7),"")</f>
        <v/>
      </c>
      <c r="J2644" s="17" t="str" cm="1">
        <f t="array" aca="1" ref="J2644" ca="1">IFERROR(IF(INDEX(NTG_2020_Map,$C2644+2,36)=0,"",INDEX(NTG_2020_Map,$C2644+2,$J$7)),"")</f>
        <v/>
      </c>
      <c r="K2644" s="17" t="str" cm="1">
        <f t="array" aca="1" ref="K2644" ca="1">IFERROR(INDEX(NTG_2020_Map,$C2644+2,K$7),"")</f>
        <v/>
      </c>
      <c r="L2644" s="17" t="str" cm="1">
        <f t="array" aca="1" ref="L2644" ca="1">IFERROR(INDEX(NTG_2020_Map,$C2644+2,L$7),"")</f>
        <v/>
      </c>
      <c r="M2644" s="17" t="str" cm="1">
        <f t="array" aca="1" ref="M2644" ca="1">IFERROR(INDEX(NTG_2020_Map,$C2644+2,M$7),"")</f>
        <v/>
      </c>
      <c r="N2644" s="18" t="str" cm="1">
        <f t="array" aca="1" ref="N2644" ca="1">IFERROR(INDEX(NTG_2020_Map,$C2644+2,N$7),"")</f>
        <v/>
      </c>
      <c r="O2644" s="18" t="str" cm="1">
        <f t="array" aca="1" ref="O2644" ca="1">IFERROR(IF(INDEX(NTG_2020_Map,$C2644+2,O$7)="","",INDEX(NTG_2020_Map,$C2644+2,O$7)),"")</f>
        <v/>
      </c>
    </row>
    <row r="2645" spans="3:15" ht="12.75" customHeight="1">
      <c r="C2645" s="16">
        <f t="shared" si="82"/>
        <v>115</v>
      </c>
      <c r="D2645" s="16">
        <f t="shared" si="83"/>
        <v>15</v>
      </c>
      <c r="E2645" s="16" cm="1">
        <f t="array" aca="1" ref="E2645" ca="1">IF(F2645="","",IF(INDEX(NTG_2020_Table,$C2645+1,$D2645)=1,1,0))</f>
        <v>0</v>
      </c>
      <c r="F2645" s="17" t="str" cm="1">
        <f t="array" aca="1" ref="F2645" ca="1">IFERROR(INDEX(NTG_2020_Table,$C2645+1,$F$7),"")</f>
        <v>Res-sSF-mShellIns</v>
      </c>
      <c r="G2645" s="17" t="str" cm="1">
        <f t="array" aca="1" ref="G2645" ca="1">IF($F2645="","",IFERROR(INDEX(NTG_2020_Map,1,IF($D2645&lt;$B$4,$B$3,IF($D2645&lt;$B$5,$B$4,$B$5))),""))</f>
        <v>VersionSource</v>
      </c>
      <c r="H2645" s="17" cm="1">
        <f t="array" aca="1" ref="H2645" ca="1">IF(F2645="","",IFERROR(INDEX(NTG_2020_Map,2,D2645),""))</f>
        <v>45448.629734189817</v>
      </c>
      <c r="I2645" s="17" t="str" cm="1">
        <f t="array" aca="1" ref="I2645" ca="1">IFERROR(INDEX(NTG_2020_Map,$C2645+2,$I$7),"")</f>
        <v/>
      </c>
      <c r="J2645" s="17" t="str" cm="1">
        <f t="array" aca="1" ref="J2645" ca="1">IFERROR(IF(INDEX(NTG_2020_Map,$C2645+2,36)=0,"",INDEX(NTG_2020_Map,$C2645+2,$J$7)),"")</f>
        <v/>
      </c>
      <c r="K2645" s="17" t="str" cm="1">
        <f t="array" aca="1" ref="K2645" ca="1">IFERROR(INDEX(NTG_2020_Map,$C2645+2,K$7),"")</f>
        <v/>
      </c>
      <c r="L2645" s="17" t="str" cm="1">
        <f t="array" aca="1" ref="L2645" ca="1">IFERROR(INDEX(NTG_2020_Map,$C2645+2,L$7),"")</f>
        <v/>
      </c>
      <c r="M2645" s="17" t="str" cm="1">
        <f t="array" aca="1" ref="M2645" ca="1">IFERROR(INDEX(NTG_2020_Map,$C2645+2,M$7),"")</f>
        <v/>
      </c>
      <c r="N2645" s="18" t="str" cm="1">
        <f t="array" aca="1" ref="N2645" ca="1">IFERROR(INDEX(NTG_2020_Map,$C2645+2,N$7),"")</f>
        <v/>
      </c>
      <c r="O2645" s="18" t="str" cm="1">
        <f t="array" aca="1" ref="O2645" ca="1">IFERROR(IF(INDEX(NTG_2020_Map,$C2645+2,O$7)="","",INDEX(NTG_2020_Map,$C2645+2,O$7)),"")</f>
        <v/>
      </c>
    </row>
    <row r="2646" spans="3:15" ht="12.75" customHeight="1">
      <c r="C2646" s="16">
        <f t="shared" si="82"/>
        <v>115</v>
      </c>
      <c r="D2646" s="16">
        <f t="shared" si="83"/>
        <v>16</v>
      </c>
      <c r="E2646" s="16" cm="1">
        <f t="array" aca="1" ref="E2646" ca="1">IF(F2646="","",IF(INDEX(NTG_2020_Table,$C2646+1,$D2646)=1,1,0))</f>
        <v>1</v>
      </c>
      <c r="F2646" s="17" t="str" cm="1">
        <f t="array" aca="1" ref="F2646" ca="1">IFERROR(INDEX(NTG_2020_Table,$C2646+1,$F$7),"")</f>
        <v>Res-sSF-mShellIns</v>
      </c>
      <c r="G2646" s="17" t="str" cm="1">
        <f t="array" aca="1" ref="G2646" ca="1">IF($F2646="","",IFERROR(INDEX(NTG_2020_Map,1,IF($D2646&lt;$B$4,$B$3,IF($D2646&lt;$B$5,$B$4,$B$5))),""))</f>
        <v>VersionSource</v>
      </c>
      <c r="H2646" s="17" t="str" cm="1">
        <f t="array" aca="1" ref="H2646" ca="1">IF(F2646="","",IFERROR(INDEX(NTG_2020_Map,2,D2646),""))</f>
        <v>Expired this record since a new record was created that uses the updated Measure Impact Types and Delivery Types per DEER2026 Scoping Document.</v>
      </c>
      <c r="I2646" s="17" t="str" cm="1">
        <f t="array" aca="1" ref="I2646" ca="1">IFERROR(INDEX(NTG_2020_Map,$C2646+2,$I$7),"")</f>
        <v/>
      </c>
      <c r="J2646" s="17" t="str" cm="1">
        <f t="array" aca="1" ref="J2646" ca="1">IFERROR(IF(INDEX(NTG_2020_Map,$C2646+2,36)=0,"",INDEX(NTG_2020_Map,$C2646+2,$J$7)),"")</f>
        <v/>
      </c>
      <c r="K2646" s="17" t="str" cm="1">
        <f t="array" aca="1" ref="K2646" ca="1">IFERROR(INDEX(NTG_2020_Map,$C2646+2,K$7),"")</f>
        <v/>
      </c>
      <c r="L2646" s="17" t="str" cm="1">
        <f t="array" aca="1" ref="L2646" ca="1">IFERROR(INDEX(NTG_2020_Map,$C2646+2,L$7),"")</f>
        <v/>
      </c>
      <c r="M2646" s="17" t="str" cm="1">
        <f t="array" aca="1" ref="M2646" ca="1">IFERROR(INDEX(NTG_2020_Map,$C2646+2,M$7),"")</f>
        <v/>
      </c>
      <c r="N2646" s="18" t="str" cm="1">
        <f t="array" aca="1" ref="N2646" ca="1">IFERROR(INDEX(NTG_2020_Map,$C2646+2,N$7),"")</f>
        <v/>
      </c>
      <c r="O2646" s="18" t="str" cm="1">
        <f t="array" aca="1" ref="O2646" ca="1">IFERROR(IF(INDEX(NTG_2020_Map,$C2646+2,O$7)="","",INDEX(NTG_2020_Map,$C2646+2,O$7)),"")</f>
        <v/>
      </c>
    </row>
    <row r="2647" spans="3:15" ht="12.75" customHeight="1">
      <c r="C2647" s="16">
        <f t="shared" si="82"/>
        <v>115</v>
      </c>
      <c r="D2647" s="16">
        <f t="shared" si="83"/>
        <v>17</v>
      </c>
      <c r="E2647" s="16" cm="1">
        <f t="array" aca="1" ref="E2647" ca="1">IF(F2647="","",IF(INDEX(NTG_2020_Table,$C2647+1,$D2647)=1,1,0))</f>
        <v>1</v>
      </c>
      <c r="F2647" s="17" t="str" cm="1">
        <f t="array" aca="1" ref="F2647" ca="1">IFERROR(INDEX(NTG_2020_Table,$C2647+1,$F$7),"")</f>
        <v>Res-sSF-mShellIns</v>
      </c>
      <c r="G2647" s="17" t="str" cm="1">
        <f t="array" aca="1" ref="G2647" ca="1">IF($F2647="","",IFERROR(INDEX(NTG_2020_Map,1,IF($D2647&lt;$B$4,$B$3,IF($D2647&lt;$B$5,$B$4,$B$5))),""))</f>
        <v>VersionSource</v>
      </c>
      <c r="H2647" s="17" t="str" cm="1">
        <f t="array" aca="1" ref="H2647" ca="1">IF(F2647="","",IFERROR(INDEX(NTG_2020_Map,2,D2647),""))</f>
        <v>Deemed Ex Ante Team</v>
      </c>
      <c r="I2647" s="17" t="str" cm="1">
        <f t="array" aca="1" ref="I2647" ca="1">IFERROR(INDEX(NTG_2020_Map,$C2647+2,$I$7),"")</f>
        <v/>
      </c>
      <c r="J2647" s="17" t="str" cm="1">
        <f t="array" aca="1" ref="J2647" ca="1">IFERROR(IF(INDEX(NTG_2020_Map,$C2647+2,36)=0,"",INDEX(NTG_2020_Map,$C2647+2,$J$7)),"")</f>
        <v/>
      </c>
      <c r="K2647" s="17" t="str" cm="1">
        <f t="array" aca="1" ref="K2647" ca="1">IFERROR(INDEX(NTG_2020_Map,$C2647+2,K$7),"")</f>
        <v/>
      </c>
      <c r="L2647" s="17" t="str" cm="1">
        <f t="array" aca="1" ref="L2647" ca="1">IFERROR(INDEX(NTG_2020_Map,$C2647+2,L$7),"")</f>
        <v/>
      </c>
      <c r="M2647" s="17" t="str" cm="1">
        <f t="array" aca="1" ref="M2647" ca="1">IFERROR(INDEX(NTG_2020_Map,$C2647+2,M$7),"")</f>
        <v/>
      </c>
      <c r="N2647" s="18" t="str" cm="1">
        <f t="array" aca="1" ref="N2647" ca="1">IFERROR(INDEX(NTG_2020_Map,$C2647+2,N$7),"")</f>
        <v/>
      </c>
      <c r="O2647" s="18" t="str" cm="1">
        <f t="array" aca="1" ref="O2647" ca="1">IFERROR(IF(INDEX(NTG_2020_Map,$C2647+2,O$7)="","",INDEX(NTG_2020_Map,$C2647+2,O$7)),"")</f>
        <v/>
      </c>
    </row>
    <row r="2648" spans="3:15" ht="12.75" customHeight="1">
      <c r="C2648" s="16">
        <f t="shared" si="82"/>
        <v>115</v>
      </c>
      <c r="D2648" s="16">
        <f t="shared" si="83"/>
        <v>18</v>
      </c>
      <c r="E2648" s="16" cm="1">
        <f t="array" aca="1" ref="E2648" ca="1">IF(F2648="","",IF(INDEX(NTG_2020_Table,$C2648+1,$D2648)=1,1,0))</f>
        <v>0</v>
      </c>
      <c r="F2648" s="17" t="str" cm="1">
        <f t="array" aca="1" ref="F2648" ca="1">IFERROR(INDEX(NTG_2020_Table,$C2648+1,$F$7),"")</f>
        <v>Res-sSF-mShellIns</v>
      </c>
      <c r="G2648" s="17" t="str" cm="1">
        <f t="array" aca="1" ref="G2648" ca="1">IF($F2648="","",IFERROR(INDEX(NTG_2020_Map,1,IF($D2648&lt;$B$4,$B$3,IF($D2648&lt;$B$5,$B$4,$B$5))),""))</f>
        <v>VersionSource</v>
      </c>
      <c r="H2648" s="17" cm="1">
        <f t="array" aca="1" ref="H2648" ca="1">IF(F2648="","",IFERROR(INDEX(NTG_2020_Map,2,D2648),""))</f>
        <v>44566.539816770834</v>
      </c>
      <c r="I2648" s="17" t="str" cm="1">
        <f t="array" aca="1" ref="I2648" ca="1">IFERROR(INDEX(NTG_2020_Map,$C2648+2,$I$7),"")</f>
        <v/>
      </c>
      <c r="J2648" s="17" t="str" cm="1">
        <f t="array" aca="1" ref="J2648" ca="1">IFERROR(IF(INDEX(NTG_2020_Map,$C2648+2,36)=0,"",INDEX(NTG_2020_Map,$C2648+2,$J$7)),"")</f>
        <v/>
      </c>
      <c r="K2648" s="17" t="str" cm="1">
        <f t="array" aca="1" ref="K2648" ca="1">IFERROR(INDEX(NTG_2020_Map,$C2648+2,K$7),"")</f>
        <v/>
      </c>
      <c r="L2648" s="17" t="str" cm="1">
        <f t="array" aca="1" ref="L2648" ca="1">IFERROR(INDEX(NTG_2020_Map,$C2648+2,L$7),"")</f>
        <v/>
      </c>
      <c r="M2648" s="17" t="str" cm="1">
        <f t="array" aca="1" ref="M2648" ca="1">IFERROR(INDEX(NTG_2020_Map,$C2648+2,M$7),"")</f>
        <v/>
      </c>
      <c r="N2648" s="18" t="str" cm="1">
        <f t="array" aca="1" ref="N2648" ca="1">IFERROR(INDEX(NTG_2020_Map,$C2648+2,N$7),"")</f>
        <v/>
      </c>
      <c r="O2648" s="18" t="str" cm="1">
        <f t="array" aca="1" ref="O2648" ca="1">IFERROR(IF(INDEX(NTG_2020_Map,$C2648+2,O$7)="","",INDEX(NTG_2020_Map,$C2648+2,O$7)),"")</f>
        <v/>
      </c>
    </row>
    <row r="2649" spans="3:15" ht="12.75" customHeight="1">
      <c r="C2649" s="16">
        <f t="shared" si="82"/>
        <v>115</v>
      </c>
      <c r="D2649" s="16">
        <f t="shared" si="83"/>
        <v>19</v>
      </c>
      <c r="E2649" s="16" cm="1">
        <f t="array" aca="1" ref="E2649" ca="1">IF(F2649="","",IF(INDEX(NTG_2020_Table,$C2649+1,$D2649)=1,1,0))</f>
        <v>0</v>
      </c>
      <c r="F2649" s="17" t="str" cm="1">
        <f t="array" aca="1" ref="F2649" ca="1">IFERROR(INDEX(NTG_2020_Table,$C2649+1,$F$7),"")</f>
        <v>Res-sSF-mShellIns</v>
      </c>
      <c r="G2649" s="17" t="str" cm="1">
        <f t="array" aca="1" ref="G2649" ca="1">IF($F2649="","",IFERROR(INDEX(NTG_2020_Map,1,IF($D2649&lt;$B$4,$B$3,IF($D2649&lt;$B$5,$B$4,$B$5))),""))</f>
        <v>CreatedComment</v>
      </c>
      <c r="H2649" s="17" t="str" cm="1">
        <f t="array" aca="1" ref="H2649" ca="1">IF(F2649="","",IFERROR(INDEX(NTG_2020_Map,2,D2649),""))</f>
        <v/>
      </c>
      <c r="I2649" s="17" t="str" cm="1">
        <f t="array" aca="1" ref="I2649" ca="1">IFERROR(INDEX(NTG_2020_Map,$C2649+2,$I$7),"")</f>
        <v/>
      </c>
      <c r="J2649" s="17" t="str" cm="1">
        <f t="array" aca="1" ref="J2649" ca="1">IFERROR(IF(INDEX(NTG_2020_Map,$C2649+2,36)=0,"",INDEX(NTG_2020_Map,$C2649+2,$J$7)),"")</f>
        <v/>
      </c>
      <c r="K2649" s="17" t="str" cm="1">
        <f t="array" aca="1" ref="K2649" ca="1">IFERROR(INDEX(NTG_2020_Map,$C2649+2,K$7),"")</f>
        <v/>
      </c>
      <c r="L2649" s="17" t="str" cm="1">
        <f t="array" aca="1" ref="L2649" ca="1">IFERROR(INDEX(NTG_2020_Map,$C2649+2,L$7),"")</f>
        <v/>
      </c>
      <c r="M2649" s="17" t="str" cm="1">
        <f t="array" aca="1" ref="M2649" ca="1">IFERROR(INDEX(NTG_2020_Map,$C2649+2,M$7),"")</f>
        <v/>
      </c>
      <c r="N2649" s="18" t="str" cm="1">
        <f t="array" aca="1" ref="N2649" ca="1">IFERROR(INDEX(NTG_2020_Map,$C2649+2,N$7),"")</f>
        <v/>
      </c>
      <c r="O2649" s="18" t="str" cm="1">
        <f t="array" aca="1" ref="O2649" ca="1">IFERROR(IF(INDEX(NTG_2020_Map,$C2649+2,O$7)="","",INDEX(NTG_2020_Map,$C2649+2,O$7)),"")</f>
        <v/>
      </c>
    </row>
    <row r="2650" spans="3:15" ht="12.75" customHeight="1">
      <c r="C2650" s="16">
        <f t="shared" si="82"/>
        <v>115</v>
      </c>
      <c r="D2650" s="16">
        <f t="shared" si="83"/>
        <v>20</v>
      </c>
      <c r="E2650" s="16" cm="1">
        <f t="array" aca="1" ref="E2650" ca="1">IF(F2650="","",IF(INDEX(NTG_2020_Table,$C2650+1,$D2650)=1,1,0))</f>
        <v>0</v>
      </c>
      <c r="F2650" s="17" t="str" cm="1">
        <f t="array" aca="1" ref="F2650" ca="1">IFERROR(INDEX(NTG_2020_Table,$C2650+1,$F$7),"")</f>
        <v>Res-sSF-mShellIns</v>
      </c>
      <c r="G2650" s="17" t="str" cm="1">
        <f t="array" aca="1" ref="G2650" ca="1">IF($F2650="","",IFERROR(INDEX(NTG_2020_Map,1,IF($D2650&lt;$B$4,$B$3,IF($D2650&lt;$B$5,$B$4,$B$5))),""))</f>
        <v>CreatedComment</v>
      </c>
      <c r="H2650" s="17" t="str" cm="1">
        <f t="array" aca="1" ref="H2650" ca="1">IF(F2650="","",IFERROR(INDEX(NTG_2020_Map,2,D2650),""))</f>
        <v>Deemed Ex Ante Team</v>
      </c>
      <c r="I2650" s="17" t="str" cm="1">
        <f t="array" aca="1" ref="I2650" ca="1">IFERROR(INDEX(NTG_2020_Map,$C2650+2,$I$7),"")</f>
        <v/>
      </c>
      <c r="J2650" s="17" t="str" cm="1">
        <f t="array" aca="1" ref="J2650" ca="1">IFERROR(IF(INDEX(NTG_2020_Map,$C2650+2,36)=0,"",INDEX(NTG_2020_Map,$C2650+2,$J$7)),"")</f>
        <v/>
      </c>
      <c r="K2650" s="17" t="str" cm="1">
        <f t="array" aca="1" ref="K2650" ca="1">IFERROR(INDEX(NTG_2020_Map,$C2650+2,K$7),"")</f>
        <v/>
      </c>
      <c r="L2650" s="17" t="str" cm="1">
        <f t="array" aca="1" ref="L2650" ca="1">IFERROR(INDEX(NTG_2020_Map,$C2650+2,L$7),"")</f>
        <v/>
      </c>
      <c r="M2650" s="17" t="str" cm="1">
        <f t="array" aca="1" ref="M2650" ca="1">IFERROR(INDEX(NTG_2020_Map,$C2650+2,M$7),"")</f>
        <v/>
      </c>
      <c r="N2650" s="18" t="str" cm="1">
        <f t="array" aca="1" ref="N2650" ca="1">IFERROR(INDEX(NTG_2020_Map,$C2650+2,N$7),"")</f>
        <v/>
      </c>
      <c r="O2650" s="18" t="str" cm="1">
        <f t="array" aca="1" ref="O2650" ca="1">IFERROR(IF(INDEX(NTG_2020_Map,$C2650+2,O$7)="","",INDEX(NTG_2020_Map,$C2650+2,O$7)),"")</f>
        <v/>
      </c>
    </row>
    <row r="2651" spans="3:15" ht="12.75" customHeight="1">
      <c r="C2651" s="16">
        <f t="shared" si="82"/>
        <v>115</v>
      </c>
      <c r="D2651" s="16">
        <f t="shared" si="83"/>
        <v>21</v>
      </c>
      <c r="E2651" s="16" cm="1">
        <f t="array" aca="1" ref="E2651" ca="1">IF(F2651="","",IF(INDEX(NTG_2020_Table,$C2651+1,$D2651)=1,1,0))</f>
        <v>0</v>
      </c>
      <c r="F2651" s="17" t="str" cm="1">
        <f t="array" aca="1" ref="F2651" ca="1">IFERROR(INDEX(NTG_2020_Table,$C2651+1,$F$7),"")</f>
        <v>Res-sSF-mShellIns</v>
      </c>
      <c r="G2651" s="17" t="str" cm="1">
        <f t="array" aca="1" ref="G2651" ca="1">IF($F2651="","",IFERROR(INDEX(NTG_2020_Map,1,IF($D2651&lt;$B$4,$B$3,IF($D2651&lt;$B$5,$B$4,$B$5))),""))</f>
        <v>CreatedComment</v>
      </c>
      <c r="H2651" s="17" t="str" cm="1">
        <f t="array" aca="1" ref="H2651" ca="1">IF(F2651="","",IFERROR(INDEX(NTG_2020_Map,2,D2651),""))</f>
        <v/>
      </c>
      <c r="I2651" s="17" t="str" cm="1">
        <f t="array" aca="1" ref="I2651" ca="1">IFERROR(INDEX(NTG_2020_Map,$C2651+2,$I$7),"")</f>
        <v/>
      </c>
      <c r="J2651" s="17" t="str" cm="1">
        <f t="array" aca="1" ref="J2651" ca="1">IFERROR(IF(INDEX(NTG_2020_Map,$C2651+2,36)=0,"",INDEX(NTG_2020_Map,$C2651+2,$J$7)),"")</f>
        <v/>
      </c>
      <c r="K2651" s="17" t="str" cm="1">
        <f t="array" aca="1" ref="K2651" ca="1">IFERROR(INDEX(NTG_2020_Map,$C2651+2,K$7),"")</f>
        <v/>
      </c>
      <c r="L2651" s="17" t="str" cm="1">
        <f t="array" aca="1" ref="L2651" ca="1">IFERROR(INDEX(NTG_2020_Map,$C2651+2,L$7),"")</f>
        <v/>
      </c>
      <c r="M2651" s="17" t="str" cm="1">
        <f t="array" aca="1" ref="M2651" ca="1">IFERROR(INDEX(NTG_2020_Map,$C2651+2,M$7),"")</f>
        <v/>
      </c>
      <c r="N2651" s="18" t="str" cm="1">
        <f t="array" aca="1" ref="N2651" ca="1">IFERROR(INDEX(NTG_2020_Map,$C2651+2,N$7),"")</f>
        <v/>
      </c>
      <c r="O2651" s="18" t="str" cm="1">
        <f t="array" aca="1" ref="O2651" ca="1">IFERROR(IF(INDEX(NTG_2020_Map,$C2651+2,O$7)="","",INDEX(NTG_2020_Map,$C2651+2,O$7)),"")</f>
        <v/>
      </c>
    </row>
    <row r="2652" spans="3:15" ht="12.75" customHeight="1">
      <c r="C2652" s="16">
        <f t="shared" si="82"/>
        <v>115</v>
      </c>
      <c r="D2652" s="16">
        <f t="shared" si="83"/>
        <v>22</v>
      </c>
      <c r="E2652" s="16" cm="1">
        <f t="array" aca="1" ref="E2652" ca="1">IF(F2652="","",IF(INDEX(NTG_2020_Table,$C2652+1,$D2652)=1,1,0))</f>
        <v>0</v>
      </c>
      <c r="F2652" s="17" t="str" cm="1">
        <f t="array" aca="1" ref="F2652" ca="1">IFERROR(INDEX(NTG_2020_Table,$C2652+1,$F$7),"")</f>
        <v>Res-sSF-mShellIns</v>
      </c>
      <c r="G2652" s="17" t="str" cm="1">
        <f t="array" aca="1" ref="G2652" ca="1">IF($F2652="","",IFERROR(INDEX(NTG_2020_Map,1,IF($D2652&lt;$B$4,$B$3,IF($D2652&lt;$B$5,$B$4,$B$5))),""))</f>
        <v>CreatedComment</v>
      </c>
      <c r="H2652" s="17" t="str" cm="1">
        <f t="array" aca="1" ref="H2652" ca="1">IF(F2652="","",IFERROR(INDEX(NTG_2020_Map,2,D2652),""))</f>
        <v/>
      </c>
      <c r="I2652" s="17" t="str" cm="1">
        <f t="array" aca="1" ref="I2652" ca="1">IFERROR(INDEX(NTG_2020_Map,$C2652+2,$I$7),"")</f>
        <v/>
      </c>
      <c r="J2652" s="17" t="str" cm="1">
        <f t="array" aca="1" ref="J2652" ca="1">IFERROR(IF(INDEX(NTG_2020_Map,$C2652+2,36)=0,"",INDEX(NTG_2020_Map,$C2652+2,$J$7)),"")</f>
        <v/>
      </c>
      <c r="K2652" s="17" t="str" cm="1">
        <f t="array" aca="1" ref="K2652" ca="1">IFERROR(INDEX(NTG_2020_Map,$C2652+2,K$7),"")</f>
        <v/>
      </c>
      <c r="L2652" s="17" t="str" cm="1">
        <f t="array" aca="1" ref="L2652" ca="1">IFERROR(INDEX(NTG_2020_Map,$C2652+2,L$7),"")</f>
        <v/>
      </c>
      <c r="M2652" s="17" t="str" cm="1">
        <f t="array" aca="1" ref="M2652" ca="1">IFERROR(INDEX(NTG_2020_Map,$C2652+2,M$7),"")</f>
        <v/>
      </c>
      <c r="N2652" s="18" t="str" cm="1">
        <f t="array" aca="1" ref="N2652" ca="1">IFERROR(INDEX(NTG_2020_Map,$C2652+2,N$7),"")</f>
        <v/>
      </c>
      <c r="O2652" s="18" t="str" cm="1">
        <f t="array" aca="1" ref="O2652" ca="1">IFERROR(IF(INDEX(NTG_2020_Map,$C2652+2,O$7)="","",INDEX(NTG_2020_Map,$C2652+2,O$7)),"")</f>
        <v/>
      </c>
    </row>
    <row r="2653" spans="3:15" ht="12.75" customHeight="1">
      <c r="C2653" s="16">
        <f t="shared" si="82"/>
        <v>115</v>
      </c>
      <c r="D2653" s="16">
        <f t="shared" si="83"/>
        <v>23</v>
      </c>
      <c r="E2653" s="16" cm="1">
        <f t="array" aca="1" ref="E2653" ca="1">IF(F2653="","",IF(INDEX(NTG_2020_Table,$C2653+1,$D2653)=1,1,0))</f>
        <v>0</v>
      </c>
      <c r="F2653" s="17" t="str" cm="1">
        <f t="array" aca="1" ref="F2653" ca="1">IFERROR(INDEX(NTG_2020_Table,$C2653+1,$F$7),"")</f>
        <v>Res-sSF-mShellIns</v>
      </c>
      <c r="G2653" s="17" t="str" cm="1">
        <f t="array" aca="1" ref="G2653" ca="1">IF($F2653="","",IFERROR(INDEX(NTG_2020_Map,1,IF($D2653&lt;$B$4,$B$3,IF($D2653&lt;$B$5,$B$4,$B$5))),""))</f>
        <v>CreatedComment</v>
      </c>
      <c r="H2653" s="17" t="str" cm="1">
        <f t="array" aca="1" ref="H2653" ca="1">IF(F2653="","",IFERROR(INDEX(NTG_2020_Map,2,D2653),""))</f>
        <v/>
      </c>
      <c r="I2653" s="17" t="str" cm="1">
        <f t="array" aca="1" ref="I2653" ca="1">IFERROR(INDEX(NTG_2020_Map,$C2653+2,$I$7),"")</f>
        <v/>
      </c>
      <c r="J2653" s="17" t="str" cm="1">
        <f t="array" aca="1" ref="J2653" ca="1">IFERROR(IF(INDEX(NTG_2020_Map,$C2653+2,36)=0,"",INDEX(NTG_2020_Map,$C2653+2,$J$7)),"")</f>
        <v/>
      </c>
      <c r="K2653" s="17" t="str" cm="1">
        <f t="array" aca="1" ref="K2653" ca="1">IFERROR(INDEX(NTG_2020_Map,$C2653+2,K$7),"")</f>
        <v/>
      </c>
      <c r="L2653" s="17" t="str" cm="1">
        <f t="array" aca="1" ref="L2653" ca="1">IFERROR(INDEX(NTG_2020_Map,$C2653+2,L$7),"")</f>
        <v/>
      </c>
      <c r="M2653" s="17" t="str" cm="1">
        <f t="array" aca="1" ref="M2653" ca="1">IFERROR(INDEX(NTG_2020_Map,$C2653+2,M$7),"")</f>
        <v/>
      </c>
      <c r="N2653" s="18" t="str" cm="1">
        <f t="array" aca="1" ref="N2653" ca="1">IFERROR(INDEX(NTG_2020_Map,$C2653+2,N$7),"")</f>
        <v/>
      </c>
      <c r="O2653" s="18" t="str" cm="1">
        <f t="array" aca="1" ref="O2653" ca="1">IFERROR(IF(INDEX(NTG_2020_Map,$C2653+2,O$7)="","",INDEX(NTG_2020_Map,$C2653+2,O$7)),"")</f>
        <v/>
      </c>
    </row>
    <row r="2654" spans="3:15" ht="12.75" customHeight="1">
      <c r="C2654" s="16">
        <f t="shared" si="82"/>
        <v>116</v>
      </c>
      <c r="D2654" s="16">
        <f t="shared" si="83"/>
        <v>1</v>
      </c>
      <c r="E2654" s="16" cm="1">
        <f t="array" aca="1" ref="E2654" ca="1">IF(F2654="","",IF(INDEX(NTG_2020_Table,$C2654+1,$D2654)=1,1,0))</f>
        <v>0</v>
      </c>
      <c r="F2654" s="17" t="str" cm="1">
        <f t="array" aca="1" ref="F2654" ca="1">IFERROR(INDEX(NTG_2020_Table,$C2654+1,$F$7),"")</f>
        <v>Res-sSF-NMEC</v>
      </c>
      <c r="G2654" s="17" t="str" cm="1">
        <f t="array" aca="1" ref="G2654" ca="1">IF($F2654="","",IFERROR(INDEX(NTG_2020_Map,1,IF($D2654&lt;$B$4,$B$3,IF($D2654&lt;$B$5,$B$4,$B$5))),""))</f>
        <v>NTG_ID</v>
      </c>
      <c r="H2654" s="17" t="str" cm="1">
        <f t="array" aca="1" ref="H2654" ca="1">IF(F2654="","",IFERROR(INDEX(NTG_2020_Map,2,D2654),""))</f>
        <v>Agric-Default&gt;2yrs</v>
      </c>
      <c r="I2654" s="17" t="str" cm="1">
        <f t="array" aca="1" ref="I2654" ca="1">IFERROR(INDEX(NTG_2020_Map,$C2654+2,$I$7),"")</f>
        <v/>
      </c>
      <c r="J2654" s="17" t="str" cm="1">
        <f t="array" aca="1" ref="J2654" ca="1">IFERROR(IF(INDEX(NTG_2020_Map,$C2654+2,36)=0,"",INDEX(NTG_2020_Map,$C2654+2,$J$7)),"")</f>
        <v/>
      </c>
      <c r="K2654" s="17" t="str" cm="1">
        <f t="array" aca="1" ref="K2654" ca="1">IFERROR(INDEX(NTG_2020_Map,$C2654+2,K$7),"")</f>
        <v/>
      </c>
      <c r="L2654" s="17" t="str" cm="1">
        <f t="array" aca="1" ref="L2654" ca="1">IFERROR(INDEX(NTG_2020_Map,$C2654+2,L$7),"")</f>
        <v/>
      </c>
      <c r="M2654" s="17" t="str" cm="1">
        <f t="array" aca="1" ref="M2654" ca="1">IFERROR(INDEX(NTG_2020_Map,$C2654+2,M$7),"")</f>
        <v/>
      </c>
      <c r="N2654" s="18" t="str" cm="1">
        <f t="array" aca="1" ref="N2654" ca="1">IFERROR(INDEX(NTG_2020_Map,$C2654+2,N$7),"")</f>
        <v/>
      </c>
      <c r="O2654" s="18" t="str" cm="1">
        <f t="array" aca="1" ref="O2654" ca="1">IFERROR(IF(INDEX(NTG_2020_Map,$C2654+2,O$7)="","",INDEX(NTG_2020_Map,$C2654+2,O$7)),"")</f>
        <v/>
      </c>
    </row>
    <row r="2655" spans="3:15" ht="12.75" customHeight="1">
      <c r="C2655" s="16">
        <f t="shared" si="82"/>
        <v>116</v>
      </c>
      <c r="D2655" s="16">
        <f t="shared" si="83"/>
        <v>2</v>
      </c>
      <c r="E2655" s="16" cm="1">
        <f t="array" aca="1" ref="E2655" ca="1">IF(F2655="","",IF(INDEX(NTG_2020_Table,$C2655+1,$D2655)=1,1,0))</f>
        <v>1</v>
      </c>
      <c r="F2655" s="17" t="str" cm="1">
        <f t="array" aca="1" ref="F2655" ca="1">IFERROR(INDEX(NTG_2020_Table,$C2655+1,$F$7),"")</f>
        <v>Res-sSF-NMEC</v>
      </c>
      <c r="G2655" s="17" t="str" cm="1">
        <f t="array" aca="1" ref="G2655" ca="1">IF($F2655="","",IFERROR(INDEX(NTG_2020_Map,1,IF($D2655&lt;$B$4,$B$3,IF($D2655&lt;$B$5,$B$4,$B$5))),""))</f>
        <v>NTG_ID</v>
      </c>
      <c r="H2655" s="17" t="str" cm="1">
        <f t="array" aca="1" ref="H2655" ca="1">IF(F2655="","",IFERROR(INDEX(NTG_2020_Map,2,D2655),""))</f>
        <v>DEER2019</v>
      </c>
      <c r="I2655" s="17" t="str" cm="1">
        <f t="array" aca="1" ref="I2655" ca="1">IFERROR(INDEX(NTG_2020_Map,$C2655+2,$I$7),"")</f>
        <v/>
      </c>
      <c r="J2655" s="17" t="str" cm="1">
        <f t="array" aca="1" ref="J2655" ca="1">IFERROR(IF(INDEX(NTG_2020_Map,$C2655+2,36)=0,"",INDEX(NTG_2020_Map,$C2655+2,$J$7)),"")</f>
        <v/>
      </c>
      <c r="K2655" s="17" t="str" cm="1">
        <f t="array" aca="1" ref="K2655" ca="1">IFERROR(INDEX(NTG_2020_Map,$C2655+2,K$7),"")</f>
        <v/>
      </c>
      <c r="L2655" s="17" t="str" cm="1">
        <f t="array" aca="1" ref="L2655" ca="1">IFERROR(INDEX(NTG_2020_Map,$C2655+2,L$7),"")</f>
        <v/>
      </c>
      <c r="M2655" s="17" t="str" cm="1">
        <f t="array" aca="1" ref="M2655" ca="1">IFERROR(INDEX(NTG_2020_Map,$C2655+2,M$7),"")</f>
        <v/>
      </c>
      <c r="N2655" s="18" t="str" cm="1">
        <f t="array" aca="1" ref="N2655" ca="1">IFERROR(INDEX(NTG_2020_Map,$C2655+2,N$7),"")</f>
        <v/>
      </c>
      <c r="O2655" s="18" t="str" cm="1">
        <f t="array" aca="1" ref="O2655" ca="1">IFERROR(IF(INDEX(NTG_2020_Map,$C2655+2,O$7)="","",INDEX(NTG_2020_Map,$C2655+2,O$7)),"")</f>
        <v/>
      </c>
    </row>
    <row r="2656" spans="3:15" ht="12.75" customHeight="1">
      <c r="C2656" s="16">
        <f t="shared" si="82"/>
        <v>116</v>
      </c>
      <c r="D2656" s="16">
        <f t="shared" si="83"/>
        <v>3</v>
      </c>
      <c r="E2656" s="16" cm="1">
        <f t="array" aca="1" ref="E2656" ca="1">IF(F2656="","",IF(INDEX(NTG_2020_Table,$C2656+1,$D2656)=1,1,0))</f>
        <v>0</v>
      </c>
      <c r="F2656" s="17" t="str" cm="1">
        <f t="array" aca="1" ref="F2656" ca="1">IFERROR(INDEX(NTG_2020_Table,$C2656+1,$F$7),"")</f>
        <v>Res-sSF-NMEC</v>
      </c>
      <c r="G2656" s="17" t="str" cm="1">
        <f t="array" aca="1" ref="G2656" ca="1">IF($F2656="","",IFERROR(INDEX(NTG_2020_Map,1,IF($D2656&lt;$B$4,$B$3,IF($D2656&lt;$B$5,$B$4,$B$5))),""))</f>
        <v>NTG_ID</v>
      </c>
      <c r="H2656" s="17" cm="1">
        <f t="array" aca="1" ref="H2656" ca="1">IF(F2656="","",IFERROR(INDEX(NTG_2020_Map,2,D2656),""))</f>
        <v>43466</v>
      </c>
      <c r="I2656" s="17" t="str" cm="1">
        <f t="array" aca="1" ref="I2656" ca="1">IFERROR(INDEX(NTG_2020_Map,$C2656+2,$I$7),"")</f>
        <v/>
      </c>
      <c r="J2656" s="17" t="str" cm="1">
        <f t="array" aca="1" ref="J2656" ca="1">IFERROR(IF(INDEX(NTG_2020_Map,$C2656+2,36)=0,"",INDEX(NTG_2020_Map,$C2656+2,$J$7)),"")</f>
        <v/>
      </c>
      <c r="K2656" s="17" t="str" cm="1">
        <f t="array" aca="1" ref="K2656" ca="1">IFERROR(INDEX(NTG_2020_Map,$C2656+2,K$7),"")</f>
        <v/>
      </c>
      <c r="L2656" s="17" t="str" cm="1">
        <f t="array" aca="1" ref="L2656" ca="1">IFERROR(INDEX(NTG_2020_Map,$C2656+2,L$7),"")</f>
        <v/>
      </c>
      <c r="M2656" s="17" t="str" cm="1">
        <f t="array" aca="1" ref="M2656" ca="1">IFERROR(INDEX(NTG_2020_Map,$C2656+2,M$7),"")</f>
        <v/>
      </c>
      <c r="N2656" s="18" t="str" cm="1">
        <f t="array" aca="1" ref="N2656" ca="1">IFERROR(INDEX(NTG_2020_Map,$C2656+2,N$7),"")</f>
        <v/>
      </c>
      <c r="O2656" s="18" t="str" cm="1">
        <f t="array" aca="1" ref="O2656" ca="1">IFERROR(IF(INDEX(NTG_2020_Map,$C2656+2,O$7)="","",INDEX(NTG_2020_Map,$C2656+2,O$7)),"")</f>
        <v/>
      </c>
    </row>
    <row r="2657" spans="3:15" ht="12.75" customHeight="1">
      <c r="C2657" s="16">
        <f t="shared" si="82"/>
        <v>116</v>
      </c>
      <c r="D2657" s="16">
        <f t="shared" si="83"/>
        <v>4</v>
      </c>
      <c r="E2657" s="16" cm="1">
        <f t="array" aca="1" ref="E2657" ca="1">IF(F2657="","",IF(INDEX(NTG_2020_Table,$C2657+1,$D2657)=1,1,0))</f>
        <v>0</v>
      </c>
      <c r="F2657" s="17" t="str" cm="1">
        <f t="array" aca="1" ref="F2657" ca="1">IFERROR(INDEX(NTG_2020_Table,$C2657+1,$F$7),"")</f>
        <v>Res-sSF-NMEC</v>
      </c>
      <c r="G2657" s="17" t="str" cm="1">
        <f t="array" aca="1" ref="G2657" ca="1">IF($F2657="","",IFERROR(INDEX(NTG_2020_Map,1,IF($D2657&lt;$B$4,$B$3,IF($D2657&lt;$B$5,$B$4,$B$5))),""))</f>
        <v>NTG_ID</v>
      </c>
      <c r="H2657" s="17" cm="1">
        <f t="array" aca="1" ref="H2657" ca="1">IF(F2657="","",IFERROR(INDEX(NTG_2020_Map,2,D2657),""))</f>
        <v>46022</v>
      </c>
      <c r="I2657" s="17" t="str" cm="1">
        <f t="array" aca="1" ref="I2657" ca="1">IFERROR(INDEX(NTG_2020_Map,$C2657+2,$I$7),"")</f>
        <v/>
      </c>
      <c r="J2657" s="17" t="str" cm="1">
        <f t="array" aca="1" ref="J2657" ca="1">IFERROR(IF(INDEX(NTG_2020_Map,$C2657+2,36)=0,"",INDEX(NTG_2020_Map,$C2657+2,$J$7)),"")</f>
        <v/>
      </c>
      <c r="K2657" s="17" t="str" cm="1">
        <f t="array" aca="1" ref="K2657" ca="1">IFERROR(INDEX(NTG_2020_Map,$C2657+2,K$7),"")</f>
        <v/>
      </c>
      <c r="L2657" s="17" t="str" cm="1">
        <f t="array" aca="1" ref="L2657" ca="1">IFERROR(INDEX(NTG_2020_Map,$C2657+2,L$7),"")</f>
        <v/>
      </c>
      <c r="M2657" s="17" t="str" cm="1">
        <f t="array" aca="1" ref="M2657" ca="1">IFERROR(INDEX(NTG_2020_Map,$C2657+2,M$7),"")</f>
        <v/>
      </c>
      <c r="N2657" s="18" t="str" cm="1">
        <f t="array" aca="1" ref="N2657" ca="1">IFERROR(INDEX(NTG_2020_Map,$C2657+2,N$7),"")</f>
        <v/>
      </c>
      <c r="O2657" s="18" t="str" cm="1">
        <f t="array" aca="1" ref="O2657" ca="1">IFERROR(IF(INDEX(NTG_2020_Map,$C2657+2,O$7)="","",INDEX(NTG_2020_Map,$C2657+2,O$7)),"")</f>
        <v/>
      </c>
    </row>
    <row r="2658" spans="3:15" ht="12.75" customHeight="1">
      <c r="C2658" s="16">
        <f t="shared" si="82"/>
        <v>116</v>
      </c>
      <c r="D2658" s="16">
        <f t="shared" si="83"/>
        <v>5</v>
      </c>
      <c r="E2658" s="16" cm="1">
        <f t="array" aca="1" ref="E2658" ca="1">IF(F2658="","",IF(INDEX(NTG_2020_Table,$C2658+1,$D2658)=1,1,0))</f>
        <v>0</v>
      </c>
      <c r="F2658" s="17" t="str" cm="1">
        <f t="array" aca="1" ref="F2658" ca="1">IFERROR(INDEX(NTG_2020_Table,$C2658+1,$F$7),"")</f>
        <v>Res-sSF-NMEC</v>
      </c>
      <c r="G2658" s="17" t="str" cm="1">
        <f t="array" aca="1" ref="G2658" ca="1">IF($F2658="","",IFERROR(INDEX(NTG_2020_Map,1,IF($D2658&lt;$B$4,$B$3,IF($D2658&lt;$B$5,$B$4,$B$5))),""))</f>
        <v>NTG_ID</v>
      </c>
      <c r="H2658" s="17" cm="1">
        <f t="array" aca="1" ref="H2658" ca="1">IF(F2658="","",IFERROR(INDEX(NTG_2020_Map,2,D2658),""))</f>
        <v>0.6</v>
      </c>
      <c r="I2658" s="17" t="str" cm="1">
        <f t="array" aca="1" ref="I2658" ca="1">IFERROR(INDEX(NTG_2020_Map,$C2658+2,$I$7),"")</f>
        <v/>
      </c>
      <c r="J2658" s="17" t="str" cm="1">
        <f t="array" aca="1" ref="J2658" ca="1">IFERROR(IF(INDEX(NTG_2020_Map,$C2658+2,36)=0,"",INDEX(NTG_2020_Map,$C2658+2,$J$7)),"")</f>
        <v/>
      </c>
      <c r="K2658" s="17" t="str" cm="1">
        <f t="array" aca="1" ref="K2658" ca="1">IFERROR(INDEX(NTG_2020_Map,$C2658+2,K$7),"")</f>
        <v/>
      </c>
      <c r="L2658" s="17" t="str" cm="1">
        <f t="array" aca="1" ref="L2658" ca="1">IFERROR(INDEX(NTG_2020_Map,$C2658+2,L$7),"")</f>
        <v/>
      </c>
      <c r="M2658" s="17" t="str" cm="1">
        <f t="array" aca="1" ref="M2658" ca="1">IFERROR(INDEX(NTG_2020_Map,$C2658+2,M$7),"")</f>
        <v/>
      </c>
      <c r="N2658" s="18" t="str" cm="1">
        <f t="array" aca="1" ref="N2658" ca="1">IFERROR(INDEX(NTG_2020_Map,$C2658+2,N$7),"")</f>
        <v/>
      </c>
      <c r="O2658" s="18" t="str" cm="1">
        <f t="array" aca="1" ref="O2658" ca="1">IFERROR(IF(INDEX(NTG_2020_Map,$C2658+2,O$7)="","",INDEX(NTG_2020_Map,$C2658+2,O$7)),"")</f>
        <v/>
      </c>
    </row>
    <row r="2659" spans="3:15" ht="12.75" customHeight="1">
      <c r="C2659" s="16">
        <f t="shared" si="82"/>
        <v>116</v>
      </c>
      <c r="D2659" s="16">
        <f t="shared" si="83"/>
        <v>6</v>
      </c>
      <c r="E2659" s="16" cm="1">
        <f t="array" aca="1" ref="E2659" ca="1">IF(F2659="","",IF(INDEX(NTG_2020_Table,$C2659+1,$D2659)=1,1,0))</f>
        <v>0</v>
      </c>
      <c r="F2659" s="17" t="str" cm="1">
        <f t="array" aca="1" ref="F2659" ca="1">IFERROR(INDEX(NTG_2020_Table,$C2659+1,$F$7),"")</f>
        <v>Res-sSF-NMEC</v>
      </c>
      <c r="G2659" s="17" t="str" cm="1">
        <f t="array" aca="1" ref="G2659" ca="1">IF($F2659="","",IFERROR(INDEX(NTG_2020_Map,1,IF($D2659&lt;$B$4,$B$3,IF($D2659&lt;$B$5,$B$4,$B$5))),""))</f>
        <v>NTG_ID</v>
      </c>
      <c r="H2659" s="17" cm="1">
        <f t="array" aca="1" ref="H2659" ca="1">IF(F2659="","",IFERROR(INDEX(NTG_2020_Map,2,D2659),""))</f>
        <v>0.6</v>
      </c>
      <c r="I2659" s="17" t="str" cm="1">
        <f t="array" aca="1" ref="I2659" ca="1">IFERROR(INDEX(NTG_2020_Map,$C2659+2,$I$7),"")</f>
        <v/>
      </c>
      <c r="J2659" s="17" t="str" cm="1">
        <f t="array" aca="1" ref="J2659" ca="1">IFERROR(IF(INDEX(NTG_2020_Map,$C2659+2,36)=0,"",INDEX(NTG_2020_Map,$C2659+2,$J$7)),"")</f>
        <v/>
      </c>
      <c r="K2659" s="17" t="str" cm="1">
        <f t="array" aca="1" ref="K2659" ca="1">IFERROR(INDEX(NTG_2020_Map,$C2659+2,K$7),"")</f>
        <v/>
      </c>
      <c r="L2659" s="17" t="str" cm="1">
        <f t="array" aca="1" ref="L2659" ca="1">IFERROR(INDEX(NTG_2020_Map,$C2659+2,L$7),"")</f>
        <v/>
      </c>
      <c r="M2659" s="17" t="str" cm="1">
        <f t="array" aca="1" ref="M2659" ca="1">IFERROR(INDEX(NTG_2020_Map,$C2659+2,M$7),"")</f>
        <v/>
      </c>
      <c r="N2659" s="18" t="str" cm="1">
        <f t="array" aca="1" ref="N2659" ca="1">IFERROR(INDEX(NTG_2020_Map,$C2659+2,N$7),"")</f>
        <v/>
      </c>
      <c r="O2659" s="18" t="str" cm="1">
        <f t="array" aca="1" ref="O2659" ca="1">IFERROR(IF(INDEX(NTG_2020_Map,$C2659+2,O$7)="","",INDEX(NTG_2020_Map,$C2659+2,O$7)),"")</f>
        <v/>
      </c>
    </row>
    <row r="2660" spans="3:15" ht="12.75" customHeight="1">
      <c r="C2660" s="16">
        <f t="shared" si="82"/>
        <v>116</v>
      </c>
      <c r="D2660" s="16">
        <f t="shared" si="83"/>
        <v>7</v>
      </c>
      <c r="E2660" s="16" cm="1">
        <f t="array" aca="1" ref="E2660" ca="1">IF(F2660="","",IF(INDEX(NTG_2020_Table,$C2660+1,$D2660)=1,1,0))</f>
        <v>0</v>
      </c>
      <c r="F2660" s="17" t="str" cm="1">
        <f t="array" aca="1" ref="F2660" ca="1">IFERROR(INDEX(NTG_2020_Table,$C2660+1,$F$7),"")</f>
        <v>Res-sSF-NMEC</v>
      </c>
      <c r="G2660" s="17" t="str" cm="1">
        <f t="array" aca="1" ref="G2660" ca="1">IF($F2660="","",IFERROR(INDEX(NTG_2020_Map,1,IF($D2660&lt;$B$4,$B$3,IF($D2660&lt;$B$5,$B$4,$B$5))),""))</f>
        <v>NTG_ID</v>
      </c>
      <c r="H2660" s="17" t="str" cm="1">
        <f t="array" aca="1" ref="H2660" ca="1">IF(F2660="","",IFERROR(INDEX(NTG_2020_Map,2,D2660),""))</f>
        <v>Measures not covered by other NTG values and measure technology type has been available in marketplace for more than 2 years</v>
      </c>
      <c r="I2660" s="17" t="str" cm="1">
        <f t="array" aca="1" ref="I2660" ca="1">IFERROR(INDEX(NTG_2020_Map,$C2660+2,$I$7),"")</f>
        <v/>
      </c>
      <c r="J2660" s="17" t="str" cm="1">
        <f t="array" aca="1" ref="J2660" ca="1">IFERROR(IF(INDEX(NTG_2020_Map,$C2660+2,36)=0,"",INDEX(NTG_2020_Map,$C2660+2,$J$7)),"")</f>
        <v/>
      </c>
      <c r="K2660" s="17" t="str" cm="1">
        <f t="array" aca="1" ref="K2660" ca="1">IFERROR(INDEX(NTG_2020_Map,$C2660+2,K$7),"")</f>
        <v/>
      </c>
      <c r="L2660" s="17" t="str" cm="1">
        <f t="array" aca="1" ref="L2660" ca="1">IFERROR(INDEX(NTG_2020_Map,$C2660+2,L$7),"")</f>
        <v/>
      </c>
      <c r="M2660" s="17" t="str" cm="1">
        <f t="array" aca="1" ref="M2660" ca="1">IFERROR(INDEX(NTG_2020_Map,$C2660+2,M$7),"")</f>
        <v/>
      </c>
      <c r="N2660" s="18" t="str" cm="1">
        <f t="array" aca="1" ref="N2660" ca="1">IFERROR(INDEX(NTG_2020_Map,$C2660+2,N$7),"")</f>
        <v/>
      </c>
      <c r="O2660" s="18" t="str" cm="1">
        <f t="array" aca="1" ref="O2660" ca="1">IFERROR(IF(INDEX(NTG_2020_Map,$C2660+2,O$7)="","",INDEX(NTG_2020_Map,$C2660+2,O$7)),"")</f>
        <v/>
      </c>
    </row>
    <row r="2661" spans="3:15" ht="12.75" customHeight="1">
      <c r="C2661" s="16">
        <f t="shared" si="82"/>
        <v>116</v>
      </c>
      <c r="D2661" s="16">
        <f t="shared" si="83"/>
        <v>8</v>
      </c>
      <c r="E2661" s="16" cm="1">
        <f t="array" aca="1" ref="E2661" ca="1">IF(F2661="","",IF(INDEX(NTG_2020_Table,$C2661+1,$D2661)=1,1,0))</f>
        <v>0</v>
      </c>
      <c r="F2661" s="17" t="str" cm="1">
        <f t="array" aca="1" ref="F2661" ca="1">IFERROR(INDEX(NTG_2020_Table,$C2661+1,$F$7),"")</f>
        <v>Res-sSF-NMEC</v>
      </c>
      <c r="G2661" s="17" t="str" cm="1">
        <f t="array" aca="1" ref="G2661" ca="1">IF($F2661="","",IFERROR(INDEX(NTG_2020_Map,1,IF($D2661&lt;$B$4,$B$3,IF($D2661&lt;$B$5,$B$4,$B$5))),""))</f>
        <v>NTG_ID</v>
      </c>
      <c r="H2661" s="17" t="str" cm="1">
        <f t="array" aca="1" ref="H2661" ca="1">IF(F2661="","",IFERROR(INDEX(NTG_2020_Map,2,D2661),""))</f>
        <v>Deem-DEER|Deem-WP</v>
      </c>
      <c r="I2661" s="17" t="str" cm="1">
        <f t="array" aca="1" ref="I2661" ca="1">IFERROR(INDEX(NTG_2020_Map,$C2661+2,$I$7),"")</f>
        <v/>
      </c>
      <c r="J2661" s="17" t="str" cm="1">
        <f t="array" aca="1" ref="J2661" ca="1">IFERROR(IF(INDEX(NTG_2020_Map,$C2661+2,36)=0,"",INDEX(NTG_2020_Map,$C2661+2,$J$7)),"")</f>
        <v/>
      </c>
      <c r="K2661" s="17" t="str" cm="1">
        <f t="array" aca="1" ref="K2661" ca="1">IFERROR(INDEX(NTG_2020_Map,$C2661+2,K$7),"")</f>
        <v/>
      </c>
      <c r="L2661" s="17" t="str" cm="1">
        <f t="array" aca="1" ref="L2661" ca="1">IFERROR(INDEX(NTG_2020_Map,$C2661+2,L$7),"")</f>
        <v/>
      </c>
      <c r="M2661" s="17" t="str" cm="1">
        <f t="array" aca="1" ref="M2661" ca="1">IFERROR(INDEX(NTG_2020_Map,$C2661+2,M$7),"")</f>
        <v/>
      </c>
      <c r="N2661" s="18" t="str" cm="1">
        <f t="array" aca="1" ref="N2661" ca="1">IFERROR(INDEX(NTG_2020_Map,$C2661+2,N$7),"")</f>
        <v/>
      </c>
      <c r="O2661" s="18" t="str" cm="1">
        <f t="array" aca="1" ref="O2661" ca="1">IFERROR(IF(INDEX(NTG_2020_Map,$C2661+2,O$7)="","",INDEX(NTG_2020_Map,$C2661+2,O$7)),"")</f>
        <v/>
      </c>
    </row>
    <row r="2662" spans="3:15" ht="12.75" customHeight="1">
      <c r="C2662" s="16">
        <f t="shared" si="82"/>
        <v>116</v>
      </c>
      <c r="D2662" s="16">
        <f t="shared" si="83"/>
        <v>9</v>
      </c>
      <c r="E2662" s="16" cm="1">
        <f t="array" aca="1" ref="E2662" ca="1">IF(F2662="","",IF(INDEX(NTG_2020_Table,$C2662+1,$D2662)=1,1,0))</f>
        <v>0</v>
      </c>
      <c r="F2662" s="17" t="str" cm="1">
        <f t="array" aca="1" ref="F2662" ca="1">IFERROR(INDEX(NTG_2020_Table,$C2662+1,$F$7),"")</f>
        <v>Res-sSF-NMEC</v>
      </c>
      <c r="G2662" s="17" t="str" cm="1">
        <f t="array" aca="1" ref="G2662" ca="1">IF($F2662="","",IFERROR(INDEX(NTG_2020_Map,1,IF($D2662&lt;$B$4,$B$3,IF($D2662&lt;$B$5,$B$4,$B$5))),""))</f>
        <v>NTG_ID</v>
      </c>
      <c r="H2662" s="17" t="str" cm="1">
        <f t="array" aca="1" ref="H2662" ca="1">IF(F2662="","",IFERROR(INDEX(NTG_2020_Map,2,D2662),""))</f>
        <v>AOE|AR|BRO-Bhv|BRO-Op|BRO-RCx|BW|NC|NR</v>
      </c>
      <c r="I2662" s="17" t="str" cm="1">
        <f t="array" aca="1" ref="I2662" ca="1">IFERROR(INDEX(NTG_2020_Map,$C2662+2,$I$7),"")</f>
        <v/>
      </c>
      <c r="J2662" s="17" t="str" cm="1">
        <f t="array" aca="1" ref="J2662" ca="1">IFERROR(IF(INDEX(NTG_2020_Map,$C2662+2,36)=0,"",INDEX(NTG_2020_Map,$C2662+2,$J$7)),"")</f>
        <v/>
      </c>
      <c r="K2662" s="17" t="str" cm="1">
        <f t="array" aca="1" ref="K2662" ca="1">IFERROR(INDEX(NTG_2020_Map,$C2662+2,K$7),"")</f>
        <v/>
      </c>
      <c r="L2662" s="17" t="str" cm="1">
        <f t="array" aca="1" ref="L2662" ca="1">IFERROR(INDEX(NTG_2020_Map,$C2662+2,L$7),"")</f>
        <v/>
      </c>
      <c r="M2662" s="17" t="str" cm="1">
        <f t="array" aca="1" ref="M2662" ca="1">IFERROR(INDEX(NTG_2020_Map,$C2662+2,M$7),"")</f>
        <v/>
      </c>
      <c r="N2662" s="18" t="str" cm="1">
        <f t="array" aca="1" ref="N2662" ca="1">IFERROR(INDEX(NTG_2020_Map,$C2662+2,N$7),"")</f>
        <v/>
      </c>
      <c r="O2662" s="18" t="str" cm="1">
        <f t="array" aca="1" ref="O2662" ca="1">IFERROR(IF(INDEX(NTG_2020_Map,$C2662+2,O$7)="","",INDEX(NTG_2020_Map,$C2662+2,O$7)),"")</f>
        <v/>
      </c>
    </row>
    <row r="2663" spans="3:15" ht="12.75" customHeight="1">
      <c r="C2663" s="16">
        <f t="shared" si="82"/>
        <v>116</v>
      </c>
      <c r="D2663" s="16">
        <f t="shared" si="83"/>
        <v>10</v>
      </c>
      <c r="E2663" s="16" cm="1">
        <f t="array" aca="1" ref="E2663" ca="1">IF(F2663="","",IF(INDEX(NTG_2020_Table,$C2663+1,$D2663)=1,1,0))</f>
        <v>0</v>
      </c>
      <c r="F2663" s="17" t="str" cm="1">
        <f t="array" aca="1" ref="F2663" ca="1">IFERROR(INDEX(NTG_2020_Table,$C2663+1,$F$7),"")</f>
        <v>Res-sSF-NMEC</v>
      </c>
      <c r="G2663" s="17" t="str" cm="1">
        <f t="array" aca="1" ref="G2663" ca="1">IF($F2663="","",IFERROR(INDEX(NTG_2020_Map,1,IF($D2663&lt;$B$4,$B$3,IF($D2663&lt;$B$5,$B$4,$B$5))),""))</f>
        <v>NTG_ID</v>
      </c>
      <c r="H2663" s="17" t="str" cm="1">
        <f t="array" aca="1" ref="H2663" ca="1">IF(F2663="","",IFERROR(INDEX(NTG_2020_Map,2,D2663),""))</f>
        <v>UpDeemed|DnCust|DnDeemed|DnCustDI|DnDeemDI</v>
      </c>
      <c r="I2663" s="17" t="str" cm="1">
        <f t="array" aca="1" ref="I2663" ca="1">IFERROR(INDEX(NTG_2020_Map,$C2663+2,$I$7),"")</f>
        <v/>
      </c>
      <c r="J2663" s="17" t="str" cm="1">
        <f t="array" aca="1" ref="J2663" ca="1">IFERROR(IF(INDEX(NTG_2020_Map,$C2663+2,36)=0,"",INDEX(NTG_2020_Map,$C2663+2,$J$7)),"")</f>
        <v/>
      </c>
      <c r="K2663" s="17" t="str" cm="1">
        <f t="array" aca="1" ref="K2663" ca="1">IFERROR(INDEX(NTG_2020_Map,$C2663+2,K$7),"")</f>
        <v/>
      </c>
      <c r="L2663" s="17" t="str" cm="1">
        <f t="array" aca="1" ref="L2663" ca="1">IFERROR(INDEX(NTG_2020_Map,$C2663+2,L$7),"")</f>
        <v/>
      </c>
      <c r="M2663" s="17" t="str" cm="1">
        <f t="array" aca="1" ref="M2663" ca="1">IFERROR(INDEX(NTG_2020_Map,$C2663+2,M$7),"")</f>
        <v/>
      </c>
      <c r="N2663" s="18" t="str" cm="1">
        <f t="array" aca="1" ref="N2663" ca="1">IFERROR(INDEX(NTG_2020_Map,$C2663+2,N$7),"")</f>
        <v/>
      </c>
      <c r="O2663" s="18" t="str" cm="1">
        <f t="array" aca="1" ref="O2663" ca="1">IFERROR(IF(INDEX(NTG_2020_Map,$C2663+2,O$7)="","",INDEX(NTG_2020_Map,$C2663+2,O$7)),"")</f>
        <v/>
      </c>
    </row>
    <row r="2664" spans="3:15" ht="12.75" customHeight="1">
      <c r="C2664" s="16">
        <f t="shared" si="82"/>
        <v>116</v>
      </c>
      <c r="D2664" s="16">
        <f t="shared" si="83"/>
        <v>11</v>
      </c>
      <c r="E2664" s="16" cm="1">
        <f t="array" aca="1" ref="E2664" ca="1">IF(F2664="","",IF(INDEX(NTG_2020_Table,$C2664+1,$D2664)=1,1,0))</f>
        <v>0</v>
      </c>
      <c r="F2664" s="17" t="str" cm="1">
        <f t="array" aca="1" ref="F2664" ca="1">IFERROR(INDEX(NTG_2020_Table,$C2664+1,$F$7),"")</f>
        <v>Res-sSF-NMEC</v>
      </c>
      <c r="G2664" s="17" t="str" cm="1">
        <f t="array" aca="1" ref="G2664" ca="1">IF($F2664="","",IFERROR(INDEX(NTG_2020_Map,1,IF($D2664&lt;$B$4,$B$3,IF($D2664&lt;$B$5,$B$4,$B$5))),""))</f>
        <v>VersionSource</v>
      </c>
      <c r="H2664" s="17" t="str" cm="1">
        <f t="array" aca="1" ref="H2664" ca="1">IF(F2664="","",IFERROR(INDEX(NTG_2020_Map,2,D2664),""))</f>
        <v/>
      </c>
      <c r="I2664" s="17" t="str" cm="1">
        <f t="array" aca="1" ref="I2664" ca="1">IFERROR(INDEX(NTG_2020_Map,$C2664+2,$I$7),"")</f>
        <v/>
      </c>
      <c r="J2664" s="17" t="str" cm="1">
        <f t="array" aca="1" ref="J2664" ca="1">IFERROR(IF(INDEX(NTG_2020_Map,$C2664+2,36)=0,"",INDEX(NTG_2020_Map,$C2664+2,$J$7)),"")</f>
        <v/>
      </c>
      <c r="K2664" s="17" t="str" cm="1">
        <f t="array" aca="1" ref="K2664" ca="1">IFERROR(INDEX(NTG_2020_Map,$C2664+2,K$7),"")</f>
        <v/>
      </c>
      <c r="L2664" s="17" t="str" cm="1">
        <f t="array" aca="1" ref="L2664" ca="1">IFERROR(INDEX(NTG_2020_Map,$C2664+2,L$7),"")</f>
        <v/>
      </c>
      <c r="M2664" s="17" t="str" cm="1">
        <f t="array" aca="1" ref="M2664" ca="1">IFERROR(INDEX(NTG_2020_Map,$C2664+2,M$7),"")</f>
        <v/>
      </c>
      <c r="N2664" s="18" t="str" cm="1">
        <f t="array" aca="1" ref="N2664" ca="1">IFERROR(INDEX(NTG_2020_Map,$C2664+2,N$7),"")</f>
        <v/>
      </c>
      <c r="O2664" s="18" t="str" cm="1">
        <f t="array" aca="1" ref="O2664" ca="1">IFERROR(IF(INDEX(NTG_2020_Map,$C2664+2,O$7)="","",INDEX(NTG_2020_Map,$C2664+2,O$7)),"")</f>
        <v/>
      </c>
    </row>
    <row r="2665" spans="3:15" ht="12.75" customHeight="1">
      <c r="C2665" s="16">
        <f t="shared" si="82"/>
        <v>116</v>
      </c>
      <c r="D2665" s="16">
        <f t="shared" si="83"/>
        <v>12</v>
      </c>
      <c r="E2665" s="16" cm="1">
        <f t="array" aca="1" ref="E2665" ca="1">IF(F2665="","",IF(INDEX(NTG_2020_Table,$C2665+1,$D2665)=1,1,0))</f>
        <v>0</v>
      </c>
      <c r="F2665" s="17" t="str" cm="1">
        <f t="array" aca="1" ref="F2665" ca="1">IFERROR(INDEX(NTG_2020_Table,$C2665+1,$F$7),"")</f>
        <v>Res-sSF-NMEC</v>
      </c>
      <c r="G2665" s="17" t="str" cm="1">
        <f t="array" aca="1" ref="G2665" ca="1">IF($F2665="","",IFERROR(INDEX(NTG_2020_Map,1,IF($D2665&lt;$B$4,$B$3,IF($D2665&lt;$B$5,$B$4,$B$5))),""))</f>
        <v>VersionSource</v>
      </c>
      <c r="H2665" s="17" t="str" cm="1">
        <f t="array" aca="1" ref="H2665" ca="1">IF(F2665="","",IFERROR(INDEX(NTG_2020_Map,2,D2665),""))</f>
        <v>1</v>
      </c>
      <c r="I2665" s="17" t="str" cm="1">
        <f t="array" aca="1" ref="I2665" ca="1">IFERROR(INDEX(NTG_2020_Map,$C2665+2,$I$7),"")</f>
        <v/>
      </c>
      <c r="J2665" s="17" t="str" cm="1">
        <f t="array" aca="1" ref="J2665" ca="1">IFERROR(IF(INDEX(NTG_2020_Map,$C2665+2,36)=0,"",INDEX(NTG_2020_Map,$C2665+2,$J$7)),"")</f>
        <v/>
      </c>
      <c r="K2665" s="17" t="str" cm="1">
        <f t="array" aca="1" ref="K2665" ca="1">IFERROR(INDEX(NTG_2020_Map,$C2665+2,K$7),"")</f>
        <v/>
      </c>
      <c r="L2665" s="17" t="str" cm="1">
        <f t="array" aca="1" ref="L2665" ca="1">IFERROR(INDEX(NTG_2020_Map,$C2665+2,L$7),"")</f>
        <v/>
      </c>
      <c r="M2665" s="17" t="str" cm="1">
        <f t="array" aca="1" ref="M2665" ca="1">IFERROR(INDEX(NTG_2020_Map,$C2665+2,M$7),"")</f>
        <v/>
      </c>
      <c r="N2665" s="18" t="str" cm="1">
        <f t="array" aca="1" ref="N2665" ca="1">IFERROR(INDEX(NTG_2020_Map,$C2665+2,N$7),"")</f>
        <v/>
      </c>
      <c r="O2665" s="18" t="str" cm="1">
        <f t="array" aca="1" ref="O2665" ca="1">IFERROR(IF(INDEX(NTG_2020_Map,$C2665+2,O$7)="","",INDEX(NTG_2020_Map,$C2665+2,O$7)),"")</f>
        <v/>
      </c>
    </row>
    <row r="2666" spans="3:15" ht="12.75" customHeight="1">
      <c r="C2666" s="16">
        <f t="shared" si="82"/>
        <v>116</v>
      </c>
      <c r="D2666" s="16">
        <f t="shared" si="83"/>
        <v>13</v>
      </c>
      <c r="E2666" s="16" cm="1">
        <f t="array" aca="1" ref="E2666" ca="1">IF(F2666="","",IF(INDEX(NTG_2020_Table,$C2666+1,$D2666)=1,1,0))</f>
        <v>0</v>
      </c>
      <c r="F2666" s="17" t="str" cm="1">
        <f t="array" aca="1" ref="F2666" ca="1">IFERROR(INDEX(NTG_2020_Table,$C2666+1,$F$7),"")</f>
        <v>Res-sSF-NMEC</v>
      </c>
      <c r="G2666" s="17" t="str" cm="1">
        <f t="array" aca="1" ref="G2666" ca="1">IF($F2666="","",IFERROR(INDEX(NTG_2020_Map,1,IF($D2666&lt;$B$4,$B$3,IF($D2666&lt;$B$5,$B$4,$B$5))),""))</f>
        <v>VersionSource</v>
      </c>
      <c r="H2666" s="17" t="str" cm="1">
        <f t="array" aca="1" ref="H2666" ca="1">IF(F2666="","",IFERROR(INDEX(NTG_2020_Map,2,D2666),""))</f>
        <v>1</v>
      </c>
      <c r="I2666" s="17" t="str" cm="1">
        <f t="array" aca="1" ref="I2666" ca="1">IFERROR(INDEX(NTG_2020_Map,$C2666+2,$I$7),"")</f>
        <v/>
      </c>
      <c r="J2666" s="17" t="str" cm="1">
        <f t="array" aca="1" ref="J2666" ca="1">IFERROR(IF(INDEX(NTG_2020_Map,$C2666+2,36)=0,"",INDEX(NTG_2020_Map,$C2666+2,$J$7)),"")</f>
        <v/>
      </c>
      <c r="K2666" s="17" t="str" cm="1">
        <f t="array" aca="1" ref="K2666" ca="1">IFERROR(INDEX(NTG_2020_Map,$C2666+2,K$7),"")</f>
        <v/>
      </c>
      <c r="L2666" s="17" t="str" cm="1">
        <f t="array" aca="1" ref="L2666" ca="1">IFERROR(INDEX(NTG_2020_Map,$C2666+2,L$7),"")</f>
        <v/>
      </c>
      <c r="M2666" s="17" t="str" cm="1">
        <f t="array" aca="1" ref="M2666" ca="1">IFERROR(INDEX(NTG_2020_Map,$C2666+2,M$7),"")</f>
        <v/>
      </c>
      <c r="N2666" s="18" t="str" cm="1">
        <f t="array" aca="1" ref="N2666" ca="1">IFERROR(INDEX(NTG_2020_Map,$C2666+2,N$7),"")</f>
        <v/>
      </c>
      <c r="O2666" s="18" t="str" cm="1">
        <f t="array" aca="1" ref="O2666" ca="1">IFERROR(IF(INDEX(NTG_2020_Map,$C2666+2,O$7)="","",INDEX(NTG_2020_Map,$C2666+2,O$7)),"")</f>
        <v/>
      </c>
    </row>
    <row r="2667" spans="3:15" ht="12.75" customHeight="1">
      <c r="C2667" s="16">
        <f t="shared" si="82"/>
        <v>116</v>
      </c>
      <c r="D2667" s="16">
        <f t="shared" si="83"/>
        <v>14</v>
      </c>
      <c r="E2667" s="16" cm="1">
        <f t="array" aca="1" ref="E2667" ca="1">IF(F2667="","",IF(INDEX(NTG_2020_Table,$C2667+1,$D2667)=1,1,0))</f>
        <v>0</v>
      </c>
      <c r="F2667" s="17" t="str" cm="1">
        <f t="array" aca="1" ref="F2667" ca="1">IFERROR(INDEX(NTG_2020_Table,$C2667+1,$F$7),"")</f>
        <v>Res-sSF-NMEC</v>
      </c>
      <c r="G2667" s="17" t="str" cm="1">
        <f t="array" aca="1" ref="G2667" ca="1">IF($F2667="","",IFERROR(INDEX(NTG_2020_Map,1,IF($D2667&lt;$B$4,$B$3,IF($D2667&lt;$B$5,$B$4,$B$5))),""))</f>
        <v>VersionSource</v>
      </c>
      <c r="H2667" s="17" t="str" cm="1">
        <f t="array" aca="1" ref="H2667" ca="1">IF(F2667="","",IFERROR(INDEX(NTG_2020_Map,2,D2667),""))</f>
        <v>0</v>
      </c>
      <c r="I2667" s="17" t="str" cm="1">
        <f t="array" aca="1" ref="I2667" ca="1">IFERROR(INDEX(NTG_2020_Map,$C2667+2,$I$7),"")</f>
        <v/>
      </c>
      <c r="J2667" s="17" t="str" cm="1">
        <f t="array" aca="1" ref="J2667" ca="1">IFERROR(IF(INDEX(NTG_2020_Map,$C2667+2,36)=0,"",INDEX(NTG_2020_Map,$C2667+2,$J$7)),"")</f>
        <v/>
      </c>
      <c r="K2667" s="17" t="str" cm="1">
        <f t="array" aca="1" ref="K2667" ca="1">IFERROR(INDEX(NTG_2020_Map,$C2667+2,K$7),"")</f>
        <v/>
      </c>
      <c r="L2667" s="17" t="str" cm="1">
        <f t="array" aca="1" ref="L2667" ca="1">IFERROR(INDEX(NTG_2020_Map,$C2667+2,L$7),"")</f>
        <v/>
      </c>
      <c r="M2667" s="17" t="str" cm="1">
        <f t="array" aca="1" ref="M2667" ca="1">IFERROR(INDEX(NTG_2020_Map,$C2667+2,M$7),"")</f>
        <v/>
      </c>
      <c r="N2667" s="18" t="str" cm="1">
        <f t="array" aca="1" ref="N2667" ca="1">IFERROR(INDEX(NTG_2020_Map,$C2667+2,N$7),"")</f>
        <v/>
      </c>
      <c r="O2667" s="18" t="str" cm="1">
        <f t="array" aca="1" ref="O2667" ca="1">IFERROR(IF(INDEX(NTG_2020_Map,$C2667+2,O$7)="","",INDEX(NTG_2020_Map,$C2667+2,O$7)),"")</f>
        <v/>
      </c>
    </row>
    <row r="2668" spans="3:15" ht="12.75" customHeight="1">
      <c r="C2668" s="16">
        <f t="shared" si="82"/>
        <v>116</v>
      </c>
      <c r="D2668" s="16">
        <f t="shared" si="83"/>
        <v>15</v>
      </c>
      <c r="E2668" s="16" cm="1">
        <f t="array" aca="1" ref="E2668" ca="1">IF(F2668="","",IF(INDEX(NTG_2020_Table,$C2668+1,$D2668)=1,1,0))</f>
        <v>0</v>
      </c>
      <c r="F2668" s="17" t="str" cm="1">
        <f t="array" aca="1" ref="F2668" ca="1">IFERROR(INDEX(NTG_2020_Table,$C2668+1,$F$7),"")</f>
        <v>Res-sSF-NMEC</v>
      </c>
      <c r="G2668" s="17" t="str" cm="1">
        <f t="array" aca="1" ref="G2668" ca="1">IF($F2668="","",IFERROR(INDEX(NTG_2020_Map,1,IF($D2668&lt;$B$4,$B$3,IF($D2668&lt;$B$5,$B$4,$B$5))),""))</f>
        <v>VersionSource</v>
      </c>
      <c r="H2668" s="17" cm="1">
        <f t="array" aca="1" ref="H2668" ca="1">IF(F2668="","",IFERROR(INDEX(NTG_2020_Map,2,D2668),""))</f>
        <v>45448.629734189817</v>
      </c>
      <c r="I2668" s="17" t="str" cm="1">
        <f t="array" aca="1" ref="I2668" ca="1">IFERROR(INDEX(NTG_2020_Map,$C2668+2,$I$7),"")</f>
        <v/>
      </c>
      <c r="J2668" s="17" t="str" cm="1">
        <f t="array" aca="1" ref="J2668" ca="1">IFERROR(IF(INDEX(NTG_2020_Map,$C2668+2,36)=0,"",INDEX(NTG_2020_Map,$C2668+2,$J$7)),"")</f>
        <v/>
      </c>
      <c r="K2668" s="17" t="str" cm="1">
        <f t="array" aca="1" ref="K2668" ca="1">IFERROR(INDEX(NTG_2020_Map,$C2668+2,K$7),"")</f>
        <v/>
      </c>
      <c r="L2668" s="17" t="str" cm="1">
        <f t="array" aca="1" ref="L2668" ca="1">IFERROR(INDEX(NTG_2020_Map,$C2668+2,L$7),"")</f>
        <v/>
      </c>
      <c r="M2668" s="17" t="str" cm="1">
        <f t="array" aca="1" ref="M2668" ca="1">IFERROR(INDEX(NTG_2020_Map,$C2668+2,M$7),"")</f>
        <v/>
      </c>
      <c r="N2668" s="18" t="str" cm="1">
        <f t="array" aca="1" ref="N2668" ca="1">IFERROR(INDEX(NTG_2020_Map,$C2668+2,N$7),"")</f>
        <v/>
      </c>
      <c r="O2668" s="18" t="str" cm="1">
        <f t="array" aca="1" ref="O2668" ca="1">IFERROR(IF(INDEX(NTG_2020_Map,$C2668+2,O$7)="","",INDEX(NTG_2020_Map,$C2668+2,O$7)),"")</f>
        <v/>
      </c>
    </row>
    <row r="2669" spans="3:15" ht="12.75" customHeight="1">
      <c r="C2669" s="16">
        <f t="shared" si="82"/>
        <v>116</v>
      </c>
      <c r="D2669" s="16">
        <f t="shared" si="83"/>
        <v>16</v>
      </c>
      <c r="E2669" s="16" cm="1">
        <f t="array" aca="1" ref="E2669" ca="1">IF(F2669="","",IF(INDEX(NTG_2020_Table,$C2669+1,$D2669)=1,1,0))</f>
        <v>0</v>
      </c>
      <c r="F2669" s="17" t="str" cm="1">
        <f t="array" aca="1" ref="F2669" ca="1">IFERROR(INDEX(NTG_2020_Table,$C2669+1,$F$7),"")</f>
        <v>Res-sSF-NMEC</v>
      </c>
      <c r="G2669" s="17" t="str" cm="1">
        <f t="array" aca="1" ref="G2669" ca="1">IF($F2669="","",IFERROR(INDEX(NTG_2020_Map,1,IF($D2669&lt;$B$4,$B$3,IF($D2669&lt;$B$5,$B$4,$B$5))),""))</f>
        <v>VersionSource</v>
      </c>
      <c r="H2669" s="17" t="str" cm="1">
        <f t="array" aca="1" ref="H2669" ca="1">IF(F2669="","",IFERROR(INDEX(NTG_2020_Map,2,D2669),""))</f>
        <v>Expired this record since a new record was created that uses the updated Measure Impact Types and Delivery Types per DEER2026 Scoping Document.</v>
      </c>
      <c r="I2669" s="17" t="str" cm="1">
        <f t="array" aca="1" ref="I2669" ca="1">IFERROR(INDEX(NTG_2020_Map,$C2669+2,$I$7),"")</f>
        <v/>
      </c>
      <c r="J2669" s="17" t="str" cm="1">
        <f t="array" aca="1" ref="J2669" ca="1">IFERROR(IF(INDEX(NTG_2020_Map,$C2669+2,36)=0,"",INDEX(NTG_2020_Map,$C2669+2,$J$7)),"")</f>
        <v/>
      </c>
      <c r="K2669" s="17" t="str" cm="1">
        <f t="array" aca="1" ref="K2669" ca="1">IFERROR(INDEX(NTG_2020_Map,$C2669+2,K$7),"")</f>
        <v/>
      </c>
      <c r="L2669" s="17" t="str" cm="1">
        <f t="array" aca="1" ref="L2669" ca="1">IFERROR(INDEX(NTG_2020_Map,$C2669+2,L$7),"")</f>
        <v/>
      </c>
      <c r="M2669" s="17" t="str" cm="1">
        <f t="array" aca="1" ref="M2669" ca="1">IFERROR(INDEX(NTG_2020_Map,$C2669+2,M$7),"")</f>
        <v/>
      </c>
      <c r="N2669" s="18" t="str" cm="1">
        <f t="array" aca="1" ref="N2669" ca="1">IFERROR(INDEX(NTG_2020_Map,$C2669+2,N$7),"")</f>
        <v/>
      </c>
      <c r="O2669" s="18" t="str" cm="1">
        <f t="array" aca="1" ref="O2669" ca="1">IFERROR(IF(INDEX(NTG_2020_Map,$C2669+2,O$7)="","",INDEX(NTG_2020_Map,$C2669+2,O$7)),"")</f>
        <v/>
      </c>
    </row>
    <row r="2670" spans="3:15" ht="12.75" customHeight="1">
      <c r="C2670" s="16">
        <f t="shared" si="82"/>
        <v>116</v>
      </c>
      <c r="D2670" s="16">
        <f t="shared" si="83"/>
        <v>17</v>
      </c>
      <c r="E2670" s="16" cm="1">
        <f t="array" aca="1" ref="E2670" ca="1">IF(F2670="","",IF(INDEX(NTG_2020_Table,$C2670+1,$D2670)=1,1,0))</f>
        <v>1</v>
      </c>
      <c r="F2670" s="17" t="str" cm="1">
        <f t="array" aca="1" ref="F2670" ca="1">IFERROR(INDEX(NTG_2020_Table,$C2670+1,$F$7),"")</f>
        <v>Res-sSF-NMEC</v>
      </c>
      <c r="G2670" s="17" t="str" cm="1">
        <f t="array" aca="1" ref="G2670" ca="1">IF($F2670="","",IFERROR(INDEX(NTG_2020_Map,1,IF($D2670&lt;$B$4,$B$3,IF($D2670&lt;$B$5,$B$4,$B$5))),""))</f>
        <v>VersionSource</v>
      </c>
      <c r="H2670" s="17" t="str" cm="1">
        <f t="array" aca="1" ref="H2670" ca="1">IF(F2670="","",IFERROR(INDEX(NTG_2020_Map,2,D2670),""))</f>
        <v>Deemed Ex Ante Team</v>
      </c>
      <c r="I2670" s="17" t="str" cm="1">
        <f t="array" aca="1" ref="I2670" ca="1">IFERROR(INDEX(NTG_2020_Map,$C2670+2,$I$7),"")</f>
        <v/>
      </c>
      <c r="J2670" s="17" t="str" cm="1">
        <f t="array" aca="1" ref="J2670" ca="1">IFERROR(IF(INDEX(NTG_2020_Map,$C2670+2,36)=0,"",INDEX(NTG_2020_Map,$C2670+2,$J$7)),"")</f>
        <v/>
      </c>
      <c r="K2670" s="17" t="str" cm="1">
        <f t="array" aca="1" ref="K2670" ca="1">IFERROR(INDEX(NTG_2020_Map,$C2670+2,K$7),"")</f>
        <v/>
      </c>
      <c r="L2670" s="17" t="str" cm="1">
        <f t="array" aca="1" ref="L2670" ca="1">IFERROR(INDEX(NTG_2020_Map,$C2670+2,L$7),"")</f>
        <v/>
      </c>
      <c r="M2670" s="17" t="str" cm="1">
        <f t="array" aca="1" ref="M2670" ca="1">IFERROR(INDEX(NTG_2020_Map,$C2670+2,M$7),"")</f>
        <v/>
      </c>
      <c r="N2670" s="18" t="str" cm="1">
        <f t="array" aca="1" ref="N2670" ca="1">IFERROR(INDEX(NTG_2020_Map,$C2670+2,N$7),"")</f>
        <v/>
      </c>
      <c r="O2670" s="18" t="str" cm="1">
        <f t="array" aca="1" ref="O2670" ca="1">IFERROR(IF(INDEX(NTG_2020_Map,$C2670+2,O$7)="","",INDEX(NTG_2020_Map,$C2670+2,O$7)),"")</f>
        <v/>
      </c>
    </row>
    <row r="2671" spans="3:15" ht="12.75" customHeight="1">
      <c r="C2671" s="16">
        <f t="shared" si="82"/>
        <v>116</v>
      </c>
      <c r="D2671" s="16">
        <f t="shared" si="83"/>
        <v>18</v>
      </c>
      <c r="E2671" s="16" cm="1">
        <f t="array" aca="1" ref="E2671" ca="1">IF(F2671="","",IF(INDEX(NTG_2020_Table,$C2671+1,$D2671)=1,1,0))</f>
        <v>1</v>
      </c>
      <c r="F2671" s="17" t="str" cm="1">
        <f t="array" aca="1" ref="F2671" ca="1">IFERROR(INDEX(NTG_2020_Table,$C2671+1,$F$7),"")</f>
        <v>Res-sSF-NMEC</v>
      </c>
      <c r="G2671" s="17" t="str" cm="1">
        <f t="array" aca="1" ref="G2671" ca="1">IF($F2671="","",IFERROR(INDEX(NTG_2020_Map,1,IF($D2671&lt;$B$4,$B$3,IF($D2671&lt;$B$5,$B$4,$B$5))),""))</f>
        <v>VersionSource</v>
      </c>
      <c r="H2671" s="17" cm="1">
        <f t="array" aca="1" ref="H2671" ca="1">IF(F2671="","",IFERROR(INDEX(NTG_2020_Map,2,D2671),""))</f>
        <v>44566.539816770834</v>
      </c>
      <c r="I2671" s="17" t="str" cm="1">
        <f t="array" aca="1" ref="I2671" ca="1">IFERROR(INDEX(NTG_2020_Map,$C2671+2,$I$7),"")</f>
        <v/>
      </c>
      <c r="J2671" s="17" t="str" cm="1">
        <f t="array" aca="1" ref="J2671" ca="1">IFERROR(IF(INDEX(NTG_2020_Map,$C2671+2,36)=0,"",INDEX(NTG_2020_Map,$C2671+2,$J$7)),"")</f>
        <v/>
      </c>
      <c r="K2671" s="17" t="str" cm="1">
        <f t="array" aca="1" ref="K2671" ca="1">IFERROR(INDEX(NTG_2020_Map,$C2671+2,K$7),"")</f>
        <v/>
      </c>
      <c r="L2671" s="17" t="str" cm="1">
        <f t="array" aca="1" ref="L2671" ca="1">IFERROR(INDEX(NTG_2020_Map,$C2671+2,L$7),"")</f>
        <v/>
      </c>
      <c r="M2671" s="17" t="str" cm="1">
        <f t="array" aca="1" ref="M2671" ca="1">IFERROR(INDEX(NTG_2020_Map,$C2671+2,M$7),"")</f>
        <v/>
      </c>
      <c r="N2671" s="18" t="str" cm="1">
        <f t="array" aca="1" ref="N2671" ca="1">IFERROR(INDEX(NTG_2020_Map,$C2671+2,N$7),"")</f>
        <v/>
      </c>
      <c r="O2671" s="18" t="str" cm="1">
        <f t="array" aca="1" ref="O2671" ca="1">IFERROR(IF(INDEX(NTG_2020_Map,$C2671+2,O$7)="","",INDEX(NTG_2020_Map,$C2671+2,O$7)),"")</f>
        <v/>
      </c>
    </row>
    <row r="2672" spans="3:15" ht="12.75" customHeight="1">
      <c r="C2672" s="16">
        <f t="shared" si="82"/>
        <v>116</v>
      </c>
      <c r="D2672" s="16">
        <f t="shared" si="83"/>
        <v>19</v>
      </c>
      <c r="E2672" s="16" cm="1">
        <f t="array" aca="1" ref="E2672" ca="1">IF(F2672="","",IF(INDEX(NTG_2020_Table,$C2672+1,$D2672)=1,1,0))</f>
        <v>1</v>
      </c>
      <c r="F2672" s="17" t="str" cm="1">
        <f t="array" aca="1" ref="F2672" ca="1">IFERROR(INDEX(NTG_2020_Table,$C2672+1,$F$7),"")</f>
        <v>Res-sSF-NMEC</v>
      </c>
      <c r="G2672" s="17" t="str" cm="1">
        <f t="array" aca="1" ref="G2672" ca="1">IF($F2672="","",IFERROR(INDEX(NTG_2020_Map,1,IF($D2672&lt;$B$4,$B$3,IF($D2672&lt;$B$5,$B$4,$B$5))),""))</f>
        <v>CreatedComment</v>
      </c>
      <c r="H2672" s="17" t="str" cm="1">
        <f t="array" aca="1" ref="H2672" ca="1">IF(F2672="","",IFERROR(INDEX(NTG_2020_Map,2,D2672),""))</f>
        <v/>
      </c>
      <c r="I2672" s="17" t="str" cm="1">
        <f t="array" aca="1" ref="I2672" ca="1">IFERROR(INDEX(NTG_2020_Map,$C2672+2,$I$7),"")</f>
        <v/>
      </c>
      <c r="J2672" s="17" t="str" cm="1">
        <f t="array" aca="1" ref="J2672" ca="1">IFERROR(IF(INDEX(NTG_2020_Map,$C2672+2,36)=0,"",INDEX(NTG_2020_Map,$C2672+2,$J$7)),"")</f>
        <v/>
      </c>
      <c r="K2672" s="17" t="str" cm="1">
        <f t="array" aca="1" ref="K2672" ca="1">IFERROR(INDEX(NTG_2020_Map,$C2672+2,K$7),"")</f>
        <v/>
      </c>
      <c r="L2672" s="17" t="str" cm="1">
        <f t="array" aca="1" ref="L2672" ca="1">IFERROR(INDEX(NTG_2020_Map,$C2672+2,L$7),"")</f>
        <v/>
      </c>
      <c r="M2672" s="17" t="str" cm="1">
        <f t="array" aca="1" ref="M2672" ca="1">IFERROR(INDEX(NTG_2020_Map,$C2672+2,M$7),"")</f>
        <v/>
      </c>
      <c r="N2672" s="18" t="str" cm="1">
        <f t="array" aca="1" ref="N2672" ca="1">IFERROR(INDEX(NTG_2020_Map,$C2672+2,N$7),"")</f>
        <v/>
      </c>
      <c r="O2672" s="18" t="str" cm="1">
        <f t="array" aca="1" ref="O2672" ca="1">IFERROR(IF(INDEX(NTG_2020_Map,$C2672+2,O$7)="","",INDEX(NTG_2020_Map,$C2672+2,O$7)),"")</f>
        <v/>
      </c>
    </row>
    <row r="2673" spans="3:15" ht="12.75" customHeight="1">
      <c r="C2673" s="16">
        <f t="shared" si="82"/>
        <v>116</v>
      </c>
      <c r="D2673" s="16">
        <f t="shared" si="83"/>
        <v>20</v>
      </c>
      <c r="E2673" s="16" cm="1">
        <f t="array" aca="1" ref="E2673" ca="1">IF(F2673="","",IF(INDEX(NTG_2020_Table,$C2673+1,$D2673)=1,1,0))</f>
        <v>1</v>
      </c>
      <c r="F2673" s="17" t="str" cm="1">
        <f t="array" aca="1" ref="F2673" ca="1">IFERROR(INDEX(NTG_2020_Table,$C2673+1,$F$7),"")</f>
        <v>Res-sSF-NMEC</v>
      </c>
      <c r="G2673" s="17" t="str" cm="1">
        <f t="array" aca="1" ref="G2673" ca="1">IF($F2673="","",IFERROR(INDEX(NTG_2020_Map,1,IF($D2673&lt;$B$4,$B$3,IF($D2673&lt;$B$5,$B$4,$B$5))),""))</f>
        <v>CreatedComment</v>
      </c>
      <c r="H2673" s="17" t="str" cm="1">
        <f t="array" aca="1" ref="H2673" ca="1">IF(F2673="","",IFERROR(INDEX(NTG_2020_Map,2,D2673),""))</f>
        <v>Deemed Ex Ante Team</v>
      </c>
      <c r="I2673" s="17" t="str" cm="1">
        <f t="array" aca="1" ref="I2673" ca="1">IFERROR(INDEX(NTG_2020_Map,$C2673+2,$I$7),"")</f>
        <v/>
      </c>
      <c r="J2673" s="17" t="str" cm="1">
        <f t="array" aca="1" ref="J2673" ca="1">IFERROR(IF(INDEX(NTG_2020_Map,$C2673+2,36)=0,"",INDEX(NTG_2020_Map,$C2673+2,$J$7)),"")</f>
        <v/>
      </c>
      <c r="K2673" s="17" t="str" cm="1">
        <f t="array" aca="1" ref="K2673" ca="1">IFERROR(INDEX(NTG_2020_Map,$C2673+2,K$7),"")</f>
        <v/>
      </c>
      <c r="L2673" s="17" t="str" cm="1">
        <f t="array" aca="1" ref="L2673" ca="1">IFERROR(INDEX(NTG_2020_Map,$C2673+2,L$7),"")</f>
        <v/>
      </c>
      <c r="M2673" s="17" t="str" cm="1">
        <f t="array" aca="1" ref="M2673" ca="1">IFERROR(INDEX(NTG_2020_Map,$C2673+2,M$7),"")</f>
        <v/>
      </c>
      <c r="N2673" s="18" t="str" cm="1">
        <f t="array" aca="1" ref="N2673" ca="1">IFERROR(INDEX(NTG_2020_Map,$C2673+2,N$7),"")</f>
        <v/>
      </c>
      <c r="O2673" s="18" t="str" cm="1">
        <f t="array" aca="1" ref="O2673" ca="1">IFERROR(IF(INDEX(NTG_2020_Map,$C2673+2,O$7)="","",INDEX(NTG_2020_Map,$C2673+2,O$7)),"")</f>
        <v/>
      </c>
    </row>
    <row r="2674" spans="3:15" ht="12.75" customHeight="1">
      <c r="C2674" s="16">
        <f t="shared" si="82"/>
        <v>116</v>
      </c>
      <c r="D2674" s="16">
        <f t="shared" si="83"/>
        <v>21</v>
      </c>
      <c r="E2674" s="16" cm="1">
        <f t="array" aca="1" ref="E2674" ca="1">IF(F2674="","",IF(INDEX(NTG_2020_Table,$C2674+1,$D2674)=1,1,0))</f>
        <v>1</v>
      </c>
      <c r="F2674" s="17" t="str" cm="1">
        <f t="array" aca="1" ref="F2674" ca="1">IFERROR(INDEX(NTG_2020_Table,$C2674+1,$F$7),"")</f>
        <v>Res-sSF-NMEC</v>
      </c>
      <c r="G2674" s="17" t="str" cm="1">
        <f t="array" aca="1" ref="G2674" ca="1">IF($F2674="","",IFERROR(INDEX(NTG_2020_Map,1,IF($D2674&lt;$B$4,$B$3,IF($D2674&lt;$B$5,$B$4,$B$5))),""))</f>
        <v>CreatedComment</v>
      </c>
      <c r="H2674" s="17" t="str" cm="1">
        <f t="array" aca="1" ref="H2674" ca="1">IF(F2674="","",IFERROR(INDEX(NTG_2020_Map,2,D2674),""))</f>
        <v/>
      </c>
      <c r="I2674" s="17" t="str" cm="1">
        <f t="array" aca="1" ref="I2674" ca="1">IFERROR(INDEX(NTG_2020_Map,$C2674+2,$I$7),"")</f>
        <v/>
      </c>
      <c r="J2674" s="17" t="str" cm="1">
        <f t="array" aca="1" ref="J2674" ca="1">IFERROR(IF(INDEX(NTG_2020_Map,$C2674+2,36)=0,"",INDEX(NTG_2020_Map,$C2674+2,$J$7)),"")</f>
        <v/>
      </c>
      <c r="K2674" s="17" t="str" cm="1">
        <f t="array" aca="1" ref="K2674" ca="1">IFERROR(INDEX(NTG_2020_Map,$C2674+2,K$7),"")</f>
        <v/>
      </c>
      <c r="L2674" s="17" t="str" cm="1">
        <f t="array" aca="1" ref="L2674" ca="1">IFERROR(INDEX(NTG_2020_Map,$C2674+2,L$7),"")</f>
        <v/>
      </c>
      <c r="M2674" s="17" t="str" cm="1">
        <f t="array" aca="1" ref="M2674" ca="1">IFERROR(INDEX(NTG_2020_Map,$C2674+2,M$7),"")</f>
        <v/>
      </c>
      <c r="N2674" s="18" t="str" cm="1">
        <f t="array" aca="1" ref="N2674" ca="1">IFERROR(INDEX(NTG_2020_Map,$C2674+2,N$7),"")</f>
        <v/>
      </c>
      <c r="O2674" s="18" t="str" cm="1">
        <f t="array" aca="1" ref="O2674" ca="1">IFERROR(IF(INDEX(NTG_2020_Map,$C2674+2,O$7)="","",INDEX(NTG_2020_Map,$C2674+2,O$7)),"")</f>
        <v/>
      </c>
    </row>
    <row r="2675" spans="3:15" ht="12.75" customHeight="1">
      <c r="C2675" s="16">
        <f t="shared" si="82"/>
        <v>116</v>
      </c>
      <c r="D2675" s="16">
        <f t="shared" si="83"/>
        <v>22</v>
      </c>
      <c r="E2675" s="16" cm="1">
        <f t="array" aca="1" ref="E2675" ca="1">IF(F2675="","",IF(INDEX(NTG_2020_Table,$C2675+1,$D2675)=1,1,0))</f>
        <v>1</v>
      </c>
      <c r="F2675" s="17" t="str" cm="1">
        <f t="array" aca="1" ref="F2675" ca="1">IFERROR(INDEX(NTG_2020_Table,$C2675+1,$F$7),"")</f>
        <v>Res-sSF-NMEC</v>
      </c>
      <c r="G2675" s="17" t="str" cm="1">
        <f t="array" aca="1" ref="G2675" ca="1">IF($F2675="","",IFERROR(INDEX(NTG_2020_Map,1,IF($D2675&lt;$B$4,$B$3,IF($D2675&lt;$B$5,$B$4,$B$5))),""))</f>
        <v>CreatedComment</v>
      </c>
      <c r="H2675" s="17" t="str" cm="1">
        <f t="array" aca="1" ref="H2675" ca="1">IF(F2675="","",IFERROR(INDEX(NTG_2020_Map,2,D2675),""))</f>
        <v/>
      </c>
      <c r="I2675" s="17" t="str" cm="1">
        <f t="array" aca="1" ref="I2675" ca="1">IFERROR(INDEX(NTG_2020_Map,$C2675+2,$I$7),"")</f>
        <v/>
      </c>
      <c r="J2675" s="17" t="str" cm="1">
        <f t="array" aca="1" ref="J2675" ca="1">IFERROR(IF(INDEX(NTG_2020_Map,$C2675+2,36)=0,"",INDEX(NTG_2020_Map,$C2675+2,$J$7)),"")</f>
        <v/>
      </c>
      <c r="K2675" s="17" t="str" cm="1">
        <f t="array" aca="1" ref="K2675" ca="1">IFERROR(INDEX(NTG_2020_Map,$C2675+2,K$7),"")</f>
        <v/>
      </c>
      <c r="L2675" s="17" t="str" cm="1">
        <f t="array" aca="1" ref="L2675" ca="1">IFERROR(INDEX(NTG_2020_Map,$C2675+2,L$7),"")</f>
        <v/>
      </c>
      <c r="M2675" s="17" t="str" cm="1">
        <f t="array" aca="1" ref="M2675" ca="1">IFERROR(INDEX(NTG_2020_Map,$C2675+2,M$7),"")</f>
        <v/>
      </c>
      <c r="N2675" s="18" t="str" cm="1">
        <f t="array" aca="1" ref="N2675" ca="1">IFERROR(INDEX(NTG_2020_Map,$C2675+2,N$7),"")</f>
        <v/>
      </c>
      <c r="O2675" s="18" t="str" cm="1">
        <f t="array" aca="1" ref="O2675" ca="1">IFERROR(IF(INDEX(NTG_2020_Map,$C2675+2,O$7)="","",INDEX(NTG_2020_Map,$C2675+2,O$7)),"")</f>
        <v/>
      </c>
    </row>
    <row r="2676" spans="3:15" ht="12.75" customHeight="1">
      <c r="C2676" s="16">
        <f t="shared" si="82"/>
        <v>116</v>
      </c>
      <c r="D2676" s="16">
        <f t="shared" si="83"/>
        <v>23</v>
      </c>
      <c r="E2676" s="16" cm="1">
        <f t="array" aca="1" ref="E2676" ca="1">IF(F2676="","",IF(INDEX(NTG_2020_Table,$C2676+1,$D2676)=1,1,0))</f>
        <v>0</v>
      </c>
      <c r="F2676" s="17" t="str" cm="1">
        <f t="array" aca="1" ref="F2676" ca="1">IFERROR(INDEX(NTG_2020_Table,$C2676+1,$F$7),"")</f>
        <v>Res-sSF-NMEC</v>
      </c>
      <c r="G2676" s="17" t="str" cm="1">
        <f t="array" aca="1" ref="G2676" ca="1">IF($F2676="","",IFERROR(INDEX(NTG_2020_Map,1,IF($D2676&lt;$B$4,$B$3,IF($D2676&lt;$B$5,$B$4,$B$5))),""))</f>
        <v>CreatedComment</v>
      </c>
      <c r="H2676" s="17" t="str" cm="1">
        <f t="array" aca="1" ref="H2676" ca="1">IF(F2676="","",IFERROR(INDEX(NTG_2020_Map,2,D2676),""))</f>
        <v/>
      </c>
      <c r="I2676" s="17" t="str" cm="1">
        <f t="array" aca="1" ref="I2676" ca="1">IFERROR(INDEX(NTG_2020_Map,$C2676+2,$I$7),"")</f>
        <v/>
      </c>
      <c r="J2676" s="17" t="str" cm="1">
        <f t="array" aca="1" ref="J2676" ca="1">IFERROR(IF(INDEX(NTG_2020_Map,$C2676+2,36)=0,"",INDEX(NTG_2020_Map,$C2676+2,$J$7)),"")</f>
        <v/>
      </c>
      <c r="K2676" s="17" t="str" cm="1">
        <f t="array" aca="1" ref="K2676" ca="1">IFERROR(INDEX(NTG_2020_Map,$C2676+2,K$7),"")</f>
        <v/>
      </c>
      <c r="L2676" s="17" t="str" cm="1">
        <f t="array" aca="1" ref="L2676" ca="1">IFERROR(INDEX(NTG_2020_Map,$C2676+2,L$7),"")</f>
        <v/>
      </c>
      <c r="M2676" s="17" t="str" cm="1">
        <f t="array" aca="1" ref="M2676" ca="1">IFERROR(INDEX(NTG_2020_Map,$C2676+2,M$7),"")</f>
        <v/>
      </c>
      <c r="N2676" s="18" t="str" cm="1">
        <f t="array" aca="1" ref="N2676" ca="1">IFERROR(INDEX(NTG_2020_Map,$C2676+2,N$7),"")</f>
        <v/>
      </c>
      <c r="O2676" s="18" t="str" cm="1">
        <f t="array" aca="1" ref="O2676" ca="1">IFERROR(IF(INDEX(NTG_2020_Map,$C2676+2,O$7)="","",INDEX(NTG_2020_Map,$C2676+2,O$7)),"")</f>
        <v/>
      </c>
    </row>
    <row r="2677" spans="3:15" ht="12.75" customHeight="1">
      <c r="C2677" s="16">
        <f t="shared" si="82"/>
        <v>117</v>
      </c>
      <c r="D2677" s="16">
        <f t="shared" si="83"/>
        <v>1</v>
      </c>
      <c r="E2677" s="16" cm="1">
        <f t="array" aca="1" ref="E2677" ca="1">IF(F2677="","",IF(INDEX(NTG_2020_Table,$C2677+1,$D2677)=1,1,0))</f>
        <v>0</v>
      </c>
      <c r="F2677" s="17" t="str" cm="1">
        <f t="array" aca="1" ref="F2677" ca="1">IFERROR(INDEX(NTG_2020_Table,$C2677+1,$F$7),"")</f>
        <v>SEM-Default</v>
      </c>
      <c r="G2677" s="17" t="str" cm="1">
        <f t="array" aca="1" ref="G2677" ca="1">IF($F2677="","",IFERROR(INDEX(NTG_2020_Map,1,IF($D2677&lt;$B$4,$B$3,IF($D2677&lt;$B$5,$B$4,$B$5))),""))</f>
        <v>NTG_ID</v>
      </c>
      <c r="H2677" s="17" t="str" cm="1">
        <f t="array" aca="1" ref="H2677" ca="1">IF(F2677="","",IFERROR(INDEX(NTG_2020_Map,2,D2677),""))</f>
        <v>Agric-Default&gt;2yrs</v>
      </c>
      <c r="I2677" s="17" t="str" cm="1">
        <f t="array" aca="1" ref="I2677" ca="1">IFERROR(INDEX(NTG_2020_Map,$C2677+2,$I$7),"")</f>
        <v/>
      </c>
      <c r="J2677" s="17" t="str" cm="1">
        <f t="array" aca="1" ref="J2677" ca="1">IFERROR(IF(INDEX(NTG_2020_Map,$C2677+2,36)=0,"",INDEX(NTG_2020_Map,$C2677+2,$J$7)),"")</f>
        <v/>
      </c>
      <c r="K2677" s="17" t="str" cm="1">
        <f t="array" aca="1" ref="K2677" ca="1">IFERROR(INDEX(NTG_2020_Map,$C2677+2,K$7),"")</f>
        <v/>
      </c>
      <c r="L2677" s="17" t="str" cm="1">
        <f t="array" aca="1" ref="L2677" ca="1">IFERROR(INDEX(NTG_2020_Map,$C2677+2,L$7),"")</f>
        <v/>
      </c>
      <c r="M2677" s="17" t="str" cm="1">
        <f t="array" aca="1" ref="M2677" ca="1">IFERROR(INDEX(NTG_2020_Map,$C2677+2,M$7),"")</f>
        <v/>
      </c>
      <c r="N2677" s="18" t="str" cm="1">
        <f t="array" aca="1" ref="N2677" ca="1">IFERROR(INDEX(NTG_2020_Map,$C2677+2,N$7),"")</f>
        <v/>
      </c>
      <c r="O2677" s="18" t="str" cm="1">
        <f t="array" aca="1" ref="O2677" ca="1">IFERROR(IF(INDEX(NTG_2020_Map,$C2677+2,O$7)="","",INDEX(NTG_2020_Map,$C2677+2,O$7)),"")</f>
        <v/>
      </c>
    </row>
    <row r="2678" spans="3:15" ht="12.75" customHeight="1">
      <c r="C2678" s="16">
        <f t="shared" si="82"/>
        <v>117</v>
      </c>
      <c r="D2678" s="16">
        <f t="shared" si="83"/>
        <v>2</v>
      </c>
      <c r="E2678" s="16" cm="1">
        <f t="array" aca="1" ref="E2678" ca="1">IF(F2678="","",IF(INDEX(NTG_2020_Table,$C2678+1,$D2678)=1,1,0))</f>
        <v>0</v>
      </c>
      <c r="F2678" s="17" t="str" cm="1">
        <f t="array" aca="1" ref="F2678" ca="1">IFERROR(INDEX(NTG_2020_Table,$C2678+1,$F$7),"")</f>
        <v>SEM-Default</v>
      </c>
      <c r="G2678" s="17" t="str" cm="1">
        <f t="array" aca="1" ref="G2678" ca="1">IF($F2678="","",IFERROR(INDEX(NTG_2020_Map,1,IF($D2678&lt;$B$4,$B$3,IF($D2678&lt;$B$5,$B$4,$B$5))),""))</f>
        <v>NTG_ID</v>
      </c>
      <c r="H2678" s="17" t="str" cm="1">
        <f t="array" aca="1" ref="H2678" ca="1">IF(F2678="","",IFERROR(INDEX(NTG_2020_Map,2,D2678),""))</f>
        <v>DEER2019</v>
      </c>
      <c r="I2678" s="17" t="str" cm="1">
        <f t="array" aca="1" ref="I2678" ca="1">IFERROR(INDEX(NTG_2020_Map,$C2678+2,$I$7),"")</f>
        <v/>
      </c>
      <c r="J2678" s="17" t="str" cm="1">
        <f t="array" aca="1" ref="J2678" ca="1">IFERROR(IF(INDEX(NTG_2020_Map,$C2678+2,36)=0,"",INDEX(NTG_2020_Map,$C2678+2,$J$7)),"")</f>
        <v/>
      </c>
      <c r="K2678" s="17" t="str" cm="1">
        <f t="array" aca="1" ref="K2678" ca="1">IFERROR(INDEX(NTG_2020_Map,$C2678+2,K$7),"")</f>
        <v/>
      </c>
      <c r="L2678" s="17" t="str" cm="1">
        <f t="array" aca="1" ref="L2678" ca="1">IFERROR(INDEX(NTG_2020_Map,$C2678+2,L$7),"")</f>
        <v/>
      </c>
      <c r="M2678" s="17" t="str" cm="1">
        <f t="array" aca="1" ref="M2678" ca="1">IFERROR(INDEX(NTG_2020_Map,$C2678+2,M$7),"")</f>
        <v/>
      </c>
      <c r="N2678" s="18" t="str" cm="1">
        <f t="array" aca="1" ref="N2678" ca="1">IFERROR(INDEX(NTG_2020_Map,$C2678+2,N$7),"")</f>
        <v/>
      </c>
      <c r="O2678" s="18" t="str" cm="1">
        <f t="array" aca="1" ref="O2678" ca="1">IFERROR(IF(INDEX(NTG_2020_Map,$C2678+2,O$7)="","",INDEX(NTG_2020_Map,$C2678+2,O$7)),"")</f>
        <v/>
      </c>
    </row>
    <row r="2679" spans="3:15" ht="12.75" customHeight="1">
      <c r="C2679" s="16">
        <f t="shared" si="82"/>
        <v>117</v>
      </c>
      <c r="D2679" s="16">
        <f t="shared" si="83"/>
        <v>3</v>
      </c>
      <c r="E2679" s="16" cm="1">
        <f t="array" aca="1" ref="E2679" ca="1">IF(F2679="","",IF(INDEX(NTG_2020_Table,$C2679+1,$D2679)=1,1,0))</f>
        <v>0</v>
      </c>
      <c r="F2679" s="17" t="str" cm="1">
        <f t="array" aca="1" ref="F2679" ca="1">IFERROR(INDEX(NTG_2020_Table,$C2679+1,$F$7),"")</f>
        <v>SEM-Default</v>
      </c>
      <c r="G2679" s="17" t="str" cm="1">
        <f t="array" aca="1" ref="G2679" ca="1">IF($F2679="","",IFERROR(INDEX(NTG_2020_Map,1,IF($D2679&lt;$B$4,$B$3,IF($D2679&lt;$B$5,$B$4,$B$5))),""))</f>
        <v>NTG_ID</v>
      </c>
      <c r="H2679" s="17" cm="1">
        <f t="array" aca="1" ref="H2679" ca="1">IF(F2679="","",IFERROR(INDEX(NTG_2020_Map,2,D2679),""))</f>
        <v>43466</v>
      </c>
      <c r="I2679" s="17" t="str" cm="1">
        <f t="array" aca="1" ref="I2679" ca="1">IFERROR(INDEX(NTG_2020_Map,$C2679+2,$I$7),"")</f>
        <v/>
      </c>
      <c r="J2679" s="17" t="str" cm="1">
        <f t="array" aca="1" ref="J2679" ca="1">IFERROR(IF(INDEX(NTG_2020_Map,$C2679+2,36)=0,"",INDEX(NTG_2020_Map,$C2679+2,$J$7)),"")</f>
        <v/>
      </c>
      <c r="K2679" s="17" t="str" cm="1">
        <f t="array" aca="1" ref="K2679" ca="1">IFERROR(INDEX(NTG_2020_Map,$C2679+2,K$7),"")</f>
        <v/>
      </c>
      <c r="L2679" s="17" t="str" cm="1">
        <f t="array" aca="1" ref="L2679" ca="1">IFERROR(INDEX(NTG_2020_Map,$C2679+2,L$7),"")</f>
        <v/>
      </c>
      <c r="M2679" s="17" t="str" cm="1">
        <f t="array" aca="1" ref="M2679" ca="1">IFERROR(INDEX(NTG_2020_Map,$C2679+2,M$7),"")</f>
        <v/>
      </c>
      <c r="N2679" s="18" t="str" cm="1">
        <f t="array" aca="1" ref="N2679" ca="1">IFERROR(INDEX(NTG_2020_Map,$C2679+2,N$7),"")</f>
        <v/>
      </c>
      <c r="O2679" s="18" t="str" cm="1">
        <f t="array" aca="1" ref="O2679" ca="1">IFERROR(IF(INDEX(NTG_2020_Map,$C2679+2,O$7)="","",INDEX(NTG_2020_Map,$C2679+2,O$7)),"")</f>
        <v/>
      </c>
    </row>
    <row r="2680" spans="3:15" ht="12.75" customHeight="1">
      <c r="C2680" s="16">
        <f t="shared" si="82"/>
        <v>117</v>
      </c>
      <c r="D2680" s="16">
        <f t="shared" si="83"/>
        <v>4</v>
      </c>
      <c r="E2680" s="16" cm="1">
        <f t="array" aca="1" ref="E2680" ca="1">IF(F2680="","",IF(INDEX(NTG_2020_Table,$C2680+1,$D2680)=1,1,0))</f>
        <v>0</v>
      </c>
      <c r="F2680" s="17" t="str" cm="1">
        <f t="array" aca="1" ref="F2680" ca="1">IFERROR(INDEX(NTG_2020_Table,$C2680+1,$F$7),"")</f>
        <v>SEM-Default</v>
      </c>
      <c r="G2680" s="17" t="str" cm="1">
        <f t="array" aca="1" ref="G2680" ca="1">IF($F2680="","",IFERROR(INDEX(NTG_2020_Map,1,IF($D2680&lt;$B$4,$B$3,IF($D2680&lt;$B$5,$B$4,$B$5))),""))</f>
        <v>NTG_ID</v>
      </c>
      <c r="H2680" s="17" cm="1">
        <f t="array" aca="1" ref="H2680" ca="1">IF(F2680="","",IFERROR(INDEX(NTG_2020_Map,2,D2680),""))</f>
        <v>46022</v>
      </c>
      <c r="I2680" s="17" t="str" cm="1">
        <f t="array" aca="1" ref="I2680" ca="1">IFERROR(INDEX(NTG_2020_Map,$C2680+2,$I$7),"")</f>
        <v/>
      </c>
      <c r="J2680" s="17" t="str" cm="1">
        <f t="array" aca="1" ref="J2680" ca="1">IFERROR(IF(INDEX(NTG_2020_Map,$C2680+2,36)=0,"",INDEX(NTG_2020_Map,$C2680+2,$J$7)),"")</f>
        <v/>
      </c>
      <c r="K2680" s="17" t="str" cm="1">
        <f t="array" aca="1" ref="K2680" ca="1">IFERROR(INDEX(NTG_2020_Map,$C2680+2,K$7),"")</f>
        <v/>
      </c>
      <c r="L2680" s="17" t="str" cm="1">
        <f t="array" aca="1" ref="L2680" ca="1">IFERROR(INDEX(NTG_2020_Map,$C2680+2,L$7),"")</f>
        <v/>
      </c>
      <c r="M2680" s="17" t="str" cm="1">
        <f t="array" aca="1" ref="M2680" ca="1">IFERROR(INDEX(NTG_2020_Map,$C2680+2,M$7),"")</f>
        <v/>
      </c>
      <c r="N2680" s="18" t="str" cm="1">
        <f t="array" aca="1" ref="N2680" ca="1">IFERROR(INDEX(NTG_2020_Map,$C2680+2,N$7),"")</f>
        <v/>
      </c>
      <c r="O2680" s="18" t="str" cm="1">
        <f t="array" aca="1" ref="O2680" ca="1">IFERROR(IF(INDEX(NTG_2020_Map,$C2680+2,O$7)="","",INDEX(NTG_2020_Map,$C2680+2,O$7)),"")</f>
        <v/>
      </c>
    </row>
    <row r="2681" spans="3:15" ht="12.75" customHeight="1">
      <c r="C2681" s="16">
        <f t="shared" si="82"/>
        <v>117</v>
      </c>
      <c r="D2681" s="16">
        <f t="shared" si="83"/>
        <v>5</v>
      </c>
      <c r="E2681" s="16" cm="1">
        <f t="array" aca="1" ref="E2681" ca="1">IF(F2681="","",IF(INDEX(NTG_2020_Table,$C2681+1,$D2681)=1,1,0))</f>
        <v>0</v>
      </c>
      <c r="F2681" s="17" t="str" cm="1">
        <f t="array" aca="1" ref="F2681" ca="1">IFERROR(INDEX(NTG_2020_Table,$C2681+1,$F$7),"")</f>
        <v>SEM-Default</v>
      </c>
      <c r="G2681" s="17" t="str" cm="1">
        <f t="array" aca="1" ref="G2681" ca="1">IF($F2681="","",IFERROR(INDEX(NTG_2020_Map,1,IF($D2681&lt;$B$4,$B$3,IF($D2681&lt;$B$5,$B$4,$B$5))),""))</f>
        <v>NTG_ID</v>
      </c>
      <c r="H2681" s="17" cm="1">
        <f t="array" aca="1" ref="H2681" ca="1">IF(F2681="","",IFERROR(INDEX(NTG_2020_Map,2,D2681),""))</f>
        <v>0.6</v>
      </c>
      <c r="I2681" s="17" t="str" cm="1">
        <f t="array" aca="1" ref="I2681" ca="1">IFERROR(INDEX(NTG_2020_Map,$C2681+2,$I$7),"")</f>
        <v/>
      </c>
      <c r="J2681" s="17" t="str" cm="1">
        <f t="array" aca="1" ref="J2681" ca="1">IFERROR(IF(INDEX(NTG_2020_Map,$C2681+2,36)=0,"",INDEX(NTG_2020_Map,$C2681+2,$J$7)),"")</f>
        <v/>
      </c>
      <c r="K2681" s="17" t="str" cm="1">
        <f t="array" aca="1" ref="K2681" ca="1">IFERROR(INDEX(NTG_2020_Map,$C2681+2,K$7),"")</f>
        <v/>
      </c>
      <c r="L2681" s="17" t="str" cm="1">
        <f t="array" aca="1" ref="L2681" ca="1">IFERROR(INDEX(NTG_2020_Map,$C2681+2,L$7),"")</f>
        <v/>
      </c>
      <c r="M2681" s="17" t="str" cm="1">
        <f t="array" aca="1" ref="M2681" ca="1">IFERROR(INDEX(NTG_2020_Map,$C2681+2,M$7),"")</f>
        <v/>
      </c>
      <c r="N2681" s="18" t="str" cm="1">
        <f t="array" aca="1" ref="N2681" ca="1">IFERROR(INDEX(NTG_2020_Map,$C2681+2,N$7),"")</f>
        <v/>
      </c>
      <c r="O2681" s="18" t="str" cm="1">
        <f t="array" aca="1" ref="O2681" ca="1">IFERROR(IF(INDEX(NTG_2020_Map,$C2681+2,O$7)="","",INDEX(NTG_2020_Map,$C2681+2,O$7)),"")</f>
        <v/>
      </c>
    </row>
    <row r="2682" spans="3:15" ht="12.75" customHeight="1">
      <c r="C2682" s="16">
        <f t="shared" si="82"/>
        <v>117</v>
      </c>
      <c r="D2682" s="16">
        <f t="shared" si="83"/>
        <v>6</v>
      </c>
      <c r="E2682" s="16" cm="1">
        <f t="array" aca="1" ref="E2682" ca="1">IF(F2682="","",IF(INDEX(NTG_2020_Table,$C2682+1,$D2682)=1,1,0))</f>
        <v>0</v>
      </c>
      <c r="F2682" s="17" t="str" cm="1">
        <f t="array" aca="1" ref="F2682" ca="1">IFERROR(INDEX(NTG_2020_Table,$C2682+1,$F$7),"")</f>
        <v>SEM-Default</v>
      </c>
      <c r="G2682" s="17" t="str" cm="1">
        <f t="array" aca="1" ref="G2682" ca="1">IF($F2682="","",IFERROR(INDEX(NTG_2020_Map,1,IF($D2682&lt;$B$4,$B$3,IF($D2682&lt;$B$5,$B$4,$B$5))),""))</f>
        <v>NTG_ID</v>
      </c>
      <c r="H2682" s="17" cm="1">
        <f t="array" aca="1" ref="H2682" ca="1">IF(F2682="","",IFERROR(INDEX(NTG_2020_Map,2,D2682),""))</f>
        <v>0.6</v>
      </c>
      <c r="I2682" s="17" t="str" cm="1">
        <f t="array" aca="1" ref="I2682" ca="1">IFERROR(INDEX(NTG_2020_Map,$C2682+2,$I$7),"")</f>
        <v/>
      </c>
      <c r="J2682" s="17" t="str" cm="1">
        <f t="array" aca="1" ref="J2682" ca="1">IFERROR(IF(INDEX(NTG_2020_Map,$C2682+2,36)=0,"",INDEX(NTG_2020_Map,$C2682+2,$J$7)),"")</f>
        <v/>
      </c>
      <c r="K2682" s="17" t="str" cm="1">
        <f t="array" aca="1" ref="K2682" ca="1">IFERROR(INDEX(NTG_2020_Map,$C2682+2,K$7),"")</f>
        <v/>
      </c>
      <c r="L2682" s="17" t="str" cm="1">
        <f t="array" aca="1" ref="L2682" ca="1">IFERROR(INDEX(NTG_2020_Map,$C2682+2,L$7),"")</f>
        <v/>
      </c>
      <c r="M2682" s="17" t="str" cm="1">
        <f t="array" aca="1" ref="M2682" ca="1">IFERROR(INDEX(NTG_2020_Map,$C2682+2,M$7),"")</f>
        <v/>
      </c>
      <c r="N2682" s="18" t="str" cm="1">
        <f t="array" aca="1" ref="N2682" ca="1">IFERROR(INDEX(NTG_2020_Map,$C2682+2,N$7),"")</f>
        <v/>
      </c>
      <c r="O2682" s="18" t="str" cm="1">
        <f t="array" aca="1" ref="O2682" ca="1">IFERROR(IF(INDEX(NTG_2020_Map,$C2682+2,O$7)="","",INDEX(NTG_2020_Map,$C2682+2,O$7)),"")</f>
        <v/>
      </c>
    </row>
    <row r="2683" spans="3:15" ht="12.75" customHeight="1">
      <c r="C2683" s="16">
        <f t="shared" si="82"/>
        <v>117</v>
      </c>
      <c r="D2683" s="16">
        <f t="shared" si="83"/>
        <v>7</v>
      </c>
      <c r="E2683" s="16" cm="1">
        <f t="array" aca="1" ref="E2683" ca="1">IF(F2683="","",IF(INDEX(NTG_2020_Table,$C2683+1,$D2683)=1,1,0))</f>
        <v>0</v>
      </c>
      <c r="F2683" s="17" t="str" cm="1">
        <f t="array" aca="1" ref="F2683" ca="1">IFERROR(INDEX(NTG_2020_Table,$C2683+1,$F$7),"")</f>
        <v>SEM-Default</v>
      </c>
      <c r="G2683" s="17" t="str" cm="1">
        <f t="array" aca="1" ref="G2683" ca="1">IF($F2683="","",IFERROR(INDEX(NTG_2020_Map,1,IF($D2683&lt;$B$4,$B$3,IF($D2683&lt;$B$5,$B$4,$B$5))),""))</f>
        <v>NTG_ID</v>
      </c>
      <c r="H2683" s="17" t="str" cm="1">
        <f t="array" aca="1" ref="H2683" ca="1">IF(F2683="","",IFERROR(INDEX(NTG_2020_Map,2,D2683),""))</f>
        <v>Measures not covered by other NTG values and measure technology type has been available in marketplace for more than 2 years</v>
      </c>
      <c r="I2683" s="17" t="str" cm="1">
        <f t="array" aca="1" ref="I2683" ca="1">IFERROR(INDEX(NTG_2020_Map,$C2683+2,$I$7),"")</f>
        <v/>
      </c>
      <c r="J2683" s="17" t="str" cm="1">
        <f t="array" aca="1" ref="J2683" ca="1">IFERROR(IF(INDEX(NTG_2020_Map,$C2683+2,36)=0,"",INDEX(NTG_2020_Map,$C2683+2,$J$7)),"")</f>
        <v/>
      </c>
      <c r="K2683" s="17" t="str" cm="1">
        <f t="array" aca="1" ref="K2683" ca="1">IFERROR(INDEX(NTG_2020_Map,$C2683+2,K$7),"")</f>
        <v/>
      </c>
      <c r="L2683" s="17" t="str" cm="1">
        <f t="array" aca="1" ref="L2683" ca="1">IFERROR(INDEX(NTG_2020_Map,$C2683+2,L$7),"")</f>
        <v/>
      </c>
      <c r="M2683" s="17" t="str" cm="1">
        <f t="array" aca="1" ref="M2683" ca="1">IFERROR(INDEX(NTG_2020_Map,$C2683+2,M$7),"")</f>
        <v/>
      </c>
      <c r="N2683" s="18" t="str" cm="1">
        <f t="array" aca="1" ref="N2683" ca="1">IFERROR(INDEX(NTG_2020_Map,$C2683+2,N$7),"")</f>
        <v/>
      </c>
      <c r="O2683" s="18" t="str" cm="1">
        <f t="array" aca="1" ref="O2683" ca="1">IFERROR(IF(INDEX(NTG_2020_Map,$C2683+2,O$7)="","",INDEX(NTG_2020_Map,$C2683+2,O$7)),"")</f>
        <v/>
      </c>
    </row>
    <row r="2684" spans="3:15" ht="12.75" customHeight="1">
      <c r="C2684" s="16">
        <f t="shared" si="82"/>
        <v>117</v>
      </c>
      <c r="D2684" s="16">
        <f t="shared" si="83"/>
        <v>8</v>
      </c>
      <c r="E2684" s="16" cm="1">
        <f t="array" aca="1" ref="E2684" ca="1">IF(F2684="","",IF(INDEX(NTG_2020_Table,$C2684+1,$D2684)=1,1,0))</f>
        <v>0</v>
      </c>
      <c r="F2684" s="17" t="str" cm="1">
        <f t="array" aca="1" ref="F2684" ca="1">IFERROR(INDEX(NTG_2020_Table,$C2684+1,$F$7),"")</f>
        <v>SEM-Default</v>
      </c>
      <c r="G2684" s="17" t="str" cm="1">
        <f t="array" aca="1" ref="G2684" ca="1">IF($F2684="","",IFERROR(INDEX(NTG_2020_Map,1,IF($D2684&lt;$B$4,$B$3,IF($D2684&lt;$B$5,$B$4,$B$5))),""))</f>
        <v>NTG_ID</v>
      </c>
      <c r="H2684" s="17" t="str" cm="1">
        <f t="array" aca="1" ref="H2684" ca="1">IF(F2684="","",IFERROR(INDEX(NTG_2020_Map,2,D2684),""))</f>
        <v>Deem-DEER|Deem-WP</v>
      </c>
      <c r="I2684" s="17" t="str" cm="1">
        <f t="array" aca="1" ref="I2684" ca="1">IFERROR(INDEX(NTG_2020_Map,$C2684+2,$I$7),"")</f>
        <v/>
      </c>
      <c r="J2684" s="17" t="str" cm="1">
        <f t="array" aca="1" ref="J2684" ca="1">IFERROR(IF(INDEX(NTG_2020_Map,$C2684+2,36)=0,"",INDEX(NTG_2020_Map,$C2684+2,$J$7)),"")</f>
        <v/>
      </c>
      <c r="K2684" s="17" t="str" cm="1">
        <f t="array" aca="1" ref="K2684" ca="1">IFERROR(INDEX(NTG_2020_Map,$C2684+2,K$7),"")</f>
        <v/>
      </c>
      <c r="L2684" s="17" t="str" cm="1">
        <f t="array" aca="1" ref="L2684" ca="1">IFERROR(INDEX(NTG_2020_Map,$C2684+2,L$7),"")</f>
        <v/>
      </c>
      <c r="M2684" s="17" t="str" cm="1">
        <f t="array" aca="1" ref="M2684" ca="1">IFERROR(INDEX(NTG_2020_Map,$C2684+2,M$7),"")</f>
        <v/>
      </c>
      <c r="N2684" s="18" t="str" cm="1">
        <f t="array" aca="1" ref="N2684" ca="1">IFERROR(INDEX(NTG_2020_Map,$C2684+2,N$7),"")</f>
        <v/>
      </c>
      <c r="O2684" s="18" t="str" cm="1">
        <f t="array" aca="1" ref="O2684" ca="1">IFERROR(IF(INDEX(NTG_2020_Map,$C2684+2,O$7)="","",INDEX(NTG_2020_Map,$C2684+2,O$7)),"")</f>
        <v/>
      </c>
    </row>
    <row r="2685" spans="3:15" ht="12.75" customHeight="1">
      <c r="C2685" s="16">
        <f t="shared" si="82"/>
        <v>117</v>
      </c>
      <c r="D2685" s="16">
        <f t="shared" si="83"/>
        <v>9</v>
      </c>
      <c r="E2685" s="16" cm="1">
        <f t="array" aca="1" ref="E2685" ca="1">IF(F2685="","",IF(INDEX(NTG_2020_Table,$C2685+1,$D2685)=1,1,0))</f>
        <v>1</v>
      </c>
      <c r="F2685" s="17" t="str" cm="1">
        <f t="array" aca="1" ref="F2685" ca="1">IFERROR(INDEX(NTG_2020_Table,$C2685+1,$F$7),"")</f>
        <v>SEM-Default</v>
      </c>
      <c r="G2685" s="17" t="str" cm="1">
        <f t="array" aca="1" ref="G2685" ca="1">IF($F2685="","",IFERROR(INDEX(NTG_2020_Map,1,IF($D2685&lt;$B$4,$B$3,IF($D2685&lt;$B$5,$B$4,$B$5))),""))</f>
        <v>NTG_ID</v>
      </c>
      <c r="H2685" s="17" t="str" cm="1">
        <f t="array" aca="1" ref="H2685" ca="1">IF(F2685="","",IFERROR(INDEX(NTG_2020_Map,2,D2685),""))</f>
        <v>AOE|AR|BRO-Bhv|BRO-Op|BRO-RCx|BW|NC|NR</v>
      </c>
      <c r="I2685" s="17" t="str" cm="1">
        <f t="array" aca="1" ref="I2685" ca="1">IFERROR(INDEX(NTG_2020_Map,$C2685+2,$I$7),"")</f>
        <v/>
      </c>
      <c r="J2685" s="17" t="str" cm="1">
        <f t="array" aca="1" ref="J2685" ca="1">IFERROR(IF(INDEX(NTG_2020_Map,$C2685+2,36)=0,"",INDEX(NTG_2020_Map,$C2685+2,$J$7)),"")</f>
        <v/>
      </c>
      <c r="K2685" s="17" t="str" cm="1">
        <f t="array" aca="1" ref="K2685" ca="1">IFERROR(INDEX(NTG_2020_Map,$C2685+2,K$7),"")</f>
        <v/>
      </c>
      <c r="L2685" s="17" t="str" cm="1">
        <f t="array" aca="1" ref="L2685" ca="1">IFERROR(INDEX(NTG_2020_Map,$C2685+2,L$7),"")</f>
        <v/>
      </c>
      <c r="M2685" s="17" t="str" cm="1">
        <f t="array" aca="1" ref="M2685" ca="1">IFERROR(INDEX(NTG_2020_Map,$C2685+2,M$7),"")</f>
        <v/>
      </c>
      <c r="N2685" s="18" t="str" cm="1">
        <f t="array" aca="1" ref="N2685" ca="1">IFERROR(INDEX(NTG_2020_Map,$C2685+2,N$7),"")</f>
        <v/>
      </c>
      <c r="O2685" s="18" t="str" cm="1">
        <f t="array" aca="1" ref="O2685" ca="1">IFERROR(IF(INDEX(NTG_2020_Map,$C2685+2,O$7)="","",INDEX(NTG_2020_Map,$C2685+2,O$7)),"")</f>
        <v/>
      </c>
    </row>
    <row r="2686" spans="3:15" ht="12.75" customHeight="1">
      <c r="C2686" s="16">
        <f t="shared" si="82"/>
        <v>117</v>
      </c>
      <c r="D2686" s="16">
        <f t="shared" si="83"/>
        <v>10</v>
      </c>
      <c r="E2686" s="16" cm="1">
        <f t="array" aca="1" ref="E2686" ca="1">IF(F2686="","",IF(INDEX(NTG_2020_Table,$C2686+1,$D2686)=1,1,0))</f>
        <v>0</v>
      </c>
      <c r="F2686" s="17" t="str" cm="1">
        <f t="array" aca="1" ref="F2686" ca="1">IFERROR(INDEX(NTG_2020_Table,$C2686+1,$F$7),"")</f>
        <v>SEM-Default</v>
      </c>
      <c r="G2686" s="17" t="str" cm="1">
        <f t="array" aca="1" ref="G2686" ca="1">IF($F2686="","",IFERROR(INDEX(NTG_2020_Map,1,IF($D2686&lt;$B$4,$B$3,IF($D2686&lt;$B$5,$B$4,$B$5))),""))</f>
        <v>NTG_ID</v>
      </c>
      <c r="H2686" s="17" t="str" cm="1">
        <f t="array" aca="1" ref="H2686" ca="1">IF(F2686="","",IFERROR(INDEX(NTG_2020_Map,2,D2686),""))</f>
        <v>UpDeemed|DnCust|DnDeemed|DnCustDI|DnDeemDI</v>
      </c>
      <c r="I2686" s="17" t="str" cm="1">
        <f t="array" aca="1" ref="I2686" ca="1">IFERROR(INDEX(NTG_2020_Map,$C2686+2,$I$7),"")</f>
        <v/>
      </c>
      <c r="J2686" s="17" t="str" cm="1">
        <f t="array" aca="1" ref="J2686" ca="1">IFERROR(IF(INDEX(NTG_2020_Map,$C2686+2,36)=0,"",INDEX(NTG_2020_Map,$C2686+2,$J$7)),"")</f>
        <v/>
      </c>
      <c r="K2686" s="17" t="str" cm="1">
        <f t="array" aca="1" ref="K2686" ca="1">IFERROR(INDEX(NTG_2020_Map,$C2686+2,K$7),"")</f>
        <v/>
      </c>
      <c r="L2686" s="17" t="str" cm="1">
        <f t="array" aca="1" ref="L2686" ca="1">IFERROR(INDEX(NTG_2020_Map,$C2686+2,L$7),"")</f>
        <v/>
      </c>
      <c r="M2686" s="17" t="str" cm="1">
        <f t="array" aca="1" ref="M2686" ca="1">IFERROR(INDEX(NTG_2020_Map,$C2686+2,M$7),"")</f>
        <v/>
      </c>
      <c r="N2686" s="18" t="str" cm="1">
        <f t="array" aca="1" ref="N2686" ca="1">IFERROR(INDEX(NTG_2020_Map,$C2686+2,N$7),"")</f>
        <v/>
      </c>
      <c r="O2686" s="18" t="str" cm="1">
        <f t="array" aca="1" ref="O2686" ca="1">IFERROR(IF(INDEX(NTG_2020_Map,$C2686+2,O$7)="","",INDEX(NTG_2020_Map,$C2686+2,O$7)),"")</f>
        <v/>
      </c>
    </row>
    <row r="2687" spans="3:15" ht="12.75" customHeight="1">
      <c r="C2687" s="16">
        <f t="shared" si="82"/>
        <v>117</v>
      </c>
      <c r="D2687" s="16">
        <f t="shared" si="83"/>
        <v>11</v>
      </c>
      <c r="E2687" s="16" cm="1">
        <f t="array" aca="1" ref="E2687" ca="1">IF(F2687="","",IF(INDEX(NTG_2020_Table,$C2687+1,$D2687)=1,1,0))</f>
        <v>0</v>
      </c>
      <c r="F2687" s="17" t="str" cm="1">
        <f t="array" aca="1" ref="F2687" ca="1">IFERROR(INDEX(NTG_2020_Table,$C2687+1,$F$7),"")</f>
        <v>SEM-Default</v>
      </c>
      <c r="G2687" s="17" t="str" cm="1">
        <f t="array" aca="1" ref="G2687" ca="1">IF($F2687="","",IFERROR(INDEX(NTG_2020_Map,1,IF($D2687&lt;$B$4,$B$3,IF($D2687&lt;$B$5,$B$4,$B$5))),""))</f>
        <v>VersionSource</v>
      </c>
      <c r="H2687" s="17" t="str" cm="1">
        <f t="array" aca="1" ref="H2687" ca="1">IF(F2687="","",IFERROR(INDEX(NTG_2020_Map,2,D2687),""))</f>
        <v/>
      </c>
      <c r="I2687" s="17" t="str" cm="1">
        <f t="array" aca="1" ref="I2687" ca="1">IFERROR(INDEX(NTG_2020_Map,$C2687+2,$I$7),"")</f>
        <v/>
      </c>
      <c r="J2687" s="17" t="str" cm="1">
        <f t="array" aca="1" ref="J2687" ca="1">IFERROR(IF(INDEX(NTG_2020_Map,$C2687+2,36)=0,"",INDEX(NTG_2020_Map,$C2687+2,$J$7)),"")</f>
        <v/>
      </c>
      <c r="K2687" s="17" t="str" cm="1">
        <f t="array" aca="1" ref="K2687" ca="1">IFERROR(INDEX(NTG_2020_Map,$C2687+2,K$7),"")</f>
        <v/>
      </c>
      <c r="L2687" s="17" t="str" cm="1">
        <f t="array" aca="1" ref="L2687" ca="1">IFERROR(INDEX(NTG_2020_Map,$C2687+2,L$7),"")</f>
        <v/>
      </c>
      <c r="M2687" s="17" t="str" cm="1">
        <f t="array" aca="1" ref="M2687" ca="1">IFERROR(INDEX(NTG_2020_Map,$C2687+2,M$7),"")</f>
        <v/>
      </c>
      <c r="N2687" s="18" t="str" cm="1">
        <f t="array" aca="1" ref="N2687" ca="1">IFERROR(INDEX(NTG_2020_Map,$C2687+2,N$7),"")</f>
        <v/>
      </c>
      <c r="O2687" s="18" t="str" cm="1">
        <f t="array" aca="1" ref="O2687" ca="1">IFERROR(IF(INDEX(NTG_2020_Map,$C2687+2,O$7)="","",INDEX(NTG_2020_Map,$C2687+2,O$7)),"")</f>
        <v/>
      </c>
    </row>
    <row r="2688" spans="3:15" ht="12.75" customHeight="1">
      <c r="C2688" s="16">
        <f t="shared" si="82"/>
        <v>117</v>
      </c>
      <c r="D2688" s="16">
        <f t="shared" si="83"/>
        <v>12</v>
      </c>
      <c r="E2688" s="16" cm="1">
        <f t="array" aca="1" ref="E2688" ca="1">IF(F2688="","",IF(INDEX(NTG_2020_Table,$C2688+1,$D2688)=1,1,0))</f>
        <v>0</v>
      </c>
      <c r="F2688" s="17" t="str" cm="1">
        <f t="array" aca="1" ref="F2688" ca="1">IFERROR(INDEX(NTG_2020_Table,$C2688+1,$F$7),"")</f>
        <v>SEM-Default</v>
      </c>
      <c r="G2688" s="17" t="str" cm="1">
        <f t="array" aca="1" ref="G2688" ca="1">IF($F2688="","",IFERROR(INDEX(NTG_2020_Map,1,IF($D2688&lt;$B$4,$B$3,IF($D2688&lt;$B$5,$B$4,$B$5))),""))</f>
        <v>VersionSource</v>
      </c>
      <c r="H2688" s="17" t="str" cm="1">
        <f t="array" aca="1" ref="H2688" ca="1">IF(F2688="","",IFERROR(INDEX(NTG_2020_Map,2,D2688),""))</f>
        <v>1</v>
      </c>
      <c r="I2688" s="17" t="str" cm="1">
        <f t="array" aca="1" ref="I2688" ca="1">IFERROR(INDEX(NTG_2020_Map,$C2688+2,$I$7),"")</f>
        <v/>
      </c>
      <c r="J2688" s="17" t="str" cm="1">
        <f t="array" aca="1" ref="J2688" ca="1">IFERROR(IF(INDEX(NTG_2020_Map,$C2688+2,36)=0,"",INDEX(NTG_2020_Map,$C2688+2,$J$7)),"")</f>
        <v/>
      </c>
      <c r="K2688" s="17" t="str" cm="1">
        <f t="array" aca="1" ref="K2688" ca="1">IFERROR(INDEX(NTG_2020_Map,$C2688+2,K$7),"")</f>
        <v/>
      </c>
      <c r="L2688" s="17" t="str" cm="1">
        <f t="array" aca="1" ref="L2688" ca="1">IFERROR(INDEX(NTG_2020_Map,$C2688+2,L$7),"")</f>
        <v/>
      </c>
      <c r="M2688" s="17" t="str" cm="1">
        <f t="array" aca="1" ref="M2688" ca="1">IFERROR(INDEX(NTG_2020_Map,$C2688+2,M$7),"")</f>
        <v/>
      </c>
      <c r="N2688" s="18" t="str" cm="1">
        <f t="array" aca="1" ref="N2688" ca="1">IFERROR(INDEX(NTG_2020_Map,$C2688+2,N$7),"")</f>
        <v/>
      </c>
      <c r="O2688" s="18" t="str" cm="1">
        <f t="array" aca="1" ref="O2688" ca="1">IFERROR(IF(INDEX(NTG_2020_Map,$C2688+2,O$7)="","",INDEX(NTG_2020_Map,$C2688+2,O$7)),"")</f>
        <v/>
      </c>
    </row>
    <row r="2689" spans="3:15" ht="12.75" customHeight="1">
      <c r="C2689" s="16">
        <f t="shared" si="82"/>
        <v>117</v>
      </c>
      <c r="D2689" s="16">
        <f t="shared" si="83"/>
        <v>13</v>
      </c>
      <c r="E2689" s="16" cm="1">
        <f t="array" aca="1" ref="E2689" ca="1">IF(F2689="","",IF(INDEX(NTG_2020_Table,$C2689+1,$D2689)=1,1,0))</f>
        <v>0</v>
      </c>
      <c r="F2689" s="17" t="str" cm="1">
        <f t="array" aca="1" ref="F2689" ca="1">IFERROR(INDEX(NTG_2020_Table,$C2689+1,$F$7),"")</f>
        <v>SEM-Default</v>
      </c>
      <c r="G2689" s="17" t="str" cm="1">
        <f t="array" aca="1" ref="G2689" ca="1">IF($F2689="","",IFERROR(INDEX(NTG_2020_Map,1,IF($D2689&lt;$B$4,$B$3,IF($D2689&lt;$B$5,$B$4,$B$5))),""))</f>
        <v>VersionSource</v>
      </c>
      <c r="H2689" s="17" t="str" cm="1">
        <f t="array" aca="1" ref="H2689" ca="1">IF(F2689="","",IFERROR(INDEX(NTG_2020_Map,2,D2689),""))</f>
        <v>1</v>
      </c>
      <c r="I2689" s="17" t="str" cm="1">
        <f t="array" aca="1" ref="I2689" ca="1">IFERROR(INDEX(NTG_2020_Map,$C2689+2,$I$7),"")</f>
        <v/>
      </c>
      <c r="J2689" s="17" t="str" cm="1">
        <f t="array" aca="1" ref="J2689" ca="1">IFERROR(IF(INDEX(NTG_2020_Map,$C2689+2,36)=0,"",INDEX(NTG_2020_Map,$C2689+2,$J$7)),"")</f>
        <v/>
      </c>
      <c r="K2689" s="17" t="str" cm="1">
        <f t="array" aca="1" ref="K2689" ca="1">IFERROR(INDEX(NTG_2020_Map,$C2689+2,K$7),"")</f>
        <v/>
      </c>
      <c r="L2689" s="17" t="str" cm="1">
        <f t="array" aca="1" ref="L2689" ca="1">IFERROR(INDEX(NTG_2020_Map,$C2689+2,L$7),"")</f>
        <v/>
      </c>
      <c r="M2689" s="17" t="str" cm="1">
        <f t="array" aca="1" ref="M2689" ca="1">IFERROR(INDEX(NTG_2020_Map,$C2689+2,M$7),"")</f>
        <v/>
      </c>
      <c r="N2689" s="18" t="str" cm="1">
        <f t="array" aca="1" ref="N2689" ca="1">IFERROR(INDEX(NTG_2020_Map,$C2689+2,N$7),"")</f>
        <v/>
      </c>
      <c r="O2689" s="18" t="str" cm="1">
        <f t="array" aca="1" ref="O2689" ca="1">IFERROR(IF(INDEX(NTG_2020_Map,$C2689+2,O$7)="","",INDEX(NTG_2020_Map,$C2689+2,O$7)),"")</f>
        <v/>
      </c>
    </row>
    <row r="2690" spans="3:15" ht="12.75" customHeight="1">
      <c r="C2690" s="16">
        <f t="shared" si="82"/>
        <v>117</v>
      </c>
      <c r="D2690" s="16">
        <f t="shared" si="83"/>
        <v>14</v>
      </c>
      <c r="E2690" s="16" cm="1">
        <f t="array" aca="1" ref="E2690" ca="1">IF(F2690="","",IF(INDEX(NTG_2020_Table,$C2690+1,$D2690)=1,1,0))</f>
        <v>0</v>
      </c>
      <c r="F2690" s="17" t="str" cm="1">
        <f t="array" aca="1" ref="F2690" ca="1">IFERROR(INDEX(NTG_2020_Table,$C2690+1,$F$7),"")</f>
        <v>SEM-Default</v>
      </c>
      <c r="G2690" s="17" t="str" cm="1">
        <f t="array" aca="1" ref="G2690" ca="1">IF($F2690="","",IFERROR(INDEX(NTG_2020_Map,1,IF($D2690&lt;$B$4,$B$3,IF($D2690&lt;$B$5,$B$4,$B$5))),""))</f>
        <v>VersionSource</v>
      </c>
      <c r="H2690" s="17" t="str" cm="1">
        <f t="array" aca="1" ref="H2690" ca="1">IF(F2690="","",IFERROR(INDEX(NTG_2020_Map,2,D2690),""))</f>
        <v>0</v>
      </c>
      <c r="I2690" s="17" t="str" cm="1">
        <f t="array" aca="1" ref="I2690" ca="1">IFERROR(INDEX(NTG_2020_Map,$C2690+2,$I$7),"")</f>
        <v/>
      </c>
      <c r="J2690" s="17" t="str" cm="1">
        <f t="array" aca="1" ref="J2690" ca="1">IFERROR(IF(INDEX(NTG_2020_Map,$C2690+2,36)=0,"",INDEX(NTG_2020_Map,$C2690+2,$J$7)),"")</f>
        <v/>
      </c>
      <c r="K2690" s="17" t="str" cm="1">
        <f t="array" aca="1" ref="K2690" ca="1">IFERROR(INDEX(NTG_2020_Map,$C2690+2,K$7),"")</f>
        <v/>
      </c>
      <c r="L2690" s="17" t="str" cm="1">
        <f t="array" aca="1" ref="L2690" ca="1">IFERROR(INDEX(NTG_2020_Map,$C2690+2,L$7),"")</f>
        <v/>
      </c>
      <c r="M2690" s="17" t="str" cm="1">
        <f t="array" aca="1" ref="M2690" ca="1">IFERROR(INDEX(NTG_2020_Map,$C2690+2,M$7),"")</f>
        <v/>
      </c>
      <c r="N2690" s="18" t="str" cm="1">
        <f t="array" aca="1" ref="N2690" ca="1">IFERROR(INDEX(NTG_2020_Map,$C2690+2,N$7),"")</f>
        <v/>
      </c>
      <c r="O2690" s="18" t="str" cm="1">
        <f t="array" aca="1" ref="O2690" ca="1">IFERROR(IF(INDEX(NTG_2020_Map,$C2690+2,O$7)="","",INDEX(NTG_2020_Map,$C2690+2,O$7)),"")</f>
        <v/>
      </c>
    </row>
    <row r="2691" spans="3:15" ht="12.75" customHeight="1">
      <c r="C2691" s="16">
        <f t="shared" si="82"/>
        <v>117</v>
      </c>
      <c r="D2691" s="16">
        <f t="shared" si="83"/>
        <v>15</v>
      </c>
      <c r="E2691" s="16" cm="1">
        <f t="array" aca="1" ref="E2691" ca="1">IF(F2691="","",IF(INDEX(NTG_2020_Table,$C2691+1,$D2691)=1,1,0))</f>
        <v>0</v>
      </c>
      <c r="F2691" s="17" t="str" cm="1">
        <f t="array" aca="1" ref="F2691" ca="1">IFERROR(INDEX(NTG_2020_Table,$C2691+1,$F$7),"")</f>
        <v>SEM-Default</v>
      </c>
      <c r="G2691" s="17" t="str" cm="1">
        <f t="array" aca="1" ref="G2691" ca="1">IF($F2691="","",IFERROR(INDEX(NTG_2020_Map,1,IF($D2691&lt;$B$4,$B$3,IF($D2691&lt;$B$5,$B$4,$B$5))),""))</f>
        <v>VersionSource</v>
      </c>
      <c r="H2691" s="17" cm="1">
        <f t="array" aca="1" ref="H2691" ca="1">IF(F2691="","",IFERROR(INDEX(NTG_2020_Map,2,D2691),""))</f>
        <v>45448.629734189817</v>
      </c>
      <c r="I2691" s="17" t="str" cm="1">
        <f t="array" aca="1" ref="I2691" ca="1">IFERROR(INDEX(NTG_2020_Map,$C2691+2,$I$7),"")</f>
        <v/>
      </c>
      <c r="J2691" s="17" t="str" cm="1">
        <f t="array" aca="1" ref="J2691" ca="1">IFERROR(IF(INDEX(NTG_2020_Map,$C2691+2,36)=0,"",INDEX(NTG_2020_Map,$C2691+2,$J$7)),"")</f>
        <v/>
      </c>
      <c r="K2691" s="17" t="str" cm="1">
        <f t="array" aca="1" ref="K2691" ca="1">IFERROR(INDEX(NTG_2020_Map,$C2691+2,K$7),"")</f>
        <v/>
      </c>
      <c r="L2691" s="17" t="str" cm="1">
        <f t="array" aca="1" ref="L2691" ca="1">IFERROR(INDEX(NTG_2020_Map,$C2691+2,L$7),"")</f>
        <v/>
      </c>
      <c r="M2691" s="17" t="str" cm="1">
        <f t="array" aca="1" ref="M2691" ca="1">IFERROR(INDEX(NTG_2020_Map,$C2691+2,M$7),"")</f>
        <v/>
      </c>
      <c r="N2691" s="18" t="str" cm="1">
        <f t="array" aca="1" ref="N2691" ca="1">IFERROR(INDEX(NTG_2020_Map,$C2691+2,N$7),"")</f>
        <v/>
      </c>
      <c r="O2691" s="18" t="str" cm="1">
        <f t="array" aca="1" ref="O2691" ca="1">IFERROR(IF(INDEX(NTG_2020_Map,$C2691+2,O$7)="","",INDEX(NTG_2020_Map,$C2691+2,O$7)),"")</f>
        <v/>
      </c>
    </row>
    <row r="2692" spans="3:15" ht="12.75" customHeight="1">
      <c r="C2692" s="16">
        <f t="shared" si="82"/>
        <v>117</v>
      </c>
      <c r="D2692" s="16">
        <f t="shared" si="83"/>
        <v>16</v>
      </c>
      <c r="E2692" s="16" cm="1">
        <f t="array" aca="1" ref="E2692" ca="1">IF(F2692="","",IF(INDEX(NTG_2020_Table,$C2692+1,$D2692)=1,1,0))</f>
        <v>0</v>
      </c>
      <c r="F2692" s="17" t="str" cm="1">
        <f t="array" aca="1" ref="F2692" ca="1">IFERROR(INDEX(NTG_2020_Table,$C2692+1,$F$7),"")</f>
        <v>SEM-Default</v>
      </c>
      <c r="G2692" s="17" t="str" cm="1">
        <f t="array" aca="1" ref="G2692" ca="1">IF($F2692="","",IFERROR(INDEX(NTG_2020_Map,1,IF($D2692&lt;$B$4,$B$3,IF($D2692&lt;$B$5,$B$4,$B$5))),""))</f>
        <v>VersionSource</v>
      </c>
      <c r="H2692" s="17" t="str" cm="1">
        <f t="array" aca="1" ref="H2692" ca="1">IF(F2692="","",IFERROR(INDEX(NTG_2020_Map,2,D2692),""))</f>
        <v>Expired this record since a new record was created that uses the updated Measure Impact Types and Delivery Types per DEER2026 Scoping Document.</v>
      </c>
      <c r="I2692" s="17" t="str" cm="1">
        <f t="array" aca="1" ref="I2692" ca="1">IFERROR(INDEX(NTG_2020_Map,$C2692+2,$I$7),"")</f>
        <v/>
      </c>
      <c r="J2692" s="17" t="str" cm="1">
        <f t="array" aca="1" ref="J2692" ca="1">IFERROR(IF(INDEX(NTG_2020_Map,$C2692+2,36)=0,"",INDEX(NTG_2020_Map,$C2692+2,$J$7)),"")</f>
        <v/>
      </c>
      <c r="K2692" s="17" t="str" cm="1">
        <f t="array" aca="1" ref="K2692" ca="1">IFERROR(INDEX(NTG_2020_Map,$C2692+2,K$7),"")</f>
        <v/>
      </c>
      <c r="L2692" s="17" t="str" cm="1">
        <f t="array" aca="1" ref="L2692" ca="1">IFERROR(INDEX(NTG_2020_Map,$C2692+2,L$7),"")</f>
        <v/>
      </c>
      <c r="M2692" s="17" t="str" cm="1">
        <f t="array" aca="1" ref="M2692" ca="1">IFERROR(INDEX(NTG_2020_Map,$C2692+2,M$7),"")</f>
        <v/>
      </c>
      <c r="N2692" s="18" t="str" cm="1">
        <f t="array" aca="1" ref="N2692" ca="1">IFERROR(INDEX(NTG_2020_Map,$C2692+2,N$7),"")</f>
        <v/>
      </c>
      <c r="O2692" s="18" t="str" cm="1">
        <f t="array" aca="1" ref="O2692" ca="1">IFERROR(IF(INDEX(NTG_2020_Map,$C2692+2,O$7)="","",INDEX(NTG_2020_Map,$C2692+2,O$7)),"")</f>
        <v/>
      </c>
    </row>
    <row r="2693" spans="3:15" ht="12.75" customHeight="1">
      <c r="C2693" s="16">
        <f t="shared" si="82"/>
        <v>117</v>
      </c>
      <c r="D2693" s="16">
        <f t="shared" si="83"/>
        <v>17</v>
      </c>
      <c r="E2693" s="16" cm="1">
        <f t="array" aca="1" ref="E2693" ca="1">IF(F2693="","",IF(INDEX(NTG_2020_Table,$C2693+1,$D2693)=1,1,0))</f>
        <v>1</v>
      </c>
      <c r="F2693" s="17" t="str" cm="1">
        <f t="array" aca="1" ref="F2693" ca="1">IFERROR(INDEX(NTG_2020_Table,$C2693+1,$F$7),"")</f>
        <v>SEM-Default</v>
      </c>
      <c r="G2693" s="17" t="str" cm="1">
        <f t="array" aca="1" ref="G2693" ca="1">IF($F2693="","",IFERROR(INDEX(NTG_2020_Map,1,IF($D2693&lt;$B$4,$B$3,IF($D2693&lt;$B$5,$B$4,$B$5))),""))</f>
        <v>VersionSource</v>
      </c>
      <c r="H2693" s="17" t="str" cm="1">
        <f t="array" aca="1" ref="H2693" ca="1">IF(F2693="","",IFERROR(INDEX(NTG_2020_Map,2,D2693),""))</f>
        <v>Deemed Ex Ante Team</v>
      </c>
      <c r="I2693" s="17" t="str" cm="1">
        <f t="array" aca="1" ref="I2693" ca="1">IFERROR(INDEX(NTG_2020_Map,$C2693+2,$I$7),"")</f>
        <v/>
      </c>
      <c r="J2693" s="17" t="str" cm="1">
        <f t="array" aca="1" ref="J2693" ca="1">IFERROR(IF(INDEX(NTG_2020_Map,$C2693+2,36)=0,"",INDEX(NTG_2020_Map,$C2693+2,$J$7)),"")</f>
        <v/>
      </c>
      <c r="K2693" s="17" t="str" cm="1">
        <f t="array" aca="1" ref="K2693" ca="1">IFERROR(INDEX(NTG_2020_Map,$C2693+2,K$7),"")</f>
        <v/>
      </c>
      <c r="L2693" s="17" t="str" cm="1">
        <f t="array" aca="1" ref="L2693" ca="1">IFERROR(INDEX(NTG_2020_Map,$C2693+2,L$7),"")</f>
        <v/>
      </c>
      <c r="M2693" s="17" t="str" cm="1">
        <f t="array" aca="1" ref="M2693" ca="1">IFERROR(INDEX(NTG_2020_Map,$C2693+2,M$7),"")</f>
        <v/>
      </c>
      <c r="N2693" s="18" t="str" cm="1">
        <f t="array" aca="1" ref="N2693" ca="1">IFERROR(INDEX(NTG_2020_Map,$C2693+2,N$7),"")</f>
        <v/>
      </c>
      <c r="O2693" s="18" t="str" cm="1">
        <f t="array" aca="1" ref="O2693" ca="1">IFERROR(IF(INDEX(NTG_2020_Map,$C2693+2,O$7)="","",INDEX(NTG_2020_Map,$C2693+2,O$7)),"")</f>
        <v/>
      </c>
    </row>
    <row r="2694" spans="3:15" ht="12.75" customHeight="1">
      <c r="C2694" s="16">
        <f t="shared" si="82"/>
        <v>117</v>
      </c>
      <c r="D2694" s="16">
        <f t="shared" si="83"/>
        <v>18</v>
      </c>
      <c r="E2694" s="16" cm="1">
        <f t="array" aca="1" ref="E2694" ca="1">IF(F2694="","",IF(INDEX(NTG_2020_Table,$C2694+1,$D2694)=1,1,0))</f>
        <v>1</v>
      </c>
      <c r="F2694" s="17" t="str" cm="1">
        <f t="array" aca="1" ref="F2694" ca="1">IFERROR(INDEX(NTG_2020_Table,$C2694+1,$F$7),"")</f>
        <v>SEM-Default</v>
      </c>
      <c r="G2694" s="17" t="str" cm="1">
        <f t="array" aca="1" ref="G2694" ca="1">IF($F2694="","",IFERROR(INDEX(NTG_2020_Map,1,IF($D2694&lt;$B$4,$B$3,IF($D2694&lt;$B$5,$B$4,$B$5))),""))</f>
        <v>VersionSource</v>
      </c>
      <c r="H2694" s="17" cm="1">
        <f t="array" aca="1" ref="H2694" ca="1">IF(F2694="","",IFERROR(INDEX(NTG_2020_Map,2,D2694),""))</f>
        <v>44566.539816770834</v>
      </c>
      <c r="I2694" s="17" t="str" cm="1">
        <f t="array" aca="1" ref="I2694" ca="1">IFERROR(INDEX(NTG_2020_Map,$C2694+2,$I$7),"")</f>
        <v/>
      </c>
      <c r="J2694" s="17" t="str" cm="1">
        <f t="array" aca="1" ref="J2694" ca="1">IFERROR(IF(INDEX(NTG_2020_Map,$C2694+2,36)=0,"",INDEX(NTG_2020_Map,$C2694+2,$J$7)),"")</f>
        <v/>
      </c>
      <c r="K2694" s="17" t="str" cm="1">
        <f t="array" aca="1" ref="K2694" ca="1">IFERROR(INDEX(NTG_2020_Map,$C2694+2,K$7),"")</f>
        <v/>
      </c>
      <c r="L2694" s="17" t="str" cm="1">
        <f t="array" aca="1" ref="L2694" ca="1">IFERROR(INDEX(NTG_2020_Map,$C2694+2,L$7),"")</f>
        <v/>
      </c>
      <c r="M2694" s="17" t="str" cm="1">
        <f t="array" aca="1" ref="M2694" ca="1">IFERROR(INDEX(NTG_2020_Map,$C2694+2,M$7),"")</f>
        <v/>
      </c>
      <c r="N2694" s="18" t="str" cm="1">
        <f t="array" aca="1" ref="N2694" ca="1">IFERROR(INDEX(NTG_2020_Map,$C2694+2,N$7),"")</f>
        <v/>
      </c>
      <c r="O2694" s="18" t="str" cm="1">
        <f t="array" aca="1" ref="O2694" ca="1">IFERROR(IF(INDEX(NTG_2020_Map,$C2694+2,O$7)="","",INDEX(NTG_2020_Map,$C2694+2,O$7)),"")</f>
        <v/>
      </c>
    </row>
    <row r="2695" spans="3:15" ht="12.75" customHeight="1">
      <c r="C2695" s="16">
        <f t="shared" si="82"/>
        <v>117</v>
      </c>
      <c r="D2695" s="16">
        <f t="shared" si="83"/>
        <v>19</v>
      </c>
      <c r="E2695" s="16" cm="1">
        <f t="array" aca="1" ref="E2695" ca="1">IF(F2695="","",IF(INDEX(NTG_2020_Table,$C2695+1,$D2695)=1,1,0))</f>
        <v>1</v>
      </c>
      <c r="F2695" s="17" t="str" cm="1">
        <f t="array" aca="1" ref="F2695" ca="1">IFERROR(INDEX(NTG_2020_Table,$C2695+1,$F$7),"")</f>
        <v>SEM-Default</v>
      </c>
      <c r="G2695" s="17" t="str" cm="1">
        <f t="array" aca="1" ref="G2695" ca="1">IF($F2695="","",IFERROR(INDEX(NTG_2020_Map,1,IF($D2695&lt;$B$4,$B$3,IF($D2695&lt;$B$5,$B$4,$B$5))),""))</f>
        <v>CreatedComment</v>
      </c>
      <c r="H2695" s="17" t="str" cm="1">
        <f t="array" aca="1" ref="H2695" ca="1">IF(F2695="","",IFERROR(INDEX(NTG_2020_Map,2,D2695),""))</f>
        <v/>
      </c>
      <c r="I2695" s="17" t="str" cm="1">
        <f t="array" aca="1" ref="I2695" ca="1">IFERROR(INDEX(NTG_2020_Map,$C2695+2,$I$7),"")</f>
        <v/>
      </c>
      <c r="J2695" s="17" t="str" cm="1">
        <f t="array" aca="1" ref="J2695" ca="1">IFERROR(IF(INDEX(NTG_2020_Map,$C2695+2,36)=0,"",INDEX(NTG_2020_Map,$C2695+2,$J$7)),"")</f>
        <v/>
      </c>
      <c r="K2695" s="17" t="str" cm="1">
        <f t="array" aca="1" ref="K2695" ca="1">IFERROR(INDEX(NTG_2020_Map,$C2695+2,K$7),"")</f>
        <v/>
      </c>
      <c r="L2695" s="17" t="str" cm="1">
        <f t="array" aca="1" ref="L2695" ca="1">IFERROR(INDEX(NTG_2020_Map,$C2695+2,L$7),"")</f>
        <v/>
      </c>
      <c r="M2695" s="17" t="str" cm="1">
        <f t="array" aca="1" ref="M2695" ca="1">IFERROR(INDEX(NTG_2020_Map,$C2695+2,M$7),"")</f>
        <v/>
      </c>
      <c r="N2695" s="18" t="str" cm="1">
        <f t="array" aca="1" ref="N2695" ca="1">IFERROR(INDEX(NTG_2020_Map,$C2695+2,N$7),"")</f>
        <v/>
      </c>
      <c r="O2695" s="18" t="str" cm="1">
        <f t="array" aca="1" ref="O2695" ca="1">IFERROR(IF(INDEX(NTG_2020_Map,$C2695+2,O$7)="","",INDEX(NTG_2020_Map,$C2695+2,O$7)),"")</f>
        <v/>
      </c>
    </row>
    <row r="2696" spans="3:15" ht="12.75" customHeight="1">
      <c r="C2696" s="16">
        <f t="shared" si="82"/>
        <v>117</v>
      </c>
      <c r="D2696" s="16">
        <f t="shared" si="83"/>
        <v>20</v>
      </c>
      <c r="E2696" s="16" cm="1">
        <f t="array" aca="1" ref="E2696" ca="1">IF(F2696="","",IF(INDEX(NTG_2020_Table,$C2696+1,$D2696)=1,1,0))</f>
        <v>1</v>
      </c>
      <c r="F2696" s="17" t="str" cm="1">
        <f t="array" aca="1" ref="F2696" ca="1">IFERROR(INDEX(NTG_2020_Table,$C2696+1,$F$7),"")</f>
        <v>SEM-Default</v>
      </c>
      <c r="G2696" s="17" t="str" cm="1">
        <f t="array" aca="1" ref="G2696" ca="1">IF($F2696="","",IFERROR(INDEX(NTG_2020_Map,1,IF($D2696&lt;$B$4,$B$3,IF($D2696&lt;$B$5,$B$4,$B$5))),""))</f>
        <v>CreatedComment</v>
      </c>
      <c r="H2696" s="17" t="str" cm="1">
        <f t="array" aca="1" ref="H2696" ca="1">IF(F2696="","",IFERROR(INDEX(NTG_2020_Map,2,D2696),""))</f>
        <v>Deemed Ex Ante Team</v>
      </c>
      <c r="I2696" s="17" t="str" cm="1">
        <f t="array" aca="1" ref="I2696" ca="1">IFERROR(INDEX(NTG_2020_Map,$C2696+2,$I$7),"")</f>
        <v/>
      </c>
      <c r="J2696" s="17" t="str" cm="1">
        <f t="array" aca="1" ref="J2696" ca="1">IFERROR(IF(INDEX(NTG_2020_Map,$C2696+2,36)=0,"",INDEX(NTG_2020_Map,$C2696+2,$J$7)),"")</f>
        <v/>
      </c>
      <c r="K2696" s="17" t="str" cm="1">
        <f t="array" aca="1" ref="K2696" ca="1">IFERROR(INDEX(NTG_2020_Map,$C2696+2,K$7),"")</f>
        <v/>
      </c>
      <c r="L2696" s="17" t="str" cm="1">
        <f t="array" aca="1" ref="L2696" ca="1">IFERROR(INDEX(NTG_2020_Map,$C2696+2,L$7),"")</f>
        <v/>
      </c>
      <c r="M2696" s="17" t="str" cm="1">
        <f t="array" aca="1" ref="M2696" ca="1">IFERROR(INDEX(NTG_2020_Map,$C2696+2,M$7),"")</f>
        <v/>
      </c>
      <c r="N2696" s="18" t="str" cm="1">
        <f t="array" aca="1" ref="N2696" ca="1">IFERROR(INDEX(NTG_2020_Map,$C2696+2,N$7),"")</f>
        <v/>
      </c>
      <c r="O2696" s="18" t="str" cm="1">
        <f t="array" aca="1" ref="O2696" ca="1">IFERROR(IF(INDEX(NTG_2020_Map,$C2696+2,O$7)="","",INDEX(NTG_2020_Map,$C2696+2,O$7)),"")</f>
        <v/>
      </c>
    </row>
    <row r="2697" spans="3:15" ht="12.75" customHeight="1">
      <c r="C2697" s="16">
        <f t="shared" si="82"/>
        <v>117</v>
      </c>
      <c r="D2697" s="16">
        <f t="shared" si="83"/>
        <v>21</v>
      </c>
      <c r="E2697" s="16" cm="1">
        <f t="array" aca="1" ref="E2697" ca="1">IF(F2697="","",IF(INDEX(NTG_2020_Table,$C2697+1,$D2697)=1,1,0))</f>
        <v>1</v>
      </c>
      <c r="F2697" s="17" t="str" cm="1">
        <f t="array" aca="1" ref="F2697" ca="1">IFERROR(INDEX(NTG_2020_Table,$C2697+1,$F$7),"")</f>
        <v>SEM-Default</v>
      </c>
      <c r="G2697" s="17" t="str" cm="1">
        <f t="array" aca="1" ref="G2697" ca="1">IF($F2697="","",IFERROR(INDEX(NTG_2020_Map,1,IF($D2697&lt;$B$4,$B$3,IF($D2697&lt;$B$5,$B$4,$B$5))),""))</f>
        <v>CreatedComment</v>
      </c>
      <c r="H2697" s="17" t="str" cm="1">
        <f t="array" aca="1" ref="H2697" ca="1">IF(F2697="","",IFERROR(INDEX(NTG_2020_Map,2,D2697),""))</f>
        <v/>
      </c>
      <c r="I2697" s="17" t="str" cm="1">
        <f t="array" aca="1" ref="I2697" ca="1">IFERROR(INDEX(NTG_2020_Map,$C2697+2,$I$7),"")</f>
        <v/>
      </c>
      <c r="J2697" s="17" t="str" cm="1">
        <f t="array" aca="1" ref="J2697" ca="1">IFERROR(IF(INDEX(NTG_2020_Map,$C2697+2,36)=0,"",INDEX(NTG_2020_Map,$C2697+2,$J$7)),"")</f>
        <v/>
      </c>
      <c r="K2697" s="17" t="str" cm="1">
        <f t="array" aca="1" ref="K2697" ca="1">IFERROR(INDEX(NTG_2020_Map,$C2697+2,K$7),"")</f>
        <v/>
      </c>
      <c r="L2697" s="17" t="str" cm="1">
        <f t="array" aca="1" ref="L2697" ca="1">IFERROR(INDEX(NTG_2020_Map,$C2697+2,L$7),"")</f>
        <v/>
      </c>
      <c r="M2697" s="17" t="str" cm="1">
        <f t="array" aca="1" ref="M2697" ca="1">IFERROR(INDEX(NTG_2020_Map,$C2697+2,M$7),"")</f>
        <v/>
      </c>
      <c r="N2697" s="18" t="str" cm="1">
        <f t="array" aca="1" ref="N2697" ca="1">IFERROR(INDEX(NTG_2020_Map,$C2697+2,N$7),"")</f>
        <v/>
      </c>
      <c r="O2697" s="18" t="str" cm="1">
        <f t="array" aca="1" ref="O2697" ca="1">IFERROR(IF(INDEX(NTG_2020_Map,$C2697+2,O$7)="","",INDEX(NTG_2020_Map,$C2697+2,O$7)),"")</f>
        <v/>
      </c>
    </row>
    <row r="2698" spans="3:15" ht="12.75" customHeight="1">
      <c r="C2698" s="16">
        <f t="shared" ref="C2698:C2761" si="84">IF($D2698=1,IF($C2697&lt;$B$1,$C2697+1,""),$C2697)</f>
        <v>117</v>
      </c>
      <c r="D2698" s="16">
        <f t="shared" ref="D2698:D2761" si="85">IF(D2697&lt;$B$2,D2697+1,1)</f>
        <v>22</v>
      </c>
      <c r="E2698" s="16" cm="1">
        <f t="array" aca="1" ref="E2698" ca="1">IF(F2698="","",IF(INDEX(NTG_2020_Table,$C2698+1,$D2698)=1,1,0))</f>
        <v>1</v>
      </c>
      <c r="F2698" s="17" t="str" cm="1">
        <f t="array" aca="1" ref="F2698" ca="1">IFERROR(INDEX(NTG_2020_Table,$C2698+1,$F$7),"")</f>
        <v>SEM-Default</v>
      </c>
      <c r="G2698" s="17" t="str" cm="1">
        <f t="array" aca="1" ref="G2698" ca="1">IF($F2698="","",IFERROR(INDEX(NTG_2020_Map,1,IF($D2698&lt;$B$4,$B$3,IF($D2698&lt;$B$5,$B$4,$B$5))),""))</f>
        <v>CreatedComment</v>
      </c>
      <c r="H2698" s="17" t="str" cm="1">
        <f t="array" aca="1" ref="H2698" ca="1">IF(F2698="","",IFERROR(INDEX(NTG_2020_Map,2,D2698),""))</f>
        <v/>
      </c>
      <c r="I2698" s="17" t="str" cm="1">
        <f t="array" aca="1" ref="I2698" ca="1">IFERROR(INDEX(NTG_2020_Map,$C2698+2,$I$7),"")</f>
        <v/>
      </c>
      <c r="J2698" s="17" t="str" cm="1">
        <f t="array" aca="1" ref="J2698" ca="1">IFERROR(IF(INDEX(NTG_2020_Map,$C2698+2,36)=0,"",INDEX(NTG_2020_Map,$C2698+2,$J$7)),"")</f>
        <v/>
      </c>
      <c r="K2698" s="17" t="str" cm="1">
        <f t="array" aca="1" ref="K2698" ca="1">IFERROR(INDEX(NTG_2020_Map,$C2698+2,K$7),"")</f>
        <v/>
      </c>
      <c r="L2698" s="17" t="str" cm="1">
        <f t="array" aca="1" ref="L2698" ca="1">IFERROR(INDEX(NTG_2020_Map,$C2698+2,L$7),"")</f>
        <v/>
      </c>
      <c r="M2698" s="17" t="str" cm="1">
        <f t="array" aca="1" ref="M2698" ca="1">IFERROR(INDEX(NTG_2020_Map,$C2698+2,M$7),"")</f>
        <v/>
      </c>
      <c r="N2698" s="18" t="str" cm="1">
        <f t="array" aca="1" ref="N2698" ca="1">IFERROR(INDEX(NTG_2020_Map,$C2698+2,N$7),"")</f>
        <v/>
      </c>
      <c r="O2698" s="18" t="str" cm="1">
        <f t="array" aca="1" ref="O2698" ca="1">IFERROR(IF(INDEX(NTG_2020_Map,$C2698+2,O$7)="","",INDEX(NTG_2020_Map,$C2698+2,O$7)),"")</f>
        <v/>
      </c>
    </row>
    <row r="2699" spans="3:15" ht="12.75" customHeight="1">
      <c r="C2699" s="16">
        <f t="shared" si="84"/>
        <v>117</v>
      </c>
      <c r="D2699" s="16">
        <f t="shared" si="85"/>
        <v>23</v>
      </c>
      <c r="E2699" s="16" cm="1">
        <f t="array" aca="1" ref="E2699" ca="1">IF(F2699="","",IF(INDEX(NTG_2020_Table,$C2699+1,$D2699)=1,1,0))</f>
        <v>1</v>
      </c>
      <c r="F2699" s="17" t="str" cm="1">
        <f t="array" aca="1" ref="F2699" ca="1">IFERROR(INDEX(NTG_2020_Table,$C2699+1,$F$7),"")</f>
        <v>SEM-Default</v>
      </c>
      <c r="G2699" s="17" t="str" cm="1">
        <f t="array" aca="1" ref="G2699" ca="1">IF($F2699="","",IFERROR(INDEX(NTG_2020_Map,1,IF($D2699&lt;$B$4,$B$3,IF($D2699&lt;$B$5,$B$4,$B$5))),""))</f>
        <v>CreatedComment</v>
      </c>
      <c r="H2699" s="17" t="str" cm="1">
        <f t="array" aca="1" ref="H2699" ca="1">IF(F2699="","",IFERROR(INDEX(NTG_2020_Map,2,D2699),""))</f>
        <v/>
      </c>
      <c r="I2699" s="17" t="str" cm="1">
        <f t="array" aca="1" ref="I2699" ca="1">IFERROR(INDEX(NTG_2020_Map,$C2699+2,$I$7),"")</f>
        <v/>
      </c>
      <c r="J2699" s="17" t="str" cm="1">
        <f t="array" aca="1" ref="J2699" ca="1">IFERROR(IF(INDEX(NTG_2020_Map,$C2699+2,36)=0,"",INDEX(NTG_2020_Map,$C2699+2,$J$7)),"")</f>
        <v/>
      </c>
      <c r="K2699" s="17" t="str" cm="1">
        <f t="array" aca="1" ref="K2699" ca="1">IFERROR(INDEX(NTG_2020_Map,$C2699+2,K$7),"")</f>
        <v/>
      </c>
      <c r="L2699" s="17" t="str" cm="1">
        <f t="array" aca="1" ref="L2699" ca="1">IFERROR(INDEX(NTG_2020_Map,$C2699+2,L$7),"")</f>
        <v/>
      </c>
      <c r="M2699" s="17" t="str" cm="1">
        <f t="array" aca="1" ref="M2699" ca="1">IFERROR(INDEX(NTG_2020_Map,$C2699+2,M$7),"")</f>
        <v/>
      </c>
      <c r="N2699" s="18" t="str" cm="1">
        <f t="array" aca="1" ref="N2699" ca="1">IFERROR(INDEX(NTG_2020_Map,$C2699+2,N$7),"")</f>
        <v/>
      </c>
      <c r="O2699" s="18" t="str" cm="1">
        <f t="array" aca="1" ref="O2699" ca="1">IFERROR(IF(INDEX(NTG_2020_Map,$C2699+2,O$7)="","",INDEX(NTG_2020_Map,$C2699+2,O$7)),"")</f>
        <v/>
      </c>
    </row>
    <row r="2700" spans="3:15" ht="12.75" customHeight="1">
      <c r="C2700" s="16">
        <f t="shared" si="84"/>
        <v>118</v>
      </c>
      <c r="D2700" s="16">
        <f t="shared" si="85"/>
        <v>1</v>
      </c>
      <c r="E2700" s="16" cm="1">
        <f t="array" aca="1" ref="E2700" ca="1">IF(F2700="","",IF(INDEX(NTG_2020_Table,$C2700+1,$D2700)=1,1,0))</f>
        <v>0</v>
      </c>
      <c r="F2700" s="17" t="str" cm="1">
        <f t="array" aca="1" ref="F2700" ca="1">IFERROR(INDEX(NTG_2020_Table,$C2700+1,$F$7),"")</f>
        <v>TV-UpStream</v>
      </c>
      <c r="G2700" s="17" t="str" cm="1">
        <f t="array" aca="1" ref="G2700" ca="1">IF($F2700="","",IFERROR(INDEX(NTG_2020_Map,1,IF($D2700&lt;$B$4,$B$3,IF($D2700&lt;$B$5,$B$4,$B$5))),""))</f>
        <v>NTG_ID</v>
      </c>
      <c r="H2700" s="17" t="str" cm="1">
        <f t="array" aca="1" ref="H2700" ca="1">IF(F2700="","",IFERROR(INDEX(NTG_2020_Map,2,D2700),""))</f>
        <v>Agric-Default&gt;2yrs</v>
      </c>
      <c r="I2700" s="17" t="str" cm="1">
        <f t="array" aca="1" ref="I2700" ca="1">IFERROR(INDEX(NTG_2020_Map,$C2700+2,$I$7),"")</f>
        <v/>
      </c>
      <c r="J2700" s="17" t="str" cm="1">
        <f t="array" aca="1" ref="J2700" ca="1">IFERROR(IF(INDEX(NTG_2020_Map,$C2700+2,36)=0,"",INDEX(NTG_2020_Map,$C2700+2,$J$7)),"")</f>
        <v/>
      </c>
      <c r="K2700" s="17" t="str" cm="1">
        <f t="array" aca="1" ref="K2700" ca="1">IFERROR(INDEX(NTG_2020_Map,$C2700+2,K$7),"")</f>
        <v/>
      </c>
      <c r="L2700" s="17" t="str" cm="1">
        <f t="array" aca="1" ref="L2700" ca="1">IFERROR(INDEX(NTG_2020_Map,$C2700+2,L$7),"")</f>
        <v/>
      </c>
      <c r="M2700" s="17" t="str" cm="1">
        <f t="array" aca="1" ref="M2700" ca="1">IFERROR(INDEX(NTG_2020_Map,$C2700+2,M$7),"")</f>
        <v/>
      </c>
      <c r="N2700" s="18" t="str" cm="1">
        <f t="array" aca="1" ref="N2700" ca="1">IFERROR(INDEX(NTG_2020_Map,$C2700+2,N$7),"")</f>
        <v/>
      </c>
      <c r="O2700" s="18" t="str" cm="1">
        <f t="array" aca="1" ref="O2700" ca="1">IFERROR(IF(INDEX(NTG_2020_Map,$C2700+2,O$7)="","",INDEX(NTG_2020_Map,$C2700+2,O$7)),"")</f>
        <v/>
      </c>
    </row>
    <row r="2701" spans="3:15" ht="12.75" customHeight="1">
      <c r="C2701" s="16">
        <f t="shared" si="84"/>
        <v>118</v>
      </c>
      <c r="D2701" s="16">
        <f t="shared" si="85"/>
        <v>2</v>
      </c>
      <c r="E2701" s="16" cm="1">
        <f t="array" aca="1" ref="E2701" ca="1">IF(F2701="","",IF(INDEX(NTG_2020_Table,$C2701+1,$D2701)=1,1,0))</f>
        <v>0</v>
      </c>
      <c r="F2701" s="17" t="str" cm="1">
        <f t="array" aca="1" ref="F2701" ca="1">IFERROR(INDEX(NTG_2020_Table,$C2701+1,$F$7),"")</f>
        <v>TV-UpStream</v>
      </c>
      <c r="G2701" s="17" t="str" cm="1">
        <f t="array" aca="1" ref="G2701" ca="1">IF($F2701="","",IFERROR(INDEX(NTG_2020_Map,1,IF($D2701&lt;$B$4,$B$3,IF($D2701&lt;$B$5,$B$4,$B$5))),""))</f>
        <v>NTG_ID</v>
      </c>
      <c r="H2701" s="17" t="str" cm="1">
        <f t="array" aca="1" ref="H2701" ca="1">IF(F2701="","",IFERROR(INDEX(NTG_2020_Map,2,D2701),""))</f>
        <v>DEER2019</v>
      </c>
      <c r="I2701" s="17" t="str" cm="1">
        <f t="array" aca="1" ref="I2701" ca="1">IFERROR(INDEX(NTG_2020_Map,$C2701+2,$I$7),"")</f>
        <v/>
      </c>
      <c r="J2701" s="17" t="str" cm="1">
        <f t="array" aca="1" ref="J2701" ca="1">IFERROR(IF(INDEX(NTG_2020_Map,$C2701+2,36)=0,"",INDEX(NTG_2020_Map,$C2701+2,$J$7)),"")</f>
        <v/>
      </c>
      <c r="K2701" s="17" t="str" cm="1">
        <f t="array" aca="1" ref="K2701" ca="1">IFERROR(INDEX(NTG_2020_Map,$C2701+2,K$7),"")</f>
        <v/>
      </c>
      <c r="L2701" s="17" t="str" cm="1">
        <f t="array" aca="1" ref="L2701" ca="1">IFERROR(INDEX(NTG_2020_Map,$C2701+2,L$7),"")</f>
        <v/>
      </c>
      <c r="M2701" s="17" t="str" cm="1">
        <f t="array" aca="1" ref="M2701" ca="1">IFERROR(INDEX(NTG_2020_Map,$C2701+2,M$7),"")</f>
        <v/>
      </c>
      <c r="N2701" s="18" t="str" cm="1">
        <f t="array" aca="1" ref="N2701" ca="1">IFERROR(INDEX(NTG_2020_Map,$C2701+2,N$7),"")</f>
        <v/>
      </c>
      <c r="O2701" s="18" t="str" cm="1">
        <f t="array" aca="1" ref="O2701" ca="1">IFERROR(IF(INDEX(NTG_2020_Map,$C2701+2,O$7)="","",INDEX(NTG_2020_Map,$C2701+2,O$7)),"")</f>
        <v/>
      </c>
    </row>
    <row r="2702" spans="3:15" ht="12.75" customHeight="1">
      <c r="C2702" s="16">
        <f t="shared" si="84"/>
        <v>118</v>
      </c>
      <c r="D2702" s="16">
        <f t="shared" si="85"/>
        <v>3</v>
      </c>
      <c r="E2702" s="16" cm="1">
        <f t="array" aca="1" ref="E2702" ca="1">IF(F2702="","",IF(INDEX(NTG_2020_Table,$C2702+1,$D2702)=1,1,0))</f>
        <v>0</v>
      </c>
      <c r="F2702" s="17" t="str" cm="1">
        <f t="array" aca="1" ref="F2702" ca="1">IFERROR(INDEX(NTG_2020_Table,$C2702+1,$F$7),"")</f>
        <v>TV-UpStream</v>
      </c>
      <c r="G2702" s="17" t="str" cm="1">
        <f t="array" aca="1" ref="G2702" ca="1">IF($F2702="","",IFERROR(INDEX(NTG_2020_Map,1,IF($D2702&lt;$B$4,$B$3,IF($D2702&lt;$B$5,$B$4,$B$5))),""))</f>
        <v>NTG_ID</v>
      </c>
      <c r="H2702" s="17" cm="1">
        <f t="array" aca="1" ref="H2702" ca="1">IF(F2702="","",IFERROR(INDEX(NTG_2020_Map,2,D2702),""))</f>
        <v>43466</v>
      </c>
      <c r="I2702" s="17" t="str" cm="1">
        <f t="array" aca="1" ref="I2702" ca="1">IFERROR(INDEX(NTG_2020_Map,$C2702+2,$I$7),"")</f>
        <v/>
      </c>
      <c r="J2702" s="17" t="str" cm="1">
        <f t="array" aca="1" ref="J2702" ca="1">IFERROR(IF(INDEX(NTG_2020_Map,$C2702+2,36)=0,"",INDEX(NTG_2020_Map,$C2702+2,$J$7)),"")</f>
        <v/>
      </c>
      <c r="K2702" s="17" t="str" cm="1">
        <f t="array" aca="1" ref="K2702" ca="1">IFERROR(INDEX(NTG_2020_Map,$C2702+2,K$7),"")</f>
        <v/>
      </c>
      <c r="L2702" s="17" t="str" cm="1">
        <f t="array" aca="1" ref="L2702" ca="1">IFERROR(INDEX(NTG_2020_Map,$C2702+2,L$7),"")</f>
        <v/>
      </c>
      <c r="M2702" s="17" t="str" cm="1">
        <f t="array" aca="1" ref="M2702" ca="1">IFERROR(INDEX(NTG_2020_Map,$C2702+2,M$7),"")</f>
        <v/>
      </c>
      <c r="N2702" s="18" t="str" cm="1">
        <f t="array" aca="1" ref="N2702" ca="1">IFERROR(INDEX(NTG_2020_Map,$C2702+2,N$7),"")</f>
        <v/>
      </c>
      <c r="O2702" s="18" t="str" cm="1">
        <f t="array" aca="1" ref="O2702" ca="1">IFERROR(IF(INDEX(NTG_2020_Map,$C2702+2,O$7)="","",INDEX(NTG_2020_Map,$C2702+2,O$7)),"")</f>
        <v/>
      </c>
    </row>
    <row r="2703" spans="3:15" ht="12.75" customHeight="1">
      <c r="C2703" s="16">
        <f t="shared" si="84"/>
        <v>118</v>
      </c>
      <c r="D2703" s="16">
        <f t="shared" si="85"/>
        <v>4</v>
      </c>
      <c r="E2703" s="16" cm="1">
        <f t="array" aca="1" ref="E2703" ca="1">IF(F2703="","",IF(INDEX(NTG_2020_Table,$C2703+1,$D2703)=1,1,0))</f>
        <v>0</v>
      </c>
      <c r="F2703" s="17" t="str" cm="1">
        <f t="array" aca="1" ref="F2703" ca="1">IFERROR(INDEX(NTG_2020_Table,$C2703+1,$F$7),"")</f>
        <v>TV-UpStream</v>
      </c>
      <c r="G2703" s="17" t="str" cm="1">
        <f t="array" aca="1" ref="G2703" ca="1">IF($F2703="","",IFERROR(INDEX(NTG_2020_Map,1,IF($D2703&lt;$B$4,$B$3,IF($D2703&lt;$B$5,$B$4,$B$5))),""))</f>
        <v>NTG_ID</v>
      </c>
      <c r="H2703" s="17" cm="1">
        <f t="array" aca="1" ref="H2703" ca="1">IF(F2703="","",IFERROR(INDEX(NTG_2020_Map,2,D2703),""))</f>
        <v>46022</v>
      </c>
      <c r="I2703" s="17" t="str" cm="1">
        <f t="array" aca="1" ref="I2703" ca="1">IFERROR(INDEX(NTG_2020_Map,$C2703+2,$I$7),"")</f>
        <v/>
      </c>
      <c r="J2703" s="17" t="str" cm="1">
        <f t="array" aca="1" ref="J2703" ca="1">IFERROR(IF(INDEX(NTG_2020_Map,$C2703+2,36)=0,"",INDEX(NTG_2020_Map,$C2703+2,$J$7)),"")</f>
        <v/>
      </c>
      <c r="K2703" s="17" t="str" cm="1">
        <f t="array" aca="1" ref="K2703" ca="1">IFERROR(INDEX(NTG_2020_Map,$C2703+2,K$7),"")</f>
        <v/>
      </c>
      <c r="L2703" s="17" t="str" cm="1">
        <f t="array" aca="1" ref="L2703" ca="1">IFERROR(INDEX(NTG_2020_Map,$C2703+2,L$7),"")</f>
        <v/>
      </c>
      <c r="M2703" s="17" t="str" cm="1">
        <f t="array" aca="1" ref="M2703" ca="1">IFERROR(INDEX(NTG_2020_Map,$C2703+2,M$7),"")</f>
        <v/>
      </c>
      <c r="N2703" s="18" t="str" cm="1">
        <f t="array" aca="1" ref="N2703" ca="1">IFERROR(INDEX(NTG_2020_Map,$C2703+2,N$7),"")</f>
        <v/>
      </c>
      <c r="O2703" s="18" t="str" cm="1">
        <f t="array" aca="1" ref="O2703" ca="1">IFERROR(IF(INDEX(NTG_2020_Map,$C2703+2,O$7)="","",INDEX(NTG_2020_Map,$C2703+2,O$7)),"")</f>
        <v/>
      </c>
    </row>
    <row r="2704" spans="3:15" ht="12.75" customHeight="1">
      <c r="C2704" s="16">
        <f t="shared" si="84"/>
        <v>118</v>
      </c>
      <c r="D2704" s="16">
        <f t="shared" si="85"/>
        <v>5</v>
      </c>
      <c r="E2704" s="16" cm="1">
        <f t="array" aca="1" ref="E2704" ca="1">IF(F2704="","",IF(INDEX(NTG_2020_Table,$C2704+1,$D2704)=1,1,0))</f>
        <v>0</v>
      </c>
      <c r="F2704" s="17" t="str" cm="1">
        <f t="array" aca="1" ref="F2704" ca="1">IFERROR(INDEX(NTG_2020_Table,$C2704+1,$F$7),"")</f>
        <v>TV-UpStream</v>
      </c>
      <c r="G2704" s="17" t="str" cm="1">
        <f t="array" aca="1" ref="G2704" ca="1">IF($F2704="","",IFERROR(INDEX(NTG_2020_Map,1,IF($D2704&lt;$B$4,$B$3,IF($D2704&lt;$B$5,$B$4,$B$5))),""))</f>
        <v>NTG_ID</v>
      </c>
      <c r="H2704" s="17" cm="1">
        <f t="array" aca="1" ref="H2704" ca="1">IF(F2704="","",IFERROR(INDEX(NTG_2020_Map,2,D2704),""))</f>
        <v>0.6</v>
      </c>
      <c r="I2704" s="17" t="str" cm="1">
        <f t="array" aca="1" ref="I2704" ca="1">IFERROR(INDEX(NTG_2020_Map,$C2704+2,$I$7),"")</f>
        <v/>
      </c>
      <c r="J2704" s="17" t="str" cm="1">
        <f t="array" aca="1" ref="J2704" ca="1">IFERROR(IF(INDEX(NTG_2020_Map,$C2704+2,36)=0,"",INDEX(NTG_2020_Map,$C2704+2,$J$7)),"")</f>
        <v/>
      </c>
      <c r="K2704" s="17" t="str" cm="1">
        <f t="array" aca="1" ref="K2704" ca="1">IFERROR(INDEX(NTG_2020_Map,$C2704+2,K$7),"")</f>
        <v/>
      </c>
      <c r="L2704" s="17" t="str" cm="1">
        <f t="array" aca="1" ref="L2704" ca="1">IFERROR(INDEX(NTG_2020_Map,$C2704+2,L$7),"")</f>
        <v/>
      </c>
      <c r="M2704" s="17" t="str" cm="1">
        <f t="array" aca="1" ref="M2704" ca="1">IFERROR(INDEX(NTG_2020_Map,$C2704+2,M$7),"")</f>
        <v/>
      </c>
      <c r="N2704" s="18" t="str" cm="1">
        <f t="array" aca="1" ref="N2704" ca="1">IFERROR(INDEX(NTG_2020_Map,$C2704+2,N$7),"")</f>
        <v/>
      </c>
      <c r="O2704" s="18" t="str" cm="1">
        <f t="array" aca="1" ref="O2704" ca="1">IFERROR(IF(INDEX(NTG_2020_Map,$C2704+2,O$7)="","",INDEX(NTG_2020_Map,$C2704+2,O$7)),"")</f>
        <v/>
      </c>
    </row>
    <row r="2705" spans="3:15" ht="12.75" customHeight="1">
      <c r="C2705" s="16">
        <f t="shared" si="84"/>
        <v>118</v>
      </c>
      <c r="D2705" s="16">
        <f t="shared" si="85"/>
        <v>6</v>
      </c>
      <c r="E2705" s="16" cm="1">
        <f t="array" aca="1" ref="E2705" ca="1">IF(F2705="","",IF(INDEX(NTG_2020_Table,$C2705+1,$D2705)=1,1,0))</f>
        <v>0</v>
      </c>
      <c r="F2705" s="17" t="str" cm="1">
        <f t="array" aca="1" ref="F2705" ca="1">IFERROR(INDEX(NTG_2020_Table,$C2705+1,$F$7),"")</f>
        <v>TV-UpStream</v>
      </c>
      <c r="G2705" s="17" t="str" cm="1">
        <f t="array" aca="1" ref="G2705" ca="1">IF($F2705="","",IFERROR(INDEX(NTG_2020_Map,1,IF($D2705&lt;$B$4,$B$3,IF($D2705&lt;$B$5,$B$4,$B$5))),""))</f>
        <v>NTG_ID</v>
      </c>
      <c r="H2705" s="17" cm="1">
        <f t="array" aca="1" ref="H2705" ca="1">IF(F2705="","",IFERROR(INDEX(NTG_2020_Map,2,D2705),""))</f>
        <v>0.6</v>
      </c>
      <c r="I2705" s="17" t="str" cm="1">
        <f t="array" aca="1" ref="I2705" ca="1">IFERROR(INDEX(NTG_2020_Map,$C2705+2,$I$7),"")</f>
        <v/>
      </c>
      <c r="J2705" s="17" t="str" cm="1">
        <f t="array" aca="1" ref="J2705" ca="1">IFERROR(IF(INDEX(NTG_2020_Map,$C2705+2,36)=0,"",INDEX(NTG_2020_Map,$C2705+2,$J$7)),"")</f>
        <v/>
      </c>
      <c r="K2705" s="17" t="str" cm="1">
        <f t="array" aca="1" ref="K2705" ca="1">IFERROR(INDEX(NTG_2020_Map,$C2705+2,K$7),"")</f>
        <v/>
      </c>
      <c r="L2705" s="17" t="str" cm="1">
        <f t="array" aca="1" ref="L2705" ca="1">IFERROR(INDEX(NTG_2020_Map,$C2705+2,L$7),"")</f>
        <v/>
      </c>
      <c r="M2705" s="17" t="str" cm="1">
        <f t="array" aca="1" ref="M2705" ca="1">IFERROR(INDEX(NTG_2020_Map,$C2705+2,M$7),"")</f>
        <v/>
      </c>
      <c r="N2705" s="18" t="str" cm="1">
        <f t="array" aca="1" ref="N2705" ca="1">IFERROR(INDEX(NTG_2020_Map,$C2705+2,N$7),"")</f>
        <v/>
      </c>
      <c r="O2705" s="18" t="str" cm="1">
        <f t="array" aca="1" ref="O2705" ca="1">IFERROR(IF(INDEX(NTG_2020_Map,$C2705+2,O$7)="","",INDEX(NTG_2020_Map,$C2705+2,O$7)),"")</f>
        <v/>
      </c>
    </row>
    <row r="2706" spans="3:15" ht="12.75" customHeight="1">
      <c r="C2706" s="16">
        <f t="shared" si="84"/>
        <v>118</v>
      </c>
      <c r="D2706" s="16">
        <f t="shared" si="85"/>
        <v>7</v>
      </c>
      <c r="E2706" s="16" cm="1">
        <f t="array" aca="1" ref="E2706" ca="1">IF(F2706="","",IF(INDEX(NTG_2020_Table,$C2706+1,$D2706)=1,1,0))</f>
        <v>0</v>
      </c>
      <c r="F2706" s="17" t="str" cm="1">
        <f t="array" aca="1" ref="F2706" ca="1">IFERROR(INDEX(NTG_2020_Table,$C2706+1,$F$7),"")</f>
        <v>TV-UpStream</v>
      </c>
      <c r="G2706" s="17" t="str" cm="1">
        <f t="array" aca="1" ref="G2706" ca="1">IF($F2706="","",IFERROR(INDEX(NTG_2020_Map,1,IF($D2706&lt;$B$4,$B$3,IF($D2706&lt;$B$5,$B$4,$B$5))),""))</f>
        <v>NTG_ID</v>
      </c>
      <c r="H2706" s="17" t="str" cm="1">
        <f t="array" aca="1" ref="H2706" ca="1">IF(F2706="","",IFERROR(INDEX(NTG_2020_Map,2,D2706),""))</f>
        <v>Measures not covered by other NTG values and measure technology type has been available in marketplace for more than 2 years</v>
      </c>
      <c r="I2706" s="17" t="str" cm="1">
        <f t="array" aca="1" ref="I2706" ca="1">IFERROR(INDEX(NTG_2020_Map,$C2706+2,$I$7),"")</f>
        <v/>
      </c>
      <c r="J2706" s="17" t="str" cm="1">
        <f t="array" aca="1" ref="J2706" ca="1">IFERROR(IF(INDEX(NTG_2020_Map,$C2706+2,36)=0,"",INDEX(NTG_2020_Map,$C2706+2,$J$7)),"")</f>
        <v/>
      </c>
      <c r="K2706" s="17" t="str" cm="1">
        <f t="array" aca="1" ref="K2706" ca="1">IFERROR(INDEX(NTG_2020_Map,$C2706+2,K$7),"")</f>
        <v/>
      </c>
      <c r="L2706" s="17" t="str" cm="1">
        <f t="array" aca="1" ref="L2706" ca="1">IFERROR(INDEX(NTG_2020_Map,$C2706+2,L$7),"")</f>
        <v/>
      </c>
      <c r="M2706" s="17" t="str" cm="1">
        <f t="array" aca="1" ref="M2706" ca="1">IFERROR(INDEX(NTG_2020_Map,$C2706+2,M$7),"")</f>
        <v/>
      </c>
      <c r="N2706" s="18" t="str" cm="1">
        <f t="array" aca="1" ref="N2706" ca="1">IFERROR(INDEX(NTG_2020_Map,$C2706+2,N$7),"")</f>
        <v/>
      </c>
      <c r="O2706" s="18" t="str" cm="1">
        <f t="array" aca="1" ref="O2706" ca="1">IFERROR(IF(INDEX(NTG_2020_Map,$C2706+2,O$7)="","",INDEX(NTG_2020_Map,$C2706+2,O$7)),"")</f>
        <v/>
      </c>
    </row>
    <row r="2707" spans="3:15" ht="12.75" customHeight="1">
      <c r="C2707" s="16">
        <f t="shared" si="84"/>
        <v>118</v>
      </c>
      <c r="D2707" s="16">
        <f t="shared" si="85"/>
        <v>8</v>
      </c>
      <c r="E2707" s="16" cm="1">
        <f t="array" aca="1" ref="E2707" ca="1">IF(F2707="","",IF(INDEX(NTG_2020_Table,$C2707+1,$D2707)=1,1,0))</f>
        <v>0</v>
      </c>
      <c r="F2707" s="17" t="str" cm="1">
        <f t="array" aca="1" ref="F2707" ca="1">IFERROR(INDEX(NTG_2020_Table,$C2707+1,$F$7),"")</f>
        <v>TV-UpStream</v>
      </c>
      <c r="G2707" s="17" t="str" cm="1">
        <f t="array" aca="1" ref="G2707" ca="1">IF($F2707="","",IFERROR(INDEX(NTG_2020_Map,1,IF($D2707&lt;$B$4,$B$3,IF($D2707&lt;$B$5,$B$4,$B$5))),""))</f>
        <v>NTG_ID</v>
      </c>
      <c r="H2707" s="17" t="str" cm="1">
        <f t="array" aca="1" ref="H2707" ca="1">IF(F2707="","",IFERROR(INDEX(NTG_2020_Map,2,D2707),""))</f>
        <v>Deem-DEER|Deem-WP</v>
      </c>
      <c r="I2707" s="17" t="str" cm="1">
        <f t="array" aca="1" ref="I2707" ca="1">IFERROR(INDEX(NTG_2020_Map,$C2707+2,$I$7),"")</f>
        <v/>
      </c>
      <c r="J2707" s="17" t="str" cm="1">
        <f t="array" aca="1" ref="J2707" ca="1">IFERROR(IF(INDEX(NTG_2020_Map,$C2707+2,36)=0,"",INDEX(NTG_2020_Map,$C2707+2,$J$7)),"")</f>
        <v/>
      </c>
      <c r="K2707" s="17" t="str" cm="1">
        <f t="array" aca="1" ref="K2707" ca="1">IFERROR(INDEX(NTG_2020_Map,$C2707+2,K$7),"")</f>
        <v/>
      </c>
      <c r="L2707" s="17" t="str" cm="1">
        <f t="array" aca="1" ref="L2707" ca="1">IFERROR(INDEX(NTG_2020_Map,$C2707+2,L$7),"")</f>
        <v/>
      </c>
      <c r="M2707" s="17" t="str" cm="1">
        <f t="array" aca="1" ref="M2707" ca="1">IFERROR(INDEX(NTG_2020_Map,$C2707+2,M$7),"")</f>
        <v/>
      </c>
      <c r="N2707" s="18" t="str" cm="1">
        <f t="array" aca="1" ref="N2707" ca="1">IFERROR(INDEX(NTG_2020_Map,$C2707+2,N$7),"")</f>
        <v/>
      </c>
      <c r="O2707" s="18" t="str" cm="1">
        <f t="array" aca="1" ref="O2707" ca="1">IFERROR(IF(INDEX(NTG_2020_Map,$C2707+2,O$7)="","",INDEX(NTG_2020_Map,$C2707+2,O$7)),"")</f>
        <v/>
      </c>
    </row>
    <row r="2708" spans="3:15" ht="12.75" customHeight="1">
      <c r="C2708" s="16">
        <f t="shared" si="84"/>
        <v>118</v>
      </c>
      <c r="D2708" s="16">
        <f t="shared" si="85"/>
        <v>9</v>
      </c>
      <c r="E2708" s="16" cm="1">
        <f t="array" aca="1" ref="E2708" ca="1">IF(F2708="","",IF(INDEX(NTG_2020_Table,$C2708+1,$D2708)=1,1,0))</f>
        <v>0</v>
      </c>
      <c r="F2708" s="17" t="str" cm="1">
        <f t="array" aca="1" ref="F2708" ca="1">IFERROR(INDEX(NTG_2020_Table,$C2708+1,$F$7),"")</f>
        <v>TV-UpStream</v>
      </c>
      <c r="G2708" s="17" t="str" cm="1">
        <f t="array" aca="1" ref="G2708" ca="1">IF($F2708="","",IFERROR(INDEX(NTG_2020_Map,1,IF($D2708&lt;$B$4,$B$3,IF($D2708&lt;$B$5,$B$4,$B$5))),""))</f>
        <v>NTG_ID</v>
      </c>
      <c r="H2708" s="17" t="str" cm="1">
        <f t="array" aca="1" ref="H2708" ca="1">IF(F2708="","",IFERROR(INDEX(NTG_2020_Map,2,D2708),""))</f>
        <v>AOE|AR|BRO-Bhv|BRO-Op|BRO-RCx|BW|NC|NR</v>
      </c>
      <c r="I2708" s="17" t="str" cm="1">
        <f t="array" aca="1" ref="I2708" ca="1">IFERROR(INDEX(NTG_2020_Map,$C2708+2,$I$7),"")</f>
        <v/>
      </c>
      <c r="J2708" s="17" t="str" cm="1">
        <f t="array" aca="1" ref="J2708" ca="1">IFERROR(IF(INDEX(NTG_2020_Map,$C2708+2,36)=0,"",INDEX(NTG_2020_Map,$C2708+2,$J$7)),"")</f>
        <v/>
      </c>
      <c r="K2708" s="17" t="str" cm="1">
        <f t="array" aca="1" ref="K2708" ca="1">IFERROR(INDEX(NTG_2020_Map,$C2708+2,K$7),"")</f>
        <v/>
      </c>
      <c r="L2708" s="17" t="str" cm="1">
        <f t="array" aca="1" ref="L2708" ca="1">IFERROR(INDEX(NTG_2020_Map,$C2708+2,L$7),"")</f>
        <v/>
      </c>
      <c r="M2708" s="17" t="str" cm="1">
        <f t="array" aca="1" ref="M2708" ca="1">IFERROR(INDEX(NTG_2020_Map,$C2708+2,M$7),"")</f>
        <v/>
      </c>
      <c r="N2708" s="18" t="str" cm="1">
        <f t="array" aca="1" ref="N2708" ca="1">IFERROR(INDEX(NTG_2020_Map,$C2708+2,N$7),"")</f>
        <v/>
      </c>
      <c r="O2708" s="18" t="str" cm="1">
        <f t="array" aca="1" ref="O2708" ca="1">IFERROR(IF(INDEX(NTG_2020_Map,$C2708+2,O$7)="","",INDEX(NTG_2020_Map,$C2708+2,O$7)),"")</f>
        <v/>
      </c>
    </row>
    <row r="2709" spans="3:15" ht="12.75" customHeight="1">
      <c r="C2709" s="16">
        <f t="shared" si="84"/>
        <v>118</v>
      </c>
      <c r="D2709" s="16">
        <f t="shared" si="85"/>
        <v>10</v>
      </c>
      <c r="E2709" s="16" cm="1">
        <f t="array" aca="1" ref="E2709" ca="1">IF(F2709="","",IF(INDEX(NTG_2020_Table,$C2709+1,$D2709)=1,1,0))</f>
        <v>0</v>
      </c>
      <c r="F2709" s="17" t="str" cm="1">
        <f t="array" aca="1" ref="F2709" ca="1">IFERROR(INDEX(NTG_2020_Table,$C2709+1,$F$7),"")</f>
        <v>TV-UpStream</v>
      </c>
      <c r="G2709" s="17" t="str" cm="1">
        <f t="array" aca="1" ref="G2709" ca="1">IF($F2709="","",IFERROR(INDEX(NTG_2020_Map,1,IF($D2709&lt;$B$4,$B$3,IF($D2709&lt;$B$5,$B$4,$B$5))),""))</f>
        <v>NTG_ID</v>
      </c>
      <c r="H2709" s="17" t="str" cm="1">
        <f t="array" aca="1" ref="H2709" ca="1">IF(F2709="","",IFERROR(INDEX(NTG_2020_Map,2,D2709),""))</f>
        <v>UpDeemed|DnCust|DnDeemed|DnCustDI|DnDeemDI</v>
      </c>
      <c r="I2709" s="17" t="str" cm="1">
        <f t="array" aca="1" ref="I2709" ca="1">IFERROR(INDEX(NTG_2020_Map,$C2709+2,$I$7),"")</f>
        <v/>
      </c>
      <c r="J2709" s="17" t="str" cm="1">
        <f t="array" aca="1" ref="J2709" ca="1">IFERROR(IF(INDEX(NTG_2020_Map,$C2709+2,36)=0,"",INDEX(NTG_2020_Map,$C2709+2,$J$7)),"")</f>
        <v/>
      </c>
      <c r="K2709" s="17" t="str" cm="1">
        <f t="array" aca="1" ref="K2709" ca="1">IFERROR(INDEX(NTG_2020_Map,$C2709+2,K$7),"")</f>
        <v/>
      </c>
      <c r="L2709" s="17" t="str" cm="1">
        <f t="array" aca="1" ref="L2709" ca="1">IFERROR(INDEX(NTG_2020_Map,$C2709+2,L$7),"")</f>
        <v/>
      </c>
      <c r="M2709" s="17" t="str" cm="1">
        <f t="array" aca="1" ref="M2709" ca="1">IFERROR(INDEX(NTG_2020_Map,$C2709+2,M$7),"")</f>
        <v/>
      </c>
      <c r="N2709" s="18" t="str" cm="1">
        <f t="array" aca="1" ref="N2709" ca="1">IFERROR(INDEX(NTG_2020_Map,$C2709+2,N$7),"")</f>
        <v/>
      </c>
      <c r="O2709" s="18" t="str" cm="1">
        <f t="array" aca="1" ref="O2709" ca="1">IFERROR(IF(INDEX(NTG_2020_Map,$C2709+2,O$7)="","",INDEX(NTG_2020_Map,$C2709+2,O$7)),"")</f>
        <v/>
      </c>
    </row>
    <row r="2710" spans="3:15" ht="12.75" customHeight="1">
      <c r="C2710" s="16">
        <f t="shared" si="84"/>
        <v>118</v>
      </c>
      <c r="D2710" s="16">
        <f t="shared" si="85"/>
        <v>11</v>
      </c>
      <c r="E2710" s="16" cm="1">
        <f t="array" aca="1" ref="E2710" ca="1">IF(F2710="","",IF(INDEX(NTG_2020_Table,$C2710+1,$D2710)=1,1,0))</f>
        <v>0</v>
      </c>
      <c r="F2710" s="17" t="str" cm="1">
        <f t="array" aca="1" ref="F2710" ca="1">IFERROR(INDEX(NTG_2020_Table,$C2710+1,$F$7),"")</f>
        <v>TV-UpStream</v>
      </c>
      <c r="G2710" s="17" t="str" cm="1">
        <f t="array" aca="1" ref="G2710" ca="1">IF($F2710="","",IFERROR(INDEX(NTG_2020_Map,1,IF($D2710&lt;$B$4,$B$3,IF($D2710&lt;$B$5,$B$4,$B$5))),""))</f>
        <v>VersionSource</v>
      </c>
      <c r="H2710" s="17" t="str" cm="1">
        <f t="array" aca="1" ref="H2710" ca="1">IF(F2710="","",IFERROR(INDEX(NTG_2020_Map,2,D2710),""))</f>
        <v/>
      </c>
      <c r="I2710" s="17" t="str" cm="1">
        <f t="array" aca="1" ref="I2710" ca="1">IFERROR(INDEX(NTG_2020_Map,$C2710+2,$I$7),"")</f>
        <v/>
      </c>
      <c r="J2710" s="17" t="str" cm="1">
        <f t="array" aca="1" ref="J2710" ca="1">IFERROR(IF(INDEX(NTG_2020_Map,$C2710+2,36)=0,"",INDEX(NTG_2020_Map,$C2710+2,$J$7)),"")</f>
        <v/>
      </c>
      <c r="K2710" s="17" t="str" cm="1">
        <f t="array" aca="1" ref="K2710" ca="1">IFERROR(INDEX(NTG_2020_Map,$C2710+2,K$7),"")</f>
        <v/>
      </c>
      <c r="L2710" s="17" t="str" cm="1">
        <f t="array" aca="1" ref="L2710" ca="1">IFERROR(INDEX(NTG_2020_Map,$C2710+2,L$7),"")</f>
        <v/>
      </c>
      <c r="M2710" s="17" t="str" cm="1">
        <f t="array" aca="1" ref="M2710" ca="1">IFERROR(INDEX(NTG_2020_Map,$C2710+2,M$7),"")</f>
        <v/>
      </c>
      <c r="N2710" s="18" t="str" cm="1">
        <f t="array" aca="1" ref="N2710" ca="1">IFERROR(INDEX(NTG_2020_Map,$C2710+2,N$7),"")</f>
        <v/>
      </c>
      <c r="O2710" s="18" t="str" cm="1">
        <f t="array" aca="1" ref="O2710" ca="1">IFERROR(IF(INDEX(NTG_2020_Map,$C2710+2,O$7)="","",INDEX(NTG_2020_Map,$C2710+2,O$7)),"")</f>
        <v/>
      </c>
    </row>
    <row r="2711" spans="3:15" ht="12.75" customHeight="1">
      <c r="C2711" s="16">
        <f t="shared" si="84"/>
        <v>118</v>
      </c>
      <c r="D2711" s="16">
        <f t="shared" si="85"/>
        <v>12</v>
      </c>
      <c r="E2711" s="16" cm="1">
        <f t="array" aca="1" ref="E2711" ca="1">IF(F2711="","",IF(INDEX(NTG_2020_Table,$C2711+1,$D2711)=1,1,0))</f>
        <v>1</v>
      </c>
      <c r="F2711" s="17" t="str" cm="1">
        <f t="array" aca="1" ref="F2711" ca="1">IFERROR(INDEX(NTG_2020_Table,$C2711+1,$F$7),"")</f>
        <v>TV-UpStream</v>
      </c>
      <c r="G2711" s="17" t="str" cm="1">
        <f t="array" aca="1" ref="G2711" ca="1">IF($F2711="","",IFERROR(INDEX(NTG_2020_Map,1,IF($D2711&lt;$B$4,$B$3,IF($D2711&lt;$B$5,$B$4,$B$5))),""))</f>
        <v>VersionSource</v>
      </c>
      <c r="H2711" s="17" t="str" cm="1">
        <f t="array" aca="1" ref="H2711" ca="1">IF(F2711="","",IFERROR(INDEX(NTG_2020_Map,2,D2711),""))</f>
        <v>1</v>
      </c>
      <c r="I2711" s="17" t="str" cm="1">
        <f t="array" aca="1" ref="I2711" ca="1">IFERROR(INDEX(NTG_2020_Map,$C2711+2,$I$7),"")</f>
        <v/>
      </c>
      <c r="J2711" s="17" t="str" cm="1">
        <f t="array" aca="1" ref="J2711" ca="1">IFERROR(IF(INDEX(NTG_2020_Map,$C2711+2,36)=0,"",INDEX(NTG_2020_Map,$C2711+2,$J$7)),"")</f>
        <v/>
      </c>
      <c r="K2711" s="17" t="str" cm="1">
        <f t="array" aca="1" ref="K2711" ca="1">IFERROR(INDEX(NTG_2020_Map,$C2711+2,K$7),"")</f>
        <v/>
      </c>
      <c r="L2711" s="17" t="str" cm="1">
        <f t="array" aca="1" ref="L2711" ca="1">IFERROR(INDEX(NTG_2020_Map,$C2711+2,L$7),"")</f>
        <v/>
      </c>
      <c r="M2711" s="17" t="str" cm="1">
        <f t="array" aca="1" ref="M2711" ca="1">IFERROR(INDEX(NTG_2020_Map,$C2711+2,M$7),"")</f>
        <v/>
      </c>
      <c r="N2711" s="18" t="str" cm="1">
        <f t="array" aca="1" ref="N2711" ca="1">IFERROR(INDEX(NTG_2020_Map,$C2711+2,N$7),"")</f>
        <v/>
      </c>
      <c r="O2711" s="18" t="str" cm="1">
        <f t="array" aca="1" ref="O2711" ca="1">IFERROR(IF(INDEX(NTG_2020_Map,$C2711+2,O$7)="","",INDEX(NTG_2020_Map,$C2711+2,O$7)),"")</f>
        <v/>
      </c>
    </row>
    <row r="2712" spans="3:15" ht="12.75" customHeight="1">
      <c r="C2712" s="16">
        <f t="shared" si="84"/>
        <v>118</v>
      </c>
      <c r="D2712" s="16">
        <f t="shared" si="85"/>
        <v>13</v>
      </c>
      <c r="E2712" s="16" cm="1">
        <f t="array" aca="1" ref="E2712" ca="1">IF(F2712="","",IF(INDEX(NTG_2020_Table,$C2712+1,$D2712)=1,1,0))</f>
        <v>0</v>
      </c>
      <c r="F2712" s="17" t="str" cm="1">
        <f t="array" aca="1" ref="F2712" ca="1">IFERROR(INDEX(NTG_2020_Table,$C2712+1,$F$7),"")</f>
        <v>TV-UpStream</v>
      </c>
      <c r="G2712" s="17" t="str" cm="1">
        <f t="array" aca="1" ref="G2712" ca="1">IF($F2712="","",IFERROR(INDEX(NTG_2020_Map,1,IF($D2712&lt;$B$4,$B$3,IF($D2712&lt;$B$5,$B$4,$B$5))),""))</f>
        <v>VersionSource</v>
      </c>
      <c r="H2712" s="17" t="str" cm="1">
        <f t="array" aca="1" ref="H2712" ca="1">IF(F2712="","",IFERROR(INDEX(NTG_2020_Map,2,D2712),""))</f>
        <v>1</v>
      </c>
      <c r="I2712" s="17" t="str" cm="1">
        <f t="array" aca="1" ref="I2712" ca="1">IFERROR(INDEX(NTG_2020_Map,$C2712+2,$I$7),"")</f>
        <v/>
      </c>
      <c r="J2712" s="17" t="str" cm="1">
        <f t="array" aca="1" ref="J2712" ca="1">IFERROR(IF(INDEX(NTG_2020_Map,$C2712+2,36)=0,"",INDEX(NTG_2020_Map,$C2712+2,$J$7)),"")</f>
        <v/>
      </c>
      <c r="K2712" s="17" t="str" cm="1">
        <f t="array" aca="1" ref="K2712" ca="1">IFERROR(INDEX(NTG_2020_Map,$C2712+2,K$7),"")</f>
        <v/>
      </c>
      <c r="L2712" s="17" t="str" cm="1">
        <f t="array" aca="1" ref="L2712" ca="1">IFERROR(INDEX(NTG_2020_Map,$C2712+2,L$7),"")</f>
        <v/>
      </c>
      <c r="M2712" s="17" t="str" cm="1">
        <f t="array" aca="1" ref="M2712" ca="1">IFERROR(INDEX(NTG_2020_Map,$C2712+2,M$7),"")</f>
        <v/>
      </c>
      <c r="N2712" s="18" t="str" cm="1">
        <f t="array" aca="1" ref="N2712" ca="1">IFERROR(INDEX(NTG_2020_Map,$C2712+2,N$7),"")</f>
        <v/>
      </c>
      <c r="O2712" s="18" t="str" cm="1">
        <f t="array" aca="1" ref="O2712" ca="1">IFERROR(IF(INDEX(NTG_2020_Map,$C2712+2,O$7)="","",INDEX(NTG_2020_Map,$C2712+2,O$7)),"")</f>
        <v/>
      </c>
    </row>
    <row r="2713" spans="3:15" ht="12.75" customHeight="1">
      <c r="C2713" s="16">
        <f t="shared" si="84"/>
        <v>118</v>
      </c>
      <c r="D2713" s="16">
        <f t="shared" si="85"/>
        <v>14</v>
      </c>
      <c r="E2713" s="16" cm="1">
        <f t="array" aca="1" ref="E2713" ca="1">IF(F2713="","",IF(INDEX(NTG_2020_Table,$C2713+1,$D2713)=1,1,0))</f>
        <v>0</v>
      </c>
      <c r="F2713" s="17" t="str" cm="1">
        <f t="array" aca="1" ref="F2713" ca="1">IFERROR(INDEX(NTG_2020_Table,$C2713+1,$F$7),"")</f>
        <v>TV-UpStream</v>
      </c>
      <c r="G2713" s="17" t="str" cm="1">
        <f t="array" aca="1" ref="G2713" ca="1">IF($F2713="","",IFERROR(INDEX(NTG_2020_Map,1,IF($D2713&lt;$B$4,$B$3,IF($D2713&lt;$B$5,$B$4,$B$5))),""))</f>
        <v>VersionSource</v>
      </c>
      <c r="H2713" s="17" t="str" cm="1">
        <f t="array" aca="1" ref="H2713" ca="1">IF(F2713="","",IFERROR(INDEX(NTG_2020_Map,2,D2713),""))</f>
        <v>0</v>
      </c>
      <c r="I2713" s="17" t="str" cm="1">
        <f t="array" aca="1" ref="I2713" ca="1">IFERROR(INDEX(NTG_2020_Map,$C2713+2,$I$7),"")</f>
        <v/>
      </c>
      <c r="J2713" s="17" t="str" cm="1">
        <f t="array" aca="1" ref="J2713" ca="1">IFERROR(IF(INDEX(NTG_2020_Map,$C2713+2,36)=0,"",INDEX(NTG_2020_Map,$C2713+2,$J$7)),"")</f>
        <v/>
      </c>
      <c r="K2713" s="17" t="str" cm="1">
        <f t="array" aca="1" ref="K2713" ca="1">IFERROR(INDEX(NTG_2020_Map,$C2713+2,K$7),"")</f>
        <v/>
      </c>
      <c r="L2713" s="17" t="str" cm="1">
        <f t="array" aca="1" ref="L2713" ca="1">IFERROR(INDEX(NTG_2020_Map,$C2713+2,L$7),"")</f>
        <v/>
      </c>
      <c r="M2713" s="17" t="str" cm="1">
        <f t="array" aca="1" ref="M2713" ca="1">IFERROR(INDEX(NTG_2020_Map,$C2713+2,M$7),"")</f>
        <v/>
      </c>
      <c r="N2713" s="18" t="str" cm="1">
        <f t="array" aca="1" ref="N2713" ca="1">IFERROR(INDEX(NTG_2020_Map,$C2713+2,N$7),"")</f>
        <v/>
      </c>
      <c r="O2713" s="18" t="str" cm="1">
        <f t="array" aca="1" ref="O2713" ca="1">IFERROR(IF(INDEX(NTG_2020_Map,$C2713+2,O$7)="","",INDEX(NTG_2020_Map,$C2713+2,O$7)),"")</f>
        <v/>
      </c>
    </row>
    <row r="2714" spans="3:15" ht="12.75" customHeight="1">
      <c r="C2714" s="16">
        <f t="shared" si="84"/>
        <v>118</v>
      </c>
      <c r="D2714" s="16">
        <f t="shared" si="85"/>
        <v>15</v>
      </c>
      <c r="E2714" s="16" cm="1">
        <f t="array" aca="1" ref="E2714" ca="1">IF(F2714="","",IF(INDEX(NTG_2020_Table,$C2714+1,$D2714)=1,1,0))</f>
        <v>0</v>
      </c>
      <c r="F2714" s="17" t="str" cm="1">
        <f t="array" aca="1" ref="F2714" ca="1">IFERROR(INDEX(NTG_2020_Table,$C2714+1,$F$7),"")</f>
        <v>TV-UpStream</v>
      </c>
      <c r="G2714" s="17" t="str" cm="1">
        <f t="array" aca="1" ref="G2714" ca="1">IF($F2714="","",IFERROR(INDEX(NTG_2020_Map,1,IF($D2714&lt;$B$4,$B$3,IF($D2714&lt;$B$5,$B$4,$B$5))),""))</f>
        <v>VersionSource</v>
      </c>
      <c r="H2714" s="17" cm="1">
        <f t="array" aca="1" ref="H2714" ca="1">IF(F2714="","",IFERROR(INDEX(NTG_2020_Map,2,D2714),""))</f>
        <v>45448.629734189817</v>
      </c>
      <c r="I2714" s="17" t="str" cm="1">
        <f t="array" aca="1" ref="I2714" ca="1">IFERROR(INDEX(NTG_2020_Map,$C2714+2,$I$7),"")</f>
        <v/>
      </c>
      <c r="J2714" s="17" t="str" cm="1">
        <f t="array" aca="1" ref="J2714" ca="1">IFERROR(IF(INDEX(NTG_2020_Map,$C2714+2,36)=0,"",INDEX(NTG_2020_Map,$C2714+2,$J$7)),"")</f>
        <v/>
      </c>
      <c r="K2714" s="17" t="str" cm="1">
        <f t="array" aca="1" ref="K2714" ca="1">IFERROR(INDEX(NTG_2020_Map,$C2714+2,K$7),"")</f>
        <v/>
      </c>
      <c r="L2714" s="17" t="str" cm="1">
        <f t="array" aca="1" ref="L2714" ca="1">IFERROR(INDEX(NTG_2020_Map,$C2714+2,L$7),"")</f>
        <v/>
      </c>
      <c r="M2714" s="17" t="str" cm="1">
        <f t="array" aca="1" ref="M2714" ca="1">IFERROR(INDEX(NTG_2020_Map,$C2714+2,M$7),"")</f>
        <v/>
      </c>
      <c r="N2714" s="18" t="str" cm="1">
        <f t="array" aca="1" ref="N2714" ca="1">IFERROR(INDEX(NTG_2020_Map,$C2714+2,N$7),"")</f>
        <v/>
      </c>
      <c r="O2714" s="18" t="str" cm="1">
        <f t="array" aca="1" ref="O2714" ca="1">IFERROR(IF(INDEX(NTG_2020_Map,$C2714+2,O$7)="","",INDEX(NTG_2020_Map,$C2714+2,O$7)),"")</f>
        <v/>
      </c>
    </row>
    <row r="2715" spans="3:15" ht="12.75" customHeight="1">
      <c r="C2715" s="16">
        <f t="shared" si="84"/>
        <v>118</v>
      </c>
      <c r="D2715" s="16">
        <f t="shared" si="85"/>
        <v>16</v>
      </c>
      <c r="E2715" s="16" cm="1">
        <f t="array" aca="1" ref="E2715" ca="1">IF(F2715="","",IF(INDEX(NTG_2020_Table,$C2715+1,$D2715)=1,1,0))</f>
        <v>1</v>
      </c>
      <c r="F2715" s="17" t="str" cm="1">
        <f t="array" aca="1" ref="F2715" ca="1">IFERROR(INDEX(NTG_2020_Table,$C2715+1,$F$7),"")</f>
        <v>TV-UpStream</v>
      </c>
      <c r="G2715" s="17" t="str" cm="1">
        <f t="array" aca="1" ref="G2715" ca="1">IF($F2715="","",IFERROR(INDEX(NTG_2020_Map,1,IF($D2715&lt;$B$4,$B$3,IF($D2715&lt;$B$5,$B$4,$B$5))),""))</f>
        <v>VersionSource</v>
      </c>
      <c r="H2715" s="17" t="str" cm="1">
        <f t="array" aca="1" ref="H2715" ca="1">IF(F2715="","",IFERROR(INDEX(NTG_2020_Map,2,D2715),""))</f>
        <v>Expired this record since a new record was created that uses the updated Measure Impact Types and Delivery Types per DEER2026 Scoping Document.</v>
      </c>
      <c r="I2715" s="17" t="str" cm="1">
        <f t="array" aca="1" ref="I2715" ca="1">IFERROR(INDEX(NTG_2020_Map,$C2715+2,$I$7),"")</f>
        <v/>
      </c>
      <c r="J2715" s="17" t="str" cm="1">
        <f t="array" aca="1" ref="J2715" ca="1">IFERROR(IF(INDEX(NTG_2020_Map,$C2715+2,36)=0,"",INDEX(NTG_2020_Map,$C2715+2,$J$7)),"")</f>
        <v/>
      </c>
      <c r="K2715" s="17" t="str" cm="1">
        <f t="array" aca="1" ref="K2715" ca="1">IFERROR(INDEX(NTG_2020_Map,$C2715+2,K$7),"")</f>
        <v/>
      </c>
      <c r="L2715" s="17" t="str" cm="1">
        <f t="array" aca="1" ref="L2715" ca="1">IFERROR(INDEX(NTG_2020_Map,$C2715+2,L$7),"")</f>
        <v/>
      </c>
      <c r="M2715" s="17" t="str" cm="1">
        <f t="array" aca="1" ref="M2715" ca="1">IFERROR(INDEX(NTG_2020_Map,$C2715+2,M$7),"")</f>
        <v/>
      </c>
      <c r="N2715" s="18" t="str" cm="1">
        <f t="array" aca="1" ref="N2715" ca="1">IFERROR(INDEX(NTG_2020_Map,$C2715+2,N$7),"")</f>
        <v/>
      </c>
      <c r="O2715" s="18" t="str" cm="1">
        <f t="array" aca="1" ref="O2715" ca="1">IFERROR(IF(INDEX(NTG_2020_Map,$C2715+2,O$7)="","",INDEX(NTG_2020_Map,$C2715+2,O$7)),"")</f>
        <v/>
      </c>
    </row>
    <row r="2716" spans="3:15" ht="12.75" customHeight="1">
      <c r="C2716" s="16">
        <f t="shared" si="84"/>
        <v>118</v>
      </c>
      <c r="D2716" s="16">
        <f t="shared" si="85"/>
        <v>17</v>
      </c>
      <c r="E2716" s="16" cm="1">
        <f t="array" aca="1" ref="E2716" ca="1">IF(F2716="","",IF(INDEX(NTG_2020_Table,$C2716+1,$D2716)=1,1,0))</f>
        <v>0</v>
      </c>
      <c r="F2716" s="17" t="str" cm="1">
        <f t="array" aca="1" ref="F2716" ca="1">IFERROR(INDEX(NTG_2020_Table,$C2716+1,$F$7),"")</f>
        <v>TV-UpStream</v>
      </c>
      <c r="G2716" s="17" t="str" cm="1">
        <f t="array" aca="1" ref="G2716" ca="1">IF($F2716="","",IFERROR(INDEX(NTG_2020_Map,1,IF($D2716&lt;$B$4,$B$3,IF($D2716&lt;$B$5,$B$4,$B$5))),""))</f>
        <v>VersionSource</v>
      </c>
      <c r="H2716" s="17" t="str" cm="1">
        <f t="array" aca="1" ref="H2716" ca="1">IF(F2716="","",IFERROR(INDEX(NTG_2020_Map,2,D2716),""))</f>
        <v>Deemed Ex Ante Team</v>
      </c>
      <c r="I2716" s="17" t="str" cm="1">
        <f t="array" aca="1" ref="I2716" ca="1">IFERROR(INDEX(NTG_2020_Map,$C2716+2,$I$7),"")</f>
        <v/>
      </c>
      <c r="J2716" s="17" t="str" cm="1">
        <f t="array" aca="1" ref="J2716" ca="1">IFERROR(IF(INDEX(NTG_2020_Map,$C2716+2,36)=0,"",INDEX(NTG_2020_Map,$C2716+2,$J$7)),"")</f>
        <v/>
      </c>
      <c r="K2716" s="17" t="str" cm="1">
        <f t="array" aca="1" ref="K2716" ca="1">IFERROR(INDEX(NTG_2020_Map,$C2716+2,K$7),"")</f>
        <v/>
      </c>
      <c r="L2716" s="17" t="str" cm="1">
        <f t="array" aca="1" ref="L2716" ca="1">IFERROR(INDEX(NTG_2020_Map,$C2716+2,L$7),"")</f>
        <v/>
      </c>
      <c r="M2716" s="17" t="str" cm="1">
        <f t="array" aca="1" ref="M2716" ca="1">IFERROR(INDEX(NTG_2020_Map,$C2716+2,M$7),"")</f>
        <v/>
      </c>
      <c r="N2716" s="18" t="str" cm="1">
        <f t="array" aca="1" ref="N2716" ca="1">IFERROR(INDEX(NTG_2020_Map,$C2716+2,N$7),"")</f>
        <v/>
      </c>
      <c r="O2716" s="18" t="str" cm="1">
        <f t="array" aca="1" ref="O2716" ca="1">IFERROR(IF(INDEX(NTG_2020_Map,$C2716+2,O$7)="","",INDEX(NTG_2020_Map,$C2716+2,O$7)),"")</f>
        <v/>
      </c>
    </row>
    <row r="2717" spans="3:15" ht="12.75" customHeight="1">
      <c r="C2717" s="16">
        <f t="shared" si="84"/>
        <v>118</v>
      </c>
      <c r="D2717" s="16">
        <f t="shared" si="85"/>
        <v>18</v>
      </c>
      <c r="E2717" s="16" cm="1">
        <f t="array" aca="1" ref="E2717" ca="1">IF(F2717="","",IF(INDEX(NTG_2020_Table,$C2717+1,$D2717)=1,1,0))</f>
        <v>0</v>
      </c>
      <c r="F2717" s="17" t="str" cm="1">
        <f t="array" aca="1" ref="F2717" ca="1">IFERROR(INDEX(NTG_2020_Table,$C2717+1,$F$7),"")</f>
        <v>TV-UpStream</v>
      </c>
      <c r="G2717" s="17" t="str" cm="1">
        <f t="array" aca="1" ref="G2717" ca="1">IF($F2717="","",IFERROR(INDEX(NTG_2020_Map,1,IF($D2717&lt;$B$4,$B$3,IF($D2717&lt;$B$5,$B$4,$B$5))),""))</f>
        <v>VersionSource</v>
      </c>
      <c r="H2717" s="17" cm="1">
        <f t="array" aca="1" ref="H2717" ca="1">IF(F2717="","",IFERROR(INDEX(NTG_2020_Map,2,D2717),""))</f>
        <v>44566.539816770834</v>
      </c>
      <c r="I2717" s="17" t="str" cm="1">
        <f t="array" aca="1" ref="I2717" ca="1">IFERROR(INDEX(NTG_2020_Map,$C2717+2,$I$7),"")</f>
        <v/>
      </c>
      <c r="J2717" s="17" t="str" cm="1">
        <f t="array" aca="1" ref="J2717" ca="1">IFERROR(IF(INDEX(NTG_2020_Map,$C2717+2,36)=0,"",INDEX(NTG_2020_Map,$C2717+2,$J$7)),"")</f>
        <v/>
      </c>
      <c r="K2717" s="17" t="str" cm="1">
        <f t="array" aca="1" ref="K2717" ca="1">IFERROR(INDEX(NTG_2020_Map,$C2717+2,K$7),"")</f>
        <v/>
      </c>
      <c r="L2717" s="17" t="str" cm="1">
        <f t="array" aca="1" ref="L2717" ca="1">IFERROR(INDEX(NTG_2020_Map,$C2717+2,L$7),"")</f>
        <v/>
      </c>
      <c r="M2717" s="17" t="str" cm="1">
        <f t="array" aca="1" ref="M2717" ca="1">IFERROR(INDEX(NTG_2020_Map,$C2717+2,M$7),"")</f>
        <v/>
      </c>
      <c r="N2717" s="18" t="str" cm="1">
        <f t="array" aca="1" ref="N2717" ca="1">IFERROR(INDEX(NTG_2020_Map,$C2717+2,N$7),"")</f>
        <v/>
      </c>
      <c r="O2717" s="18" t="str" cm="1">
        <f t="array" aca="1" ref="O2717" ca="1">IFERROR(IF(INDEX(NTG_2020_Map,$C2717+2,O$7)="","",INDEX(NTG_2020_Map,$C2717+2,O$7)),"")</f>
        <v/>
      </c>
    </row>
    <row r="2718" spans="3:15" ht="12.75" customHeight="1">
      <c r="C2718" s="16">
        <f t="shared" si="84"/>
        <v>118</v>
      </c>
      <c r="D2718" s="16">
        <f t="shared" si="85"/>
        <v>19</v>
      </c>
      <c r="E2718" s="16" cm="1">
        <f t="array" aca="1" ref="E2718" ca="1">IF(F2718="","",IF(INDEX(NTG_2020_Table,$C2718+1,$D2718)=1,1,0))</f>
        <v>0</v>
      </c>
      <c r="F2718" s="17" t="str" cm="1">
        <f t="array" aca="1" ref="F2718" ca="1">IFERROR(INDEX(NTG_2020_Table,$C2718+1,$F$7),"")</f>
        <v>TV-UpStream</v>
      </c>
      <c r="G2718" s="17" t="str" cm="1">
        <f t="array" aca="1" ref="G2718" ca="1">IF($F2718="","",IFERROR(INDEX(NTG_2020_Map,1,IF($D2718&lt;$B$4,$B$3,IF($D2718&lt;$B$5,$B$4,$B$5))),""))</f>
        <v>CreatedComment</v>
      </c>
      <c r="H2718" s="17" t="str" cm="1">
        <f t="array" aca="1" ref="H2718" ca="1">IF(F2718="","",IFERROR(INDEX(NTG_2020_Map,2,D2718),""))</f>
        <v/>
      </c>
      <c r="I2718" s="17" t="str" cm="1">
        <f t="array" aca="1" ref="I2718" ca="1">IFERROR(INDEX(NTG_2020_Map,$C2718+2,$I$7),"")</f>
        <v/>
      </c>
      <c r="J2718" s="17" t="str" cm="1">
        <f t="array" aca="1" ref="J2718" ca="1">IFERROR(IF(INDEX(NTG_2020_Map,$C2718+2,36)=0,"",INDEX(NTG_2020_Map,$C2718+2,$J$7)),"")</f>
        <v/>
      </c>
      <c r="K2718" s="17" t="str" cm="1">
        <f t="array" aca="1" ref="K2718" ca="1">IFERROR(INDEX(NTG_2020_Map,$C2718+2,K$7),"")</f>
        <v/>
      </c>
      <c r="L2718" s="17" t="str" cm="1">
        <f t="array" aca="1" ref="L2718" ca="1">IFERROR(INDEX(NTG_2020_Map,$C2718+2,L$7),"")</f>
        <v/>
      </c>
      <c r="M2718" s="17" t="str" cm="1">
        <f t="array" aca="1" ref="M2718" ca="1">IFERROR(INDEX(NTG_2020_Map,$C2718+2,M$7),"")</f>
        <v/>
      </c>
      <c r="N2718" s="18" t="str" cm="1">
        <f t="array" aca="1" ref="N2718" ca="1">IFERROR(INDEX(NTG_2020_Map,$C2718+2,N$7),"")</f>
        <v/>
      </c>
      <c r="O2718" s="18" t="str" cm="1">
        <f t="array" aca="1" ref="O2718" ca="1">IFERROR(IF(INDEX(NTG_2020_Map,$C2718+2,O$7)="","",INDEX(NTG_2020_Map,$C2718+2,O$7)),"")</f>
        <v/>
      </c>
    </row>
    <row r="2719" spans="3:15" ht="12.75" customHeight="1">
      <c r="C2719" s="16">
        <f t="shared" si="84"/>
        <v>118</v>
      </c>
      <c r="D2719" s="16">
        <f t="shared" si="85"/>
        <v>20</v>
      </c>
      <c r="E2719" s="16" cm="1">
        <f t="array" aca="1" ref="E2719" ca="1">IF(F2719="","",IF(INDEX(NTG_2020_Table,$C2719+1,$D2719)=1,1,0))</f>
        <v>0</v>
      </c>
      <c r="F2719" s="17" t="str" cm="1">
        <f t="array" aca="1" ref="F2719" ca="1">IFERROR(INDEX(NTG_2020_Table,$C2719+1,$F$7),"")</f>
        <v>TV-UpStream</v>
      </c>
      <c r="G2719" s="17" t="str" cm="1">
        <f t="array" aca="1" ref="G2719" ca="1">IF($F2719="","",IFERROR(INDEX(NTG_2020_Map,1,IF($D2719&lt;$B$4,$B$3,IF($D2719&lt;$B$5,$B$4,$B$5))),""))</f>
        <v>CreatedComment</v>
      </c>
      <c r="H2719" s="17" t="str" cm="1">
        <f t="array" aca="1" ref="H2719" ca="1">IF(F2719="","",IFERROR(INDEX(NTG_2020_Map,2,D2719),""))</f>
        <v>Deemed Ex Ante Team</v>
      </c>
      <c r="I2719" s="17" t="str" cm="1">
        <f t="array" aca="1" ref="I2719" ca="1">IFERROR(INDEX(NTG_2020_Map,$C2719+2,$I$7),"")</f>
        <v/>
      </c>
      <c r="J2719" s="17" t="str" cm="1">
        <f t="array" aca="1" ref="J2719" ca="1">IFERROR(IF(INDEX(NTG_2020_Map,$C2719+2,36)=0,"",INDEX(NTG_2020_Map,$C2719+2,$J$7)),"")</f>
        <v/>
      </c>
      <c r="K2719" s="17" t="str" cm="1">
        <f t="array" aca="1" ref="K2719" ca="1">IFERROR(INDEX(NTG_2020_Map,$C2719+2,K$7),"")</f>
        <v/>
      </c>
      <c r="L2719" s="17" t="str" cm="1">
        <f t="array" aca="1" ref="L2719" ca="1">IFERROR(INDEX(NTG_2020_Map,$C2719+2,L$7),"")</f>
        <v/>
      </c>
      <c r="M2719" s="17" t="str" cm="1">
        <f t="array" aca="1" ref="M2719" ca="1">IFERROR(INDEX(NTG_2020_Map,$C2719+2,M$7),"")</f>
        <v/>
      </c>
      <c r="N2719" s="18" t="str" cm="1">
        <f t="array" aca="1" ref="N2719" ca="1">IFERROR(INDEX(NTG_2020_Map,$C2719+2,N$7),"")</f>
        <v/>
      </c>
      <c r="O2719" s="18" t="str" cm="1">
        <f t="array" aca="1" ref="O2719" ca="1">IFERROR(IF(INDEX(NTG_2020_Map,$C2719+2,O$7)="","",INDEX(NTG_2020_Map,$C2719+2,O$7)),"")</f>
        <v/>
      </c>
    </row>
    <row r="2720" spans="3:15" ht="12.75" customHeight="1">
      <c r="C2720" s="16">
        <f t="shared" si="84"/>
        <v>118</v>
      </c>
      <c r="D2720" s="16">
        <f t="shared" si="85"/>
        <v>21</v>
      </c>
      <c r="E2720" s="16" cm="1">
        <f t="array" aca="1" ref="E2720" ca="1">IF(F2720="","",IF(INDEX(NTG_2020_Table,$C2720+1,$D2720)=1,1,0))</f>
        <v>0</v>
      </c>
      <c r="F2720" s="17" t="str" cm="1">
        <f t="array" aca="1" ref="F2720" ca="1">IFERROR(INDEX(NTG_2020_Table,$C2720+1,$F$7),"")</f>
        <v>TV-UpStream</v>
      </c>
      <c r="G2720" s="17" t="str" cm="1">
        <f t="array" aca="1" ref="G2720" ca="1">IF($F2720="","",IFERROR(INDEX(NTG_2020_Map,1,IF($D2720&lt;$B$4,$B$3,IF($D2720&lt;$B$5,$B$4,$B$5))),""))</f>
        <v>CreatedComment</v>
      </c>
      <c r="H2720" s="17" t="str" cm="1">
        <f t="array" aca="1" ref="H2720" ca="1">IF(F2720="","",IFERROR(INDEX(NTG_2020_Map,2,D2720),""))</f>
        <v/>
      </c>
      <c r="I2720" s="17" t="str" cm="1">
        <f t="array" aca="1" ref="I2720" ca="1">IFERROR(INDEX(NTG_2020_Map,$C2720+2,$I$7),"")</f>
        <v/>
      </c>
      <c r="J2720" s="17" t="str" cm="1">
        <f t="array" aca="1" ref="J2720" ca="1">IFERROR(IF(INDEX(NTG_2020_Map,$C2720+2,36)=0,"",INDEX(NTG_2020_Map,$C2720+2,$J$7)),"")</f>
        <v/>
      </c>
      <c r="K2720" s="17" t="str" cm="1">
        <f t="array" aca="1" ref="K2720" ca="1">IFERROR(INDEX(NTG_2020_Map,$C2720+2,K$7),"")</f>
        <v/>
      </c>
      <c r="L2720" s="17" t="str" cm="1">
        <f t="array" aca="1" ref="L2720" ca="1">IFERROR(INDEX(NTG_2020_Map,$C2720+2,L$7),"")</f>
        <v/>
      </c>
      <c r="M2720" s="17" t="str" cm="1">
        <f t="array" aca="1" ref="M2720" ca="1">IFERROR(INDEX(NTG_2020_Map,$C2720+2,M$7),"")</f>
        <v/>
      </c>
      <c r="N2720" s="18" t="str" cm="1">
        <f t="array" aca="1" ref="N2720" ca="1">IFERROR(INDEX(NTG_2020_Map,$C2720+2,N$7),"")</f>
        <v/>
      </c>
      <c r="O2720" s="18" t="str" cm="1">
        <f t="array" aca="1" ref="O2720" ca="1">IFERROR(IF(INDEX(NTG_2020_Map,$C2720+2,O$7)="","",INDEX(NTG_2020_Map,$C2720+2,O$7)),"")</f>
        <v/>
      </c>
    </row>
    <row r="2721" spans="3:15" ht="12.75" customHeight="1">
      <c r="C2721" s="16">
        <f t="shared" si="84"/>
        <v>118</v>
      </c>
      <c r="D2721" s="16">
        <f t="shared" si="85"/>
        <v>22</v>
      </c>
      <c r="E2721" s="16" cm="1">
        <f t="array" aca="1" ref="E2721" ca="1">IF(F2721="","",IF(INDEX(NTG_2020_Table,$C2721+1,$D2721)=1,1,0))</f>
        <v>0</v>
      </c>
      <c r="F2721" s="17" t="str" cm="1">
        <f t="array" aca="1" ref="F2721" ca="1">IFERROR(INDEX(NTG_2020_Table,$C2721+1,$F$7),"")</f>
        <v>TV-UpStream</v>
      </c>
      <c r="G2721" s="17" t="str" cm="1">
        <f t="array" aca="1" ref="G2721" ca="1">IF($F2721="","",IFERROR(INDEX(NTG_2020_Map,1,IF($D2721&lt;$B$4,$B$3,IF($D2721&lt;$B$5,$B$4,$B$5))),""))</f>
        <v>CreatedComment</v>
      </c>
      <c r="H2721" s="17" t="str" cm="1">
        <f t="array" aca="1" ref="H2721" ca="1">IF(F2721="","",IFERROR(INDEX(NTG_2020_Map,2,D2721),""))</f>
        <v/>
      </c>
      <c r="I2721" s="17" t="str" cm="1">
        <f t="array" aca="1" ref="I2721" ca="1">IFERROR(INDEX(NTG_2020_Map,$C2721+2,$I$7),"")</f>
        <v/>
      </c>
      <c r="J2721" s="17" t="str" cm="1">
        <f t="array" aca="1" ref="J2721" ca="1">IFERROR(IF(INDEX(NTG_2020_Map,$C2721+2,36)=0,"",INDEX(NTG_2020_Map,$C2721+2,$J$7)),"")</f>
        <v/>
      </c>
      <c r="K2721" s="17" t="str" cm="1">
        <f t="array" aca="1" ref="K2721" ca="1">IFERROR(INDEX(NTG_2020_Map,$C2721+2,K$7),"")</f>
        <v/>
      </c>
      <c r="L2721" s="17" t="str" cm="1">
        <f t="array" aca="1" ref="L2721" ca="1">IFERROR(INDEX(NTG_2020_Map,$C2721+2,L$7),"")</f>
        <v/>
      </c>
      <c r="M2721" s="17" t="str" cm="1">
        <f t="array" aca="1" ref="M2721" ca="1">IFERROR(INDEX(NTG_2020_Map,$C2721+2,M$7),"")</f>
        <v/>
      </c>
      <c r="N2721" s="18" t="str" cm="1">
        <f t="array" aca="1" ref="N2721" ca="1">IFERROR(INDEX(NTG_2020_Map,$C2721+2,N$7),"")</f>
        <v/>
      </c>
      <c r="O2721" s="18" t="str" cm="1">
        <f t="array" aca="1" ref="O2721" ca="1">IFERROR(IF(INDEX(NTG_2020_Map,$C2721+2,O$7)="","",INDEX(NTG_2020_Map,$C2721+2,O$7)),"")</f>
        <v/>
      </c>
    </row>
    <row r="2722" spans="3:15" ht="12.75" customHeight="1">
      <c r="C2722" s="16">
        <f t="shared" si="84"/>
        <v>118</v>
      </c>
      <c r="D2722" s="16">
        <f t="shared" si="85"/>
        <v>23</v>
      </c>
      <c r="E2722" s="16" cm="1">
        <f t="array" aca="1" ref="E2722" ca="1">IF(F2722="","",IF(INDEX(NTG_2020_Table,$C2722+1,$D2722)=1,1,0))</f>
        <v>0</v>
      </c>
      <c r="F2722" s="17" t="str" cm="1">
        <f t="array" aca="1" ref="F2722" ca="1">IFERROR(INDEX(NTG_2020_Table,$C2722+1,$F$7),"")</f>
        <v>TV-UpStream</v>
      </c>
      <c r="G2722" s="17" t="str" cm="1">
        <f t="array" aca="1" ref="G2722" ca="1">IF($F2722="","",IFERROR(INDEX(NTG_2020_Map,1,IF($D2722&lt;$B$4,$B$3,IF($D2722&lt;$B$5,$B$4,$B$5))),""))</f>
        <v>CreatedComment</v>
      </c>
      <c r="H2722" s="17" t="str" cm="1">
        <f t="array" aca="1" ref="H2722" ca="1">IF(F2722="","",IFERROR(INDEX(NTG_2020_Map,2,D2722),""))</f>
        <v/>
      </c>
      <c r="I2722" s="17" t="str" cm="1">
        <f t="array" aca="1" ref="I2722" ca="1">IFERROR(INDEX(NTG_2020_Map,$C2722+2,$I$7),"")</f>
        <v/>
      </c>
      <c r="J2722" s="17" t="str" cm="1">
        <f t="array" aca="1" ref="J2722" ca="1">IFERROR(IF(INDEX(NTG_2020_Map,$C2722+2,36)=0,"",INDEX(NTG_2020_Map,$C2722+2,$J$7)),"")</f>
        <v/>
      </c>
      <c r="K2722" s="17" t="str" cm="1">
        <f t="array" aca="1" ref="K2722" ca="1">IFERROR(INDEX(NTG_2020_Map,$C2722+2,K$7),"")</f>
        <v/>
      </c>
      <c r="L2722" s="17" t="str" cm="1">
        <f t="array" aca="1" ref="L2722" ca="1">IFERROR(INDEX(NTG_2020_Map,$C2722+2,L$7),"")</f>
        <v/>
      </c>
      <c r="M2722" s="17" t="str" cm="1">
        <f t="array" aca="1" ref="M2722" ca="1">IFERROR(INDEX(NTG_2020_Map,$C2722+2,M$7),"")</f>
        <v/>
      </c>
      <c r="N2722" s="18" t="str" cm="1">
        <f t="array" aca="1" ref="N2722" ca="1">IFERROR(INDEX(NTG_2020_Map,$C2722+2,N$7),"")</f>
        <v/>
      </c>
      <c r="O2722" s="18" t="str" cm="1">
        <f t="array" aca="1" ref="O2722" ca="1">IFERROR(IF(INDEX(NTG_2020_Map,$C2722+2,O$7)="","",INDEX(NTG_2020_Map,$C2722+2,O$7)),"")</f>
        <v/>
      </c>
    </row>
    <row r="2723" spans="3:15" ht="12.75" customHeight="1">
      <c r="C2723" s="16">
        <f t="shared" si="84"/>
        <v>119</v>
      </c>
      <c r="D2723" s="16">
        <f t="shared" si="85"/>
        <v>1</v>
      </c>
      <c r="E2723" s="16" cm="1">
        <f t="array" aca="1" ref="E2723" ca="1">IF(F2723="","",IF(INDEX(NTG_2020_Table,$C2723+1,$D2723)=1,1,0))</f>
        <v>0</v>
      </c>
      <c r="F2723" s="17" t="str" cm="1">
        <f t="array" aca="1" ref="F2723" ca="1">IFERROR(INDEX(NTG_2020_Table,$C2723+1,$F$7),"")</f>
        <v>Agric-Default&gt;2yrs</v>
      </c>
      <c r="G2723" s="17" t="str" cm="1">
        <f t="array" aca="1" ref="G2723" ca="1">IF($F2723="","",IFERROR(INDEX(NTG_2020_Map,1,IF($D2723&lt;$B$4,$B$3,IF($D2723&lt;$B$5,$B$4,$B$5))),""))</f>
        <v>NTG_ID</v>
      </c>
      <c r="H2723" s="17" t="str" cm="1">
        <f t="array" aca="1" ref="H2723" ca="1">IF(F2723="","",IFERROR(INDEX(NTG_2020_Map,2,D2723),""))</f>
        <v>Agric-Default&gt;2yrs</v>
      </c>
      <c r="I2723" s="17" t="str" cm="1">
        <f t="array" aca="1" ref="I2723" ca="1">IFERROR(INDEX(NTG_2020_Map,$C2723+2,$I$7),"")</f>
        <v/>
      </c>
      <c r="J2723" s="17" t="str" cm="1">
        <f t="array" aca="1" ref="J2723" ca="1">IFERROR(IF(INDEX(NTG_2020_Map,$C2723+2,36)=0,"",INDEX(NTG_2020_Map,$C2723+2,$J$7)),"")</f>
        <v/>
      </c>
      <c r="K2723" s="17" t="str" cm="1">
        <f t="array" aca="1" ref="K2723" ca="1">IFERROR(INDEX(NTG_2020_Map,$C2723+2,K$7),"")</f>
        <v/>
      </c>
      <c r="L2723" s="17" t="str" cm="1">
        <f t="array" aca="1" ref="L2723" ca="1">IFERROR(INDEX(NTG_2020_Map,$C2723+2,L$7),"")</f>
        <v/>
      </c>
      <c r="M2723" s="17" t="str" cm="1">
        <f t="array" aca="1" ref="M2723" ca="1">IFERROR(INDEX(NTG_2020_Map,$C2723+2,M$7),"")</f>
        <v/>
      </c>
      <c r="N2723" s="18" t="str" cm="1">
        <f t="array" aca="1" ref="N2723" ca="1">IFERROR(INDEX(NTG_2020_Map,$C2723+2,N$7),"")</f>
        <v/>
      </c>
      <c r="O2723" s="18" t="str" cm="1">
        <f t="array" aca="1" ref="O2723" ca="1">IFERROR(IF(INDEX(NTG_2020_Map,$C2723+2,O$7)="","",INDEX(NTG_2020_Map,$C2723+2,O$7)),"")</f>
        <v/>
      </c>
    </row>
    <row r="2724" spans="3:15" ht="12.75" customHeight="1">
      <c r="C2724" s="16">
        <f t="shared" si="84"/>
        <v>119</v>
      </c>
      <c r="D2724" s="16">
        <f t="shared" si="85"/>
        <v>2</v>
      </c>
      <c r="E2724" s="16" cm="1">
        <f t="array" aca="1" ref="E2724" ca="1">IF(F2724="","",IF(INDEX(NTG_2020_Table,$C2724+1,$D2724)=1,1,0))</f>
        <v>0</v>
      </c>
      <c r="F2724" s="17" t="str" cm="1">
        <f t="array" aca="1" ref="F2724" ca="1">IFERROR(INDEX(NTG_2020_Table,$C2724+1,$F$7),"")</f>
        <v>Agric-Default&gt;2yrs</v>
      </c>
      <c r="G2724" s="17" t="str" cm="1">
        <f t="array" aca="1" ref="G2724" ca="1">IF($F2724="","",IFERROR(INDEX(NTG_2020_Map,1,IF($D2724&lt;$B$4,$B$3,IF($D2724&lt;$B$5,$B$4,$B$5))),""))</f>
        <v>NTG_ID</v>
      </c>
      <c r="H2724" s="17" t="str" cm="1">
        <f t="array" aca="1" ref="H2724" ca="1">IF(F2724="","",IFERROR(INDEX(NTG_2020_Map,2,D2724),""))</f>
        <v>DEER2019</v>
      </c>
      <c r="I2724" s="17" t="str" cm="1">
        <f t="array" aca="1" ref="I2724" ca="1">IFERROR(INDEX(NTG_2020_Map,$C2724+2,$I$7),"")</f>
        <v/>
      </c>
      <c r="J2724" s="17" t="str" cm="1">
        <f t="array" aca="1" ref="J2724" ca="1">IFERROR(IF(INDEX(NTG_2020_Map,$C2724+2,36)=0,"",INDEX(NTG_2020_Map,$C2724+2,$J$7)),"")</f>
        <v/>
      </c>
      <c r="K2724" s="17" t="str" cm="1">
        <f t="array" aca="1" ref="K2724" ca="1">IFERROR(INDEX(NTG_2020_Map,$C2724+2,K$7),"")</f>
        <v/>
      </c>
      <c r="L2724" s="17" t="str" cm="1">
        <f t="array" aca="1" ref="L2724" ca="1">IFERROR(INDEX(NTG_2020_Map,$C2724+2,L$7),"")</f>
        <v/>
      </c>
      <c r="M2724" s="17" t="str" cm="1">
        <f t="array" aca="1" ref="M2724" ca="1">IFERROR(INDEX(NTG_2020_Map,$C2724+2,M$7),"")</f>
        <v/>
      </c>
      <c r="N2724" s="18" t="str" cm="1">
        <f t="array" aca="1" ref="N2724" ca="1">IFERROR(INDEX(NTG_2020_Map,$C2724+2,N$7),"")</f>
        <v/>
      </c>
      <c r="O2724" s="18" t="str" cm="1">
        <f t="array" aca="1" ref="O2724" ca="1">IFERROR(IF(INDEX(NTG_2020_Map,$C2724+2,O$7)="","",INDEX(NTG_2020_Map,$C2724+2,O$7)),"")</f>
        <v/>
      </c>
    </row>
    <row r="2725" spans="3:15" ht="12.75" customHeight="1">
      <c r="C2725" s="16">
        <f t="shared" si="84"/>
        <v>119</v>
      </c>
      <c r="D2725" s="16">
        <f t="shared" si="85"/>
        <v>3</v>
      </c>
      <c r="E2725" s="16" cm="1">
        <f t="array" aca="1" ref="E2725" ca="1">IF(F2725="","",IF(INDEX(NTG_2020_Table,$C2725+1,$D2725)=1,1,0))</f>
        <v>0</v>
      </c>
      <c r="F2725" s="17" t="str" cm="1">
        <f t="array" aca="1" ref="F2725" ca="1">IFERROR(INDEX(NTG_2020_Table,$C2725+1,$F$7),"")</f>
        <v>Agric-Default&gt;2yrs</v>
      </c>
      <c r="G2725" s="17" t="str" cm="1">
        <f t="array" aca="1" ref="G2725" ca="1">IF($F2725="","",IFERROR(INDEX(NTG_2020_Map,1,IF($D2725&lt;$B$4,$B$3,IF($D2725&lt;$B$5,$B$4,$B$5))),""))</f>
        <v>NTG_ID</v>
      </c>
      <c r="H2725" s="17" cm="1">
        <f t="array" aca="1" ref="H2725" ca="1">IF(F2725="","",IFERROR(INDEX(NTG_2020_Map,2,D2725),""))</f>
        <v>43466</v>
      </c>
      <c r="I2725" s="17" t="str" cm="1">
        <f t="array" aca="1" ref="I2725" ca="1">IFERROR(INDEX(NTG_2020_Map,$C2725+2,$I$7),"")</f>
        <v/>
      </c>
      <c r="J2725" s="17" t="str" cm="1">
        <f t="array" aca="1" ref="J2725" ca="1">IFERROR(IF(INDEX(NTG_2020_Map,$C2725+2,36)=0,"",INDEX(NTG_2020_Map,$C2725+2,$J$7)),"")</f>
        <v/>
      </c>
      <c r="K2725" s="17" t="str" cm="1">
        <f t="array" aca="1" ref="K2725" ca="1">IFERROR(INDEX(NTG_2020_Map,$C2725+2,K$7),"")</f>
        <v/>
      </c>
      <c r="L2725" s="17" t="str" cm="1">
        <f t="array" aca="1" ref="L2725" ca="1">IFERROR(INDEX(NTG_2020_Map,$C2725+2,L$7),"")</f>
        <v/>
      </c>
      <c r="M2725" s="17" t="str" cm="1">
        <f t="array" aca="1" ref="M2725" ca="1">IFERROR(INDEX(NTG_2020_Map,$C2725+2,M$7),"")</f>
        <v/>
      </c>
      <c r="N2725" s="18" t="str" cm="1">
        <f t="array" aca="1" ref="N2725" ca="1">IFERROR(INDEX(NTG_2020_Map,$C2725+2,N$7),"")</f>
        <v/>
      </c>
      <c r="O2725" s="18" t="str" cm="1">
        <f t="array" aca="1" ref="O2725" ca="1">IFERROR(IF(INDEX(NTG_2020_Map,$C2725+2,O$7)="","",INDEX(NTG_2020_Map,$C2725+2,O$7)),"")</f>
        <v/>
      </c>
    </row>
    <row r="2726" spans="3:15" ht="12.75" customHeight="1">
      <c r="C2726" s="16">
        <f t="shared" si="84"/>
        <v>119</v>
      </c>
      <c r="D2726" s="16">
        <f t="shared" si="85"/>
        <v>4</v>
      </c>
      <c r="E2726" s="16" cm="1">
        <f t="array" aca="1" ref="E2726" ca="1">IF(F2726="","",IF(INDEX(NTG_2020_Table,$C2726+1,$D2726)=1,1,0))</f>
        <v>0</v>
      </c>
      <c r="F2726" s="17" t="str" cm="1">
        <f t="array" aca="1" ref="F2726" ca="1">IFERROR(INDEX(NTG_2020_Table,$C2726+1,$F$7),"")</f>
        <v>Agric-Default&gt;2yrs</v>
      </c>
      <c r="G2726" s="17" t="str" cm="1">
        <f t="array" aca="1" ref="G2726" ca="1">IF($F2726="","",IFERROR(INDEX(NTG_2020_Map,1,IF($D2726&lt;$B$4,$B$3,IF($D2726&lt;$B$5,$B$4,$B$5))),""))</f>
        <v>NTG_ID</v>
      </c>
      <c r="H2726" s="17" cm="1">
        <f t="array" aca="1" ref="H2726" ca="1">IF(F2726="","",IFERROR(INDEX(NTG_2020_Map,2,D2726),""))</f>
        <v>46022</v>
      </c>
      <c r="I2726" s="17" t="str" cm="1">
        <f t="array" aca="1" ref="I2726" ca="1">IFERROR(INDEX(NTG_2020_Map,$C2726+2,$I$7),"")</f>
        <v/>
      </c>
      <c r="J2726" s="17" t="str" cm="1">
        <f t="array" aca="1" ref="J2726" ca="1">IFERROR(IF(INDEX(NTG_2020_Map,$C2726+2,36)=0,"",INDEX(NTG_2020_Map,$C2726+2,$J$7)),"")</f>
        <v/>
      </c>
      <c r="K2726" s="17" t="str" cm="1">
        <f t="array" aca="1" ref="K2726" ca="1">IFERROR(INDEX(NTG_2020_Map,$C2726+2,K$7),"")</f>
        <v/>
      </c>
      <c r="L2726" s="17" t="str" cm="1">
        <f t="array" aca="1" ref="L2726" ca="1">IFERROR(INDEX(NTG_2020_Map,$C2726+2,L$7),"")</f>
        <v/>
      </c>
      <c r="M2726" s="17" t="str" cm="1">
        <f t="array" aca="1" ref="M2726" ca="1">IFERROR(INDEX(NTG_2020_Map,$C2726+2,M$7),"")</f>
        <v/>
      </c>
      <c r="N2726" s="18" t="str" cm="1">
        <f t="array" aca="1" ref="N2726" ca="1">IFERROR(INDEX(NTG_2020_Map,$C2726+2,N$7),"")</f>
        <v/>
      </c>
      <c r="O2726" s="18" t="str" cm="1">
        <f t="array" aca="1" ref="O2726" ca="1">IFERROR(IF(INDEX(NTG_2020_Map,$C2726+2,O$7)="","",INDEX(NTG_2020_Map,$C2726+2,O$7)),"")</f>
        <v/>
      </c>
    </row>
    <row r="2727" spans="3:15" ht="12.75" customHeight="1">
      <c r="C2727" s="16">
        <f t="shared" si="84"/>
        <v>119</v>
      </c>
      <c r="D2727" s="16">
        <f t="shared" si="85"/>
        <v>5</v>
      </c>
      <c r="E2727" s="16" cm="1">
        <f t="array" aca="1" ref="E2727" ca="1">IF(F2727="","",IF(INDEX(NTG_2020_Table,$C2727+1,$D2727)=1,1,0))</f>
        <v>0</v>
      </c>
      <c r="F2727" s="17" t="str" cm="1">
        <f t="array" aca="1" ref="F2727" ca="1">IFERROR(INDEX(NTG_2020_Table,$C2727+1,$F$7),"")</f>
        <v>Agric-Default&gt;2yrs</v>
      </c>
      <c r="G2727" s="17" t="str" cm="1">
        <f t="array" aca="1" ref="G2727" ca="1">IF($F2727="","",IFERROR(INDEX(NTG_2020_Map,1,IF($D2727&lt;$B$4,$B$3,IF($D2727&lt;$B$5,$B$4,$B$5))),""))</f>
        <v>NTG_ID</v>
      </c>
      <c r="H2727" s="17" cm="1">
        <f t="array" aca="1" ref="H2727" ca="1">IF(F2727="","",IFERROR(INDEX(NTG_2020_Map,2,D2727),""))</f>
        <v>0.6</v>
      </c>
      <c r="I2727" s="17" t="str" cm="1">
        <f t="array" aca="1" ref="I2727" ca="1">IFERROR(INDEX(NTG_2020_Map,$C2727+2,$I$7),"")</f>
        <v/>
      </c>
      <c r="J2727" s="17" t="str" cm="1">
        <f t="array" aca="1" ref="J2727" ca="1">IFERROR(IF(INDEX(NTG_2020_Map,$C2727+2,36)=0,"",INDEX(NTG_2020_Map,$C2727+2,$J$7)),"")</f>
        <v/>
      </c>
      <c r="K2727" s="17" t="str" cm="1">
        <f t="array" aca="1" ref="K2727" ca="1">IFERROR(INDEX(NTG_2020_Map,$C2727+2,K$7),"")</f>
        <v/>
      </c>
      <c r="L2727" s="17" t="str" cm="1">
        <f t="array" aca="1" ref="L2727" ca="1">IFERROR(INDEX(NTG_2020_Map,$C2727+2,L$7),"")</f>
        <v/>
      </c>
      <c r="M2727" s="17" t="str" cm="1">
        <f t="array" aca="1" ref="M2727" ca="1">IFERROR(INDEX(NTG_2020_Map,$C2727+2,M$7),"")</f>
        <v/>
      </c>
      <c r="N2727" s="18" t="str" cm="1">
        <f t="array" aca="1" ref="N2727" ca="1">IFERROR(INDEX(NTG_2020_Map,$C2727+2,N$7),"")</f>
        <v/>
      </c>
      <c r="O2727" s="18" t="str" cm="1">
        <f t="array" aca="1" ref="O2727" ca="1">IFERROR(IF(INDEX(NTG_2020_Map,$C2727+2,O$7)="","",INDEX(NTG_2020_Map,$C2727+2,O$7)),"")</f>
        <v/>
      </c>
    </row>
    <row r="2728" spans="3:15" ht="12.75" customHeight="1">
      <c r="C2728" s="16">
        <f t="shared" si="84"/>
        <v>119</v>
      </c>
      <c r="D2728" s="16">
        <f t="shared" si="85"/>
        <v>6</v>
      </c>
      <c r="E2728" s="16" cm="1">
        <f t="array" aca="1" ref="E2728" ca="1">IF(F2728="","",IF(INDEX(NTG_2020_Table,$C2728+1,$D2728)=1,1,0))</f>
        <v>0</v>
      </c>
      <c r="F2728" s="17" t="str" cm="1">
        <f t="array" aca="1" ref="F2728" ca="1">IFERROR(INDEX(NTG_2020_Table,$C2728+1,$F$7),"")</f>
        <v>Agric-Default&gt;2yrs</v>
      </c>
      <c r="G2728" s="17" t="str" cm="1">
        <f t="array" aca="1" ref="G2728" ca="1">IF($F2728="","",IFERROR(INDEX(NTG_2020_Map,1,IF($D2728&lt;$B$4,$B$3,IF($D2728&lt;$B$5,$B$4,$B$5))),""))</f>
        <v>NTG_ID</v>
      </c>
      <c r="H2728" s="17" cm="1">
        <f t="array" aca="1" ref="H2728" ca="1">IF(F2728="","",IFERROR(INDEX(NTG_2020_Map,2,D2728),""))</f>
        <v>0.6</v>
      </c>
      <c r="I2728" s="17" t="str" cm="1">
        <f t="array" aca="1" ref="I2728" ca="1">IFERROR(INDEX(NTG_2020_Map,$C2728+2,$I$7),"")</f>
        <v/>
      </c>
      <c r="J2728" s="17" t="str" cm="1">
        <f t="array" aca="1" ref="J2728" ca="1">IFERROR(IF(INDEX(NTG_2020_Map,$C2728+2,36)=0,"",INDEX(NTG_2020_Map,$C2728+2,$J$7)),"")</f>
        <v/>
      </c>
      <c r="K2728" s="17" t="str" cm="1">
        <f t="array" aca="1" ref="K2728" ca="1">IFERROR(INDEX(NTG_2020_Map,$C2728+2,K$7),"")</f>
        <v/>
      </c>
      <c r="L2728" s="17" t="str" cm="1">
        <f t="array" aca="1" ref="L2728" ca="1">IFERROR(INDEX(NTG_2020_Map,$C2728+2,L$7),"")</f>
        <v/>
      </c>
      <c r="M2728" s="17" t="str" cm="1">
        <f t="array" aca="1" ref="M2728" ca="1">IFERROR(INDEX(NTG_2020_Map,$C2728+2,M$7),"")</f>
        <v/>
      </c>
      <c r="N2728" s="18" t="str" cm="1">
        <f t="array" aca="1" ref="N2728" ca="1">IFERROR(INDEX(NTG_2020_Map,$C2728+2,N$7),"")</f>
        <v/>
      </c>
      <c r="O2728" s="18" t="str" cm="1">
        <f t="array" aca="1" ref="O2728" ca="1">IFERROR(IF(INDEX(NTG_2020_Map,$C2728+2,O$7)="","",INDEX(NTG_2020_Map,$C2728+2,O$7)),"")</f>
        <v/>
      </c>
    </row>
    <row r="2729" spans="3:15" ht="12.75" customHeight="1">
      <c r="C2729" s="16">
        <f t="shared" si="84"/>
        <v>119</v>
      </c>
      <c r="D2729" s="16">
        <f t="shared" si="85"/>
        <v>7</v>
      </c>
      <c r="E2729" s="16" cm="1">
        <f t="array" aca="1" ref="E2729" ca="1">IF(F2729="","",IF(INDEX(NTG_2020_Table,$C2729+1,$D2729)=1,1,0))</f>
        <v>0</v>
      </c>
      <c r="F2729" s="17" t="str" cm="1">
        <f t="array" aca="1" ref="F2729" ca="1">IFERROR(INDEX(NTG_2020_Table,$C2729+1,$F$7),"")</f>
        <v>Agric-Default&gt;2yrs</v>
      </c>
      <c r="G2729" s="17" t="str" cm="1">
        <f t="array" aca="1" ref="G2729" ca="1">IF($F2729="","",IFERROR(INDEX(NTG_2020_Map,1,IF($D2729&lt;$B$4,$B$3,IF($D2729&lt;$B$5,$B$4,$B$5))),""))</f>
        <v>NTG_ID</v>
      </c>
      <c r="H2729" s="17" t="str" cm="1">
        <f t="array" aca="1" ref="H2729" ca="1">IF(F2729="","",IFERROR(INDEX(NTG_2020_Map,2,D2729),""))</f>
        <v>Measures not covered by other NTG values and measure technology type has been available in marketplace for more than 2 years</v>
      </c>
      <c r="I2729" s="17" t="str" cm="1">
        <f t="array" aca="1" ref="I2729" ca="1">IFERROR(INDEX(NTG_2020_Map,$C2729+2,$I$7),"")</f>
        <v/>
      </c>
      <c r="J2729" s="17" t="str" cm="1">
        <f t="array" aca="1" ref="J2729" ca="1">IFERROR(IF(INDEX(NTG_2020_Map,$C2729+2,36)=0,"",INDEX(NTG_2020_Map,$C2729+2,$J$7)),"")</f>
        <v/>
      </c>
      <c r="K2729" s="17" t="str" cm="1">
        <f t="array" aca="1" ref="K2729" ca="1">IFERROR(INDEX(NTG_2020_Map,$C2729+2,K$7),"")</f>
        <v/>
      </c>
      <c r="L2729" s="17" t="str" cm="1">
        <f t="array" aca="1" ref="L2729" ca="1">IFERROR(INDEX(NTG_2020_Map,$C2729+2,L$7),"")</f>
        <v/>
      </c>
      <c r="M2729" s="17" t="str" cm="1">
        <f t="array" aca="1" ref="M2729" ca="1">IFERROR(INDEX(NTG_2020_Map,$C2729+2,M$7),"")</f>
        <v/>
      </c>
      <c r="N2729" s="18" t="str" cm="1">
        <f t="array" aca="1" ref="N2729" ca="1">IFERROR(INDEX(NTG_2020_Map,$C2729+2,N$7),"")</f>
        <v/>
      </c>
      <c r="O2729" s="18" t="str" cm="1">
        <f t="array" aca="1" ref="O2729" ca="1">IFERROR(IF(INDEX(NTG_2020_Map,$C2729+2,O$7)="","",INDEX(NTG_2020_Map,$C2729+2,O$7)),"")</f>
        <v/>
      </c>
    </row>
    <row r="2730" spans="3:15" ht="12.75" customHeight="1">
      <c r="C2730" s="16">
        <f t="shared" si="84"/>
        <v>119</v>
      </c>
      <c r="D2730" s="16">
        <f t="shared" si="85"/>
        <v>8</v>
      </c>
      <c r="E2730" s="16" cm="1">
        <f t="array" aca="1" ref="E2730" ca="1">IF(F2730="","",IF(INDEX(NTG_2020_Table,$C2730+1,$D2730)=1,1,0))</f>
        <v>0</v>
      </c>
      <c r="F2730" s="17" t="str" cm="1">
        <f t="array" aca="1" ref="F2730" ca="1">IFERROR(INDEX(NTG_2020_Table,$C2730+1,$F$7),"")</f>
        <v>Agric-Default&gt;2yrs</v>
      </c>
      <c r="G2730" s="17" t="str" cm="1">
        <f t="array" aca="1" ref="G2730" ca="1">IF($F2730="","",IFERROR(INDEX(NTG_2020_Map,1,IF($D2730&lt;$B$4,$B$3,IF($D2730&lt;$B$5,$B$4,$B$5))),""))</f>
        <v>NTG_ID</v>
      </c>
      <c r="H2730" s="17" t="str" cm="1">
        <f t="array" aca="1" ref="H2730" ca="1">IF(F2730="","",IFERROR(INDEX(NTG_2020_Map,2,D2730),""))</f>
        <v>Deem-DEER|Deem-WP</v>
      </c>
      <c r="I2730" s="17" t="str" cm="1">
        <f t="array" aca="1" ref="I2730" ca="1">IFERROR(INDEX(NTG_2020_Map,$C2730+2,$I$7),"")</f>
        <v/>
      </c>
      <c r="J2730" s="17" t="str" cm="1">
        <f t="array" aca="1" ref="J2730" ca="1">IFERROR(IF(INDEX(NTG_2020_Map,$C2730+2,36)=0,"",INDEX(NTG_2020_Map,$C2730+2,$J$7)),"")</f>
        <v/>
      </c>
      <c r="K2730" s="17" t="str" cm="1">
        <f t="array" aca="1" ref="K2730" ca="1">IFERROR(INDEX(NTG_2020_Map,$C2730+2,K$7),"")</f>
        <v/>
      </c>
      <c r="L2730" s="17" t="str" cm="1">
        <f t="array" aca="1" ref="L2730" ca="1">IFERROR(INDEX(NTG_2020_Map,$C2730+2,L$7),"")</f>
        <v/>
      </c>
      <c r="M2730" s="17" t="str" cm="1">
        <f t="array" aca="1" ref="M2730" ca="1">IFERROR(INDEX(NTG_2020_Map,$C2730+2,M$7),"")</f>
        <v/>
      </c>
      <c r="N2730" s="18" t="str" cm="1">
        <f t="array" aca="1" ref="N2730" ca="1">IFERROR(INDEX(NTG_2020_Map,$C2730+2,N$7),"")</f>
        <v/>
      </c>
      <c r="O2730" s="18" t="str" cm="1">
        <f t="array" aca="1" ref="O2730" ca="1">IFERROR(IF(INDEX(NTG_2020_Map,$C2730+2,O$7)="","",INDEX(NTG_2020_Map,$C2730+2,O$7)),"")</f>
        <v/>
      </c>
    </row>
    <row r="2731" spans="3:15" ht="12.75" customHeight="1">
      <c r="C2731" s="16">
        <f t="shared" si="84"/>
        <v>119</v>
      </c>
      <c r="D2731" s="16">
        <f t="shared" si="85"/>
        <v>9</v>
      </c>
      <c r="E2731" s="16" cm="1">
        <f t="array" aca="1" ref="E2731" ca="1">IF(F2731="","",IF(INDEX(NTG_2020_Table,$C2731+1,$D2731)=1,1,0))</f>
        <v>0</v>
      </c>
      <c r="F2731" s="17" t="str" cm="1">
        <f t="array" aca="1" ref="F2731" ca="1">IFERROR(INDEX(NTG_2020_Table,$C2731+1,$F$7),"")</f>
        <v>Agric-Default&gt;2yrs</v>
      </c>
      <c r="G2731" s="17" t="str" cm="1">
        <f t="array" aca="1" ref="G2731" ca="1">IF($F2731="","",IFERROR(INDEX(NTG_2020_Map,1,IF($D2731&lt;$B$4,$B$3,IF($D2731&lt;$B$5,$B$4,$B$5))),""))</f>
        <v>NTG_ID</v>
      </c>
      <c r="H2731" s="17" t="str" cm="1">
        <f t="array" aca="1" ref="H2731" ca="1">IF(F2731="","",IFERROR(INDEX(NTG_2020_Map,2,D2731),""))</f>
        <v>AOE|AR|BRO-Bhv|BRO-Op|BRO-RCx|BW|NC|NR</v>
      </c>
      <c r="I2731" s="17" t="str" cm="1">
        <f t="array" aca="1" ref="I2731" ca="1">IFERROR(INDEX(NTG_2020_Map,$C2731+2,$I$7),"")</f>
        <v/>
      </c>
      <c r="J2731" s="17" t="str" cm="1">
        <f t="array" aca="1" ref="J2731" ca="1">IFERROR(IF(INDEX(NTG_2020_Map,$C2731+2,36)=0,"",INDEX(NTG_2020_Map,$C2731+2,$J$7)),"")</f>
        <v/>
      </c>
      <c r="K2731" s="17" t="str" cm="1">
        <f t="array" aca="1" ref="K2731" ca="1">IFERROR(INDEX(NTG_2020_Map,$C2731+2,K$7),"")</f>
        <v/>
      </c>
      <c r="L2731" s="17" t="str" cm="1">
        <f t="array" aca="1" ref="L2731" ca="1">IFERROR(INDEX(NTG_2020_Map,$C2731+2,L$7),"")</f>
        <v/>
      </c>
      <c r="M2731" s="17" t="str" cm="1">
        <f t="array" aca="1" ref="M2731" ca="1">IFERROR(INDEX(NTG_2020_Map,$C2731+2,M$7),"")</f>
        <v/>
      </c>
      <c r="N2731" s="18" t="str" cm="1">
        <f t="array" aca="1" ref="N2731" ca="1">IFERROR(INDEX(NTG_2020_Map,$C2731+2,N$7),"")</f>
        <v/>
      </c>
      <c r="O2731" s="18" t="str" cm="1">
        <f t="array" aca="1" ref="O2731" ca="1">IFERROR(IF(INDEX(NTG_2020_Map,$C2731+2,O$7)="","",INDEX(NTG_2020_Map,$C2731+2,O$7)),"")</f>
        <v/>
      </c>
    </row>
    <row r="2732" spans="3:15" ht="12.75" customHeight="1">
      <c r="C2732" s="16">
        <f t="shared" si="84"/>
        <v>119</v>
      </c>
      <c r="D2732" s="16">
        <f t="shared" si="85"/>
        <v>10</v>
      </c>
      <c r="E2732" s="16" cm="1">
        <f t="array" aca="1" ref="E2732" ca="1">IF(F2732="","",IF(INDEX(NTG_2020_Table,$C2732+1,$D2732)=1,1,0))</f>
        <v>0</v>
      </c>
      <c r="F2732" s="17" t="str" cm="1">
        <f t="array" aca="1" ref="F2732" ca="1">IFERROR(INDEX(NTG_2020_Table,$C2732+1,$F$7),"")</f>
        <v>Agric-Default&gt;2yrs</v>
      </c>
      <c r="G2732" s="17" t="str" cm="1">
        <f t="array" aca="1" ref="G2732" ca="1">IF($F2732="","",IFERROR(INDEX(NTG_2020_Map,1,IF($D2732&lt;$B$4,$B$3,IF($D2732&lt;$B$5,$B$4,$B$5))),""))</f>
        <v>NTG_ID</v>
      </c>
      <c r="H2732" s="17" t="str" cm="1">
        <f t="array" aca="1" ref="H2732" ca="1">IF(F2732="","",IFERROR(INDEX(NTG_2020_Map,2,D2732),""))</f>
        <v>UpDeemed|DnCust|DnDeemed|DnCustDI|DnDeemDI</v>
      </c>
      <c r="I2732" s="17" t="str" cm="1">
        <f t="array" aca="1" ref="I2732" ca="1">IFERROR(INDEX(NTG_2020_Map,$C2732+2,$I$7),"")</f>
        <v/>
      </c>
      <c r="J2732" s="17" t="str" cm="1">
        <f t="array" aca="1" ref="J2732" ca="1">IFERROR(IF(INDEX(NTG_2020_Map,$C2732+2,36)=0,"",INDEX(NTG_2020_Map,$C2732+2,$J$7)),"")</f>
        <v/>
      </c>
      <c r="K2732" s="17" t="str" cm="1">
        <f t="array" aca="1" ref="K2732" ca="1">IFERROR(INDEX(NTG_2020_Map,$C2732+2,K$7),"")</f>
        <v/>
      </c>
      <c r="L2732" s="17" t="str" cm="1">
        <f t="array" aca="1" ref="L2732" ca="1">IFERROR(INDEX(NTG_2020_Map,$C2732+2,L$7),"")</f>
        <v/>
      </c>
      <c r="M2732" s="17" t="str" cm="1">
        <f t="array" aca="1" ref="M2732" ca="1">IFERROR(INDEX(NTG_2020_Map,$C2732+2,M$7),"")</f>
        <v/>
      </c>
      <c r="N2732" s="18" t="str" cm="1">
        <f t="array" aca="1" ref="N2732" ca="1">IFERROR(INDEX(NTG_2020_Map,$C2732+2,N$7),"")</f>
        <v/>
      </c>
      <c r="O2732" s="18" t="str" cm="1">
        <f t="array" aca="1" ref="O2732" ca="1">IFERROR(IF(INDEX(NTG_2020_Map,$C2732+2,O$7)="","",INDEX(NTG_2020_Map,$C2732+2,O$7)),"")</f>
        <v/>
      </c>
    </row>
    <row r="2733" spans="3:15" ht="12.75" customHeight="1">
      <c r="C2733" s="16">
        <f t="shared" si="84"/>
        <v>119</v>
      </c>
      <c r="D2733" s="16">
        <f t="shared" si="85"/>
        <v>11</v>
      </c>
      <c r="E2733" s="16" cm="1">
        <f t="array" aca="1" ref="E2733" ca="1">IF(F2733="","",IF(INDEX(NTG_2020_Table,$C2733+1,$D2733)=1,1,0))</f>
        <v>0</v>
      </c>
      <c r="F2733" s="17" t="str" cm="1">
        <f t="array" aca="1" ref="F2733" ca="1">IFERROR(INDEX(NTG_2020_Table,$C2733+1,$F$7),"")</f>
        <v>Agric-Default&gt;2yrs</v>
      </c>
      <c r="G2733" s="17" t="str" cm="1">
        <f t="array" aca="1" ref="G2733" ca="1">IF($F2733="","",IFERROR(INDEX(NTG_2020_Map,1,IF($D2733&lt;$B$4,$B$3,IF($D2733&lt;$B$5,$B$4,$B$5))),""))</f>
        <v>VersionSource</v>
      </c>
      <c r="H2733" s="17" t="str" cm="1">
        <f t="array" aca="1" ref="H2733" ca="1">IF(F2733="","",IFERROR(INDEX(NTG_2020_Map,2,D2733),""))</f>
        <v/>
      </c>
      <c r="I2733" s="17" t="str" cm="1">
        <f t="array" aca="1" ref="I2733" ca="1">IFERROR(INDEX(NTG_2020_Map,$C2733+2,$I$7),"")</f>
        <v/>
      </c>
      <c r="J2733" s="17" t="str" cm="1">
        <f t="array" aca="1" ref="J2733" ca="1">IFERROR(IF(INDEX(NTG_2020_Map,$C2733+2,36)=0,"",INDEX(NTG_2020_Map,$C2733+2,$J$7)),"")</f>
        <v/>
      </c>
      <c r="K2733" s="17" t="str" cm="1">
        <f t="array" aca="1" ref="K2733" ca="1">IFERROR(INDEX(NTG_2020_Map,$C2733+2,K$7),"")</f>
        <v/>
      </c>
      <c r="L2733" s="17" t="str" cm="1">
        <f t="array" aca="1" ref="L2733" ca="1">IFERROR(INDEX(NTG_2020_Map,$C2733+2,L$7),"")</f>
        <v/>
      </c>
      <c r="M2733" s="17" t="str" cm="1">
        <f t="array" aca="1" ref="M2733" ca="1">IFERROR(INDEX(NTG_2020_Map,$C2733+2,M$7),"")</f>
        <v/>
      </c>
      <c r="N2733" s="18" t="str" cm="1">
        <f t="array" aca="1" ref="N2733" ca="1">IFERROR(INDEX(NTG_2020_Map,$C2733+2,N$7),"")</f>
        <v/>
      </c>
      <c r="O2733" s="18" t="str" cm="1">
        <f t="array" aca="1" ref="O2733" ca="1">IFERROR(IF(INDEX(NTG_2020_Map,$C2733+2,O$7)="","",INDEX(NTG_2020_Map,$C2733+2,O$7)),"")</f>
        <v/>
      </c>
    </row>
    <row r="2734" spans="3:15" ht="12.75" customHeight="1">
      <c r="C2734" s="16">
        <f t="shared" si="84"/>
        <v>119</v>
      </c>
      <c r="D2734" s="16">
        <f t="shared" si="85"/>
        <v>12</v>
      </c>
      <c r="E2734" s="16" cm="1">
        <f t="array" aca="1" ref="E2734" ca="1">IF(F2734="","",IF(INDEX(NTG_2020_Table,$C2734+1,$D2734)=1,1,0))</f>
        <v>0</v>
      </c>
      <c r="F2734" s="17" t="str" cm="1">
        <f t="array" aca="1" ref="F2734" ca="1">IFERROR(INDEX(NTG_2020_Table,$C2734+1,$F$7),"")</f>
        <v>Agric-Default&gt;2yrs</v>
      </c>
      <c r="G2734" s="17" t="str" cm="1">
        <f t="array" aca="1" ref="G2734" ca="1">IF($F2734="","",IFERROR(INDEX(NTG_2020_Map,1,IF($D2734&lt;$B$4,$B$3,IF($D2734&lt;$B$5,$B$4,$B$5))),""))</f>
        <v>VersionSource</v>
      </c>
      <c r="H2734" s="17" t="str" cm="1">
        <f t="array" aca="1" ref="H2734" ca="1">IF(F2734="","",IFERROR(INDEX(NTG_2020_Map,2,D2734),""))</f>
        <v>1</v>
      </c>
      <c r="I2734" s="17" t="str" cm="1">
        <f t="array" aca="1" ref="I2734" ca="1">IFERROR(INDEX(NTG_2020_Map,$C2734+2,$I$7),"")</f>
        <v/>
      </c>
      <c r="J2734" s="17" t="str" cm="1">
        <f t="array" aca="1" ref="J2734" ca="1">IFERROR(IF(INDEX(NTG_2020_Map,$C2734+2,36)=0,"",INDEX(NTG_2020_Map,$C2734+2,$J$7)),"")</f>
        <v/>
      </c>
      <c r="K2734" s="17" t="str" cm="1">
        <f t="array" aca="1" ref="K2734" ca="1">IFERROR(INDEX(NTG_2020_Map,$C2734+2,K$7),"")</f>
        <v/>
      </c>
      <c r="L2734" s="17" t="str" cm="1">
        <f t="array" aca="1" ref="L2734" ca="1">IFERROR(INDEX(NTG_2020_Map,$C2734+2,L$7),"")</f>
        <v/>
      </c>
      <c r="M2734" s="17" t="str" cm="1">
        <f t="array" aca="1" ref="M2734" ca="1">IFERROR(INDEX(NTG_2020_Map,$C2734+2,M$7),"")</f>
        <v/>
      </c>
      <c r="N2734" s="18" t="str" cm="1">
        <f t="array" aca="1" ref="N2734" ca="1">IFERROR(INDEX(NTG_2020_Map,$C2734+2,N$7),"")</f>
        <v/>
      </c>
      <c r="O2734" s="18" t="str" cm="1">
        <f t="array" aca="1" ref="O2734" ca="1">IFERROR(IF(INDEX(NTG_2020_Map,$C2734+2,O$7)="","",INDEX(NTG_2020_Map,$C2734+2,O$7)),"")</f>
        <v/>
      </c>
    </row>
    <row r="2735" spans="3:15" ht="12.75" customHeight="1">
      <c r="C2735" s="16">
        <f t="shared" si="84"/>
        <v>119</v>
      </c>
      <c r="D2735" s="16">
        <f t="shared" si="85"/>
        <v>13</v>
      </c>
      <c r="E2735" s="16" cm="1">
        <f t="array" aca="1" ref="E2735" ca="1">IF(F2735="","",IF(INDEX(NTG_2020_Table,$C2735+1,$D2735)=1,1,0))</f>
        <v>0</v>
      </c>
      <c r="F2735" s="17" t="str" cm="1">
        <f t="array" aca="1" ref="F2735" ca="1">IFERROR(INDEX(NTG_2020_Table,$C2735+1,$F$7),"")</f>
        <v>Agric-Default&gt;2yrs</v>
      </c>
      <c r="G2735" s="17" t="str" cm="1">
        <f t="array" aca="1" ref="G2735" ca="1">IF($F2735="","",IFERROR(INDEX(NTG_2020_Map,1,IF($D2735&lt;$B$4,$B$3,IF($D2735&lt;$B$5,$B$4,$B$5))),""))</f>
        <v>VersionSource</v>
      </c>
      <c r="H2735" s="17" t="str" cm="1">
        <f t="array" aca="1" ref="H2735" ca="1">IF(F2735="","",IFERROR(INDEX(NTG_2020_Map,2,D2735),""))</f>
        <v>1</v>
      </c>
      <c r="I2735" s="17" t="str" cm="1">
        <f t="array" aca="1" ref="I2735" ca="1">IFERROR(INDEX(NTG_2020_Map,$C2735+2,$I$7),"")</f>
        <v/>
      </c>
      <c r="J2735" s="17" t="str" cm="1">
        <f t="array" aca="1" ref="J2735" ca="1">IFERROR(IF(INDEX(NTG_2020_Map,$C2735+2,36)=0,"",INDEX(NTG_2020_Map,$C2735+2,$J$7)),"")</f>
        <v/>
      </c>
      <c r="K2735" s="17" t="str" cm="1">
        <f t="array" aca="1" ref="K2735" ca="1">IFERROR(INDEX(NTG_2020_Map,$C2735+2,K$7),"")</f>
        <v/>
      </c>
      <c r="L2735" s="17" t="str" cm="1">
        <f t="array" aca="1" ref="L2735" ca="1">IFERROR(INDEX(NTG_2020_Map,$C2735+2,L$7),"")</f>
        <v/>
      </c>
      <c r="M2735" s="17" t="str" cm="1">
        <f t="array" aca="1" ref="M2735" ca="1">IFERROR(INDEX(NTG_2020_Map,$C2735+2,M$7),"")</f>
        <v/>
      </c>
      <c r="N2735" s="18" t="str" cm="1">
        <f t="array" aca="1" ref="N2735" ca="1">IFERROR(INDEX(NTG_2020_Map,$C2735+2,N$7),"")</f>
        <v/>
      </c>
      <c r="O2735" s="18" t="str" cm="1">
        <f t="array" aca="1" ref="O2735" ca="1">IFERROR(IF(INDEX(NTG_2020_Map,$C2735+2,O$7)="","",INDEX(NTG_2020_Map,$C2735+2,O$7)),"")</f>
        <v/>
      </c>
    </row>
    <row r="2736" spans="3:15" ht="12.75" customHeight="1">
      <c r="C2736" s="16">
        <f t="shared" si="84"/>
        <v>119</v>
      </c>
      <c r="D2736" s="16">
        <f t="shared" si="85"/>
        <v>14</v>
      </c>
      <c r="E2736" s="16" cm="1">
        <f t="array" aca="1" ref="E2736" ca="1">IF(F2736="","",IF(INDEX(NTG_2020_Table,$C2736+1,$D2736)=1,1,0))</f>
        <v>0</v>
      </c>
      <c r="F2736" s="17" t="str" cm="1">
        <f t="array" aca="1" ref="F2736" ca="1">IFERROR(INDEX(NTG_2020_Table,$C2736+1,$F$7),"")</f>
        <v>Agric-Default&gt;2yrs</v>
      </c>
      <c r="G2736" s="17" t="str" cm="1">
        <f t="array" aca="1" ref="G2736" ca="1">IF($F2736="","",IFERROR(INDEX(NTG_2020_Map,1,IF($D2736&lt;$B$4,$B$3,IF($D2736&lt;$B$5,$B$4,$B$5))),""))</f>
        <v>VersionSource</v>
      </c>
      <c r="H2736" s="17" t="str" cm="1">
        <f t="array" aca="1" ref="H2736" ca="1">IF(F2736="","",IFERROR(INDEX(NTG_2020_Map,2,D2736),""))</f>
        <v>0</v>
      </c>
      <c r="I2736" s="17" t="str" cm="1">
        <f t="array" aca="1" ref="I2736" ca="1">IFERROR(INDEX(NTG_2020_Map,$C2736+2,$I$7),"")</f>
        <v/>
      </c>
      <c r="J2736" s="17" t="str" cm="1">
        <f t="array" aca="1" ref="J2736" ca="1">IFERROR(IF(INDEX(NTG_2020_Map,$C2736+2,36)=0,"",INDEX(NTG_2020_Map,$C2736+2,$J$7)),"")</f>
        <v/>
      </c>
      <c r="K2736" s="17" t="str" cm="1">
        <f t="array" aca="1" ref="K2736" ca="1">IFERROR(INDEX(NTG_2020_Map,$C2736+2,K$7),"")</f>
        <v/>
      </c>
      <c r="L2736" s="17" t="str" cm="1">
        <f t="array" aca="1" ref="L2736" ca="1">IFERROR(INDEX(NTG_2020_Map,$C2736+2,L$7),"")</f>
        <v/>
      </c>
      <c r="M2736" s="17" t="str" cm="1">
        <f t="array" aca="1" ref="M2736" ca="1">IFERROR(INDEX(NTG_2020_Map,$C2736+2,M$7),"")</f>
        <v/>
      </c>
      <c r="N2736" s="18" t="str" cm="1">
        <f t="array" aca="1" ref="N2736" ca="1">IFERROR(INDEX(NTG_2020_Map,$C2736+2,N$7),"")</f>
        <v/>
      </c>
      <c r="O2736" s="18" t="str" cm="1">
        <f t="array" aca="1" ref="O2736" ca="1">IFERROR(IF(INDEX(NTG_2020_Map,$C2736+2,O$7)="","",INDEX(NTG_2020_Map,$C2736+2,O$7)),"")</f>
        <v/>
      </c>
    </row>
    <row r="2737" spans="3:15" ht="12.75" customHeight="1">
      <c r="C2737" s="16">
        <f t="shared" si="84"/>
        <v>119</v>
      </c>
      <c r="D2737" s="16">
        <f t="shared" si="85"/>
        <v>15</v>
      </c>
      <c r="E2737" s="16" cm="1">
        <f t="array" aca="1" ref="E2737" ca="1">IF(F2737="","",IF(INDEX(NTG_2020_Table,$C2737+1,$D2737)=1,1,0))</f>
        <v>0</v>
      </c>
      <c r="F2737" s="17" t="str" cm="1">
        <f t="array" aca="1" ref="F2737" ca="1">IFERROR(INDEX(NTG_2020_Table,$C2737+1,$F$7),"")</f>
        <v>Agric-Default&gt;2yrs</v>
      </c>
      <c r="G2737" s="17" t="str" cm="1">
        <f t="array" aca="1" ref="G2737" ca="1">IF($F2737="","",IFERROR(INDEX(NTG_2020_Map,1,IF($D2737&lt;$B$4,$B$3,IF($D2737&lt;$B$5,$B$4,$B$5))),""))</f>
        <v>VersionSource</v>
      </c>
      <c r="H2737" s="17" cm="1">
        <f t="array" aca="1" ref="H2737" ca="1">IF(F2737="","",IFERROR(INDEX(NTG_2020_Map,2,D2737),""))</f>
        <v>45448.629734189817</v>
      </c>
      <c r="I2737" s="17" t="str" cm="1">
        <f t="array" aca="1" ref="I2737" ca="1">IFERROR(INDEX(NTG_2020_Map,$C2737+2,$I$7),"")</f>
        <v/>
      </c>
      <c r="J2737" s="17" t="str" cm="1">
        <f t="array" aca="1" ref="J2737" ca="1">IFERROR(IF(INDEX(NTG_2020_Map,$C2737+2,36)=0,"",INDEX(NTG_2020_Map,$C2737+2,$J$7)),"")</f>
        <v/>
      </c>
      <c r="K2737" s="17" t="str" cm="1">
        <f t="array" aca="1" ref="K2737" ca="1">IFERROR(INDEX(NTG_2020_Map,$C2737+2,K$7),"")</f>
        <v/>
      </c>
      <c r="L2737" s="17" t="str" cm="1">
        <f t="array" aca="1" ref="L2737" ca="1">IFERROR(INDEX(NTG_2020_Map,$C2737+2,L$7),"")</f>
        <v/>
      </c>
      <c r="M2737" s="17" t="str" cm="1">
        <f t="array" aca="1" ref="M2737" ca="1">IFERROR(INDEX(NTG_2020_Map,$C2737+2,M$7),"")</f>
        <v/>
      </c>
      <c r="N2737" s="18" t="str" cm="1">
        <f t="array" aca="1" ref="N2737" ca="1">IFERROR(INDEX(NTG_2020_Map,$C2737+2,N$7),"")</f>
        <v/>
      </c>
      <c r="O2737" s="18" t="str" cm="1">
        <f t="array" aca="1" ref="O2737" ca="1">IFERROR(IF(INDEX(NTG_2020_Map,$C2737+2,O$7)="","",INDEX(NTG_2020_Map,$C2737+2,O$7)),"")</f>
        <v/>
      </c>
    </row>
    <row r="2738" spans="3:15" ht="12.75" customHeight="1">
      <c r="C2738" s="16">
        <f t="shared" si="84"/>
        <v>119</v>
      </c>
      <c r="D2738" s="16">
        <f t="shared" si="85"/>
        <v>16</v>
      </c>
      <c r="E2738" s="16" cm="1">
        <f t="array" aca="1" ref="E2738" ca="1">IF(F2738="","",IF(INDEX(NTG_2020_Table,$C2738+1,$D2738)=1,1,0))</f>
        <v>1</v>
      </c>
      <c r="F2738" s="17" t="str" cm="1">
        <f t="array" aca="1" ref="F2738" ca="1">IFERROR(INDEX(NTG_2020_Table,$C2738+1,$F$7),"")</f>
        <v>Agric-Default&gt;2yrs</v>
      </c>
      <c r="G2738" s="17" t="str" cm="1">
        <f t="array" aca="1" ref="G2738" ca="1">IF($F2738="","",IFERROR(INDEX(NTG_2020_Map,1,IF($D2738&lt;$B$4,$B$3,IF($D2738&lt;$B$5,$B$4,$B$5))),""))</f>
        <v>VersionSource</v>
      </c>
      <c r="H2738" s="17" t="str" cm="1">
        <f t="array" aca="1" ref="H2738" ca="1">IF(F2738="","",IFERROR(INDEX(NTG_2020_Map,2,D2738),""))</f>
        <v>Expired this record since a new record was created that uses the updated Measure Impact Types and Delivery Types per DEER2026 Scoping Document.</v>
      </c>
      <c r="I2738" s="17" t="str" cm="1">
        <f t="array" aca="1" ref="I2738" ca="1">IFERROR(INDEX(NTG_2020_Map,$C2738+2,$I$7),"")</f>
        <v/>
      </c>
      <c r="J2738" s="17" t="str" cm="1">
        <f t="array" aca="1" ref="J2738" ca="1">IFERROR(IF(INDEX(NTG_2020_Map,$C2738+2,36)=0,"",INDEX(NTG_2020_Map,$C2738+2,$J$7)),"")</f>
        <v/>
      </c>
      <c r="K2738" s="17" t="str" cm="1">
        <f t="array" aca="1" ref="K2738" ca="1">IFERROR(INDEX(NTG_2020_Map,$C2738+2,K$7),"")</f>
        <v/>
      </c>
      <c r="L2738" s="17" t="str" cm="1">
        <f t="array" aca="1" ref="L2738" ca="1">IFERROR(INDEX(NTG_2020_Map,$C2738+2,L$7),"")</f>
        <v/>
      </c>
      <c r="M2738" s="17" t="str" cm="1">
        <f t="array" aca="1" ref="M2738" ca="1">IFERROR(INDEX(NTG_2020_Map,$C2738+2,M$7),"")</f>
        <v/>
      </c>
      <c r="N2738" s="18" t="str" cm="1">
        <f t="array" aca="1" ref="N2738" ca="1">IFERROR(INDEX(NTG_2020_Map,$C2738+2,N$7),"")</f>
        <v/>
      </c>
      <c r="O2738" s="18" t="str" cm="1">
        <f t="array" aca="1" ref="O2738" ca="1">IFERROR(IF(INDEX(NTG_2020_Map,$C2738+2,O$7)="","",INDEX(NTG_2020_Map,$C2738+2,O$7)),"")</f>
        <v/>
      </c>
    </row>
    <row r="2739" spans="3:15" ht="12.75" customHeight="1">
      <c r="C2739" s="16">
        <f t="shared" si="84"/>
        <v>119</v>
      </c>
      <c r="D2739" s="16">
        <f t="shared" si="85"/>
        <v>17</v>
      </c>
      <c r="E2739" s="16" cm="1">
        <f t="array" aca="1" ref="E2739" ca="1">IF(F2739="","",IF(INDEX(NTG_2020_Table,$C2739+1,$D2739)=1,1,0))</f>
        <v>1</v>
      </c>
      <c r="F2739" s="17" t="str" cm="1">
        <f t="array" aca="1" ref="F2739" ca="1">IFERROR(INDEX(NTG_2020_Table,$C2739+1,$F$7),"")</f>
        <v>Agric-Default&gt;2yrs</v>
      </c>
      <c r="G2739" s="17" t="str" cm="1">
        <f t="array" aca="1" ref="G2739" ca="1">IF($F2739="","",IFERROR(INDEX(NTG_2020_Map,1,IF($D2739&lt;$B$4,$B$3,IF($D2739&lt;$B$5,$B$4,$B$5))),""))</f>
        <v>VersionSource</v>
      </c>
      <c r="H2739" s="17" t="str" cm="1">
        <f t="array" aca="1" ref="H2739" ca="1">IF(F2739="","",IFERROR(INDEX(NTG_2020_Map,2,D2739),""))</f>
        <v>Deemed Ex Ante Team</v>
      </c>
      <c r="I2739" s="17" t="str" cm="1">
        <f t="array" aca="1" ref="I2739" ca="1">IFERROR(INDEX(NTG_2020_Map,$C2739+2,$I$7),"")</f>
        <v/>
      </c>
      <c r="J2739" s="17" t="str" cm="1">
        <f t="array" aca="1" ref="J2739" ca="1">IFERROR(IF(INDEX(NTG_2020_Map,$C2739+2,36)=0,"",INDEX(NTG_2020_Map,$C2739+2,$J$7)),"")</f>
        <v/>
      </c>
      <c r="K2739" s="17" t="str" cm="1">
        <f t="array" aca="1" ref="K2739" ca="1">IFERROR(INDEX(NTG_2020_Map,$C2739+2,K$7),"")</f>
        <v/>
      </c>
      <c r="L2739" s="17" t="str" cm="1">
        <f t="array" aca="1" ref="L2739" ca="1">IFERROR(INDEX(NTG_2020_Map,$C2739+2,L$7),"")</f>
        <v/>
      </c>
      <c r="M2739" s="17" t="str" cm="1">
        <f t="array" aca="1" ref="M2739" ca="1">IFERROR(INDEX(NTG_2020_Map,$C2739+2,M$7),"")</f>
        <v/>
      </c>
      <c r="N2739" s="18" t="str" cm="1">
        <f t="array" aca="1" ref="N2739" ca="1">IFERROR(INDEX(NTG_2020_Map,$C2739+2,N$7),"")</f>
        <v/>
      </c>
      <c r="O2739" s="18" t="str" cm="1">
        <f t="array" aca="1" ref="O2739" ca="1">IFERROR(IF(INDEX(NTG_2020_Map,$C2739+2,O$7)="","",INDEX(NTG_2020_Map,$C2739+2,O$7)),"")</f>
        <v/>
      </c>
    </row>
    <row r="2740" spans="3:15" ht="12.75" customHeight="1">
      <c r="C2740" s="16">
        <f t="shared" si="84"/>
        <v>119</v>
      </c>
      <c r="D2740" s="16">
        <f t="shared" si="85"/>
        <v>18</v>
      </c>
      <c r="E2740" s="16" cm="1">
        <f t="array" aca="1" ref="E2740" ca="1">IF(F2740="","",IF(INDEX(NTG_2020_Table,$C2740+1,$D2740)=1,1,0))</f>
        <v>1</v>
      </c>
      <c r="F2740" s="17" t="str" cm="1">
        <f t="array" aca="1" ref="F2740" ca="1">IFERROR(INDEX(NTG_2020_Table,$C2740+1,$F$7),"")</f>
        <v>Agric-Default&gt;2yrs</v>
      </c>
      <c r="G2740" s="17" t="str" cm="1">
        <f t="array" aca="1" ref="G2740" ca="1">IF($F2740="","",IFERROR(INDEX(NTG_2020_Map,1,IF($D2740&lt;$B$4,$B$3,IF($D2740&lt;$B$5,$B$4,$B$5))),""))</f>
        <v>VersionSource</v>
      </c>
      <c r="H2740" s="17" cm="1">
        <f t="array" aca="1" ref="H2740" ca="1">IF(F2740="","",IFERROR(INDEX(NTG_2020_Map,2,D2740),""))</f>
        <v>44566.539816770834</v>
      </c>
      <c r="I2740" s="17" t="str" cm="1">
        <f t="array" aca="1" ref="I2740" ca="1">IFERROR(INDEX(NTG_2020_Map,$C2740+2,$I$7),"")</f>
        <v/>
      </c>
      <c r="J2740" s="17" t="str" cm="1">
        <f t="array" aca="1" ref="J2740" ca="1">IFERROR(IF(INDEX(NTG_2020_Map,$C2740+2,36)=0,"",INDEX(NTG_2020_Map,$C2740+2,$J$7)),"")</f>
        <v/>
      </c>
      <c r="K2740" s="17" t="str" cm="1">
        <f t="array" aca="1" ref="K2740" ca="1">IFERROR(INDEX(NTG_2020_Map,$C2740+2,K$7),"")</f>
        <v/>
      </c>
      <c r="L2740" s="17" t="str" cm="1">
        <f t="array" aca="1" ref="L2740" ca="1">IFERROR(INDEX(NTG_2020_Map,$C2740+2,L$7),"")</f>
        <v/>
      </c>
      <c r="M2740" s="17" t="str" cm="1">
        <f t="array" aca="1" ref="M2740" ca="1">IFERROR(INDEX(NTG_2020_Map,$C2740+2,M$7),"")</f>
        <v/>
      </c>
      <c r="N2740" s="18" t="str" cm="1">
        <f t="array" aca="1" ref="N2740" ca="1">IFERROR(INDEX(NTG_2020_Map,$C2740+2,N$7),"")</f>
        <v/>
      </c>
      <c r="O2740" s="18" t="str" cm="1">
        <f t="array" aca="1" ref="O2740" ca="1">IFERROR(IF(INDEX(NTG_2020_Map,$C2740+2,O$7)="","",INDEX(NTG_2020_Map,$C2740+2,O$7)),"")</f>
        <v/>
      </c>
    </row>
    <row r="2741" spans="3:15" ht="12.75" customHeight="1">
      <c r="C2741" s="16">
        <f t="shared" si="84"/>
        <v>119</v>
      </c>
      <c r="D2741" s="16">
        <f t="shared" si="85"/>
        <v>19</v>
      </c>
      <c r="E2741" s="16" cm="1">
        <f t="array" aca="1" ref="E2741" ca="1">IF(F2741="","",IF(INDEX(NTG_2020_Table,$C2741+1,$D2741)=1,1,0))</f>
        <v>1</v>
      </c>
      <c r="F2741" s="17" t="str" cm="1">
        <f t="array" aca="1" ref="F2741" ca="1">IFERROR(INDEX(NTG_2020_Table,$C2741+1,$F$7),"")</f>
        <v>Agric-Default&gt;2yrs</v>
      </c>
      <c r="G2741" s="17" t="str" cm="1">
        <f t="array" aca="1" ref="G2741" ca="1">IF($F2741="","",IFERROR(INDEX(NTG_2020_Map,1,IF($D2741&lt;$B$4,$B$3,IF($D2741&lt;$B$5,$B$4,$B$5))),""))</f>
        <v>CreatedComment</v>
      </c>
      <c r="H2741" s="17" t="str" cm="1">
        <f t="array" aca="1" ref="H2741" ca="1">IF(F2741="","",IFERROR(INDEX(NTG_2020_Map,2,D2741),""))</f>
        <v/>
      </c>
      <c r="I2741" s="17" t="str" cm="1">
        <f t="array" aca="1" ref="I2741" ca="1">IFERROR(INDEX(NTG_2020_Map,$C2741+2,$I$7),"")</f>
        <v/>
      </c>
      <c r="J2741" s="17" t="str" cm="1">
        <f t="array" aca="1" ref="J2741" ca="1">IFERROR(IF(INDEX(NTG_2020_Map,$C2741+2,36)=0,"",INDEX(NTG_2020_Map,$C2741+2,$J$7)),"")</f>
        <v/>
      </c>
      <c r="K2741" s="17" t="str" cm="1">
        <f t="array" aca="1" ref="K2741" ca="1">IFERROR(INDEX(NTG_2020_Map,$C2741+2,K$7),"")</f>
        <v/>
      </c>
      <c r="L2741" s="17" t="str" cm="1">
        <f t="array" aca="1" ref="L2741" ca="1">IFERROR(INDEX(NTG_2020_Map,$C2741+2,L$7),"")</f>
        <v/>
      </c>
      <c r="M2741" s="17" t="str" cm="1">
        <f t="array" aca="1" ref="M2741" ca="1">IFERROR(INDEX(NTG_2020_Map,$C2741+2,M$7),"")</f>
        <v/>
      </c>
      <c r="N2741" s="18" t="str" cm="1">
        <f t="array" aca="1" ref="N2741" ca="1">IFERROR(INDEX(NTG_2020_Map,$C2741+2,N$7),"")</f>
        <v/>
      </c>
      <c r="O2741" s="18" t="str" cm="1">
        <f t="array" aca="1" ref="O2741" ca="1">IFERROR(IF(INDEX(NTG_2020_Map,$C2741+2,O$7)="","",INDEX(NTG_2020_Map,$C2741+2,O$7)),"")</f>
        <v/>
      </c>
    </row>
    <row r="2742" spans="3:15" ht="12.75" customHeight="1">
      <c r="C2742" s="16">
        <f t="shared" si="84"/>
        <v>119</v>
      </c>
      <c r="D2742" s="16">
        <f t="shared" si="85"/>
        <v>20</v>
      </c>
      <c r="E2742" s="16" cm="1">
        <f t="array" aca="1" ref="E2742" ca="1">IF(F2742="","",IF(INDEX(NTG_2020_Table,$C2742+1,$D2742)=1,1,0))</f>
        <v>1</v>
      </c>
      <c r="F2742" s="17" t="str" cm="1">
        <f t="array" aca="1" ref="F2742" ca="1">IFERROR(INDEX(NTG_2020_Table,$C2742+1,$F$7),"")</f>
        <v>Agric-Default&gt;2yrs</v>
      </c>
      <c r="G2742" s="17" t="str" cm="1">
        <f t="array" aca="1" ref="G2742" ca="1">IF($F2742="","",IFERROR(INDEX(NTG_2020_Map,1,IF($D2742&lt;$B$4,$B$3,IF($D2742&lt;$B$5,$B$4,$B$5))),""))</f>
        <v>CreatedComment</v>
      </c>
      <c r="H2742" s="17" t="str" cm="1">
        <f t="array" aca="1" ref="H2742" ca="1">IF(F2742="","",IFERROR(INDEX(NTG_2020_Map,2,D2742),""))</f>
        <v>Deemed Ex Ante Team</v>
      </c>
      <c r="I2742" s="17" t="str" cm="1">
        <f t="array" aca="1" ref="I2742" ca="1">IFERROR(INDEX(NTG_2020_Map,$C2742+2,$I$7),"")</f>
        <v/>
      </c>
      <c r="J2742" s="17" t="str" cm="1">
        <f t="array" aca="1" ref="J2742" ca="1">IFERROR(IF(INDEX(NTG_2020_Map,$C2742+2,36)=0,"",INDEX(NTG_2020_Map,$C2742+2,$J$7)),"")</f>
        <v/>
      </c>
      <c r="K2742" s="17" t="str" cm="1">
        <f t="array" aca="1" ref="K2742" ca="1">IFERROR(INDEX(NTG_2020_Map,$C2742+2,K$7),"")</f>
        <v/>
      </c>
      <c r="L2742" s="17" t="str" cm="1">
        <f t="array" aca="1" ref="L2742" ca="1">IFERROR(INDEX(NTG_2020_Map,$C2742+2,L$7),"")</f>
        <v/>
      </c>
      <c r="M2742" s="17" t="str" cm="1">
        <f t="array" aca="1" ref="M2742" ca="1">IFERROR(INDEX(NTG_2020_Map,$C2742+2,M$7),"")</f>
        <v/>
      </c>
      <c r="N2742" s="18" t="str" cm="1">
        <f t="array" aca="1" ref="N2742" ca="1">IFERROR(INDEX(NTG_2020_Map,$C2742+2,N$7),"")</f>
        <v/>
      </c>
      <c r="O2742" s="18" t="str" cm="1">
        <f t="array" aca="1" ref="O2742" ca="1">IFERROR(IF(INDEX(NTG_2020_Map,$C2742+2,O$7)="","",INDEX(NTG_2020_Map,$C2742+2,O$7)),"")</f>
        <v/>
      </c>
    </row>
    <row r="2743" spans="3:15" ht="12.75" customHeight="1">
      <c r="C2743" s="16">
        <f t="shared" si="84"/>
        <v>119</v>
      </c>
      <c r="D2743" s="16">
        <f t="shared" si="85"/>
        <v>21</v>
      </c>
      <c r="E2743" s="16" cm="1">
        <f t="array" aca="1" ref="E2743" ca="1">IF(F2743="","",IF(INDEX(NTG_2020_Table,$C2743+1,$D2743)=1,1,0))</f>
        <v>1</v>
      </c>
      <c r="F2743" s="17" t="str" cm="1">
        <f t="array" aca="1" ref="F2743" ca="1">IFERROR(INDEX(NTG_2020_Table,$C2743+1,$F$7),"")</f>
        <v>Agric-Default&gt;2yrs</v>
      </c>
      <c r="G2743" s="17" t="str" cm="1">
        <f t="array" aca="1" ref="G2743" ca="1">IF($F2743="","",IFERROR(INDEX(NTG_2020_Map,1,IF($D2743&lt;$B$4,$B$3,IF($D2743&lt;$B$5,$B$4,$B$5))),""))</f>
        <v>CreatedComment</v>
      </c>
      <c r="H2743" s="17" t="str" cm="1">
        <f t="array" aca="1" ref="H2743" ca="1">IF(F2743="","",IFERROR(INDEX(NTG_2020_Map,2,D2743),""))</f>
        <v/>
      </c>
      <c r="I2743" s="17" t="str" cm="1">
        <f t="array" aca="1" ref="I2743" ca="1">IFERROR(INDEX(NTG_2020_Map,$C2743+2,$I$7),"")</f>
        <v/>
      </c>
      <c r="J2743" s="17" t="str" cm="1">
        <f t="array" aca="1" ref="J2743" ca="1">IFERROR(IF(INDEX(NTG_2020_Map,$C2743+2,36)=0,"",INDEX(NTG_2020_Map,$C2743+2,$J$7)),"")</f>
        <v/>
      </c>
      <c r="K2743" s="17" t="str" cm="1">
        <f t="array" aca="1" ref="K2743" ca="1">IFERROR(INDEX(NTG_2020_Map,$C2743+2,K$7),"")</f>
        <v/>
      </c>
      <c r="L2743" s="17" t="str" cm="1">
        <f t="array" aca="1" ref="L2743" ca="1">IFERROR(INDEX(NTG_2020_Map,$C2743+2,L$7),"")</f>
        <v/>
      </c>
      <c r="M2743" s="17" t="str" cm="1">
        <f t="array" aca="1" ref="M2743" ca="1">IFERROR(INDEX(NTG_2020_Map,$C2743+2,M$7),"")</f>
        <v/>
      </c>
      <c r="N2743" s="18" t="str" cm="1">
        <f t="array" aca="1" ref="N2743" ca="1">IFERROR(INDEX(NTG_2020_Map,$C2743+2,N$7),"")</f>
        <v/>
      </c>
      <c r="O2743" s="18" t="str" cm="1">
        <f t="array" aca="1" ref="O2743" ca="1">IFERROR(IF(INDEX(NTG_2020_Map,$C2743+2,O$7)="","",INDEX(NTG_2020_Map,$C2743+2,O$7)),"")</f>
        <v/>
      </c>
    </row>
    <row r="2744" spans="3:15" ht="12.75" customHeight="1">
      <c r="C2744" s="16">
        <f t="shared" si="84"/>
        <v>119</v>
      </c>
      <c r="D2744" s="16">
        <f t="shared" si="85"/>
        <v>22</v>
      </c>
      <c r="E2744" s="16" cm="1">
        <f t="array" aca="1" ref="E2744" ca="1">IF(F2744="","",IF(INDEX(NTG_2020_Table,$C2744+1,$D2744)=1,1,0))</f>
        <v>1</v>
      </c>
      <c r="F2744" s="17" t="str" cm="1">
        <f t="array" aca="1" ref="F2744" ca="1">IFERROR(INDEX(NTG_2020_Table,$C2744+1,$F$7),"")</f>
        <v>Agric-Default&gt;2yrs</v>
      </c>
      <c r="G2744" s="17" t="str" cm="1">
        <f t="array" aca="1" ref="G2744" ca="1">IF($F2744="","",IFERROR(INDEX(NTG_2020_Map,1,IF($D2744&lt;$B$4,$B$3,IF($D2744&lt;$B$5,$B$4,$B$5))),""))</f>
        <v>CreatedComment</v>
      </c>
      <c r="H2744" s="17" t="str" cm="1">
        <f t="array" aca="1" ref="H2744" ca="1">IF(F2744="","",IFERROR(INDEX(NTG_2020_Map,2,D2744),""))</f>
        <v/>
      </c>
      <c r="I2744" s="17" t="str" cm="1">
        <f t="array" aca="1" ref="I2744" ca="1">IFERROR(INDEX(NTG_2020_Map,$C2744+2,$I$7),"")</f>
        <v/>
      </c>
      <c r="J2744" s="17" t="str" cm="1">
        <f t="array" aca="1" ref="J2744" ca="1">IFERROR(IF(INDEX(NTG_2020_Map,$C2744+2,36)=0,"",INDEX(NTG_2020_Map,$C2744+2,$J$7)),"")</f>
        <v/>
      </c>
      <c r="K2744" s="17" t="str" cm="1">
        <f t="array" aca="1" ref="K2744" ca="1">IFERROR(INDEX(NTG_2020_Map,$C2744+2,K$7),"")</f>
        <v/>
      </c>
      <c r="L2744" s="17" t="str" cm="1">
        <f t="array" aca="1" ref="L2744" ca="1">IFERROR(INDEX(NTG_2020_Map,$C2744+2,L$7),"")</f>
        <v/>
      </c>
      <c r="M2744" s="17" t="str" cm="1">
        <f t="array" aca="1" ref="M2744" ca="1">IFERROR(INDEX(NTG_2020_Map,$C2744+2,M$7),"")</f>
        <v/>
      </c>
      <c r="N2744" s="18" t="str" cm="1">
        <f t="array" aca="1" ref="N2744" ca="1">IFERROR(INDEX(NTG_2020_Map,$C2744+2,N$7),"")</f>
        <v/>
      </c>
      <c r="O2744" s="18" t="str" cm="1">
        <f t="array" aca="1" ref="O2744" ca="1">IFERROR(IF(INDEX(NTG_2020_Map,$C2744+2,O$7)="","",INDEX(NTG_2020_Map,$C2744+2,O$7)),"")</f>
        <v/>
      </c>
    </row>
    <row r="2745" spans="3:15" ht="12.75" customHeight="1">
      <c r="C2745" s="16">
        <f t="shared" si="84"/>
        <v>119</v>
      </c>
      <c r="D2745" s="16">
        <f t="shared" si="85"/>
        <v>23</v>
      </c>
      <c r="E2745" s="16" cm="1">
        <f t="array" aca="1" ref="E2745" ca="1">IF(F2745="","",IF(INDEX(NTG_2020_Table,$C2745+1,$D2745)=1,1,0))</f>
        <v>1</v>
      </c>
      <c r="F2745" s="17" t="str" cm="1">
        <f t="array" aca="1" ref="F2745" ca="1">IFERROR(INDEX(NTG_2020_Table,$C2745+1,$F$7),"")</f>
        <v>Agric-Default&gt;2yrs</v>
      </c>
      <c r="G2745" s="17" t="str" cm="1">
        <f t="array" aca="1" ref="G2745" ca="1">IF($F2745="","",IFERROR(INDEX(NTG_2020_Map,1,IF($D2745&lt;$B$4,$B$3,IF($D2745&lt;$B$5,$B$4,$B$5))),""))</f>
        <v>CreatedComment</v>
      </c>
      <c r="H2745" s="17" t="str" cm="1">
        <f t="array" aca="1" ref="H2745" ca="1">IF(F2745="","",IFERROR(INDEX(NTG_2020_Map,2,D2745),""))</f>
        <v/>
      </c>
      <c r="I2745" s="17" t="str" cm="1">
        <f t="array" aca="1" ref="I2745" ca="1">IFERROR(INDEX(NTG_2020_Map,$C2745+2,$I$7),"")</f>
        <v/>
      </c>
      <c r="J2745" s="17" t="str" cm="1">
        <f t="array" aca="1" ref="J2745" ca="1">IFERROR(IF(INDEX(NTG_2020_Map,$C2745+2,36)=0,"",INDEX(NTG_2020_Map,$C2745+2,$J$7)),"")</f>
        <v/>
      </c>
      <c r="K2745" s="17" t="str" cm="1">
        <f t="array" aca="1" ref="K2745" ca="1">IFERROR(INDEX(NTG_2020_Map,$C2745+2,K$7),"")</f>
        <v/>
      </c>
      <c r="L2745" s="17" t="str" cm="1">
        <f t="array" aca="1" ref="L2745" ca="1">IFERROR(INDEX(NTG_2020_Map,$C2745+2,L$7),"")</f>
        <v/>
      </c>
      <c r="M2745" s="17" t="str" cm="1">
        <f t="array" aca="1" ref="M2745" ca="1">IFERROR(INDEX(NTG_2020_Map,$C2745+2,M$7),"")</f>
        <v/>
      </c>
      <c r="N2745" s="18" t="str" cm="1">
        <f t="array" aca="1" ref="N2745" ca="1">IFERROR(INDEX(NTG_2020_Map,$C2745+2,N$7),"")</f>
        <v/>
      </c>
      <c r="O2745" s="18" t="str" cm="1">
        <f t="array" aca="1" ref="O2745" ca="1">IFERROR(IF(INDEX(NTG_2020_Map,$C2745+2,O$7)="","",INDEX(NTG_2020_Map,$C2745+2,O$7)),"")</f>
        <v/>
      </c>
    </row>
    <row r="2746" spans="3:15" ht="12.75" customHeight="1">
      <c r="C2746" s="16">
        <f t="shared" si="84"/>
        <v>120</v>
      </c>
      <c r="D2746" s="16">
        <f t="shared" si="85"/>
        <v>1</v>
      </c>
      <c r="E2746" s="16" cm="1">
        <f t="array" aca="1" ref="E2746" ca="1">IF(F2746="","",IF(INDEX(NTG_2020_Table,$C2746+1,$D2746)=1,1,0))</f>
        <v>0</v>
      </c>
      <c r="F2746" s="17" t="str" cm="1">
        <f t="array" aca="1" ref="F2746" ca="1">IFERROR(INDEX(NTG_2020_Table,$C2746+1,$F$7),"")</f>
        <v>Agric-Sprklr-All</v>
      </c>
      <c r="G2746" s="17" t="str" cm="1">
        <f t="array" aca="1" ref="G2746" ca="1">IF($F2746="","",IFERROR(INDEX(NTG_2020_Map,1,IF($D2746&lt;$B$4,$B$3,IF($D2746&lt;$B$5,$B$4,$B$5))),""))</f>
        <v>NTG_ID</v>
      </c>
      <c r="H2746" s="17" t="str" cm="1">
        <f t="array" aca="1" ref="H2746" ca="1">IF(F2746="","",IFERROR(INDEX(NTG_2020_Map,2,D2746),""))</f>
        <v>Agric-Default&gt;2yrs</v>
      </c>
      <c r="I2746" s="17" t="str" cm="1">
        <f t="array" aca="1" ref="I2746" ca="1">IFERROR(INDEX(NTG_2020_Map,$C2746+2,$I$7),"")</f>
        <v/>
      </c>
      <c r="J2746" s="17" t="str" cm="1">
        <f t="array" aca="1" ref="J2746" ca="1">IFERROR(IF(INDEX(NTG_2020_Map,$C2746+2,36)=0,"",INDEX(NTG_2020_Map,$C2746+2,$J$7)),"")</f>
        <v/>
      </c>
      <c r="K2746" s="17" t="str" cm="1">
        <f t="array" aca="1" ref="K2746" ca="1">IFERROR(INDEX(NTG_2020_Map,$C2746+2,K$7),"")</f>
        <v/>
      </c>
      <c r="L2746" s="17" t="str" cm="1">
        <f t="array" aca="1" ref="L2746" ca="1">IFERROR(INDEX(NTG_2020_Map,$C2746+2,L$7),"")</f>
        <v/>
      </c>
      <c r="M2746" s="17" t="str" cm="1">
        <f t="array" aca="1" ref="M2746" ca="1">IFERROR(INDEX(NTG_2020_Map,$C2746+2,M$7),"")</f>
        <v/>
      </c>
      <c r="N2746" s="18" t="str" cm="1">
        <f t="array" aca="1" ref="N2746" ca="1">IFERROR(INDEX(NTG_2020_Map,$C2746+2,N$7),"")</f>
        <v/>
      </c>
      <c r="O2746" s="18" t="str" cm="1">
        <f t="array" aca="1" ref="O2746" ca="1">IFERROR(IF(INDEX(NTG_2020_Map,$C2746+2,O$7)="","",INDEX(NTG_2020_Map,$C2746+2,O$7)),"")</f>
        <v/>
      </c>
    </row>
    <row r="2747" spans="3:15" ht="12.75" customHeight="1">
      <c r="C2747" s="16">
        <f t="shared" si="84"/>
        <v>120</v>
      </c>
      <c r="D2747" s="16">
        <f t="shared" si="85"/>
        <v>2</v>
      </c>
      <c r="E2747" s="16" cm="1">
        <f t="array" aca="1" ref="E2747" ca="1">IF(F2747="","",IF(INDEX(NTG_2020_Table,$C2747+1,$D2747)=1,1,0))</f>
        <v>0</v>
      </c>
      <c r="F2747" s="17" t="str" cm="1">
        <f t="array" aca="1" ref="F2747" ca="1">IFERROR(INDEX(NTG_2020_Table,$C2747+1,$F$7),"")</f>
        <v>Agric-Sprklr-All</v>
      </c>
      <c r="G2747" s="17" t="str" cm="1">
        <f t="array" aca="1" ref="G2747" ca="1">IF($F2747="","",IFERROR(INDEX(NTG_2020_Map,1,IF($D2747&lt;$B$4,$B$3,IF($D2747&lt;$B$5,$B$4,$B$5))),""))</f>
        <v>NTG_ID</v>
      </c>
      <c r="H2747" s="17" t="str" cm="1">
        <f t="array" aca="1" ref="H2747" ca="1">IF(F2747="","",IFERROR(INDEX(NTG_2020_Map,2,D2747),""))</f>
        <v>DEER2019</v>
      </c>
      <c r="I2747" s="17" t="str" cm="1">
        <f t="array" aca="1" ref="I2747" ca="1">IFERROR(INDEX(NTG_2020_Map,$C2747+2,$I$7),"")</f>
        <v/>
      </c>
      <c r="J2747" s="17" t="str" cm="1">
        <f t="array" aca="1" ref="J2747" ca="1">IFERROR(IF(INDEX(NTG_2020_Map,$C2747+2,36)=0,"",INDEX(NTG_2020_Map,$C2747+2,$J$7)),"")</f>
        <v/>
      </c>
      <c r="K2747" s="17" t="str" cm="1">
        <f t="array" aca="1" ref="K2747" ca="1">IFERROR(INDEX(NTG_2020_Map,$C2747+2,K$7),"")</f>
        <v/>
      </c>
      <c r="L2747" s="17" t="str" cm="1">
        <f t="array" aca="1" ref="L2747" ca="1">IFERROR(INDEX(NTG_2020_Map,$C2747+2,L$7),"")</f>
        <v/>
      </c>
      <c r="M2747" s="17" t="str" cm="1">
        <f t="array" aca="1" ref="M2747" ca="1">IFERROR(INDEX(NTG_2020_Map,$C2747+2,M$7),"")</f>
        <v/>
      </c>
      <c r="N2747" s="18" t="str" cm="1">
        <f t="array" aca="1" ref="N2747" ca="1">IFERROR(INDEX(NTG_2020_Map,$C2747+2,N$7),"")</f>
        <v/>
      </c>
      <c r="O2747" s="18" t="str" cm="1">
        <f t="array" aca="1" ref="O2747" ca="1">IFERROR(IF(INDEX(NTG_2020_Map,$C2747+2,O$7)="","",INDEX(NTG_2020_Map,$C2747+2,O$7)),"")</f>
        <v/>
      </c>
    </row>
    <row r="2748" spans="3:15" ht="12.75" customHeight="1">
      <c r="C2748" s="16">
        <f t="shared" si="84"/>
        <v>120</v>
      </c>
      <c r="D2748" s="16">
        <f t="shared" si="85"/>
        <v>3</v>
      </c>
      <c r="E2748" s="16" cm="1">
        <f t="array" aca="1" ref="E2748" ca="1">IF(F2748="","",IF(INDEX(NTG_2020_Table,$C2748+1,$D2748)=1,1,0))</f>
        <v>0</v>
      </c>
      <c r="F2748" s="17" t="str" cm="1">
        <f t="array" aca="1" ref="F2748" ca="1">IFERROR(INDEX(NTG_2020_Table,$C2748+1,$F$7),"")</f>
        <v>Agric-Sprklr-All</v>
      </c>
      <c r="G2748" s="17" t="str" cm="1">
        <f t="array" aca="1" ref="G2748" ca="1">IF($F2748="","",IFERROR(INDEX(NTG_2020_Map,1,IF($D2748&lt;$B$4,$B$3,IF($D2748&lt;$B$5,$B$4,$B$5))),""))</f>
        <v>NTG_ID</v>
      </c>
      <c r="H2748" s="17" cm="1">
        <f t="array" aca="1" ref="H2748" ca="1">IF(F2748="","",IFERROR(INDEX(NTG_2020_Map,2,D2748),""))</f>
        <v>43466</v>
      </c>
      <c r="I2748" s="17" t="str" cm="1">
        <f t="array" aca="1" ref="I2748" ca="1">IFERROR(INDEX(NTG_2020_Map,$C2748+2,$I$7),"")</f>
        <v/>
      </c>
      <c r="J2748" s="17" t="str" cm="1">
        <f t="array" aca="1" ref="J2748" ca="1">IFERROR(IF(INDEX(NTG_2020_Map,$C2748+2,36)=0,"",INDEX(NTG_2020_Map,$C2748+2,$J$7)),"")</f>
        <v/>
      </c>
      <c r="K2748" s="17" t="str" cm="1">
        <f t="array" aca="1" ref="K2748" ca="1">IFERROR(INDEX(NTG_2020_Map,$C2748+2,K$7),"")</f>
        <v/>
      </c>
      <c r="L2748" s="17" t="str" cm="1">
        <f t="array" aca="1" ref="L2748" ca="1">IFERROR(INDEX(NTG_2020_Map,$C2748+2,L$7),"")</f>
        <v/>
      </c>
      <c r="M2748" s="17" t="str" cm="1">
        <f t="array" aca="1" ref="M2748" ca="1">IFERROR(INDEX(NTG_2020_Map,$C2748+2,M$7),"")</f>
        <v/>
      </c>
      <c r="N2748" s="18" t="str" cm="1">
        <f t="array" aca="1" ref="N2748" ca="1">IFERROR(INDEX(NTG_2020_Map,$C2748+2,N$7),"")</f>
        <v/>
      </c>
      <c r="O2748" s="18" t="str" cm="1">
        <f t="array" aca="1" ref="O2748" ca="1">IFERROR(IF(INDEX(NTG_2020_Map,$C2748+2,O$7)="","",INDEX(NTG_2020_Map,$C2748+2,O$7)),"")</f>
        <v/>
      </c>
    </row>
    <row r="2749" spans="3:15" ht="12.75" customHeight="1">
      <c r="C2749" s="16">
        <f t="shared" si="84"/>
        <v>120</v>
      </c>
      <c r="D2749" s="16">
        <f t="shared" si="85"/>
        <v>4</v>
      </c>
      <c r="E2749" s="16" cm="1">
        <f t="array" aca="1" ref="E2749" ca="1">IF(F2749="","",IF(INDEX(NTG_2020_Table,$C2749+1,$D2749)=1,1,0))</f>
        <v>0</v>
      </c>
      <c r="F2749" s="17" t="str" cm="1">
        <f t="array" aca="1" ref="F2749" ca="1">IFERROR(INDEX(NTG_2020_Table,$C2749+1,$F$7),"")</f>
        <v>Agric-Sprklr-All</v>
      </c>
      <c r="G2749" s="17" t="str" cm="1">
        <f t="array" aca="1" ref="G2749" ca="1">IF($F2749="","",IFERROR(INDEX(NTG_2020_Map,1,IF($D2749&lt;$B$4,$B$3,IF($D2749&lt;$B$5,$B$4,$B$5))),""))</f>
        <v>NTG_ID</v>
      </c>
      <c r="H2749" s="17" cm="1">
        <f t="array" aca="1" ref="H2749" ca="1">IF(F2749="","",IFERROR(INDEX(NTG_2020_Map,2,D2749),""))</f>
        <v>46022</v>
      </c>
      <c r="I2749" s="17" t="str" cm="1">
        <f t="array" aca="1" ref="I2749" ca="1">IFERROR(INDEX(NTG_2020_Map,$C2749+2,$I$7),"")</f>
        <v/>
      </c>
      <c r="J2749" s="17" t="str" cm="1">
        <f t="array" aca="1" ref="J2749" ca="1">IFERROR(IF(INDEX(NTG_2020_Map,$C2749+2,36)=0,"",INDEX(NTG_2020_Map,$C2749+2,$J$7)),"")</f>
        <v/>
      </c>
      <c r="K2749" s="17" t="str" cm="1">
        <f t="array" aca="1" ref="K2749" ca="1">IFERROR(INDEX(NTG_2020_Map,$C2749+2,K$7),"")</f>
        <v/>
      </c>
      <c r="L2749" s="17" t="str" cm="1">
        <f t="array" aca="1" ref="L2749" ca="1">IFERROR(INDEX(NTG_2020_Map,$C2749+2,L$7),"")</f>
        <v/>
      </c>
      <c r="M2749" s="17" t="str" cm="1">
        <f t="array" aca="1" ref="M2749" ca="1">IFERROR(INDEX(NTG_2020_Map,$C2749+2,M$7),"")</f>
        <v/>
      </c>
      <c r="N2749" s="18" t="str" cm="1">
        <f t="array" aca="1" ref="N2749" ca="1">IFERROR(INDEX(NTG_2020_Map,$C2749+2,N$7),"")</f>
        <v/>
      </c>
      <c r="O2749" s="18" t="str" cm="1">
        <f t="array" aca="1" ref="O2749" ca="1">IFERROR(IF(INDEX(NTG_2020_Map,$C2749+2,O$7)="","",INDEX(NTG_2020_Map,$C2749+2,O$7)),"")</f>
        <v/>
      </c>
    </row>
    <row r="2750" spans="3:15" ht="12.75" customHeight="1">
      <c r="C2750" s="16">
        <f t="shared" si="84"/>
        <v>120</v>
      </c>
      <c r="D2750" s="16">
        <f t="shared" si="85"/>
        <v>5</v>
      </c>
      <c r="E2750" s="16" cm="1">
        <f t="array" aca="1" ref="E2750" ca="1">IF(F2750="","",IF(INDEX(NTG_2020_Table,$C2750+1,$D2750)=1,1,0))</f>
        <v>0</v>
      </c>
      <c r="F2750" s="17" t="str" cm="1">
        <f t="array" aca="1" ref="F2750" ca="1">IFERROR(INDEX(NTG_2020_Table,$C2750+1,$F$7),"")</f>
        <v>Agric-Sprklr-All</v>
      </c>
      <c r="G2750" s="17" t="str" cm="1">
        <f t="array" aca="1" ref="G2750" ca="1">IF($F2750="","",IFERROR(INDEX(NTG_2020_Map,1,IF($D2750&lt;$B$4,$B$3,IF($D2750&lt;$B$5,$B$4,$B$5))),""))</f>
        <v>NTG_ID</v>
      </c>
      <c r="H2750" s="17" cm="1">
        <f t="array" aca="1" ref="H2750" ca="1">IF(F2750="","",IFERROR(INDEX(NTG_2020_Map,2,D2750),""))</f>
        <v>0.6</v>
      </c>
      <c r="I2750" s="17" t="str" cm="1">
        <f t="array" aca="1" ref="I2750" ca="1">IFERROR(INDEX(NTG_2020_Map,$C2750+2,$I$7),"")</f>
        <v/>
      </c>
      <c r="J2750" s="17" t="str" cm="1">
        <f t="array" aca="1" ref="J2750" ca="1">IFERROR(IF(INDEX(NTG_2020_Map,$C2750+2,36)=0,"",INDEX(NTG_2020_Map,$C2750+2,$J$7)),"")</f>
        <v/>
      </c>
      <c r="K2750" s="17" t="str" cm="1">
        <f t="array" aca="1" ref="K2750" ca="1">IFERROR(INDEX(NTG_2020_Map,$C2750+2,K$7),"")</f>
        <v/>
      </c>
      <c r="L2750" s="17" t="str" cm="1">
        <f t="array" aca="1" ref="L2750" ca="1">IFERROR(INDEX(NTG_2020_Map,$C2750+2,L$7),"")</f>
        <v/>
      </c>
      <c r="M2750" s="17" t="str" cm="1">
        <f t="array" aca="1" ref="M2750" ca="1">IFERROR(INDEX(NTG_2020_Map,$C2750+2,M$7),"")</f>
        <v/>
      </c>
      <c r="N2750" s="18" t="str" cm="1">
        <f t="array" aca="1" ref="N2750" ca="1">IFERROR(INDEX(NTG_2020_Map,$C2750+2,N$7),"")</f>
        <v/>
      </c>
      <c r="O2750" s="18" t="str" cm="1">
        <f t="array" aca="1" ref="O2750" ca="1">IFERROR(IF(INDEX(NTG_2020_Map,$C2750+2,O$7)="","",INDEX(NTG_2020_Map,$C2750+2,O$7)),"")</f>
        <v/>
      </c>
    </row>
    <row r="2751" spans="3:15" ht="12.75" customHeight="1">
      <c r="C2751" s="16">
        <f t="shared" si="84"/>
        <v>120</v>
      </c>
      <c r="D2751" s="16">
        <f t="shared" si="85"/>
        <v>6</v>
      </c>
      <c r="E2751" s="16" cm="1">
        <f t="array" aca="1" ref="E2751" ca="1">IF(F2751="","",IF(INDEX(NTG_2020_Table,$C2751+1,$D2751)=1,1,0))</f>
        <v>0</v>
      </c>
      <c r="F2751" s="17" t="str" cm="1">
        <f t="array" aca="1" ref="F2751" ca="1">IFERROR(INDEX(NTG_2020_Table,$C2751+1,$F$7),"")</f>
        <v>Agric-Sprklr-All</v>
      </c>
      <c r="G2751" s="17" t="str" cm="1">
        <f t="array" aca="1" ref="G2751" ca="1">IF($F2751="","",IFERROR(INDEX(NTG_2020_Map,1,IF($D2751&lt;$B$4,$B$3,IF($D2751&lt;$B$5,$B$4,$B$5))),""))</f>
        <v>NTG_ID</v>
      </c>
      <c r="H2751" s="17" cm="1">
        <f t="array" aca="1" ref="H2751" ca="1">IF(F2751="","",IFERROR(INDEX(NTG_2020_Map,2,D2751),""))</f>
        <v>0.6</v>
      </c>
      <c r="I2751" s="17" t="str" cm="1">
        <f t="array" aca="1" ref="I2751" ca="1">IFERROR(INDEX(NTG_2020_Map,$C2751+2,$I$7),"")</f>
        <v/>
      </c>
      <c r="J2751" s="17" t="str" cm="1">
        <f t="array" aca="1" ref="J2751" ca="1">IFERROR(IF(INDEX(NTG_2020_Map,$C2751+2,36)=0,"",INDEX(NTG_2020_Map,$C2751+2,$J$7)),"")</f>
        <v/>
      </c>
      <c r="K2751" s="17" t="str" cm="1">
        <f t="array" aca="1" ref="K2751" ca="1">IFERROR(INDEX(NTG_2020_Map,$C2751+2,K$7),"")</f>
        <v/>
      </c>
      <c r="L2751" s="17" t="str" cm="1">
        <f t="array" aca="1" ref="L2751" ca="1">IFERROR(INDEX(NTG_2020_Map,$C2751+2,L$7),"")</f>
        <v/>
      </c>
      <c r="M2751" s="17" t="str" cm="1">
        <f t="array" aca="1" ref="M2751" ca="1">IFERROR(INDEX(NTG_2020_Map,$C2751+2,M$7),"")</f>
        <v/>
      </c>
      <c r="N2751" s="18" t="str" cm="1">
        <f t="array" aca="1" ref="N2751" ca="1">IFERROR(INDEX(NTG_2020_Map,$C2751+2,N$7),"")</f>
        <v/>
      </c>
      <c r="O2751" s="18" t="str" cm="1">
        <f t="array" aca="1" ref="O2751" ca="1">IFERROR(IF(INDEX(NTG_2020_Map,$C2751+2,O$7)="","",INDEX(NTG_2020_Map,$C2751+2,O$7)),"")</f>
        <v/>
      </c>
    </row>
    <row r="2752" spans="3:15" ht="12.75" customHeight="1">
      <c r="C2752" s="16">
        <f t="shared" si="84"/>
        <v>120</v>
      </c>
      <c r="D2752" s="16">
        <f t="shared" si="85"/>
        <v>7</v>
      </c>
      <c r="E2752" s="16" cm="1">
        <f t="array" aca="1" ref="E2752" ca="1">IF(F2752="","",IF(INDEX(NTG_2020_Table,$C2752+1,$D2752)=1,1,0))</f>
        <v>0</v>
      </c>
      <c r="F2752" s="17" t="str" cm="1">
        <f t="array" aca="1" ref="F2752" ca="1">IFERROR(INDEX(NTG_2020_Table,$C2752+1,$F$7),"")</f>
        <v>Agric-Sprklr-All</v>
      </c>
      <c r="G2752" s="17" t="str" cm="1">
        <f t="array" aca="1" ref="G2752" ca="1">IF($F2752="","",IFERROR(INDEX(NTG_2020_Map,1,IF($D2752&lt;$B$4,$B$3,IF($D2752&lt;$B$5,$B$4,$B$5))),""))</f>
        <v>NTG_ID</v>
      </c>
      <c r="H2752" s="17" t="str" cm="1">
        <f t="array" aca="1" ref="H2752" ca="1">IF(F2752="","",IFERROR(INDEX(NTG_2020_Map,2,D2752),""))</f>
        <v>Measures not covered by other NTG values and measure technology type has been available in marketplace for more than 2 years</v>
      </c>
      <c r="I2752" s="17" t="str" cm="1">
        <f t="array" aca="1" ref="I2752" ca="1">IFERROR(INDEX(NTG_2020_Map,$C2752+2,$I$7),"")</f>
        <v/>
      </c>
      <c r="J2752" s="17" t="str" cm="1">
        <f t="array" aca="1" ref="J2752" ca="1">IFERROR(IF(INDEX(NTG_2020_Map,$C2752+2,36)=0,"",INDEX(NTG_2020_Map,$C2752+2,$J$7)),"")</f>
        <v/>
      </c>
      <c r="K2752" s="17" t="str" cm="1">
        <f t="array" aca="1" ref="K2752" ca="1">IFERROR(INDEX(NTG_2020_Map,$C2752+2,K$7),"")</f>
        <v/>
      </c>
      <c r="L2752" s="17" t="str" cm="1">
        <f t="array" aca="1" ref="L2752" ca="1">IFERROR(INDEX(NTG_2020_Map,$C2752+2,L$7),"")</f>
        <v/>
      </c>
      <c r="M2752" s="17" t="str" cm="1">
        <f t="array" aca="1" ref="M2752" ca="1">IFERROR(INDEX(NTG_2020_Map,$C2752+2,M$7),"")</f>
        <v/>
      </c>
      <c r="N2752" s="18" t="str" cm="1">
        <f t="array" aca="1" ref="N2752" ca="1">IFERROR(INDEX(NTG_2020_Map,$C2752+2,N$7),"")</f>
        <v/>
      </c>
      <c r="O2752" s="18" t="str" cm="1">
        <f t="array" aca="1" ref="O2752" ca="1">IFERROR(IF(INDEX(NTG_2020_Map,$C2752+2,O$7)="","",INDEX(NTG_2020_Map,$C2752+2,O$7)),"")</f>
        <v/>
      </c>
    </row>
    <row r="2753" spans="3:15" ht="12.75" customHeight="1">
      <c r="C2753" s="16">
        <f t="shared" si="84"/>
        <v>120</v>
      </c>
      <c r="D2753" s="16">
        <f t="shared" si="85"/>
        <v>8</v>
      </c>
      <c r="E2753" s="16" cm="1">
        <f t="array" aca="1" ref="E2753" ca="1">IF(F2753="","",IF(INDEX(NTG_2020_Table,$C2753+1,$D2753)=1,1,0))</f>
        <v>0</v>
      </c>
      <c r="F2753" s="17" t="str" cm="1">
        <f t="array" aca="1" ref="F2753" ca="1">IFERROR(INDEX(NTG_2020_Table,$C2753+1,$F$7),"")</f>
        <v>Agric-Sprklr-All</v>
      </c>
      <c r="G2753" s="17" t="str" cm="1">
        <f t="array" aca="1" ref="G2753" ca="1">IF($F2753="","",IFERROR(INDEX(NTG_2020_Map,1,IF($D2753&lt;$B$4,$B$3,IF($D2753&lt;$B$5,$B$4,$B$5))),""))</f>
        <v>NTG_ID</v>
      </c>
      <c r="H2753" s="17" t="str" cm="1">
        <f t="array" aca="1" ref="H2753" ca="1">IF(F2753="","",IFERROR(INDEX(NTG_2020_Map,2,D2753),""))</f>
        <v>Deem-DEER|Deem-WP</v>
      </c>
      <c r="I2753" s="17" t="str" cm="1">
        <f t="array" aca="1" ref="I2753" ca="1">IFERROR(INDEX(NTG_2020_Map,$C2753+2,$I$7),"")</f>
        <v/>
      </c>
      <c r="J2753" s="17" t="str" cm="1">
        <f t="array" aca="1" ref="J2753" ca="1">IFERROR(IF(INDEX(NTG_2020_Map,$C2753+2,36)=0,"",INDEX(NTG_2020_Map,$C2753+2,$J$7)),"")</f>
        <v/>
      </c>
      <c r="K2753" s="17" t="str" cm="1">
        <f t="array" aca="1" ref="K2753" ca="1">IFERROR(INDEX(NTG_2020_Map,$C2753+2,K$7),"")</f>
        <v/>
      </c>
      <c r="L2753" s="17" t="str" cm="1">
        <f t="array" aca="1" ref="L2753" ca="1">IFERROR(INDEX(NTG_2020_Map,$C2753+2,L$7),"")</f>
        <v/>
      </c>
      <c r="M2753" s="17" t="str" cm="1">
        <f t="array" aca="1" ref="M2753" ca="1">IFERROR(INDEX(NTG_2020_Map,$C2753+2,M$7),"")</f>
        <v/>
      </c>
      <c r="N2753" s="18" t="str" cm="1">
        <f t="array" aca="1" ref="N2753" ca="1">IFERROR(INDEX(NTG_2020_Map,$C2753+2,N$7),"")</f>
        <v/>
      </c>
      <c r="O2753" s="18" t="str" cm="1">
        <f t="array" aca="1" ref="O2753" ca="1">IFERROR(IF(INDEX(NTG_2020_Map,$C2753+2,O$7)="","",INDEX(NTG_2020_Map,$C2753+2,O$7)),"")</f>
        <v/>
      </c>
    </row>
    <row r="2754" spans="3:15" ht="12.75" customHeight="1">
      <c r="C2754" s="16">
        <f t="shared" si="84"/>
        <v>120</v>
      </c>
      <c r="D2754" s="16">
        <f t="shared" si="85"/>
        <v>9</v>
      </c>
      <c r="E2754" s="16" cm="1">
        <f t="array" aca="1" ref="E2754" ca="1">IF(F2754="","",IF(INDEX(NTG_2020_Table,$C2754+1,$D2754)=1,1,0))</f>
        <v>0</v>
      </c>
      <c r="F2754" s="17" t="str" cm="1">
        <f t="array" aca="1" ref="F2754" ca="1">IFERROR(INDEX(NTG_2020_Table,$C2754+1,$F$7),"")</f>
        <v>Agric-Sprklr-All</v>
      </c>
      <c r="G2754" s="17" t="str" cm="1">
        <f t="array" aca="1" ref="G2754" ca="1">IF($F2754="","",IFERROR(INDEX(NTG_2020_Map,1,IF($D2754&lt;$B$4,$B$3,IF($D2754&lt;$B$5,$B$4,$B$5))),""))</f>
        <v>NTG_ID</v>
      </c>
      <c r="H2754" s="17" t="str" cm="1">
        <f t="array" aca="1" ref="H2754" ca="1">IF(F2754="","",IFERROR(INDEX(NTG_2020_Map,2,D2754),""))</f>
        <v>AOE|AR|BRO-Bhv|BRO-Op|BRO-RCx|BW|NC|NR</v>
      </c>
      <c r="I2754" s="17" t="str" cm="1">
        <f t="array" aca="1" ref="I2754" ca="1">IFERROR(INDEX(NTG_2020_Map,$C2754+2,$I$7),"")</f>
        <v/>
      </c>
      <c r="J2754" s="17" t="str" cm="1">
        <f t="array" aca="1" ref="J2754" ca="1">IFERROR(IF(INDEX(NTG_2020_Map,$C2754+2,36)=0,"",INDEX(NTG_2020_Map,$C2754+2,$J$7)),"")</f>
        <v/>
      </c>
      <c r="K2754" s="17" t="str" cm="1">
        <f t="array" aca="1" ref="K2754" ca="1">IFERROR(INDEX(NTG_2020_Map,$C2754+2,K$7),"")</f>
        <v/>
      </c>
      <c r="L2754" s="17" t="str" cm="1">
        <f t="array" aca="1" ref="L2754" ca="1">IFERROR(INDEX(NTG_2020_Map,$C2754+2,L$7),"")</f>
        <v/>
      </c>
      <c r="M2754" s="17" t="str" cm="1">
        <f t="array" aca="1" ref="M2754" ca="1">IFERROR(INDEX(NTG_2020_Map,$C2754+2,M$7),"")</f>
        <v/>
      </c>
      <c r="N2754" s="18" t="str" cm="1">
        <f t="array" aca="1" ref="N2754" ca="1">IFERROR(INDEX(NTG_2020_Map,$C2754+2,N$7),"")</f>
        <v/>
      </c>
      <c r="O2754" s="18" t="str" cm="1">
        <f t="array" aca="1" ref="O2754" ca="1">IFERROR(IF(INDEX(NTG_2020_Map,$C2754+2,O$7)="","",INDEX(NTG_2020_Map,$C2754+2,O$7)),"")</f>
        <v/>
      </c>
    </row>
    <row r="2755" spans="3:15" ht="12.75" customHeight="1">
      <c r="C2755" s="16">
        <f t="shared" si="84"/>
        <v>120</v>
      </c>
      <c r="D2755" s="16">
        <f t="shared" si="85"/>
        <v>10</v>
      </c>
      <c r="E2755" s="16" cm="1">
        <f t="array" aca="1" ref="E2755" ca="1">IF(F2755="","",IF(INDEX(NTG_2020_Table,$C2755+1,$D2755)=1,1,0))</f>
        <v>0</v>
      </c>
      <c r="F2755" s="17" t="str" cm="1">
        <f t="array" aca="1" ref="F2755" ca="1">IFERROR(INDEX(NTG_2020_Table,$C2755+1,$F$7),"")</f>
        <v>Agric-Sprklr-All</v>
      </c>
      <c r="G2755" s="17" t="str" cm="1">
        <f t="array" aca="1" ref="G2755" ca="1">IF($F2755="","",IFERROR(INDEX(NTG_2020_Map,1,IF($D2755&lt;$B$4,$B$3,IF($D2755&lt;$B$5,$B$4,$B$5))),""))</f>
        <v>NTG_ID</v>
      </c>
      <c r="H2755" s="17" t="str" cm="1">
        <f t="array" aca="1" ref="H2755" ca="1">IF(F2755="","",IFERROR(INDEX(NTG_2020_Map,2,D2755),""))</f>
        <v>UpDeemed|DnCust|DnDeemed|DnCustDI|DnDeemDI</v>
      </c>
      <c r="I2755" s="17" t="str" cm="1">
        <f t="array" aca="1" ref="I2755" ca="1">IFERROR(INDEX(NTG_2020_Map,$C2755+2,$I$7),"")</f>
        <v/>
      </c>
      <c r="J2755" s="17" t="str" cm="1">
        <f t="array" aca="1" ref="J2755" ca="1">IFERROR(IF(INDEX(NTG_2020_Map,$C2755+2,36)=0,"",INDEX(NTG_2020_Map,$C2755+2,$J$7)),"")</f>
        <v/>
      </c>
      <c r="K2755" s="17" t="str" cm="1">
        <f t="array" aca="1" ref="K2755" ca="1">IFERROR(INDEX(NTG_2020_Map,$C2755+2,K$7),"")</f>
        <v/>
      </c>
      <c r="L2755" s="17" t="str" cm="1">
        <f t="array" aca="1" ref="L2755" ca="1">IFERROR(INDEX(NTG_2020_Map,$C2755+2,L$7),"")</f>
        <v/>
      </c>
      <c r="M2755" s="17" t="str" cm="1">
        <f t="array" aca="1" ref="M2755" ca="1">IFERROR(INDEX(NTG_2020_Map,$C2755+2,M$7),"")</f>
        <v/>
      </c>
      <c r="N2755" s="18" t="str" cm="1">
        <f t="array" aca="1" ref="N2755" ca="1">IFERROR(INDEX(NTG_2020_Map,$C2755+2,N$7),"")</f>
        <v/>
      </c>
      <c r="O2755" s="18" t="str" cm="1">
        <f t="array" aca="1" ref="O2755" ca="1">IFERROR(IF(INDEX(NTG_2020_Map,$C2755+2,O$7)="","",INDEX(NTG_2020_Map,$C2755+2,O$7)),"")</f>
        <v/>
      </c>
    </row>
    <row r="2756" spans="3:15" ht="12.75" customHeight="1">
      <c r="C2756" s="16">
        <f t="shared" si="84"/>
        <v>120</v>
      </c>
      <c r="D2756" s="16">
        <f t="shared" si="85"/>
        <v>11</v>
      </c>
      <c r="E2756" s="16" cm="1">
        <f t="array" aca="1" ref="E2756" ca="1">IF(F2756="","",IF(INDEX(NTG_2020_Table,$C2756+1,$D2756)=1,1,0))</f>
        <v>0</v>
      </c>
      <c r="F2756" s="17" t="str" cm="1">
        <f t="array" aca="1" ref="F2756" ca="1">IFERROR(INDEX(NTG_2020_Table,$C2756+1,$F$7),"")</f>
        <v>Agric-Sprklr-All</v>
      </c>
      <c r="G2756" s="17" t="str" cm="1">
        <f t="array" aca="1" ref="G2756" ca="1">IF($F2756="","",IFERROR(INDEX(NTG_2020_Map,1,IF($D2756&lt;$B$4,$B$3,IF($D2756&lt;$B$5,$B$4,$B$5))),""))</f>
        <v>VersionSource</v>
      </c>
      <c r="H2756" s="17" t="str" cm="1">
        <f t="array" aca="1" ref="H2756" ca="1">IF(F2756="","",IFERROR(INDEX(NTG_2020_Map,2,D2756),""))</f>
        <v/>
      </c>
      <c r="I2756" s="17" t="str" cm="1">
        <f t="array" aca="1" ref="I2756" ca="1">IFERROR(INDEX(NTG_2020_Map,$C2756+2,$I$7),"")</f>
        <v/>
      </c>
      <c r="J2756" s="17" t="str" cm="1">
        <f t="array" aca="1" ref="J2756" ca="1">IFERROR(IF(INDEX(NTG_2020_Map,$C2756+2,36)=0,"",INDEX(NTG_2020_Map,$C2756+2,$J$7)),"")</f>
        <v/>
      </c>
      <c r="K2756" s="17" t="str" cm="1">
        <f t="array" aca="1" ref="K2756" ca="1">IFERROR(INDEX(NTG_2020_Map,$C2756+2,K$7),"")</f>
        <v/>
      </c>
      <c r="L2756" s="17" t="str" cm="1">
        <f t="array" aca="1" ref="L2756" ca="1">IFERROR(INDEX(NTG_2020_Map,$C2756+2,L$7),"")</f>
        <v/>
      </c>
      <c r="M2756" s="17" t="str" cm="1">
        <f t="array" aca="1" ref="M2756" ca="1">IFERROR(INDEX(NTG_2020_Map,$C2756+2,M$7),"")</f>
        <v/>
      </c>
      <c r="N2756" s="18" t="str" cm="1">
        <f t="array" aca="1" ref="N2756" ca="1">IFERROR(INDEX(NTG_2020_Map,$C2756+2,N$7),"")</f>
        <v/>
      </c>
      <c r="O2756" s="18" t="str" cm="1">
        <f t="array" aca="1" ref="O2756" ca="1">IFERROR(IF(INDEX(NTG_2020_Map,$C2756+2,O$7)="","",INDEX(NTG_2020_Map,$C2756+2,O$7)),"")</f>
        <v/>
      </c>
    </row>
    <row r="2757" spans="3:15" ht="12.75" customHeight="1">
      <c r="C2757" s="16">
        <f t="shared" si="84"/>
        <v>120</v>
      </c>
      <c r="D2757" s="16">
        <f t="shared" si="85"/>
        <v>12</v>
      </c>
      <c r="E2757" s="16" cm="1">
        <f t="array" aca="1" ref="E2757" ca="1">IF(F2757="","",IF(INDEX(NTG_2020_Table,$C2757+1,$D2757)=1,1,0))</f>
        <v>0</v>
      </c>
      <c r="F2757" s="17" t="str" cm="1">
        <f t="array" aca="1" ref="F2757" ca="1">IFERROR(INDEX(NTG_2020_Table,$C2757+1,$F$7),"")</f>
        <v>Agric-Sprklr-All</v>
      </c>
      <c r="G2757" s="17" t="str" cm="1">
        <f t="array" aca="1" ref="G2757" ca="1">IF($F2757="","",IFERROR(INDEX(NTG_2020_Map,1,IF($D2757&lt;$B$4,$B$3,IF($D2757&lt;$B$5,$B$4,$B$5))),""))</f>
        <v>VersionSource</v>
      </c>
      <c r="H2757" s="17" t="str" cm="1">
        <f t="array" aca="1" ref="H2757" ca="1">IF(F2757="","",IFERROR(INDEX(NTG_2020_Map,2,D2757),""))</f>
        <v>1</v>
      </c>
      <c r="I2757" s="17" t="str" cm="1">
        <f t="array" aca="1" ref="I2757" ca="1">IFERROR(INDEX(NTG_2020_Map,$C2757+2,$I$7),"")</f>
        <v/>
      </c>
      <c r="J2757" s="17" t="str" cm="1">
        <f t="array" aca="1" ref="J2757" ca="1">IFERROR(IF(INDEX(NTG_2020_Map,$C2757+2,36)=0,"",INDEX(NTG_2020_Map,$C2757+2,$J$7)),"")</f>
        <v/>
      </c>
      <c r="K2757" s="17" t="str" cm="1">
        <f t="array" aca="1" ref="K2757" ca="1">IFERROR(INDEX(NTG_2020_Map,$C2757+2,K$7),"")</f>
        <v/>
      </c>
      <c r="L2757" s="17" t="str" cm="1">
        <f t="array" aca="1" ref="L2757" ca="1">IFERROR(INDEX(NTG_2020_Map,$C2757+2,L$7),"")</f>
        <v/>
      </c>
      <c r="M2757" s="17" t="str" cm="1">
        <f t="array" aca="1" ref="M2757" ca="1">IFERROR(INDEX(NTG_2020_Map,$C2757+2,M$7),"")</f>
        <v/>
      </c>
      <c r="N2757" s="18" t="str" cm="1">
        <f t="array" aca="1" ref="N2757" ca="1">IFERROR(INDEX(NTG_2020_Map,$C2757+2,N$7),"")</f>
        <v/>
      </c>
      <c r="O2757" s="18" t="str" cm="1">
        <f t="array" aca="1" ref="O2757" ca="1">IFERROR(IF(INDEX(NTG_2020_Map,$C2757+2,O$7)="","",INDEX(NTG_2020_Map,$C2757+2,O$7)),"")</f>
        <v/>
      </c>
    </row>
    <row r="2758" spans="3:15" ht="12.75" customHeight="1">
      <c r="C2758" s="16">
        <f t="shared" si="84"/>
        <v>120</v>
      </c>
      <c r="D2758" s="16">
        <f t="shared" si="85"/>
        <v>13</v>
      </c>
      <c r="E2758" s="16" cm="1">
        <f t="array" aca="1" ref="E2758" ca="1">IF(F2758="","",IF(INDEX(NTG_2020_Table,$C2758+1,$D2758)=1,1,0))</f>
        <v>0</v>
      </c>
      <c r="F2758" s="17" t="str" cm="1">
        <f t="array" aca="1" ref="F2758" ca="1">IFERROR(INDEX(NTG_2020_Table,$C2758+1,$F$7),"")</f>
        <v>Agric-Sprklr-All</v>
      </c>
      <c r="G2758" s="17" t="str" cm="1">
        <f t="array" aca="1" ref="G2758" ca="1">IF($F2758="","",IFERROR(INDEX(NTG_2020_Map,1,IF($D2758&lt;$B$4,$B$3,IF($D2758&lt;$B$5,$B$4,$B$5))),""))</f>
        <v>VersionSource</v>
      </c>
      <c r="H2758" s="17" t="str" cm="1">
        <f t="array" aca="1" ref="H2758" ca="1">IF(F2758="","",IFERROR(INDEX(NTG_2020_Map,2,D2758),""))</f>
        <v>1</v>
      </c>
      <c r="I2758" s="17" t="str" cm="1">
        <f t="array" aca="1" ref="I2758" ca="1">IFERROR(INDEX(NTG_2020_Map,$C2758+2,$I$7),"")</f>
        <v/>
      </c>
      <c r="J2758" s="17" t="str" cm="1">
        <f t="array" aca="1" ref="J2758" ca="1">IFERROR(IF(INDEX(NTG_2020_Map,$C2758+2,36)=0,"",INDEX(NTG_2020_Map,$C2758+2,$J$7)),"")</f>
        <v/>
      </c>
      <c r="K2758" s="17" t="str" cm="1">
        <f t="array" aca="1" ref="K2758" ca="1">IFERROR(INDEX(NTG_2020_Map,$C2758+2,K$7),"")</f>
        <v/>
      </c>
      <c r="L2758" s="17" t="str" cm="1">
        <f t="array" aca="1" ref="L2758" ca="1">IFERROR(INDEX(NTG_2020_Map,$C2758+2,L$7),"")</f>
        <v/>
      </c>
      <c r="M2758" s="17" t="str" cm="1">
        <f t="array" aca="1" ref="M2758" ca="1">IFERROR(INDEX(NTG_2020_Map,$C2758+2,M$7),"")</f>
        <v/>
      </c>
      <c r="N2758" s="18" t="str" cm="1">
        <f t="array" aca="1" ref="N2758" ca="1">IFERROR(INDEX(NTG_2020_Map,$C2758+2,N$7),"")</f>
        <v/>
      </c>
      <c r="O2758" s="18" t="str" cm="1">
        <f t="array" aca="1" ref="O2758" ca="1">IFERROR(IF(INDEX(NTG_2020_Map,$C2758+2,O$7)="","",INDEX(NTG_2020_Map,$C2758+2,O$7)),"")</f>
        <v/>
      </c>
    </row>
    <row r="2759" spans="3:15" ht="12.75" customHeight="1">
      <c r="C2759" s="16">
        <f t="shared" si="84"/>
        <v>120</v>
      </c>
      <c r="D2759" s="16">
        <f t="shared" si="85"/>
        <v>14</v>
      </c>
      <c r="E2759" s="16" cm="1">
        <f t="array" aca="1" ref="E2759" ca="1">IF(F2759="","",IF(INDEX(NTG_2020_Table,$C2759+1,$D2759)=1,1,0))</f>
        <v>0</v>
      </c>
      <c r="F2759" s="17" t="str" cm="1">
        <f t="array" aca="1" ref="F2759" ca="1">IFERROR(INDEX(NTG_2020_Table,$C2759+1,$F$7),"")</f>
        <v>Agric-Sprklr-All</v>
      </c>
      <c r="G2759" s="17" t="str" cm="1">
        <f t="array" aca="1" ref="G2759" ca="1">IF($F2759="","",IFERROR(INDEX(NTG_2020_Map,1,IF($D2759&lt;$B$4,$B$3,IF($D2759&lt;$B$5,$B$4,$B$5))),""))</f>
        <v>VersionSource</v>
      </c>
      <c r="H2759" s="17" t="str" cm="1">
        <f t="array" aca="1" ref="H2759" ca="1">IF(F2759="","",IFERROR(INDEX(NTG_2020_Map,2,D2759),""))</f>
        <v>0</v>
      </c>
      <c r="I2759" s="17" t="str" cm="1">
        <f t="array" aca="1" ref="I2759" ca="1">IFERROR(INDEX(NTG_2020_Map,$C2759+2,$I$7),"")</f>
        <v/>
      </c>
      <c r="J2759" s="17" t="str" cm="1">
        <f t="array" aca="1" ref="J2759" ca="1">IFERROR(IF(INDEX(NTG_2020_Map,$C2759+2,36)=0,"",INDEX(NTG_2020_Map,$C2759+2,$J$7)),"")</f>
        <v/>
      </c>
      <c r="K2759" s="17" t="str" cm="1">
        <f t="array" aca="1" ref="K2759" ca="1">IFERROR(INDEX(NTG_2020_Map,$C2759+2,K$7),"")</f>
        <v/>
      </c>
      <c r="L2759" s="17" t="str" cm="1">
        <f t="array" aca="1" ref="L2759" ca="1">IFERROR(INDEX(NTG_2020_Map,$C2759+2,L$7),"")</f>
        <v/>
      </c>
      <c r="M2759" s="17" t="str" cm="1">
        <f t="array" aca="1" ref="M2759" ca="1">IFERROR(INDEX(NTG_2020_Map,$C2759+2,M$7),"")</f>
        <v/>
      </c>
      <c r="N2759" s="18" t="str" cm="1">
        <f t="array" aca="1" ref="N2759" ca="1">IFERROR(INDEX(NTG_2020_Map,$C2759+2,N$7),"")</f>
        <v/>
      </c>
      <c r="O2759" s="18" t="str" cm="1">
        <f t="array" aca="1" ref="O2759" ca="1">IFERROR(IF(INDEX(NTG_2020_Map,$C2759+2,O$7)="","",INDEX(NTG_2020_Map,$C2759+2,O$7)),"")</f>
        <v/>
      </c>
    </row>
    <row r="2760" spans="3:15" ht="12.75" customHeight="1">
      <c r="C2760" s="16">
        <f t="shared" si="84"/>
        <v>120</v>
      </c>
      <c r="D2760" s="16">
        <f t="shared" si="85"/>
        <v>15</v>
      </c>
      <c r="E2760" s="16" cm="1">
        <f t="array" aca="1" ref="E2760" ca="1">IF(F2760="","",IF(INDEX(NTG_2020_Table,$C2760+1,$D2760)=1,1,0))</f>
        <v>0</v>
      </c>
      <c r="F2760" s="17" t="str" cm="1">
        <f t="array" aca="1" ref="F2760" ca="1">IFERROR(INDEX(NTG_2020_Table,$C2760+1,$F$7),"")</f>
        <v>Agric-Sprklr-All</v>
      </c>
      <c r="G2760" s="17" t="str" cm="1">
        <f t="array" aca="1" ref="G2760" ca="1">IF($F2760="","",IFERROR(INDEX(NTG_2020_Map,1,IF($D2760&lt;$B$4,$B$3,IF($D2760&lt;$B$5,$B$4,$B$5))),""))</f>
        <v>VersionSource</v>
      </c>
      <c r="H2760" s="17" cm="1">
        <f t="array" aca="1" ref="H2760" ca="1">IF(F2760="","",IFERROR(INDEX(NTG_2020_Map,2,D2760),""))</f>
        <v>45448.629734189817</v>
      </c>
      <c r="I2760" s="17" t="str" cm="1">
        <f t="array" aca="1" ref="I2760" ca="1">IFERROR(INDEX(NTG_2020_Map,$C2760+2,$I$7),"")</f>
        <v/>
      </c>
      <c r="J2760" s="17" t="str" cm="1">
        <f t="array" aca="1" ref="J2760" ca="1">IFERROR(IF(INDEX(NTG_2020_Map,$C2760+2,36)=0,"",INDEX(NTG_2020_Map,$C2760+2,$J$7)),"")</f>
        <v/>
      </c>
      <c r="K2760" s="17" t="str" cm="1">
        <f t="array" aca="1" ref="K2760" ca="1">IFERROR(INDEX(NTG_2020_Map,$C2760+2,K$7),"")</f>
        <v/>
      </c>
      <c r="L2760" s="17" t="str" cm="1">
        <f t="array" aca="1" ref="L2760" ca="1">IFERROR(INDEX(NTG_2020_Map,$C2760+2,L$7),"")</f>
        <v/>
      </c>
      <c r="M2760" s="17" t="str" cm="1">
        <f t="array" aca="1" ref="M2760" ca="1">IFERROR(INDEX(NTG_2020_Map,$C2760+2,M$7),"")</f>
        <v/>
      </c>
      <c r="N2760" s="18" t="str" cm="1">
        <f t="array" aca="1" ref="N2760" ca="1">IFERROR(INDEX(NTG_2020_Map,$C2760+2,N$7),"")</f>
        <v/>
      </c>
      <c r="O2760" s="18" t="str" cm="1">
        <f t="array" aca="1" ref="O2760" ca="1">IFERROR(IF(INDEX(NTG_2020_Map,$C2760+2,O$7)="","",INDEX(NTG_2020_Map,$C2760+2,O$7)),"")</f>
        <v/>
      </c>
    </row>
    <row r="2761" spans="3:15" ht="12.75" customHeight="1">
      <c r="C2761" s="16">
        <f t="shared" si="84"/>
        <v>120</v>
      </c>
      <c r="D2761" s="16">
        <f t="shared" si="85"/>
        <v>16</v>
      </c>
      <c r="E2761" s="16" cm="1">
        <f t="array" aca="1" ref="E2761" ca="1">IF(F2761="","",IF(INDEX(NTG_2020_Table,$C2761+1,$D2761)=1,1,0))</f>
        <v>1</v>
      </c>
      <c r="F2761" s="17" t="str" cm="1">
        <f t="array" aca="1" ref="F2761" ca="1">IFERROR(INDEX(NTG_2020_Table,$C2761+1,$F$7),"")</f>
        <v>Agric-Sprklr-All</v>
      </c>
      <c r="G2761" s="17" t="str" cm="1">
        <f t="array" aca="1" ref="G2761" ca="1">IF($F2761="","",IFERROR(INDEX(NTG_2020_Map,1,IF($D2761&lt;$B$4,$B$3,IF($D2761&lt;$B$5,$B$4,$B$5))),""))</f>
        <v>VersionSource</v>
      </c>
      <c r="H2761" s="17" t="str" cm="1">
        <f t="array" aca="1" ref="H2761" ca="1">IF(F2761="","",IFERROR(INDEX(NTG_2020_Map,2,D2761),""))</f>
        <v>Expired this record since a new record was created that uses the updated Measure Impact Types and Delivery Types per DEER2026 Scoping Document.</v>
      </c>
      <c r="I2761" s="17" t="str" cm="1">
        <f t="array" aca="1" ref="I2761" ca="1">IFERROR(INDEX(NTG_2020_Map,$C2761+2,$I$7),"")</f>
        <v/>
      </c>
      <c r="J2761" s="17" t="str" cm="1">
        <f t="array" aca="1" ref="J2761" ca="1">IFERROR(IF(INDEX(NTG_2020_Map,$C2761+2,36)=0,"",INDEX(NTG_2020_Map,$C2761+2,$J$7)),"")</f>
        <v/>
      </c>
      <c r="K2761" s="17" t="str" cm="1">
        <f t="array" aca="1" ref="K2761" ca="1">IFERROR(INDEX(NTG_2020_Map,$C2761+2,K$7),"")</f>
        <v/>
      </c>
      <c r="L2761" s="17" t="str" cm="1">
        <f t="array" aca="1" ref="L2761" ca="1">IFERROR(INDEX(NTG_2020_Map,$C2761+2,L$7),"")</f>
        <v/>
      </c>
      <c r="M2761" s="17" t="str" cm="1">
        <f t="array" aca="1" ref="M2761" ca="1">IFERROR(INDEX(NTG_2020_Map,$C2761+2,M$7),"")</f>
        <v/>
      </c>
      <c r="N2761" s="18" t="str" cm="1">
        <f t="array" aca="1" ref="N2761" ca="1">IFERROR(INDEX(NTG_2020_Map,$C2761+2,N$7),"")</f>
        <v/>
      </c>
      <c r="O2761" s="18" t="str" cm="1">
        <f t="array" aca="1" ref="O2761" ca="1">IFERROR(IF(INDEX(NTG_2020_Map,$C2761+2,O$7)="","",INDEX(NTG_2020_Map,$C2761+2,O$7)),"")</f>
        <v/>
      </c>
    </row>
    <row r="2762" spans="3:15" ht="12.75" customHeight="1">
      <c r="C2762" s="16">
        <f t="shared" ref="C2762:C2825" si="86">IF($D2762=1,IF($C2761&lt;$B$1,$C2761+1,""),$C2761)</f>
        <v>120</v>
      </c>
      <c r="D2762" s="16">
        <f t="shared" ref="D2762:D2825" si="87">IF(D2761&lt;$B$2,D2761+1,1)</f>
        <v>17</v>
      </c>
      <c r="E2762" s="16" cm="1">
        <f t="array" aca="1" ref="E2762" ca="1">IF(F2762="","",IF(INDEX(NTG_2020_Table,$C2762+1,$D2762)=1,1,0))</f>
        <v>1</v>
      </c>
      <c r="F2762" s="17" t="str" cm="1">
        <f t="array" aca="1" ref="F2762" ca="1">IFERROR(INDEX(NTG_2020_Table,$C2762+1,$F$7),"")</f>
        <v>Agric-Sprklr-All</v>
      </c>
      <c r="G2762" s="17" t="str" cm="1">
        <f t="array" aca="1" ref="G2762" ca="1">IF($F2762="","",IFERROR(INDEX(NTG_2020_Map,1,IF($D2762&lt;$B$4,$B$3,IF($D2762&lt;$B$5,$B$4,$B$5))),""))</f>
        <v>VersionSource</v>
      </c>
      <c r="H2762" s="17" t="str" cm="1">
        <f t="array" aca="1" ref="H2762" ca="1">IF(F2762="","",IFERROR(INDEX(NTG_2020_Map,2,D2762),""))</f>
        <v>Deemed Ex Ante Team</v>
      </c>
      <c r="I2762" s="17" t="str" cm="1">
        <f t="array" aca="1" ref="I2762" ca="1">IFERROR(INDEX(NTG_2020_Map,$C2762+2,$I$7),"")</f>
        <v/>
      </c>
      <c r="J2762" s="17" t="str" cm="1">
        <f t="array" aca="1" ref="J2762" ca="1">IFERROR(IF(INDEX(NTG_2020_Map,$C2762+2,36)=0,"",INDEX(NTG_2020_Map,$C2762+2,$J$7)),"")</f>
        <v/>
      </c>
      <c r="K2762" s="17" t="str" cm="1">
        <f t="array" aca="1" ref="K2762" ca="1">IFERROR(INDEX(NTG_2020_Map,$C2762+2,K$7),"")</f>
        <v/>
      </c>
      <c r="L2762" s="17" t="str" cm="1">
        <f t="array" aca="1" ref="L2762" ca="1">IFERROR(INDEX(NTG_2020_Map,$C2762+2,L$7),"")</f>
        <v/>
      </c>
      <c r="M2762" s="17" t="str" cm="1">
        <f t="array" aca="1" ref="M2762" ca="1">IFERROR(INDEX(NTG_2020_Map,$C2762+2,M$7),"")</f>
        <v/>
      </c>
      <c r="N2762" s="18" t="str" cm="1">
        <f t="array" aca="1" ref="N2762" ca="1">IFERROR(INDEX(NTG_2020_Map,$C2762+2,N$7),"")</f>
        <v/>
      </c>
      <c r="O2762" s="18" t="str" cm="1">
        <f t="array" aca="1" ref="O2762" ca="1">IFERROR(IF(INDEX(NTG_2020_Map,$C2762+2,O$7)="","",INDEX(NTG_2020_Map,$C2762+2,O$7)),"")</f>
        <v/>
      </c>
    </row>
    <row r="2763" spans="3:15" ht="12.75" customHeight="1">
      <c r="C2763" s="16">
        <f t="shared" si="86"/>
        <v>120</v>
      </c>
      <c r="D2763" s="16">
        <f t="shared" si="87"/>
        <v>18</v>
      </c>
      <c r="E2763" s="16" cm="1">
        <f t="array" aca="1" ref="E2763" ca="1">IF(F2763="","",IF(INDEX(NTG_2020_Table,$C2763+1,$D2763)=1,1,0))</f>
        <v>1</v>
      </c>
      <c r="F2763" s="17" t="str" cm="1">
        <f t="array" aca="1" ref="F2763" ca="1">IFERROR(INDEX(NTG_2020_Table,$C2763+1,$F$7),"")</f>
        <v>Agric-Sprklr-All</v>
      </c>
      <c r="G2763" s="17" t="str" cm="1">
        <f t="array" aca="1" ref="G2763" ca="1">IF($F2763="","",IFERROR(INDEX(NTG_2020_Map,1,IF($D2763&lt;$B$4,$B$3,IF($D2763&lt;$B$5,$B$4,$B$5))),""))</f>
        <v>VersionSource</v>
      </c>
      <c r="H2763" s="17" cm="1">
        <f t="array" aca="1" ref="H2763" ca="1">IF(F2763="","",IFERROR(INDEX(NTG_2020_Map,2,D2763),""))</f>
        <v>44566.539816770834</v>
      </c>
      <c r="I2763" s="17" t="str" cm="1">
        <f t="array" aca="1" ref="I2763" ca="1">IFERROR(INDEX(NTG_2020_Map,$C2763+2,$I$7),"")</f>
        <v/>
      </c>
      <c r="J2763" s="17" t="str" cm="1">
        <f t="array" aca="1" ref="J2763" ca="1">IFERROR(IF(INDEX(NTG_2020_Map,$C2763+2,36)=0,"",INDEX(NTG_2020_Map,$C2763+2,$J$7)),"")</f>
        <v/>
      </c>
      <c r="K2763" s="17" t="str" cm="1">
        <f t="array" aca="1" ref="K2763" ca="1">IFERROR(INDEX(NTG_2020_Map,$C2763+2,K$7),"")</f>
        <v/>
      </c>
      <c r="L2763" s="17" t="str" cm="1">
        <f t="array" aca="1" ref="L2763" ca="1">IFERROR(INDEX(NTG_2020_Map,$C2763+2,L$7),"")</f>
        <v/>
      </c>
      <c r="M2763" s="17" t="str" cm="1">
        <f t="array" aca="1" ref="M2763" ca="1">IFERROR(INDEX(NTG_2020_Map,$C2763+2,M$7),"")</f>
        <v/>
      </c>
      <c r="N2763" s="18" t="str" cm="1">
        <f t="array" aca="1" ref="N2763" ca="1">IFERROR(INDEX(NTG_2020_Map,$C2763+2,N$7),"")</f>
        <v/>
      </c>
      <c r="O2763" s="18" t="str" cm="1">
        <f t="array" aca="1" ref="O2763" ca="1">IFERROR(IF(INDEX(NTG_2020_Map,$C2763+2,O$7)="","",INDEX(NTG_2020_Map,$C2763+2,O$7)),"")</f>
        <v/>
      </c>
    </row>
    <row r="2764" spans="3:15" ht="12.75" customHeight="1">
      <c r="C2764" s="16">
        <f t="shared" si="86"/>
        <v>120</v>
      </c>
      <c r="D2764" s="16">
        <f t="shared" si="87"/>
        <v>19</v>
      </c>
      <c r="E2764" s="16" cm="1">
        <f t="array" aca="1" ref="E2764" ca="1">IF(F2764="","",IF(INDEX(NTG_2020_Table,$C2764+1,$D2764)=1,1,0))</f>
        <v>1</v>
      </c>
      <c r="F2764" s="17" t="str" cm="1">
        <f t="array" aca="1" ref="F2764" ca="1">IFERROR(INDEX(NTG_2020_Table,$C2764+1,$F$7),"")</f>
        <v>Agric-Sprklr-All</v>
      </c>
      <c r="G2764" s="17" t="str" cm="1">
        <f t="array" aca="1" ref="G2764" ca="1">IF($F2764="","",IFERROR(INDEX(NTG_2020_Map,1,IF($D2764&lt;$B$4,$B$3,IF($D2764&lt;$B$5,$B$4,$B$5))),""))</f>
        <v>CreatedComment</v>
      </c>
      <c r="H2764" s="17" t="str" cm="1">
        <f t="array" aca="1" ref="H2764" ca="1">IF(F2764="","",IFERROR(INDEX(NTG_2020_Map,2,D2764),""))</f>
        <v/>
      </c>
      <c r="I2764" s="17" t="str" cm="1">
        <f t="array" aca="1" ref="I2764" ca="1">IFERROR(INDEX(NTG_2020_Map,$C2764+2,$I$7),"")</f>
        <v/>
      </c>
      <c r="J2764" s="17" t="str" cm="1">
        <f t="array" aca="1" ref="J2764" ca="1">IFERROR(IF(INDEX(NTG_2020_Map,$C2764+2,36)=0,"",INDEX(NTG_2020_Map,$C2764+2,$J$7)),"")</f>
        <v/>
      </c>
      <c r="K2764" s="17" t="str" cm="1">
        <f t="array" aca="1" ref="K2764" ca="1">IFERROR(INDEX(NTG_2020_Map,$C2764+2,K$7),"")</f>
        <v/>
      </c>
      <c r="L2764" s="17" t="str" cm="1">
        <f t="array" aca="1" ref="L2764" ca="1">IFERROR(INDEX(NTG_2020_Map,$C2764+2,L$7),"")</f>
        <v/>
      </c>
      <c r="M2764" s="17" t="str" cm="1">
        <f t="array" aca="1" ref="M2764" ca="1">IFERROR(INDEX(NTG_2020_Map,$C2764+2,M$7),"")</f>
        <v/>
      </c>
      <c r="N2764" s="18" t="str" cm="1">
        <f t="array" aca="1" ref="N2764" ca="1">IFERROR(INDEX(NTG_2020_Map,$C2764+2,N$7),"")</f>
        <v/>
      </c>
      <c r="O2764" s="18" t="str" cm="1">
        <f t="array" aca="1" ref="O2764" ca="1">IFERROR(IF(INDEX(NTG_2020_Map,$C2764+2,O$7)="","",INDEX(NTG_2020_Map,$C2764+2,O$7)),"")</f>
        <v/>
      </c>
    </row>
    <row r="2765" spans="3:15" ht="12.75" customHeight="1">
      <c r="C2765" s="16">
        <f t="shared" si="86"/>
        <v>120</v>
      </c>
      <c r="D2765" s="16">
        <f t="shared" si="87"/>
        <v>20</v>
      </c>
      <c r="E2765" s="16" cm="1">
        <f t="array" aca="1" ref="E2765" ca="1">IF(F2765="","",IF(INDEX(NTG_2020_Table,$C2765+1,$D2765)=1,1,0))</f>
        <v>1</v>
      </c>
      <c r="F2765" s="17" t="str" cm="1">
        <f t="array" aca="1" ref="F2765" ca="1">IFERROR(INDEX(NTG_2020_Table,$C2765+1,$F$7),"")</f>
        <v>Agric-Sprklr-All</v>
      </c>
      <c r="G2765" s="17" t="str" cm="1">
        <f t="array" aca="1" ref="G2765" ca="1">IF($F2765="","",IFERROR(INDEX(NTG_2020_Map,1,IF($D2765&lt;$B$4,$B$3,IF($D2765&lt;$B$5,$B$4,$B$5))),""))</f>
        <v>CreatedComment</v>
      </c>
      <c r="H2765" s="17" t="str" cm="1">
        <f t="array" aca="1" ref="H2765" ca="1">IF(F2765="","",IFERROR(INDEX(NTG_2020_Map,2,D2765),""))</f>
        <v>Deemed Ex Ante Team</v>
      </c>
      <c r="I2765" s="17" t="str" cm="1">
        <f t="array" aca="1" ref="I2765" ca="1">IFERROR(INDEX(NTG_2020_Map,$C2765+2,$I$7),"")</f>
        <v/>
      </c>
      <c r="J2765" s="17" t="str" cm="1">
        <f t="array" aca="1" ref="J2765" ca="1">IFERROR(IF(INDEX(NTG_2020_Map,$C2765+2,36)=0,"",INDEX(NTG_2020_Map,$C2765+2,$J$7)),"")</f>
        <v/>
      </c>
      <c r="K2765" s="17" t="str" cm="1">
        <f t="array" aca="1" ref="K2765" ca="1">IFERROR(INDEX(NTG_2020_Map,$C2765+2,K$7),"")</f>
        <v/>
      </c>
      <c r="L2765" s="17" t="str" cm="1">
        <f t="array" aca="1" ref="L2765" ca="1">IFERROR(INDEX(NTG_2020_Map,$C2765+2,L$7),"")</f>
        <v/>
      </c>
      <c r="M2765" s="17" t="str" cm="1">
        <f t="array" aca="1" ref="M2765" ca="1">IFERROR(INDEX(NTG_2020_Map,$C2765+2,M$7),"")</f>
        <v/>
      </c>
      <c r="N2765" s="18" t="str" cm="1">
        <f t="array" aca="1" ref="N2765" ca="1">IFERROR(INDEX(NTG_2020_Map,$C2765+2,N$7),"")</f>
        <v/>
      </c>
      <c r="O2765" s="18" t="str" cm="1">
        <f t="array" aca="1" ref="O2765" ca="1">IFERROR(IF(INDEX(NTG_2020_Map,$C2765+2,O$7)="","",INDEX(NTG_2020_Map,$C2765+2,O$7)),"")</f>
        <v/>
      </c>
    </row>
    <row r="2766" spans="3:15" ht="12.75" customHeight="1">
      <c r="C2766" s="16">
        <f t="shared" si="86"/>
        <v>120</v>
      </c>
      <c r="D2766" s="16">
        <f t="shared" si="87"/>
        <v>21</v>
      </c>
      <c r="E2766" s="16" cm="1">
        <f t="array" aca="1" ref="E2766" ca="1">IF(F2766="","",IF(INDEX(NTG_2020_Table,$C2766+1,$D2766)=1,1,0))</f>
        <v>1</v>
      </c>
      <c r="F2766" s="17" t="str" cm="1">
        <f t="array" aca="1" ref="F2766" ca="1">IFERROR(INDEX(NTG_2020_Table,$C2766+1,$F$7),"")</f>
        <v>Agric-Sprklr-All</v>
      </c>
      <c r="G2766" s="17" t="str" cm="1">
        <f t="array" aca="1" ref="G2766" ca="1">IF($F2766="","",IFERROR(INDEX(NTG_2020_Map,1,IF($D2766&lt;$B$4,$B$3,IF($D2766&lt;$B$5,$B$4,$B$5))),""))</f>
        <v>CreatedComment</v>
      </c>
      <c r="H2766" s="17" t="str" cm="1">
        <f t="array" aca="1" ref="H2766" ca="1">IF(F2766="","",IFERROR(INDEX(NTG_2020_Map,2,D2766),""))</f>
        <v/>
      </c>
      <c r="I2766" s="17" t="str" cm="1">
        <f t="array" aca="1" ref="I2766" ca="1">IFERROR(INDEX(NTG_2020_Map,$C2766+2,$I$7),"")</f>
        <v/>
      </c>
      <c r="J2766" s="17" t="str" cm="1">
        <f t="array" aca="1" ref="J2766" ca="1">IFERROR(IF(INDEX(NTG_2020_Map,$C2766+2,36)=0,"",INDEX(NTG_2020_Map,$C2766+2,$J$7)),"")</f>
        <v/>
      </c>
      <c r="K2766" s="17" t="str" cm="1">
        <f t="array" aca="1" ref="K2766" ca="1">IFERROR(INDEX(NTG_2020_Map,$C2766+2,K$7),"")</f>
        <v/>
      </c>
      <c r="L2766" s="17" t="str" cm="1">
        <f t="array" aca="1" ref="L2766" ca="1">IFERROR(INDEX(NTG_2020_Map,$C2766+2,L$7),"")</f>
        <v/>
      </c>
      <c r="M2766" s="17" t="str" cm="1">
        <f t="array" aca="1" ref="M2766" ca="1">IFERROR(INDEX(NTG_2020_Map,$C2766+2,M$7),"")</f>
        <v/>
      </c>
      <c r="N2766" s="18" t="str" cm="1">
        <f t="array" aca="1" ref="N2766" ca="1">IFERROR(INDEX(NTG_2020_Map,$C2766+2,N$7),"")</f>
        <v/>
      </c>
      <c r="O2766" s="18" t="str" cm="1">
        <f t="array" aca="1" ref="O2766" ca="1">IFERROR(IF(INDEX(NTG_2020_Map,$C2766+2,O$7)="","",INDEX(NTG_2020_Map,$C2766+2,O$7)),"")</f>
        <v/>
      </c>
    </row>
    <row r="2767" spans="3:15" ht="12.75" customHeight="1">
      <c r="C2767" s="16">
        <f t="shared" si="86"/>
        <v>120</v>
      </c>
      <c r="D2767" s="16">
        <f t="shared" si="87"/>
        <v>22</v>
      </c>
      <c r="E2767" s="16" cm="1">
        <f t="array" aca="1" ref="E2767" ca="1">IF(F2767="","",IF(INDEX(NTG_2020_Table,$C2767+1,$D2767)=1,1,0))</f>
        <v>1</v>
      </c>
      <c r="F2767" s="17" t="str" cm="1">
        <f t="array" aca="1" ref="F2767" ca="1">IFERROR(INDEX(NTG_2020_Table,$C2767+1,$F$7),"")</f>
        <v>Agric-Sprklr-All</v>
      </c>
      <c r="G2767" s="17" t="str" cm="1">
        <f t="array" aca="1" ref="G2767" ca="1">IF($F2767="","",IFERROR(INDEX(NTG_2020_Map,1,IF($D2767&lt;$B$4,$B$3,IF($D2767&lt;$B$5,$B$4,$B$5))),""))</f>
        <v>CreatedComment</v>
      </c>
      <c r="H2767" s="17" t="str" cm="1">
        <f t="array" aca="1" ref="H2767" ca="1">IF(F2767="","",IFERROR(INDEX(NTG_2020_Map,2,D2767),""))</f>
        <v/>
      </c>
      <c r="I2767" s="17" t="str" cm="1">
        <f t="array" aca="1" ref="I2767" ca="1">IFERROR(INDEX(NTG_2020_Map,$C2767+2,$I$7),"")</f>
        <v/>
      </c>
      <c r="J2767" s="17" t="str" cm="1">
        <f t="array" aca="1" ref="J2767" ca="1">IFERROR(IF(INDEX(NTG_2020_Map,$C2767+2,36)=0,"",INDEX(NTG_2020_Map,$C2767+2,$J$7)),"")</f>
        <v/>
      </c>
      <c r="K2767" s="17" t="str" cm="1">
        <f t="array" aca="1" ref="K2767" ca="1">IFERROR(INDEX(NTG_2020_Map,$C2767+2,K$7),"")</f>
        <v/>
      </c>
      <c r="L2767" s="17" t="str" cm="1">
        <f t="array" aca="1" ref="L2767" ca="1">IFERROR(INDEX(NTG_2020_Map,$C2767+2,L$7),"")</f>
        <v/>
      </c>
      <c r="M2767" s="17" t="str" cm="1">
        <f t="array" aca="1" ref="M2767" ca="1">IFERROR(INDEX(NTG_2020_Map,$C2767+2,M$7),"")</f>
        <v/>
      </c>
      <c r="N2767" s="18" t="str" cm="1">
        <f t="array" aca="1" ref="N2767" ca="1">IFERROR(INDEX(NTG_2020_Map,$C2767+2,N$7),"")</f>
        <v/>
      </c>
      <c r="O2767" s="18" t="str" cm="1">
        <f t="array" aca="1" ref="O2767" ca="1">IFERROR(IF(INDEX(NTG_2020_Map,$C2767+2,O$7)="","",INDEX(NTG_2020_Map,$C2767+2,O$7)),"")</f>
        <v/>
      </c>
    </row>
    <row r="2768" spans="3:15" ht="12.75" customHeight="1">
      <c r="C2768" s="16">
        <f t="shared" si="86"/>
        <v>120</v>
      </c>
      <c r="D2768" s="16">
        <f t="shared" si="87"/>
        <v>23</v>
      </c>
      <c r="E2768" s="16" cm="1">
        <f t="array" aca="1" ref="E2768" ca="1">IF(F2768="","",IF(INDEX(NTG_2020_Table,$C2768+1,$D2768)=1,1,0))</f>
        <v>1</v>
      </c>
      <c r="F2768" s="17" t="str" cm="1">
        <f t="array" aca="1" ref="F2768" ca="1">IFERROR(INDEX(NTG_2020_Table,$C2768+1,$F$7),"")</f>
        <v>Agric-Sprklr-All</v>
      </c>
      <c r="G2768" s="17" t="str" cm="1">
        <f t="array" aca="1" ref="G2768" ca="1">IF($F2768="","",IFERROR(INDEX(NTG_2020_Map,1,IF($D2768&lt;$B$4,$B$3,IF($D2768&lt;$B$5,$B$4,$B$5))),""))</f>
        <v>CreatedComment</v>
      </c>
      <c r="H2768" s="17" t="str" cm="1">
        <f t="array" aca="1" ref="H2768" ca="1">IF(F2768="","",IFERROR(INDEX(NTG_2020_Map,2,D2768),""))</f>
        <v/>
      </c>
      <c r="I2768" s="17" t="str" cm="1">
        <f t="array" aca="1" ref="I2768" ca="1">IFERROR(INDEX(NTG_2020_Map,$C2768+2,$I$7),"")</f>
        <v/>
      </c>
      <c r="J2768" s="17" t="str" cm="1">
        <f t="array" aca="1" ref="J2768" ca="1">IFERROR(IF(INDEX(NTG_2020_Map,$C2768+2,36)=0,"",INDEX(NTG_2020_Map,$C2768+2,$J$7)),"")</f>
        <v/>
      </c>
      <c r="K2768" s="17" t="str" cm="1">
        <f t="array" aca="1" ref="K2768" ca="1">IFERROR(INDEX(NTG_2020_Map,$C2768+2,K$7),"")</f>
        <v/>
      </c>
      <c r="L2768" s="17" t="str" cm="1">
        <f t="array" aca="1" ref="L2768" ca="1">IFERROR(INDEX(NTG_2020_Map,$C2768+2,L$7),"")</f>
        <v/>
      </c>
      <c r="M2768" s="17" t="str" cm="1">
        <f t="array" aca="1" ref="M2768" ca="1">IFERROR(INDEX(NTG_2020_Map,$C2768+2,M$7),"")</f>
        <v/>
      </c>
      <c r="N2768" s="18" t="str" cm="1">
        <f t="array" aca="1" ref="N2768" ca="1">IFERROR(INDEX(NTG_2020_Map,$C2768+2,N$7),"")</f>
        <v/>
      </c>
      <c r="O2768" s="18" t="str" cm="1">
        <f t="array" aca="1" ref="O2768" ca="1">IFERROR(IF(INDEX(NTG_2020_Map,$C2768+2,O$7)="","",INDEX(NTG_2020_Map,$C2768+2,O$7)),"")</f>
        <v/>
      </c>
    </row>
    <row r="2769" spans="3:15" ht="12.75" customHeight="1">
      <c r="C2769" s="16">
        <f t="shared" si="86"/>
        <v>121</v>
      </c>
      <c r="D2769" s="16">
        <f t="shared" si="87"/>
        <v>1</v>
      </c>
      <c r="E2769" s="16" cm="1">
        <f t="array" aca="1" ref="E2769" ca="1">IF(F2769="","",IF(INDEX(NTG_2020_Table,$C2769+1,$D2769)=1,1,0))</f>
        <v>0</v>
      </c>
      <c r="F2769" s="17" t="str" cm="1">
        <f t="array" aca="1" ref="F2769" ca="1">IFERROR(INDEX(NTG_2020_Table,$C2769+1,$F$7),"")</f>
        <v>Agricult-Default-HTR-di</v>
      </c>
      <c r="G2769" s="17" t="str" cm="1">
        <f t="array" aca="1" ref="G2769" ca="1">IF($F2769="","",IFERROR(INDEX(NTG_2020_Map,1,IF($D2769&lt;$B$4,$B$3,IF($D2769&lt;$B$5,$B$4,$B$5))),""))</f>
        <v>NTG_ID</v>
      </c>
      <c r="H2769" s="17" t="str" cm="1">
        <f t="array" aca="1" ref="H2769" ca="1">IF(F2769="","",IFERROR(INDEX(NTG_2020_Map,2,D2769),""))</f>
        <v>Agric-Default&gt;2yrs</v>
      </c>
      <c r="I2769" s="17" t="str" cm="1">
        <f t="array" aca="1" ref="I2769" ca="1">IFERROR(INDEX(NTG_2020_Map,$C2769+2,$I$7),"")</f>
        <v/>
      </c>
      <c r="J2769" s="17" t="str" cm="1">
        <f t="array" aca="1" ref="J2769" ca="1">IFERROR(IF(INDEX(NTG_2020_Map,$C2769+2,36)=0,"",INDEX(NTG_2020_Map,$C2769+2,$J$7)),"")</f>
        <v/>
      </c>
      <c r="K2769" s="17" t="str" cm="1">
        <f t="array" aca="1" ref="K2769" ca="1">IFERROR(INDEX(NTG_2020_Map,$C2769+2,K$7),"")</f>
        <v/>
      </c>
      <c r="L2769" s="17" t="str" cm="1">
        <f t="array" aca="1" ref="L2769" ca="1">IFERROR(INDEX(NTG_2020_Map,$C2769+2,L$7),"")</f>
        <v/>
      </c>
      <c r="M2769" s="17" t="str" cm="1">
        <f t="array" aca="1" ref="M2769" ca="1">IFERROR(INDEX(NTG_2020_Map,$C2769+2,M$7),"")</f>
        <v/>
      </c>
      <c r="N2769" s="18" t="str" cm="1">
        <f t="array" aca="1" ref="N2769" ca="1">IFERROR(INDEX(NTG_2020_Map,$C2769+2,N$7),"")</f>
        <v/>
      </c>
      <c r="O2769" s="18" t="str" cm="1">
        <f t="array" aca="1" ref="O2769" ca="1">IFERROR(IF(INDEX(NTG_2020_Map,$C2769+2,O$7)="","",INDEX(NTG_2020_Map,$C2769+2,O$7)),"")</f>
        <v/>
      </c>
    </row>
    <row r="2770" spans="3:15" ht="12.75" customHeight="1">
      <c r="C2770" s="16">
        <f t="shared" si="86"/>
        <v>121</v>
      </c>
      <c r="D2770" s="16">
        <f t="shared" si="87"/>
        <v>2</v>
      </c>
      <c r="E2770" s="16" cm="1">
        <f t="array" aca="1" ref="E2770" ca="1">IF(F2770="","",IF(INDEX(NTG_2020_Table,$C2770+1,$D2770)=1,1,0))</f>
        <v>1</v>
      </c>
      <c r="F2770" s="17" t="str" cm="1">
        <f t="array" aca="1" ref="F2770" ca="1">IFERROR(INDEX(NTG_2020_Table,$C2770+1,$F$7),"")</f>
        <v>Agricult-Default-HTR-di</v>
      </c>
      <c r="G2770" s="17" t="str" cm="1">
        <f t="array" aca="1" ref="G2770" ca="1">IF($F2770="","",IFERROR(INDEX(NTG_2020_Map,1,IF($D2770&lt;$B$4,$B$3,IF($D2770&lt;$B$5,$B$4,$B$5))),""))</f>
        <v>NTG_ID</v>
      </c>
      <c r="H2770" s="17" t="str" cm="1">
        <f t="array" aca="1" ref="H2770" ca="1">IF(F2770="","",IFERROR(INDEX(NTG_2020_Map,2,D2770),""))</f>
        <v>DEER2019</v>
      </c>
      <c r="I2770" s="17" t="str" cm="1">
        <f t="array" aca="1" ref="I2770" ca="1">IFERROR(INDEX(NTG_2020_Map,$C2770+2,$I$7),"")</f>
        <v/>
      </c>
      <c r="J2770" s="17" t="str" cm="1">
        <f t="array" aca="1" ref="J2770" ca="1">IFERROR(IF(INDEX(NTG_2020_Map,$C2770+2,36)=0,"",INDEX(NTG_2020_Map,$C2770+2,$J$7)),"")</f>
        <v/>
      </c>
      <c r="K2770" s="17" t="str" cm="1">
        <f t="array" aca="1" ref="K2770" ca="1">IFERROR(INDEX(NTG_2020_Map,$C2770+2,K$7),"")</f>
        <v/>
      </c>
      <c r="L2770" s="17" t="str" cm="1">
        <f t="array" aca="1" ref="L2770" ca="1">IFERROR(INDEX(NTG_2020_Map,$C2770+2,L$7),"")</f>
        <v/>
      </c>
      <c r="M2770" s="17" t="str" cm="1">
        <f t="array" aca="1" ref="M2770" ca="1">IFERROR(INDEX(NTG_2020_Map,$C2770+2,M$7),"")</f>
        <v/>
      </c>
      <c r="N2770" s="18" t="str" cm="1">
        <f t="array" aca="1" ref="N2770" ca="1">IFERROR(INDEX(NTG_2020_Map,$C2770+2,N$7),"")</f>
        <v/>
      </c>
      <c r="O2770" s="18" t="str" cm="1">
        <f t="array" aca="1" ref="O2770" ca="1">IFERROR(IF(INDEX(NTG_2020_Map,$C2770+2,O$7)="","",INDEX(NTG_2020_Map,$C2770+2,O$7)),"")</f>
        <v/>
      </c>
    </row>
    <row r="2771" spans="3:15" ht="12.75" customHeight="1">
      <c r="C2771" s="16">
        <f t="shared" si="86"/>
        <v>121</v>
      </c>
      <c r="D2771" s="16">
        <f t="shared" si="87"/>
        <v>3</v>
      </c>
      <c r="E2771" s="16" cm="1">
        <f t="array" aca="1" ref="E2771" ca="1">IF(F2771="","",IF(INDEX(NTG_2020_Table,$C2771+1,$D2771)=1,1,0))</f>
        <v>0</v>
      </c>
      <c r="F2771" s="17" t="str" cm="1">
        <f t="array" aca="1" ref="F2771" ca="1">IFERROR(INDEX(NTG_2020_Table,$C2771+1,$F$7),"")</f>
        <v>Agricult-Default-HTR-di</v>
      </c>
      <c r="G2771" s="17" t="str" cm="1">
        <f t="array" aca="1" ref="G2771" ca="1">IF($F2771="","",IFERROR(INDEX(NTG_2020_Map,1,IF($D2771&lt;$B$4,$B$3,IF($D2771&lt;$B$5,$B$4,$B$5))),""))</f>
        <v>NTG_ID</v>
      </c>
      <c r="H2771" s="17" cm="1">
        <f t="array" aca="1" ref="H2771" ca="1">IF(F2771="","",IFERROR(INDEX(NTG_2020_Map,2,D2771),""))</f>
        <v>43466</v>
      </c>
      <c r="I2771" s="17" t="str" cm="1">
        <f t="array" aca="1" ref="I2771" ca="1">IFERROR(INDEX(NTG_2020_Map,$C2771+2,$I$7),"")</f>
        <v/>
      </c>
      <c r="J2771" s="17" t="str" cm="1">
        <f t="array" aca="1" ref="J2771" ca="1">IFERROR(IF(INDEX(NTG_2020_Map,$C2771+2,36)=0,"",INDEX(NTG_2020_Map,$C2771+2,$J$7)),"")</f>
        <v/>
      </c>
      <c r="K2771" s="17" t="str" cm="1">
        <f t="array" aca="1" ref="K2771" ca="1">IFERROR(INDEX(NTG_2020_Map,$C2771+2,K$7),"")</f>
        <v/>
      </c>
      <c r="L2771" s="17" t="str" cm="1">
        <f t="array" aca="1" ref="L2771" ca="1">IFERROR(INDEX(NTG_2020_Map,$C2771+2,L$7),"")</f>
        <v/>
      </c>
      <c r="M2771" s="17" t="str" cm="1">
        <f t="array" aca="1" ref="M2771" ca="1">IFERROR(INDEX(NTG_2020_Map,$C2771+2,M$7),"")</f>
        <v/>
      </c>
      <c r="N2771" s="18" t="str" cm="1">
        <f t="array" aca="1" ref="N2771" ca="1">IFERROR(INDEX(NTG_2020_Map,$C2771+2,N$7),"")</f>
        <v/>
      </c>
      <c r="O2771" s="18" t="str" cm="1">
        <f t="array" aca="1" ref="O2771" ca="1">IFERROR(IF(INDEX(NTG_2020_Map,$C2771+2,O$7)="","",INDEX(NTG_2020_Map,$C2771+2,O$7)),"")</f>
        <v/>
      </c>
    </row>
    <row r="2772" spans="3:15" ht="12.75" customHeight="1">
      <c r="C2772" s="16">
        <f t="shared" si="86"/>
        <v>121</v>
      </c>
      <c r="D2772" s="16">
        <f t="shared" si="87"/>
        <v>4</v>
      </c>
      <c r="E2772" s="16" cm="1">
        <f t="array" aca="1" ref="E2772" ca="1">IF(F2772="","",IF(INDEX(NTG_2020_Table,$C2772+1,$D2772)=1,1,0))</f>
        <v>0</v>
      </c>
      <c r="F2772" s="17" t="str" cm="1">
        <f t="array" aca="1" ref="F2772" ca="1">IFERROR(INDEX(NTG_2020_Table,$C2772+1,$F$7),"")</f>
        <v>Agricult-Default-HTR-di</v>
      </c>
      <c r="G2772" s="17" t="str" cm="1">
        <f t="array" aca="1" ref="G2772" ca="1">IF($F2772="","",IFERROR(INDEX(NTG_2020_Map,1,IF($D2772&lt;$B$4,$B$3,IF($D2772&lt;$B$5,$B$4,$B$5))),""))</f>
        <v>NTG_ID</v>
      </c>
      <c r="H2772" s="17" cm="1">
        <f t="array" aca="1" ref="H2772" ca="1">IF(F2772="","",IFERROR(INDEX(NTG_2020_Map,2,D2772),""))</f>
        <v>46022</v>
      </c>
      <c r="I2772" s="17" t="str" cm="1">
        <f t="array" aca="1" ref="I2772" ca="1">IFERROR(INDEX(NTG_2020_Map,$C2772+2,$I$7),"")</f>
        <v/>
      </c>
      <c r="J2772" s="17" t="str" cm="1">
        <f t="array" aca="1" ref="J2772" ca="1">IFERROR(IF(INDEX(NTG_2020_Map,$C2772+2,36)=0,"",INDEX(NTG_2020_Map,$C2772+2,$J$7)),"")</f>
        <v/>
      </c>
      <c r="K2772" s="17" t="str" cm="1">
        <f t="array" aca="1" ref="K2772" ca="1">IFERROR(INDEX(NTG_2020_Map,$C2772+2,K$7),"")</f>
        <v/>
      </c>
      <c r="L2772" s="17" t="str" cm="1">
        <f t="array" aca="1" ref="L2772" ca="1">IFERROR(INDEX(NTG_2020_Map,$C2772+2,L$7),"")</f>
        <v/>
      </c>
      <c r="M2772" s="17" t="str" cm="1">
        <f t="array" aca="1" ref="M2772" ca="1">IFERROR(INDEX(NTG_2020_Map,$C2772+2,M$7),"")</f>
        <v/>
      </c>
      <c r="N2772" s="18" t="str" cm="1">
        <f t="array" aca="1" ref="N2772" ca="1">IFERROR(INDEX(NTG_2020_Map,$C2772+2,N$7),"")</f>
        <v/>
      </c>
      <c r="O2772" s="18" t="str" cm="1">
        <f t="array" aca="1" ref="O2772" ca="1">IFERROR(IF(INDEX(NTG_2020_Map,$C2772+2,O$7)="","",INDEX(NTG_2020_Map,$C2772+2,O$7)),"")</f>
        <v/>
      </c>
    </row>
    <row r="2773" spans="3:15" ht="12.75" customHeight="1">
      <c r="C2773" s="16">
        <f t="shared" si="86"/>
        <v>121</v>
      </c>
      <c r="D2773" s="16">
        <f t="shared" si="87"/>
        <v>5</v>
      </c>
      <c r="E2773" s="16" cm="1">
        <f t="array" aca="1" ref="E2773" ca="1">IF(F2773="","",IF(INDEX(NTG_2020_Table,$C2773+1,$D2773)=1,1,0))</f>
        <v>0</v>
      </c>
      <c r="F2773" s="17" t="str" cm="1">
        <f t="array" aca="1" ref="F2773" ca="1">IFERROR(INDEX(NTG_2020_Table,$C2773+1,$F$7),"")</f>
        <v>Agricult-Default-HTR-di</v>
      </c>
      <c r="G2773" s="17" t="str" cm="1">
        <f t="array" aca="1" ref="G2773" ca="1">IF($F2773="","",IFERROR(INDEX(NTG_2020_Map,1,IF($D2773&lt;$B$4,$B$3,IF($D2773&lt;$B$5,$B$4,$B$5))),""))</f>
        <v>NTG_ID</v>
      </c>
      <c r="H2773" s="17" cm="1">
        <f t="array" aca="1" ref="H2773" ca="1">IF(F2773="","",IFERROR(INDEX(NTG_2020_Map,2,D2773),""))</f>
        <v>0.6</v>
      </c>
      <c r="I2773" s="17" t="str" cm="1">
        <f t="array" aca="1" ref="I2773" ca="1">IFERROR(INDEX(NTG_2020_Map,$C2773+2,$I$7),"")</f>
        <v/>
      </c>
      <c r="J2773" s="17" t="str" cm="1">
        <f t="array" aca="1" ref="J2773" ca="1">IFERROR(IF(INDEX(NTG_2020_Map,$C2773+2,36)=0,"",INDEX(NTG_2020_Map,$C2773+2,$J$7)),"")</f>
        <v/>
      </c>
      <c r="K2773" s="17" t="str" cm="1">
        <f t="array" aca="1" ref="K2773" ca="1">IFERROR(INDEX(NTG_2020_Map,$C2773+2,K$7),"")</f>
        <v/>
      </c>
      <c r="L2773" s="17" t="str" cm="1">
        <f t="array" aca="1" ref="L2773" ca="1">IFERROR(INDEX(NTG_2020_Map,$C2773+2,L$7),"")</f>
        <v/>
      </c>
      <c r="M2773" s="17" t="str" cm="1">
        <f t="array" aca="1" ref="M2773" ca="1">IFERROR(INDEX(NTG_2020_Map,$C2773+2,M$7),"")</f>
        <v/>
      </c>
      <c r="N2773" s="18" t="str" cm="1">
        <f t="array" aca="1" ref="N2773" ca="1">IFERROR(INDEX(NTG_2020_Map,$C2773+2,N$7),"")</f>
        <v/>
      </c>
      <c r="O2773" s="18" t="str" cm="1">
        <f t="array" aca="1" ref="O2773" ca="1">IFERROR(IF(INDEX(NTG_2020_Map,$C2773+2,O$7)="","",INDEX(NTG_2020_Map,$C2773+2,O$7)),"")</f>
        <v/>
      </c>
    </row>
    <row r="2774" spans="3:15" ht="12.75" customHeight="1">
      <c r="C2774" s="16">
        <f t="shared" si="86"/>
        <v>121</v>
      </c>
      <c r="D2774" s="16">
        <f t="shared" si="87"/>
        <v>6</v>
      </c>
      <c r="E2774" s="16" cm="1">
        <f t="array" aca="1" ref="E2774" ca="1">IF(F2774="","",IF(INDEX(NTG_2020_Table,$C2774+1,$D2774)=1,1,0))</f>
        <v>0</v>
      </c>
      <c r="F2774" s="17" t="str" cm="1">
        <f t="array" aca="1" ref="F2774" ca="1">IFERROR(INDEX(NTG_2020_Table,$C2774+1,$F$7),"")</f>
        <v>Agricult-Default-HTR-di</v>
      </c>
      <c r="G2774" s="17" t="str" cm="1">
        <f t="array" aca="1" ref="G2774" ca="1">IF($F2774="","",IFERROR(INDEX(NTG_2020_Map,1,IF($D2774&lt;$B$4,$B$3,IF($D2774&lt;$B$5,$B$4,$B$5))),""))</f>
        <v>NTG_ID</v>
      </c>
      <c r="H2774" s="17" cm="1">
        <f t="array" aca="1" ref="H2774" ca="1">IF(F2774="","",IFERROR(INDEX(NTG_2020_Map,2,D2774),""))</f>
        <v>0.6</v>
      </c>
      <c r="I2774" s="17" t="str" cm="1">
        <f t="array" aca="1" ref="I2774" ca="1">IFERROR(INDEX(NTG_2020_Map,$C2774+2,$I$7),"")</f>
        <v/>
      </c>
      <c r="J2774" s="17" t="str" cm="1">
        <f t="array" aca="1" ref="J2774" ca="1">IFERROR(IF(INDEX(NTG_2020_Map,$C2774+2,36)=0,"",INDEX(NTG_2020_Map,$C2774+2,$J$7)),"")</f>
        <v/>
      </c>
      <c r="K2774" s="17" t="str" cm="1">
        <f t="array" aca="1" ref="K2774" ca="1">IFERROR(INDEX(NTG_2020_Map,$C2774+2,K$7),"")</f>
        <v/>
      </c>
      <c r="L2774" s="17" t="str" cm="1">
        <f t="array" aca="1" ref="L2774" ca="1">IFERROR(INDEX(NTG_2020_Map,$C2774+2,L$7),"")</f>
        <v/>
      </c>
      <c r="M2774" s="17" t="str" cm="1">
        <f t="array" aca="1" ref="M2774" ca="1">IFERROR(INDEX(NTG_2020_Map,$C2774+2,M$7),"")</f>
        <v/>
      </c>
      <c r="N2774" s="18" t="str" cm="1">
        <f t="array" aca="1" ref="N2774" ca="1">IFERROR(INDEX(NTG_2020_Map,$C2774+2,N$7),"")</f>
        <v/>
      </c>
      <c r="O2774" s="18" t="str" cm="1">
        <f t="array" aca="1" ref="O2774" ca="1">IFERROR(IF(INDEX(NTG_2020_Map,$C2774+2,O$7)="","",INDEX(NTG_2020_Map,$C2774+2,O$7)),"")</f>
        <v/>
      </c>
    </row>
    <row r="2775" spans="3:15" ht="12.75" customHeight="1">
      <c r="C2775" s="16">
        <f t="shared" si="86"/>
        <v>121</v>
      </c>
      <c r="D2775" s="16">
        <f t="shared" si="87"/>
        <v>7</v>
      </c>
      <c r="E2775" s="16" cm="1">
        <f t="array" aca="1" ref="E2775" ca="1">IF(F2775="","",IF(INDEX(NTG_2020_Table,$C2775+1,$D2775)=1,1,0))</f>
        <v>0</v>
      </c>
      <c r="F2775" s="17" t="str" cm="1">
        <f t="array" aca="1" ref="F2775" ca="1">IFERROR(INDEX(NTG_2020_Table,$C2775+1,$F$7),"")</f>
        <v>Agricult-Default-HTR-di</v>
      </c>
      <c r="G2775" s="17" t="str" cm="1">
        <f t="array" aca="1" ref="G2775" ca="1">IF($F2775="","",IFERROR(INDEX(NTG_2020_Map,1,IF($D2775&lt;$B$4,$B$3,IF($D2775&lt;$B$5,$B$4,$B$5))),""))</f>
        <v>NTG_ID</v>
      </c>
      <c r="H2775" s="17" t="str" cm="1">
        <f t="array" aca="1" ref="H2775" ca="1">IF(F2775="","",IFERROR(INDEX(NTG_2020_Map,2,D2775),""))</f>
        <v>Measures not covered by other NTG values and measure technology type has been available in marketplace for more than 2 years</v>
      </c>
      <c r="I2775" s="17" t="str" cm="1">
        <f t="array" aca="1" ref="I2775" ca="1">IFERROR(INDEX(NTG_2020_Map,$C2775+2,$I$7),"")</f>
        <v/>
      </c>
      <c r="J2775" s="17" t="str" cm="1">
        <f t="array" aca="1" ref="J2775" ca="1">IFERROR(IF(INDEX(NTG_2020_Map,$C2775+2,36)=0,"",INDEX(NTG_2020_Map,$C2775+2,$J$7)),"")</f>
        <v/>
      </c>
      <c r="K2775" s="17" t="str" cm="1">
        <f t="array" aca="1" ref="K2775" ca="1">IFERROR(INDEX(NTG_2020_Map,$C2775+2,K$7),"")</f>
        <v/>
      </c>
      <c r="L2775" s="17" t="str" cm="1">
        <f t="array" aca="1" ref="L2775" ca="1">IFERROR(INDEX(NTG_2020_Map,$C2775+2,L$7),"")</f>
        <v/>
      </c>
      <c r="M2775" s="17" t="str" cm="1">
        <f t="array" aca="1" ref="M2775" ca="1">IFERROR(INDEX(NTG_2020_Map,$C2775+2,M$7),"")</f>
        <v/>
      </c>
      <c r="N2775" s="18" t="str" cm="1">
        <f t="array" aca="1" ref="N2775" ca="1">IFERROR(INDEX(NTG_2020_Map,$C2775+2,N$7),"")</f>
        <v/>
      </c>
      <c r="O2775" s="18" t="str" cm="1">
        <f t="array" aca="1" ref="O2775" ca="1">IFERROR(IF(INDEX(NTG_2020_Map,$C2775+2,O$7)="","",INDEX(NTG_2020_Map,$C2775+2,O$7)),"")</f>
        <v/>
      </c>
    </row>
    <row r="2776" spans="3:15" ht="12.75" customHeight="1">
      <c r="C2776" s="16">
        <f t="shared" si="86"/>
        <v>121</v>
      </c>
      <c r="D2776" s="16">
        <f t="shared" si="87"/>
        <v>8</v>
      </c>
      <c r="E2776" s="16" cm="1">
        <f t="array" aca="1" ref="E2776" ca="1">IF(F2776="","",IF(INDEX(NTG_2020_Table,$C2776+1,$D2776)=1,1,0))</f>
        <v>0</v>
      </c>
      <c r="F2776" s="17" t="str" cm="1">
        <f t="array" aca="1" ref="F2776" ca="1">IFERROR(INDEX(NTG_2020_Table,$C2776+1,$F$7),"")</f>
        <v>Agricult-Default-HTR-di</v>
      </c>
      <c r="G2776" s="17" t="str" cm="1">
        <f t="array" aca="1" ref="G2776" ca="1">IF($F2776="","",IFERROR(INDEX(NTG_2020_Map,1,IF($D2776&lt;$B$4,$B$3,IF($D2776&lt;$B$5,$B$4,$B$5))),""))</f>
        <v>NTG_ID</v>
      </c>
      <c r="H2776" s="17" t="str" cm="1">
        <f t="array" aca="1" ref="H2776" ca="1">IF(F2776="","",IFERROR(INDEX(NTG_2020_Map,2,D2776),""))</f>
        <v>Deem-DEER|Deem-WP</v>
      </c>
      <c r="I2776" s="17" t="str" cm="1">
        <f t="array" aca="1" ref="I2776" ca="1">IFERROR(INDEX(NTG_2020_Map,$C2776+2,$I$7),"")</f>
        <v/>
      </c>
      <c r="J2776" s="17" t="str" cm="1">
        <f t="array" aca="1" ref="J2776" ca="1">IFERROR(IF(INDEX(NTG_2020_Map,$C2776+2,36)=0,"",INDEX(NTG_2020_Map,$C2776+2,$J$7)),"")</f>
        <v/>
      </c>
      <c r="K2776" s="17" t="str" cm="1">
        <f t="array" aca="1" ref="K2776" ca="1">IFERROR(INDEX(NTG_2020_Map,$C2776+2,K$7),"")</f>
        <v/>
      </c>
      <c r="L2776" s="17" t="str" cm="1">
        <f t="array" aca="1" ref="L2776" ca="1">IFERROR(INDEX(NTG_2020_Map,$C2776+2,L$7),"")</f>
        <v/>
      </c>
      <c r="M2776" s="17" t="str" cm="1">
        <f t="array" aca="1" ref="M2776" ca="1">IFERROR(INDEX(NTG_2020_Map,$C2776+2,M$7),"")</f>
        <v/>
      </c>
      <c r="N2776" s="18" t="str" cm="1">
        <f t="array" aca="1" ref="N2776" ca="1">IFERROR(INDEX(NTG_2020_Map,$C2776+2,N$7),"")</f>
        <v/>
      </c>
      <c r="O2776" s="18" t="str" cm="1">
        <f t="array" aca="1" ref="O2776" ca="1">IFERROR(IF(INDEX(NTG_2020_Map,$C2776+2,O$7)="","",INDEX(NTG_2020_Map,$C2776+2,O$7)),"")</f>
        <v/>
      </c>
    </row>
    <row r="2777" spans="3:15" ht="12.75" customHeight="1">
      <c r="C2777" s="16">
        <f t="shared" si="86"/>
        <v>121</v>
      </c>
      <c r="D2777" s="16">
        <f t="shared" si="87"/>
        <v>9</v>
      </c>
      <c r="E2777" s="16" cm="1">
        <f t="array" aca="1" ref="E2777" ca="1">IF(F2777="","",IF(INDEX(NTG_2020_Table,$C2777+1,$D2777)=1,1,0))</f>
        <v>0</v>
      </c>
      <c r="F2777" s="17" t="str" cm="1">
        <f t="array" aca="1" ref="F2777" ca="1">IFERROR(INDEX(NTG_2020_Table,$C2777+1,$F$7),"")</f>
        <v>Agricult-Default-HTR-di</v>
      </c>
      <c r="G2777" s="17" t="str" cm="1">
        <f t="array" aca="1" ref="G2777" ca="1">IF($F2777="","",IFERROR(INDEX(NTG_2020_Map,1,IF($D2777&lt;$B$4,$B$3,IF($D2777&lt;$B$5,$B$4,$B$5))),""))</f>
        <v>NTG_ID</v>
      </c>
      <c r="H2777" s="17" t="str" cm="1">
        <f t="array" aca="1" ref="H2777" ca="1">IF(F2777="","",IFERROR(INDEX(NTG_2020_Map,2,D2777),""))</f>
        <v>AOE|AR|BRO-Bhv|BRO-Op|BRO-RCx|BW|NC|NR</v>
      </c>
      <c r="I2777" s="17" t="str" cm="1">
        <f t="array" aca="1" ref="I2777" ca="1">IFERROR(INDEX(NTG_2020_Map,$C2777+2,$I$7),"")</f>
        <v/>
      </c>
      <c r="J2777" s="17" t="str" cm="1">
        <f t="array" aca="1" ref="J2777" ca="1">IFERROR(IF(INDEX(NTG_2020_Map,$C2777+2,36)=0,"",INDEX(NTG_2020_Map,$C2777+2,$J$7)),"")</f>
        <v/>
      </c>
      <c r="K2777" s="17" t="str" cm="1">
        <f t="array" aca="1" ref="K2777" ca="1">IFERROR(INDEX(NTG_2020_Map,$C2777+2,K$7),"")</f>
        <v/>
      </c>
      <c r="L2777" s="17" t="str" cm="1">
        <f t="array" aca="1" ref="L2777" ca="1">IFERROR(INDEX(NTG_2020_Map,$C2777+2,L$7),"")</f>
        <v/>
      </c>
      <c r="M2777" s="17" t="str" cm="1">
        <f t="array" aca="1" ref="M2777" ca="1">IFERROR(INDEX(NTG_2020_Map,$C2777+2,M$7),"")</f>
        <v/>
      </c>
      <c r="N2777" s="18" t="str" cm="1">
        <f t="array" aca="1" ref="N2777" ca="1">IFERROR(INDEX(NTG_2020_Map,$C2777+2,N$7),"")</f>
        <v/>
      </c>
      <c r="O2777" s="18" t="str" cm="1">
        <f t="array" aca="1" ref="O2777" ca="1">IFERROR(IF(INDEX(NTG_2020_Map,$C2777+2,O$7)="","",INDEX(NTG_2020_Map,$C2777+2,O$7)),"")</f>
        <v/>
      </c>
    </row>
    <row r="2778" spans="3:15" ht="12.75" customHeight="1">
      <c r="C2778" s="16">
        <f t="shared" si="86"/>
        <v>121</v>
      </c>
      <c r="D2778" s="16">
        <f t="shared" si="87"/>
        <v>10</v>
      </c>
      <c r="E2778" s="16" cm="1">
        <f t="array" aca="1" ref="E2778" ca="1">IF(F2778="","",IF(INDEX(NTG_2020_Table,$C2778+1,$D2778)=1,1,0))</f>
        <v>0</v>
      </c>
      <c r="F2778" s="17" t="str" cm="1">
        <f t="array" aca="1" ref="F2778" ca="1">IFERROR(INDEX(NTG_2020_Table,$C2778+1,$F$7),"")</f>
        <v>Agricult-Default-HTR-di</v>
      </c>
      <c r="G2778" s="17" t="str" cm="1">
        <f t="array" aca="1" ref="G2778" ca="1">IF($F2778="","",IFERROR(INDEX(NTG_2020_Map,1,IF($D2778&lt;$B$4,$B$3,IF($D2778&lt;$B$5,$B$4,$B$5))),""))</f>
        <v>NTG_ID</v>
      </c>
      <c r="H2778" s="17" t="str" cm="1">
        <f t="array" aca="1" ref="H2778" ca="1">IF(F2778="","",IFERROR(INDEX(NTG_2020_Map,2,D2778),""))</f>
        <v>UpDeemed|DnCust|DnDeemed|DnCustDI|DnDeemDI</v>
      </c>
      <c r="I2778" s="17" t="str" cm="1">
        <f t="array" aca="1" ref="I2778" ca="1">IFERROR(INDEX(NTG_2020_Map,$C2778+2,$I$7),"")</f>
        <v/>
      </c>
      <c r="J2778" s="17" t="str" cm="1">
        <f t="array" aca="1" ref="J2778" ca="1">IFERROR(IF(INDEX(NTG_2020_Map,$C2778+2,36)=0,"",INDEX(NTG_2020_Map,$C2778+2,$J$7)),"")</f>
        <v/>
      </c>
      <c r="K2778" s="17" t="str" cm="1">
        <f t="array" aca="1" ref="K2778" ca="1">IFERROR(INDEX(NTG_2020_Map,$C2778+2,K$7),"")</f>
        <v/>
      </c>
      <c r="L2778" s="17" t="str" cm="1">
        <f t="array" aca="1" ref="L2778" ca="1">IFERROR(INDEX(NTG_2020_Map,$C2778+2,L$7),"")</f>
        <v/>
      </c>
      <c r="M2778" s="17" t="str" cm="1">
        <f t="array" aca="1" ref="M2778" ca="1">IFERROR(INDEX(NTG_2020_Map,$C2778+2,M$7),"")</f>
        <v/>
      </c>
      <c r="N2778" s="18" t="str" cm="1">
        <f t="array" aca="1" ref="N2778" ca="1">IFERROR(INDEX(NTG_2020_Map,$C2778+2,N$7),"")</f>
        <v/>
      </c>
      <c r="O2778" s="18" t="str" cm="1">
        <f t="array" aca="1" ref="O2778" ca="1">IFERROR(IF(INDEX(NTG_2020_Map,$C2778+2,O$7)="","",INDEX(NTG_2020_Map,$C2778+2,O$7)),"")</f>
        <v/>
      </c>
    </row>
    <row r="2779" spans="3:15" ht="12.75" customHeight="1">
      <c r="C2779" s="16">
        <f t="shared" si="86"/>
        <v>121</v>
      </c>
      <c r="D2779" s="16">
        <f t="shared" si="87"/>
        <v>11</v>
      </c>
      <c r="E2779" s="16" cm="1">
        <f t="array" aca="1" ref="E2779" ca="1">IF(F2779="","",IF(INDEX(NTG_2020_Table,$C2779+1,$D2779)=1,1,0))</f>
        <v>0</v>
      </c>
      <c r="F2779" s="17" t="str" cm="1">
        <f t="array" aca="1" ref="F2779" ca="1">IFERROR(INDEX(NTG_2020_Table,$C2779+1,$F$7),"")</f>
        <v>Agricult-Default-HTR-di</v>
      </c>
      <c r="G2779" s="17" t="str" cm="1">
        <f t="array" aca="1" ref="G2779" ca="1">IF($F2779="","",IFERROR(INDEX(NTG_2020_Map,1,IF($D2779&lt;$B$4,$B$3,IF($D2779&lt;$B$5,$B$4,$B$5))),""))</f>
        <v>VersionSource</v>
      </c>
      <c r="H2779" s="17" t="str" cm="1">
        <f t="array" aca="1" ref="H2779" ca="1">IF(F2779="","",IFERROR(INDEX(NTG_2020_Map,2,D2779),""))</f>
        <v/>
      </c>
      <c r="I2779" s="17" t="str" cm="1">
        <f t="array" aca="1" ref="I2779" ca="1">IFERROR(INDEX(NTG_2020_Map,$C2779+2,$I$7),"")</f>
        <v/>
      </c>
      <c r="J2779" s="17" t="str" cm="1">
        <f t="array" aca="1" ref="J2779" ca="1">IFERROR(IF(INDEX(NTG_2020_Map,$C2779+2,36)=0,"",INDEX(NTG_2020_Map,$C2779+2,$J$7)),"")</f>
        <v/>
      </c>
      <c r="K2779" s="17" t="str" cm="1">
        <f t="array" aca="1" ref="K2779" ca="1">IFERROR(INDEX(NTG_2020_Map,$C2779+2,K$7),"")</f>
        <v/>
      </c>
      <c r="L2779" s="17" t="str" cm="1">
        <f t="array" aca="1" ref="L2779" ca="1">IFERROR(INDEX(NTG_2020_Map,$C2779+2,L$7),"")</f>
        <v/>
      </c>
      <c r="M2779" s="17" t="str" cm="1">
        <f t="array" aca="1" ref="M2779" ca="1">IFERROR(INDEX(NTG_2020_Map,$C2779+2,M$7),"")</f>
        <v/>
      </c>
      <c r="N2779" s="18" t="str" cm="1">
        <f t="array" aca="1" ref="N2779" ca="1">IFERROR(INDEX(NTG_2020_Map,$C2779+2,N$7),"")</f>
        <v/>
      </c>
      <c r="O2779" s="18" t="str" cm="1">
        <f t="array" aca="1" ref="O2779" ca="1">IFERROR(IF(INDEX(NTG_2020_Map,$C2779+2,O$7)="","",INDEX(NTG_2020_Map,$C2779+2,O$7)),"")</f>
        <v/>
      </c>
    </row>
    <row r="2780" spans="3:15" ht="12.75" customHeight="1">
      <c r="C2780" s="16">
        <f t="shared" si="86"/>
        <v>121</v>
      </c>
      <c r="D2780" s="16">
        <f t="shared" si="87"/>
        <v>12</v>
      </c>
      <c r="E2780" s="16" cm="1">
        <f t="array" aca="1" ref="E2780" ca="1">IF(F2780="","",IF(INDEX(NTG_2020_Table,$C2780+1,$D2780)=1,1,0))</f>
        <v>0</v>
      </c>
      <c r="F2780" s="17" t="str" cm="1">
        <f t="array" aca="1" ref="F2780" ca="1">IFERROR(INDEX(NTG_2020_Table,$C2780+1,$F$7),"")</f>
        <v>Agricult-Default-HTR-di</v>
      </c>
      <c r="G2780" s="17" t="str" cm="1">
        <f t="array" aca="1" ref="G2780" ca="1">IF($F2780="","",IFERROR(INDEX(NTG_2020_Map,1,IF($D2780&lt;$B$4,$B$3,IF($D2780&lt;$B$5,$B$4,$B$5))),""))</f>
        <v>VersionSource</v>
      </c>
      <c r="H2780" s="17" t="str" cm="1">
        <f t="array" aca="1" ref="H2780" ca="1">IF(F2780="","",IFERROR(INDEX(NTG_2020_Map,2,D2780),""))</f>
        <v>1</v>
      </c>
      <c r="I2780" s="17" t="str" cm="1">
        <f t="array" aca="1" ref="I2780" ca="1">IFERROR(INDEX(NTG_2020_Map,$C2780+2,$I$7),"")</f>
        <v/>
      </c>
      <c r="J2780" s="17" t="str" cm="1">
        <f t="array" aca="1" ref="J2780" ca="1">IFERROR(IF(INDEX(NTG_2020_Map,$C2780+2,36)=0,"",INDEX(NTG_2020_Map,$C2780+2,$J$7)),"")</f>
        <v/>
      </c>
      <c r="K2780" s="17" t="str" cm="1">
        <f t="array" aca="1" ref="K2780" ca="1">IFERROR(INDEX(NTG_2020_Map,$C2780+2,K$7),"")</f>
        <v/>
      </c>
      <c r="L2780" s="17" t="str" cm="1">
        <f t="array" aca="1" ref="L2780" ca="1">IFERROR(INDEX(NTG_2020_Map,$C2780+2,L$7),"")</f>
        <v/>
      </c>
      <c r="M2780" s="17" t="str" cm="1">
        <f t="array" aca="1" ref="M2780" ca="1">IFERROR(INDEX(NTG_2020_Map,$C2780+2,M$7),"")</f>
        <v/>
      </c>
      <c r="N2780" s="18" t="str" cm="1">
        <f t="array" aca="1" ref="N2780" ca="1">IFERROR(INDEX(NTG_2020_Map,$C2780+2,N$7),"")</f>
        <v/>
      </c>
      <c r="O2780" s="18" t="str" cm="1">
        <f t="array" aca="1" ref="O2780" ca="1">IFERROR(IF(INDEX(NTG_2020_Map,$C2780+2,O$7)="","",INDEX(NTG_2020_Map,$C2780+2,O$7)),"")</f>
        <v/>
      </c>
    </row>
    <row r="2781" spans="3:15" ht="12.75" customHeight="1">
      <c r="C2781" s="16">
        <f t="shared" si="86"/>
        <v>121</v>
      </c>
      <c r="D2781" s="16">
        <f t="shared" si="87"/>
        <v>13</v>
      </c>
      <c r="E2781" s="16" cm="1">
        <f t="array" aca="1" ref="E2781" ca="1">IF(F2781="","",IF(INDEX(NTG_2020_Table,$C2781+1,$D2781)=1,1,0))</f>
        <v>0</v>
      </c>
      <c r="F2781" s="17" t="str" cm="1">
        <f t="array" aca="1" ref="F2781" ca="1">IFERROR(INDEX(NTG_2020_Table,$C2781+1,$F$7),"")</f>
        <v>Agricult-Default-HTR-di</v>
      </c>
      <c r="G2781" s="17" t="str" cm="1">
        <f t="array" aca="1" ref="G2781" ca="1">IF($F2781="","",IFERROR(INDEX(NTG_2020_Map,1,IF($D2781&lt;$B$4,$B$3,IF($D2781&lt;$B$5,$B$4,$B$5))),""))</f>
        <v>VersionSource</v>
      </c>
      <c r="H2781" s="17" t="str" cm="1">
        <f t="array" aca="1" ref="H2781" ca="1">IF(F2781="","",IFERROR(INDEX(NTG_2020_Map,2,D2781),""))</f>
        <v>1</v>
      </c>
      <c r="I2781" s="17" t="str" cm="1">
        <f t="array" aca="1" ref="I2781" ca="1">IFERROR(INDEX(NTG_2020_Map,$C2781+2,$I$7),"")</f>
        <v/>
      </c>
      <c r="J2781" s="17" t="str" cm="1">
        <f t="array" aca="1" ref="J2781" ca="1">IFERROR(IF(INDEX(NTG_2020_Map,$C2781+2,36)=0,"",INDEX(NTG_2020_Map,$C2781+2,$J$7)),"")</f>
        <v/>
      </c>
      <c r="K2781" s="17" t="str" cm="1">
        <f t="array" aca="1" ref="K2781" ca="1">IFERROR(INDEX(NTG_2020_Map,$C2781+2,K$7),"")</f>
        <v/>
      </c>
      <c r="L2781" s="17" t="str" cm="1">
        <f t="array" aca="1" ref="L2781" ca="1">IFERROR(INDEX(NTG_2020_Map,$C2781+2,L$7),"")</f>
        <v/>
      </c>
      <c r="M2781" s="17" t="str" cm="1">
        <f t="array" aca="1" ref="M2781" ca="1">IFERROR(INDEX(NTG_2020_Map,$C2781+2,M$7),"")</f>
        <v/>
      </c>
      <c r="N2781" s="18" t="str" cm="1">
        <f t="array" aca="1" ref="N2781" ca="1">IFERROR(INDEX(NTG_2020_Map,$C2781+2,N$7),"")</f>
        <v/>
      </c>
      <c r="O2781" s="18" t="str" cm="1">
        <f t="array" aca="1" ref="O2781" ca="1">IFERROR(IF(INDEX(NTG_2020_Map,$C2781+2,O$7)="","",INDEX(NTG_2020_Map,$C2781+2,O$7)),"")</f>
        <v/>
      </c>
    </row>
    <row r="2782" spans="3:15" ht="12.75" customHeight="1">
      <c r="C2782" s="16">
        <f t="shared" si="86"/>
        <v>121</v>
      </c>
      <c r="D2782" s="16">
        <f t="shared" si="87"/>
        <v>14</v>
      </c>
      <c r="E2782" s="16" cm="1">
        <f t="array" aca="1" ref="E2782" ca="1">IF(F2782="","",IF(INDEX(NTG_2020_Table,$C2782+1,$D2782)=1,1,0))</f>
        <v>0</v>
      </c>
      <c r="F2782" s="17" t="str" cm="1">
        <f t="array" aca="1" ref="F2782" ca="1">IFERROR(INDEX(NTG_2020_Table,$C2782+1,$F$7),"")</f>
        <v>Agricult-Default-HTR-di</v>
      </c>
      <c r="G2782" s="17" t="str" cm="1">
        <f t="array" aca="1" ref="G2782" ca="1">IF($F2782="","",IFERROR(INDEX(NTG_2020_Map,1,IF($D2782&lt;$B$4,$B$3,IF($D2782&lt;$B$5,$B$4,$B$5))),""))</f>
        <v>VersionSource</v>
      </c>
      <c r="H2782" s="17" t="str" cm="1">
        <f t="array" aca="1" ref="H2782" ca="1">IF(F2782="","",IFERROR(INDEX(NTG_2020_Map,2,D2782),""))</f>
        <v>0</v>
      </c>
      <c r="I2782" s="17" t="str" cm="1">
        <f t="array" aca="1" ref="I2782" ca="1">IFERROR(INDEX(NTG_2020_Map,$C2782+2,$I$7),"")</f>
        <v/>
      </c>
      <c r="J2782" s="17" t="str" cm="1">
        <f t="array" aca="1" ref="J2782" ca="1">IFERROR(IF(INDEX(NTG_2020_Map,$C2782+2,36)=0,"",INDEX(NTG_2020_Map,$C2782+2,$J$7)),"")</f>
        <v/>
      </c>
      <c r="K2782" s="17" t="str" cm="1">
        <f t="array" aca="1" ref="K2782" ca="1">IFERROR(INDEX(NTG_2020_Map,$C2782+2,K$7),"")</f>
        <v/>
      </c>
      <c r="L2782" s="17" t="str" cm="1">
        <f t="array" aca="1" ref="L2782" ca="1">IFERROR(INDEX(NTG_2020_Map,$C2782+2,L$7),"")</f>
        <v/>
      </c>
      <c r="M2782" s="17" t="str" cm="1">
        <f t="array" aca="1" ref="M2782" ca="1">IFERROR(INDEX(NTG_2020_Map,$C2782+2,M$7),"")</f>
        <v/>
      </c>
      <c r="N2782" s="18" t="str" cm="1">
        <f t="array" aca="1" ref="N2782" ca="1">IFERROR(INDEX(NTG_2020_Map,$C2782+2,N$7),"")</f>
        <v/>
      </c>
      <c r="O2782" s="18" t="str" cm="1">
        <f t="array" aca="1" ref="O2782" ca="1">IFERROR(IF(INDEX(NTG_2020_Map,$C2782+2,O$7)="","",INDEX(NTG_2020_Map,$C2782+2,O$7)),"")</f>
        <v/>
      </c>
    </row>
    <row r="2783" spans="3:15" ht="12.75" customHeight="1">
      <c r="C2783" s="16">
        <f t="shared" si="86"/>
        <v>121</v>
      </c>
      <c r="D2783" s="16">
        <f t="shared" si="87"/>
        <v>15</v>
      </c>
      <c r="E2783" s="16" cm="1">
        <f t="array" aca="1" ref="E2783" ca="1">IF(F2783="","",IF(INDEX(NTG_2020_Table,$C2783+1,$D2783)=1,1,0))</f>
        <v>0</v>
      </c>
      <c r="F2783" s="17" t="str" cm="1">
        <f t="array" aca="1" ref="F2783" ca="1">IFERROR(INDEX(NTG_2020_Table,$C2783+1,$F$7),"")</f>
        <v>Agricult-Default-HTR-di</v>
      </c>
      <c r="G2783" s="17" t="str" cm="1">
        <f t="array" aca="1" ref="G2783" ca="1">IF($F2783="","",IFERROR(INDEX(NTG_2020_Map,1,IF($D2783&lt;$B$4,$B$3,IF($D2783&lt;$B$5,$B$4,$B$5))),""))</f>
        <v>VersionSource</v>
      </c>
      <c r="H2783" s="17" cm="1">
        <f t="array" aca="1" ref="H2783" ca="1">IF(F2783="","",IFERROR(INDEX(NTG_2020_Map,2,D2783),""))</f>
        <v>45448.629734189817</v>
      </c>
      <c r="I2783" s="17" t="str" cm="1">
        <f t="array" aca="1" ref="I2783" ca="1">IFERROR(INDEX(NTG_2020_Map,$C2783+2,$I$7),"")</f>
        <v/>
      </c>
      <c r="J2783" s="17" t="str" cm="1">
        <f t="array" aca="1" ref="J2783" ca="1">IFERROR(IF(INDEX(NTG_2020_Map,$C2783+2,36)=0,"",INDEX(NTG_2020_Map,$C2783+2,$J$7)),"")</f>
        <v/>
      </c>
      <c r="K2783" s="17" t="str" cm="1">
        <f t="array" aca="1" ref="K2783" ca="1">IFERROR(INDEX(NTG_2020_Map,$C2783+2,K$7),"")</f>
        <v/>
      </c>
      <c r="L2783" s="17" t="str" cm="1">
        <f t="array" aca="1" ref="L2783" ca="1">IFERROR(INDEX(NTG_2020_Map,$C2783+2,L$7),"")</f>
        <v/>
      </c>
      <c r="M2783" s="17" t="str" cm="1">
        <f t="array" aca="1" ref="M2783" ca="1">IFERROR(INDEX(NTG_2020_Map,$C2783+2,M$7),"")</f>
        <v/>
      </c>
      <c r="N2783" s="18" t="str" cm="1">
        <f t="array" aca="1" ref="N2783" ca="1">IFERROR(INDEX(NTG_2020_Map,$C2783+2,N$7),"")</f>
        <v/>
      </c>
      <c r="O2783" s="18" t="str" cm="1">
        <f t="array" aca="1" ref="O2783" ca="1">IFERROR(IF(INDEX(NTG_2020_Map,$C2783+2,O$7)="","",INDEX(NTG_2020_Map,$C2783+2,O$7)),"")</f>
        <v/>
      </c>
    </row>
    <row r="2784" spans="3:15" ht="12.75" customHeight="1">
      <c r="C2784" s="16">
        <f t="shared" si="86"/>
        <v>121</v>
      </c>
      <c r="D2784" s="16">
        <f t="shared" si="87"/>
        <v>16</v>
      </c>
      <c r="E2784" s="16" cm="1">
        <f t="array" aca="1" ref="E2784" ca="1">IF(F2784="","",IF(INDEX(NTG_2020_Table,$C2784+1,$D2784)=1,1,0))</f>
        <v>1</v>
      </c>
      <c r="F2784" s="17" t="str" cm="1">
        <f t="array" aca="1" ref="F2784" ca="1">IFERROR(INDEX(NTG_2020_Table,$C2784+1,$F$7),"")</f>
        <v>Agricult-Default-HTR-di</v>
      </c>
      <c r="G2784" s="17" t="str" cm="1">
        <f t="array" aca="1" ref="G2784" ca="1">IF($F2784="","",IFERROR(INDEX(NTG_2020_Map,1,IF($D2784&lt;$B$4,$B$3,IF($D2784&lt;$B$5,$B$4,$B$5))),""))</f>
        <v>VersionSource</v>
      </c>
      <c r="H2784" s="17" t="str" cm="1">
        <f t="array" aca="1" ref="H2784" ca="1">IF(F2784="","",IFERROR(INDEX(NTG_2020_Map,2,D2784),""))</f>
        <v>Expired this record since a new record was created that uses the updated Measure Impact Types and Delivery Types per DEER2026 Scoping Document.</v>
      </c>
      <c r="I2784" s="17" t="str" cm="1">
        <f t="array" aca="1" ref="I2784" ca="1">IFERROR(INDEX(NTG_2020_Map,$C2784+2,$I$7),"")</f>
        <v/>
      </c>
      <c r="J2784" s="17" t="str" cm="1">
        <f t="array" aca="1" ref="J2784" ca="1">IFERROR(IF(INDEX(NTG_2020_Map,$C2784+2,36)=0,"",INDEX(NTG_2020_Map,$C2784+2,$J$7)),"")</f>
        <v/>
      </c>
      <c r="K2784" s="17" t="str" cm="1">
        <f t="array" aca="1" ref="K2784" ca="1">IFERROR(INDEX(NTG_2020_Map,$C2784+2,K$7),"")</f>
        <v/>
      </c>
      <c r="L2784" s="17" t="str" cm="1">
        <f t="array" aca="1" ref="L2784" ca="1">IFERROR(INDEX(NTG_2020_Map,$C2784+2,L$7),"")</f>
        <v/>
      </c>
      <c r="M2784" s="17" t="str" cm="1">
        <f t="array" aca="1" ref="M2784" ca="1">IFERROR(INDEX(NTG_2020_Map,$C2784+2,M$7),"")</f>
        <v/>
      </c>
      <c r="N2784" s="18" t="str" cm="1">
        <f t="array" aca="1" ref="N2784" ca="1">IFERROR(INDEX(NTG_2020_Map,$C2784+2,N$7),"")</f>
        <v/>
      </c>
      <c r="O2784" s="18" t="str" cm="1">
        <f t="array" aca="1" ref="O2784" ca="1">IFERROR(IF(INDEX(NTG_2020_Map,$C2784+2,O$7)="","",INDEX(NTG_2020_Map,$C2784+2,O$7)),"")</f>
        <v/>
      </c>
    </row>
    <row r="2785" spans="3:15" ht="12.75" customHeight="1">
      <c r="C2785" s="16">
        <f t="shared" si="86"/>
        <v>121</v>
      </c>
      <c r="D2785" s="16">
        <f t="shared" si="87"/>
        <v>17</v>
      </c>
      <c r="E2785" s="16" cm="1">
        <f t="array" aca="1" ref="E2785" ca="1">IF(F2785="","",IF(INDEX(NTG_2020_Table,$C2785+1,$D2785)=1,1,0))</f>
        <v>1</v>
      </c>
      <c r="F2785" s="17" t="str" cm="1">
        <f t="array" aca="1" ref="F2785" ca="1">IFERROR(INDEX(NTG_2020_Table,$C2785+1,$F$7),"")</f>
        <v>Agricult-Default-HTR-di</v>
      </c>
      <c r="G2785" s="17" t="str" cm="1">
        <f t="array" aca="1" ref="G2785" ca="1">IF($F2785="","",IFERROR(INDEX(NTG_2020_Map,1,IF($D2785&lt;$B$4,$B$3,IF($D2785&lt;$B$5,$B$4,$B$5))),""))</f>
        <v>VersionSource</v>
      </c>
      <c r="H2785" s="17" t="str" cm="1">
        <f t="array" aca="1" ref="H2785" ca="1">IF(F2785="","",IFERROR(INDEX(NTG_2020_Map,2,D2785),""))</f>
        <v>Deemed Ex Ante Team</v>
      </c>
      <c r="I2785" s="17" t="str" cm="1">
        <f t="array" aca="1" ref="I2785" ca="1">IFERROR(INDEX(NTG_2020_Map,$C2785+2,$I$7),"")</f>
        <v/>
      </c>
      <c r="J2785" s="17" t="str" cm="1">
        <f t="array" aca="1" ref="J2785" ca="1">IFERROR(IF(INDEX(NTG_2020_Map,$C2785+2,36)=0,"",INDEX(NTG_2020_Map,$C2785+2,$J$7)),"")</f>
        <v/>
      </c>
      <c r="K2785" s="17" t="str" cm="1">
        <f t="array" aca="1" ref="K2785" ca="1">IFERROR(INDEX(NTG_2020_Map,$C2785+2,K$7),"")</f>
        <v/>
      </c>
      <c r="L2785" s="17" t="str" cm="1">
        <f t="array" aca="1" ref="L2785" ca="1">IFERROR(INDEX(NTG_2020_Map,$C2785+2,L$7),"")</f>
        <v/>
      </c>
      <c r="M2785" s="17" t="str" cm="1">
        <f t="array" aca="1" ref="M2785" ca="1">IFERROR(INDEX(NTG_2020_Map,$C2785+2,M$7),"")</f>
        <v/>
      </c>
      <c r="N2785" s="18" t="str" cm="1">
        <f t="array" aca="1" ref="N2785" ca="1">IFERROR(INDEX(NTG_2020_Map,$C2785+2,N$7),"")</f>
        <v/>
      </c>
      <c r="O2785" s="18" t="str" cm="1">
        <f t="array" aca="1" ref="O2785" ca="1">IFERROR(IF(INDEX(NTG_2020_Map,$C2785+2,O$7)="","",INDEX(NTG_2020_Map,$C2785+2,O$7)),"")</f>
        <v/>
      </c>
    </row>
    <row r="2786" spans="3:15" ht="12.75" customHeight="1">
      <c r="C2786" s="16">
        <f t="shared" si="86"/>
        <v>121</v>
      </c>
      <c r="D2786" s="16">
        <f t="shared" si="87"/>
        <v>18</v>
      </c>
      <c r="E2786" s="16" cm="1">
        <f t="array" aca="1" ref="E2786" ca="1">IF(F2786="","",IF(INDEX(NTG_2020_Table,$C2786+1,$D2786)=1,1,0))</f>
        <v>1</v>
      </c>
      <c r="F2786" s="17" t="str" cm="1">
        <f t="array" aca="1" ref="F2786" ca="1">IFERROR(INDEX(NTG_2020_Table,$C2786+1,$F$7),"")</f>
        <v>Agricult-Default-HTR-di</v>
      </c>
      <c r="G2786" s="17" t="str" cm="1">
        <f t="array" aca="1" ref="G2786" ca="1">IF($F2786="","",IFERROR(INDEX(NTG_2020_Map,1,IF($D2786&lt;$B$4,$B$3,IF($D2786&lt;$B$5,$B$4,$B$5))),""))</f>
        <v>VersionSource</v>
      </c>
      <c r="H2786" s="17" cm="1">
        <f t="array" aca="1" ref="H2786" ca="1">IF(F2786="","",IFERROR(INDEX(NTG_2020_Map,2,D2786),""))</f>
        <v>44566.539816770834</v>
      </c>
      <c r="I2786" s="17" t="str" cm="1">
        <f t="array" aca="1" ref="I2786" ca="1">IFERROR(INDEX(NTG_2020_Map,$C2786+2,$I$7),"")</f>
        <v/>
      </c>
      <c r="J2786" s="17" t="str" cm="1">
        <f t="array" aca="1" ref="J2786" ca="1">IFERROR(IF(INDEX(NTG_2020_Map,$C2786+2,36)=0,"",INDEX(NTG_2020_Map,$C2786+2,$J$7)),"")</f>
        <v/>
      </c>
      <c r="K2786" s="17" t="str" cm="1">
        <f t="array" aca="1" ref="K2786" ca="1">IFERROR(INDEX(NTG_2020_Map,$C2786+2,K$7),"")</f>
        <v/>
      </c>
      <c r="L2786" s="17" t="str" cm="1">
        <f t="array" aca="1" ref="L2786" ca="1">IFERROR(INDEX(NTG_2020_Map,$C2786+2,L$7),"")</f>
        <v/>
      </c>
      <c r="M2786" s="17" t="str" cm="1">
        <f t="array" aca="1" ref="M2786" ca="1">IFERROR(INDEX(NTG_2020_Map,$C2786+2,M$7),"")</f>
        <v/>
      </c>
      <c r="N2786" s="18" t="str" cm="1">
        <f t="array" aca="1" ref="N2786" ca="1">IFERROR(INDEX(NTG_2020_Map,$C2786+2,N$7),"")</f>
        <v/>
      </c>
      <c r="O2786" s="18" t="str" cm="1">
        <f t="array" aca="1" ref="O2786" ca="1">IFERROR(IF(INDEX(NTG_2020_Map,$C2786+2,O$7)="","",INDEX(NTG_2020_Map,$C2786+2,O$7)),"")</f>
        <v/>
      </c>
    </row>
    <row r="2787" spans="3:15" ht="12.75" customHeight="1">
      <c r="C2787" s="16">
        <f t="shared" si="86"/>
        <v>121</v>
      </c>
      <c r="D2787" s="16">
        <f t="shared" si="87"/>
        <v>19</v>
      </c>
      <c r="E2787" s="16" cm="1">
        <f t="array" aca="1" ref="E2787" ca="1">IF(F2787="","",IF(INDEX(NTG_2020_Table,$C2787+1,$D2787)=1,1,0))</f>
        <v>0</v>
      </c>
      <c r="F2787" s="17" t="str" cm="1">
        <f t="array" aca="1" ref="F2787" ca="1">IFERROR(INDEX(NTG_2020_Table,$C2787+1,$F$7),"")</f>
        <v>Agricult-Default-HTR-di</v>
      </c>
      <c r="G2787" s="17" t="str" cm="1">
        <f t="array" aca="1" ref="G2787" ca="1">IF($F2787="","",IFERROR(INDEX(NTG_2020_Map,1,IF($D2787&lt;$B$4,$B$3,IF($D2787&lt;$B$5,$B$4,$B$5))),""))</f>
        <v>CreatedComment</v>
      </c>
      <c r="H2787" s="17" t="str" cm="1">
        <f t="array" aca="1" ref="H2787" ca="1">IF(F2787="","",IFERROR(INDEX(NTG_2020_Map,2,D2787),""))</f>
        <v/>
      </c>
      <c r="I2787" s="17" t="str" cm="1">
        <f t="array" aca="1" ref="I2787" ca="1">IFERROR(INDEX(NTG_2020_Map,$C2787+2,$I$7),"")</f>
        <v/>
      </c>
      <c r="J2787" s="17" t="str" cm="1">
        <f t="array" aca="1" ref="J2787" ca="1">IFERROR(IF(INDEX(NTG_2020_Map,$C2787+2,36)=0,"",INDEX(NTG_2020_Map,$C2787+2,$J$7)),"")</f>
        <v/>
      </c>
      <c r="K2787" s="17" t="str" cm="1">
        <f t="array" aca="1" ref="K2787" ca="1">IFERROR(INDEX(NTG_2020_Map,$C2787+2,K$7),"")</f>
        <v/>
      </c>
      <c r="L2787" s="17" t="str" cm="1">
        <f t="array" aca="1" ref="L2787" ca="1">IFERROR(INDEX(NTG_2020_Map,$C2787+2,L$7),"")</f>
        <v/>
      </c>
      <c r="M2787" s="17" t="str" cm="1">
        <f t="array" aca="1" ref="M2787" ca="1">IFERROR(INDEX(NTG_2020_Map,$C2787+2,M$7),"")</f>
        <v/>
      </c>
      <c r="N2787" s="18" t="str" cm="1">
        <f t="array" aca="1" ref="N2787" ca="1">IFERROR(INDEX(NTG_2020_Map,$C2787+2,N$7),"")</f>
        <v/>
      </c>
      <c r="O2787" s="18" t="str" cm="1">
        <f t="array" aca="1" ref="O2787" ca="1">IFERROR(IF(INDEX(NTG_2020_Map,$C2787+2,O$7)="","",INDEX(NTG_2020_Map,$C2787+2,O$7)),"")</f>
        <v/>
      </c>
    </row>
    <row r="2788" spans="3:15" ht="12.75" customHeight="1">
      <c r="C2788" s="16">
        <f t="shared" si="86"/>
        <v>121</v>
      </c>
      <c r="D2788" s="16">
        <f t="shared" si="87"/>
        <v>20</v>
      </c>
      <c r="E2788" s="16" cm="1">
        <f t="array" aca="1" ref="E2788" ca="1">IF(F2788="","",IF(INDEX(NTG_2020_Table,$C2788+1,$D2788)=1,1,0))</f>
        <v>0</v>
      </c>
      <c r="F2788" s="17" t="str" cm="1">
        <f t="array" aca="1" ref="F2788" ca="1">IFERROR(INDEX(NTG_2020_Table,$C2788+1,$F$7),"")</f>
        <v>Agricult-Default-HTR-di</v>
      </c>
      <c r="G2788" s="17" t="str" cm="1">
        <f t="array" aca="1" ref="G2788" ca="1">IF($F2788="","",IFERROR(INDEX(NTG_2020_Map,1,IF($D2788&lt;$B$4,$B$3,IF($D2788&lt;$B$5,$B$4,$B$5))),""))</f>
        <v>CreatedComment</v>
      </c>
      <c r="H2788" s="17" t="str" cm="1">
        <f t="array" aca="1" ref="H2788" ca="1">IF(F2788="","",IFERROR(INDEX(NTG_2020_Map,2,D2788),""))</f>
        <v>Deemed Ex Ante Team</v>
      </c>
      <c r="I2788" s="17" t="str" cm="1">
        <f t="array" aca="1" ref="I2788" ca="1">IFERROR(INDEX(NTG_2020_Map,$C2788+2,$I$7),"")</f>
        <v/>
      </c>
      <c r="J2788" s="17" t="str" cm="1">
        <f t="array" aca="1" ref="J2788" ca="1">IFERROR(IF(INDEX(NTG_2020_Map,$C2788+2,36)=0,"",INDEX(NTG_2020_Map,$C2788+2,$J$7)),"")</f>
        <v/>
      </c>
      <c r="K2788" s="17" t="str" cm="1">
        <f t="array" aca="1" ref="K2788" ca="1">IFERROR(INDEX(NTG_2020_Map,$C2788+2,K$7),"")</f>
        <v/>
      </c>
      <c r="L2788" s="17" t="str" cm="1">
        <f t="array" aca="1" ref="L2788" ca="1">IFERROR(INDEX(NTG_2020_Map,$C2788+2,L$7),"")</f>
        <v/>
      </c>
      <c r="M2788" s="17" t="str" cm="1">
        <f t="array" aca="1" ref="M2788" ca="1">IFERROR(INDEX(NTG_2020_Map,$C2788+2,M$7),"")</f>
        <v/>
      </c>
      <c r="N2788" s="18" t="str" cm="1">
        <f t="array" aca="1" ref="N2788" ca="1">IFERROR(INDEX(NTG_2020_Map,$C2788+2,N$7),"")</f>
        <v/>
      </c>
      <c r="O2788" s="18" t="str" cm="1">
        <f t="array" aca="1" ref="O2788" ca="1">IFERROR(IF(INDEX(NTG_2020_Map,$C2788+2,O$7)="","",INDEX(NTG_2020_Map,$C2788+2,O$7)),"")</f>
        <v/>
      </c>
    </row>
    <row r="2789" spans="3:15" ht="12.75" customHeight="1">
      <c r="C2789" s="16">
        <f t="shared" si="86"/>
        <v>121</v>
      </c>
      <c r="D2789" s="16">
        <f t="shared" si="87"/>
        <v>21</v>
      </c>
      <c r="E2789" s="16" cm="1">
        <f t="array" aca="1" ref="E2789" ca="1">IF(F2789="","",IF(INDEX(NTG_2020_Table,$C2789+1,$D2789)=1,1,0))</f>
        <v>1</v>
      </c>
      <c r="F2789" s="17" t="str" cm="1">
        <f t="array" aca="1" ref="F2789" ca="1">IFERROR(INDEX(NTG_2020_Table,$C2789+1,$F$7),"")</f>
        <v>Agricult-Default-HTR-di</v>
      </c>
      <c r="G2789" s="17" t="str" cm="1">
        <f t="array" aca="1" ref="G2789" ca="1">IF($F2789="","",IFERROR(INDEX(NTG_2020_Map,1,IF($D2789&lt;$B$4,$B$3,IF($D2789&lt;$B$5,$B$4,$B$5))),""))</f>
        <v>CreatedComment</v>
      </c>
      <c r="H2789" s="17" t="str" cm="1">
        <f t="array" aca="1" ref="H2789" ca="1">IF(F2789="","",IFERROR(INDEX(NTG_2020_Map,2,D2789),""))</f>
        <v/>
      </c>
      <c r="I2789" s="17" t="str" cm="1">
        <f t="array" aca="1" ref="I2789" ca="1">IFERROR(INDEX(NTG_2020_Map,$C2789+2,$I$7),"")</f>
        <v/>
      </c>
      <c r="J2789" s="17" t="str" cm="1">
        <f t="array" aca="1" ref="J2789" ca="1">IFERROR(IF(INDEX(NTG_2020_Map,$C2789+2,36)=0,"",INDEX(NTG_2020_Map,$C2789+2,$J$7)),"")</f>
        <v/>
      </c>
      <c r="K2789" s="17" t="str" cm="1">
        <f t="array" aca="1" ref="K2789" ca="1">IFERROR(INDEX(NTG_2020_Map,$C2789+2,K$7),"")</f>
        <v/>
      </c>
      <c r="L2789" s="17" t="str" cm="1">
        <f t="array" aca="1" ref="L2789" ca="1">IFERROR(INDEX(NTG_2020_Map,$C2789+2,L$7),"")</f>
        <v/>
      </c>
      <c r="M2789" s="17" t="str" cm="1">
        <f t="array" aca="1" ref="M2789" ca="1">IFERROR(INDEX(NTG_2020_Map,$C2789+2,M$7),"")</f>
        <v/>
      </c>
      <c r="N2789" s="18" t="str" cm="1">
        <f t="array" aca="1" ref="N2789" ca="1">IFERROR(INDEX(NTG_2020_Map,$C2789+2,N$7),"")</f>
        <v/>
      </c>
      <c r="O2789" s="18" t="str" cm="1">
        <f t="array" aca="1" ref="O2789" ca="1">IFERROR(IF(INDEX(NTG_2020_Map,$C2789+2,O$7)="","",INDEX(NTG_2020_Map,$C2789+2,O$7)),"")</f>
        <v/>
      </c>
    </row>
    <row r="2790" spans="3:15" ht="12.75" customHeight="1">
      <c r="C2790" s="16">
        <f t="shared" si="86"/>
        <v>121</v>
      </c>
      <c r="D2790" s="16">
        <f t="shared" si="87"/>
        <v>22</v>
      </c>
      <c r="E2790" s="16" cm="1">
        <f t="array" aca="1" ref="E2790" ca="1">IF(F2790="","",IF(INDEX(NTG_2020_Table,$C2790+1,$D2790)=1,1,0))</f>
        <v>1</v>
      </c>
      <c r="F2790" s="17" t="str" cm="1">
        <f t="array" aca="1" ref="F2790" ca="1">IFERROR(INDEX(NTG_2020_Table,$C2790+1,$F$7),"")</f>
        <v>Agricult-Default-HTR-di</v>
      </c>
      <c r="G2790" s="17" t="str" cm="1">
        <f t="array" aca="1" ref="G2790" ca="1">IF($F2790="","",IFERROR(INDEX(NTG_2020_Map,1,IF($D2790&lt;$B$4,$B$3,IF($D2790&lt;$B$5,$B$4,$B$5))),""))</f>
        <v>CreatedComment</v>
      </c>
      <c r="H2790" s="17" t="str" cm="1">
        <f t="array" aca="1" ref="H2790" ca="1">IF(F2790="","",IFERROR(INDEX(NTG_2020_Map,2,D2790),""))</f>
        <v/>
      </c>
      <c r="I2790" s="17" t="str" cm="1">
        <f t="array" aca="1" ref="I2790" ca="1">IFERROR(INDEX(NTG_2020_Map,$C2790+2,$I$7),"")</f>
        <v/>
      </c>
      <c r="J2790" s="17" t="str" cm="1">
        <f t="array" aca="1" ref="J2790" ca="1">IFERROR(IF(INDEX(NTG_2020_Map,$C2790+2,36)=0,"",INDEX(NTG_2020_Map,$C2790+2,$J$7)),"")</f>
        <v/>
      </c>
      <c r="K2790" s="17" t="str" cm="1">
        <f t="array" aca="1" ref="K2790" ca="1">IFERROR(INDEX(NTG_2020_Map,$C2790+2,K$7),"")</f>
        <v/>
      </c>
      <c r="L2790" s="17" t="str" cm="1">
        <f t="array" aca="1" ref="L2790" ca="1">IFERROR(INDEX(NTG_2020_Map,$C2790+2,L$7),"")</f>
        <v/>
      </c>
      <c r="M2790" s="17" t="str" cm="1">
        <f t="array" aca="1" ref="M2790" ca="1">IFERROR(INDEX(NTG_2020_Map,$C2790+2,M$7),"")</f>
        <v/>
      </c>
      <c r="N2790" s="18" t="str" cm="1">
        <f t="array" aca="1" ref="N2790" ca="1">IFERROR(INDEX(NTG_2020_Map,$C2790+2,N$7),"")</f>
        <v/>
      </c>
      <c r="O2790" s="18" t="str" cm="1">
        <f t="array" aca="1" ref="O2790" ca="1">IFERROR(IF(INDEX(NTG_2020_Map,$C2790+2,O$7)="","",INDEX(NTG_2020_Map,$C2790+2,O$7)),"")</f>
        <v/>
      </c>
    </row>
    <row r="2791" spans="3:15" ht="12.75" customHeight="1">
      <c r="C2791" s="16">
        <f t="shared" si="86"/>
        <v>121</v>
      </c>
      <c r="D2791" s="16">
        <f t="shared" si="87"/>
        <v>23</v>
      </c>
      <c r="E2791" s="16" cm="1">
        <f t="array" aca="1" ref="E2791" ca="1">IF(F2791="","",IF(INDEX(NTG_2020_Table,$C2791+1,$D2791)=1,1,0))</f>
        <v>0</v>
      </c>
      <c r="F2791" s="17" t="str" cm="1">
        <f t="array" aca="1" ref="F2791" ca="1">IFERROR(INDEX(NTG_2020_Table,$C2791+1,$F$7),"")</f>
        <v>Agricult-Default-HTR-di</v>
      </c>
      <c r="G2791" s="17" t="str" cm="1">
        <f t="array" aca="1" ref="G2791" ca="1">IF($F2791="","",IFERROR(INDEX(NTG_2020_Map,1,IF($D2791&lt;$B$4,$B$3,IF($D2791&lt;$B$5,$B$4,$B$5))),""))</f>
        <v>CreatedComment</v>
      </c>
      <c r="H2791" s="17" t="str" cm="1">
        <f t="array" aca="1" ref="H2791" ca="1">IF(F2791="","",IFERROR(INDEX(NTG_2020_Map,2,D2791),""))</f>
        <v/>
      </c>
      <c r="I2791" s="17" t="str" cm="1">
        <f t="array" aca="1" ref="I2791" ca="1">IFERROR(INDEX(NTG_2020_Map,$C2791+2,$I$7),"")</f>
        <v/>
      </c>
      <c r="J2791" s="17" t="str" cm="1">
        <f t="array" aca="1" ref="J2791" ca="1">IFERROR(IF(INDEX(NTG_2020_Map,$C2791+2,36)=0,"",INDEX(NTG_2020_Map,$C2791+2,$J$7)),"")</f>
        <v/>
      </c>
      <c r="K2791" s="17" t="str" cm="1">
        <f t="array" aca="1" ref="K2791" ca="1">IFERROR(INDEX(NTG_2020_Map,$C2791+2,K$7),"")</f>
        <v/>
      </c>
      <c r="L2791" s="17" t="str" cm="1">
        <f t="array" aca="1" ref="L2791" ca="1">IFERROR(INDEX(NTG_2020_Map,$C2791+2,L$7),"")</f>
        <v/>
      </c>
      <c r="M2791" s="17" t="str" cm="1">
        <f t="array" aca="1" ref="M2791" ca="1">IFERROR(INDEX(NTG_2020_Map,$C2791+2,M$7),"")</f>
        <v/>
      </c>
      <c r="N2791" s="18" t="str" cm="1">
        <f t="array" aca="1" ref="N2791" ca="1">IFERROR(INDEX(NTG_2020_Map,$C2791+2,N$7),"")</f>
        <v/>
      </c>
      <c r="O2791" s="18" t="str" cm="1">
        <f t="array" aca="1" ref="O2791" ca="1">IFERROR(IF(INDEX(NTG_2020_Map,$C2791+2,O$7)="","",INDEX(NTG_2020_Map,$C2791+2,O$7)),"")</f>
        <v/>
      </c>
    </row>
    <row r="2792" spans="3:15" ht="12.75" customHeight="1">
      <c r="C2792" s="16">
        <f t="shared" si="86"/>
        <v>122</v>
      </c>
      <c r="D2792" s="16">
        <f t="shared" si="87"/>
        <v>1</v>
      </c>
      <c r="E2792" s="16" cm="1">
        <f t="array" aca="1" ref="E2792" ca="1">IF(F2792="","",IF(INDEX(NTG_2020_Table,$C2792+1,$D2792)=1,1,0))</f>
        <v>0</v>
      </c>
      <c r="F2792" s="17" t="str" cm="1">
        <f t="array" aca="1" ref="F2792" ca="1">IFERROR(INDEX(NTG_2020_Table,$C2792+1,$F$7),"")</f>
        <v>All-Default&lt;=2yrs</v>
      </c>
      <c r="G2792" s="17" t="str" cm="1">
        <f t="array" aca="1" ref="G2792" ca="1">IF($F2792="","",IFERROR(INDEX(NTG_2020_Map,1,IF($D2792&lt;$B$4,$B$3,IF($D2792&lt;$B$5,$B$4,$B$5))),""))</f>
        <v>NTG_ID</v>
      </c>
      <c r="H2792" s="17" t="str" cm="1">
        <f t="array" aca="1" ref="H2792" ca="1">IF(F2792="","",IFERROR(INDEX(NTG_2020_Map,2,D2792),""))</f>
        <v>Agric-Default&gt;2yrs</v>
      </c>
      <c r="I2792" s="17" t="str" cm="1">
        <f t="array" aca="1" ref="I2792" ca="1">IFERROR(INDEX(NTG_2020_Map,$C2792+2,$I$7),"")</f>
        <v/>
      </c>
      <c r="J2792" s="17" t="str" cm="1">
        <f t="array" aca="1" ref="J2792" ca="1">IFERROR(IF(INDEX(NTG_2020_Map,$C2792+2,36)=0,"",INDEX(NTG_2020_Map,$C2792+2,$J$7)),"")</f>
        <v/>
      </c>
      <c r="K2792" s="17" t="str" cm="1">
        <f t="array" aca="1" ref="K2792" ca="1">IFERROR(INDEX(NTG_2020_Map,$C2792+2,K$7),"")</f>
        <v/>
      </c>
      <c r="L2792" s="17" t="str" cm="1">
        <f t="array" aca="1" ref="L2792" ca="1">IFERROR(INDEX(NTG_2020_Map,$C2792+2,L$7),"")</f>
        <v/>
      </c>
      <c r="M2792" s="17" t="str" cm="1">
        <f t="array" aca="1" ref="M2792" ca="1">IFERROR(INDEX(NTG_2020_Map,$C2792+2,M$7),"")</f>
        <v/>
      </c>
      <c r="N2792" s="18" t="str" cm="1">
        <f t="array" aca="1" ref="N2792" ca="1">IFERROR(INDEX(NTG_2020_Map,$C2792+2,N$7),"")</f>
        <v/>
      </c>
      <c r="O2792" s="18" t="str" cm="1">
        <f t="array" aca="1" ref="O2792" ca="1">IFERROR(IF(INDEX(NTG_2020_Map,$C2792+2,O$7)="","",INDEX(NTG_2020_Map,$C2792+2,O$7)),"")</f>
        <v/>
      </c>
    </row>
    <row r="2793" spans="3:15" ht="12.75" customHeight="1">
      <c r="C2793" s="16">
        <f t="shared" si="86"/>
        <v>122</v>
      </c>
      <c r="D2793" s="16">
        <f t="shared" si="87"/>
        <v>2</v>
      </c>
      <c r="E2793" s="16" cm="1">
        <f t="array" aca="1" ref="E2793" ca="1">IF(F2793="","",IF(INDEX(NTG_2020_Table,$C2793+1,$D2793)=1,1,0))</f>
        <v>1</v>
      </c>
      <c r="F2793" s="17" t="str" cm="1">
        <f t="array" aca="1" ref="F2793" ca="1">IFERROR(INDEX(NTG_2020_Table,$C2793+1,$F$7),"")</f>
        <v>All-Default&lt;=2yrs</v>
      </c>
      <c r="G2793" s="17" t="str" cm="1">
        <f t="array" aca="1" ref="G2793" ca="1">IF($F2793="","",IFERROR(INDEX(NTG_2020_Map,1,IF($D2793&lt;$B$4,$B$3,IF($D2793&lt;$B$5,$B$4,$B$5))),""))</f>
        <v>NTG_ID</v>
      </c>
      <c r="H2793" s="17" t="str" cm="1">
        <f t="array" aca="1" ref="H2793" ca="1">IF(F2793="","",IFERROR(INDEX(NTG_2020_Map,2,D2793),""))</f>
        <v>DEER2019</v>
      </c>
      <c r="I2793" s="17" t="str" cm="1">
        <f t="array" aca="1" ref="I2793" ca="1">IFERROR(INDEX(NTG_2020_Map,$C2793+2,$I$7),"")</f>
        <v/>
      </c>
      <c r="J2793" s="17" t="str" cm="1">
        <f t="array" aca="1" ref="J2793" ca="1">IFERROR(IF(INDEX(NTG_2020_Map,$C2793+2,36)=0,"",INDEX(NTG_2020_Map,$C2793+2,$J$7)),"")</f>
        <v/>
      </c>
      <c r="K2793" s="17" t="str" cm="1">
        <f t="array" aca="1" ref="K2793" ca="1">IFERROR(INDEX(NTG_2020_Map,$C2793+2,K$7),"")</f>
        <v/>
      </c>
      <c r="L2793" s="17" t="str" cm="1">
        <f t="array" aca="1" ref="L2793" ca="1">IFERROR(INDEX(NTG_2020_Map,$C2793+2,L$7),"")</f>
        <v/>
      </c>
      <c r="M2793" s="17" t="str" cm="1">
        <f t="array" aca="1" ref="M2793" ca="1">IFERROR(INDEX(NTG_2020_Map,$C2793+2,M$7),"")</f>
        <v/>
      </c>
      <c r="N2793" s="18" t="str" cm="1">
        <f t="array" aca="1" ref="N2793" ca="1">IFERROR(INDEX(NTG_2020_Map,$C2793+2,N$7),"")</f>
        <v/>
      </c>
      <c r="O2793" s="18" t="str" cm="1">
        <f t="array" aca="1" ref="O2793" ca="1">IFERROR(IF(INDEX(NTG_2020_Map,$C2793+2,O$7)="","",INDEX(NTG_2020_Map,$C2793+2,O$7)),"")</f>
        <v/>
      </c>
    </row>
    <row r="2794" spans="3:15" ht="12.75" customHeight="1">
      <c r="C2794" s="16">
        <f t="shared" si="86"/>
        <v>122</v>
      </c>
      <c r="D2794" s="16">
        <f t="shared" si="87"/>
        <v>3</v>
      </c>
      <c r="E2794" s="16" cm="1">
        <f t="array" aca="1" ref="E2794" ca="1">IF(F2794="","",IF(INDEX(NTG_2020_Table,$C2794+1,$D2794)=1,1,0))</f>
        <v>0</v>
      </c>
      <c r="F2794" s="17" t="str" cm="1">
        <f t="array" aca="1" ref="F2794" ca="1">IFERROR(INDEX(NTG_2020_Table,$C2794+1,$F$7),"")</f>
        <v>All-Default&lt;=2yrs</v>
      </c>
      <c r="G2794" s="17" t="str" cm="1">
        <f t="array" aca="1" ref="G2794" ca="1">IF($F2794="","",IFERROR(INDEX(NTG_2020_Map,1,IF($D2794&lt;$B$4,$B$3,IF($D2794&lt;$B$5,$B$4,$B$5))),""))</f>
        <v>NTG_ID</v>
      </c>
      <c r="H2794" s="17" cm="1">
        <f t="array" aca="1" ref="H2794" ca="1">IF(F2794="","",IFERROR(INDEX(NTG_2020_Map,2,D2794),""))</f>
        <v>43466</v>
      </c>
      <c r="I2794" s="17" t="str" cm="1">
        <f t="array" aca="1" ref="I2794" ca="1">IFERROR(INDEX(NTG_2020_Map,$C2794+2,$I$7),"")</f>
        <v/>
      </c>
      <c r="J2794" s="17" t="str" cm="1">
        <f t="array" aca="1" ref="J2794" ca="1">IFERROR(IF(INDEX(NTG_2020_Map,$C2794+2,36)=0,"",INDEX(NTG_2020_Map,$C2794+2,$J$7)),"")</f>
        <v/>
      </c>
      <c r="K2794" s="17" t="str" cm="1">
        <f t="array" aca="1" ref="K2794" ca="1">IFERROR(INDEX(NTG_2020_Map,$C2794+2,K$7),"")</f>
        <v/>
      </c>
      <c r="L2794" s="17" t="str" cm="1">
        <f t="array" aca="1" ref="L2794" ca="1">IFERROR(INDEX(NTG_2020_Map,$C2794+2,L$7),"")</f>
        <v/>
      </c>
      <c r="M2794" s="17" t="str" cm="1">
        <f t="array" aca="1" ref="M2794" ca="1">IFERROR(INDEX(NTG_2020_Map,$C2794+2,M$7),"")</f>
        <v/>
      </c>
      <c r="N2794" s="18" t="str" cm="1">
        <f t="array" aca="1" ref="N2794" ca="1">IFERROR(INDEX(NTG_2020_Map,$C2794+2,N$7),"")</f>
        <v/>
      </c>
      <c r="O2794" s="18" t="str" cm="1">
        <f t="array" aca="1" ref="O2794" ca="1">IFERROR(IF(INDEX(NTG_2020_Map,$C2794+2,O$7)="","",INDEX(NTG_2020_Map,$C2794+2,O$7)),"")</f>
        <v/>
      </c>
    </row>
    <row r="2795" spans="3:15" ht="12.75" customHeight="1">
      <c r="C2795" s="16">
        <f t="shared" si="86"/>
        <v>122</v>
      </c>
      <c r="D2795" s="16">
        <f t="shared" si="87"/>
        <v>4</v>
      </c>
      <c r="E2795" s="16" cm="1">
        <f t="array" aca="1" ref="E2795" ca="1">IF(F2795="","",IF(INDEX(NTG_2020_Table,$C2795+1,$D2795)=1,1,0))</f>
        <v>0</v>
      </c>
      <c r="F2795" s="17" t="str" cm="1">
        <f t="array" aca="1" ref="F2795" ca="1">IFERROR(INDEX(NTG_2020_Table,$C2795+1,$F$7),"")</f>
        <v>All-Default&lt;=2yrs</v>
      </c>
      <c r="G2795" s="17" t="str" cm="1">
        <f t="array" aca="1" ref="G2795" ca="1">IF($F2795="","",IFERROR(INDEX(NTG_2020_Map,1,IF($D2795&lt;$B$4,$B$3,IF($D2795&lt;$B$5,$B$4,$B$5))),""))</f>
        <v>NTG_ID</v>
      </c>
      <c r="H2795" s="17" cm="1">
        <f t="array" aca="1" ref="H2795" ca="1">IF(F2795="","",IFERROR(INDEX(NTG_2020_Map,2,D2795),""))</f>
        <v>46022</v>
      </c>
      <c r="I2795" s="17" t="str" cm="1">
        <f t="array" aca="1" ref="I2795" ca="1">IFERROR(INDEX(NTG_2020_Map,$C2795+2,$I$7),"")</f>
        <v/>
      </c>
      <c r="J2795" s="17" t="str" cm="1">
        <f t="array" aca="1" ref="J2795" ca="1">IFERROR(IF(INDEX(NTG_2020_Map,$C2795+2,36)=0,"",INDEX(NTG_2020_Map,$C2795+2,$J$7)),"")</f>
        <v/>
      </c>
      <c r="K2795" s="17" t="str" cm="1">
        <f t="array" aca="1" ref="K2795" ca="1">IFERROR(INDEX(NTG_2020_Map,$C2795+2,K$7),"")</f>
        <v/>
      </c>
      <c r="L2795" s="17" t="str" cm="1">
        <f t="array" aca="1" ref="L2795" ca="1">IFERROR(INDEX(NTG_2020_Map,$C2795+2,L$7),"")</f>
        <v/>
      </c>
      <c r="M2795" s="17" t="str" cm="1">
        <f t="array" aca="1" ref="M2795" ca="1">IFERROR(INDEX(NTG_2020_Map,$C2795+2,M$7),"")</f>
        <v/>
      </c>
      <c r="N2795" s="18" t="str" cm="1">
        <f t="array" aca="1" ref="N2795" ca="1">IFERROR(INDEX(NTG_2020_Map,$C2795+2,N$7),"")</f>
        <v/>
      </c>
      <c r="O2795" s="18" t="str" cm="1">
        <f t="array" aca="1" ref="O2795" ca="1">IFERROR(IF(INDEX(NTG_2020_Map,$C2795+2,O$7)="","",INDEX(NTG_2020_Map,$C2795+2,O$7)),"")</f>
        <v/>
      </c>
    </row>
    <row r="2796" spans="3:15" ht="12.75" customHeight="1">
      <c r="C2796" s="16">
        <f t="shared" si="86"/>
        <v>122</v>
      </c>
      <c r="D2796" s="16">
        <f t="shared" si="87"/>
        <v>5</v>
      </c>
      <c r="E2796" s="16" cm="1">
        <f t="array" aca="1" ref="E2796" ca="1">IF(F2796="","",IF(INDEX(NTG_2020_Table,$C2796+1,$D2796)=1,1,0))</f>
        <v>0</v>
      </c>
      <c r="F2796" s="17" t="str" cm="1">
        <f t="array" aca="1" ref="F2796" ca="1">IFERROR(INDEX(NTG_2020_Table,$C2796+1,$F$7),"")</f>
        <v>All-Default&lt;=2yrs</v>
      </c>
      <c r="G2796" s="17" t="str" cm="1">
        <f t="array" aca="1" ref="G2796" ca="1">IF($F2796="","",IFERROR(INDEX(NTG_2020_Map,1,IF($D2796&lt;$B$4,$B$3,IF($D2796&lt;$B$5,$B$4,$B$5))),""))</f>
        <v>NTG_ID</v>
      </c>
      <c r="H2796" s="17" cm="1">
        <f t="array" aca="1" ref="H2796" ca="1">IF(F2796="","",IFERROR(INDEX(NTG_2020_Map,2,D2796),""))</f>
        <v>0.6</v>
      </c>
      <c r="I2796" s="17" t="str" cm="1">
        <f t="array" aca="1" ref="I2796" ca="1">IFERROR(INDEX(NTG_2020_Map,$C2796+2,$I$7),"")</f>
        <v/>
      </c>
      <c r="J2796" s="17" t="str" cm="1">
        <f t="array" aca="1" ref="J2796" ca="1">IFERROR(IF(INDEX(NTG_2020_Map,$C2796+2,36)=0,"",INDEX(NTG_2020_Map,$C2796+2,$J$7)),"")</f>
        <v/>
      </c>
      <c r="K2796" s="17" t="str" cm="1">
        <f t="array" aca="1" ref="K2796" ca="1">IFERROR(INDEX(NTG_2020_Map,$C2796+2,K$7),"")</f>
        <v/>
      </c>
      <c r="L2796" s="17" t="str" cm="1">
        <f t="array" aca="1" ref="L2796" ca="1">IFERROR(INDEX(NTG_2020_Map,$C2796+2,L$7),"")</f>
        <v/>
      </c>
      <c r="M2796" s="17" t="str" cm="1">
        <f t="array" aca="1" ref="M2796" ca="1">IFERROR(INDEX(NTG_2020_Map,$C2796+2,M$7),"")</f>
        <v/>
      </c>
      <c r="N2796" s="18" t="str" cm="1">
        <f t="array" aca="1" ref="N2796" ca="1">IFERROR(INDEX(NTG_2020_Map,$C2796+2,N$7),"")</f>
        <v/>
      </c>
      <c r="O2796" s="18" t="str" cm="1">
        <f t="array" aca="1" ref="O2796" ca="1">IFERROR(IF(INDEX(NTG_2020_Map,$C2796+2,O$7)="","",INDEX(NTG_2020_Map,$C2796+2,O$7)),"")</f>
        <v/>
      </c>
    </row>
    <row r="2797" spans="3:15" ht="12.75" customHeight="1">
      <c r="C2797" s="16">
        <f t="shared" si="86"/>
        <v>122</v>
      </c>
      <c r="D2797" s="16">
        <f t="shared" si="87"/>
        <v>6</v>
      </c>
      <c r="E2797" s="16" cm="1">
        <f t="array" aca="1" ref="E2797" ca="1">IF(F2797="","",IF(INDEX(NTG_2020_Table,$C2797+1,$D2797)=1,1,0))</f>
        <v>0</v>
      </c>
      <c r="F2797" s="17" t="str" cm="1">
        <f t="array" aca="1" ref="F2797" ca="1">IFERROR(INDEX(NTG_2020_Table,$C2797+1,$F$7),"")</f>
        <v>All-Default&lt;=2yrs</v>
      </c>
      <c r="G2797" s="17" t="str" cm="1">
        <f t="array" aca="1" ref="G2797" ca="1">IF($F2797="","",IFERROR(INDEX(NTG_2020_Map,1,IF($D2797&lt;$B$4,$B$3,IF($D2797&lt;$B$5,$B$4,$B$5))),""))</f>
        <v>NTG_ID</v>
      </c>
      <c r="H2797" s="17" cm="1">
        <f t="array" aca="1" ref="H2797" ca="1">IF(F2797="","",IFERROR(INDEX(NTG_2020_Map,2,D2797),""))</f>
        <v>0.6</v>
      </c>
      <c r="I2797" s="17" t="str" cm="1">
        <f t="array" aca="1" ref="I2797" ca="1">IFERROR(INDEX(NTG_2020_Map,$C2797+2,$I$7),"")</f>
        <v/>
      </c>
      <c r="J2797" s="17" t="str" cm="1">
        <f t="array" aca="1" ref="J2797" ca="1">IFERROR(IF(INDEX(NTG_2020_Map,$C2797+2,36)=0,"",INDEX(NTG_2020_Map,$C2797+2,$J$7)),"")</f>
        <v/>
      </c>
      <c r="K2797" s="17" t="str" cm="1">
        <f t="array" aca="1" ref="K2797" ca="1">IFERROR(INDEX(NTG_2020_Map,$C2797+2,K$7),"")</f>
        <v/>
      </c>
      <c r="L2797" s="17" t="str" cm="1">
        <f t="array" aca="1" ref="L2797" ca="1">IFERROR(INDEX(NTG_2020_Map,$C2797+2,L$7),"")</f>
        <v/>
      </c>
      <c r="M2797" s="17" t="str" cm="1">
        <f t="array" aca="1" ref="M2797" ca="1">IFERROR(INDEX(NTG_2020_Map,$C2797+2,M$7),"")</f>
        <v/>
      </c>
      <c r="N2797" s="18" t="str" cm="1">
        <f t="array" aca="1" ref="N2797" ca="1">IFERROR(INDEX(NTG_2020_Map,$C2797+2,N$7),"")</f>
        <v/>
      </c>
      <c r="O2797" s="18" t="str" cm="1">
        <f t="array" aca="1" ref="O2797" ca="1">IFERROR(IF(INDEX(NTG_2020_Map,$C2797+2,O$7)="","",INDEX(NTG_2020_Map,$C2797+2,O$7)),"")</f>
        <v/>
      </c>
    </row>
    <row r="2798" spans="3:15" ht="12.75" customHeight="1">
      <c r="C2798" s="16">
        <f t="shared" si="86"/>
        <v>122</v>
      </c>
      <c r="D2798" s="16">
        <f t="shared" si="87"/>
        <v>7</v>
      </c>
      <c r="E2798" s="16" cm="1">
        <f t="array" aca="1" ref="E2798" ca="1">IF(F2798="","",IF(INDEX(NTG_2020_Table,$C2798+1,$D2798)=1,1,0))</f>
        <v>0</v>
      </c>
      <c r="F2798" s="17" t="str" cm="1">
        <f t="array" aca="1" ref="F2798" ca="1">IFERROR(INDEX(NTG_2020_Table,$C2798+1,$F$7),"")</f>
        <v>All-Default&lt;=2yrs</v>
      </c>
      <c r="G2798" s="17" t="str" cm="1">
        <f t="array" aca="1" ref="G2798" ca="1">IF($F2798="","",IFERROR(INDEX(NTG_2020_Map,1,IF($D2798&lt;$B$4,$B$3,IF($D2798&lt;$B$5,$B$4,$B$5))),""))</f>
        <v>NTG_ID</v>
      </c>
      <c r="H2798" s="17" t="str" cm="1">
        <f t="array" aca="1" ref="H2798" ca="1">IF(F2798="","",IFERROR(INDEX(NTG_2020_Map,2,D2798),""))</f>
        <v>Measures not covered by other NTG values and measure technology type has been available in marketplace for more than 2 years</v>
      </c>
      <c r="I2798" s="17" t="str" cm="1">
        <f t="array" aca="1" ref="I2798" ca="1">IFERROR(INDEX(NTG_2020_Map,$C2798+2,$I$7),"")</f>
        <v/>
      </c>
      <c r="J2798" s="17" t="str" cm="1">
        <f t="array" aca="1" ref="J2798" ca="1">IFERROR(IF(INDEX(NTG_2020_Map,$C2798+2,36)=0,"",INDEX(NTG_2020_Map,$C2798+2,$J$7)),"")</f>
        <v/>
      </c>
      <c r="K2798" s="17" t="str" cm="1">
        <f t="array" aca="1" ref="K2798" ca="1">IFERROR(INDEX(NTG_2020_Map,$C2798+2,K$7),"")</f>
        <v/>
      </c>
      <c r="L2798" s="17" t="str" cm="1">
        <f t="array" aca="1" ref="L2798" ca="1">IFERROR(INDEX(NTG_2020_Map,$C2798+2,L$7),"")</f>
        <v/>
      </c>
      <c r="M2798" s="17" t="str" cm="1">
        <f t="array" aca="1" ref="M2798" ca="1">IFERROR(INDEX(NTG_2020_Map,$C2798+2,M$7),"")</f>
        <v/>
      </c>
      <c r="N2798" s="18" t="str" cm="1">
        <f t="array" aca="1" ref="N2798" ca="1">IFERROR(INDEX(NTG_2020_Map,$C2798+2,N$7),"")</f>
        <v/>
      </c>
      <c r="O2798" s="18" t="str" cm="1">
        <f t="array" aca="1" ref="O2798" ca="1">IFERROR(IF(INDEX(NTG_2020_Map,$C2798+2,O$7)="","",INDEX(NTG_2020_Map,$C2798+2,O$7)),"")</f>
        <v/>
      </c>
    </row>
    <row r="2799" spans="3:15" ht="12.75" customHeight="1">
      <c r="C2799" s="16">
        <f t="shared" si="86"/>
        <v>122</v>
      </c>
      <c r="D2799" s="16">
        <f t="shared" si="87"/>
        <v>8</v>
      </c>
      <c r="E2799" s="16" cm="1">
        <f t="array" aca="1" ref="E2799" ca="1">IF(F2799="","",IF(INDEX(NTG_2020_Table,$C2799+1,$D2799)=1,1,0))</f>
        <v>0</v>
      </c>
      <c r="F2799" s="17" t="str" cm="1">
        <f t="array" aca="1" ref="F2799" ca="1">IFERROR(INDEX(NTG_2020_Table,$C2799+1,$F$7),"")</f>
        <v>All-Default&lt;=2yrs</v>
      </c>
      <c r="G2799" s="17" t="str" cm="1">
        <f t="array" aca="1" ref="G2799" ca="1">IF($F2799="","",IFERROR(INDEX(NTG_2020_Map,1,IF($D2799&lt;$B$4,$B$3,IF($D2799&lt;$B$5,$B$4,$B$5))),""))</f>
        <v>NTG_ID</v>
      </c>
      <c r="H2799" s="17" t="str" cm="1">
        <f t="array" aca="1" ref="H2799" ca="1">IF(F2799="","",IFERROR(INDEX(NTG_2020_Map,2,D2799),""))</f>
        <v>Deem-DEER|Deem-WP</v>
      </c>
      <c r="I2799" s="17" t="str" cm="1">
        <f t="array" aca="1" ref="I2799" ca="1">IFERROR(INDEX(NTG_2020_Map,$C2799+2,$I$7),"")</f>
        <v/>
      </c>
      <c r="J2799" s="17" t="str" cm="1">
        <f t="array" aca="1" ref="J2799" ca="1">IFERROR(IF(INDEX(NTG_2020_Map,$C2799+2,36)=0,"",INDEX(NTG_2020_Map,$C2799+2,$J$7)),"")</f>
        <v/>
      </c>
      <c r="K2799" s="17" t="str" cm="1">
        <f t="array" aca="1" ref="K2799" ca="1">IFERROR(INDEX(NTG_2020_Map,$C2799+2,K$7),"")</f>
        <v/>
      </c>
      <c r="L2799" s="17" t="str" cm="1">
        <f t="array" aca="1" ref="L2799" ca="1">IFERROR(INDEX(NTG_2020_Map,$C2799+2,L$7),"")</f>
        <v/>
      </c>
      <c r="M2799" s="17" t="str" cm="1">
        <f t="array" aca="1" ref="M2799" ca="1">IFERROR(INDEX(NTG_2020_Map,$C2799+2,M$7),"")</f>
        <v/>
      </c>
      <c r="N2799" s="18" t="str" cm="1">
        <f t="array" aca="1" ref="N2799" ca="1">IFERROR(INDEX(NTG_2020_Map,$C2799+2,N$7),"")</f>
        <v/>
      </c>
      <c r="O2799" s="18" t="str" cm="1">
        <f t="array" aca="1" ref="O2799" ca="1">IFERROR(IF(INDEX(NTG_2020_Map,$C2799+2,O$7)="","",INDEX(NTG_2020_Map,$C2799+2,O$7)),"")</f>
        <v/>
      </c>
    </row>
    <row r="2800" spans="3:15" ht="12.75" customHeight="1">
      <c r="C2800" s="16">
        <f t="shared" si="86"/>
        <v>122</v>
      </c>
      <c r="D2800" s="16">
        <f t="shared" si="87"/>
        <v>9</v>
      </c>
      <c r="E2800" s="16" cm="1">
        <f t="array" aca="1" ref="E2800" ca="1">IF(F2800="","",IF(INDEX(NTG_2020_Table,$C2800+1,$D2800)=1,1,0))</f>
        <v>0</v>
      </c>
      <c r="F2800" s="17" t="str" cm="1">
        <f t="array" aca="1" ref="F2800" ca="1">IFERROR(INDEX(NTG_2020_Table,$C2800+1,$F$7),"")</f>
        <v>All-Default&lt;=2yrs</v>
      </c>
      <c r="G2800" s="17" t="str" cm="1">
        <f t="array" aca="1" ref="G2800" ca="1">IF($F2800="","",IFERROR(INDEX(NTG_2020_Map,1,IF($D2800&lt;$B$4,$B$3,IF($D2800&lt;$B$5,$B$4,$B$5))),""))</f>
        <v>NTG_ID</v>
      </c>
      <c r="H2800" s="17" t="str" cm="1">
        <f t="array" aca="1" ref="H2800" ca="1">IF(F2800="","",IFERROR(INDEX(NTG_2020_Map,2,D2800),""))</f>
        <v>AOE|AR|BRO-Bhv|BRO-Op|BRO-RCx|BW|NC|NR</v>
      </c>
      <c r="I2800" s="17" t="str" cm="1">
        <f t="array" aca="1" ref="I2800" ca="1">IFERROR(INDEX(NTG_2020_Map,$C2800+2,$I$7),"")</f>
        <v/>
      </c>
      <c r="J2800" s="17" t="str" cm="1">
        <f t="array" aca="1" ref="J2800" ca="1">IFERROR(IF(INDEX(NTG_2020_Map,$C2800+2,36)=0,"",INDEX(NTG_2020_Map,$C2800+2,$J$7)),"")</f>
        <v/>
      </c>
      <c r="K2800" s="17" t="str" cm="1">
        <f t="array" aca="1" ref="K2800" ca="1">IFERROR(INDEX(NTG_2020_Map,$C2800+2,K$7),"")</f>
        <v/>
      </c>
      <c r="L2800" s="17" t="str" cm="1">
        <f t="array" aca="1" ref="L2800" ca="1">IFERROR(INDEX(NTG_2020_Map,$C2800+2,L$7),"")</f>
        <v/>
      </c>
      <c r="M2800" s="17" t="str" cm="1">
        <f t="array" aca="1" ref="M2800" ca="1">IFERROR(INDEX(NTG_2020_Map,$C2800+2,M$7),"")</f>
        <v/>
      </c>
      <c r="N2800" s="18" t="str" cm="1">
        <f t="array" aca="1" ref="N2800" ca="1">IFERROR(INDEX(NTG_2020_Map,$C2800+2,N$7),"")</f>
        <v/>
      </c>
      <c r="O2800" s="18" t="str" cm="1">
        <f t="array" aca="1" ref="O2800" ca="1">IFERROR(IF(INDEX(NTG_2020_Map,$C2800+2,O$7)="","",INDEX(NTG_2020_Map,$C2800+2,O$7)),"")</f>
        <v/>
      </c>
    </row>
    <row r="2801" spans="3:15" ht="12.75" customHeight="1">
      <c r="C2801" s="16">
        <f t="shared" si="86"/>
        <v>122</v>
      </c>
      <c r="D2801" s="16">
        <f t="shared" si="87"/>
        <v>10</v>
      </c>
      <c r="E2801" s="16" cm="1">
        <f t="array" aca="1" ref="E2801" ca="1">IF(F2801="","",IF(INDEX(NTG_2020_Table,$C2801+1,$D2801)=1,1,0))</f>
        <v>0</v>
      </c>
      <c r="F2801" s="17" t="str" cm="1">
        <f t="array" aca="1" ref="F2801" ca="1">IFERROR(INDEX(NTG_2020_Table,$C2801+1,$F$7),"")</f>
        <v>All-Default&lt;=2yrs</v>
      </c>
      <c r="G2801" s="17" t="str" cm="1">
        <f t="array" aca="1" ref="G2801" ca="1">IF($F2801="","",IFERROR(INDEX(NTG_2020_Map,1,IF($D2801&lt;$B$4,$B$3,IF($D2801&lt;$B$5,$B$4,$B$5))),""))</f>
        <v>NTG_ID</v>
      </c>
      <c r="H2801" s="17" t="str" cm="1">
        <f t="array" aca="1" ref="H2801" ca="1">IF(F2801="","",IFERROR(INDEX(NTG_2020_Map,2,D2801),""))</f>
        <v>UpDeemed|DnCust|DnDeemed|DnCustDI|DnDeemDI</v>
      </c>
      <c r="I2801" s="17" t="str" cm="1">
        <f t="array" aca="1" ref="I2801" ca="1">IFERROR(INDEX(NTG_2020_Map,$C2801+2,$I$7),"")</f>
        <v/>
      </c>
      <c r="J2801" s="17" t="str" cm="1">
        <f t="array" aca="1" ref="J2801" ca="1">IFERROR(IF(INDEX(NTG_2020_Map,$C2801+2,36)=0,"",INDEX(NTG_2020_Map,$C2801+2,$J$7)),"")</f>
        <v/>
      </c>
      <c r="K2801" s="17" t="str" cm="1">
        <f t="array" aca="1" ref="K2801" ca="1">IFERROR(INDEX(NTG_2020_Map,$C2801+2,K$7),"")</f>
        <v/>
      </c>
      <c r="L2801" s="17" t="str" cm="1">
        <f t="array" aca="1" ref="L2801" ca="1">IFERROR(INDEX(NTG_2020_Map,$C2801+2,L$7),"")</f>
        <v/>
      </c>
      <c r="M2801" s="17" t="str" cm="1">
        <f t="array" aca="1" ref="M2801" ca="1">IFERROR(INDEX(NTG_2020_Map,$C2801+2,M$7),"")</f>
        <v/>
      </c>
      <c r="N2801" s="18" t="str" cm="1">
        <f t="array" aca="1" ref="N2801" ca="1">IFERROR(INDEX(NTG_2020_Map,$C2801+2,N$7),"")</f>
        <v/>
      </c>
      <c r="O2801" s="18" t="str" cm="1">
        <f t="array" aca="1" ref="O2801" ca="1">IFERROR(IF(INDEX(NTG_2020_Map,$C2801+2,O$7)="","",INDEX(NTG_2020_Map,$C2801+2,O$7)),"")</f>
        <v/>
      </c>
    </row>
    <row r="2802" spans="3:15" ht="12.75" customHeight="1">
      <c r="C2802" s="16">
        <f t="shared" si="86"/>
        <v>122</v>
      </c>
      <c r="D2802" s="16">
        <f t="shared" si="87"/>
        <v>11</v>
      </c>
      <c r="E2802" s="16" cm="1">
        <f t="array" aca="1" ref="E2802" ca="1">IF(F2802="","",IF(INDEX(NTG_2020_Table,$C2802+1,$D2802)=1,1,0))</f>
        <v>0</v>
      </c>
      <c r="F2802" s="17" t="str" cm="1">
        <f t="array" aca="1" ref="F2802" ca="1">IFERROR(INDEX(NTG_2020_Table,$C2802+1,$F$7),"")</f>
        <v>All-Default&lt;=2yrs</v>
      </c>
      <c r="G2802" s="17" t="str" cm="1">
        <f t="array" aca="1" ref="G2802" ca="1">IF($F2802="","",IFERROR(INDEX(NTG_2020_Map,1,IF($D2802&lt;$B$4,$B$3,IF($D2802&lt;$B$5,$B$4,$B$5))),""))</f>
        <v>VersionSource</v>
      </c>
      <c r="H2802" s="17" t="str" cm="1">
        <f t="array" aca="1" ref="H2802" ca="1">IF(F2802="","",IFERROR(INDEX(NTG_2020_Map,2,D2802),""))</f>
        <v/>
      </c>
      <c r="I2802" s="17" t="str" cm="1">
        <f t="array" aca="1" ref="I2802" ca="1">IFERROR(INDEX(NTG_2020_Map,$C2802+2,$I$7),"")</f>
        <v/>
      </c>
      <c r="J2802" s="17" t="str" cm="1">
        <f t="array" aca="1" ref="J2802" ca="1">IFERROR(IF(INDEX(NTG_2020_Map,$C2802+2,36)=0,"",INDEX(NTG_2020_Map,$C2802+2,$J$7)),"")</f>
        <v/>
      </c>
      <c r="K2802" s="17" t="str" cm="1">
        <f t="array" aca="1" ref="K2802" ca="1">IFERROR(INDEX(NTG_2020_Map,$C2802+2,K$7),"")</f>
        <v/>
      </c>
      <c r="L2802" s="17" t="str" cm="1">
        <f t="array" aca="1" ref="L2802" ca="1">IFERROR(INDEX(NTG_2020_Map,$C2802+2,L$7),"")</f>
        <v/>
      </c>
      <c r="M2802" s="17" t="str" cm="1">
        <f t="array" aca="1" ref="M2802" ca="1">IFERROR(INDEX(NTG_2020_Map,$C2802+2,M$7),"")</f>
        <v/>
      </c>
      <c r="N2802" s="18" t="str" cm="1">
        <f t="array" aca="1" ref="N2802" ca="1">IFERROR(INDEX(NTG_2020_Map,$C2802+2,N$7),"")</f>
        <v/>
      </c>
      <c r="O2802" s="18" t="str" cm="1">
        <f t="array" aca="1" ref="O2802" ca="1">IFERROR(IF(INDEX(NTG_2020_Map,$C2802+2,O$7)="","",INDEX(NTG_2020_Map,$C2802+2,O$7)),"")</f>
        <v/>
      </c>
    </row>
    <row r="2803" spans="3:15" ht="12.75" customHeight="1">
      <c r="C2803" s="16">
        <f t="shared" si="86"/>
        <v>122</v>
      </c>
      <c r="D2803" s="16">
        <f t="shared" si="87"/>
        <v>12</v>
      </c>
      <c r="E2803" s="16" cm="1">
        <f t="array" aca="1" ref="E2803" ca="1">IF(F2803="","",IF(INDEX(NTG_2020_Table,$C2803+1,$D2803)=1,1,0))</f>
        <v>0</v>
      </c>
      <c r="F2803" s="17" t="str" cm="1">
        <f t="array" aca="1" ref="F2803" ca="1">IFERROR(INDEX(NTG_2020_Table,$C2803+1,$F$7),"")</f>
        <v>All-Default&lt;=2yrs</v>
      </c>
      <c r="G2803" s="17" t="str" cm="1">
        <f t="array" aca="1" ref="G2803" ca="1">IF($F2803="","",IFERROR(INDEX(NTG_2020_Map,1,IF($D2803&lt;$B$4,$B$3,IF($D2803&lt;$B$5,$B$4,$B$5))),""))</f>
        <v>VersionSource</v>
      </c>
      <c r="H2803" s="17" t="str" cm="1">
        <f t="array" aca="1" ref="H2803" ca="1">IF(F2803="","",IFERROR(INDEX(NTG_2020_Map,2,D2803),""))</f>
        <v>1</v>
      </c>
      <c r="I2803" s="17" t="str" cm="1">
        <f t="array" aca="1" ref="I2803" ca="1">IFERROR(INDEX(NTG_2020_Map,$C2803+2,$I$7),"")</f>
        <v/>
      </c>
      <c r="J2803" s="17" t="str" cm="1">
        <f t="array" aca="1" ref="J2803" ca="1">IFERROR(IF(INDEX(NTG_2020_Map,$C2803+2,36)=0,"",INDEX(NTG_2020_Map,$C2803+2,$J$7)),"")</f>
        <v/>
      </c>
      <c r="K2803" s="17" t="str" cm="1">
        <f t="array" aca="1" ref="K2803" ca="1">IFERROR(INDEX(NTG_2020_Map,$C2803+2,K$7),"")</f>
        <v/>
      </c>
      <c r="L2803" s="17" t="str" cm="1">
        <f t="array" aca="1" ref="L2803" ca="1">IFERROR(INDEX(NTG_2020_Map,$C2803+2,L$7),"")</f>
        <v/>
      </c>
      <c r="M2803" s="17" t="str" cm="1">
        <f t="array" aca="1" ref="M2803" ca="1">IFERROR(INDEX(NTG_2020_Map,$C2803+2,M$7),"")</f>
        <v/>
      </c>
      <c r="N2803" s="18" t="str" cm="1">
        <f t="array" aca="1" ref="N2803" ca="1">IFERROR(INDEX(NTG_2020_Map,$C2803+2,N$7),"")</f>
        <v/>
      </c>
      <c r="O2803" s="18" t="str" cm="1">
        <f t="array" aca="1" ref="O2803" ca="1">IFERROR(IF(INDEX(NTG_2020_Map,$C2803+2,O$7)="","",INDEX(NTG_2020_Map,$C2803+2,O$7)),"")</f>
        <v/>
      </c>
    </row>
    <row r="2804" spans="3:15" ht="12.75" customHeight="1">
      <c r="C2804" s="16">
        <f t="shared" si="86"/>
        <v>122</v>
      </c>
      <c r="D2804" s="16">
        <f t="shared" si="87"/>
        <v>13</v>
      </c>
      <c r="E2804" s="16" cm="1">
        <f t="array" aca="1" ref="E2804" ca="1">IF(F2804="","",IF(INDEX(NTG_2020_Table,$C2804+1,$D2804)=1,1,0))</f>
        <v>0</v>
      </c>
      <c r="F2804" s="17" t="str" cm="1">
        <f t="array" aca="1" ref="F2804" ca="1">IFERROR(INDEX(NTG_2020_Table,$C2804+1,$F$7),"")</f>
        <v>All-Default&lt;=2yrs</v>
      </c>
      <c r="G2804" s="17" t="str" cm="1">
        <f t="array" aca="1" ref="G2804" ca="1">IF($F2804="","",IFERROR(INDEX(NTG_2020_Map,1,IF($D2804&lt;$B$4,$B$3,IF($D2804&lt;$B$5,$B$4,$B$5))),""))</f>
        <v>VersionSource</v>
      </c>
      <c r="H2804" s="17" t="str" cm="1">
        <f t="array" aca="1" ref="H2804" ca="1">IF(F2804="","",IFERROR(INDEX(NTG_2020_Map,2,D2804),""))</f>
        <v>1</v>
      </c>
      <c r="I2804" s="17" t="str" cm="1">
        <f t="array" aca="1" ref="I2804" ca="1">IFERROR(INDEX(NTG_2020_Map,$C2804+2,$I$7),"")</f>
        <v/>
      </c>
      <c r="J2804" s="17" t="str" cm="1">
        <f t="array" aca="1" ref="J2804" ca="1">IFERROR(IF(INDEX(NTG_2020_Map,$C2804+2,36)=0,"",INDEX(NTG_2020_Map,$C2804+2,$J$7)),"")</f>
        <v/>
      </c>
      <c r="K2804" s="17" t="str" cm="1">
        <f t="array" aca="1" ref="K2804" ca="1">IFERROR(INDEX(NTG_2020_Map,$C2804+2,K$7),"")</f>
        <v/>
      </c>
      <c r="L2804" s="17" t="str" cm="1">
        <f t="array" aca="1" ref="L2804" ca="1">IFERROR(INDEX(NTG_2020_Map,$C2804+2,L$7),"")</f>
        <v/>
      </c>
      <c r="M2804" s="17" t="str" cm="1">
        <f t="array" aca="1" ref="M2804" ca="1">IFERROR(INDEX(NTG_2020_Map,$C2804+2,M$7),"")</f>
        <v/>
      </c>
      <c r="N2804" s="18" t="str" cm="1">
        <f t="array" aca="1" ref="N2804" ca="1">IFERROR(INDEX(NTG_2020_Map,$C2804+2,N$7),"")</f>
        <v/>
      </c>
      <c r="O2804" s="18" t="str" cm="1">
        <f t="array" aca="1" ref="O2804" ca="1">IFERROR(IF(INDEX(NTG_2020_Map,$C2804+2,O$7)="","",INDEX(NTG_2020_Map,$C2804+2,O$7)),"")</f>
        <v/>
      </c>
    </row>
    <row r="2805" spans="3:15" ht="12.75" customHeight="1">
      <c r="C2805" s="16">
        <f t="shared" si="86"/>
        <v>122</v>
      </c>
      <c r="D2805" s="16">
        <f t="shared" si="87"/>
        <v>14</v>
      </c>
      <c r="E2805" s="16" cm="1">
        <f t="array" aca="1" ref="E2805" ca="1">IF(F2805="","",IF(INDEX(NTG_2020_Table,$C2805+1,$D2805)=1,1,0))</f>
        <v>0</v>
      </c>
      <c r="F2805" s="17" t="str" cm="1">
        <f t="array" aca="1" ref="F2805" ca="1">IFERROR(INDEX(NTG_2020_Table,$C2805+1,$F$7),"")</f>
        <v>All-Default&lt;=2yrs</v>
      </c>
      <c r="G2805" s="17" t="str" cm="1">
        <f t="array" aca="1" ref="G2805" ca="1">IF($F2805="","",IFERROR(INDEX(NTG_2020_Map,1,IF($D2805&lt;$B$4,$B$3,IF($D2805&lt;$B$5,$B$4,$B$5))),""))</f>
        <v>VersionSource</v>
      </c>
      <c r="H2805" s="17" t="str" cm="1">
        <f t="array" aca="1" ref="H2805" ca="1">IF(F2805="","",IFERROR(INDEX(NTG_2020_Map,2,D2805),""))</f>
        <v>0</v>
      </c>
      <c r="I2805" s="17" t="str" cm="1">
        <f t="array" aca="1" ref="I2805" ca="1">IFERROR(INDEX(NTG_2020_Map,$C2805+2,$I$7),"")</f>
        <v/>
      </c>
      <c r="J2805" s="17" t="str" cm="1">
        <f t="array" aca="1" ref="J2805" ca="1">IFERROR(IF(INDEX(NTG_2020_Map,$C2805+2,36)=0,"",INDEX(NTG_2020_Map,$C2805+2,$J$7)),"")</f>
        <v/>
      </c>
      <c r="K2805" s="17" t="str" cm="1">
        <f t="array" aca="1" ref="K2805" ca="1">IFERROR(INDEX(NTG_2020_Map,$C2805+2,K$7),"")</f>
        <v/>
      </c>
      <c r="L2805" s="17" t="str" cm="1">
        <f t="array" aca="1" ref="L2805" ca="1">IFERROR(INDEX(NTG_2020_Map,$C2805+2,L$7),"")</f>
        <v/>
      </c>
      <c r="M2805" s="17" t="str" cm="1">
        <f t="array" aca="1" ref="M2805" ca="1">IFERROR(INDEX(NTG_2020_Map,$C2805+2,M$7),"")</f>
        <v/>
      </c>
      <c r="N2805" s="18" t="str" cm="1">
        <f t="array" aca="1" ref="N2805" ca="1">IFERROR(INDEX(NTG_2020_Map,$C2805+2,N$7),"")</f>
        <v/>
      </c>
      <c r="O2805" s="18" t="str" cm="1">
        <f t="array" aca="1" ref="O2805" ca="1">IFERROR(IF(INDEX(NTG_2020_Map,$C2805+2,O$7)="","",INDEX(NTG_2020_Map,$C2805+2,O$7)),"")</f>
        <v/>
      </c>
    </row>
    <row r="2806" spans="3:15" ht="12.75" customHeight="1">
      <c r="C2806" s="16">
        <f t="shared" si="86"/>
        <v>122</v>
      </c>
      <c r="D2806" s="16">
        <f t="shared" si="87"/>
        <v>15</v>
      </c>
      <c r="E2806" s="16" cm="1">
        <f t="array" aca="1" ref="E2806" ca="1">IF(F2806="","",IF(INDEX(NTG_2020_Table,$C2806+1,$D2806)=1,1,0))</f>
        <v>0</v>
      </c>
      <c r="F2806" s="17" t="str" cm="1">
        <f t="array" aca="1" ref="F2806" ca="1">IFERROR(INDEX(NTG_2020_Table,$C2806+1,$F$7),"")</f>
        <v>All-Default&lt;=2yrs</v>
      </c>
      <c r="G2806" s="17" t="str" cm="1">
        <f t="array" aca="1" ref="G2806" ca="1">IF($F2806="","",IFERROR(INDEX(NTG_2020_Map,1,IF($D2806&lt;$B$4,$B$3,IF($D2806&lt;$B$5,$B$4,$B$5))),""))</f>
        <v>VersionSource</v>
      </c>
      <c r="H2806" s="17" cm="1">
        <f t="array" aca="1" ref="H2806" ca="1">IF(F2806="","",IFERROR(INDEX(NTG_2020_Map,2,D2806),""))</f>
        <v>45448.629734189817</v>
      </c>
      <c r="I2806" s="17" t="str" cm="1">
        <f t="array" aca="1" ref="I2806" ca="1">IFERROR(INDEX(NTG_2020_Map,$C2806+2,$I$7),"")</f>
        <v/>
      </c>
      <c r="J2806" s="17" t="str" cm="1">
        <f t="array" aca="1" ref="J2806" ca="1">IFERROR(IF(INDEX(NTG_2020_Map,$C2806+2,36)=0,"",INDEX(NTG_2020_Map,$C2806+2,$J$7)),"")</f>
        <v/>
      </c>
      <c r="K2806" s="17" t="str" cm="1">
        <f t="array" aca="1" ref="K2806" ca="1">IFERROR(INDEX(NTG_2020_Map,$C2806+2,K$7),"")</f>
        <v/>
      </c>
      <c r="L2806" s="17" t="str" cm="1">
        <f t="array" aca="1" ref="L2806" ca="1">IFERROR(INDEX(NTG_2020_Map,$C2806+2,L$7),"")</f>
        <v/>
      </c>
      <c r="M2806" s="17" t="str" cm="1">
        <f t="array" aca="1" ref="M2806" ca="1">IFERROR(INDEX(NTG_2020_Map,$C2806+2,M$7),"")</f>
        <v/>
      </c>
      <c r="N2806" s="18" t="str" cm="1">
        <f t="array" aca="1" ref="N2806" ca="1">IFERROR(INDEX(NTG_2020_Map,$C2806+2,N$7),"")</f>
        <v/>
      </c>
      <c r="O2806" s="18" t="str" cm="1">
        <f t="array" aca="1" ref="O2806" ca="1">IFERROR(IF(INDEX(NTG_2020_Map,$C2806+2,O$7)="","",INDEX(NTG_2020_Map,$C2806+2,O$7)),"")</f>
        <v/>
      </c>
    </row>
    <row r="2807" spans="3:15" ht="12.75" customHeight="1">
      <c r="C2807" s="16">
        <f t="shared" si="86"/>
        <v>122</v>
      </c>
      <c r="D2807" s="16">
        <f t="shared" si="87"/>
        <v>16</v>
      </c>
      <c r="E2807" s="16" cm="1">
        <f t="array" aca="1" ref="E2807" ca="1">IF(F2807="","",IF(INDEX(NTG_2020_Table,$C2807+1,$D2807)=1,1,0))</f>
        <v>1</v>
      </c>
      <c r="F2807" s="17" t="str" cm="1">
        <f t="array" aca="1" ref="F2807" ca="1">IFERROR(INDEX(NTG_2020_Table,$C2807+1,$F$7),"")</f>
        <v>All-Default&lt;=2yrs</v>
      </c>
      <c r="G2807" s="17" t="str" cm="1">
        <f t="array" aca="1" ref="G2807" ca="1">IF($F2807="","",IFERROR(INDEX(NTG_2020_Map,1,IF($D2807&lt;$B$4,$B$3,IF($D2807&lt;$B$5,$B$4,$B$5))),""))</f>
        <v>VersionSource</v>
      </c>
      <c r="H2807" s="17" t="str" cm="1">
        <f t="array" aca="1" ref="H2807" ca="1">IF(F2807="","",IFERROR(INDEX(NTG_2020_Map,2,D2807),""))</f>
        <v>Expired this record since a new record was created that uses the updated Measure Impact Types and Delivery Types per DEER2026 Scoping Document.</v>
      </c>
      <c r="I2807" s="17" t="str" cm="1">
        <f t="array" aca="1" ref="I2807" ca="1">IFERROR(INDEX(NTG_2020_Map,$C2807+2,$I$7),"")</f>
        <v/>
      </c>
      <c r="J2807" s="17" t="str" cm="1">
        <f t="array" aca="1" ref="J2807" ca="1">IFERROR(IF(INDEX(NTG_2020_Map,$C2807+2,36)=0,"",INDEX(NTG_2020_Map,$C2807+2,$J$7)),"")</f>
        <v/>
      </c>
      <c r="K2807" s="17" t="str" cm="1">
        <f t="array" aca="1" ref="K2807" ca="1">IFERROR(INDEX(NTG_2020_Map,$C2807+2,K$7),"")</f>
        <v/>
      </c>
      <c r="L2807" s="17" t="str" cm="1">
        <f t="array" aca="1" ref="L2807" ca="1">IFERROR(INDEX(NTG_2020_Map,$C2807+2,L$7),"")</f>
        <v/>
      </c>
      <c r="M2807" s="17" t="str" cm="1">
        <f t="array" aca="1" ref="M2807" ca="1">IFERROR(INDEX(NTG_2020_Map,$C2807+2,M$7),"")</f>
        <v/>
      </c>
      <c r="N2807" s="18" t="str" cm="1">
        <f t="array" aca="1" ref="N2807" ca="1">IFERROR(INDEX(NTG_2020_Map,$C2807+2,N$7),"")</f>
        <v/>
      </c>
      <c r="O2807" s="18" t="str" cm="1">
        <f t="array" aca="1" ref="O2807" ca="1">IFERROR(IF(INDEX(NTG_2020_Map,$C2807+2,O$7)="","",INDEX(NTG_2020_Map,$C2807+2,O$7)),"")</f>
        <v/>
      </c>
    </row>
    <row r="2808" spans="3:15" ht="12.75" customHeight="1">
      <c r="C2808" s="16">
        <f t="shared" si="86"/>
        <v>122</v>
      </c>
      <c r="D2808" s="16">
        <f t="shared" si="87"/>
        <v>17</v>
      </c>
      <c r="E2808" s="16" cm="1">
        <f t="array" aca="1" ref="E2808" ca="1">IF(F2808="","",IF(INDEX(NTG_2020_Table,$C2808+1,$D2808)=1,1,0))</f>
        <v>1</v>
      </c>
      <c r="F2808" s="17" t="str" cm="1">
        <f t="array" aca="1" ref="F2808" ca="1">IFERROR(INDEX(NTG_2020_Table,$C2808+1,$F$7),"")</f>
        <v>All-Default&lt;=2yrs</v>
      </c>
      <c r="G2808" s="17" t="str" cm="1">
        <f t="array" aca="1" ref="G2808" ca="1">IF($F2808="","",IFERROR(INDEX(NTG_2020_Map,1,IF($D2808&lt;$B$4,$B$3,IF($D2808&lt;$B$5,$B$4,$B$5))),""))</f>
        <v>VersionSource</v>
      </c>
      <c r="H2808" s="17" t="str" cm="1">
        <f t="array" aca="1" ref="H2808" ca="1">IF(F2808="","",IFERROR(INDEX(NTG_2020_Map,2,D2808),""))</f>
        <v>Deemed Ex Ante Team</v>
      </c>
      <c r="I2808" s="17" t="str" cm="1">
        <f t="array" aca="1" ref="I2808" ca="1">IFERROR(INDEX(NTG_2020_Map,$C2808+2,$I$7),"")</f>
        <v/>
      </c>
      <c r="J2808" s="17" t="str" cm="1">
        <f t="array" aca="1" ref="J2808" ca="1">IFERROR(IF(INDEX(NTG_2020_Map,$C2808+2,36)=0,"",INDEX(NTG_2020_Map,$C2808+2,$J$7)),"")</f>
        <v/>
      </c>
      <c r="K2808" s="17" t="str" cm="1">
        <f t="array" aca="1" ref="K2808" ca="1">IFERROR(INDEX(NTG_2020_Map,$C2808+2,K$7),"")</f>
        <v/>
      </c>
      <c r="L2808" s="17" t="str" cm="1">
        <f t="array" aca="1" ref="L2808" ca="1">IFERROR(INDEX(NTG_2020_Map,$C2808+2,L$7),"")</f>
        <v/>
      </c>
      <c r="M2808" s="17" t="str" cm="1">
        <f t="array" aca="1" ref="M2808" ca="1">IFERROR(INDEX(NTG_2020_Map,$C2808+2,M$7),"")</f>
        <v/>
      </c>
      <c r="N2808" s="18" t="str" cm="1">
        <f t="array" aca="1" ref="N2808" ca="1">IFERROR(INDEX(NTG_2020_Map,$C2808+2,N$7),"")</f>
        <v/>
      </c>
      <c r="O2808" s="18" t="str" cm="1">
        <f t="array" aca="1" ref="O2808" ca="1">IFERROR(IF(INDEX(NTG_2020_Map,$C2808+2,O$7)="","",INDEX(NTG_2020_Map,$C2808+2,O$7)),"")</f>
        <v/>
      </c>
    </row>
    <row r="2809" spans="3:15" ht="12.75" customHeight="1">
      <c r="C2809" s="16">
        <f t="shared" si="86"/>
        <v>122</v>
      </c>
      <c r="D2809" s="16">
        <f t="shared" si="87"/>
        <v>18</v>
      </c>
      <c r="E2809" s="16" cm="1">
        <f t="array" aca="1" ref="E2809" ca="1">IF(F2809="","",IF(INDEX(NTG_2020_Table,$C2809+1,$D2809)=1,1,0))</f>
        <v>1</v>
      </c>
      <c r="F2809" s="17" t="str" cm="1">
        <f t="array" aca="1" ref="F2809" ca="1">IFERROR(INDEX(NTG_2020_Table,$C2809+1,$F$7),"")</f>
        <v>All-Default&lt;=2yrs</v>
      </c>
      <c r="G2809" s="17" t="str" cm="1">
        <f t="array" aca="1" ref="G2809" ca="1">IF($F2809="","",IFERROR(INDEX(NTG_2020_Map,1,IF($D2809&lt;$B$4,$B$3,IF($D2809&lt;$B$5,$B$4,$B$5))),""))</f>
        <v>VersionSource</v>
      </c>
      <c r="H2809" s="17" cm="1">
        <f t="array" aca="1" ref="H2809" ca="1">IF(F2809="","",IFERROR(INDEX(NTG_2020_Map,2,D2809),""))</f>
        <v>44566.539816770834</v>
      </c>
      <c r="I2809" s="17" t="str" cm="1">
        <f t="array" aca="1" ref="I2809" ca="1">IFERROR(INDEX(NTG_2020_Map,$C2809+2,$I$7),"")</f>
        <v/>
      </c>
      <c r="J2809" s="17" t="str" cm="1">
        <f t="array" aca="1" ref="J2809" ca="1">IFERROR(IF(INDEX(NTG_2020_Map,$C2809+2,36)=0,"",INDEX(NTG_2020_Map,$C2809+2,$J$7)),"")</f>
        <v/>
      </c>
      <c r="K2809" s="17" t="str" cm="1">
        <f t="array" aca="1" ref="K2809" ca="1">IFERROR(INDEX(NTG_2020_Map,$C2809+2,K$7),"")</f>
        <v/>
      </c>
      <c r="L2809" s="17" t="str" cm="1">
        <f t="array" aca="1" ref="L2809" ca="1">IFERROR(INDEX(NTG_2020_Map,$C2809+2,L$7),"")</f>
        <v/>
      </c>
      <c r="M2809" s="17" t="str" cm="1">
        <f t="array" aca="1" ref="M2809" ca="1">IFERROR(INDEX(NTG_2020_Map,$C2809+2,M$7),"")</f>
        <v/>
      </c>
      <c r="N2809" s="18" t="str" cm="1">
        <f t="array" aca="1" ref="N2809" ca="1">IFERROR(INDEX(NTG_2020_Map,$C2809+2,N$7),"")</f>
        <v/>
      </c>
      <c r="O2809" s="18" t="str" cm="1">
        <f t="array" aca="1" ref="O2809" ca="1">IFERROR(IF(INDEX(NTG_2020_Map,$C2809+2,O$7)="","",INDEX(NTG_2020_Map,$C2809+2,O$7)),"")</f>
        <v/>
      </c>
    </row>
    <row r="2810" spans="3:15" ht="12.75" customHeight="1">
      <c r="C2810" s="16">
        <f t="shared" si="86"/>
        <v>122</v>
      </c>
      <c r="D2810" s="16">
        <f t="shared" si="87"/>
        <v>19</v>
      </c>
      <c r="E2810" s="16" cm="1">
        <f t="array" aca="1" ref="E2810" ca="1">IF(F2810="","",IF(INDEX(NTG_2020_Table,$C2810+1,$D2810)=1,1,0))</f>
        <v>1</v>
      </c>
      <c r="F2810" s="17" t="str" cm="1">
        <f t="array" aca="1" ref="F2810" ca="1">IFERROR(INDEX(NTG_2020_Table,$C2810+1,$F$7),"")</f>
        <v>All-Default&lt;=2yrs</v>
      </c>
      <c r="G2810" s="17" t="str" cm="1">
        <f t="array" aca="1" ref="G2810" ca="1">IF($F2810="","",IFERROR(INDEX(NTG_2020_Map,1,IF($D2810&lt;$B$4,$B$3,IF($D2810&lt;$B$5,$B$4,$B$5))),""))</f>
        <v>CreatedComment</v>
      </c>
      <c r="H2810" s="17" t="str" cm="1">
        <f t="array" aca="1" ref="H2810" ca="1">IF(F2810="","",IFERROR(INDEX(NTG_2020_Map,2,D2810),""))</f>
        <v/>
      </c>
      <c r="I2810" s="17" t="str" cm="1">
        <f t="array" aca="1" ref="I2810" ca="1">IFERROR(INDEX(NTG_2020_Map,$C2810+2,$I$7),"")</f>
        <v/>
      </c>
      <c r="J2810" s="17" t="str" cm="1">
        <f t="array" aca="1" ref="J2810" ca="1">IFERROR(IF(INDEX(NTG_2020_Map,$C2810+2,36)=0,"",INDEX(NTG_2020_Map,$C2810+2,$J$7)),"")</f>
        <v/>
      </c>
      <c r="K2810" s="17" t="str" cm="1">
        <f t="array" aca="1" ref="K2810" ca="1">IFERROR(INDEX(NTG_2020_Map,$C2810+2,K$7),"")</f>
        <v/>
      </c>
      <c r="L2810" s="17" t="str" cm="1">
        <f t="array" aca="1" ref="L2810" ca="1">IFERROR(INDEX(NTG_2020_Map,$C2810+2,L$7),"")</f>
        <v/>
      </c>
      <c r="M2810" s="17" t="str" cm="1">
        <f t="array" aca="1" ref="M2810" ca="1">IFERROR(INDEX(NTG_2020_Map,$C2810+2,M$7),"")</f>
        <v/>
      </c>
      <c r="N2810" s="18" t="str" cm="1">
        <f t="array" aca="1" ref="N2810" ca="1">IFERROR(INDEX(NTG_2020_Map,$C2810+2,N$7),"")</f>
        <v/>
      </c>
      <c r="O2810" s="18" t="str" cm="1">
        <f t="array" aca="1" ref="O2810" ca="1">IFERROR(IF(INDEX(NTG_2020_Map,$C2810+2,O$7)="","",INDEX(NTG_2020_Map,$C2810+2,O$7)),"")</f>
        <v/>
      </c>
    </row>
    <row r="2811" spans="3:15" ht="12.75" customHeight="1">
      <c r="C2811" s="16">
        <f t="shared" si="86"/>
        <v>122</v>
      </c>
      <c r="D2811" s="16">
        <f t="shared" si="87"/>
        <v>20</v>
      </c>
      <c r="E2811" s="16" cm="1">
        <f t="array" aca="1" ref="E2811" ca="1">IF(F2811="","",IF(INDEX(NTG_2020_Table,$C2811+1,$D2811)=1,1,0))</f>
        <v>1</v>
      </c>
      <c r="F2811" s="17" t="str" cm="1">
        <f t="array" aca="1" ref="F2811" ca="1">IFERROR(INDEX(NTG_2020_Table,$C2811+1,$F$7),"")</f>
        <v>All-Default&lt;=2yrs</v>
      </c>
      <c r="G2811" s="17" t="str" cm="1">
        <f t="array" aca="1" ref="G2811" ca="1">IF($F2811="","",IFERROR(INDEX(NTG_2020_Map,1,IF($D2811&lt;$B$4,$B$3,IF($D2811&lt;$B$5,$B$4,$B$5))),""))</f>
        <v>CreatedComment</v>
      </c>
      <c r="H2811" s="17" t="str" cm="1">
        <f t="array" aca="1" ref="H2811" ca="1">IF(F2811="","",IFERROR(INDEX(NTG_2020_Map,2,D2811),""))</f>
        <v>Deemed Ex Ante Team</v>
      </c>
      <c r="I2811" s="17" t="str" cm="1">
        <f t="array" aca="1" ref="I2811" ca="1">IFERROR(INDEX(NTG_2020_Map,$C2811+2,$I$7),"")</f>
        <v/>
      </c>
      <c r="J2811" s="17" t="str" cm="1">
        <f t="array" aca="1" ref="J2811" ca="1">IFERROR(IF(INDEX(NTG_2020_Map,$C2811+2,36)=0,"",INDEX(NTG_2020_Map,$C2811+2,$J$7)),"")</f>
        <v/>
      </c>
      <c r="K2811" s="17" t="str" cm="1">
        <f t="array" aca="1" ref="K2811" ca="1">IFERROR(INDEX(NTG_2020_Map,$C2811+2,K$7),"")</f>
        <v/>
      </c>
      <c r="L2811" s="17" t="str" cm="1">
        <f t="array" aca="1" ref="L2811" ca="1">IFERROR(INDEX(NTG_2020_Map,$C2811+2,L$7),"")</f>
        <v/>
      </c>
      <c r="M2811" s="17" t="str" cm="1">
        <f t="array" aca="1" ref="M2811" ca="1">IFERROR(INDEX(NTG_2020_Map,$C2811+2,M$7),"")</f>
        <v/>
      </c>
      <c r="N2811" s="18" t="str" cm="1">
        <f t="array" aca="1" ref="N2811" ca="1">IFERROR(INDEX(NTG_2020_Map,$C2811+2,N$7),"")</f>
        <v/>
      </c>
      <c r="O2811" s="18" t="str" cm="1">
        <f t="array" aca="1" ref="O2811" ca="1">IFERROR(IF(INDEX(NTG_2020_Map,$C2811+2,O$7)="","",INDEX(NTG_2020_Map,$C2811+2,O$7)),"")</f>
        <v/>
      </c>
    </row>
    <row r="2812" spans="3:15" ht="12.75" customHeight="1">
      <c r="C2812" s="16">
        <f t="shared" si="86"/>
        <v>122</v>
      </c>
      <c r="D2812" s="16">
        <f t="shared" si="87"/>
        <v>21</v>
      </c>
      <c r="E2812" s="16" cm="1">
        <f t="array" aca="1" ref="E2812" ca="1">IF(F2812="","",IF(INDEX(NTG_2020_Table,$C2812+1,$D2812)=1,1,0))</f>
        <v>1</v>
      </c>
      <c r="F2812" s="17" t="str" cm="1">
        <f t="array" aca="1" ref="F2812" ca="1">IFERROR(INDEX(NTG_2020_Table,$C2812+1,$F$7),"")</f>
        <v>All-Default&lt;=2yrs</v>
      </c>
      <c r="G2812" s="17" t="str" cm="1">
        <f t="array" aca="1" ref="G2812" ca="1">IF($F2812="","",IFERROR(INDEX(NTG_2020_Map,1,IF($D2812&lt;$B$4,$B$3,IF($D2812&lt;$B$5,$B$4,$B$5))),""))</f>
        <v>CreatedComment</v>
      </c>
      <c r="H2812" s="17" t="str" cm="1">
        <f t="array" aca="1" ref="H2812" ca="1">IF(F2812="","",IFERROR(INDEX(NTG_2020_Map,2,D2812),""))</f>
        <v/>
      </c>
      <c r="I2812" s="17" t="str" cm="1">
        <f t="array" aca="1" ref="I2812" ca="1">IFERROR(INDEX(NTG_2020_Map,$C2812+2,$I$7),"")</f>
        <v/>
      </c>
      <c r="J2812" s="17" t="str" cm="1">
        <f t="array" aca="1" ref="J2812" ca="1">IFERROR(IF(INDEX(NTG_2020_Map,$C2812+2,36)=0,"",INDEX(NTG_2020_Map,$C2812+2,$J$7)),"")</f>
        <v/>
      </c>
      <c r="K2812" s="17" t="str" cm="1">
        <f t="array" aca="1" ref="K2812" ca="1">IFERROR(INDEX(NTG_2020_Map,$C2812+2,K$7),"")</f>
        <v/>
      </c>
      <c r="L2812" s="17" t="str" cm="1">
        <f t="array" aca="1" ref="L2812" ca="1">IFERROR(INDEX(NTG_2020_Map,$C2812+2,L$7),"")</f>
        <v/>
      </c>
      <c r="M2812" s="17" t="str" cm="1">
        <f t="array" aca="1" ref="M2812" ca="1">IFERROR(INDEX(NTG_2020_Map,$C2812+2,M$7),"")</f>
        <v/>
      </c>
      <c r="N2812" s="18" t="str" cm="1">
        <f t="array" aca="1" ref="N2812" ca="1">IFERROR(INDEX(NTG_2020_Map,$C2812+2,N$7),"")</f>
        <v/>
      </c>
      <c r="O2812" s="18" t="str" cm="1">
        <f t="array" aca="1" ref="O2812" ca="1">IFERROR(IF(INDEX(NTG_2020_Map,$C2812+2,O$7)="","",INDEX(NTG_2020_Map,$C2812+2,O$7)),"")</f>
        <v/>
      </c>
    </row>
    <row r="2813" spans="3:15" ht="12.75" customHeight="1">
      <c r="C2813" s="16">
        <f t="shared" si="86"/>
        <v>122</v>
      </c>
      <c r="D2813" s="16">
        <f t="shared" si="87"/>
        <v>22</v>
      </c>
      <c r="E2813" s="16" cm="1">
        <f t="array" aca="1" ref="E2813" ca="1">IF(F2813="","",IF(INDEX(NTG_2020_Table,$C2813+1,$D2813)=1,1,0))</f>
        <v>1</v>
      </c>
      <c r="F2813" s="17" t="str" cm="1">
        <f t="array" aca="1" ref="F2813" ca="1">IFERROR(INDEX(NTG_2020_Table,$C2813+1,$F$7),"")</f>
        <v>All-Default&lt;=2yrs</v>
      </c>
      <c r="G2813" s="17" t="str" cm="1">
        <f t="array" aca="1" ref="G2813" ca="1">IF($F2813="","",IFERROR(INDEX(NTG_2020_Map,1,IF($D2813&lt;$B$4,$B$3,IF($D2813&lt;$B$5,$B$4,$B$5))),""))</f>
        <v>CreatedComment</v>
      </c>
      <c r="H2813" s="17" t="str" cm="1">
        <f t="array" aca="1" ref="H2813" ca="1">IF(F2813="","",IFERROR(INDEX(NTG_2020_Map,2,D2813),""))</f>
        <v/>
      </c>
      <c r="I2813" s="17" t="str" cm="1">
        <f t="array" aca="1" ref="I2813" ca="1">IFERROR(INDEX(NTG_2020_Map,$C2813+2,$I$7),"")</f>
        <v/>
      </c>
      <c r="J2813" s="17" t="str" cm="1">
        <f t="array" aca="1" ref="J2813" ca="1">IFERROR(IF(INDEX(NTG_2020_Map,$C2813+2,36)=0,"",INDEX(NTG_2020_Map,$C2813+2,$J$7)),"")</f>
        <v/>
      </c>
      <c r="K2813" s="17" t="str" cm="1">
        <f t="array" aca="1" ref="K2813" ca="1">IFERROR(INDEX(NTG_2020_Map,$C2813+2,K$7),"")</f>
        <v/>
      </c>
      <c r="L2813" s="17" t="str" cm="1">
        <f t="array" aca="1" ref="L2813" ca="1">IFERROR(INDEX(NTG_2020_Map,$C2813+2,L$7),"")</f>
        <v/>
      </c>
      <c r="M2813" s="17" t="str" cm="1">
        <f t="array" aca="1" ref="M2813" ca="1">IFERROR(INDEX(NTG_2020_Map,$C2813+2,M$7),"")</f>
        <v/>
      </c>
      <c r="N2813" s="18" t="str" cm="1">
        <f t="array" aca="1" ref="N2813" ca="1">IFERROR(INDEX(NTG_2020_Map,$C2813+2,N$7),"")</f>
        <v/>
      </c>
      <c r="O2813" s="18" t="str" cm="1">
        <f t="array" aca="1" ref="O2813" ca="1">IFERROR(IF(INDEX(NTG_2020_Map,$C2813+2,O$7)="","",INDEX(NTG_2020_Map,$C2813+2,O$7)),"")</f>
        <v/>
      </c>
    </row>
    <row r="2814" spans="3:15" ht="12.75" customHeight="1">
      <c r="C2814" s="16">
        <f t="shared" si="86"/>
        <v>122</v>
      </c>
      <c r="D2814" s="16">
        <f t="shared" si="87"/>
        <v>23</v>
      </c>
      <c r="E2814" s="16" cm="1">
        <f t="array" aca="1" ref="E2814" ca="1">IF(F2814="","",IF(INDEX(NTG_2020_Table,$C2814+1,$D2814)=1,1,0))</f>
        <v>1</v>
      </c>
      <c r="F2814" s="17" t="str" cm="1">
        <f t="array" aca="1" ref="F2814" ca="1">IFERROR(INDEX(NTG_2020_Table,$C2814+1,$F$7),"")</f>
        <v>All-Default&lt;=2yrs</v>
      </c>
      <c r="G2814" s="17" t="str" cm="1">
        <f t="array" aca="1" ref="G2814" ca="1">IF($F2814="","",IFERROR(INDEX(NTG_2020_Map,1,IF($D2814&lt;$B$4,$B$3,IF($D2814&lt;$B$5,$B$4,$B$5))),""))</f>
        <v>CreatedComment</v>
      </c>
      <c r="H2814" s="17" t="str" cm="1">
        <f t="array" aca="1" ref="H2814" ca="1">IF(F2814="","",IFERROR(INDEX(NTG_2020_Map,2,D2814),""))</f>
        <v/>
      </c>
      <c r="I2814" s="17" t="str" cm="1">
        <f t="array" aca="1" ref="I2814" ca="1">IFERROR(INDEX(NTG_2020_Map,$C2814+2,$I$7),"")</f>
        <v/>
      </c>
      <c r="J2814" s="17" t="str" cm="1">
        <f t="array" aca="1" ref="J2814" ca="1">IFERROR(IF(INDEX(NTG_2020_Map,$C2814+2,36)=0,"",INDEX(NTG_2020_Map,$C2814+2,$J$7)),"")</f>
        <v/>
      </c>
      <c r="K2814" s="17" t="str" cm="1">
        <f t="array" aca="1" ref="K2814" ca="1">IFERROR(INDEX(NTG_2020_Map,$C2814+2,K$7),"")</f>
        <v/>
      </c>
      <c r="L2814" s="17" t="str" cm="1">
        <f t="array" aca="1" ref="L2814" ca="1">IFERROR(INDEX(NTG_2020_Map,$C2814+2,L$7),"")</f>
        <v/>
      </c>
      <c r="M2814" s="17" t="str" cm="1">
        <f t="array" aca="1" ref="M2814" ca="1">IFERROR(INDEX(NTG_2020_Map,$C2814+2,M$7),"")</f>
        <v/>
      </c>
      <c r="N2814" s="18" t="str" cm="1">
        <f t="array" aca="1" ref="N2814" ca="1">IFERROR(INDEX(NTG_2020_Map,$C2814+2,N$7),"")</f>
        <v/>
      </c>
      <c r="O2814" s="18" t="str" cm="1">
        <f t="array" aca="1" ref="O2814" ca="1">IFERROR(IF(INDEX(NTG_2020_Map,$C2814+2,O$7)="","",INDEX(NTG_2020_Map,$C2814+2,O$7)),"")</f>
        <v/>
      </c>
    </row>
    <row r="2815" spans="3:15" ht="12.75" customHeight="1">
      <c r="C2815" s="16">
        <f t="shared" si="86"/>
        <v>123</v>
      </c>
      <c r="D2815" s="16">
        <f t="shared" si="87"/>
        <v>1</v>
      </c>
      <c r="E2815" s="16" cm="1">
        <f t="array" aca="1" ref="E2815" ca="1">IF(F2815="","",IF(INDEX(NTG_2020_Table,$C2815+1,$D2815)=1,1,0))</f>
        <v>0</v>
      </c>
      <c r="F2815" s="17" t="str" cm="1">
        <f t="array" aca="1" ref="F2815" ca="1">IFERROR(INDEX(NTG_2020_Table,$C2815+1,$F$7),"")</f>
        <v>All-In-Ltg-LED</v>
      </c>
      <c r="G2815" s="17" t="str" cm="1">
        <f t="array" aca="1" ref="G2815" ca="1">IF($F2815="","",IFERROR(INDEX(NTG_2020_Map,1,IF($D2815&lt;$B$4,$B$3,IF($D2815&lt;$B$5,$B$4,$B$5))),""))</f>
        <v>NTG_ID</v>
      </c>
      <c r="H2815" s="17" t="str" cm="1">
        <f t="array" aca="1" ref="H2815" ca="1">IF(F2815="","",IFERROR(INDEX(NTG_2020_Map,2,D2815),""))</f>
        <v>Agric-Default&gt;2yrs</v>
      </c>
      <c r="I2815" s="17" t="str" cm="1">
        <f t="array" aca="1" ref="I2815" ca="1">IFERROR(INDEX(NTG_2020_Map,$C2815+2,$I$7),"")</f>
        <v/>
      </c>
      <c r="J2815" s="17" t="str" cm="1">
        <f t="array" aca="1" ref="J2815" ca="1">IFERROR(IF(INDEX(NTG_2020_Map,$C2815+2,36)=0,"",INDEX(NTG_2020_Map,$C2815+2,$J$7)),"")</f>
        <v/>
      </c>
      <c r="K2815" s="17" t="str" cm="1">
        <f t="array" aca="1" ref="K2815" ca="1">IFERROR(INDEX(NTG_2020_Map,$C2815+2,K$7),"")</f>
        <v/>
      </c>
      <c r="L2815" s="17" t="str" cm="1">
        <f t="array" aca="1" ref="L2815" ca="1">IFERROR(INDEX(NTG_2020_Map,$C2815+2,L$7),"")</f>
        <v/>
      </c>
      <c r="M2815" s="17" t="str" cm="1">
        <f t="array" aca="1" ref="M2815" ca="1">IFERROR(INDEX(NTG_2020_Map,$C2815+2,M$7),"")</f>
        <v/>
      </c>
      <c r="N2815" s="18" t="str" cm="1">
        <f t="array" aca="1" ref="N2815" ca="1">IFERROR(INDEX(NTG_2020_Map,$C2815+2,N$7),"")</f>
        <v/>
      </c>
      <c r="O2815" s="18" t="str" cm="1">
        <f t="array" aca="1" ref="O2815" ca="1">IFERROR(IF(INDEX(NTG_2020_Map,$C2815+2,O$7)="","",INDEX(NTG_2020_Map,$C2815+2,O$7)),"")</f>
        <v/>
      </c>
    </row>
    <row r="2816" spans="3:15" ht="12.75" customHeight="1">
      <c r="C2816" s="16">
        <f t="shared" si="86"/>
        <v>123</v>
      </c>
      <c r="D2816" s="16">
        <f t="shared" si="87"/>
        <v>2</v>
      </c>
      <c r="E2816" s="16" cm="1">
        <f t="array" aca="1" ref="E2816" ca="1">IF(F2816="","",IF(INDEX(NTG_2020_Table,$C2816+1,$D2816)=1,1,0))</f>
        <v>1</v>
      </c>
      <c r="F2816" s="17" t="str" cm="1">
        <f t="array" aca="1" ref="F2816" ca="1">IFERROR(INDEX(NTG_2020_Table,$C2816+1,$F$7),"")</f>
        <v>All-In-Ltg-LED</v>
      </c>
      <c r="G2816" s="17" t="str" cm="1">
        <f t="array" aca="1" ref="G2816" ca="1">IF($F2816="","",IFERROR(INDEX(NTG_2020_Map,1,IF($D2816&lt;$B$4,$B$3,IF($D2816&lt;$B$5,$B$4,$B$5))),""))</f>
        <v>NTG_ID</v>
      </c>
      <c r="H2816" s="17" t="str" cm="1">
        <f t="array" aca="1" ref="H2816" ca="1">IF(F2816="","",IFERROR(INDEX(NTG_2020_Map,2,D2816),""))</f>
        <v>DEER2019</v>
      </c>
      <c r="I2816" s="17" t="str" cm="1">
        <f t="array" aca="1" ref="I2816" ca="1">IFERROR(INDEX(NTG_2020_Map,$C2816+2,$I$7),"")</f>
        <v/>
      </c>
      <c r="J2816" s="17" t="str" cm="1">
        <f t="array" aca="1" ref="J2816" ca="1">IFERROR(IF(INDEX(NTG_2020_Map,$C2816+2,36)=0,"",INDEX(NTG_2020_Map,$C2816+2,$J$7)),"")</f>
        <v/>
      </c>
      <c r="K2816" s="17" t="str" cm="1">
        <f t="array" aca="1" ref="K2816" ca="1">IFERROR(INDEX(NTG_2020_Map,$C2816+2,K$7),"")</f>
        <v/>
      </c>
      <c r="L2816" s="17" t="str" cm="1">
        <f t="array" aca="1" ref="L2816" ca="1">IFERROR(INDEX(NTG_2020_Map,$C2816+2,L$7),"")</f>
        <v/>
      </c>
      <c r="M2816" s="17" t="str" cm="1">
        <f t="array" aca="1" ref="M2816" ca="1">IFERROR(INDEX(NTG_2020_Map,$C2816+2,M$7),"")</f>
        <v/>
      </c>
      <c r="N2816" s="18" t="str" cm="1">
        <f t="array" aca="1" ref="N2816" ca="1">IFERROR(INDEX(NTG_2020_Map,$C2816+2,N$7),"")</f>
        <v/>
      </c>
      <c r="O2816" s="18" t="str" cm="1">
        <f t="array" aca="1" ref="O2816" ca="1">IFERROR(IF(INDEX(NTG_2020_Map,$C2816+2,O$7)="","",INDEX(NTG_2020_Map,$C2816+2,O$7)),"")</f>
        <v/>
      </c>
    </row>
    <row r="2817" spans="3:15" ht="12.75" customHeight="1">
      <c r="C2817" s="16">
        <f t="shared" si="86"/>
        <v>123</v>
      </c>
      <c r="D2817" s="16">
        <f t="shared" si="87"/>
        <v>3</v>
      </c>
      <c r="E2817" s="16" cm="1">
        <f t="array" aca="1" ref="E2817" ca="1">IF(F2817="","",IF(INDEX(NTG_2020_Table,$C2817+1,$D2817)=1,1,0))</f>
        <v>0</v>
      </c>
      <c r="F2817" s="17" t="str" cm="1">
        <f t="array" aca="1" ref="F2817" ca="1">IFERROR(INDEX(NTG_2020_Table,$C2817+1,$F$7),"")</f>
        <v>All-In-Ltg-LED</v>
      </c>
      <c r="G2817" s="17" t="str" cm="1">
        <f t="array" aca="1" ref="G2817" ca="1">IF($F2817="","",IFERROR(INDEX(NTG_2020_Map,1,IF($D2817&lt;$B$4,$B$3,IF($D2817&lt;$B$5,$B$4,$B$5))),""))</f>
        <v>NTG_ID</v>
      </c>
      <c r="H2817" s="17" cm="1">
        <f t="array" aca="1" ref="H2817" ca="1">IF(F2817="","",IFERROR(INDEX(NTG_2020_Map,2,D2817),""))</f>
        <v>43466</v>
      </c>
      <c r="I2817" s="17" t="str" cm="1">
        <f t="array" aca="1" ref="I2817" ca="1">IFERROR(INDEX(NTG_2020_Map,$C2817+2,$I$7),"")</f>
        <v/>
      </c>
      <c r="J2817" s="17" t="str" cm="1">
        <f t="array" aca="1" ref="J2817" ca="1">IFERROR(IF(INDEX(NTG_2020_Map,$C2817+2,36)=0,"",INDEX(NTG_2020_Map,$C2817+2,$J$7)),"")</f>
        <v/>
      </c>
      <c r="K2817" s="17" t="str" cm="1">
        <f t="array" aca="1" ref="K2817" ca="1">IFERROR(INDEX(NTG_2020_Map,$C2817+2,K$7),"")</f>
        <v/>
      </c>
      <c r="L2817" s="17" t="str" cm="1">
        <f t="array" aca="1" ref="L2817" ca="1">IFERROR(INDEX(NTG_2020_Map,$C2817+2,L$7),"")</f>
        <v/>
      </c>
      <c r="M2817" s="17" t="str" cm="1">
        <f t="array" aca="1" ref="M2817" ca="1">IFERROR(INDEX(NTG_2020_Map,$C2817+2,M$7),"")</f>
        <v/>
      </c>
      <c r="N2817" s="18" t="str" cm="1">
        <f t="array" aca="1" ref="N2817" ca="1">IFERROR(INDEX(NTG_2020_Map,$C2817+2,N$7),"")</f>
        <v/>
      </c>
      <c r="O2817" s="18" t="str" cm="1">
        <f t="array" aca="1" ref="O2817" ca="1">IFERROR(IF(INDEX(NTG_2020_Map,$C2817+2,O$7)="","",INDEX(NTG_2020_Map,$C2817+2,O$7)),"")</f>
        <v/>
      </c>
    </row>
    <row r="2818" spans="3:15" ht="12.75" customHeight="1">
      <c r="C2818" s="16">
        <f t="shared" si="86"/>
        <v>123</v>
      </c>
      <c r="D2818" s="16">
        <f t="shared" si="87"/>
        <v>4</v>
      </c>
      <c r="E2818" s="16" cm="1">
        <f t="array" aca="1" ref="E2818" ca="1">IF(F2818="","",IF(INDEX(NTG_2020_Table,$C2818+1,$D2818)=1,1,0))</f>
        <v>0</v>
      </c>
      <c r="F2818" s="17" t="str" cm="1">
        <f t="array" aca="1" ref="F2818" ca="1">IFERROR(INDEX(NTG_2020_Table,$C2818+1,$F$7),"")</f>
        <v>All-In-Ltg-LED</v>
      </c>
      <c r="G2818" s="17" t="str" cm="1">
        <f t="array" aca="1" ref="G2818" ca="1">IF($F2818="","",IFERROR(INDEX(NTG_2020_Map,1,IF($D2818&lt;$B$4,$B$3,IF($D2818&lt;$B$5,$B$4,$B$5))),""))</f>
        <v>NTG_ID</v>
      </c>
      <c r="H2818" s="17" cm="1">
        <f t="array" aca="1" ref="H2818" ca="1">IF(F2818="","",IFERROR(INDEX(NTG_2020_Map,2,D2818),""))</f>
        <v>46022</v>
      </c>
      <c r="I2818" s="17" t="str" cm="1">
        <f t="array" aca="1" ref="I2818" ca="1">IFERROR(INDEX(NTG_2020_Map,$C2818+2,$I$7),"")</f>
        <v/>
      </c>
      <c r="J2818" s="17" t="str" cm="1">
        <f t="array" aca="1" ref="J2818" ca="1">IFERROR(IF(INDEX(NTG_2020_Map,$C2818+2,36)=0,"",INDEX(NTG_2020_Map,$C2818+2,$J$7)),"")</f>
        <v/>
      </c>
      <c r="K2818" s="17" t="str" cm="1">
        <f t="array" aca="1" ref="K2818" ca="1">IFERROR(INDEX(NTG_2020_Map,$C2818+2,K$7),"")</f>
        <v/>
      </c>
      <c r="L2818" s="17" t="str" cm="1">
        <f t="array" aca="1" ref="L2818" ca="1">IFERROR(INDEX(NTG_2020_Map,$C2818+2,L$7),"")</f>
        <v/>
      </c>
      <c r="M2818" s="17" t="str" cm="1">
        <f t="array" aca="1" ref="M2818" ca="1">IFERROR(INDEX(NTG_2020_Map,$C2818+2,M$7),"")</f>
        <v/>
      </c>
      <c r="N2818" s="18" t="str" cm="1">
        <f t="array" aca="1" ref="N2818" ca="1">IFERROR(INDEX(NTG_2020_Map,$C2818+2,N$7),"")</f>
        <v/>
      </c>
      <c r="O2818" s="18" t="str" cm="1">
        <f t="array" aca="1" ref="O2818" ca="1">IFERROR(IF(INDEX(NTG_2020_Map,$C2818+2,O$7)="","",INDEX(NTG_2020_Map,$C2818+2,O$7)),"")</f>
        <v/>
      </c>
    </row>
    <row r="2819" spans="3:15" ht="12.75" customHeight="1">
      <c r="C2819" s="16">
        <f t="shared" si="86"/>
        <v>123</v>
      </c>
      <c r="D2819" s="16">
        <f t="shared" si="87"/>
        <v>5</v>
      </c>
      <c r="E2819" s="16" cm="1">
        <f t="array" aca="1" ref="E2819" ca="1">IF(F2819="","",IF(INDEX(NTG_2020_Table,$C2819+1,$D2819)=1,1,0))</f>
        <v>0</v>
      </c>
      <c r="F2819" s="17" t="str" cm="1">
        <f t="array" aca="1" ref="F2819" ca="1">IFERROR(INDEX(NTG_2020_Table,$C2819+1,$F$7),"")</f>
        <v>All-In-Ltg-LED</v>
      </c>
      <c r="G2819" s="17" t="str" cm="1">
        <f t="array" aca="1" ref="G2819" ca="1">IF($F2819="","",IFERROR(INDEX(NTG_2020_Map,1,IF($D2819&lt;$B$4,$B$3,IF($D2819&lt;$B$5,$B$4,$B$5))),""))</f>
        <v>NTG_ID</v>
      </c>
      <c r="H2819" s="17" cm="1">
        <f t="array" aca="1" ref="H2819" ca="1">IF(F2819="","",IFERROR(INDEX(NTG_2020_Map,2,D2819),""))</f>
        <v>0.6</v>
      </c>
      <c r="I2819" s="17" t="str" cm="1">
        <f t="array" aca="1" ref="I2819" ca="1">IFERROR(INDEX(NTG_2020_Map,$C2819+2,$I$7),"")</f>
        <v/>
      </c>
      <c r="J2819" s="17" t="str" cm="1">
        <f t="array" aca="1" ref="J2819" ca="1">IFERROR(IF(INDEX(NTG_2020_Map,$C2819+2,36)=0,"",INDEX(NTG_2020_Map,$C2819+2,$J$7)),"")</f>
        <v/>
      </c>
      <c r="K2819" s="17" t="str" cm="1">
        <f t="array" aca="1" ref="K2819" ca="1">IFERROR(INDEX(NTG_2020_Map,$C2819+2,K$7),"")</f>
        <v/>
      </c>
      <c r="L2819" s="17" t="str" cm="1">
        <f t="array" aca="1" ref="L2819" ca="1">IFERROR(INDEX(NTG_2020_Map,$C2819+2,L$7),"")</f>
        <v/>
      </c>
      <c r="M2819" s="17" t="str" cm="1">
        <f t="array" aca="1" ref="M2819" ca="1">IFERROR(INDEX(NTG_2020_Map,$C2819+2,M$7),"")</f>
        <v/>
      </c>
      <c r="N2819" s="18" t="str" cm="1">
        <f t="array" aca="1" ref="N2819" ca="1">IFERROR(INDEX(NTG_2020_Map,$C2819+2,N$7),"")</f>
        <v/>
      </c>
      <c r="O2819" s="18" t="str" cm="1">
        <f t="array" aca="1" ref="O2819" ca="1">IFERROR(IF(INDEX(NTG_2020_Map,$C2819+2,O$7)="","",INDEX(NTG_2020_Map,$C2819+2,O$7)),"")</f>
        <v/>
      </c>
    </row>
    <row r="2820" spans="3:15" ht="12.75" customHeight="1">
      <c r="C2820" s="16">
        <f t="shared" si="86"/>
        <v>123</v>
      </c>
      <c r="D2820" s="16">
        <f t="shared" si="87"/>
        <v>6</v>
      </c>
      <c r="E2820" s="16" cm="1">
        <f t="array" aca="1" ref="E2820" ca="1">IF(F2820="","",IF(INDEX(NTG_2020_Table,$C2820+1,$D2820)=1,1,0))</f>
        <v>0</v>
      </c>
      <c r="F2820" s="17" t="str" cm="1">
        <f t="array" aca="1" ref="F2820" ca="1">IFERROR(INDEX(NTG_2020_Table,$C2820+1,$F$7),"")</f>
        <v>All-In-Ltg-LED</v>
      </c>
      <c r="G2820" s="17" t="str" cm="1">
        <f t="array" aca="1" ref="G2820" ca="1">IF($F2820="","",IFERROR(INDEX(NTG_2020_Map,1,IF($D2820&lt;$B$4,$B$3,IF($D2820&lt;$B$5,$B$4,$B$5))),""))</f>
        <v>NTG_ID</v>
      </c>
      <c r="H2820" s="17" cm="1">
        <f t="array" aca="1" ref="H2820" ca="1">IF(F2820="","",IFERROR(INDEX(NTG_2020_Map,2,D2820),""))</f>
        <v>0.6</v>
      </c>
      <c r="I2820" s="17" t="str" cm="1">
        <f t="array" aca="1" ref="I2820" ca="1">IFERROR(INDEX(NTG_2020_Map,$C2820+2,$I$7),"")</f>
        <v/>
      </c>
      <c r="J2820" s="17" t="str" cm="1">
        <f t="array" aca="1" ref="J2820" ca="1">IFERROR(IF(INDEX(NTG_2020_Map,$C2820+2,36)=0,"",INDEX(NTG_2020_Map,$C2820+2,$J$7)),"")</f>
        <v/>
      </c>
      <c r="K2820" s="17" t="str" cm="1">
        <f t="array" aca="1" ref="K2820" ca="1">IFERROR(INDEX(NTG_2020_Map,$C2820+2,K$7),"")</f>
        <v/>
      </c>
      <c r="L2820" s="17" t="str" cm="1">
        <f t="array" aca="1" ref="L2820" ca="1">IFERROR(INDEX(NTG_2020_Map,$C2820+2,L$7),"")</f>
        <v/>
      </c>
      <c r="M2820" s="17" t="str" cm="1">
        <f t="array" aca="1" ref="M2820" ca="1">IFERROR(INDEX(NTG_2020_Map,$C2820+2,M$7),"")</f>
        <v/>
      </c>
      <c r="N2820" s="18" t="str" cm="1">
        <f t="array" aca="1" ref="N2820" ca="1">IFERROR(INDEX(NTG_2020_Map,$C2820+2,N$7),"")</f>
        <v/>
      </c>
      <c r="O2820" s="18" t="str" cm="1">
        <f t="array" aca="1" ref="O2820" ca="1">IFERROR(IF(INDEX(NTG_2020_Map,$C2820+2,O$7)="","",INDEX(NTG_2020_Map,$C2820+2,O$7)),"")</f>
        <v/>
      </c>
    </row>
    <row r="2821" spans="3:15" ht="12.75" customHeight="1">
      <c r="C2821" s="16">
        <f t="shared" si="86"/>
        <v>123</v>
      </c>
      <c r="D2821" s="16">
        <f t="shared" si="87"/>
        <v>7</v>
      </c>
      <c r="E2821" s="16" cm="1">
        <f t="array" aca="1" ref="E2821" ca="1">IF(F2821="","",IF(INDEX(NTG_2020_Table,$C2821+1,$D2821)=1,1,0))</f>
        <v>0</v>
      </c>
      <c r="F2821" s="17" t="str" cm="1">
        <f t="array" aca="1" ref="F2821" ca="1">IFERROR(INDEX(NTG_2020_Table,$C2821+1,$F$7),"")</f>
        <v>All-In-Ltg-LED</v>
      </c>
      <c r="G2821" s="17" t="str" cm="1">
        <f t="array" aca="1" ref="G2821" ca="1">IF($F2821="","",IFERROR(INDEX(NTG_2020_Map,1,IF($D2821&lt;$B$4,$B$3,IF($D2821&lt;$B$5,$B$4,$B$5))),""))</f>
        <v>NTG_ID</v>
      </c>
      <c r="H2821" s="17" t="str" cm="1">
        <f t="array" aca="1" ref="H2821" ca="1">IF(F2821="","",IFERROR(INDEX(NTG_2020_Map,2,D2821),""))</f>
        <v>Measures not covered by other NTG values and measure technology type has been available in marketplace for more than 2 years</v>
      </c>
      <c r="I2821" s="17" t="str" cm="1">
        <f t="array" aca="1" ref="I2821" ca="1">IFERROR(INDEX(NTG_2020_Map,$C2821+2,$I$7),"")</f>
        <v/>
      </c>
      <c r="J2821" s="17" t="str" cm="1">
        <f t="array" aca="1" ref="J2821" ca="1">IFERROR(IF(INDEX(NTG_2020_Map,$C2821+2,36)=0,"",INDEX(NTG_2020_Map,$C2821+2,$J$7)),"")</f>
        <v/>
      </c>
      <c r="K2821" s="17" t="str" cm="1">
        <f t="array" aca="1" ref="K2821" ca="1">IFERROR(INDEX(NTG_2020_Map,$C2821+2,K$7),"")</f>
        <v/>
      </c>
      <c r="L2821" s="17" t="str" cm="1">
        <f t="array" aca="1" ref="L2821" ca="1">IFERROR(INDEX(NTG_2020_Map,$C2821+2,L$7),"")</f>
        <v/>
      </c>
      <c r="M2821" s="17" t="str" cm="1">
        <f t="array" aca="1" ref="M2821" ca="1">IFERROR(INDEX(NTG_2020_Map,$C2821+2,M$7),"")</f>
        <v/>
      </c>
      <c r="N2821" s="18" t="str" cm="1">
        <f t="array" aca="1" ref="N2821" ca="1">IFERROR(INDEX(NTG_2020_Map,$C2821+2,N$7),"")</f>
        <v/>
      </c>
      <c r="O2821" s="18" t="str" cm="1">
        <f t="array" aca="1" ref="O2821" ca="1">IFERROR(IF(INDEX(NTG_2020_Map,$C2821+2,O$7)="","",INDEX(NTG_2020_Map,$C2821+2,O$7)),"")</f>
        <v/>
      </c>
    </row>
    <row r="2822" spans="3:15" ht="12.75" customHeight="1">
      <c r="C2822" s="16">
        <f t="shared" si="86"/>
        <v>123</v>
      </c>
      <c r="D2822" s="16">
        <f t="shared" si="87"/>
        <v>8</v>
      </c>
      <c r="E2822" s="16" cm="1">
        <f t="array" aca="1" ref="E2822" ca="1">IF(F2822="","",IF(INDEX(NTG_2020_Table,$C2822+1,$D2822)=1,1,0))</f>
        <v>0</v>
      </c>
      <c r="F2822" s="17" t="str" cm="1">
        <f t="array" aca="1" ref="F2822" ca="1">IFERROR(INDEX(NTG_2020_Table,$C2822+1,$F$7),"")</f>
        <v>All-In-Ltg-LED</v>
      </c>
      <c r="G2822" s="17" t="str" cm="1">
        <f t="array" aca="1" ref="G2822" ca="1">IF($F2822="","",IFERROR(INDEX(NTG_2020_Map,1,IF($D2822&lt;$B$4,$B$3,IF($D2822&lt;$B$5,$B$4,$B$5))),""))</f>
        <v>NTG_ID</v>
      </c>
      <c r="H2822" s="17" t="str" cm="1">
        <f t="array" aca="1" ref="H2822" ca="1">IF(F2822="","",IFERROR(INDEX(NTG_2020_Map,2,D2822),""))</f>
        <v>Deem-DEER|Deem-WP</v>
      </c>
      <c r="I2822" s="17" t="str" cm="1">
        <f t="array" aca="1" ref="I2822" ca="1">IFERROR(INDEX(NTG_2020_Map,$C2822+2,$I$7),"")</f>
        <v/>
      </c>
      <c r="J2822" s="17" t="str" cm="1">
        <f t="array" aca="1" ref="J2822" ca="1">IFERROR(IF(INDEX(NTG_2020_Map,$C2822+2,36)=0,"",INDEX(NTG_2020_Map,$C2822+2,$J$7)),"")</f>
        <v/>
      </c>
      <c r="K2822" s="17" t="str" cm="1">
        <f t="array" aca="1" ref="K2822" ca="1">IFERROR(INDEX(NTG_2020_Map,$C2822+2,K$7),"")</f>
        <v/>
      </c>
      <c r="L2822" s="17" t="str" cm="1">
        <f t="array" aca="1" ref="L2822" ca="1">IFERROR(INDEX(NTG_2020_Map,$C2822+2,L$7),"")</f>
        <v/>
      </c>
      <c r="M2822" s="17" t="str" cm="1">
        <f t="array" aca="1" ref="M2822" ca="1">IFERROR(INDEX(NTG_2020_Map,$C2822+2,M$7),"")</f>
        <v/>
      </c>
      <c r="N2822" s="18" t="str" cm="1">
        <f t="array" aca="1" ref="N2822" ca="1">IFERROR(INDEX(NTG_2020_Map,$C2822+2,N$7),"")</f>
        <v/>
      </c>
      <c r="O2822" s="18" t="str" cm="1">
        <f t="array" aca="1" ref="O2822" ca="1">IFERROR(IF(INDEX(NTG_2020_Map,$C2822+2,O$7)="","",INDEX(NTG_2020_Map,$C2822+2,O$7)),"")</f>
        <v/>
      </c>
    </row>
    <row r="2823" spans="3:15" ht="12.75" customHeight="1">
      <c r="C2823" s="16">
        <f t="shared" si="86"/>
        <v>123</v>
      </c>
      <c r="D2823" s="16">
        <f t="shared" si="87"/>
        <v>9</v>
      </c>
      <c r="E2823" s="16" cm="1">
        <f t="array" aca="1" ref="E2823" ca="1">IF(F2823="","",IF(INDEX(NTG_2020_Table,$C2823+1,$D2823)=1,1,0))</f>
        <v>0</v>
      </c>
      <c r="F2823" s="17" t="str" cm="1">
        <f t="array" aca="1" ref="F2823" ca="1">IFERROR(INDEX(NTG_2020_Table,$C2823+1,$F$7),"")</f>
        <v>All-In-Ltg-LED</v>
      </c>
      <c r="G2823" s="17" t="str" cm="1">
        <f t="array" aca="1" ref="G2823" ca="1">IF($F2823="","",IFERROR(INDEX(NTG_2020_Map,1,IF($D2823&lt;$B$4,$B$3,IF($D2823&lt;$B$5,$B$4,$B$5))),""))</f>
        <v>NTG_ID</v>
      </c>
      <c r="H2823" s="17" t="str" cm="1">
        <f t="array" aca="1" ref="H2823" ca="1">IF(F2823="","",IFERROR(INDEX(NTG_2020_Map,2,D2823),""))</f>
        <v>AOE|AR|BRO-Bhv|BRO-Op|BRO-RCx|BW|NC|NR</v>
      </c>
      <c r="I2823" s="17" t="str" cm="1">
        <f t="array" aca="1" ref="I2823" ca="1">IFERROR(INDEX(NTG_2020_Map,$C2823+2,$I$7),"")</f>
        <v/>
      </c>
      <c r="J2823" s="17" t="str" cm="1">
        <f t="array" aca="1" ref="J2823" ca="1">IFERROR(IF(INDEX(NTG_2020_Map,$C2823+2,36)=0,"",INDEX(NTG_2020_Map,$C2823+2,$J$7)),"")</f>
        <v/>
      </c>
      <c r="K2823" s="17" t="str" cm="1">
        <f t="array" aca="1" ref="K2823" ca="1">IFERROR(INDEX(NTG_2020_Map,$C2823+2,K$7),"")</f>
        <v/>
      </c>
      <c r="L2823" s="17" t="str" cm="1">
        <f t="array" aca="1" ref="L2823" ca="1">IFERROR(INDEX(NTG_2020_Map,$C2823+2,L$7),"")</f>
        <v/>
      </c>
      <c r="M2823" s="17" t="str" cm="1">
        <f t="array" aca="1" ref="M2823" ca="1">IFERROR(INDEX(NTG_2020_Map,$C2823+2,M$7),"")</f>
        <v/>
      </c>
      <c r="N2823" s="18" t="str" cm="1">
        <f t="array" aca="1" ref="N2823" ca="1">IFERROR(INDEX(NTG_2020_Map,$C2823+2,N$7),"")</f>
        <v/>
      </c>
      <c r="O2823" s="18" t="str" cm="1">
        <f t="array" aca="1" ref="O2823" ca="1">IFERROR(IF(INDEX(NTG_2020_Map,$C2823+2,O$7)="","",INDEX(NTG_2020_Map,$C2823+2,O$7)),"")</f>
        <v/>
      </c>
    </row>
    <row r="2824" spans="3:15" ht="12.75" customHeight="1">
      <c r="C2824" s="16">
        <f t="shared" si="86"/>
        <v>123</v>
      </c>
      <c r="D2824" s="16">
        <f t="shared" si="87"/>
        <v>10</v>
      </c>
      <c r="E2824" s="16" cm="1">
        <f t="array" aca="1" ref="E2824" ca="1">IF(F2824="","",IF(INDEX(NTG_2020_Table,$C2824+1,$D2824)=1,1,0))</f>
        <v>0</v>
      </c>
      <c r="F2824" s="17" t="str" cm="1">
        <f t="array" aca="1" ref="F2824" ca="1">IFERROR(INDEX(NTG_2020_Table,$C2824+1,$F$7),"")</f>
        <v>All-In-Ltg-LED</v>
      </c>
      <c r="G2824" s="17" t="str" cm="1">
        <f t="array" aca="1" ref="G2824" ca="1">IF($F2824="","",IFERROR(INDEX(NTG_2020_Map,1,IF($D2824&lt;$B$4,$B$3,IF($D2824&lt;$B$5,$B$4,$B$5))),""))</f>
        <v>NTG_ID</v>
      </c>
      <c r="H2824" s="17" t="str" cm="1">
        <f t="array" aca="1" ref="H2824" ca="1">IF(F2824="","",IFERROR(INDEX(NTG_2020_Map,2,D2824),""))</f>
        <v>UpDeemed|DnCust|DnDeemed|DnCustDI|DnDeemDI</v>
      </c>
      <c r="I2824" s="17" t="str" cm="1">
        <f t="array" aca="1" ref="I2824" ca="1">IFERROR(INDEX(NTG_2020_Map,$C2824+2,$I$7),"")</f>
        <v/>
      </c>
      <c r="J2824" s="17" t="str" cm="1">
        <f t="array" aca="1" ref="J2824" ca="1">IFERROR(IF(INDEX(NTG_2020_Map,$C2824+2,36)=0,"",INDEX(NTG_2020_Map,$C2824+2,$J$7)),"")</f>
        <v/>
      </c>
      <c r="K2824" s="17" t="str" cm="1">
        <f t="array" aca="1" ref="K2824" ca="1">IFERROR(INDEX(NTG_2020_Map,$C2824+2,K$7),"")</f>
        <v/>
      </c>
      <c r="L2824" s="17" t="str" cm="1">
        <f t="array" aca="1" ref="L2824" ca="1">IFERROR(INDEX(NTG_2020_Map,$C2824+2,L$7),"")</f>
        <v/>
      </c>
      <c r="M2824" s="17" t="str" cm="1">
        <f t="array" aca="1" ref="M2824" ca="1">IFERROR(INDEX(NTG_2020_Map,$C2824+2,M$7),"")</f>
        <v/>
      </c>
      <c r="N2824" s="18" t="str" cm="1">
        <f t="array" aca="1" ref="N2824" ca="1">IFERROR(INDEX(NTG_2020_Map,$C2824+2,N$7),"")</f>
        <v/>
      </c>
      <c r="O2824" s="18" t="str" cm="1">
        <f t="array" aca="1" ref="O2824" ca="1">IFERROR(IF(INDEX(NTG_2020_Map,$C2824+2,O$7)="","",INDEX(NTG_2020_Map,$C2824+2,O$7)),"")</f>
        <v/>
      </c>
    </row>
    <row r="2825" spans="3:15" ht="12.75" customHeight="1">
      <c r="C2825" s="16">
        <f t="shared" si="86"/>
        <v>123</v>
      </c>
      <c r="D2825" s="16">
        <f t="shared" si="87"/>
        <v>11</v>
      </c>
      <c r="E2825" s="16" cm="1">
        <f t="array" aca="1" ref="E2825" ca="1">IF(F2825="","",IF(INDEX(NTG_2020_Table,$C2825+1,$D2825)=1,1,0))</f>
        <v>0</v>
      </c>
      <c r="F2825" s="17" t="str" cm="1">
        <f t="array" aca="1" ref="F2825" ca="1">IFERROR(INDEX(NTG_2020_Table,$C2825+1,$F$7),"")</f>
        <v>All-In-Ltg-LED</v>
      </c>
      <c r="G2825" s="17" t="str" cm="1">
        <f t="array" aca="1" ref="G2825" ca="1">IF($F2825="","",IFERROR(INDEX(NTG_2020_Map,1,IF($D2825&lt;$B$4,$B$3,IF($D2825&lt;$B$5,$B$4,$B$5))),""))</f>
        <v>VersionSource</v>
      </c>
      <c r="H2825" s="17" t="str" cm="1">
        <f t="array" aca="1" ref="H2825" ca="1">IF(F2825="","",IFERROR(INDEX(NTG_2020_Map,2,D2825),""))</f>
        <v/>
      </c>
      <c r="I2825" s="17" t="str" cm="1">
        <f t="array" aca="1" ref="I2825" ca="1">IFERROR(INDEX(NTG_2020_Map,$C2825+2,$I$7),"")</f>
        <v/>
      </c>
      <c r="J2825" s="17" t="str" cm="1">
        <f t="array" aca="1" ref="J2825" ca="1">IFERROR(IF(INDEX(NTG_2020_Map,$C2825+2,36)=0,"",INDEX(NTG_2020_Map,$C2825+2,$J$7)),"")</f>
        <v/>
      </c>
      <c r="K2825" s="17" t="str" cm="1">
        <f t="array" aca="1" ref="K2825" ca="1">IFERROR(INDEX(NTG_2020_Map,$C2825+2,K$7),"")</f>
        <v/>
      </c>
      <c r="L2825" s="17" t="str" cm="1">
        <f t="array" aca="1" ref="L2825" ca="1">IFERROR(INDEX(NTG_2020_Map,$C2825+2,L$7),"")</f>
        <v/>
      </c>
      <c r="M2825" s="17" t="str" cm="1">
        <f t="array" aca="1" ref="M2825" ca="1">IFERROR(INDEX(NTG_2020_Map,$C2825+2,M$7),"")</f>
        <v/>
      </c>
      <c r="N2825" s="18" t="str" cm="1">
        <f t="array" aca="1" ref="N2825" ca="1">IFERROR(INDEX(NTG_2020_Map,$C2825+2,N$7),"")</f>
        <v/>
      </c>
      <c r="O2825" s="18" t="str" cm="1">
        <f t="array" aca="1" ref="O2825" ca="1">IFERROR(IF(INDEX(NTG_2020_Map,$C2825+2,O$7)="","",INDEX(NTG_2020_Map,$C2825+2,O$7)),"")</f>
        <v/>
      </c>
    </row>
    <row r="2826" spans="3:15" ht="12.75" customHeight="1">
      <c r="C2826" s="16">
        <f t="shared" ref="C2826:C2889" si="88">IF($D2826=1,IF($C2825&lt;$B$1,$C2825+1,""),$C2825)</f>
        <v>123</v>
      </c>
      <c r="D2826" s="16">
        <f t="shared" ref="D2826:D2889" si="89">IF(D2825&lt;$B$2,D2825+1,1)</f>
        <v>12</v>
      </c>
      <c r="E2826" s="16" cm="1">
        <f t="array" aca="1" ref="E2826" ca="1">IF(F2826="","",IF(INDEX(NTG_2020_Table,$C2826+1,$D2826)=1,1,0))</f>
        <v>0</v>
      </c>
      <c r="F2826" s="17" t="str" cm="1">
        <f t="array" aca="1" ref="F2826" ca="1">IFERROR(INDEX(NTG_2020_Table,$C2826+1,$F$7),"")</f>
        <v>All-In-Ltg-LED</v>
      </c>
      <c r="G2826" s="17" t="str" cm="1">
        <f t="array" aca="1" ref="G2826" ca="1">IF($F2826="","",IFERROR(INDEX(NTG_2020_Map,1,IF($D2826&lt;$B$4,$B$3,IF($D2826&lt;$B$5,$B$4,$B$5))),""))</f>
        <v>VersionSource</v>
      </c>
      <c r="H2826" s="17" t="str" cm="1">
        <f t="array" aca="1" ref="H2826" ca="1">IF(F2826="","",IFERROR(INDEX(NTG_2020_Map,2,D2826),""))</f>
        <v>1</v>
      </c>
      <c r="I2826" s="17" t="str" cm="1">
        <f t="array" aca="1" ref="I2826" ca="1">IFERROR(INDEX(NTG_2020_Map,$C2826+2,$I$7),"")</f>
        <v/>
      </c>
      <c r="J2826" s="17" t="str" cm="1">
        <f t="array" aca="1" ref="J2826" ca="1">IFERROR(IF(INDEX(NTG_2020_Map,$C2826+2,36)=0,"",INDEX(NTG_2020_Map,$C2826+2,$J$7)),"")</f>
        <v/>
      </c>
      <c r="K2826" s="17" t="str" cm="1">
        <f t="array" aca="1" ref="K2826" ca="1">IFERROR(INDEX(NTG_2020_Map,$C2826+2,K$7),"")</f>
        <v/>
      </c>
      <c r="L2826" s="17" t="str" cm="1">
        <f t="array" aca="1" ref="L2826" ca="1">IFERROR(INDEX(NTG_2020_Map,$C2826+2,L$7),"")</f>
        <v/>
      </c>
      <c r="M2826" s="17" t="str" cm="1">
        <f t="array" aca="1" ref="M2826" ca="1">IFERROR(INDEX(NTG_2020_Map,$C2826+2,M$7),"")</f>
        <v/>
      </c>
      <c r="N2826" s="18" t="str" cm="1">
        <f t="array" aca="1" ref="N2826" ca="1">IFERROR(INDEX(NTG_2020_Map,$C2826+2,N$7),"")</f>
        <v/>
      </c>
      <c r="O2826" s="18" t="str" cm="1">
        <f t="array" aca="1" ref="O2826" ca="1">IFERROR(IF(INDEX(NTG_2020_Map,$C2826+2,O$7)="","",INDEX(NTG_2020_Map,$C2826+2,O$7)),"")</f>
        <v/>
      </c>
    </row>
    <row r="2827" spans="3:15" ht="12.75" customHeight="1">
      <c r="C2827" s="16">
        <f t="shared" si="88"/>
        <v>123</v>
      </c>
      <c r="D2827" s="16">
        <f t="shared" si="89"/>
        <v>13</v>
      </c>
      <c r="E2827" s="16" cm="1">
        <f t="array" aca="1" ref="E2827" ca="1">IF(F2827="","",IF(INDEX(NTG_2020_Table,$C2827+1,$D2827)=1,1,0))</f>
        <v>0</v>
      </c>
      <c r="F2827" s="17" t="str" cm="1">
        <f t="array" aca="1" ref="F2827" ca="1">IFERROR(INDEX(NTG_2020_Table,$C2827+1,$F$7),"")</f>
        <v>All-In-Ltg-LED</v>
      </c>
      <c r="G2827" s="17" t="str" cm="1">
        <f t="array" aca="1" ref="G2827" ca="1">IF($F2827="","",IFERROR(INDEX(NTG_2020_Map,1,IF($D2827&lt;$B$4,$B$3,IF($D2827&lt;$B$5,$B$4,$B$5))),""))</f>
        <v>VersionSource</v>
      </c>
      <c r="H2827" s="17" t="str" cm="1">
        <f t="array" aca="1" ref="H2827" ca="1">IF(F2827="","",IFERROR(INDEX(NTG_2020_Map,2,D2827),""))</f>
        <v>1</v>
      </c>
      <c r="I2827" s="17" t="str" cm="1">
        <f t="array" aca="1" ref="I2827" ca="1">IFERROR(INDEX(NTG_2020_Map,$C2827+2,$I$7),"")</f>
        <v/>
      </c>
      <c r="J2827" s="17" t="str" cm="1">
        <f t="array" aca="1" ref="J2827" ca="1">IFERROR(IF(INDEX(NTG_2020_Map,$C2827+2,36)=0,"",INDEX(NTG_2020_Map,$C2827+2,$J$7)),"")</f>
        <v/>
      </c>
      <c r="K2827" s="17" t="str" cm="1">
        <f t="array" aca="1" ref="K2827" ca="1">IFERROR(INDEX(NTG_2020_Map,$C2827+2,K$7),"")</f>
        <v/>
      </c>
      <c r="L2827" s="17" t="str" cm="1">
        <f t="array" aca="1" ref="L2827" ca="1">IFERROR(INDEX(NTG_2020_Map,$C2827+2,L$7),"")</f>
        <v/>
      </c>
      <c r="M2827" s="17" t="str" cm="1">
        <f t="array" aca="1" ref="M2827" ca="1">IFERROR(INDEX(NTG_2020_Map,$C2827+2,M$7),"")</f>
        <v/>
      </c>
      <c r="N2827" s="18" t="str" cm="1">
        <f t="array" aca="1" ref="N2827" ca="1">IFERROR(INDEX(NTG_2020_Map,$C2827+2,N$7),"")</f>
        <v/>
      </c>
      <c r="O2827" s="18" t="str" cm="1">
        <f t="array" aca="1" ref="O2827" ca="1">IFERROR(IF(INDEX(NTG_2020_Map,$C2827+2,O$7)="","",INDEX(NTG_2020_Map,$C2827+2,O$7)),"")</f>
        <v/>
      </c>
    </row>
    <row r="2828" spans="3:15" ht="12.75" customHeight="1">
      <c r="C2828" s="16">
        <f t="shared" si="88"/>
        <v>123</v>
      </c>
      <c r="D2828" s="16">
        <f t="shared" si="89"/>
        <v>14</v>
      </c>
      <c r="E2828" s="16" cm="1">
        <f t="array" aca="1" ref="E2828" ca="1">IF(F2828="","",IF(INDEX(NTG_2020_Table,$C2828+1,$D2828)=1,1,0))</f>
        <v>0</v>
      </c>
      <c r="F2828" s="17" t="str" cm="1">
        <f t="array" aca="1" ref="F2828" ca="1">IFERROR(INDEX(NTG_2020_Table,$C2828+1,$F$7),"")</f>
        <v>All-In-Ltg-LED</v>
      </c>
      <c r="G2828" s="17" t="str" cm="1">
        <f t="array" aca="1" ref="G2828" ca="1">IF($F2828="","",IFERROR(INDEX(NTG_2020_Map,1,IF($D2828&lt;$B$4,$B$3,IF($D2828&lt;$B$5,$B$4,$B$5))),""))</f>
        <v>VersionSource</v>
      </c>
      <c r="H2828" s="17" t="str" cm="1">
        <f t="array" aca="1" ref="H2828" ca="1">IF(F2828="","",IFERROR(INDEX(NTG_2020_Map,2,D2828),""))</f>
        <v>0</v>
      </c>
      <c r="I2828" s="17" t="str" cm="1">
        <f t="array" aca="1" ref="I2828" ca="1">IFERROR(INDEX(NTG_2020_Map,$C2828+2,$I$7),"")</f>
        <v/>
      </c>
      <c r="J2828" s="17" t="str" cm="1">
        <f t="array" aca="1" ref="J2828" ca="1">IFERROR(IF(INDEX(NTG_2020_Map,$C2828+2,36)=0,"",INDEX(NTG_2020_Map,$C2828+2,$J$7)),"")</f>
        <v/>
      </c>
      <c r="K2828" s="17" t="str" cm="1">
        <f t="array" aca="1" ref="K2828" ca="1">IFERROR(INDEX(NTG_2020_Map,$C2828+2,K$7),"")</f>
        <v/>
      </c>
      <c r="L2828" s="17" t="str" cm="1">
        <f t="array" aca="1" ref="L2828" ca="1">IFERROR(INDEX(NTG_2020_Map,$C2828+2,L$7),"")</f>
        <v/>
      </c>
      <c r="M2828" s="17" t="str" cm="1">
        <f t="array" aca="1" ref="M2828" ca="1">IFERROR(INDEX(NTG_2020_Map,$C2828+2,M$7),"")</f>
        <v/>
      </c>
      <c r="N2828" s="18" t="str" cm="1">
        <f t="array" aca="1" ref="N2828" ca="1">IFERROR(INDEX(NTG_2020_Map,$C2828+2,N$7),"")</f>
        <v/>
      </c>
      <c r="O2828" s="18" t="str" cm="1">
        <f t="array" aca="1" ref="O2828" ca="1">IFERROR(IF(INDEX(NTG_2020_Map,$C2828+2,O$7)="","",INDEX(NTG_2020_Map,$C2828+2,O$7)),"")</f>
        <v/>
      </c>
    </row>
    <row r="2829" spans="3:15" ht="12.75" customHeight="1">
      <c r="C2829" s="16">
        <f t="shared" si="88"/>
        <v>123</v>
      </c>
      <c r="D2829" s="16">
        <f t="shared" si="89"/>
        <v>15</v>
      </c>
      <c r="E2829" s="16" cm="1">
        <f t="array" aca="1" ref="E2829" ca="1">IF(F2829="","",IF(INDEX(NTG_2020_Table,$C2829+1,$D2829)=1,1,0))</f>
        <v>0</v>
      </c>
      <c r="F2829" s="17" t="str" cm="1">
        <f t="array" aca="1" ref="F2829" ca="1">IFERROR(INDEX(NTG_2020_Table,$C2829+1,$F$7),"")</f>
        <v>All-In-Ltg-LED</v>
      </c>
      <c r="G2829" s="17" t="str" cm="1">
        <f t="array" aca="1" ref="G2829" ca="1">IF($F2829="","",IFERROR(INDEX(NTG_2020_Map,1,IF($D2829&lt;$B$4,$B$3,IF($D2829&lt;$B$5,$B$4,$B$5))),""))</f>
        <v>VersionSource</v>
      </c>
      <c r="H2829" s="17" cm="1">
        <f t="array" aca="1" ref="H2829" ca="1">IF(F2829="","",IFERROR(INDEX(NTG_2020_Map,2,D2829),""))</f>
        <v>45448.629734189817</v>
      </c>
      <c r="I2829" s="17" t="str" cm="1">
        <f t="array" aca="1" ref="I2829" ca="1">IFERROR(INDEX(NTG_2020_Map,$C2829+2,$I$7),"")</f>
        <v/>
      </c>
      <c r="J2829" s="17" t="str" cm="1">
        <f t="array" aca="1" ref="J2829" ca="1">IFERROR(IF(INDEX(NTG_2020_Map,$C2829+2,36)=0,"",INDEX(NTG_2020_Map,$C2829+2,$J$7)),"")</f>
        <v/>
      </c>
      <c r="K2829" s="17" t="str" cm="1">
        <f t="array" aca="1" ref="K2829" ca="1">IFERROR(INDEX(NTG_2020_Map,$C2829+2,K$7),"")</f>
        <v/>
      </c>
      <c r="L2829" s="17" t="str" cm="1">
        <f t="array" aca="1" ref="L2829" ca="1">IFERROR(INDEX(NTG_2020_Map,$C2829+2,L$7),"")</f>
        <v/>
      </c>
      <c r="M2829" s="17" t="str" cm="1">
        <f t="array" aca="1" ref="M2829" ca="1">IFERROR(INDEX(NTG_2020_Map,$C2829+2,M$7),"")</f>
        <v/>
      </c>
      <c r="N2829" s="18" t="str" cm="1">
        <f t="array" aca="1" ref="N2829" ca="1">IFERROR(INDEX(NTG_2020_Map,$C2829+2,N$7),"")</f>
        <v/>
      </c>
      <c r="O2829" s="18" t="str" cm="1">
        <f t="array" aca="1" ref="O2829" ca="1">IFERROR(IF(INDEX(NTG_2020_Map,$C2829+2,O$7)="","",INDEX(NTG_2020_Map,$C2829+2,O$7)),"")</f>
        <v/>
      </c>
    </row>
    <row r="2830" spans="3:15" ht="12.75" customHeight="1">
      <c r="C2830" s="16">
        <f t="shared" si="88"/>
        <v>123</v>
      </c>
      <c r="D2830" s="16">
        <f t="shared" si="89"/>
        <v>16</v>
      </c>
      <c r="E2830" s="16" cm="1">
        <f t="array" aca="1" ref="E2830" ca="1">IF(F2830="","",IF(INDEX(NTG_2020_Table,$C2830+1,$D2830)=1,1,0))</f>
        <v>1</v>
      </c>
      <c r="F2830" s="17" t="str" cm="1">
        <f t="array" aca="1" ref="F2830" ca="1">IFERROR(INDEX(NTG_2020_Table,$C2830+1,$F$7),"")</f>
        <v>All-In-Ltg-LED</v>
      </c>
      <c r="G2830" s="17" t="str" cm="1">
        <f t="array" aca="1" ref="G2830" ca="1">IF($F2830="","",IFERROR(INDEX(NTG_2020_Map,1,IF($D2830&lt;$B$4,$B$3,IF($D2830&lt;$B$5,$B$4,$B$5))),""))</f>
        <v>VersionSource</v>
      </c>
      <c r="H2830" s="17" t="str" cm="1">
        <f t="array" aca="1" ref="H2830" ca="1">IF(F2830="","",IFERROR(INDEX(NTG_2020_Map,2,D2830),""))</f>
        <v>Expired this record since a new record was created that uses the updated Measure Impact Types and Delivery Types per DEER2026 Scoping Document.</v>
      </c>
      <c r="I2830" s="17" t="str" cm="1">
        <f t="array" aca="1" ref="I2830" ca="1">IFERROR(INDEX(NTG_2020_Map,$C2830+2,$I$7),"")</f>
        <v/>
      </c>
      <c r="J2830" s="17" t="str" cm="1">
        <f t="array" aca="1" ref="J2830" ca="1">IFERROR(IF(INDEX(NTG_2020_Map,$C2830+2,36)=0,"",INDEX(NTG_2020_Map,$C2830+2,$J$7)),"")</f>
        <v/>
      </c>
      <c r="K2830" s="17" t="str" cm="1">
        <f t="array" aca="1" ref="K2830" ca="1">IFERROR(INDEX(NTG_2020_Map,$C2830+2,K$7),"")</f>
        <v/>
      </c>
      <c r="L2830" s="17" t="str" cm="1">
        <f t="array" aca="1" ref="L2830" ca="1">IFERROR(INDEX(NTG_2020_Map,$C2830+2,L$7),"")</f>
        <v/>
      </c>
      <c r="M2830" s="17" t="str" cm="1">
        <f t="array" aca="1" ref="M2830" ca="1">IFERROR(INDEX(NTG_2020_Map,$C2830+2,M$7),"")</f>
        <v/>
      </c>
      <c r="N2830" s="18" t="str" cm="1">
        <f t="array" aca="1" ref="N2830" ca="1">IFERROR(INDEX(NTG_2020_Map,$C2830+2,N$7),"")</f>
        <v/>
      </c>
      <c r="O2830" s="18" t="str" cm="1">
        <f t="array" aca="1" ref="O2830" ca="1">IFERROR(IF(INDEX(NTG_2020_Map,$C2830+2,O$7)="","",INDEX(NTG_2020_Map,$C2830+2,O$7)),"")</f>
        <v/>
      </c>
    </row>
    <row r="2831" spans="3:15" ht="12.75" customHeight="1">
      <c r="C2831" s="16">
        <f t="shared" si="88"/>
        <v>123</v>
      </c>
      <c r="D2831" s="16">
        <f t="shared" si="89"/>
        <v>17</v>
      </c>
      <c r="E2831" s="16" cm="1">
        <f t="array" aca="1" ref="E2831" ca="1">IF(F2831="","",IF(INDEX(NTG_2020_Table,$C2831+1,$D2831)=1,1,0))</f>
        <v>1</v>
      </c>
      <c r="F2831" s="17" t="str" cm="1">
        <f t="array" aca="1" ref="F2831" ca="1">IFERROR(INDEX(NTG_2020_Table,$C2831+1,$F$7),"")</f>
        <v>All-In-Ltg-LED</v>
      </c>
      <c r="G2831" s="17" t="str" cm="1">
        <f t="array" aca="1" ref="G2831" ca="1">IF($F2831="","",IFERROR(INDEX(NTG_2020_Map,1,IF($D2831&lt;$B$4,$B$3,IF($D2831&lt;$B$5,$B$4,$B$5))),""))</f>
        <v>VersionSource</v>
      </c>
      <c r="H2831" s="17" t="str" cm="1">
        <f t="array" aca="1" ref="H2831" ca="1">IF(F2831="","",IFERROR(INDEX(NTG_2020_Map,2,D2831),""))</f>
        <v>Deemed Ex Ante Team</v>
      </c>
      <c r="I2831" s="17" t="str" cm="1">
        <f t="array" aca="1" ref="I2831" ca="1">IFERROR(INDEX(NTG_2020_Map,$C2831+2,$I$7),"")</f>
        <v/>
      </c>
      <c r="J2831" s="17" t="str" cm="1">
        <f t="array" aca="1" ref="J2831" ca="1">IFERROR(IF(INDEX(NTG_2020_Map,$C2831+2,36)=0,"",INDEX(NTG_2020_Map,$C2831+2,$J$7)),"")</f>
        <v/>
      </c>
      <c r="K2831" s="17" t="str" cm="1">
        <f t="array" aca="1" ref="K2831" ca="1">IFERROR(INDEX(NTG_2020_Map,$C2831+2,K$7),"")</f>
        <v/>
      </c>
      <c r="L2831" s="17" t="str" cm="1">
        <f t="array" aca="1" ref="L2831" ca="1">IFERROR(INDEX(NTG_2020_Map,$C2831+2,L$7),"")</f>
        <v/>
      </c>
      <c r="M2831" s="17" t="str" cm="1">
        <f t="array" aca="1" ref="M2831" ca="1">IFERROR(INDEX(NTG_2020_Map,$C2831+2,M$7),"")</f>
        <v/>
      </c>
      <c r="N2831" s="18" t="str" cm="1">
        <f t="array" aca="1" ref="N2831" ca="1">IFERROR(INDEX(NTG_2020_Map,$C2831+2,N$7),"")</f>
        <v/>
      </c>
      <c r="O2831" s="18" t="str" cm="1">
        <f t="array" aca="1" ref="O2831" ca="1">IFERROR(IF(INDEX(NTG_2020_Map,$C2831+2,O$7)="","",INDEX(NTG_2020_Map,$C2831+2,O$7)),"")</f>
        <v/>
      </c>
    </row>
    <row r="2832" spans="3:15" ht="12.75" customHeight="1">
      <c r="C2832" s="16">
        <f t="shared" si="88"/>
        <v>123</v>
      </c>
      <c r="D2832" s="16">
        <f t="shared" si="89"/>
        <v>18</v>
      </c>
      <c r="E2832" s="16" cm="1">
        <f t="array" aca="1" ref="E2832" ca="1">IF(F2832="","",IF(INDEX(NTG_2020_Table,$C2832+1,$D2832)=1,1,0))</f>
        <v>1</v>
      </c>
      <c r="F2832" s="17" t="str" cm="1">
        <f t="array" aca="1" ref="F2832" ca="1">IFERROR(INDEX(NTG_2020_Table,$C2832+1,$F$7),"")</f>
        <v>All-In-Ltg-LED</v>
      </c>
      <c r="G2832" s="17" t="str" cm="1">
        <f t="array" aca="1" ref="G2832" ca="1">IF($F2832="","",IFERROR(INDEX(NTG_2020_Map,1,IF($D2832&lt;$B$4,$B$3,IF($D2832&lt;$B$5,$B$4,$B$5))),""))</f>
        <v>VersionSource</v>
      </c>
      <c r="H2832" s="17" cm="1">
        <f t="array" aca="1" ref="H2832" ca="1">IF(F2832="","",IFERROR(INDEX(NTG_2020_Map,2,D2832),""))</f>
        <v>44566.539816770834</v>
      </c>
      <c r="I2832" s="17" t="str" cm="1">
        <f t="array" aca="1" ref="I2832" ca="1">IFERROR(INDEX(NTG_2020_Map,$C2832+2,$I$7),"")</f>
        <v/>
      </c>
      <c r="J2832" s="17" t="str" cm="1">
        <f t="array" aca="1" ref="J2832" ca="1">IFERROR(IF(INDEX(NTG_2020_Map,$C2832+2,36)=0,"",INDEX(NTG_2020_Map,$C2832+2,$J$7)),"")</f>
        <v/>
      </c>
      <c r="K2832" s="17" t="str" cm="1">
        <f t="array" aca="1" ref="K2832" ca="1">IFERROR(INDEX(NTG_2020_Map,$C2832+2,K$7),"")</f>
        <v/>
      </c>
      <c r="L2832" s="17" t="str" cm="1">
        <f t="array" aca="1" ref="L2832" ca="1">IFERROR(INDEX(NTG_2020_Map,$C2832+2,L$7),"")</f>
        <v/>
      </c>
      <c r="M2832" s="17" t="str" cm="1">
        <f t="array" aca="1" ref="M2832" ca="1">IFERROR(INDEX(NTG_2020_Map,$C2832+2,M$7),"")</f>
        <v/>
      </c>
      <c r="N2832" s="18" t="str" cm="1">
        <f t="array" aca="1" ref="N2832" ca="1">IFERROR(INDEX(NTG_2020_Map,$C2832+2,N$7),"")</f>
        <v/>
      </c>
      <c r="O2832" s="18" t="str" cm="1">
        <f t="array" aca="1" ref="O2832" ca="1">IFERROR(IF(INDEX(NTG_2020_Map,$C2832+2,O$7)="","",INDEX(NTG_2020_Map,$C2832+2,O$7)),"")</f>
        <v/>
      </c>
    </row>
    <row r="2833" spans="3:15" ht="12.75" customHeight="1">
      <c r="C2833" s="16">
        <f t="shared" si="88"/>
        <v>123</v>
      </c>
      <c r="D2833" s="16">
        <f t="shared" si="89"/>
        <v>19</v>
      </c>
      <c r="E2833" s="16" cm="1">
        <f t="array" aca="1" ref="E2833" ca="1">IF(F2833="","",IF(INDEX(NTG_2020_Table,$C2833+1,$D2833)=1,1,0))</f>
        <v>0</v>
      </c>
      <c r="F2833" s="17" t="str" cm="1">
        <f t="array" aca="1" ref="F2833" ca="1">IFERROR(INDEX(NTG_2020_Table,$C2833+1,$F$7),"")</f>
        <v>All-In-Ltg-LED</v>
      </c>
      <c r="G2833" s="17" t="str" cm="1">
        <f t="array" aca="1" ref="G2833" ca="1">IF($F2833="","",IFERROR(INDEX(NTG_2020_Map,1,IF($D2833&lt;$B$4,$B$3,IF($D2833&lt;$B$5,$B$4,$B$5))),""))</f>
        <v>CreatedComment</v>
      </c>
      <c r="H2833" s="17" t="str" cm="1">
        <f t="array" aca="1" ref="H2833" ca="1">IF(F2833="","",IFERROR(INDEX(NTG_2020_Map,2,D2833),""))</f>
        <v/>
      </c>
      <c r="I2833" s="17" t="str" cm="1">
        <f t="array" aca="1" ref="I2833" ca="1">IFERROR(INDEX(NTG_2020_Map,$C2833+2,$I$7),"")</f>
        <v/>
      </c>
      <c r="J2833" s="17" t="str" cm="1">
        <f t="array" aca="1" ref="J2833" ca="1">IFERROR(IF(INDEX(NTG_2020_Map,$C2833+2,36)=0,"",INDEX(NTG_2020_Map,$C2833+2,$J$7)),"")</f>
        <v/>
      </c>
      <c r="K2833" s="17" t="str" cm="1">
        <f t="array" aca="1" ref="K2833" ca="1">IFERROR(INDEX(NTG_2020_Map,$C2833+2,K$7),"")</f>
        <v/>
      </c>
      <c r="L2833" s="17" t="str" cm="1">
        <f t="array" aca="1" ref="L2833" ca="1">IFERROR(INDEX(NTG_2020_Map,$C2833+2,L$7),"")</f>
        <v/>
      </c>
      <c r="M2833" s="17" t="str" cm="1">
        <f t="array" aca="1" ref="M2833" ca="1">IFERROR(INDEX(NTG_2020_Map,$C2833+2,M$7),"")</f>
        <v/>
      </c>
      <c r="N2833" s="18" t="str" cm="1">
        <f t="array" aca="1" ref="N2833" ca="1">IFERROR(INDEX(NTG_2020_Map,$C2833+2,N$7),"")</f>
        <v/>
      </c>
      <c r="O2833" s="18" t="str" cm="1">
        <f t="array" aca="1" ref="O2833" ca="1">IFERROR(IF(INDEX(NTG_2020_Map,$C2833+2,O$7)="","",INDEX(NTG_2020_Map,$C2833+2,O$7)),"")</f>
        <v/>
      </c>
    </row>
    <row r="2834" spans="3:15" ht="12.75" customHeight="1">
      <c r="C2834" s="16">
        <f t="shared" si="88"/>
        <v>123</v>
      </c>
      <c r="D2834" s="16">
        <f t="shared" si="89"/>
        <v>20</v>
      </c>
      <c r="E2834" s="16" cm="1">
        <f t="array" aca="1" ref="E2834" ca="1">IF(F2834="","",IF(INDEX(NTG_2020_Table,$C2834+1,$D2834)=1,1,0))</f>
        <v>0</v>
      </c>
      <c r="F2834" s="17" t="str" cm="1">
        <f t="array" aca="1" ref="F2834" ca="1">IFERROR(INDEX(NTG_2020_Table,$C2834+1,$F$7),"")</f>
        <v>All-In-Ltg-LED</v>
      </c>
      <c r="G2834" s="17" t="str" cm="1">
        <f t="array" aca="1" ref="G2834" ca="1">IF($F2834="","",IFERROR(INDEX(NTG_2020_Map,1,IF($D2834&lt;$B$4,$B$3,IF($D2834&lt;$B$5,$B$4,$B$5))),""))</f>
        <v>CreatedComment</v>
      </c>
      <c r="H2834" s="17" t="str" cm="1">
        <f t="array" aca="1" ref="H2834" ca="1">IF(F2834="","",IFERROR(INDEX(NTG_2020_Map,2,D2834),""))</f>
        <v>Deemed Ex Ante Team</v>
      </c>
      <c r="I2834" s="17" t="str" cm="1">
        <f t="array" aca="1" ref="I2834" ca="1">IFERROR(INDEX(NTG_2020_Map,$C2834+2,$I$7),"")</f>
        <v/>
      </c>
      <c r="J2834" s="17" t="str" cm="1">
        <f t="array" aca="1" ref="J2834" ca="1">IFERROR(IF(INDEX(NTG_2020_Map,$C2834+2,36)=0,"",INDEX(NTG_2020_Map,$C2834+2,$J$7)),"")</f>
        <v/>
      </c>
      <c r="K2834" s="17" t="str" cm="1">
        <f t="array" aca="1" ref="K2834" ca="1">IFERROR(INDEX(NTG_2020_Map,$C2834+2,K$7),"")</f>
        <v/>
      </c>
      <c r="L2834" s="17" t="str" cm="1">
        <f t="array" aca="1" ref="L2834" ca="1">IFERROR(INDEX(NTG_2020_Map,$C2834+2,L$7),"")</f>
        <v/>
      </c>
      <c r="M2834" s="17" t="str" cm="1">
        <f t="array" aca="1" ref="M2834" ca="1">IFERROR(INDEX(NTG_2020_Map,$C2834+2,M$7),"")</f>
        <v/>
      </c>
      <c r="N2834" s="18" t="str" cm="1">
        <f t="array" aca="1" ref="N2834" ca="1">IFERROR(INDEX(NTG_2020_Map,$C2834+2,N$7),"")</f>
        <v/>
      </c>
      <c r="O2834" s="18" t="str" cm="1">
        <f t="array" aca="1" ref="O2834" ca="1">IFERROR(IF(INDEX(NTG_2020_Map,$C2834+2,O$7)="","",INDEX(NTG_2020_Map,$C2834+2,O$7)),"")</f>
        <v/>
      </c>
    </row>
    <row r="2835" spans="3:15" ht="12.75" customHeight="1">
      <c r="C2835" s="16">
        <f t="shared" si="88"/>
        <v>123</v>
      </c>
      <c r="D2835" s="16">
        <f t="shared" si="89"/>
        <v>21</v>
      </c>
      <c r="E2835" s="16" cm="1">
        <f t="array" aca="1" ref="E2835" ca="1">IF(F2835="","",IF(INDEX(NTG_2020_Table,$C2835+1,$D2835)=1,1,0))</f>
        <v>0</v>
      </c>
      <c r="F2835" s="17" t="str" cm="1">
        <f t="array" aca="1" ref="F2835" ca="1">IFERROR(INDEX(NTG_2020_Table,$C2835+1,$F$7),"")</f>
        <v>All-In-Ltg-LED</v>
      </c>
      <c r="G2835" s="17" t="str" cm="1">
        <f t="array" aca="1" ref="G2835" ca="1">IF($F2835="","",IFERROR(INDEX(NTG_2020_Map,1,IF($D2835&lt;$B$4,$B$3,IF($D2835&lt;$B$5,$B$4,$B$5))),""))</f>
        <v>CreatedComment</v>
      </c>
      <c r="H2835" s="17" t="str" cm="1">
        <f t="array" aca="1" ref="H2835" ca="1">IF(F2835="","",IFERROR(INDEX(NTG_2020_Map,2,D2835),""))</f>
        <v/>
      </c>
      <c r="I2835" s="17" t="str" cm="1">
        <f t="array" aca="1" ref="I2835" ca="1">IFERROR(INDEX(NTG_2020_Map,$C2835+2,$I$7),"")</f>
        <v/>
      </c>
      <c r="J2835" s="17" t="str" cm="1">
        <f t="array" aca="1" ref="J2835" ca="1">IFERROR(IF(INDEX(NTG_2020_Map,$C2835+2,36)=0,"",INDEX(NTG_2020_Map,$C2835+2,$J$7)),"")</f>
        <v/>
      </c>
      <c r="K2835" s="17" t="str" cm="1">
        <f t="array" aca="1" ref="K2835" ca="1">IFERROR(INDEX(NTG_2020_Map,$C2835+2,K$7),"")</f>
        <v/>
      </c>
      <c r="L2835" s="17" t="str" cm="1">
        <f t="array" aca="1" ref="L2835" ca="1">IFERROR(INDEX(NTG_2020_Map,$C2835+2,L$7),"")</f>
        <v/>
      </c>
      <c r="M2835" s="17" t="str" cm="1">
        <f t="array" aca="1" ref="M2835" ca="1">IFERROR(INDEX(NTG_2020_Map,$C2835+2,M$7),"")</f>
        <v/>
      </c>
      <c r="N2835" s="18" t="str" cm="1">
        <f t="array" aca="1" ref="N2835" ca="1">IFERROR(INDEX(NTG_2020_Map,$C2835+2,N$7),"")</f>
        <v/>
      </c>
      <c r="O2835" s="18" t="str" cm="1">
        <f t="array" aca="1" ref="O2835" ca="1">IFERROR(IF(INDEX(NTG_2020_Map,$C2835+2,O$7)="","",INDEX(NTG_2020_Map,$C2835+2,O$7)),"")</f>
        <v/>
      </c>
    </row>
    <row r="2836" spans="3:15" ht="12.75" customHeight="1">
      <c r="C2836" s="16">
        <f t="shared" si="88"/>
        <v>123</v>
      </c>
      <c r="D2836" s="16">
        <f t="shared" si="89"/>
        <v>22</v>
      </c>
      <c r="E2836" s="16" cm="1">
        <f t="array" aca="1" ref="E2836" ca="1">IF(F2836="","",IF(INDEX(NTG_2020_Table,$C2836+1,$D2836)=1,1,0))</f>
        <v>0</v>
      </c>
      <c r="F2836" s="17" t="str" cm="1">
        <f t="array" aca="1" ref="F2836" ca="1">IFERROR(INDEX(NTG_2020_Table,$C2836+1,$F$7),"")</f>
        <v>All-In-Ltg-LED</v>
      </c>
      <c r="G2836" s="17" t="str" cm="1">
        <f t="array" aca="1" ref="G2836" ca="1">IF($F2836="","",IFERROR(INDEX(NTG_2020_Map,1,IF($D2836&lt;$B$4,$B$3,IF($D2836&lt;$B$5,$B$4,$B$5))),""))</f>
        <v>CreatedComment</v>
      </c>
      <c r="H2836" s="17" t="str" cm="1">
        <f t="array" aca="1" ref="H2836" ca="1">IF(F2836="","",IFERROR(INDEX(NTG_2020_Map,2,D2836),""))</f>
        <v/>
      </c>
      <c r="I2836" s="17" t="str" cm="1">
        <f t="array" aca="1" ref="I2836" ca="1">IFERROR(INDEX(NTG_2020_Map,$C2836+2,$I$7),"")</f>
        <v/>
      </c>
      <c r="J2836" s="17" t="str" cm="1">
        <f t="array" aca="1" ref="J2836" ca="1">IFERROR(IF(INDEX(NTG_2020_Map,$C2836+2,36)=0,"",INDEX(NTG_2020_Map,$C2836+2,$J$7)),"")</f>
        <v/>
      </c>
      <c r="K2836" s="17" t="str" cm="1">
        <f t="array" aca="1" ref="K2836" ca="1">IFERROR(INDEX(NTG_2020_Map,$C2836+2,K$7),"")</f>
        <v/>
      </c>
      <c r="L2836" s="17" t="str" cm="1">
        <f t="array" aca="1" ref="L2836" ca="1">IFERROR(INDEX(NTG_2020_Map,$C2836+2,L$7),"")</f>
        <v/>
      </c>
      <c r="M2836" s="17" t="str" cm="1">
        <f t="array" aca="1" ref="M2836" ca="1">IFERROR(INDEX(NTG_2020_Map,$C2836+2,M$7),"")</f>
        <v/>
      </c>
      <c r="N2836" s="18" t="str" cm="1">
        <f t="array" aca="1" ref="N2836" ca="1">IFERROR(INDEX(NTG_2020_Map,$C2836+2,N$7),"")</f>
        <v/>
      </c>
      <c r="O2836" s="18" t="str" cm="1">
        <f t="array" aca="1" ref="O2836" ca="1">IFERROR(IF(INDEX(NTG_2020_Map,$C2836+2,O$7)="","",INDEX(NTG_2020_Map,$C2836+2,O$7)),"")</f>
        <v/>
      </c>
    </row>
    <row r="2837" spans="3:15" ht="12.75" customHeight="1">
      <c r="C2837" s="16">
        <f t="shared" si="88"/>
        <v>123</v>
      </c>
      <c r="D2837" s="16">
        <f t="shared" si="89"/>
        <v>23</v>
      </c>
      <c r="E2837" s="16" cm="1">
        <f t="array" aca="1" ref="E2837" ca="1">IF(F2837="","",IF(INDEX(NTG_2020_Table,$C2837+1,$D2837)=1,1,0))</f>
        <v>0</v>
      </c>
      <c r="F2837" s="17" t="str" cm="1">
        <f t="array" aca="1" ref="F2837" ca="1">IFERROR(INDEX(NTG_2020_Table,$C2837+1,$F$7),"")</f>
        <v>All-In-Ltg-LED</v>
      </c>
      <c r="G2837" s="17" t="str" cm="1">
        <f t="array" aca="1" ref="G2837" ca="1">IF($F2837="","",IFERROR(INDEX(NTG_2020_Map,1,IF($D2837&lt;$B$4,$B$3,IF($D2837&lt;$B$5,$B$4,$B$5))),""))</f>
        <v>CreatedComment</v>
      </c>
      <c r="H2837" s="17" t="str" cm="1">
        <f t="array" aca="1" ref="H2837" ca="1">IF(F2837="","",IFERROR(INDEX(NTG_2020_Map,2,D2837),""))</f>
        <v/>
      </c>
      <c r="I2837" s="17" t="str" cm="1">
        <f t="array" aca="1" ref="I2837" ca="1">IFERROR(INDEX(NTG_2020_Map,$C2837+2,$I$7),"")</f>
        <v/>
      </c>
      <c r="J2837" s="17" t="str" cm="1">
        <f t="array" aca="1" ref="J2837" ca="1">IFERROR(IF(INDEX(NTG_2020_Map,$C2837+2,36)=0,"",INDEX(NTG_2020_Map,$C2837+2,$J$7)),"")</f>
        <v/>
      </c>
      <c r="K2837" s="17" t="str" cm="1">
        <f t="array" aca="1" ref="K2837" ca="1">IFERROR(INDEX(NTG_2020_Map,$C2837+2,K$7),"")</f>
        <v/>
      </c>
      <c r="L2837" s="17" t="str" cm="1">
        <f t="array" aca="1" ref="L2837" ca="1">IFERROR(INDEX(NTG_2020_Map,$C2837+2,L$7),"")</f>
        <v/>
      </c>
      <c r="M2837" s="17" t="str" cm="1">
        <f t="array" aca="1" ref="M2837" ca="1">IFERROR(INDEX(NTG_2020_Map,$C2837+2,M$7),"")</f>
        <v/>
      </c>
      <c r="N2837" s="18" t="str" cm="1">
        <f t="array" aca="1" ref="N2837" ca="1">IFERROR(INDEX(NTG_2020_Map,$C2837+2,N$7),"")</f>
        <v/>
      </c>
      <c r="O2837" s="18" t="str" cm="1">
        <f t="array" aca="1" ref="O2837" ca="1">IFERROR(IF(INDEX(NTG_2020_Map,$C2837+2,O$7)="","",INDEX(NTG_2020_Map,$C2837+2,O$7)),"")</f>
        <v/>
      </c>
    </row>
    <row r="2838" spans="3:15" ht="12.75" customHeight="1">
      <c r="C2838" s="16">
        <f t="shared" si="88"/>
        <v>124</v>
      </c>
      <c r="D2838" s="16">
        <f t="shared" si="89"/>
        <v>1</v>
      </c>
      <c r="E2838" s="16" cm="1">
        <f t="array" aca="1" ref="E2838" ca="1">IF(F2838="","",IF(INDEX(NTG_2020_Table,$C2838+1,$D2838)=1,1,0))</f>
        <v>0</v>
      </c>
      <c r="F2838" s="17" t="str" cm="1">
        <f t="array" aca="1" ref="F2838" ca="1">IFERROR(INDEX(NTG_2020_Table,$C2838+1,$F$7),"")</f>
        <v>All-In-Ltg-LEDFixt-dn</v>
      </c>
      <c r="G2838" s="17" t="str" cm="1">
        <f t="array" aca="1" ref="G2838" ca="1">IF($F2838="","",IFERROR(INDEX(NTG_2020_Map,1,IF($D2838&lt;$B$4,$B$3,IF($D2838&lt;$B$5,$B$4,$B$5))),""))</f>
        <v>NTG_ID</v>
      </c>
      <c r="H2838" s="17" t="str" cm="1">
        <f t="array" aca="1" ref="H2838" ca="1">IF(F2838="","",IFERROR(INDEX(NTG_2020_Map,2,D2838),""))</f>
        <v>Agric-Default&gt;2yrs</v>
      </c>
      <c r="I2838" s="17" t="str" cm="1">
        <f t="array" aca="1" ref="I2838" ca="1">IFERROR(INDEX(NTG_2020_Map,$C2838+2,$I$7),"")</f>
        <v/>
      </c>
      <c r="J2838" s="17" t="str" cm="1">
        <f t="array" aca="1" ref="J2838" ca="1">IFERROR(IF(INDEX(NTG_2020_Map,$C2838+2,36)=0,"",INDEX(NTG_2020_Map,$C2838+2,$J$7)),"")</f>
        <v/>
      </c>
      <c r="K2838" s="17" t="str" cm="1">
        <f t="array" aca="1" ref="K2838" ca="1">IFERROR(INDEX(NTG_2020_Map,$C2838+2,K$7),"")</f>
        <v/>
      </c>
      <c r="L2838" s="17" t="str" cm="1">
        <f t="array" aca="1" ref="L2838" ca="1">IFERROR(INDEX(NTG_2020_Map,$C2838+2,L$7),"")</f>
        <v/>
      </c>
      <c r="M2838" s="17" t="str" cm="1">
        <f t="array" aca="1" ref="M2838" ca="1">IFERROR(INDEX(NTG_2020_Map,$C2838+2,M$7),"")</f>
        <v/>
      </c>
      <c r="N2838" s="18" t="str" cm="1">
        <f t="array" aca="1" ref="N2838" ca="1">IFERROR(INDEX(NTG_2020_Map,$C2838+2,N$7),"")</f>
        <v/>
      </c>
      <c r="O2838" s="18" t="str" cm="1">
        <f t="array" aca="1" ref="O2838" ca="1">IFERROR(IF(INDEX(NTG_2020_Map,$C2838+2,O$7)="","",INDEX(NTG_2020_Map,$C2838+2,O$7)),"")</f>
        <v/>
      </c>
    </row>
    <row r="2839" spans="3:15" ht="12.75" customHeight="1">
      <c r="C2839" s="16">
        <f t="shared" si="88"/>
        <v>124</v>
      </c>
      <c r="D2839" s="16">
        <f t="shared" si="89"/>
        <v>2</v>
      </c>
      <c r="E2839" s="16" cm="1">
        <f t="array" aca="1" ref="E2839" ca="1">IF(F2839="","",IF(INDEX(NTG_2020_Table,$C2839+1,$D2839)=1,1,0))</f>
        <v>1</v>
      </c>
      <c r="F2839" s="17" t="str" cm="1">
        <f t="array" aca="1" ref="F2839" ca="1">IFERROR(INDEX(NTG_2020_Table,$C2839+1,$F$7),"")</f>
        <v>All-In-Ltg-LEDFixt-dn</v>
      </c>
      <c r="G2839" s="17" t="str" cm="1">
        <f t="array" aca="1" ref="G2839" ca="1">IF($F2839="","",IFERROR(INDEX(NTG_2020_Map,1,IF($D2839&lt;$B$4,$B$3,IF($D2839&lt;$B$5,$B$4,$B$5))),""))</f>
        <v>NTG_ID</v>
      </c>
      <c r="H2839" s="17" t="str" cm="1">
        <f t="array" aca="1" ref="H2839" ca="1">IF(F2839="","",IFERROR(INDEX(NTG_2020_Map,2,D2839),""))</f>
        <v>DEER2019</v>
      </c>
      <c r="I2839" s="17" t="str" cm="1">
        <f t="array" aca="1" ref="I2839" ca="1">IFERROR(INDEX(NTG_2020_Map,$C2839+2,$I$7),"")</f>
        <v/>
      </c>
      <c r="J2839" s="17" t="str" cm="1">
        <f t="array" aca="1" ref="J2839" ca="1">IFERROR(IF(INDEX(NTG_2020_Map,$C2839+2,36)=0,"",INDEX(NTG_2020_Map,$C2839+2,$J$7)),"")</f>
        <v/>
      </c>
      <c r="K2839" s="17" t="str" cm="1">
        <f t="array" aca="1" ref="K2839" ca="1">IFERROR(INDEX(NTG_2020_Map,$C2839+2,K$7),"")</f>
        <v/>
      </c>
      <c r="L2839" s="17" t="str" cm="1">
        <f t="array" aca="1" ref="L2839" ca="1">IFERROR(INDEX(NTG_2020_Map,$C2839+2,L$7),"")</f>
        <v/>
      </c>
      <c r="M2839" s="17" t="str" cm="1">
        <f t="array" aca="1" ref="M2839" ca="1">IFERROR(INDEX(NTG_2020_Map,$C2839+2,M$7),"")</f>
        <v/>
      </c>
      <c r="N2839" s="18" t="str" cm="1">
        <f t="array" aca="1" ref="N2839" ca="1">IFERROR(INDEX(NTG_2020_Map,$C2839+2,N$7),"")</f>
        <v/>
      </c>
      <c r="O2839" s="18" t="str" cm="1">
        <f t="array" aca="1" ref="O2839" ca="1">IFERROR(IF(INDEX(NTG_2020_Map,$C2839+2,O$7)="","",INDEX(NTG_2020_Map,$C2839+2,O$7)),"")</f>
        <v/>
      </c>
    </row>
    <row r="2840" spans="3:15" ht="12.75" customHeight="1">
      <c r="C2840" s="16">
        <f t="shared" si="88"/>
        <v>124</v>
      </c>
      <c r="D2840" s="16">
        <f t="shared" si="89"/>
        <v>3</v>
      </c>
      <c r="E2840" s="16" cm="1">
        <f t="array" aca="1" ref="E2840" ca="1">IF(F2840="","",IF(INDEX(NTG_2020_Table,$C2840+1,$D2840)=1,1,0))</f>
        <v>0</v>
      </c>
      <c r="F2840" s="17" t="str" cm="1">
        <f t="array" aca="1" ref="F2840" ca="1">IFERROR(INDEX(NTG_2020_Table,$C2840+1,$F$7),"")</f>
        <v>All-In-Ltg-LEDFixt-dn</v>
      </c>
      <c r="G2840" s="17" t="str" cm="1">
        <f t="array" aca="1" ref="G2840" ca="1">IF($F2840="","",IFERROR(INDEX(NTG_2020_Map,1,IF($D2840&lt;$B$4,$B$3,IF($D2840&lt;$B$5,$B$4,$B$5))),""))</f>
        <v>NTG_ID</v>
      </c>
      <c r="H2840" s="17" cm="1">
        <f t="array" aca="1" ref="H2840" ca="1">IF(F2840="","",IFERROR(INDEX(NTG_2020_Map,2,D2840),""))</f>
        <v>43466</v>
      </c>
      <c r="I2840" s="17" t="str" cm="1">
        <f t="array" aca="1" ref="I2840" ca="1">IFERROR(INDEX(NTG_2020_Map,$C2840+2,$I$7),"")</f>
        <v/>
      </c>
      <c r="J2840" s="17" t="str" cm="1">
        <f t="array" aca="1" ref="J2840" ca="1">IFERROR(IF(INDEX(NTG_2020_Map,$C2840+2,36)=0,"",INDEX(NTG_2020_Map,$C2840+2,$J$7)),"")</f>
        <v/>
      </c>
      <c r="K2840" s="17" t="str" cm="1">
        <f t="array" aca="1" ref="K2840" ca="1">IFERROR(INDEX(NTG_2020_Map,$C2840+2,K$7),"")</f>
        <v/>
      </c>
      <c r="L2840" s="17" t="str" cm="1">
        <f t="array" aca="1" ref="L2840" ca="1">IFERROR(INDEX(NTG_2020_Map,$C2840+2,L$7),"")</f>
        <v/>
      </c>
      <c r="M2840" s="17" t="str" cm="1">
        <f t="array" aca="1" ref="M2840" ca="1">IFERROR(INDEX(NTG_2020_Map,$C2840+2,M$7),"")</f>
        <v/>
      </c>
      <c r="N2840" s="18" t="str" cm="1">
        <f t="array" aca="1" ref="N2840" ca="1">IFERROR(INDEX(NTG_2020_Map,$C2840+2,N$7),"")</f>
        <v/>
      </c>
      <c r="O2840" s="18" t="str" cm="1">
        <f t="array" aca="1" ref="O2840" ca="1">IFERROR(IF(INDEX(NTG_2020_Map,$C2840+2,O$7)="","",INDEX(NTG_2020_Map,$C2840+2,O$7)),"")</f>
        <v/>
      </c>
    </row>
    <row r="2841" spans="3:15" ht="12.75" customHeight="1">
      <c r="C2841" s="16">
        <f t="shared" si="88"/>
        <v>124</v>
      </c>
      <c r="D2841" s="16">
        <f t="shared" si="89"/>
        <v>4</v>
      </c>
      <c r="E2841" s="16" cm="1">
        <f t="array" aca="1" ref="E2841" ca="1">IF(F2841="","",IF(INDEX(NTG_2020_Table,$C2841+1,$D2841)=1,1,0))</f>
        <v>0</v>
      </c>
      <c r="F2841" s="17" t="str" cm="1">
        <f t="array" aca="1" ref="F2841" ca="1">IFERROR(INDEX(NTG_2020_Table,$C2841+1,$F$7),"")</f>
        <v>All-In-Ltg-LEDFixt-dn</v>
      </c>
      <c r="G2841" s="17" t="str" cm="1">
        <f t="array" aca="1" ref="G2841" ca="1">IF($F2841="","",IFERROR(INDEX(NTG_2020_Map,1,IF($D2841&lt;$B$4,$B$3,IF($D2841&lt;$B$5,$B$4,$B$5))),""))</f>
        <v>NTG_ID</v>
      </c>
      <c r="H2841" s="17" cm="1">
        <f t="array" aca="1" ref="H2841" ca="1">IF(F2841="","",IFERROR(INDEX(NTG_2020_Map,2,D2841),""))</f>
        <v>46022</v>
      </c>
      <c r="I2841" s="17" t="str" cm="1">
        <f t="array" aca="1" ref="I2841" ca="1">IFERROR(INDEX(NTG_2020_Map,$C2841+2,$I$7),"")</f>
        <v/>
      </c>
      <c r="J2841" s="17" t="str" cm="1">
        <f t="array" aca="1" ref="J2841" ca="1">IFERROR(IF(INDEX(NTG_2020_Map,$C2841+2,36)=0,"",INDEX(NTG_2020_Map,$C2841+2,$J$7)),"")</f>
        <v/>
      </c>
      <c r="K2841" s="17" t="str" cm="1">
        <f t="array" aca="1" ref="K2841" ca="1">IFERROR(INDEX(NTG_2020_Map,$C2841+2,K$7),"")</f>
        <v/>
      </c>
      <c r="L2841" s="17" t="str" cm="1">
        <f t="array" aca="1" ref="L2841" ca="1">IFERROR(INDEX(NTG_2020_Map,$C2841+2,L$7),"")</f>
        <v/>
      </c>
      <c r="M2841" s="17" t="str" cm="1">
        <f t="array" aca="1" ref="M2841" ca="1">IFERROR(INDEX(NTG_2020_Map,$C2841+2,M$7),"")</f>
        <v/>
      </c>
      <c r="N2841" s="18" t="str" cm="1">
        <f t="array" aca="1" ref="N2841" ca="1">IFERROR(INDEX(NTG_2020_Map,$C2841+2,N$7),"")</f>
        <v/>
      </c>
      <c r="O2841" s="18" t="str" cm="1">
        <f t="array" aca="1" ref="O2841" ca="1">IFERROR(IF(INDEX(NTG_2020_Map,$C2841+2,O$7)="","",INDEX(NTG_2020_Map,$C2841+2,O$7)),"")</f>
        <v/>
      </c>
    </row>
    <row r="2842" spans="3:15" ht="12.75" customHeight="1">
      <c r="C2842" s="16">
        <f t="shared" si="88"/>
        <v>124</v>
      </c>
      <c r="D2842" s="16">
        <f t="shared" si="89"/>
        <v>5</v>
      </c>
      <c r="E2842" s="16" cm="1">
        <f t="array" aca="1" ref="E2842" ca="1">IF(F2842="","",IF(INDEX(NTG_2020_Table,$C2842+1,$D2842)=1,1,0))</f>
        <v>0</v>
      </c>
      <c r="F2842" s="17" t="str" cm="1">
        <f t="array" aca="1" ref="F2842" ca="1">IFERROR(INDEX(NTG_2020_Table,$C2842+1,$F$7),"")</f>
        <v>All-In-Ltg-LEDFixt-dn</v>
      </c>
      <c r="G2842" s="17" t="str" cm="1">
        <f t="array" aca="1" ref="G2842" ca="1">IF($F2842="","",IFERROR(INDEX(NTG_2020_Map,1,IF($D2842&lt;$B$4,$B$3,IF($D2842&lt;$B$5,$B$4,$B$5))),""))</f>
        <v>NTG_ID</v>
      </c>
      <c r="H2842" s="17" cm="1">
        <f t="array" aca="1" ref="H2842" ca="1">IF(F2842="","",IFERROR(INDEX(NTG_2020_Map,2,D2842),""))</f>
        <v>0.6</v>
      </c>
      <c r="I2842" s="17" t="str" cm="1">
        <f t="array" aca="1" ref="I2842" ca="1">IFERROR(INDEX(NTG_2020_Map,$C2842+2,$I$7),"")</f>
        <v/>
      </c>
      <c r="J2842" s="17" t="str" cm="1">
        <f t="array" aca="1" ref="J2842" ca="1">IFERROR(IF(INDEX(NTG_2020_Map,$C2842+2,36)=0,"",INDEX(NTG_2020_Map,$C2842+2,$J$7)),"")</f>
        <v/>
      </c>
      <c r="K2842" s="17" t="str" cm="1">
        <f t="array" aca="1" ref="K2842" ca="1">IFERROR(INDEX(NTG_2020_Map,$C2842+2,K$7),"")</f>
        <v/>
      </c>
      <c r="L2842" s="17" t="str" cm="1">
        <f t="array" aca="1" ref="L2842" ca="1">IFERROR(INDEX(NTG_2020_Map,$C2842+2,L$7),"")</f>
        <v/>
      </c>
      <c r="M2842" s="17" t="str" cm="1">
        <f t="array" aca="1" ref="M2842" ca="1">IFERROR(INDEX(NTG_2020_Map,$C2842+2,M$7),"")</f>
        <v/>
      </c>
      <c r="N2842" s="18" t="str" cm="1">
        <f t="array" aca="1" ref="N2842" ca="1">IFERROR(INDEX(NTG_2020_Map,$C2842+2,N$7),"")</f>
        <v/>
      </c>
      <c r="O2842" s="18" t="str" cm="1">
        <f t="array" aca="1" ref="O2842" ca="1">IFERROR(IF(INDEX(NTG_2020_Map,$C2842+2,O$7)="","",INDEX(NTG_2020_Map,$C2842+2,O$7)),"")</f>
        <v/>
      </c>
    </row>
    <row r="2843" spans="3:15" ht="12.75" customHeight="1">
      <c r="C2843" s="16">
        <f t="shared" si="88"/>
        <v>124</v>
      </c>
      <c r="D2843" s="16">
        <f t="shared" si="89"/>
        <v>6</v>
      </c>
      <c r="E2843" s="16" cm="1">
        <f t="array" aca="1" ref="E2843" ca="1">IF(F2843="","",IF(INDEX(NTG_2020_Table,$C2843+1,$D2843)=1,1,0))</f>
        <v>0</v>
      </c>
      <c r="F2843" s="17" t="str" cm="1">
        <f t="array" aca="1" ref="F2843" ca="1">IFERROR(INDEX(NTG_2020_Table,$C2843+1,$F$7),"")</f>
        <v>All-In-Ltg-LEDFixt-dn</v>
      </c>
      <c r="G2843" s="17" t="str" cm="1">
        <f t="array" aca="1" ref="G2843" ca="1">IF($F2843="","",IFERROR(INDEX(NTG_2020_Map,1,IF($D2843&lt;$B$4,$B$3,IF($D2843&lt;$B$5,$B$4,$B$5))),""))</f>
        <v>NTG_ID</v>
      </c>
      <c r="H2843" s="17" cm="1">
        <f t="array" aca="1" ref="H2843" ca="1">IF(F2843="","",IFERROR(INDEX(NTG_2020_Map,2,D2843),""))</f>
        <v>0.6</v>
      </c>
      <c r="I2843" s="17" t="str" cm="1">
        <f t="array" aca="1" ref="I2843" ca="1">IFERROR(INDEX(NTG_2020_Map,$C2843+2,$I$7),"")</f>
        <v/>
      </c>
      <c r="J2843" s="17" t="str" cm="1">
        <f t="array" aca="1" ref="J2843" ca="1">IFERROR(IF(INDEX(NTG_2020_Map,$C2843+2,36)=0,"",INDEX(NTG_2020_Map,$C2843+2,$J$7)),"")</f>
        <v/>
      </c>
      <c r="K2843" s="17" t="str" cm="1">
        <f t="array" aca="1" ref="K2843" ca="1">IFERROR(INDEX(NTG_2020_Map,$C2843+2,K$7),"")</f>
        <v/>
      </c>
      <c r="L2843" s="17" t="str" cm="1">
        <f t="array" aca="1" ref="L2843" ca="1">IFERROR(INDEX(NTG_2020_Map,$C2843+2,L$7),"")</f>
        <v/>
      </c>
      <c r="M2843" s="17" t="str" cm="1">
        <f t="array" aca="1" ref="M2843" ca="1">IFERROR(INDEX(NTG_2020_Map,$C2843+2,M$7),"")</f>
        <v/>
      </c>
      <c r="N2843" s="18" t="str" cm="1">
        <f t="array" aca="1" ref="N2843" ca="1">IFERROR(INDEX(NTG_2020_Map,$C2843+2,N$7),"")</f>
        <v/>
      </c>
      <c r="O2843" s="18" t="str" cm="1">
        <f t="array" aca="1" ref="O2843" ca="1">IFERROR(IF(INDEX(NTG_2020_Map,$C2843+2,O$7)="","",INDEX(NTG_2020_Map,$C2843+2,O$7)),"")</f>
        <v/>
      </c>
    </row>
    <row r="2844" spans="3:15" ht="12.75" customHeight="1">
      <c r="C2844" s="16">
        <f t="shared" si="88"/>
        <v>124</v>
      </c>
      <c r="D2844" s="16">
        <f t="shared" si="89"/>
        <v>7</v>
      </c>
      <c r="E2844" s="16" cm="1">
        <f t="array" aca="1" ref="E2844" ca="1">IF(F2844="","",IF(INDEX(NTG_2020_Table,$C2844+1,$D2844)=1,1,0))</f>
        <v>0</v>
      </c>
      <c r="F2844" s="17" t="str" cm="1">
        <f t="array" aca="1" ref="F2844" ca="1">IFERROR(INDEX(NTG_2020_Table,$C2844+1,$F$7),"")</f>
        <v>All-In-Ltg-LEDFixt-dn</v>
      </c>
      <c r="G2844" s="17" t="str" cm="1">
        <f t="array" aca="1" ref="G2844" ca="1">IF($F2844="","",IFERROR(INDEX(NTG_2020_Map,1,IF($D2844&lt;$B$4,$B$3,IF($D2844&lt;$B$5,$B$4,$B$5))),""))</f>
        <v>NTG_ID</v>
      </c>
      <c r="H2844" s="17" t="str" cm="1">
        <f t="array" aca="1" ref="H2844" ca="1">IF(F2844="","",IFERROR(INDEX(NTG_2020_Map,2,D2844),""))</f>
        <v>Measures not covered by other NTG values and measure technology type has been available in marketplace for more than 2 years</v>
      </c>
      <c r="I2844" s="17" t="str" cm="1">
        <f t="array" aca="1" ref="I2844" ca="1">IFERROR(INDEX(NTG_2020_Map,$C2844+2,$I$7),"")</f>
        <v/>
      </c>
      <c r="J2844" s="17" t="str" cm="1">
        <f t="array" aca="1" ref="J2844" ca="1">IFERROR(IF(INDEX(NTG_2020_Map,$C2844+2,36)=0,"",INDEX(NTG_2020_Map,$C2844+2,$J$7)),"")</f>
        <v/>
      </c>
      <c r="K2844" s="17" t="str" cm="1">
        <f t="array" aca="1" ref="K2844" ca="1">IFERROR(INDEX(NTG_2020_Map,$C2844+2,K$7),"")</f>
        <v/>
      </c>
      <c r="L2844" s="17" t="str" cm="1">
        <f t="array" aca="1" ref="L2844" ca="1">IFERROR(INDEX(NTG_2020_Map,$C2844+2,L$7),"")</f>
        <v/>
      </c>
      <c r="M2844" s="17" t="str" cm="1">
        <f t="array" aca="1" ref="M2844" ca="1">IFERROR(INDEX(NTG_2020_Map,$C2844+2,M$7),"")</f>
        <v/>
      </c>
      <c r="N2844" s="18" t="str" cm="1">
        <f t="array" aca="1" ref="N2844" ca="1">IFERROR(INDEX(NTG_2020_Map,$C2844+2,N$7),"")</f>
        <v/>
      </c>
      <c r="O2844" s="18" t="str" cm="1">
        <f t="array" aca="1" ref="O2844" ca="1">IFERROR(IF(INDEX(NTG_2020_Map,$C2844+2,O$7)="","",INDEX(NTG_2020_Map,$C2844+2,O$7)),"")</f>
        <v/>
      </c>
    </row>
    <row r="2845" spans="3:15" ht="12.75" customHeight="1">
      <c r="C2845" s="16">
        <f t="shared" si="88"/>
        <v>124</v>
      </c>
      <c r="D2845" s="16">
        <f t="shared" si="89"/>
        <v>8</v>
      </c>
      <c r="E2845" s="16" cm="1">
        <f t="array" aca="1" ref="E2845" ca="1">IF(F2845="","",IF(INDEX(NTG_2020_Table,$C2845+1,$D2845)=1,1,0))</f>
        <v>0</v>
      </c>
      <c r="F2845" s="17" t="str" cm="1">
        <f t="array" aca="1" ref="F2845" ca="1">IFERROR(INDEX(NTG_2020_Table,$C2845+1,$F$7),"")</f>
        <v>All-In-Ltg-LEDFixt-dn</v>
      </c>
      <c r="G2845" s="17" t="str" cm="1">
        <f t="array" aca="1" ref="G2845" ca="1">IF($F2845="","",IFERROR(INDEX(NTG_2020_Map,1,IF($D2845&lt;$B$4,$B$3,IF($D2845&lt;$B$5,$B$4,$B$5))),""))</f>
        <v>NTG_ID</v>
      </c>
      <c r="H2845" s="17" t="str" cm="1">
        <f t="array" aca="1" ref="H2845" ca="1">IF(F2845="","",IFERROR(INDEX(NTG_2020_Map,2,D2845),""))</f>
        <v>Deem-DEER|Deem-WP</v>
      </c>
      <c r="I2845" s="17" t="str" cm="1">
        <f t="array" aca="1" ref="I2845" ca="1">IFERROR(INDEX(NTG_2020_Map,$C2845+2,$I$7),"")</f>
        <v/>
      </c>
      <c r="J2845" s="17" t="str" cm="1">
        <f t="array" aca="1" ref="J2845" ca="1">IFERROR(IF(INDEX(NTG_2020_Map,$C2845+2,36)=0,"",INDEX(NTG_2020_Map,$C2845+2,$J$7)),"")</f>
        <v/>
      </c>
      <c r="K2845" s="17" t="str" cm="1">
        <f t="array" aca="1" ref="K2845" ca="1">IFERROR(INDEX(NTG_2020_Map,$C2845+2,K$7),"")</f>
        <v/>
      </c>
      <c r="L2845" s="17" t="str" cm="1">
        <f t="array" aca="1" ref="L2845" ca="1">IFERROR(INDEX(NTG_2020_Map,$C2845+2,L$7),"")</f>
        <v/>
      </c>
      <c r="M2845" s="17" t="str" cm="1">
        <f t="array" aca="1" ref="M2845" ca="1">IFERROR(INDEX(NTG_2020_Map,$C2845+2,M$7),"")</f>
        <v/>
      </c>
      <c r="N2845" s="18" t="str" cm="1">
        <f t="array" aca="1" ref="N2845" ca="1">IFERROR(INDEX(NTG_2020_Map,$C2845+2,N$7),"")</f>
        <v/>
      </c>
      <c r="O2845" s="18" t="str" cm="1">
        <f t="array" aca="1" ref="O2845" ca="1">IFERROR(IF(INDEX(NTG_2020_Map,$C2845+2,O$7)="","",INDEX(NTG_2020_Map,$C2845+2,O$7)),"")</f>
        <v/>
      </c>
    </row>
    <row r="2846" spans="3:15" ht="12.75" customHeight="1">
      <c r="C2846" s="16">
        <f t="shared" si="88"/>
        <v>124</v>
      </c>
      <c r="D2846" s="16">
        <f t="shared" si="89"/>
        <v>9</v>
      </c>
      <c r="E2846" s="16" cm="1">
        <f t="array" aca="1" ref="E2846" ca="1">IF(F2846="","",IF(INDEX(NTG_2020_Table,$C2846+1,$D2846)=1,1,0))</f>
        <v>0</v>
      </c>
      <c r="F2846" s="17" t="str" cm="1">
        <f t="array" aca="1" ref="F2846" ca="1">IFERROR(INDEX(NTG_2020_Table,$C2846+1,$F$7),"")</f>
        <v>All-In-Ltg-LEDFixt-dn</v>
      </c>
      <c r="G2846" s="17" t="str" cm="1">
        <f t="array" aca="1" ref="G2846" ca="1">IF($F2846="","",IFERROR(INDEX(NTG_2020_Map,1,IF($D2846&lt;$B$4,$B$3,IF($D2846&lt;$B$5,$B$4,$B$5))),""))</f>
        <v>NTG_ID</v>
      </c>
      <c r="H2846" s="17" t="str" cm="1">
        <f t="array" aca="1" ref="H2846" ca="1">IF(F2846="","",IFERROR(INDEX(NTG_2020_Map,2,D2846),""))</f>
        <v>AOE|AR|BRO-Bhv|BRO-Op|BRO-RCx|BW|NC|NR</v>
      </c>
      <c r="I2846" s="17" t="str" cm="1">
        <f t="array" aca="1" ref="I2846" ca="1">IFERROR(INDEX(NTG_2020_Map,$C2846+2,$I$7),"")</f>
        <v/>
      </c>
      <c r="J2846" s="17" t="str" cm="1">
        <f t="array" aca="1" ref="J2846" ca="1">IFERROR(IF(INDEX(NTG_2020_Map,$C2846+2,36)=0,"",INDEX(NTG_2020_Map,$C2846+2,$J$7)),"")</f>
        <v/>
      </c>
      <c r="K2846" s="17" t="str" cm="1">
        <f t="array" aca="1" ref="K2846" ca="1">IFERROR(INDEX(NTG_2020_Map,$C2846+2,K$7),"")</f>
        <v/>
      </c>
      <c r="L2846" s="17" t="str" cm="1">
        <f t="array" aca="1" ref="L2846" ca="1">IFERROR(INDEX(NTG_2020_Map,$C2846+2,L$7),"")</f>
        <v/>
      </c>
      <c r="M2846" s="17" t="str" cm="1">
        <f t="array" aca="1" ref="M2846" ca="1">IFERROR(INDEX(NTG_2020_Map,$C2846+2,M$7),"")</f>
        <v/>
      </c>
      <c r="N2846" s="18" t="str" cm="1">
        <f t="array" aca="1" ref="N2846" ca="1">IFERROR(INDEX(NTG_2020_Map,$C2846+2,N$7),"")</f>
        <v/>
      </c>
      <c r="O2846" s="18" t="str" cm="1">
        <f t="array" aca="1" ref="O2846" ca="1">IFERROR(IF(INDEX(NTG_2020_Map,$C2846+2,O$7)="","",INDEX(NTG_2020_Map,$C2846+2,O$7)),"")</f>
        <v/>
      </c>
    </row>
    <row r="2847" spans="3:15" ht="12.75" customHeight="1">
      <c r="C2847" s="16">
        <f t="shared" si="88"/>
        <v>124</v>
      </c>
      <c r="D2847" s="16">
        <f t="shared" si="89"/>
        <v>10</v>
      </c>
      <c r="E2847" s="16" cm="1">
        <f t="array" aca="1" ref="E2847" ca="1">IF(F2847="","",IF(INDEX(NTG_2020_Table,$C2847+1,$D2847)=1,1,0))</f>
        <v>0</v>
      </c>
      <c r="F2847" s="17" t="str" cm="1">
        <f t="array" aca="1" ref="F2847" ca="1">IFERROR(INDEX(NTG_2020_Table,$C2847+1,$F$7),"")</f>
        <v>All-In-Ltg-LEDFixt-dn</v>
      </c>
      <c r="G2847" s="17" t="str" cm="1">
        <f t="array" aca="1" ref="G2847" ca="1">IF($F2847="","",IFERROR(INDEX(NTG_2020_Map,1,IF($D2847&lt;$B$4,$B$3,IF($D2847&lt;$B$5,$B$4,$B$5))),""))</f>
        <v>NTG_ID</v>
      </c>
      <c r="H2847" s="17" t="str" cm="1">
        <f t="array" aca="1" ref="H2847" ca="1">IF(F2847="","",IFERROR(INDEX(NTG_2020_Map,2,D2847),""))</f>
        <v>UpDeemed|DnCust|DnDeemed|DnCustDI|DnDeemDI</v>
      </c>
      <c r="I2847" s="17" t="str" cm="1">
        <f t="array" aca="1" ref="I2847" ca="1">IFERROR(INDEX(NTG_2020_Map,$C2847+2,$I$7),"")</f>
        <v/>
      </c>
      <c r="J2847" s="17" t="str" cm="1">
        <f t="array" aca="1" ref="J2847" ca="1">IFERROR(IF(INDEX(NTG_2020_Map,$C2847+2,36)=0,"",INDEX(NTG_2020_Map,$C2847+2,$J$7)),"")</f>
        <v/>
      </c>
      <c r="K2847" s="17" t="str" cm="1">
        <f t="array" aca="1" ref="K2847" ca="1">IFERROR(INDEX(NTG_2020_Map,$C2847+2,K$7),"")</f>
        <v/>
      </c>
      <c r="L2847" s="17" t="str" cm="1">
        <f t="array" aca="1" ref="L2847" ca="1">IFERROR(INDEX(NTG_2020_Map,$C2847+2,L$7),"")</f>
        <v/>
      </c>
      <c r="M2847" s="17" t="str" cm="1">
        <f t="array" aca="1" ref="M2847" ca="1">IFERROR(INDEX(NTG_2020_Map,$C2847+2,M$7),"")</f>
        <v/>
      </c>
      <c r="N2847" s="18" t="str" cm="1">
        <f t="array" aca="1" ref="N2847" ca="1">IFERROR(INDEX(NTG_2020_Map,$C2847+2,N$7),"")</f>
        <v/>
      </c>
      <c r="O2847" s="18" t="str" cm="1">
        <f t="array" aca="1" ref="O2847" ca="1">IFERROR(IF(INDEX(NTG_2020_Map,$C2847+2,O$7)="","",INDEX(NTG_2020_Map,$C2847+2,O$7)),"")</f>
        <v/>
      </c>
    </row>
    <row r="2848" spans="3:15" ht="12.75" customHeight="1">
      <c r="C2848" s="16">
        <f t="shared" si="88"/>
        <v>124</v>
      </c>
      <c r="D2848" s="16">
        <f t="shared" si="89"/>
        <v>11</v>
      </c>
      <c r="E2848" s="16" cm="1">
        <f t="array" aca="1" ref="E2848" ca="1">IF(F2848="","",IF(INDEX(NTG_2020_Table,$C2848+1,$D2848)=1,1,0))</f>
        <v>0</v>
      </c>
      <c r="F2848" s="17" t="str" cm="1">
        <f t="array" aca="1" ref="F2848" ca="1">IFERROR(INDEX(NTG_2020_Table,$C2848+1,$F$7),"")</f>
        <v>All-In-Ltg-LEDFixt-dn</v>
      </c>
      <c r="G2848" s="17" t="str" cm="1">
        <f t="array" aca="1" ref="G2848" ca="1">IF($F2848="","",IFERROR(INDEX(NTG_2020_Map,1,IF($D2848&lt;$B$4,$B$3,IF($D2848&lt;$B$5,$B$4,$B$5))),""))</f>
        <v>VersionSource</v>
      </c>
      <c r="H2848" s="17" t="str" cm="1">
        <f t="array" aca="1" ref="H2848" ca="1">IF(F2848="","",IFERROR(INDEX(NTG_2020_Map,2,D2848),""))</f>
        <v/>
      </c>
      <c r="I2848" s="17" t="str" cm="1">
        <f t="array" aca="1" ref="I2848" ca="1">IFERROR(INDEX(NTG_2020_Map,$C2848+2,$I$7),"")</f>
        <v/>
      </c>
      <c r="J2848" s="17" t="str" cm="1">
        <f t="array" aca="1" ref="J2848" ca="1">IFERROR(IF(INDEX(NTG_2020_Map,$C2848+2,36)=0,"",INDEX(NTG_2020_Map,$C2848+2,$J$7)),"")</f>
        <v/>
      </c>
      <c r="K2848" s="17" t="str" cm="1">
        <f t="array" aca="1" ref="K2848" ca="1">IFERROR(INDEX(NTG_2020_Map,$C2848+2,K$7),"")</f>
        <v/>
      </c>
      <c r="L2848" s="17" t="str" cm="1">
        <f t="array" aca="1" ref="L2848" ca="1">IFERROR(INDEX(NTG_2020_Map,$C2848+2,L$7),"")</f>
        <v/>
      </c>
      <c r="M2848" s="17" t="str" cm="1">
        <f t="array" aca="1" ref="M2848" ca="1">IFERROR(INDEX(NTG_2020_Map,$C2848+2,M$7),"")</f>
        <v/>
      </c>
      <c r="N2848" s="18" t="str" cm="1">
        <f t="array" aca="1" ref="N2848" ca="1">IFERROR(INDEX(NTG_2020_Map,$C2848+2,N$7),"")</f>
        <v/>
      </c>
      <c r="O2848" s="18" t="str" cm="1">
        <f t="array" aca="1" ref="O2848" ca="1">IFERROR(IF(INDEX(NTG_2020_Map,$C2848+2,O$7)="","",INDEX(NTG_2020_Map,$C2848+2,O$7)),"")</f>
        <v/>
      </c>
    </row>
    <row r="2849" spans="3:15" ht="12.75" customHeight="1">
      <c r="C2849" s="16">
        <f t="shared" si="88"/>
        <v>124</v>
      </c>
      <c r="D2849" s="16">
        <f t="shared" si="89"/>
        <v>12</v>
      </c>
      <c r="E2849" s="16" cm="1">
        <f t="array" aca="1" ref="E2849" ca="1">IF(F2849="","",IF(INDEX(NTG_2020_Table,$C2849+1,$D2849)=1,1,0))</f>
        <v>0</v>
      </c>
      <c r="F2849" s="17" t="str" cm="1">
        <f t="array" aca="1" ref="F2849" ca="1">IFERROR(INDEX(NTG_2020_Table,$C2849+1,$F$7),"")</f>
        <v>All-In-Ltg-LEDFixt-dn</v>
      </c>
      <c r="G2849" s="17" t="str" cm="1">
        <f t="array" aca="1" ref="G2849" ca="1">IF($F2849="","",IFERROR(INDEX(NTG_2020_Map,1,IF($D2849&lt;$B$4,$B$3,IF($D2849&lt;$B$5,$B$4,$B$5))),""))</f>
        <v>VersionSource</v>
      </c>
      <c r="H2849" s="17" t="str" cm="1">
        <f t="array" aca="1" ref="H2849" ca="1">IF(F2849="","",IFERROR(INDEX(NTG_2020_Map,2,D2849),""))</f>
        <v>1</v>
      </c>
      <c r="I2849" s="17" t="str" cm="1">
        <f t="array" aca="1" ref="I2849" ca="1">IFERROR(INDEX(NTG_2020_Map,$C2849+2,$I$7),"")</f>
        <v/>
      </c>
      <c r="J2849" s="17" t="str" cm="1">
        <f t="array" aca="1" ref="J2849" ca="1">IFERROR(IF(INDEX(NTG_2020_Map,$C2849+2,36)=0,"",INDEX(NTG_2020_Map,$C2849+2,$J$7)),"")</f>
        <v/>
      </c>
      <c r="K2849" s="17" t="str" cm="1">
        <f t="array" aca="1" ref="K2849" ca="1">IFERROR(INDEX(NTG_2020_Map,$C2849+2,K$7),"")</f>
        <v/>
      </c>
      <c r="L2849" s="17" t="str" cm="1">
        <f t="array" aca="1" ref="L2849" ca="1">IFERROR(INDEX(NTG_2020_Map,$C2849+2,L$7),"")</f>
        <v/>
      </c>
      <c r="M2849" s="17" t="str" cm="1">
        <f t="array" aca="1" ref="M2849" ca="1">IFERROR(INDEX(NTG_2020_Map,$C2849+2,M$7),"")</f>
        <v/>
      </c>
      <c r="N2849" s="18" t="str" cm="1">
        <f t="array" aca="1" ref="N2849" ca="1">IFERROR(INDEX(NTG_2020_Map,$C2849+2,N$7),"")</f>
        <v/>
      </c>
      <c r="O2849" s="18" t="str" cm="1">
        <f t="array" aca="1" ref="O2849" ca="1">IFERROR(IF(INDEX(NTG_2020_Map,$C2849+2,O$7)="","",INDEX(NTG_2020_Map,$C2849+2,O$7)),"")</f>
        <v/>
      </c>
    </row>
    <row r="2850" spans="3:15" ht="12.75" customHeight="1">
      <c r="C2850" s="16">
        <f t="shared" si="88"/>
        <v>124</v>
      </c>
      <c r="D2850" s="16">
        <f t="shared" si="89"/>
        <v>13</v>
      </c>
      <c r="E2850" s="16" cm="1">
        <f t="array" aca="1" ref="E2850" ca="1">IF(F2850="","",IF(INDEX(NTG_2020_Table,$C2850+1,$D2850)=1,1,0))</f>
        <v>0</v>
      </c>
      <c r="F2850" s="17" t="str" cm="1">
        <f t="array" aca="1" ref="F2850" ca="1">IFERROR(INDEX(NTG_2020_Table,$C2850+1,$F$7),"")</f>
        <v>All-In-Ltg-LEDFixt-dn</v>
      </c>
      <c r="G2850" s="17" t="str" cm="1">
        <f t="array" aca="1" ref="G2850" ca="1">IF($F2850="","",IFERROR(INDEX(NTG_2020_Map,1,IF($D2850&lt;$B$4,$B$3,IF($D2850&lt;$B$5,$B$4,$B$5))),""))</f>
        <v>VersionSource</v>
      </c>
      <c r="H2850" s="17" t="str" cm="1">
        <f t="array" aca="1" ref="H2850" ca="1">IF(F2850="","",IFERROR(INDEX(NTG_2020_Map,2,D2850),""))</f>
        <v>1</v>
      </c>
      <c r="I2850" s="17" t="str" cm="1">
        <f t="array" aca="1" ref="I2850" ca="1">IFERROR(INDEX(NTG_2020_Map,$C2850+2,$I$7),"")</f>
        <v/>
      </c>
      <c r="J2850" s="17" t="str" cm="1">
        <f t="array" aca="1" ref="J2850" ca="1">IFERROR(IF(INDEX(NTG_2020_Map,$C2850+2,36)=0,"",INDEX(NTG_2020_Map,$C2850+2,$J$7)),"")</f>
        <v/>
      </c>
      <c r="K2850" s="17" t="str" cm="1">
        <f t="array" aca="1" ref="K2850" ca="1">IFERROR(INDEX(NTG_2020_Map,$C2850+2,K$7),"")</f>
        <v/>
      </c>
      <c r="L2850" s="17" t="str" cm="1">
        <f t="array" aca="1" ref="L2850" ca="1">IFERROR(INDEX(NTG_2020_Map,$C2850+2,L$7),"")</f>
        <v/>
      </c>
      <c r="M2850" s="17" t="str" cm="1">
        <f t="array" aca="1" ref="M2850" ca="1">IFERROR(INDEX(NTG_2020_Map,$C2850+2,M$7),"")</f>
        <v/>
      </c>
      <c r="N2850" s="18" t="str" cm="1">
        <f t="array" aca="1" ref="N2850" ca="1">IFERROR(INDEX(NTG_2020_Map,$C2850+2,N$7),"")</f>
        <v/>
      </c>
      <c r="O2850" s="18" t="str" cm="1">
        <f t="array" aca="1" ref="O2850" ca="1">IFERROR(IF(INDEX(NTG_2020_Map,$C2850+2,O$7)="","",INDEX(NTG_2020_Map,$C2850+2,O$7)),"")</f>
        <v/>
      </c>
    </row>
    <row r="2851" spans="3:15" ht="12.75" customHeight="1">
      <c r="C2851" s="16">
        <f t="shared" si="88"/>
        <v>124</v>
      </c>
      <c r="D2851" s="16">
        <f t="shared" si="89"/>
        <v>14</v>
      </c>
      <c r="E2851" s="16" cm="1">
        <f t="array" aca="1" ref="E2851" ca="1">IF(F2851="","",IF(INDEX(NTG_2020_Table,$C2851+1,$D2851)=1,1,0))</f>
        <v>0</v>
      </c>
      <c r="F2851" s="17" t="str" cm="1">
        <f t="array" aca="1" ref="F2851" ca="1">IFERROR(INDEX(NTG_2020_Table,$C2851+1,$F$7),"")</f>
        <v>All-In-Ltg-LEDFixt-dn</v>
      </c>
      <c r="G2851" s="17" t="str" cm="1">
        <f t="array" aca="1" ref="G2851" ca="1">IF($F2851="","",IFERROR(INDEX(NTG_2020_Map,1,IF($D2851&lt;$B$4,$B$3,IF($D2851&lt;$B$5,$B$4,$B$5))),""))</f>
        <v>VersionSource</v>
      </c>
      <c r="H2851" s="17" t="str" cm="1">
        <f t="array" aca="1" ref="H2851" ca="1">IF(F2851="","",IFERROR(INDEX(NTG_2020_Map,2,D2851),""))</f>
        <v>0</v>
      </c>
      <c r="I2851" s="17" t="str" cm="1">
        <f t="array" aca="1" ref="I2851" ca="1">IFERROR(INDEX(NTG_2020_Map,$C2851+2,$I$7),"")</f>
        <v/>
      </c>
      <c r="J2851" s="17" t="str" cm="1">
        <f t="array" aca="1" ref="J2851" ca="1">IFERROR(IF(INDEX(NTG_2020_Map,$C2851+2,36)=0,"",INDEX(NTG_2020_Map,$C2851+2,$J$7)),"")</f>
        <v/>
      </c>
      <c r="K2851" s="17" t="str" cm="1">
        <f t="array" aca="1" ref="K2851" ca="1">IFERROR(INDEX(NTG_2020_Map,$C2851+2,K$7),"")</f>
        <v/>
      </c>
      <c r="L2851" s="17" t="str" cm="1">
        <f t="array" aca="1" ref="L2851" ca="1">IFERROR(INDEX(NTG_2020_Map,$C2851+2,L$7),"")</f>
        <v/>
      </c>
      <c r="M2851" s="17" t="str" cm="1">
        <f t="array" aca="1" ref="M2851" ca="1">IFERROR(INDEX(NTG_2020_Map,$C2851+2,M$7),"")</f>
        <v/>
      </c>
      <c r="N2851" s="18" t="str" cm="1">
        <f t="array" aca="1" ref="N2851" ca="1">IFERROR(INDEX(NTG_2020_Map,$C2851+2,N$7),"")</f>
        <v/>
      </c>
      <c r="O2851" s="18" t="str" cm="1">
        <f t="array" aca="1" ref="O2851" ca="1">IFERROR(IF(INDEX(NTG_2020_Map,$C2851+2,O$7)="","",INDEX(NTG_2020_Map,$C2851+2,O$7)),"")</f>
        <v/>
      </c>
    </row>
    <row r="2852" spans="3:15" ht="12.75" customHeight="1">
      <c r="C2852" s="16">
        <f t="shared" si="88"/>
        <v>124</v>
      </c>
      <c r="D2852" s="16">
        <f t="shared" si="89"/>
        <v>15</v>
      </c>
      <c r="E2852" s="16" cm="1">
        <f t="array" aca="1" ref="E2852" ca="1">IF(F2852="","",IF(INDEX(NTG_2020_Table,$C2852+1,$D2852)=1,1,0))</f>
        <v>0</v>
      </c>
      <c r="F2852" s="17" t="str" cm="1">
        <f t="array" aca="1" ref="F2852" ca="1">IFERROR(INDEX(NTG_2020_Table,$C2852+1,$F$7),"")</f>
        <v>All-In-Ltg-LEDFixt-dn</v>
      </c>
      <c r="G2852" s="17" t="str" cm="1">
        <f t="array" aca="1" ref="G2852" ca="1">IF($F2852="","",IFERROR(INDEX(NTG_2020_Map,1,IF($D2852&lt;$B$4,$B$3,IF($D2852&lt;$B$5,$B$4,$B$5))),""))</f>
        <v>VersionSource</v>
      </c>
      <c r="H2852" s="17" cm="1">
        <f t="array" aca="1" ref="H2852" ca="1">IF(F2852="","",IFERROR(INDEX(NTG_2020_Map,2,D2852),""))</f>
        <v>45448.629734189817</v>
      </c>
      <c r="I2852" s="17" t="str" cm="1">
        <f t="array" aca="1" ref="I2852" ca="1">IFERROR(INDEX(NTG_2020_Map,$C2852+2,$I$7),"")</f>
        <v/>
      </c>
      <c r="J2852" s="17" t="str" cm="1">
        <f t="array" aca="1" ref="J2852" ca="1">IFERROR(IF(INDEX(NTG_2020_Map,$C2852+2,36)=0,"",INDEX(NTG_2020_Map,$C2852+2,$J$7)),"")</f>
        <v/>
      </c>
      <c r="K2852" s="17" t="str" cm="1">
        <f t="array" aca="1" ref="K2852" ca="1">IFERROR(INDEX(NTG_2020_Map,$C2852+2,K$7),"")</f>
        <v/>
      </c>
      <c r="L2852" s="17" t="str" cm="1">
        <f t="array" aca="1" ref="L2852" ca="1">IFERROR(INDEX(NTG_2020_Map,$C2852+2,L$7),"")</f>
        <v/>
      </c>
      <c r="M2852" s="17" t="str" cm="1">
        <f t="array" aca="1" ref="M2852" ca="1">IFERROR(INDEX(NTG_2020_Map,$C2852+2,M$7),"")</f>
        <v/>
      </c>
      <c r="N2852" s="18" t="str" cm="1">
        <f t="array" aca="1" ref="N2852" ca="1">IFERROR(INDEX(NTG_2020_Map,$C2852+2,N$7),"")</f>
        <v/>
      </c>
      <c r="O2852" s="18" t="str" cm="1">
        <f t="array" aca="1" ref="O2852" ca="1">IFERROR(IF(INDEX(NTG_2020_Map,$C2852+2,O$7)="","",INDEX(NTG_2020_Map,$C2852+2,O$7)),"")</f>
        <v/>
      </c>
    </row>
    <row r="2853" spans="3:15" ht="12.75" customHeight="1">
      <c r="C2853" s="16">
        <f t="shared" si="88"/>
        <v>124</v>
      </c>
      <c r="D2853" s="16">
        <f t="shared" si="89"/>
        <v>16</v>
      </c>
      <c r="E2853" s="16" cm="1">
        <f t="array" aca="1" ref="E2853" ca="1">IF(F2853="","",IF(INDEX(NTG_2020_Table,$C2853+1,$D2853)=1,1,0))</f>
        <v>1</v>
      </c>
      <c r="F2853" s="17" t="str" cm="1">
        <f t="array" aca="1" ref="F2853" ca="1">IFERROR(INDEX(NTG_2020_Table,$C2853+1,$F$7),"")</f>
        <v>All-In-Ltg-LEDFixt-dn</v>
      </c>
      <c r="G2853" s="17" t="str" cm="1">
        <f t="array" aca="1" ref="G2853" ca="1">IF($F2853="","",IFERROR(INDEX(NTG_2020_Map,1,IF($D2853&lt;$B$4,$B$3,IF($D2853&lt;$B$5,$B$4,$B$5))),""))</f>
        <v>VersionSource</v>
      </c>
      <c r="H2853" s="17" t="str" cm="1">
        <f t="array" aca="1" ref="H2853" ca="1">IF(F2853="","",IFERROR(INDEX(NTG_2020_Map,2,D2853),""))</f>
        <v>Expired this record since a new record was created that uses the updated Measure Impact Types and Delivery Types per DEER2026 Scoping Document.</v>
      </c>
      <c r="I2853" s="17" t="str" cm="1">
        <f t="array" aca="1" ref="I2853" ca="1">IFERROR(INDEX(NTG_2020_Map,$C2853+2,$I$7),"")</f>
        <v/>
      </c>
      <c r="J2853" s="17" t="str" cm="1">
        <f t="array" aca="1" ref="J2853" ca="1">IFERROR(IF(INDEX(NTG_2020_Map,$C2853+2,36)=0,"",INDEX(NTG_2020_Map,$C2853+2,$J$7)),"")</f>
        <v/>
      </c>
      <c r="K2853" s="17" t="str" cm="1">
        <f t="array" aca="1" ref="K2853" ca="1">IFERROR(INDEX(NTG_2020_Map,$C2853+2,K$7),"")</f>
        <v/>
      </c>
      <c r="L2853" s="17" t="str" cm="1">
        <f t="array" aca="1" ref="L2853" ca="1">IFERROR(INDEX(NTG_2020_Map,$C2853+2,L$7),"")</f>
        <v/>
      </c>
      <c r="M2853" s="17" t="str" cm="1">
        <f t="array" aca="1" ref="M2853" ca="1">IFERROR(INDEX(NTG_2020_Map,$C2853+2,M$7),"")</f>
        <v/>
      </c>
      <c r="N2853" s="18" t="str" cm="1">
        <f t="array" aca="1" ref="N2853" ca="1">IFERROR(INDEX(NTG_2020_Map,$C2853+2,N$7),"")</f>
        <v/>
      </c>
      <c r="O2853" s="18" t="str" cm="1">
        <f t="array" aca="1" ref="O2853" ca="1">IFERROR(IF(INDEX(NTG_2020_Map,$C2853+2,O$7)="","",INDEX(NTG_2020_Map,$C2853+2,O$7)),"")</f>
        <v/>
      </c>
    </row>
    <row r="2854" spans="3:15" ht="12.75" customHeight="1">
      <c r="C2854" s="16">
        <f t="shared" si="88"/>
        <v>124</v>
      </c>
      <c r="D2854" s="16">
        <f t="shared" si="89"/>
        <v>17</v>
      </c>
      <c r="E2854" s="16" cm="1">
        <f t="array" aca="1" ref="E2854" ca="1">IF(F2854="","",IF(INDEX(NTG_2020_Table,$C2854+1,$D2854)=1,1,0))</f>
        <v>1</v>
      </c>
      <c r="F2854" s="17" t="str" cm="1">
        <f t="array" aca="1" ref="F2854" ca="1">IFERROR(INDEX(NTG_2020_Table,$C2854+1,$F$7),"")</f>
        <v>All-In-Ltg-LEDFixt-dn</v>
      </c>
      <c r="G2854" s="17" t="str" cm="1">
        <f t="array" aca="1" ref="G2854" ca="1">IF($F2854="","",IFERROR(INDEX(NTG_2020_Map,1,IF($D2854&lt;$B$4,$B$3,IF($D2854&lt;$B$5,$B$4,$B$5))),""))</f>
        <v>VersionSource</v>
      </c>
      <c r="H2854" s="17" t="str" cm="1">
        <f t="array" aca="1" ref="H2854" ca="1">IF(F2854="","",IFERROR(INDEX(NTG_2020_Map,2,D2854),""))</f>
        <v>Deemed Ex Ante Team</v>
      </c>
      <c r="I2854" s="17" t="str" cm="1">
        <f t="array" aca="1" ref="I2854" ca="1">IFERROR(INDEX(NTG_2020_Map,$C2854+2,$I$7),"")</f>
        <v/>
      </c>
      <c r="J2854" s="17" t="str" cm="1">
        <f t="array" aca="1" ref="J2854" ca="1">IFERROR(IF(INDEX(NTG_2020_Map,$C2854+2,36)=0,"",INDEX(NTG_2020_Map,$C2854+2,$J$7)),"")</f>
        <v/>
      </c>
      <c r="K2854" s="17" t="str" cm="1">
        <f t="array" aca="1" ref="K2854" ca="1">IFERROR(INDEX(NTG_2020_Map,$C2854+2,K$7),"")</f>
        <v/>
      </c>
      <c r="L2854" s="17" t="str" cm="1">
        <f t="array" aca="1" ref="L2854" ca="1">IFERROR(INDEX(NTG_2020_Map,$C2854+2,L$7),"")</f>
        <v/>
      </c>
      <c r="M2854" s="17" t="str" cm="1">
        <f t="array" aca="1" ref="M2854" ca="1">IFERROR(INDEX(NTG_2020_Map,$C2854+2,M$7),"")</f>
        <v/>
      </c>
      <c r="N2854" s="18" t="str" cm="1">
        <f t="array" aca="1" ref="N2854" ca="1">IFERROR(INDEX(NTG_2020_Map,$C2854+2,N$7),"")</f>
        <v/>
      </c>
      <c r="O2854" s="18" t="str" cm="1">
        <f t="array" aca="1" ref="O2854" ca="1">IFERROR(IF(INDEX(NTG_2020_Map,$C2854+2,O$7)="","",INDEX(NTG_2020_Map,$C2854+2,O$7)),"")</f>
        <v/>
      </c>
    </row>
    <row r="2855" spans="3:15" ht="12.75" customHeight="1">
      <c r="C2855" s="16">
        <f t="shared" si="88"/>
        <v>124</v>
      </c>
      <c r="D2855" s="16">
        <f t="shared" si="89"/>
        <v>18</v>
      </c>
      <c r="E2855" s="16" cm="1">
        <f t="array" aca="1" ref="E2855" ca="1">IF(F2855="","",IF(INDEX(NTG_2020_Table,$C2855+1,$D2855)=1,1,0))</f>
        <v>1</v>
      </c>
      <c r="F2855" s="17" t="str" cm="1">
        <f t="array" aca="1" ref="F2855" ca="1">IFERROR(INDEX(NTG_2020_Table,$C2855+1,$F$7),"")</f>
        <v>All-In-Ltg-LEDFixt-dn</v>
      </c>
      <c r="G2855" s="17" t="str" cm="1">
        <f t="array" aca="1" ref="G2855" ca="1">IF($F2855="","",IFERROR(INDEX(NTG_2020_Map,1,IF($D2855&lt;$B$4,$B$3,IF($D2855&lt;$B$5,$B$4,$B$5))),""))</f>
        <v>VersionSource</v>
      </c>
      <c r="H2855" s="17" cm="1">
        <f t="array" aca="1" ref="H2855" ca="1">IF(F2855="","",IFERROR(INDEX(NTG_2020_Map,2,D2855),""))</f>
        <v>44566.539816770834</v>
      </c>
      <c r="I2855" s="17" t="str" cm="1">
        <f t="array" aca="1" ref="I2855" ca="1">IFERROR(INDEX(NTG_2020_Map,$C2855+2,$I$7),"")</f>
        <v/>
      </c>
      <c r="J2855" s="17" t="str" cm="1">
        <f t="array" aca="1" ref="J2855" ca="1">IFERROR(IF(INDEX(NTG_2020_Map,$C2855+2,36)=0,"",INDEX(NTG_2020_Map,$C2855+2,$J$7)),"")</f>
        <v/>
      </c>
      <c r="K2855" s="17" t="str" cm="1">
        <f t="array" aca="1" ref="K2855" ca="1">IFERROR(INDEX(NTG_2020_Map,$C2855+2,K$7),"")</f>
        <v/>
      </c>
      <c r="L2855" s="17" t="str" cm="1">
        <f t="array" aca="1" ref="L2855" ca="1">IFERROR(INDEX(NTG_2020_Map,$C2855+2,L$7),"")</f>
        <v/>
      </c>
      <c r="M2855" s="17" t="str" cm="1">
        <f t="array" aca="1" ref="M2855" ca="1">IFERROR(INDEX(NTG_2020_Map,$C2855+2,M$7),"")</f>
        <v/>
      </c>
      <c r="N2855" s="18" t="str" cm="1">
        <f t="array" aca="1" ref="N2855" ca="1">IFERROR(INDEX(NTG_2020_Map,$C2855+2,N$7),"")</f>
        <v/>
      </c>
      <c r="O2855" s="18" t="str" cm="1">
        <f t="array" aca="1" ref="O2855" ca="1">IFERROR(IF(INDEX(NTG_2020_Map,$C2855+2,O$7)="","",INDEX(NTG_2020_Map,$C2855+2,O$7)),"")</f>
        <v/>
      </c>
    </row>
    <row r="2856" spans="3:15" ht="12.75" customHeight="1">
      <c r="C2856" s="16">
        <f t="shared" si="88"/>
        <v>124</v>
      </c>
      <c r="D2856" s="16">
        <f t="shared" si="89"/>
        <v>19</v>
      </c>
      <c r="E2856" s="16" cm="1">
        <f t="array" aca="1" ref="E2856" ca="1">IF(F2856="","",IF(INDEX(NTG_2020_Table,$C2856+1,$D2856)=1,1,0))</f>
        <v>0</v>
      </c>
      <c r="F2856" s="17" t="str" cm="1">
        <f t="array" aca="1" ref="F2856" ca="1">IFERROR(INDEX(NTG_2020_Table,$C2856+1,$F$7),"")</f>
        <v>All-In-Ltg-LEDFixt-dn</v>
      </c>
      <c r="G2856" s="17" t="str" cm="1">
        <f t="array" aca="1" ref="G2856" ca="1">IF($F2856="","",IFERROR(INDEX(NTG_2020_Map,1,IF($D2856&lt;$B$4,$B$3,IF($D2856&lt;$B$5,$B$4,$B$5))),""))</f>
        <v>CreatedComment</v>
      </c>
      <c r="H2856" s="17" t="str" cm="1">
        <f t="array" aca="1" ref="H2856" ca="1">IF(F2856="","",IFERROR(INDEX(NTG_2020_Map,2,D2856),""))</f>
        <v/>
      </c>
      <c r="I2856" s="17" t="str" cm="1">
        <f t="array" aca="1" ref="I2856" ca="1">IFERROR(INDEX(NTG_2020_Map,$C2856+2,$I$7),"")</f>
        <v/>
      </c>
      <c r="J2856" s="17" t="str" cm="1">
        <f t="array" aca="1" ref="J2856" ca="1">IFERROR(IF(INDEX(NTG_2020_Map,$C2856+2,36)=0,"",INDEX(NTG_2020_Map,$C2856+2,$J$7)),"")</f>
        <v/>
      </c>
      <c r="K2856" s="17" t="str" cm="1">
        <f t="array" aca="1" ref="K2856" ca="1">IFERROR(INDEX(NTG_2020_Map,$C2856+2,K$7),"")</f>
        <v/>
      </c>
      <c r="L2856" s="17" t="str" cm="1">
        <f t="array" aca="1" ref="L2856" ca="1">IFERROR(INDEX(NTG_2020_Map,$C2856+2,L$7),"")</f>
        <v/>
      </c>
      <c r="M2856" s="17" t="str" cm="1">
        <f t="array" aca="1" ref="M2856" ca="1">IFERROR(INDEX(NTG_2020_Map,$C2856+2,M$7),"")</f>
        <v/>
      </c>
      <c r="N2856" s="18" t="str" cm="1">
        <f t="array" aca="1" ref="N2856" ca="1">IFERROR(INDEX(NTG_2020_Map,$C2856+2,N$7),"")</f>
        <v/>
      </c>
      <c r="O2856" s="18" t="str" cm="1">
        <f t="array" aca="1" ref="O2856" ca="1">IFERROR(IF(INDEX(NTG_2020_Map,$C2856+2,O$7)="","",INDEX(NTG_2020_Map,$C2856+2,O$7)),"")</f>
        <v/>
      </c>
    </row>
    <row r="2857" spans="3:15" ht="12.75" customHeight="1">
      <c r="C2857" s="16">
        <f t="shared" si="88"/>
        <v>124</v>
      </c>
      <c r="D2857" s="16">
        <f t="shared" si="89"/>
        <v>20</v>
      </c>
      <c r="E2857" s="16" cm="1">
        <f t="array" aca="1" ref="E2857" ca="1">IF(F2857="","",IF(INDEX(NTG_2020_Table,$C2857+1,$D2857)=1,1,0))</f>
        <v>0</v>
      </c>
      <c r="F2857" s="17" t="str" cm="1">
        <f t="array" aca="1" ref="F2857" ca="1">IFERROR(INDEX(NTG_2020_Table,$C2857+1,$F$7),"")</f>
        <v>All-In-Ltg-LEDFixt-dn</v>
      </c>
      <c r="G2857" s="17" t="str" cm="1">
        <f t="array" aca="1" ref="G2857" ca="1">IF($F2857="","",IFERROR(INDEX(NTG_2020_Map,1,IF($D2857&lt;$B$4,$B$3,IF($D2857&lt;$B$5,$B$4,$B$5))),""))</f>
        <v>CreatedComment</v>
      </c>
      <c r="H2857" s="17" t="str" cm="1">
        <f t="array" aca="1" ref="H2857" ca="1">IF(F2857="","",IFERROR(INDEX(NTG_2020_Map,2,D2857),""))</f>
        <v>Deemed Ex Ante Team</v>
      </c>
      <c r="I2857" s="17" t="str" cm="1">
        <f t="array" aca="1" ref="I2857" ca="1">IFERROR(INDEX(NTG_2020_Map,$C2857+2,$I$7),"")</f>
        <v/>
      </c>
      <c r="J2857" s="17" t="str" cm="1">
        <f t="array" aca="1" ref="J2857" ca="1">IFERROR(IF(INDEX(NTG_2020_Map,$C2857+2,36)=0,"",INDEX(NTG_2020_Map,$C2857+2,$J$7)),"")</f>
        <v/>
      </c>
      <c r="K2857" s="17" t="str" cm="1">
        <f t="array" aca="1" ref="K2857" ca="1">IFERROR(INDEX(NTG_2020_Map,$C2857+2,K$7),"")</f>
        <v/>
      </c>
      <c r="L2857" s="17" t="str" cm="1">
        <f t="array" aca="1" ref="L2857" ca="1">IFERROR(INDEX(NTG_2020_Map,$C2857+2,L$7),"")</f>
        <v/>
      </c>
      <c r="M2857" s="17" t="str" cm="1">
        <f t="array" aca="1" ref="M2857" ca="1">IFERROR(INDEX(NTG_2020_Map,$C2857+2,M$7),"")</f>
        <v/>
      </c>
      <c r="N2857" s="18" t="str" cm="1">
        <f t="array" aca="1" ref="N2857" ca="1">IFERROR(INDEX(NTG_2020_Map,$C2857+2,N$7),"")</f>
        <v/>
      </c>
      <c r="O2857" s="18" t="str" cm="1">
        <f t="array" aca="1" ref="O2857" ca="1">IFERROR(IF(INDEX(NTG_2020_Map,$C2857+2,O$7)="","",INDEX(NTG_2020_Map,$C2857+2,O$7)),"")</f>
        <v/>
      </c>
    </row>
    <row r="2858" spans="3:15" ht="12.75" customHeight="1">
      <c r="C2858" s="16">
        <f t="shared" si="88"/>
        <v>124</v>
      </c>
      <c r="D2858" s="16">
        <f t="shared" si="89"/>
        <v>21</v>
      </c>
      <c r="E2858" s="16" cm="1">
        <f t="array" aca="1" ref="E2858" ca="1">IF(F2858="","",IF(INDEX(NTG_2020_Table,$C2858+1,$D2858)=1,1,0))</f>
        <v>0</v>
      </c>
      <c r="F2858" s="17" t="str" cm="1">
        <f t="array" aca="1" ref="F2858" ca="1">IFERROR(INDEX(NTG_2020_Table,$C2858+1,$F$7),"")</f>
        <v>All-In-Ltg-LEDFixt-dn</v>
      </c>
      <c r="G2858" s="17" t="str" cm="1">
        <f t="array" aca="1" ref="G2858" ca="1">IF($F2858="","",IFERROR(INDEX(NTG_2020_Map,1,IF($D2858&lt;$B$4,$B$3,IF($D2858&lt;$B$5,$B$4,$B$5))),""))</f>
        <v>CreatedComment</v>
      </c>
      <c r="H2858" s="17" t="str" cm="1">
        <f t="array" aca="1" ref="H2858" ca="1">IF(F2858="","",IFERROR(INDEX(NTG_2020_Map,2,D2858),""))</f>
        <v/>
      </c>
      <c r="I2858" s="17" t="str" cm="1">
        <f t="array" aca="1" ref="I2858" ca="1">IFERROR(INDEX(NTG_2020_Map,$C2858+2,$I$7),"")</f>
        <v/>
      </c>
      <c r="J2858" s="17" t="str" cm="1">
        <f t="array" aca="1" ref="J2858" ca="1">IFERROR(IF(INDEX(NTG_2020_Map,$C2858+2,36)=0,"",INDEX(NTG_2020_Map,$C2858+2,$J$7)),"")</f>
        <v/>
      </c>
      <c r="K2858" s="17" t="str" cm="1">
        <f t="array" aca="1" ref="K2858" ca="1">IFERROR(INDEX(NTG_2020_Map,$C2858+2,K$7),"")</f>
        <v/>
      </c>
      <c r="L2858" s="17" t="str" cm="1">
        <f t="array" aca="1" ref="L2858" ca="1">IFERROR(INDEX(NTG_2020_Map,$C2858+2,L$7),"")</f>
        <v/>
      </c>
      <c r="M2858" s="17" t="str" cm="1">
        <f t="array" aca="1" ref="M2858" ca="1">IFERROR(INDEX(NTG_2020_Map,$C2858+2,M$7),"")</f>
        <v/>
      </c>
      <c r="N2858" s="18" t="str" cm="1">
        <f t="array" aca="1" ref="N2858" ca="1">IFERROR(INDEX(NTG_2020_Map,$C2858+2,N$7),"")</f>
        <v/>
      </c>
      <c r="O2858" s="18" t="str" cm="1">
        <f t="array" aca="1" ref="O2858" ca="1">IFERROR(IF(INDEX(NTG_2020_Map,$C2858+2,O$7)="","",INDEX(NTG_2020_Map,$C2858+2,O$7)),"")</f>
        <v/>
      </c>
    </row>
    <row r="2859" spans="3:15" ht="12.75" customHeight="1">
      <c r="C2859" s="16">
        <f t="shared" si="88"/>
        <v>124</v>
      </c>
      <c r="D2859" s="16">
        <f t="shared" si="89"/>
        <v>22</v>
      </c>
      <c r="E2859" s="16" cm="1">
        <f t="array" aca="1" ref="E2859" ca="1">IF(F2859="","",IF(INDEX(NTG_2020_Table,$C2859+1,$D2859)=1,1,0))</f>
        <v>0</v>
      </c>
      <c r="F2859" s="17" t="str" cm="1">
        <f t="array" aca="1" ref="F2859" ca="1">IFERROR(INDEX(NTG_2020_Table,$C2859+1,$F$7),"")</f>
        <v>All-In-Ltg-LEDFixt-dn</v>
      </c>
      <c r="G2859" s="17" t="str" cm="1">
        <f t="array" aca="1" ref="G2859" ca="1">IF($F2859="","",IFERROR(INDEX(NTG_2020_Map,1,IF($D2859&lt;$B$4,$B$3,IF($D2859&lt;$B$5,$B$4,$B$5))),""))</f>
        <v>CreatedComment</v>
      </c>
      <c r="H2859" s="17" t="str" cm="1">
        <f t="array" aca="1" ref="H2859" ca="1">IF(F2859="","",IFERROR(INDEX(NTG_2020_Map,2,D2859),""))</f>
        <v/>
      </c>
      <c r="I2859" s="17" t="str" cm="1">
        <f t="array" aca="1" ref="I2859" ca="1">IFERROR(INDEX(NTG_2020_Map,$C2859+2,$I$7),"")</f>
        <v/>
      </c>
      <c r="J2859" s="17" t="str" cm="1">
        <f t="array" aca="1" ref="J2859" ca="1">IFERROR(IF(INDEX(NTG_2020_Map,$C2859+2,36)=0,"",INDEX(NTG_2020_Map,$C2859+2,$J$7)),"")</f>
        <v/>
      </c>
      <c r="K2859" s="17" t="str" cm="1">
        <f t="array" aca="1" ref="K2859" ca="1">IFERROR(INDEX(NTG_2020_Map,$C2859+2,K$7),"")</f>
        <v/>
      </c>
      <c r="L2859" s="17" t="str" cm="1">
        <f t="array" aca="1" ref="L2859" ca="1">IFERROR(INDEX(NTG_2020_Map,$C2859+2,L$7),"")</f>
        <v/>
      </c>
      <c r="M2859" s="17" t="str" cm="1">
        <f t="array" aca="1" ref="M2859" ca="1">IFERROR(INDEX(NTG_2020_Map,$C2859+2,M$7),"")</f>
        <v/>
      </c>
      <c r="N2859" s="18" t="str" cm="1">
        <f t="array" aca="1" ref="N2859" ca="1">IFERROR(INDEX(NTG_2020_Map,$C2859+2,N$7),"")</f>
        <v/>
      </c>
      <c r="O2859" s="18" t="str" cm="1">
        <f t="array" aca="1" ref="O2859" ca="1">IFERROR(IF(INDEX(NTG_2020_Map,$C2859+2,O$7)="","",INDEX(NTG_2020_Map,$C2859+2,O$7)),"")</f>
        <v/>
      </c>
    </row>
    <row r="2860" spans="3:15" ht="12.75" customHeight="1">
      <c r="C2860" s="16">
        <f t="shared" si="88"/>
        <v>124</v>
      </c>
      <c r="D2860" s="16">
        <f t="shared" si="89"/>
        <v>23</v>
      </c>
      <c r="E2860" s="16" cm="1">
        <f t="array" aca="1" ref="E2860" ca="1">IF(F2860="","",IF(INDEX(NTG_2020_Table,$C2860+1,$D2860)=1,1,0))</f>
        <v>0</v>
      </c>
      <c r="F2860" s="17" t="str" cm="1">
        <f t="array" aca="1" ref="F2860" ca="1">IFERROR(INDEX(NTG_2020_Table,$C2860+1,$F$7),"")</f>
        <v>All-In-Ltg-LEDFixt-dn</v>
      </c>
      <c r="G2860" s="17" t="str" cm="1">
        <f t="array" aca="1" ref="G2860" ca="1">IF($F2860="","",IFERROR(INDEX(NTG_2020_Map,1,IF($D2860&lt;$B$4,$B$3,IF($D2860&lt;$B$5,$B$4,$B$5))),""))</f>
        <v>CreatedComment</v>
      </c>
      <c r="H2860" s="17" t="str" cm="1">
        <f t="array" aca="1" ref="H2860" ca="1">IF(F2860="","",IFERROR(INDEX(NTG_2020_Map,2,D2860),""))</f>
        <v/>
      </c>
      <c r="I2860" s="17" t="str" cm="1">
        <f t="array" aca="1" ref="I2860" ca="1">IFERROR(INDEX(NTG_2020_Map,$C2860+2,$I$7),"")</f>
        <v/>
      </c>
      <c r="J2860" s="17" t="str" cm="1">
        <f t="array" aca="1" ref="J2860" ca="1">IFERROR(IF(INDEX(NTG_2020_Map,$C2860+2,36)=0,"",INDEX(NTG_2020_Map,$C2860+2,$J$7)),"")</f>
        <v/>
      </c>
      <c r="K2860" s="17" t="str" cm="1">
        <f t="array" aca="1" ref="K2860" ca="1">IFERROR(INDEX(NTG_2020_Map,$C2860+2,K$7),"")</f>
        <v/>
      </c>
      <c r="L2860" s="17" t="str" cm="1">
        <f t="array" aca="1" ref="L2860" ca="1">IFERROR(INDEX(NTG_2020_Map,$C2860+2,L$7),"")</f>
        <v/>
      </c>
      <c r="M2860" s="17" t="str" cm="1">
        <f t="array" aca="1" ref="M2860" ca="1">IFERROR(INDEX(NTG_2020_Map,$C2860+2,M$7),"")</f>
        <v/>
      </c>
      <c r="N2860" s="18" t="str" cm="1">
        <f t="array" aca="1" ref="N2860" ca="1">IFERROR(INDEX(NTG_2020_Map,$C2860+2,N$7),"")</f>
        <v/>
      </c>
      <c r="O2860" s="18" t="str" cm="1">
        <f t="array" aca="1" ref="O2860" ca="1">IFERROR(IF(INDEX(NTG_2020_Map,$C2860+2,O$7)="","",INDEX(NTG_2020_Map,$C2860+2,O$7)),"")</f>
        <v/>
      </c>
    </row>
    <row r="2861" spans="3:15" ht="12.75" customHeight="1">
      <c r="C2861" s="16">
        <f t="shared" si="88"/>
        <v>125</v>
      </c>
      <c r="D2861" s="16">
        <f t="shared" si="89"/>
        <v>1</v>
      </c>
      <c r="E2861" s="16" cm="1">
        <f t="array" aca="1" ref="E2861" ca="1">IF(F2861="","",IF(INDEX(NTG_2020_Table,$C2861+1,$D2861)=1,1,0))</f>
        <v>0</v>
      </c>
      <c r="F2861" s="17" t="str" cm="1">
        <f t="array" aca="1" ref="F2861" ca="1">IFERROR(INDEX(NTG_2020_Table,$C2861+1,$F$7),"")</f>
        <v>All-In-Ltg-LEDFixt-mid</v>
      </c>
      <c r="G2861" s="17" t="str" cm="1">
        <f t="array" aca="1" ref="G2861" ca="1">IF($F2861="","",IFERROR(INDEX(NTG_2020_Map,1,IF($D2861&lt;$B$4,$B$3,IF($D2861&lt;$B$5,$B$4,$B$5))),""))</f>
        <v>NTG_ID</v>
      </c>
      <c r="H2861" s="17" t="str" cm="1">
        <f t="array" aca="1" ref="H2861" ca="1">IF(F2861="","",IFERROR(INDEX(NTG_2020_Map,2,D2861),""))</f>
        <v>Agric-Default&gt;2yrs</v>
      </c>
      <c r="I2861" s="17" t="str" cm="1">
        <f t="array" aca="1" ref="I2861" ca="1">IFERROR(INDEX(NTG_2020_Map,$C2861+2,$I$7),"")</f>
        <v/>
      </c>
      <c r="J2861" s="17" t="str" cm="1">
        <f t="array" aca="1" ref="J2861" ca="1">IFERROR(IF(INDEX(NTG_2020_Map,$C2861+2,36)=0,"",INDEX(NTG_2020_Map,$C2861+2,$J$7)),"")</f>
        <v/>
      </c>
      <c r="K2861" s="17" t="str" cm="1">
        <f t="array" aca="1" ref="K2861" ca="1">IFERROR(INDEX(NTG_2020_Map,$C2861+2,K$7),"")</f>
        <v/>
      </c>
      <c r="L2861" s="17" t="str" cm="1">
        <f t="array" aca="1" ref="L2861" ca="1">IFERROR(INDEX(NTG_2020_Map,$C2861+2,L$7),"")</f>
        <v/>
      </c>
      <c r="M2861" s="17" t="str" cm="1">
        <f t="array" aca="1" ref="M2861" ca="1">IFERROR(INDEX(NTG_2020_Map,$C2861+2,M$7),"")</f>
        <v/>
      </c>
      <c r="N2861" s="18" t="str" cm="1">
        <f t="array" aca="1" ref="N2861" ca="1">IFERROR(INDEX(NTG_2020_Map,$C2861+2,N$7),"")</f>
        <v/>
      </c>
      <c r="O2861" s="18" t="str" cm="1">
        <f t="array" aca="1" ref="O2861" ca="1">IFERROR(IF(INDEX(NTG_2020_Map,$C2861+2,O$7)="","",INDEX(NTG_2020_Map,$C2861+2,O$7)),"")</f>
        <v/>
      </c>
    </row>
    <row r="2862" spans="3:15" ht="12.75" customHeight="1">
      <c r="C2862" s="16">
        <f t="shared" si="88"/>
        <v>125</v>
      </c>
      <c r="D2862" s="16">
        <f t="shared" si="89"/>
        <v>2</v>
      </c>
      <c r="E2862" s="16" cm="1">
        <f t="array" aca="1" ref="E2862" ca="1">IF(F2862="","",IF(INDEX(NTG_2020_Table,$C2862+1,$D2862)=1,1,0))</f>
        <v>0</v>
      </c>
      <c r="F2862" s="17" t="str" cm="1">
        <f t="array" aca="1" ref="F2862" ca="1">IFERROR(INDEX(NTG_2020_Table,$C2862+1,$F$7),"")</f>
        <v>All-In-Ltg-LEDFixt-mid</v>
      </c>
      <c r="G2862" s="17" t="str" cm="1">
        <f t="array" aca="1" ref="G2862" ca="1">IF($F2862="","",IFERROR(INDEX(NTG_2020_Map,1,IF($D2862&lt;$B$4,$B$3,IF($D2862&lt;$B$5,$B$4,$B$5))),""))</f>
        <v>NTG_ID</v>
      </c>
      <c r="H2862" s="17" t="str" cm="1">
        <f t="array" aca="1" ref="H2862" ca="1">IF(F2862="","",IFERROR(INDEX(NTG_2020_Map,2,D2862),""))</f>
        <v>DEER2019</v>
      </c>
      <c r="I2862" s="17" t="str" cm="1">
        <f t="array" aca="1" ref="I2862" ca="1">IFERROR(INDEX(NTG_2020_Map,$C2862+2,$I$7),"")</f>
        <v/>
      </c>
      <c r="J2862" s="17" t="str" cm="1">
        <f t="array" aca="1" ref="J2862" ca="1">IFERROR(IF(INDEX(NTG_2020_Map,$C2862+2,36)=0,"",INDEX(NTG_2020_Map,$C2862+2,$J$7)),"")</f>
        <v/>
      </c>
      <c r="K2862" s="17" t="str" cm="1">
        <f t="array" aca="1" ref="K2862" ca="1">IFERROR(INDEX(NTG_2020_Map,$C2862+2,K$7),"")</f>
        <v/>
      </c>
      <c r="L2862" s="17" t="str" cm="1">
        <f t="array" aca="1" ref="L2862" ca="1">IFERROR(INDEX(NTG_2020_Map,$C2862+2,L$7),"")</f>
        <v/>
      </c>
      <c r="M2862" s="17" t="str" cm="1">
        <f t="array" aca="1" ref="M2862" ca="1">IFERROR(INDEX(NTG_2020_Map,$C2862+2,M$7),"")</f>
        <v/>
      </c>
      <c r="N2862" s="18" t="str" cm="1">
        <f t="array" aca="1" ref="N2862" ca="1">IFERROR(INDEX(NTG_2020_Map,$C2862+2,N$7),"")</f>
        <v/>
      </c>
      <c r="O2862" s="18" t="str" cm="1">
        <f t="array" aca="1" ref="O2862" ca="1">IFERROR(IF(INDEX(NTG_2020_Map,$C2862+2,O$7)="","",INDEX(NTG_2020_Map,$C2862+2,O$7)),"")</f>
        <v/>
      </c>
    </row>
    <row r="2863" spans="3:15" ht="12.75" customHeight="1">
      <c r="C2863" s="16">
        <f t="shared" si="88"/>
        <v>125</v>
      </c>
      <c r="D2863" s="16">
        <f t="shared" si="89"/>
        <v>3</v>
      </c>
      <c r="E2863" s="16" cm="1">
        <f t="array" aca="1" ref="E2863" ca="1">IF(F2863="","",IF(INDEX(NTG_2020_Table,$C2863+1,$D2863)=1,1,0))</f>
        <v>0</v>
      </c>
      <c r="F2863" s="17" t="str" cm="1">
        <f t="array" aca="1" ref="F2863" ca="1">IFERROR(INDEX(NTG_2020_Table,$C2863+1,$F$7),"")</f>
        <v>All-In-Ltg-LEDFixt-mid</v>
      </c>
      <c r="G2863" s="17" t="str" cm="1">
        <f t="array" aca="1" ref="G2863" ca="1">IF($F2863="","",IFERROR(INDEX(NTG_2020_Map,1,IF($D2863&lt;$B$4,$B$3,IF($D2863&lt;$B$5,$B$4,$B$5))),""))</f>
        <v>NTG_ID</v>
      </c>
      <c r="H2863" s="17" cm="1">
        <f t="array" aca="1" ref="H2863" ca="1">IF(F2863="","",IFERROR(INDEX(NTG_2020_Map,2,D2863),""))</f>
        <v>43466</v>
      </c>
      <c r="I2863" s="17" t="str" cm="1">
        <f t="array" aca="1" ref="I2863" ca="1">IFERROR(INDEX(NTG_2020_Map,$C2863+2,$I$7),"")</f>
        <v/>
      </c>
      <c r="J2863" s="17" t="str" cm="1">
        <f t="array" aca="1" ref="J2863" ca="1">IFERROR(IF(INDEX(NTG_2020_Map,$C2863+2,36)=0,"",INDEX(NTG_2020_Map,$C2863+2,$J$7)),"")</f>
        <v/>
      </c>
      <c r="K2863" s="17" t="str" cm="1">
        <f t="array" aca="1" ref="K2863" ca="1">IFERROR(INDEX(NTG_2020_Map,$C2863+2,K$7),"")</f>
        <v/>
      </c>
      <c r="L2863" s="17" t="str" cm="1">
        <f t="array" aca="1" ref="L2863" ca="1">IFERROR(INDEX(NTG_2020_Map,$C2863+2,L$7),"")</f>
        <v/>
      </c>
      <c r="M2863" s="17" t="str" cm="1">
        <f t="array" aca="1" ref="M2863" ca="1">IFERROR(INDEX(NTG_2020_Map,$C2863+2,M$7),"")</f>
        <v/>
      </c>
      <c r="N2863" s="18" t="str" cm="1">
        <f t="array" aca="1" ref="N2863" ca="1">IFERROR(INDEX(NTG_2020_Map,$C2863+2,N$7),"")</f>
        <v/>
      </c>
      <c r="O2863" s="18" t="str" cm="1">
        <f t="array" aca="1" ref="O2863" ca="1">IFERROR(IF(INDEX(NTG_2020_Map,$C2863+2,O$7)="","",INDEX(NTG_2020_Map,$C2863+2,O$7)),"")</f>
        <v/>
      </c>
    </row>
    <row r="2864" spans="3:15" ht="12.75" customHeight="1">
      <c r="C2864" s="16">
        <f t="shared" si="88"/>
        <v>125</v>
      </c>
      <c r="D2864" s="16">
        <f t="shared" si="89"/>
        <v>4</v>
      </c>
      <c r="E2864" s="16" cm="1">
        <f t="array" aca="1" ref="E2864" ca="1">IF(F2864="","",IF(INDEX(NTG_2020_Table,$C2864+1,$D2864)=1,1,0))</f>
        <v>0</v>
      </c>
      <c r="F2864" s="17" t="str" cm="1">
        <f t="array" aca="1" ref="F2864" ca="1">IFERROR(INDEX(NTG_2020_Table,$C2864+1,$F$7),"")</f>
        <v>All-In-Ltg-LEDFixt-mid</v>
      </c>
      <c r="G2864" s="17" t="str" cm="1">
        <f t="array" aca="1" ref="G2864" ca="1">IF($F2864="","",IFERROR(INDEX(NTG_2020_Map,1,IF($D2864&lt;$B$4,$B$3,IF($D2864&lt;$B$5,$B$4,$B$5))),""))</f>
        <v>NTG_ID</v>
      </c>
      <c r="H2864" s="17" cm="1">
        <f t="array" aca="1" ref="H2864" ca="1">IF(F2864="","",IFERROR(INDEX(NTG_2020_Map,2,D2864),""))</f>
        <v>46022</v>
      </c>
      <c r="I2864" s="17" t="str" cm="1">
        <f t="array" aca="1" ref="I2864" ca="1">IFERROR(INDEX(NTG_2020_Map,$C2864+2,$I$7),"")</f>
        <v/>
      </c>
      <c r="J2864" s="17" t="str" cm="1">
        <f t="array" aca="1" ref="J2864" ca="1">IFERROR(IF(INDEX(NTG_2020_Map,$C2864+2,36)=0,"",INDEX(NTG_2020_Map,$C2864+2,$J$7)),"")</f>
        <v/>
      </c>
      <c r="K2864" s="17" t="str" cm="1">
        <f t="array" aca="1" ref="K2864" ca="1">IFERROR(INDEX(NTG_2020_Map,$C2864+2,K$7),"")</f>
        <v/>
      </c>
      <c r="L2864" s="17" t="str" cm="1">
        <f t="array" aca="1" ref="L2864" ca="1">IFERROR(INDEX(NTG_2020_Map,$C2864+2,L$7),"")</f>
        <v/>
      </c>
      <c r="M2864" s="17" t="str" cm="1">
        <f t="array" aca="1" ref="M2864" ca="1">IFERROR(INDEX(NTG_2020_Map,$C2864+2,M$7),"")</f>
        <v/>
      </c>
      <c r="N2864" s="18" t="str" cm="1">
        <f t="array" aca="1" ref="N2864" ca="1">IFERROR(INDEX(NTG_2020_Map,$C2864+2,N$7),"")</f>
        <v/>
      </c>
      <c r="O2864" s="18" t="str" cm="1">
        <f t="array" aca="1" ref="O2864" ca="1">IFERROR(IF(INDEX(NTG_2020_Map,$C2864+2,O$7)="","",INDEX(NTG_2020_Map,$C2864+2,O$7)),"")</f>
        <v/>
      </c>
    </row>
    <row r="2865" spans="3:15" ht="12.75" customHeight="1">
      <c r="C2865" s="16">
        <f t="shared" si="88"/>
        <v>125</v>
      </c>
      <c r="D2865" s="16">
        <f t="shared" si="89"/>
        <v>5</v>
      </c>
      <c r="E2865" s="16" cm="1">
        <f t="array" aca="1" ref="E2865" ca="1">IF(F2865="","",IF(INDEX(NTG_2020_Table,$C2865+1,$D2865)=1,1,0))</f>
        <v>0</v>
      </c>
      <c r="F2865" s="17" t="str" cm="1">
        <f t="array" aca="1" ref="F2865" ca="1">IFERROR(INDEX(NTG_2020_Table,$C2865+1,$F$7),"")</f>
        <v>All-In-Ltg-LEDFixt-mid</v>
      </c>
      <c r="G2865" s="17" t="str" cm="1">
        <f t="array" aca="1" ref="G2865" ca="1">IF($F2865="","",IFERROR(INDEX(NTG_2020_Map,1,IF($D2865&lt;$B$4,$B$3,IF($D2865&lt;$B$5,$B$4,$B$5))),""))</f>
        <v>NTG_ID</v>
      </c>
      <c r="H2865" s="17" cm="1">
        <f t="array" aca="1" ref="H2865" ca="1">IF(F2865="","",IFERROR(INDEX(NTG_2020_Map,2,D2865),""))</f>
        <v>0.6</v>
      </c>
      <c r="I2865" s="17" t="str" cm="1">
        <f t="array" aca="1" ref="I2865" ca="1">IFERROR(INDEX(NTG_2020_Map,$C2865+2,$I$7),"")</f>
        <v/>
      </c>
      <c r="J2865" s="17" t="str" cm="1">
        <f t="array" aca="1" ref="J2865" ca="1">IFERROR(IF(INDEX(NTG_2020_Map,$C2865+2,36)=0,"",INDEX(NTG_2020_Map,$C2865+2,$J$7)),"")</f>
        <v/>
      </c>
      <c r="K2865" s="17" t="str" cm="1">
        <f t="array" aca="1" ref="K2865" ca="1">IFERROR(INDEX(NTG_2020_Map,$C2865+2,K$7),"")</f>
        <v/>
      </c>
      <c r="L2865" s="17" t="str" cm="1">
        <f t="array" aca="1" ref="L2865" ca="1">IFERROR(INDEX(NTG_2020_Map,$C2865+2,L$7),"")</f>
        <v/>
      </c>
      <c r="M2865" s="17" t="str" cm="1">
        <f t="array" aca="1" ref="M2865" ca="1">IFERROR(INDEX(NTG_2020_Map,$C2865+2,M$7),"")</f>
        <v/>
      </c>
      <c r="N2865" s="18" t="str" cm="1">
        <f t="array" aca="1" ref="N2865" ca="1">IFERROR(INDEX(NTG_2020_Map,$C2865+2,N$7),"")</f>
        <v/>
      </c>
      <c r="O2865" s="18" t="str" cm="1">
        <f t="array" aca="1" ref="O2865" ca="1">IFERROR(IF(INDEX(NTG_2020_Map,$C2865+2,O$7)="","",INDEX(NTG_2020_Map,$C2865+2,O$7)),"")</f>
        <v/>
      </c>
    </row>
    <row r="2866" spans="3:15" ht="12.75" customHeight="1">
      <c r="C2866" s="16">
        <f t="shared" si="88"/>
        <v>125</v>
      </c>
      <c r="D2866" s="16">
        <f t="shared" si="89"/>
        <v>6</v>
      </c>
      <c r="E2866" s="16" cm="1">
        <f t="array" aca="1" ref="E2866" ca="1">IF(F2866="","",IF(INDEX(NTG_2020_Table,$C2866+1,$D2866)=1,1,0))</f>
        <v>0</v>
      </c>
      <c r="F2866" s="17" t="str" cm="1">
        <f t="array" aca="1" ref="F2866" ca="1">IFERROR(INDEX(NTG_2020_Table,$C2866+1,$F$7),"")</f>
        <v>All-In-Ltg-LEDFixt-mid</v>
      </c>
      <c r="G2866" s="17" t="str" cm="1">
        <f t="array" aca="1" ref="G2866" ca="1">IF($F2866="","",IFERROR(INDEX(NTG_2020_Map,1,IF($D2866&lt;$B$4,$B$3,IF($D2866&lt;$B$5,$B$4,$B$5))),""))</f>
        <v>NTG_ID</v>
      </c>
      <c r="H2866" s="17" cm="1">
        <f t="array" aca="1" ref="H2866" ca="1">IF(F2866="","",IFERROR(INDEX(NTG_2020_Map,2,D2866),""))</f>
        <v>0.6</v>
      </c>
      <c r="I2866" s="17" t="str" cm="1">
        <f t="array" aca="1" ref="I2866" ca="1">IFERROR(INDEX(NTG_2020_Map,$C2866+2,$I$7),"")</f>
        <v/>
      </c>
      <c r="J2866" s="17" t="str" cm="1">
        <f t="array" aca="1" ref="J2866" ca="1">IFERROR(IF(INDEX(NTG_2020_Map,$C2866+2,36)=0,"",INDEX(NTG_2020_Map,$C2866+2,$J$7)),"")</f>
        <v/>
      </c>
      <c r="K2866" s="17" t="str" cm="1">
        <f t="array" aca="1" ref="K2866" ca="1">IFERROR(INDEX(NTG_2020_Map,$C2866+2,K$7),"")</f>
        <v/>
      </c>
      <c r="L2866" s="17" t="str" cm="1">
        <f t="array" aca="1" ref="L2866" ca="1">IFERROR(INDEX(NTG_2020_Map,$C2866+2,L$7),"")</f>
        <v/>
      </c>
      <c r="M2866" s="17" t="str" cm="1">
        <f t="array" aca="1" ref="M2866" ca="1">IFERROR(INDEX(NTG_2020_Map,$C2866+2,M$7),"")</f>
        <v/>
      </c>
      <c r="N2866" s="18" t="str" cm="1">
        <f t="array" aca="1" ref="N2866" ca="1">IFERROR(INDEX(NTG_2020_Map,$C2866+2,N$7),"")</f>
        <v/>
      </c>
      <c r="O2866" s="18" t="str" cm="1">
        <f t="array" aca="1" ref="O2866" ca="1">IFERROR(IF(INDEX(NTG_2020_Map,$C2866+2,O$7)="","",INDEX(NTG_2020_Map,$C2866+2,O$7)),"")</f>
        <v/>
      </c>
    </row>
    <row r="2867" spans="3:15" ht="12.75" customHeight="1">
      <c r="C2867" s="16">
        <f t="shared" si="88"/>
        <v>125</v>
      </c>
      <c r="D2867" s="16">
        <f t="shared" si="89"/>
        <v>7</v>
      </c>
      <c r="E2867" s="16" cm="1">
        <f t="array" aca="1" ref="E2867" ca="1">IF(F2867="","",IF(INDEX(NTG_2020_Table,$C2867+1,$D2867)=1,1,0))</f>
        <v>0</v>
      </c>
      <c r="F2867" s="17" t="str" cm="1">
        <f t="array" aca="1" ref="F2867" ca="1">IFERROR(INDEX(NTG_2020_Table,$C2867+1,$F$7),"")</f>
        <v>All-In-Ltg-LEDFixt-mid</v>
      </c>
      <c r="G2867" s="17" t="str" cm="1">
        <f t="array" aca="1" ref="G2867" ca="1">IF($F2867="","",IFERROR(INDEX(NTG_2020_Map,1,IF($D2867&lt;$B$4,$B$3,IF($D2867&lt;$B$5,$B$4,$B$5))),""))</f>
        <v>NTG_ID</v>
      </c>
      <c r="H2867" s="17" t="str" cm="1">
        <f t="array" aca="1" ref="H2867" ca="1">IF(F2867="","",IFERROR(INDEX(NTG_2020_Map,2,D2867),""))</f>
        <v>Measures not covered by other NTG values and measure technology type has been available in marketplace for more than 2 years</v>
      </c>
      <c r="I2867" s="17" t="str" cm="1">
        <f t="array" aca="1" ref="I2867" ca="1">IFERROR(INDEX(NTG_2020_Map,$C2867+2,$I$7),"")</f>
        <v/>
      </c>
      <c r="J2867" s="17" t="str" cm="1">
        <f t="array" aca="1" ref="J2867" ca="1">IFERROR(IF(INDEX(NTG_2020_Map,$C2867+2,36)=0,"",INDEX(NTG_2020_Map,$C2867+2,$J$7)),"")</f>
        <v/>
      </c>
      <c r="K2867" s="17" t="str" cm="1">
        <f t="array" aca="1" ref="K2867" ca="1">IFERROR(INDEX(NTG_2020_Map,$C2867+2,K$7),"")</f>
        <v/>
      </c>
      <c r="L2867" s="17" t="str" cm="1">
        <f t="array" aca="1" ref="L2867" ca="1">IFERROR(INDEX(NTG_2020_Map,$C2867+2,L$7),"")</f>
        <v/>
      </c>
      <c r="M2867" s="17" t="str" cm="1">
        <f t="array" aca="1" ref="M2867" ca="1">IFERROR(INDEX(NTG_2020_Map,$C2867+2,M$7),"")</f>
        <v/>
      </c>
      <c r="N2867" s="18" t="str" cm="1">
        <f t="array" aca="1" ref="N2867" ca="1">IFERROR(INDEX(NTG_2020_Map,$C2867+2,N$7),"")</f>
        <v/>
      </c>
      <c r="O2867" s="18" t="str" cm="1">
        <f t="array" aca="1" ref="O2867" ca="1">IFERROR(IF(INDEX(NTG_2020_Map,$C2867+2,O$7)="","",INDEX(NTG_2020_Map,$C2867+2,O$7)),"")</f>
        <v/>
      </c>
    </row>
    <row r="2868" spans="3:15" ht="12.75" customHeight="1">
      <c r="C2868" s="16">
        <f t="shared" si="88"/>
        <v>125</v>
      </c>
      <c r="D2868" s="16">
        <f t="shared" si="89"/>
        <v>8</v>
      </c>
      <c r="E2868" s="16" cm="1">
        <f t="array" aca="1" ref="E2868" ca="1">IF(F2868="","",IF(INDEX(NTG_2020_Table,$C2868+1,$D2868)=1,1,0))</f>
        <v>0</v>
      </c>
      <c r="F2868" s="17" t="str" cm="1">
        <f t="array" aca="1" ref="F2868" ca="1">IFERROR(INDEX(NTG_2020_Table,$C2868+1,$F$7),"")</f>
        <v>All-In-Ltg-LEDFixt-mid</v>
      </c>
      <c r="G2868" s="17" t="str" cm="1">
        <f t="array" aca="1" ref="G2868" ca="1">IF($F2868="","",IFERROR(INDEX(NTG_2020_Map,1,IF($D2868&lt;$B$4,$B$3,IF($D2868&lt;$B$5,$B$4,$B$5))),""))</f>
        <v>NTG_ID</v>
      </c>
      <c r="H2868" s="17" t="str" cm="1">
        <f t="array" aca="1" ref="H2868" ca="1">IF(F2868="","",IFERROR(INDEX(NTG_2020_Map,2,D2868),""))</f>
        <v>Deem-DEER|Deem-WP</v>
      </c>
      <c r="I2868" s="17" t="str" cm="1">
        <f t="array" aca="1" ref="I2868" ca="1">IFERROR(INDEX(NTG_2020_Map,$C2868+2,$I$7),"")</f>
        <v/>
      </c>
      <c r="J2868" s="17" t="str" cm="1">
        <f t="array" aca="1" ref="J2868" ca="1">IFERROR(IF(INDEX(NTG_2020_Map,$C2868+2,36)=0,"",INDEX(NTG_2020_Map,$C2868+2,$J$7)),"")</f>
        <v/>
      </c>
      <c r="K2868" s="17" t="str" cm="1">
        <f t="array" aca="1" ref="K2868" ca="1">IFERROR(INDEX(NTG_2020_Map,$C2868+2,K$7),"")</f>
        <v/>
      </c>
      <c r="L2868" s="17" t="str" cm="1">
        <f t="array" aca="1" ref="L2868" ca="1">IFERROR(INDEX(NTG_2020_Map,$C2868+2,L$7),"")</f>
        <v/>
      </c>
      <c r="M2868" s="17" t="str" cm="1">
        <f t="array" aca="1" ref="M2868" ca="1">IFERROR(INDEX(NTG_2020_Map,$C2868+2,M$7),"")</f>
        <v/>
      </c>
      <c r="N2868" s="18" t="str" cm="1">
        <f t="array" aca="1" ref="N2868" ca="1">IFERROR(INDEX(NTG_2020_Map,$C2868+2,N$7),"")</f>
        <v/>
      </c>
      <c r="O2868" s="18" t="str" cm="1">
        <f t="array" aca="1" ref="O2868" ca="1">IFERROR(IF(INDEX(NTG_2020_Map,$C2868+2,O$7)="","",INDEX(NTG_2020_Map,$C2868+2,O$7)),"")</f>
        <v/>
      </c>
    </row>
    <row r="2869" spans="3:15" ht="12.75" customHeight="1">
      <c r="C2869" s="16">
        <f t="shared" si="88"/>
        <v>125</v>
      </c>
      <c r="D2869" s="16">
        <f t="shared" si="89"/>
        <v>9</v>
      </c>
      <c r="E2869" s="16" cm="1">
        <f t="array" aca="1" ref="E2869" ca="1">IF(F2869="","",IF(INDEX(NTG_2020_Table,$C2869+1,$D2869)=1,1,0))</f>
        <v>0</v>
      </c>
      <c r="F2869" s="17" t="str" cm="1">
        <f t="array" aca="1" ref="F2869" ca="1">IFERROR(INDEX(NTG_2020_Table,$C2869+1,$F$7),"")</f>
        <v>All-In-Ltg-LEDFixt-mid</v>
      </c>
      <c r="G2869" s="17" t="str" cm="1">
        <f t="array" aca="1" ref="G2869" ca="1">IF($F2869="","",IFERROR(INDEX(NTG_2020_Map,1,IF($D2869&lt;$B$4,$B$3,IF($D2869&lt;$B$5,$B$4,$B$5))),""))</f>
        <v>NTG_ID</v>
      </c>
      <c r="H2869" s="17" t="str" cm="1">
        <f t="array" aca="1" ref="H2869" ca="1">IF(F2869="","",IFERROR(INDEX(NTG_2020_Map,2,D2869),""))</f>
        <v>AOE|AR|BRO-Bhv|BRO-Op|BRO-RCx|BW|NC|NR</v>
      </c>
      <c r="I2869" s="17" t="str" cm="1">
        <f t="array" aca="1" ref="I2869" ca="1">IFERROR(INDEX(NTG_2020_Map,$C2869+2,$I$7),"")</f>
        <v/>
      </c>
      <c r="J2869" s="17" t="str" cm="1">
        <f t="array" aca="1" ref="J2869" ca="1">IFERROR(IF(INDEX(NTG_2020_Map,$C2869+2,36)=0,"",INDEX(NTG_2020_Map,$C2869+2,$J$7)),"")</f>
        <v/>
      </c>
      <c r="K2869" s="17" t="str" cm="1">
        <f t="array" aca="1" ref="K2869" ca="1">IFERROR(INDEX(NTG_2020_Map,$C2869+2,K$7),"")</f>
        <v/>
      </c>
      <c r="L2869" s="17" t="str" cm="1">
        <f t="array" aca="1" ref="L2869" ca="1">IFERROR(INDEX(NTG_2020_Map,$C2869+2,L$7),"")</f>
        <v/>
      </c>
      <c r="M2869" s="17" t="str" cm="1">
        <f t="array" aca="1" ref="M2869" ca="1">IFERROR(INDEX(NTG_2020_Map,$C2869+2,M$7),"")</f>
        <v/>
      </c>
      <c r="N2869" s="18" t="str" cm="1">
        <f t="array" aca="1" ref="N2869" ca="1">IFERROR(INDEX(NTG_2020_Map,$C2869+2,N$7),"")</f>
        <v/>
      </c>
      <c r="O2869" s="18" t="str" cm="1">
        <f t="array" aca="1" ref="O2869" ca="1">IFERROR(IF(INDEX(NTG_2020_Map,$C2869+2,O$7)="","",INDEX(NTG_2020_Map,$C2869+2,O$7)),"")</f>
        <v/>
      </c>
    </row>
    <row r="2870" spans="3:15" ht="12.75" customHeight="1">
      <c r="C2870" s="16">
        <f t="shared" si="88"/>
        <v>125</v>
      </c>
      <c r="D2870" s="16">
        <f t="shared" si="89"/>
        <v>10</v>
      </c>
      <c r="E2870" s="16" cm="1">
        <f t="array" aca="1" ref="E2870" ca="1">IF(F2870="","",IF(INDEX(NTG_2020_Table,$C2870+1,$D2870)=1,1,0))</f>
        <v>0</v>
      </c>
      <c r="F2870" s="17" t="str" cm="1">
        <f t="array" aca="1" ref="F2870" ca="1">IFERROR(INDEX(NTG_2020_Table,$C2870+1,$F$7),"")</f>
        <v>All-In-Ltg-LEDFixt-mid</v>
      </c>
      <c r="G2870" s="17" t="str" cm="1">
        <f t="array" aca="1" ref="G2870" ca="1">IF($F2870="","",IFERROR(INDEX(NTG_2020_Map,1,IF($D2870&lt;$B$4,$B$3,IF($D2870&lt;$B$5,$B$4,$B$5))),""))</f>
        <v>NTG_ID</v>
      </c>
      <c r="H2870" s="17" t="str" cm="1">
        <f t="array" aca="1" ref="H2870" ca="1">IF(F2870="","",IFERROR(INDEX(NTG_2020_Map,2,D2870),""))</f>
        <v>UpDeemed|DnCust|DnDeemed|DnCustDI|DnDeemDI</v>
      </c>
      <c r="I2870" s="17" t="str" cm="1">
        <f t="array" aca="1" ref="I2870" ca="1">IFERROR(INDEX(NTG_2020_Map,$C2870+2,$I$7),"")</f>
        <v/>
      </c>
      <c r="J2870" s="17" t="str" cm="1">
        <f t="array" aca="1" ref="J2870" ca="1">IFERROR(IF(INDEX(NTG_2020_Map,$C2870+2,36)=0,"",INDEX(NTG_2020_Map,$C2870+2,$J$7)),"")</f>
        <v/>
      </c>
      <c r="K2870" s="17" t="str" cm="1">
        <f t="array" aca="1" ref="K2870" ca="1">IFERROR(INDEX(NTG_2020_Map,$C2870+2,K$7),"")</f>
        <v/>
      </c>
      <c r="L2870" s="17" t="str" cm="1">
        <f t="array" aca="1" ref="L2870" ca="1">IFERROR(INDEX(NTG_2020_Map,$C2870+2,L$7),"")</f>
        <v/>
      </c>
      <c r="M2870" s="17" t="str" cm="1">
        <f t="array" aca="1" ref="M2870" ca="1">IFERROR(INDEX(NTG_2020_Map,$C2870+2,M$7),"")</f>
        <v/>
      </c>
      <c r="N2870" s="18" t="str" cm="1">
        <f t="array" aca="1" ref="N2870" ca="1">IFERROR(INDEX(NTG_2020_Map,$C2870+2,N$7),"")</f>
        <v/>
      </c>
      <c r="O2870" s="18" t="str" cm="1">
        <f t="array" aca="1" ref="O2870" ca="1">IFERROR(IF(INDEX(NTG_2020_Map,$C2870+2,O$7)="","",INDEX(NTG_2020_Map,$C2870+2,O$7)),"")</f>
        <v/>
      </c>
    </row>
    <row r="2871" spans="3:15" ht="12.75" customHeight="1">
      <c r="C2871" s="16">
        <f t="shared" si="88"/>
        <v>125</v>
      </c>
      <c r="D2871" s="16">
        <f t="shared" si="89"/>
        <v>11</v>
      </c>
      <c r="E2871" s="16" cm="1">
        <f t="array" aca="1" ref="E2871" ca="1">IF(F2871="","",IF(INDEX(NTG_2020_Table,$C2871+1,$D2871)=1,1,0))</f>
        <v>0</v>
      </c>
      <c r="F2871" s="17" t="str" cm="1">
        <f t="array" aca="1" ref="F2871" ca="1">IFERROR(INDEX(NTG_2020_Table,$C2871+1,$F$7),"")</f>
        <v>All-In-Ltg-LEDFixt-mid</v>
      </c>
      <c r="G2871" s="17" t="str" cm="1">
        <f t="array" aca="1" ref="G2871" ca="1">IF($F2871="","",IFERROR(INDEX(NTG_2020_Map,1,IF($D2871&lt;$B$4,$B$3,IF($D2871&lt;$B$5,$B$4,$B$5))),""))</f>
        <v>VersionSource</v>
      </c>
      <c r="H2871" s="17" t="str" cm="1">
        <f t="array" aca="1" ref="H2871" ca="1">IF(F2871="","",IFERROR(INDEX(NTG_2020_Map,2,D2871),""))</f>
        <v/>
      </c>
      <c r="I2871" s="17" t="str" cm="1">
        <f t="array" aca="1" ref="I2871" ca="1">IFERROR(INDEX(NTG_2020_Map,$C2871+2,$I$7),"")</f>
        <v/>
      </c>
      <c r="J2871" s="17" t="str" cm="1">
        <f t="array" aca="1" ref="J2871" ca="1">IFERROR(IF(INDEX(NTG_2020_Map,$C2871+2,36)=0,"",INDEX(NTG_2020_Map,$C2871+2,$J$7)),"")</f>
        <v/>
      </c>
      <c r="K2871" s="17" t="str" cm="1">
        <f t="array" aca="1" ref="K2871" ca="1">IFERROR(INDEX(NTG_2020_Map,$C2871+2,K$7),"")</f>
        <v/>
      </c>
      <c r="L2871" s="17" t="str" cm="1">
        <f t="array" aca="1" ref="L2871" ca="1">IFERROR(INDEX(NTG_2020_Map,$C2871+2,L$7),"")</f>
        <v/>
      </c>
      <c r="M2871" s="17" t="str" cm="1">
        <f t="array" aca="1" ref="M2871" ca="1">IFERROR(INDEX(NTG_2020_Map,$C2871+2,M$7),"")</f>
        <v/>
      </c>
      <c r="N2871" s="18" t="str" cm="1">
        <f t="array" aca="1" ref="N2871" ca="1">IFERROR(INDEX(NTG_2020_Map,$C2871+2,N$7),"")</f>
        <v/>
      </c>
      <c r="O2871" s="18" t="str" cm="1">
        <f t="array" aca="1" ref="O2871" ca="1">IFERROR(IF(INDEX(NTG_2020_Map,$C2871+2,O$7)="","",INDEX(NTG_2020_Map,$C2871+2,O$7)),"")</f>
        <v/>
      </c>
    </row>
    <row r="2872" spans="3:15" ht="12.75" customHeight="1">
      <c r="C2872" s="16">
        <f t="shared" si="88"/>
        <v>125</v>
      </c>
      <c r="D2872" s="16">
        <f t="shared" si="89"/>
        <v>12</v>
      </c>
      <c r="E2872" s="16" cm="1">
        <f t="array" aca="1" ref="E2872" ca="1">IF(F2872="","",IF(INDEX(NTG_2020_Table,$C2872+1,$D2872)=1,1,0))</f>
        <v>0</v>
      </c>
      <c r="F2872" s="17" t="str" cm="1">
        <f t="array" aca="1" ref="F2872" ca="1">IFERROR(INDEX(NTG_2020_Table,$C2872+1,$F$7),"")</f>
        <v>All-In-Ltg-LEDFixt-mid</v>
      </c>
      <c r="G2872" s="17" t="str" cm="1">
        <f t="array" aca="1" ref="G2872" ca="1">IF($F2872="","",IFERROR(INDEX(NTG_2020_Map,1,IF($D2872&lt;$B$4,$B$3,IF($D2872&lt;$B$5,$B$4,$B$5))),""))</f>
        <v>VersionSource</v>
      </c>
      <c r="H2872" s="17" t="str" cm="1">
        <f t="array" aca="1" ref="H2872" ca="1">IF(F2872="","",IFERROR(INDEX(NTG_2020_Map,2,D2872),""))</f>
        <v>1</v>
      </c>
      <c r="I2872" s="17" t="str" cm="1">
        <f t="array" aca="1" ref="I2872" ca="1">IFERROR(INDEX(NTG_2020_Map,$C2872+2,$I$7),"")</f>
        <v/>
      </c>
      <c r="J2872" s="17" t="str" cm="1">
        <f t="array" aca="1" ref="J2872" ca="1">IFERROR(IF(INDEX(NTG_2020_Map,$C2872+2,36)=0,"",INDEX(NTG_2020_Map,$C2872+2,$J$7)),"")</f>
        <v/>
      </c>
      <c r="K2872" s="17" t="str" cm="1">
        <f t="array" aca="1" ref="K2872" ca="1">IFERROR(INDEX(NTG_2020_Map,$C2872+2,K$7),"")</f>
        <v/>
      </c>
      <c r="L2872" s="17" t="str" cm="1">
        <f t="array" aca="1" ref="L2872" ca="1">IFERROR(INDEX(NTG_2020_Map,$C2872+2,L$7),"")</f>
        <v/>
      </c>
      <c r="M2872" s="17" t="str" cm="1">
        <f t="array" aca="1" ref="M2872" ca="1">IFERROR(INDEX(NTG_2020_Map,$C2872+2,M$7),"")</f>
        <v/>
      </c>
      <c r="N2872" s="18" t="str" cm="1">
        <f t="array" aca="1" ref="N2872" ca="1">IFERROR(INDEX(NTG_2020_Map,$C2872+2,N$7),"")</f>
        <v/>
      </c>
      <c r="O2872" s="18" t="str" cm="1">
        <f t="array" aca="1" ref="O2872" ca="1">IFERROR(IF(INDEX(NTG_2020_Map,$C2872+2,O$7)="","",INDEX(NTG_2020_Map,$C2872+2,O$7)),"")</f>
        <v/>
      </c>
    </row>
    <row r="2873" spans="3:15" ht="12.75" customHeight="1">
      <c r="C2873" s="16">
        <f t="shared" si="88"/>
        <v>125</v>
      </c>
      <c r="D2873" s="16">
        <f t="shared" si="89"/>
        <v>13</v>
      </c>
      <c r="E2873" s="16" cm="1">
        <f t="array" aca="1" ref="E2873" ca="1">IF(F2873="","",IF(INDEX(NTG_2020_Table,$C2873+1,$D2873)=1,1,0))</f>
        <v>0</v>
      </c>
      <c r="F2873" s="17" t="str" cm="1">
        <f t="array" aca="1" ref="F2873" ca="1">IFERROR(INDEX(NTG_2020_Table,$C2873+1,$F$7),"")</f>
        <v>All-In-Ltg-LEDFixt-mid</v>
      </c>
      <c r="G2873" s="17" t="str" cm="1">
        <f t="array" aca="1" ref="G2873" ca="1">IF($F2873="","",IFERROR(INDEX(NTG_2020_Map,1,IF($D2873&lt;$B$4,$B$3,IF($D2873&lt;$B$5,$B$4,$B$5))),""))</f>
        <v>VersionSource</v>
      </c>
      <c r="H2873" s="17" t="str" cm="1">
        <f t="array" aca="1" ref="H2873" ca="1">IF(F2873="","",IFERROR(INDEX(NTG_2020_Map,2,D2873),""))</f>
        <v>1</v>
      </c>
      <c r="I2873" s="17" t="str" cm="1">
        <f t="array" aca="1" ref="I2873" ca="1">IFERROR(INDEX(NTG_2020_Map,$C2873+2,$I$7),"")</f>
        <v/>
      </c>
      <c r="J2873" s="17" t="str" cm="1">
        <f t="array" aca="1" ref="J2873" ca="1">IFERROR(IF(INDEX(NTG_2020_Map,$C2873+2,36)=0,"",INDEX(NTG_2020_Map,$C2873+2,$J$7)),"")</f>
        <v/>
      </c>
      <c r="K2873" s="17" t="str" cm="1">
        <f t="array" aca="1" ref="K2873" ca="1">IFERROR(INDEX(NTG_2020_Map,$C2873+2,K$7),"")</f>
        <v/>
      </c>
      <c r="L2873" s="17" t="str" cm="1">
        <f t="array" aca="1" ref="L2873" ca="1">IFERROR(INDEX(NTG_2020_Map,$C2873+2,L$7),"")</f>
        <v/>
      </c>
      <c r="M2873" s="17" t="str" cm="1">
        <f t="array" aca="1" ref="M2873" ca="1">IFERROR(INDEX(NTG_2020_Map,$C2873+2,M$7),"")</f>
        <v/>
      </c>
      <c r="N2873" s="18" t="str" cm="1">
        <f t="array" aca="1" ref="N2873" ca="1">IFERROR(INDEX(NTG_2020_Map,$C2873+2,N$7),"")</f>
        <v/>
      </c>
      <c r="O2873" s="18" t="str" cm="1">
        <f t="array" aca="1" ref="O2873" ca="1">IFERROR(IF(INDEX(NTG_2020_Map,$C2873+2,O$7)="","",INDEX(NTG_2020_Map,$C2873+2,O$7)),"")</f>
        <v/>
      </c>
    </row>
    <row r="2874" spans="3:15" ht="12.75" customHeight="1">
      <c r="C2874" s="16">
        <f t="shared" si="88"/>
        <v>125</v>
      </c>
      <c r="D2874" s="16">
        <f t="shared" si="89"/>
        <v>14</v>
      </c>
      <c r="E2874" s="16" cm="1">
        <f t="array" aca="1" ref="E2874" ca="1">IF(F2874="","",IF(INDEX(NTG_2020_Table,$C2874+1,$D2874)=1,1,0))</f>
        <v>0</v>
      </c>
      <c r="F2874" s="17" t="str" cm="1">
        <f t="array" aca="1" ref="F2874" ca="1">IFERROR(INDEX(NTG_2020_Table,$C2874+1,$F$7),"")</f>
        <v>All-In-Ltg-LEDFixt-mid</v>
      </c>
      <c r="G2874" s="17" t="str" cm="1">
        <f t="array" aca="1" ref="G2874" ca="1">IF($F2874="","",IFERROR(INDEX(NTG_2020_Map,1,IF($D2874&lt;$B$4,$B$3,IF($D2874&lt;$B$5,$B$4,$B$5))),""))</f>
        <v>VersionSource</v>
      </c>
      <c r="H2874" s="17" t="str" cm="1">
        <f t="array" aca="1" ref="H2874" ca="1">IF(F2874="","",IFERROR(INDEX(NTG_2020_Map,2,D2874),""))</f>
        <v>0</v>
      </c>
      <c r="I2874" s="17" t="str" cm="1">
        <f t="array" aca="1" ref="I2874" ca="1">IFERROR(INDEX(NTG_2020_Map,$C2874+2,$I$7),"")</f>
        <v/>
      </c>
      <c r="J2874" s="17" t="str" cm="1">
        <f t="array" aca="1" ref="J2874" ca="1">IFERROR(IF(INDEX(NTG_2020_Map,$C2874+2,36)=0,"",INDEX(NTG_2020_Map,$C2874+2,$J$7)),"")</f>
        <v/>
      </c>
      <c r="K2874" s="17" t="str" cm="1">
        <f t="array" aca="1" ref="K2874" ca="1">IFERROR(INDEX(NTG_2020_Map,$C2874+2,K$7),"")</f>
        <v/>
      </c>
      <c r="L2874" s="17" t="str" cm="1">
        <f t="array" aca="1" ref="L2874" ca="1">IFERROR(INDEX(NTG_2020_Map,$C2874+2,L$7),"")</f>
        <v/>
      </c>
      <c r="M2874" s="17" t="str" cm="1">
        <f t="array" aca="1" ref="M2874" ca="1">IFERROR(INDEX(NTG_2020_Map,$C2874+2,M$7),"")</f>
        <v/>
      </c>
      <c r="N2874" s="18" t="str" cm="1">
        <f t="array" aca="1" ref="N2874" ca="1">IFERROR(INDEX(NTG_2020_Map,$C2874+2,N$7),"")</f>
        <v/>
      </c>
      <c r="O2874" s="18" t="str" cm="1">
        <f t="array" aca="1" ref="O2874" ca="1">IFERROR(IF(INDEX(NTG_2020_Map,$C2874+2,O$7)="","",INDEX(NTG_2020_Map,$C2874+2,O$7)),"")</f>
        <v/>
      </c>
    </row>
    <row r="2875" spans="3:15" ht="12.75" customHeight="1">
      <c r="C2875" s="16">
        <f t="shared" si="88"/>
        <v>125</v>
      </c>
      <c r="D2875" s="16">
        <f t="shared" si="89"/>
        <v>15</v>
      </c>
      <c r="E2875" s="16" cm="1">
        <f t="array" aca="1" ref="E2875" ca="1">IF(F2875="","",IF(INDEX(NTG_2020_Table,$C2875+1,$D2875)=1,1,0))</f>
        <v>0</v>
      </c>
      <c r="F2875" s="17" t="str" cm="1">
        <f t="array" aca="1" ref="F2875" ca="1">IFERROR(INDEX(NTG_2020_Table,$C2875+1,$F$7),"")</f>
        <v>All-In-Ltg-LEDFixt-mid</v>
      </c>
      <c r="G2875" s="17" t="str" cm="1">
        <f t="array" aca="1" ref="G2875" ca="1">IF($F2875="","",IFERROR(INDEX(NTG_2020_Map,1,IF($D2875&lt;$B$4,$B$3,IF($D2875&lt;$B$5,$B$4,$B$5))),""))</f>
        <v>VersionSource</v>
      </c>
      <c r="H2875" s="17" cm="1">
        <f t="array" aca="1" ref="H2875" ca="1">IF(F2875="","",IFERROR(INDEX(NTG_2020_Map,2,D2875),""))</f>
        <v>45448.629734189817</v>
      </c>
      <c r="I2875" s="17" t="str" cm="1">
        <f t="array" aca="1" ref="I2875" ca="1">IFERROR(INDEX(NTG_2020_Map,$C2875+2,$I$7),"")</f>
        <v/>
      </c>
      <c r="J2875" s="17" t="str" cm="1">
        <f t="array" aca="1" ref="J2875" ca="1">IFERROR(IF(INDEX(NTG_2020_Map,$C2875+2,36)=0,"",INDEX(NTG_2020_Map,$C2875+2,$J$7)),"")</f>
        <v/>
      </c>
      <c r="K2875" s="17" t="str" cm="1">
        <f t="array" aca="1" ref="K2875" ca="1">IFERROR(INDEX(NTG_2020_Map,$C2875+2,K$7),"")</f>
        <v/>
      </c>
      <c r="L2875" s="17" t="str" cm="1">
        <f t="array" aca="1" ref="L2875" ca="1">IFERROR(INDEX(NTG_2020_Map,$C2875+2,L$7),"")</f>
        <v/>
      </c>
      <c r="M2875" s="17" t="str" cm="1">
        <f t="array" aca="1" ref="M2875" ca="1">IFERROR(INDEX(NTG_2020_Map,$C2875+2,M$7),"")</f>
        <v/>
      </c>
      <c r="N2875" s="18" t="str" cm="1">
        <f t="array" aca="1" ref="N2875" ca="1">IFERROR(INDEX(NTG_2020_Map,$C2875+2,N$7),"")</f>
        <v/>
      </c>
      <c r="O2875" s="18" t="str" cm="1">
        <f t="array" aca="1" ref="O2875" ca="1">IFERROR(IF(INDEX(NTG_2020_Map,$C2875+2,O$7)="","",INDEX(NTG_2020_Map,$C2875+2,O$7)),"")</f>
        <v/>
      </c>
    </row>
    <row r="2876" spans="3:15" ht="12.75" customHeight="1">
      <c r="C2876" s="16">
        <f t="shared" si="88"/>
        <v>125</v>
      </c>
      <c r="D2876" s="16">
        <f t="shared" si="89"/>
        <v>16</v>
      </c>
      <c r="E2876" s="16" cm="1">
        <f t="array" aca="1" ref="E2876" ca="1">IF(F2876="","",IF(INDEX(NTG_2020_Table,$C2876+1,$D2876)=1,1,0))</f>
        <v>1</v>
      </c>
      <c r="F2876" s="17" t="str" cm="1">
        <f t="array" aca="1" ref="F2876" ca="1">IFERROR(INDEX(NTG_2020_Table,$C2876+1,$F$7),"")</f>
        <v>All-In-Ltg-LEDFixt-mid</v>
      </c>
      <c r="G2876" s="17" t="str" cm="1">
        <f t="array" aca="1" ref="G2876" ca="1">IF($F2876="","",IFERROR(INDEX(NTG_2020_Map,1,IF($D2876&lt;$B$4,$B$3,IF($D2876&lt;$B$5,$B$4,$B$5))),""))</f>
        <v>VersionSource</v>
      </c>
      <c r="H2876" s="17" t="str" cm="1">
        <f t="array" aca="1" ref="H2876" ca="1">IF(F2876="","",IFERROR(INDEX(NTG_2020_Map,2,D2876),""))</f>
        <v>Expired this record since a new record was created that uses the updated Measure Impact Types and Delivery Types per DEER2026 Scoping Document.</v>
      </c>
      <c r="I2876" s="17" t="str" cm="1">
        <f t="array" aca="1" ref="I2876" ca="1">IFERROR(INDEX(NTG_2020_Map,$C2876+2,$I$7),"")</f>
        <v/>
      </c>
      <c r="J2876" s="17" t="str" cm="1">
        <f t="array" aca="1" ref="J2876" ca="1">IFERROR(IF(INDEX(NTG_2020_Map,$C2876+2,36)=0,"",INDEX(NTG_2020_Map,$C2876+2,$J$7)),"")</f>
        <v/>
      </c>
      <c r="K2876" s="17" t="str" cm="1">
        <f t="array" aca="1" ref="K2876" ca="1">IFERROR(INDEX(NTG_2020_Map,$C2876+2,K$7),"")</f>
        <v/>
      </c>
      <c r="L2876" s="17" t="str" cm="1">
        <f t="array" aca="1" ref="L2876" ca="1">IFERROR(INDEX(NTG_2020_Map,$C2876+2,L$7),"")</f>
        <v/>
      </c>
      <c r="M2876" s="17" t="str" cm="1">
        <f t="array" aca="1" ref="M2876" ca="1">IFERROR(INDEX(NTG_2020_Map,$C2876+2,M$7),"")</f>
        <v/>
      </c>
      <c r="N2876" s="18" t="str" cm="1">
        <f t="array" aca="1" ref="N2876" ca="1">IFERROR(INDEX(NTG_2020_Map,$C2876+2,N$7),"")</f>
        <v/>
      </c>
      <c r="O2876" s="18" t="str" cm="1">
        <f t="array" aca="1" ref="O2876" ca="1">IFERROR(IF(INDEX(NTG_2020_Map,$C2876+2,O$7)="","",INDEX(NTG_2020_Map,$C2876+2,O$7)),"")</f>
        <v/>
      </c>
    </row>
    <row r="2877" spans="3:15" ht="12.75" customHeight="1">
      <c r="C2877" s="16">
        <f t="shared" si="88"/>
        <v>125</v>
      </c>
      <c r="D2877" s="16">
        <f t="shared" si="89"/>
        <v>17</v>
      </c>
      <c r="E2877" s="16" cm="1">
        <f t="array" aca="1" ref="E2877" ca="1">IF(F2877="","",IF(INDEX(NTG_2020_Table,$C2877+1,$D2877)=1,1,0))</f>
        <v>1</v>
      </c>
      <c r="F2877" s="17" t="str" cm="1">
        <f t="array" aca="1" ref="F2877" ca="1">IFERROR(INDEX(NTG_2020_Table,$C2877+1,$F$7),"")</f>
        <v>All-In-Ltg-LEDFixt-mid</v>
      </c>
      <c r="G2877" s="17" t="str" cm="1">
        <f t="array" aca="1" ref="G2877" ca="1">IF($F2877="","",IFERROR(INDEX(NTG_2020_Map,1,IF($D2877&lt;$B$4,$B$3,IF($D2877&lt;$B$5,$B$4,$B$5))),""))</f>
        <v>VersionSource</v>
      </c>
      <c r="H2877" s="17" t="str" cm="1">
        <f t="array" aca="1" ref="H2877" ca="1">IF(F2877="","",IFERROR(INDEX(NTG_2020_Map,2,D2877),""))</f>
        <v>Deemed Ex Ante Team</v>
      </c>
      <c r="I2877" s="17" t="str" cm="1">
        <f t="array" aca="1" ref="I2877" ca="1">IFERROR(INDEX(NTG_2020_Map,$C2877+2,$I$7),"")</f>
        <v/>
      </c>
      <c r="J2877" s="17" t="str" cm="1">
        <f t="array" aca="1" ref="J2877" ca="1">IFERROR(IF(INDEX(NTG_2020_Map,$C2877+2,36)=0,"",INDEX(NTG_2020_Map,$C2877+2,$J$7)),"")</f>
        <v/>
      </c>
      <c r="K2877" s="17" t="str" cm="1">
        <f t="array" aca="1" ref="K2877" ca="1">IFERROR(INDEX(NTG_2020_Map,$C2877+2,K$7),"")</f>
        <v/>
      </c>
      <c r="L2877" s="17" t="str" cm="1">
        <f t="array" aca="1" ref="L2877" ca="1">IFERROR(INDEX(NTG_2020_Map,$C2877+2,L$7),"")</f>
        <v/>
      </c>
      <c r="M2877" s="17" t="str" cm="1">
        <f t="array" aca="1" ref="M2877" ca="1">IFERROR(INDEX(NTG_2020_Map,$C2877+2,M$7),"")</f>
        <v/>
      </c>
      <c r="N2877" s="18" t="str" cm="1">
        <f t="array" aca="1" ref="N2877" ca="1">IFERROR(INDEX(NTG_2020_Map,$C2877+2,N$7),"")</f>
        <v/>
      </c>
      <c r="O2877" s="18" t="str" cm="1">
        <f t="array" aca="1" ref="O2877" ca="1">IFERROR(IF(INDEX(NTG_2020_Map,$C2877+2,O$7)="","",INDEX(NTG_2020_Map,$C2877+2,O$7)),"")</f>
        <v/>
      </c>
    </row>
    <row r="2878" spans="3:15" ht="12.75" customHeight="1">
      <c r="C2878" s="16">
        <f t="shared" si="88"/>
        <v>125</v>
      </c>
      <c r="D2878" s="16">
        <f t="shared" si="89"/>
        <v>18</v>
      </c>
      <c r="E2878" s="16" cm="1">
        <f t="array" aca="1" ref="E2878" ca="1">IF(F2878="","",IF(INDEX(NTG_2020_Table,$C2878+1,$D2878)=1,1,0))</f>
        <v>1</v>
      </c>
      <c r="F2878" s="17" t="str" cm="1">
        <f t="array" aca="1" ref="F2878" ca="1">IFERROR(INDEX(NTG_2020_Table,$C2878+1,$F$7),"")</f>
        <v>All-In-Ltg-LEDFixt-mid</v>
      </c>
      <c r="G2878" s="17" t="str" cm="1">
        <f t="array" aca="1" ref="G2878" ca="1">IF($F2878="","",IFERROR(INDEX(NTG_2020_Map,1,IF($D2878&lt;$B$4,$B$3,IF($D2878&lt;$B$5,$B$4,$B$5))),""))</f>
        <v>VersionSource</v>
      </c>
      <c r="H2878" s="17" cm="1">
        <f t="array" aca="1" ref="H2878" ca="1">IF(F2878="","",IFERROR(INDEX(NTG_2020_Map,2,D2878),""))</f>
        <v>44566.539816770834</v>
      </c>
      <c r="I2878" s="17" t="str" cm="1">
        <f t="array" aca="1" ref="I2878" ca="1">IFERROR(INDEX(NTG_2020_Map,$C2878+2,$I$7),"")</f>
        <v/>
      </c>
      <c r="J2878" s="17" t="str" cm="1">
        <f t="array" aca="1" ref="J2878" ca="1">IFERROR(IF(INDEX(NTG_2020_Map,$C2878+2,36)=0,"",INDEX(NTG_2020_Map,$C2878+2,$J$7)),"")</f>
        <v/>
      </c>
      <c r="K2878" s="17" t="str" cm="1">
        <f t="array" aca="1" ref="K2878" ca="1">IFERROR(INDEX(NTG_2020_Map,$C2878+2,K$7),"")</f>
        <v/>
      </c>
      <c r="L2878" s="17" t="str" cm="1">
        <f t="array" aca="1" ref="L2878" ca="1">IFERROR(INDEX(NTG_2020_Map,$C2878+2,L$7),"")</f>
        <v/>
      </c>
      <c r="M2878" s="17" t="str" cm="1">
        <f t="array" aca="1" ref="M2878" ca="1">IFERROR(INDEX(NTG_2020_Map,$C2878+2,M$7),"")</f>
        <v/>
      </c>
      <c r="N2878" s="18" t="str" cm="1">
        <f t="array" aca="1" ref="N2878" ca="1">IFERROR(INDEX(NTG_2020_Map,$C2878+2,N$7),"")</f>
        <v/>
      </c>
      <c r="O2878" s="18" t="str" cm="1">
        <f t="array" aca="1" ref="O2878" ca="1">IFERROR(IF(INDEX(NTG_2020_Map,$C2878+2,O$7)="","",INDEX(NTG_2020_Map,$C2878+2,O$7)),"")</f>
        <v/>
      </c>
    </row>
    <row r="2879" spans="3:15" ht="12.75" customHeight="1">
      <c r="C2879" s="16">
        <f t="shared" si="88"/>
        <v>125</v>
      </c>
      <c r="D2879" s="16">
        <f t="shared" si="89"/>
        <v>19</v>
      </c>
      <c r="E2879" s="16" cm="1">
        <f t="array" aca="1" ref="E2879" ca="1">IF(F2879="","",IF(INDEX(NTG_2020_Table,$C2879+1,$D2879)=1,1,0))</f>
        <v>0</v>
      </c>
      <c r="F2879" s="17" t="str" cm="1">
        <f t="array" aca="1" ref="F2879" ca="1">IFERROR(INDEX(NTG_2020_Table,$C2879+1,$F$7),"")</f>
        <v>All-In-Ltg-LEDFixt-mid</v>
      </c>
      <c r="G2879" s="17" t="str" cm="1">
        <f t="array" aca="1" ref="G2879" ca="1">IF($F2879="","",IFERROR(INDEX(NTG_2020_Map,1,IF($D2879&lt;$B$4,$B$3,IF($D2879&lt;$B$5,$B$4,$B$5))),""))</f>
        <v>CreatedComment</v>
      </c>
      <c r="H2879" s="17" t="str" cm="1">
        <f t="array" aca="1" ref="H2879" ca="1">IF(F2879="","",IFERROR(INDEX(NTG_2020_Map,2,D2879),""))</f>
        <v/>
      </c>
      <c r="I2879" s="17" t="str" cm="1">
        <f t="array" aca="1" ref="I2879" ca="1">IFERROR(INDEX(NTG_2020_Map,$C2879+2,$I$7),"")</f>
        <v/>
      </c>
      <c r="J2879" s="17" t="str" cm="1">
        <f t="array" aca="1" ref="J2879" ca="1">IFERROR(IF(INDEX(NTG_2020_Map,$C2879+2,36)=0,"",INDEX(NTG_2020_Map,$C2879+2,$J$7)),"")</f>
        <v/>
      </c>
      <c r="K2879" s="17" t="str" cm="1">
        <f t="array" aca="1" ref="K2879" ca="1">IFERROR(INDEX(NTG_2020_Map,$C2879+2,K$7),"")</f>
        <v/>
      </c>
      <c r="L2879" s="17" t="str" cm="1">
        <f t="array" aca="1" ref="L2879" ca="1">IFERROR(INDEX(NTG_2020_Map,$C2879+2,L$7),"")</f>
        <v/>
      </c>
      <c r="M2879" s="17" t="str" cm="1">
        <f t="array" aca="1" ref="M2879" ca="1">IFERROR(INDEX(NTG_2020_Map,$C2879+2,M$7),"")</f>
        <v/>
      </c>
      <c r="N2879" s="18" t="str" cm="1">
        <f t="array" aca="1" ref="N2879" ca="1">IFERROR(INDEX(NTG_2020_Map,$C2879+2,N$7),"")</f>
        <v/>
      </c>
      <c r="O2879" s="18" t="str" cm="1">
        <f t="array" aca="1" ref="O2879" ca="1">IFERROR(IF(INDEX(NTG_2020_Map,$C2879+2,O$7)="","",INDEX(NTG_2020_Map,$C2879+2,O$7)),"")</f>
        <v/>
      </c>
    </row>
    <row r="2880" spans="3:15" ht="12.75" customHeight="1">
      <c r="C2880" s="16">
        <f t="shared" si="88"/>
        <v>125</v>
      </c>
      <c r="D2880" s="16">
        <f t="shared" si="89"/>
        <v>20</v>
      </c>
      <c r="E2880" s="16" cm="1">
        <f t="array" aca="1" ref="E2880" ca="1">IF(F2880="","",IF(INDEX(NTG_2020_Table,$C2880+1,$D2880)=1,1,0))</f>
        <v>0</v>
      </c>
      <c r="F2880" s="17" t="str" cm="1">
        <f t="array" aca="1" ref="F2880" ca="1">IFERROR(INDEX(NTG_2020_Table,$C2880+1,$F$7),"")</f>
        <v>All-In-Ltg-LEDFixt-mid</v>
      </c>
      <c r="G2880" s="17" t="str" cm="1">
        <f t="array" aca="1" ref="G2880" ca="1">IF($F2880="","",IFERROR(INDEX(NTG_2020_Map,1,IF($D2880&lt;$B$4,$B$3,IF($D2880&lt;$B$5,$B$4,$B$5))),""))</f>
        <v>CreatedComment</v>
      </c>
      <c r="H2880" s="17" t="str" cm="1">
        <f t="array" aca="1" ref="H2880" ca="1">IF(F2880="","",IFERROR(INDEX(NTG_2020_Map,2,D2880),""))</f>
        <v>Deemed Ex Ante Team</v>
      </c>
      <c r="I2880" s="17" t="str" cm="1">
        <f t="array" aca="1" ref="I2880" ca="1">IFERROR(INDEX(NTG_2020_Map,$C2880+2,$I$7),"")</f>
        <v/>
      </c>
      <c r="J2880" s="17" t="str" cm="1">
        <f t="array" aca="1" ref="J2880" ca="1">IFERROR(IF(INDEX(NTG_2020_Map,$C2880+2,36)=0,"",INDEX(NTG_2020_Map,$C2880+2,$J$7)),"")</f>
        <v/>
      </c>
      <c r="K2880" s="17" t="str" cm="1">
        <f t="array" aca="1" ref="K2880" ca="1">IFERROR(INDEX(NTG_2020_Map,$C2880+2,K$7),"")</f>
        <v/>
      </c>
      <c r="L2880" s="17" t="str" cm="1">
        <f t="array" aca="1" ref="L2880" ca="1">IFERROR(INDEX(NTG_2020_Map,$C2880+2,L$7),"")</f>
        <v/>
      </c>
      <c r="M2880" s="17" t="str" cm="1">
        <f t="array" aca="1" ref="M2880" ca="1">IFERROR(INDEX(NTG_2020_Map,$C2880+2,M$7),"")</f>
        <v/>
      </c>
      <c r="N2880" s="18" t="str" cm="1">
        <f t="array" aca="1" ref="N2880" ca="1">IFERROR(INDEX(NTG_2020_Map,$C2880+2,N$7),"")</f>
        <v/>
      </c>
      <c r="O2880" s="18" t="str" cm="1">
        <f t="array" aca="1" ref="O2880" ca="1">IFERROR(IF(INDEX(NTG_2020_Map,$C2880+2,O$7)="","",INDEX(NTG_2020_Map,$C2880+2,O$7)),"")</f>
        <v/>
      </c>
    </row>
    <row r="2881" spans="3:15" ht="12.75" customHeight="1">
      <c r="C2881" s="16">
        <f t="shared" si="88"/>
        <v>125</v>
      </c>
      <c r="D2881" s="16">
        <f t="shared" si="89"/>
        <v>21</v>
      </c>
      <c r="E2881" s="16" cm="1">
        <f t="array" aca="1" ref="E2881" ca="1">IF(F2881="","",IF(INDEX(NTG_2020_Table,$C2881+1,$D2881)=1,1,0))</f>
        <v>0</v>
      </c>
      <c r="F2881" s="17" t="str" cm="1">
        <f t="array" aca="1" ref="F2881" ca="1">IFERROR(INDEX(NTG_2020_Table,$C2881+1,$F$7),"")</f>
        <v>All-In-Ltg-LEDFixt-mid</v>
      </c>
      <c r="G2881" s="17" t="str" cm="1">
        <f t="array" aca="1" ref="G2881" ca="1">IF($F2881="","",IFERROR(INDEX(NTG_2020_Map,1,IF($D2881&lt;$B$4,$B$3,IF($D2881&lt;$B$5,$B$4,$B$5))),""))</f>
        <v>CreatedComment</v>
      </c>
      <c r="H2881" s="17" t="str" cm="1">
        <f t="array" aca="1" ref="H2881" ca="1">IF(F2881="","",IFERROR(INDEX(NTG_2020_Map,2,D2881),""))</f>
        <v/>
      </c>
      <c r="I2881" s="17" t="str" cm="1">
        <f t="array" aca="1" ref="I2881" ca="1">IFERROR(INDEX(NTG_2020_Map,$C2881+2,$I$7),"")</f>
        <v/>
      </c>
      <c r="J2881" s="17" t="str" cm="1">
        <f t="array" aca="1" ref="J2881" ca="1">IFERROR(IF(INDEX(NTG_2020_Map,$C2881+2,36)=0,"",INDEX(NTG_2020_Map,$C2881+2,$J$7)),"")</f>
        <v/>
      </c>
      <c r="K2881" s="17" t="str" cm="1">
        <f t="array" aca="1" ref="K2881" ca="1">IFERROR(INDEX(NTG_2020_Map,$C2881+2,K$7),"")</f>
        <v/>
      </c>
      <c r="L2881" s="17" t="str" cm="1">
        <f t="array" aca="1" ref="L2881" ca="1">IFERROR(INDEX(NTG_2020_Map,$C2881+2,L$7),"")</f>
        <v/>
      </c>
      <c r="M2881" s="17" t="str" cm="1">
        <f t="array" aca="1" ref="M2881" ca="1">IFERROR(INDEX(NTG_2020_Map,$C2881+2,M$7),"")</f>
        <v/>
      </c>
      <c r="N2881" s="18" t="str" cm="1">
        <f t="array" aca="1" ref="N2881" ca="1">IFERROR(INDEX(NTG_2020_Map,$C2881+2,N$7),"")</f>
        <v/>
      </c>
      <c r="O2881" s="18" t="str" cm="1">
        <f t="array" aca="1" ref="O2881" ca="1">IFERROR(IF(INDEX(NTG_2020_Map,$C2881+2,O$7)="","",INDEX(NTG_2020_Map,$C2881+2,O$7)),"")</f>
        <v/>
      </c>
    </row>
    <row r="2882" spans="3:15" ht="12.75" customHeight="1">
      <c r="C2882" s="16">
        <f t="shared" si="88"/>
        <v>125</v>
      </c>
      <c r="D2882" s="16">
        <f t="shared" si="89"/>
        <v>22</v>
      </c>
      <c r="E2882" s="16" cm="1">
        <f t="array" aca="1" ref="E2882" ca="1">IF(F2882="","",IF(INDEX(NTG_2020_Table,$C2882+1,$D2882)=1,1,0))</f>
        <v>0</v>
      </c>
      <c r="F2882" s="17" t="str" cm="1">
        <f t="array" aca="1" ref="F2882" ca="1">IFERROR(INDEX(NTG_2020_Table,$C2882+1,$F$7),"")</f>
        <v>All-In-Ltg-LEDFixt-mid</v>
      </c>
      <c r="G2882" s="17" t="str" cm="1">
        <f t="array" aca="1" ref="G2882" ca="1">IF($F2882="","",IFERROR(INDEX(NTG_2020_Map,1,IF($D2882&lt;$B$4,$B$3,IF($D2882&lt;$B$5,$B$4,$B$5))),""))</f>
        <v>CreatedComment</v>
      </c>
      <c r="H2882" s="17" t="str" cm="1">
        <f t="array" aca="1" ref="H2882" ca="1">IF(F2882="","",IFERROR(INDEX(NTG_2020_Map,2,D2882),""))</f>
        <v/>
      </c>
      <c r="I2882" s="17" t="str" cm="1">
        <f t="array" aca="1" ref="I2882" ca="1">IFERROR(INDEX(NTG_2020_Map,$C2882+2,$I$7),"")</f>
        <v/>
      </c>
      <c r="J2882" s="17" t="str" cm="1">
        <f t="array" aca="1" ref="J2882" ca="1">IFERROR(IF(INDEX(NTG_2020_Map,$C2882+2,36)=0,"",INDEX(NTG_2020_Map,$C2882+2,$J$7)),"")</f>
        <v/>
      </c>
      <c r="K2882" s="17" t="str" cm="1">
        <f t="array" aca="1" ref="K2882" ca="1">IFERROR(INDEX(NTG_2020_Map,$C2882+2,K$7),"")</f>
        <v/>
      </c>
      <c r="L2882" s="17" t="str" cm="1">
        <f t="array" aca="1" ref="L2882" ca="1">IFERROR(INDEX(NTG_2020_Map,$C2882+2,L$7),"")</f>
        <v/>
      </c>
      <c r="M2882" s="17" t="str" cm="1">
        <f t="array" aca="1" ref="M2882" ca="1">IFERROR(INDEX(NTG_2020_Map,$C2882+2,M$7),"")</f>
        <v/>
      </c>
      <c r="N2882" s="18" t="str" cm="1">
        <f t="array" aca="1" ref="N2882" ca="1">IFERROR(INDEX(NTG_2020_Map,$C2882+2,N$7),"")</f>
        <v/>
      </c>
      <c r="O2882" s="18" t="str" cm="1">
        <f t="array" aca="1" ref="O2882" ca="1">IFERROR(IF(INDEX(NTG_2020_Map,$C2882+2,O$7)="","",INDEX(NTG_2020_Map,$C2882+2,O$7)),"")</f>
        <v/>
      </c>
    </row>
    <row r="2883" spans="3:15" ht="12.75" customHeight="1">
      <c r="C2883" s="16">
        <f t="shared" si="88"/>
        <v>125</v>
      </c>
      <c r="D2883" s="16">
        <f t="shared" si="89"/>
        <v>23</v>
      </c>
      <c r="E2883" s="16" cm="1">
        <f t="array" aca="1" ref="E2883" ca="1">IF(F2883="","",IF(INDEX(NTG_2020_Table,$C2883+1,$D2883)=1,1,0))</f>
        <v>0</v>
      </c>
      <c r="F2883" s="17" t="str" cm="1">
        <f t="array" aca="1" ref="F2883" ca="1">IFERROR(INDEX(NTG_2020_Table,$C2883+1,$F$7),"")</f>
        <v>All-In-Ltg-LEDFixt-mid</v>
      </c>
      <c r="G2883" s="17" t="str" cm="1">
        <f t="array" aca="1" ref="G2883" ca="1">IF($F2883="","",IFERROR(INDEX(NTG_2020_Map,1,IF($D2883&lt;$B$4,$B$3,IF($D2883&lt;$B$5,$B$4,$B$5))),""))</f>
        <v>CreatedComment</v>
      </c>
      <c r="H2883" s="17" t="str" cm="1">
        <f t="array" aca="1" ref="H2883" ca="1">IF(F2883="","",IFERROR(INDEX(NTG_2020_Map,2,D2883),""))</f>
        <v/>
      </c>
      <c r="I2883" s="17" t="str" cm="1">
        <f t="array" aca="1" ref="I2883" ca="1">IFERROR(INDEX(NTG_2020_Map,$C2883+2,$I$7),"")</f>
        <v/>
      </c>
      <c r="J2883" s="17" t="str" cm="1">
        <f t="array" aca="1" ref="J2883" ca="1">IFERROR(IF(INDEX(NTG_2020_Map,$C2883+2,36)=0,"",INDEX(NTG_2020_Map,$C2883+2,$J$7)),"")</f>
        <v/>
      </c>
      <c r="K2883" s="17" t="str" cm="1">
        <f t="array" aca="1" ref="K2883" ca="1">IFERROR(INDEX(NTG_2020_Map,$C2883+2,K$7),"")</f>
        <v/>
      </c>
      <c r="L2883" s="17" t="str" cm="1">
        <f t="array" aca="1" ref="L2883" ca="1">IFERROR(INDEX(NTG_2020_Map,$C2883+2,L$7),"")</f>
        <v/>
      </c>
      <c r="M2883" s="17" t="str" cm="1">
        <f t="array" aca="1" ref="M2883" ca="1">IFERROR(INDEX(NTG_2020_Map,$C2883+2,M$7),"")</f>
        <v/>
      </c>
      <c r="N2883" s="18" t="str" cm="1">
        <f t="array" aca="1" ref="N2883" ca="1">IFERROR(INDEX(NTG_2020_Map,$C2883+2,N$7),"")</f>
        <v/>
      </c>
      <c r="O2883" s="18" t="str" cm="1">
        <f t="array" aca="1" ref="O2883" ca="1">IFERROR(IF(INDEX(NTG_2020_Map,$C2883+2,O$7)="","",INDEX(NTG_2020_Map,$C2883+2,O$7)),"")</f>
        <v/>
      </c>
    </row>
    <row r="2884" spans="3:15" ht="12.75" customHeight="1">
      <c r="C2884" s="16">
        <f t="shared" si="88"/>
        <v>126</v>
      </c>
      <c r="D2884" s="16">
        <f t="shared" si="89"/>
        <v>1</v>
      </c>
      <c r="E2884" s="16" cm="1">
        <f t="array" aca="1" ref="E2884" ca="1">IF(F2884="","",IF(INDEX(NTG_2020_Table,$C2884+1,$D2884)=1,1,0))</f>
        <v>0</v>
      </c>
      <c r="F2884" s="17" t="str" cm="1">
        <f t="array" aca="1" ref="F2884" ca="1">IFERROR(INDEX(NTG_2020_Table,$C2884+1,$F$7),"")</f>
        <v>All-WEN-Default</v>
      </c>
      <c r="G2884" s="17" t="str" cm="1">
        <f t="array" aca="1" ref="G2884" ca="1">IF($F2884="","",IFERROR(INDEX(NTG_2020_Map,1,IF($D2884&lt;$B$4,$B$3,IF($D2884&lt;$B$5,$B$4,$B$5))),""))</f>
        <v>NTG_ID</v>
      </c>
      <c r="H2884" s="17" t="str" cm="1">
        <f t="array" aca="1" ref="H2884" ca="1">IF(F2884="","",IFERROR(INDEX(NTG_2020_Map,2,D2884),""))</f>
        <v>Agric-Default&gt;2yrs</v>
      </c>
      <c r="I2884" s="17" t="str" cm="1">
        <f t="array" aca="1" ref="I2884" ca="1">IFERROR(INDEX(NTG_2020_Map,$C2884+2,$I$7),"")</f>
        <v/>
      </c>
      <c r="J2884" s="17" t="str" cm="1">
        <f t="array" aca="1" ref="J2884" ca="1">IFERROR(IF(INDEX(NTG_2020_Map,$C2884+2,36)=0,"",INDEX(NTG_2020_Map,$C2884+2,$J$7)),"")</f>
        <v/>
      </c>
      <c r="K2884" s="17" t="str" cm="1">
        <f t="array" aca="1" ref="K2884" ca="1">IFERROR(INDEX(NTG_2020_Map,$C2884+2,K$7),"")</f>
        <v/>
      </c>
      <c r="L2884" s="17" t="str" cm="1">
        <f t="array" aca="1" ref="L2884" ca="1">IFERROR(INDEX(NTG_2020_Map,$C2884+2,L$7),"")</f>
        <v/>
      </c>
      <c r="M2884" s="17" t="str" cm="1">
        <f t="array" aca="1" ref="M2884" ca="1">IFERROR(INDEX(NTG_2020_Map,$C2884+2,M$7),"")</f>
        <v/>
      </c>
      <c r="N2884" s="18" t="str" cm="1">
        <f t="array" aca="1" ref="N2884" ca="1">IFERROR(INDEX(NTG_2020_Map,$C2884+2,N$7),"")</f>
        <v/>
      </c>
      <c r="O2884" s="18" t="str" cm="1">
        <f t="array" aca="1" ref="O2884" ca="1">IFERROR(IF(INDEX(NTG_2020_Map,$C2884+2,O$7)="","",INDEX(NTG_2020_Map,$C2884+2,O$7)),"")</f>
        <v/>
      </c>
    </row>
    <row r="2885" spans="3:15" ht="12.75" customHeight="1">
      <c r="C2885" s="16">
        <f t="shared" si="88"/>
        <v>126</v>
      </c>
      <c r="D2885" s="16">
        <f t="shared" si="89"/>
        <v>2</v>
      </c>
      <c r="E2885" s="16" cm="1">
        <f t="array" aca="1" ref="E2885" ca="1">IF(F2885="","",IF(INDEX(NTG_2020_Table,$C2885+1,$D2885)=1,1,0))</f>
        <v>1</v>
      </c>
      <c r="F2885" s="17" t="str" cm="1">
        <f t="array" aca="1" ref="F2885" ca="1">IFERROR(INDEX(NTG_2020_Table,$C2885+1,$F$7),"")</f>
        <v>All-WEN-Default</v>
      </c>
      <c r="G2885" s="17" t="str" cm="1">
        <f t="array" aca="1" ref="G2885" ca="1">IF($F2885="","",IFERROR(INDEX(NTG_2020_Map,1,IF($D2885&lt;$B$4,$B$3,IF($D2885&lt;$B$5,$B$4,$B$5))),""))</f>
        <v>NTG_ID</v>
      </c>
      <c r="H2885" s="17" t="str" cm="1">
        <f t="array" aca="1" ref="H2885" ca="1">IF(F2885="","",IFERROR(INDEX(NTG_2020_Map,2,D2885),""))</f>
        <v>DEER2019</v>
      </c>
      <c r="I2885" s="17" t="str" cm="1">
        <f t="array" aca="1" ref="I2885" ca="1">IFERROR(INDEX(NTG_2020_Map,$C2885+2,$I$7),"")</f>
        <v/>
      </c>
      <c r="J2885" s="17" t="str" cm="1">
        <f t="array" aca="1" ref="J2885" ca="1">IFERROR(IF(INDEX(NTG_2020_Map,$C2885+2,36)=0,"",INDEX(NTG_2020_Map,$C2885+2,$J$7)),"")</f>
        <v/>
      </c>
      <c r="K2885" s="17" t="str" cm="1">
        <f t="array" aca="1" ref="K2885" ca="1">IFERROR(INDEX(NTG_2020_Map,$C2885+2,K$7),"")</f>
        <v/>
      </c>
      <c r="L2885" s="17" t="str" cm="1">
        <f t="array" aca="1" ref="L2885" ca="1">IFERROR(INDEX(NTG_2020_Map,$C2885+2,L$7),"")</f>
        <v/>
      </c>
      <c r="M2885" s="17" t="str" cm="1">
        <f t="array" aca="1" ref="M2885" ca="1">IFERROR(INDEX(NTG_2020_Map,$C2885+2,M$7),"")</f>
        <v/>
      </c>
      <c r="N2885" s="18" t="str" cm="1">
        <f t="array" aca="1" ref="N2885" ca="1">IFERROR(INDEX(NTG_2020_Map,$C2885+2,N$7),"")</f>
        <v/>
      </c>
      <c r="O2885" s="18" t="str" cm="1">
        <f t="array" aca="1" ref="O2885" ca="1">IFERROR(IF(INDEX(NTG_2020_Map,$C2885+2,O$7)="","",INDEX(NTG_2020_Map,$C2885+2,O$7)),"")</f>
        <v/>
      </c>
    </row>
    <row r="2886" spans="3:15" ht="12.75" customHeight="1">
      <c r="C2886" s="16">
        <f t="shared" si="88"/>
        <v>126</v>
      </c>
      <c r="D2886" s="16">
        <f t="shared" si="89"/>
        <v>3</v>
      </c>
      <c r="E2886" s="16" cm="1">
        <f t="array" aca="1" ref="E2886" ca="1">IF(F2886="","",IF(INDEX(NTG_2020_Table,$C2886+1,$D2886)=1,1,0))</f>
        <v>0</v>
      </c>
      <c r="F2886" s="17" t="str" cm="1">
        <f t="array" aca="1" ref="F2886" ca="1">IFERROR(INDEX(NTG_2020_Table,$C2886+1,$F$7),"")</f>
        <v>All-WEN-Default</v>
      </c>
      <c r="G2886" s="17" t="str" cm="1">
        <f t="array" aca="1" ref="G2886" ca="1">IF($F2886="","",IFERROR(INDEX(NTG_2020_Map,1,IF($D2886&lt;$B$4,$B$3,IF($D2886&lt;$B$5,$B$4,$B$5))),""))</f>
        <v>NTG_ID</v>
      </c>
      <c r="H2886" s="17" cm="1">
        <f t="array" aca="1" ref="H2886" ca="1">IF(F2886="","",IFERROR(INDEX(NTG_2020_Map,2,D2886),""))</f>
        <v>43466</v>
      </c>
      <c r="I2886" s="17" t="str" cm="1">
        <f t="array" aca="1" ref="I2886" ca="1">IFERROR(INDEX(NTG_2020_Map,$C2886+2,$I$7),"")</f>
        <v/>
      </c>
      <c r="J2886" s="17" t="str" cm="1">
        <f t="array" aca="1" ref="J2886" ca="1">IFERROR(IF(INDEX(NTG_2020_Map,$C2886+2,36)=0,"",INDEX(NTG_2020_Map,$C2886+2,$J$7)),"")</f>
        <v/>
      </c>
      <c r="K2886" s="17" t="str" cm="1">
        <f t="array" aca="1" ref="K2886" ca="1">IFERROR(INDEX(NTG_2020_Map,$C2886+2,K$7),"")</f>
        <v/>
      </c>
      <c r="L2886" s="17" t="str" cm="1">
        <f t="array" aca="1" ref="L2886" ca="1">IFERROR(INDEX(NTG_2020_Map,$C2886+2,L$7),"")</f>
        <v/>
      </c>
      <c r="M2886" s="17" t="str" cm="1">
        <f t="array" aca="1" ref="M2886" ca="1">IFERROR(INDEX(NTG_2020_Map,$C2886+2,M$7),"")</f>
        <v/>
      </c>
      <c r="N2886" s="18" t="str" cm="1">
        <f t="array" aca="1" ref="N2886" ca="1">IFERROR(INDEX(NTG_2020_Map,$C2886+2,N$7),"")</f>
        <v/>
      </c>
      <c r="O2886" s="18" t="str" cm="1">
        <f t="array" aca="1" ref="O2886" ca="1">IFERROR(IF(INDEX(NTG_2020_Map,$C2886+2,O$7)="","",INDEX(NTG_2020_Map,$C2886+2,O$7)),"")</f>
        <v/>
      </c>
    </row>
    <row r="2887" spans="3:15" ht="12.75" customHeight="1">
      <c r="C2887" s="16">
        <f t="shared" si="88"/>
        <v>126</v>
      </c>
      <c r="D2887" s="16">
        <f t="shared" si="89"/>
        <v>4</v>
      </c>
      <c r="E2887" s="16" cm="1">
        <f t="array" aca="1" ref="E2887" ca="1">IF(F2887="","",IF(INDEX(NTG_2020_Table,$C2887+1,$D2887)=1,1,0))</f>
        <v>0</v>
      </c>
      <c r="F2887" s="17" t="str" cm="1">
        <f t="array" aca="1" ref="F2887" ca="1">IFERROR(INDEX(NTG_2020_Table,$C2887+1,$F$7),"")</f>
        <v>All-WEN-Default</v>
      </c>
      <c r="G2887" s="17" t="str" cm="1">
        <f t="array" aca="1" ref="G2887" ca="1">IF($F2887="","",IFERROR(INDEX(NTG_2020_Map,1,IF($D2887&lt;$B$4,$B$3,IF($D2887&lt;$B$5,$B$4,$B$5))),""))</f>
        <v>NTG_ID</v>
      </c>
      <c r="H2887" s="17" cm="1">
        <f t="array" aca="1" ref="H2887" ca="1">IF(F2887="","",IFERROR(INDEX(NTG_2020_Map,2,D2887),""))</f>
        <v>46022</v>
      </c>
      <c r="I2887" s="17" t="str" cm="1">
        <f t="array" aca="1" ref="I2887" ca="1">IFERROR(INDEX(NTG_2020_Map,$C2887+2,$I$7),"")</f>
        <v/>
      </c>
      <c r="J2887" s="17" t="str" cm="1">
        <f t="array" aca="1" ref="J2887" ca="1">IFERROR(IF(INDEX(NTG_2020_Map,$C2887+2,36)=0,"",INDEX(NTG_2020_Map,$C2887+2,$J$7)),"")</f>
        <v/>
      </c>
      <c r="K2887" s="17" t="str" cm="1">
        <f t="array" aca="1" ref="K2887" ca="1">IFERROR(INDEX(NTG_2020_Map,$C2887+2,K$7),"")</f>
        <v/>
      </c>
      <c r="L2887" s="17" t="str" cm="1">
        <f t="array" aca="1" ref="L2887" ca="1">IFERROR(INDEX(NTG_2020_Map,$C2887+2,L$7),"")</f>
        <v/>
      </c>
      <c r="M2887" s="17" t="str" cm="1">
        <f t="array" aca="1" ref="M2887" ca="1">IFERROR(INDEX(NTG_2020_Map,$C2887+2,M$7),"")</f>
        <v/>
      </c>
      <c r="N2887" s="18" t="str" cm="1">
        <f t="array" aca="1" ref="N2887" ca="1">IFERROR(INDEX(NTG_2020_Map,$C2887+2,N$7),"")</f>
        <v/>
      </c>
      <c r="O2887" s="18" t="str" cm="1">
        <f t="array" aca="1" ref="O2887" ca="1">IFERROR(IF(INDEX(NTG_2020_Map,$C2887+2,O$7)="","",INDEX(NTG_2020_Map,$C2887+2,O$7)),"")</f>
        <v/>
      </c>
    </row>
    <row r="2888" spans="3:15" ht="12.75" customHeight="1">
      <c r="C2888" s="16">
        <f t="shared" si="88"/>
        <v>126</v>
      </c>
      <c r="D2888" s="16">
        <f t="shared" si="89"/>
        <v>5</v>
      </c>
      <c r="E2888" s="16" cm="1">
        <f t="array" aca="1" ref="E2888" ca="1">IF(F2888="","",IF(INDEX(NTG_2020_Table,$C2888+1,$D2888)=1,1,0))</f>
        <v>0</v>
      </c>
      <c r="F2888" s="17" t="str" cm="1">
        <f t="array" aca="1" ref="F2888" ca="1">IFERROR(INDEX(NTG_2020_Table,$C2888+1,$F$7),"")</f>
        <v>All-WEN-Default</v>
      </c>
      <c r="G2888" s="17" t="str" cm="1">
        <f t="array" aca="1" ref="G2888" ca="1">IF($F2888="","",IFERROR(INDEX(NTG_2020_Map,1,IF($D2888&lt;$B$4,$B$3,IF($D2888&lt;$B$5,$B$4,$B$5))),""))</f>
        <v>NTG_ID</v>
      </c>
      <c r="H2888" s="17" cm="1">
        <f t="array" aca="1" ref="H2888" ca="1">IF(F2888="","",IFERROR(INDEX(NTG_2020_Map,2,D2888),""))</f>
        <v>0.6</v>
      </c>
      <c r="I2888" s="17" t="str" cm="1">
        <f t="array" aca="1" ref="I2888" ca="1">IFERROR(INDEX(NTG_2020_Map,$C2888+2,$I$7),"")</f>
        <v/>
      </c>
      <c r="J2888" s="17" t="str" cm="1">
        <f t="array" aca="1" ref="J2888" ca="1">IFERROR(IF(INDEX(NTG_2020_Map,$C2888+2,36)=0,"",INDEX(NTG_2020_Map,$C2888+2,$J$7)),"")</f>
        <v/>
      </c>
      <c r="K2888" s="17" t="str" cm="1">
        <f t="array" aca="1" ref="K2888" ca="1">IFERROR(INDEX(NTG_2020_Map,$C2888+2,K$7),"")</f>
        <v/>
      </c>
      <c r="L2888" s="17" t="str" cm="1">
        <f t="array" aca="1" ref="L2888" ca="1">IFERROR(INDEX(NTG_2020_Map,$C2888+2,L$7),"")</f>
        <v/>
      </c>
      <c r="M2888" s="17" t="str" cm="1">
        <f t="array" aca="1" ref="M2888" ca="1">IFERROR(INDEX(NTG_2020_Map,$C2888+2,M$7),"")</f>
        <v/>
      </c>
      <c r="N2888" s="18" t="str" cm="1">
        <f t="array" aca="1" ref="N2888" ca="1">IFERROR(INDEX(NTG_2020_Map,$C2888+2,N$7),"")</f>
        <v/>
      </c>
      <c r="O2888" s="18" t="str" cm="1">
        <f t="array" aca="1" ref="O2888" ca="1">IFERROR(IF(INDEX(NTG_2020_Map,$C2888+2,O$7)="","",INDEX(NTG_2020_Map,$C2888+2,O$7)),"")</f>
        <v/>
      </c>
    </row>
    <row r="2889" spans="3:15" ht="12.75" customHeight="1">
      <c r="C2889" s="16">
        <f t="shared" si="88"/>
        <v>126</v>
      </c>
      <c r="D2889" s="16">
        <f t="shared" si="89"/>
        <v>6</v>
      </c>
      <c r="E2889" s="16" cm="1">
        <f t="array" aca="1" ref="E2889" ca="1">IF(F2889="","",IF(INDEX(NTG_2020_Table,$C2889+1,$D2889)=1,1,0))</f>
        <v>0</v>
      </c>
      <c r="F2889" s="17" t="str" cm="1">
        <f t="array" aca="1" ref="F2889" ca="1">IFERROR(INDEX(NTG_2020_Table,$C2889+1,$F$7),"")</f>
        <v>All-WEN-Default</v>
      </c>
      <c r="G2889" s="17" t="str" cm="1">
        <f t="array" aca="1" ref="G2889" ca="1">IF($F2889="","",IFERROR(INDEX(NTG_2020_Map,1,IF($D2889&lt;$B$4,$B$3,IF($D2889&lt;$B$5,$B$4,$B$5))),""))</f>
        <v>NTG_ID</v>
      </c>
      <c r="H2889" s="17" cm="1">
        <f t="array" aca="1" ref="H2889" ca="1">IF(F2889="","",IFERROR(INDEX(NTG_2020_Map,2,D2889),""))</f>
        <v>0.6</v>
      </c>
      <c r="I2889" s="17" t="str" cm="1">
        <f t="array" aca="1" ref="I2889" ca="1">IFERROR(INDEX(NTG_2020_Map,$C2889+2,$I$7),"")</f>
        <v/>
      </c>
      <c r="J2889" s="17" t="str" cm="1">
        <f t="array" aca="1" ref="J2889" ca="1">IFERROR(IF(INDEX(NTG_2020_Map,$C2889+2,36)=0,"",INDEX(NTG_2020_Map,$C2889+2,$J$7)),"")</f>
        <v/>
      </c>
      <c r="K2889" s="17" t="str" cm="1">
        <f t="array" aca="1" ref="K2889" ca="1">IFERROR(INDEX(NTG_2020_Map,$C2889+2,K$7),"")</f>
        <v/>
      </c>
      <c r="L2889" s="17" t="str" cm="1">
        <f t="array" aca="1" ref="L2889" ca="1">IFERROR(INDEX(NTG_2020_Map,$C2889+2,L$7),"")</f>
        <v/>
      </c>
      <c r="M2889" s="17" t="str" cm="1">
        <f t="array" aca="1" ref="M2889" ca="1">IFERROR(INDEX(NTG_2020_Map,$C2889+2,M$7),"")</f>
        <v/>
      </c>
      <c r="N2889" s="18" t="str" cm="1">
        <f t="array" aca="1" ref="N2889" ca="1">IFERROR(INDEX(NTG_2020_Map,$C2889+2,N$7),"")</f>
        <v/>
      </c>
      <c r="O2889" s="18" t="str" cm="1">
        <f t="array" aca="1" ref="O2889" ca="1">IFERROR(IF(INDEX(NTG_2020_Map,$C2889+2,O$7)="","",INDEX(NTG_2020_Map,$C2889+2,O$7)),"")</f>
        <v/>
      </c>
    </row>
    <row r="2890" spans="3:15" ht="12.75" customHeight="1">
      <c r="C2890" s="16">
        <f t="shared" ref="C2890:C2953" si="90">IF($D2890=1,IF($C2889&lt;$B$1,$C2889+1,""),$C2889)</f>
        <v>126</v>
      </c>
      <c r="D2890" s="16">
        <f t="shared" ref="D2890:D2953" si="91">IF(D2889&lt;$B$2,D2889+1,1)</f>
        <v>7</v>
      </c>
      <c r="E2890" s="16" cm="1">
        <f t="array" aca="1" ref="E2890" ca="1">IF(F2890="","",IF(INDEX(NTG_2020_Table,$C2890+1,$D2890)=1,1,0))</f>
        <v>0</v>
      </c>
      <c r="F2890" s="17" t="str" cm="1">
        <f t="array" aca="1" ref="F2890" ca="1">IFERROR(INDEX(NTG_2020_Table,$C2890+1,$F$7),"")</f>
        <v>All-WEN-Default</v>
      </c>
      <c r="G2890" s="17" t="str" cm="1">
        <f t="array" aca="1" ref="G2890" ca="1">IF($F2890="","",IFERROR(INDEX(NTG_2020_Map,1,IF($D2890&lt;$B$4,$B$3,IF($D2890&lt;$B$5,$B$4,$B$5))),""))</f>
        <v>NTG_ID</v>
      </c>
      <c r="H2890" s="17" t="str" cm="1">
        <f t="array" aca="1" ref="H2890" ca="1">IF(F2890="","",IFERROR(INDEX(NTG_2020_Map,2,D2890),""))</f>
        <v>Measures not covered by other NTG values and measure technology type has been available in marketplace for more than 2 years</v>
      </c>
      <c r="I2890" s="17" t="str" cm="1">
        <f t="array" aca="1" ref="I2890" ca="1">IFERROR(INDEX(NTG_2020_Map,$C2890+2,$I$7),"")</f>
        <v/>
      </c>
      <c r="J2890" s="17" t="str" cm="1">
        <f t="array" aca="1" ref="J2890" ca="1">IFERROR(IF(INDEX(NTG_2020_Map,$C2890+2,36)=0,"",INDEX(NTG_2020_Map,$C2890+2,$J$7)),"")</f>
        <v/>
      </c>
      <c r="K2890" s="17" t="str" cm="1">
        <f t="array" aca="1" ref="K2890" ca="1">IFERROR(INDEX(NTG_2020_Map,$C2890+2,K$7),"")</f>
        <v/>
      </c>
      <c r="L2890" s="17" t="str" cm="1">
        <f t="array" aca="1" ref="L2890" ca="1">IFERROR(INDEX(NTG_2020_Map,$C2890+2,L$7),"")</f>
        <v/>
      </c>
      <c r="M2890" s="17" t="str" cm="1">
        <f t="array" aca="1" ref="M2890" ca="1">IFERROR(INDEX(NTG_2020_Map,$C2890+2,M$7),"")</f>
        <v/>
      </c>
      <c r="N2890" s="18" t="str" cm="1">
        <f t="array" aca="1" ref="N2890" ca="1">IFERROR(INDEX(NTG_2020_Map,$C2890+2,N$7),"")</f>
        <v/>
      </c>
      <c r="O2890" s="18" t="str" cm="1">
        <f t="array" aca="1" ref="O2890" ca="1">IFERROR(IF(INDEX(NTG_2020_Map,$C2890+2,O$7)="","",INDEX(NTG_2020_Map,$C2890+2,O$7)),"")</f>
        <v/>
      </c>
    </row>
    <row r="2891" spans="3:15" ht="12.75" customHeight="1">
      <c r="C2891" s="16">
        <f t="shared" si="90"/>
        <v>126</v>
      </c>
      <c r="D2891" s="16">
        <f t="shared" si="91"/>
        <v>8</v>
      </c>
      <c r="E2891" s="16" cm="1">
        <f t="array" aca="1" ref="E2891" ca="1">IF(F2891="","",IF(INDEX(NTG_2020_Table,$C2891+1,$D2891)=1,1,0))</f>
        <v>0</v>
      </c>
      <c r="F2891" s="17" t="str" cm="1">
        <f t="array" aca="1" ref="F2891" ca="1">IFERROR(INDEX(NTG_2020_Table,$C2891+1,$F$7),"")</f>
        <v>All-WEN-Default</v>
      </c>
      <c r="G2891" s="17" t="str" cm="1">
        <f t="array" aca="1" ref="G2891" ca="1">IF($F2891="","",IFERROR(INDEX(NTG_2020_Map,1,IF($D2891&lt;$B$4,$B$3,IF($D2891&lt;$B$5,$B$4,$B$5))),""))</f>
        <v>NTG_ID</v>
      </c>
      <c r="H2891" s="17" t="str" cm="1">
        <f t="array" aca="1" ref="H2891" ca="1">IF(F2891="","",IFERROR(INDEX(NTG_2020_Map,2,D2891),""))</f>
        <v>Deem-DEER|Deem-WP</v>
      </c>
      <c r="I2891" s="17" t="str" cm="1">
        <f t="array" aca="1" ref="I2891" ca="1">IFERROR(INDEX(NTG_2020_Map,$C2891+2,$I$7),"")</f>
        <v/>
      </c>
      <c r="J2891" s="17" t="str" cm="1">
        <f t="array" aca="1" ref="J2891" ca="1">IFERROR(IF(INDEX(NTG_2020_Map,$C2891+2,36)=0,"",INDEX(NTG_2020_Map,$C2891+2,$J$7)),"")</f>
        <v/>
      </c>
      <c r="K2891" s="17" t="str" cm="1">
        <f t="array" aca="1" ref="K2891" ca="1">IFERROR(INDEX(NTG_2020_Map,$C2891+2,K$7),"")</f>
        <v/>
      </c>
      <c r="L2891" s="17" t="str" cm="1">
        <f t="array" aca="1" ref="L2891" ca="1">IFERROR(INDEX(NTG_2020_Map,$C2891+2,L$7),"")</f>
        <v/>
      </c>
      <c r="M2891" s="17" t="str" cm="1">
        <f t="array" aca="1" ref="M2891" ca="1">IFERROR(INDEX(NTG_2020_Map,$C2891+2,M$7),"")</f>
        <v/>
      </c>
      <c r="N2891" s="18" t="str" cm="1">
        <f t="array" aca="1" ref="N2891" ca="1">IFERROR(INDEX(NTG_2020_Map,$C2891+2,N$7),"")</f>
        <v/>
      </c>
      <c r="O2891" s="18" t="str" cm="1">
        <f t="array" aca="1" ref="O2891" ca="1">IFERROR(IF(INDEX(NTG_2020_Map,$C2891+2,O$7)="","",INDEX(NTG_2020_Map,$C2891+2,O$7)),"")</f>
        <v/>
      </c>
    </row>
    <row r="2892" spans="3:15" ht="12.75" customHeight="1">
      <c r="C2892" s="16">
        <f t="shared" si="90"/>
        <v>126</v>
      </c>
      <c r="D2892" s="16">
        <f t="shared" si="91"/>
        <v>9</v>
      </c>
      <c r="E2892" s="16" cm="1">
        <f t="array" aca="1" ref="E2892" ca="1">IF(F2892="","",IF(INDEX(NTG_2020_Table,$C2892+1,$D2892)=1,1,0))</f>
        <v>0</v>
      </c>
      <c r="F2892" s="17" t="str" cm="1">
        <f t="array" aca="1" ref="F2892" ca="1">IFERROR(INDEX(NTG_2020_Table,$C2892+1,$F$7),"")</f>
        <v>All-WEN-Default</v>
      </c>
      <c r="G2892" s="17" t="str" cm="1">
        <f t="array" aca="1" ref="G2892" ca="1">IF($F2892="","",IFERROR(INDEX(NTG_2020_Map,1,IF($D2892&lt;$B$4,$B$3,IF($D2892&lt;$B$5,$B$4,$B$5))),""))</f>
        <v>NTG_ID</v>
      </c>
      <c r="H2892" s="17" t="str" cm="1">
        <f t="array" aca="1" ref="H2892" ca="1">IF(F2892="","",IFERROR(INDEX(NTG_2020_Map,2,D2892),""))</f>
        <v>AOE|AR|BRO-Bhv|BRO-Op|BRO-RCx|BW|NC|NR</v>
      </c>
      <c r="I2892" s="17" t="str" cm="1">
        <f t="array" aca="1" ref="I2892" ca="1">IFERROR(INDEX(NTG_2020_Map,$C2892+2,$I$7),"")</f>
        <v/>
      </c>
      <c r="J2892" s="17" t="str" cm="1">
        <f t="array" aca="1" ref="J2892" ca="1">IFERROR(IF(INDEX(NTG_2020_Map,$C2892+2,36)=0,"",INDEX(NTG_2020_Map,$C2892+2,$J$7)),"")</f>
        <v/>
      </c>
      <c r="K2892" s="17" t="str" cm="1">
        <f t="array" aca="1" ref="K2892" ca="1">IFERROR(INDEX(NTG_2020_Map,$C2892+2,K$7),"")</f>
        <v/>
      </c>
      <c r="L2892" s="17" t="str" cm="1">
        <f t="array" aca="1" ref="L2892" ca="1">IFERROR(INDEX(NTG_2020_Map,$C2892+2,L$7),"")</f>
        <v/>
      </c>
      <c r="M2892" s="17" t="str" cm="1">
        <f t="array" aca="1" ref="M2892" ca="1">IFERROR(INDEX(NTG_2020_Map,$C2892+2,M$7),"")</f>
        <v/>
      </c>
      <c r="N2892" s="18" t="str" cm="1">
        <f t="array" aca="1" ref="N2892" ca="1">IFERROR(INDEX(NTG_2020_Map,$C2892+2,N$7),"")</f>
        <v/>
      </c>
      <c r="O2892" s="18" t="str" cm="1">
        <f t="array" aca="1" ref="O2892" ca="1">IFERROR(IF(INDEX(NTG_2020_Map,$C2892+2,O$7)="","",INDEX(NTG_2020_Map,$C2892+2,O$7)),"")</f>
        <v/>
      </c>
    </row>
    <row r="2893" spans="3:15" ht="12.75" customHeight="1">
      <c r="C2893" s="16">
        <f t="shared" si="90"/>
        <v>126</v>
      </c>
      <c r="D2893" s="16">
        <f t="shared" si="91"/>
        <v>10</v>
      </c>
      <c r="E2893" s="16" cm="1">
        <f t="array" aca="1" ref="E2893" ca="1">IF(F2893="","",IF(INDEX(NTG_2020_Table,$C2893+1,$D2893)=1,1,0))</f>
        <v>0</v>
      </c>
      <c r="F2893" s="17" t="str" cm="1">
        <f t="array" aca="1" ref="F2893" ca="1">IFERROR(INDEX(NTG_2020_Table,$C2893+1,$F$7),"")</f>
        <v>All-WEN-Default</v>
      </c>
      <c r="G2893" s="17" t="str" cm="1">
        <f t="array" aca="1" ref="G2893" ca="1">IF($F2893="","",IFERROR(INDEX(NTG_2020_Map,1,IF($D2893&lt;$B$4,$B$3,IF($D2893&lt;$B$5,$B$4,$B$5))),""))</f>
        <v>NTG_ID</v>
      </c>
      <c r="H2893" s="17" t="str" cm="1">
        <f t="array" aca="1" ref="H2893" ca="1">IF(F2893="","",IFERROR(INDEX(NTG_2020_Map,2,D2893),""))</f>
        <v>UpDeemed|DnCust|DnDeemed|DnCustDI|DnDeemDI</v>
      </c>
      <c r="I2893" s="17" t="str" cm="1">
        <f t="array" aca="1" ref="I2893" ca="1">IFERROR(INDEX(NTG_2020_Map,$C2893+2,$I$7),"")</f>
        <v/>
      </c>
      <c r="J2893" s="17" t="str" cm="1">
        <f t="array" aca="1" ref="J2893" ca="1">IFERROR(IF(INDEX(NTG_2020_Map,$C2893+2,36)=0,"",INDEX(NTG_2020_Map,$C2893+2,$J$7)),"")</f>
        <v/>
      </c>
      <c r="K2893" s="17" t="str" cm="1">
        <f t="array" aca="1" ref="K2893" ca="1">IFERROR(INDEX(NTG_2020_Map,$C2893+2,K$7),"")</f>
        <v/>
      </c>
      <c r="L2893" s="17" t="str" cm="1">
        <f t="array" aca="1" ref="L2893" ca="1">IFERROR(INDEX(NTG_2020_Map,$C2893+2,L$7),"")</f>
        <v/>
      </c>
      <c r="M2893" s="17" t="str" cm="1">
        <f t="array" aca="1" ref="M2893" ca="1">IFERROR(INDEX(NTG_2020_Map,$C2893+2,M$7),"")</f>
        <v/>
      </c>
      <c r="N2893" s="18" t="str" cm="1">
        <f t="array" aca="1" ref="N2893" ca="1">IFERROR(INDEX(NTG_2020_Map,$C2893+2,N$7),"")</f>
        <v/>
      </c>
      <c r="O2893" s="18" t="str" cm="1">
        <f t="array" aca="1" ref="O2893" ca="1">IFERROR(IF(INDEX(NTG_2020_Map,$C2893+2,O$7)="","",INDEX(NTG_2020_Map,$C2893+2,O$7)),"")</f>
        <v/>
      </c>
    </row>
    <row r="2894" spans="3:15" ht="12.75" customHeight="1">
      <c r="C2894" s="16">
        <f t="shared" si="90"/>
        <v>126</v>
      </c>
      <c r="D2894" s="16">
        <f t="shared" si="91"/>
        <v>11</v>
      </c>
      <c r="E2894" s="16" cm="1">
        <f t="array" aca="1" ref="E2894" ca="1">IF(F2894="","",IF(INDEX(NTG_2020_Table,$C2894+1,$D2894)=1,1,0))</f>
        <v>0</v>
      </c>
      <c r="F2894" s="17" t="str" cm="1">
        <f t="array" aca="1" ref="F2894" ca="1">IFERROR(INDEX(NTG_2020_Table,$C2894+1,$F$7),"")</f>
        <v>All-WEN-Default</v>
      </c>
      <c r="G2894" s="17" t="str" cm="1">
        <f t="array" aca="1" ref="G2894" ca="1">IF($F2894="","",IFERROR(INDEX(NTG_2020_Map,1,IF($D2894&lt;$B$4,$B$3,IF($D2894&lt;$B$5,$B$4,$B$5))),""))</f>
        <v>VersionSource</v>
      </c>
      <c r="H2894" s="17" t="str" cm="1">
        <f t="array" aca="1" ref="H2894" ca="1">IF(F2894="","",IFERROR(INDEX(NTG_2020_Map,2,D2894),""))</f>
        <v/>
      </c>
      <c r="I2894" s="17" t="str" cm="1">
        <f t="array" aca="1" ref="I2894" ca="1">IFERROR(INDEX(NTG_2020_Map,$C2894+2,$I$7),"")</f>
        <v/>
      </c>
      <c r="J2894" s="17" t="str" cm="1">
        <f t="array" aca="1" ref="J2894" ca="1">IFERROR(IF(INDEX(NTG_2020_Map,$C2894+2,36)=0,"",INDEX(NTG_2020_Map,$C2894+2,$J$7)),"")</f>
        <v/>
      </c>
      <c r="K2894" s="17" t="str" cm="1">
        <f t="array" aca="1" ref="K2894" ca="1">IFERROR(INDEX(NTG_2020_Map,$C2894+2,K$7),"")</f>
        <v/>
      </c>
      <c r="L2894" s="17" t="str" cm="1">
        <f t="array" aca="1" ref="L2894" ca="1">IFERROR(INDEX(NTG_2020_Map,$C2894+2,L$7),"")</f>
        <v/>
      </c>
      <c r="M2894" s="17" t="str" cm="1">
        <f t="array" aca="1" ref="M2894" ca="1">IFERROR(INDEX(NTG_2020_Map,$C2894+2,M$7),"")</f>
        <v/>
      </c>
      <c r="N2894" s="18" t="str" cm="1">
        <f t="array" aca="1" ref="N2894" ca="1">IFERROR(INDEX(NTG_2020_Map,$C2894+2,N$7),"")</f>
        <v/>
      </c>
      <c r="O2894" s="18" t="str" cm="1">
        <f t="array" aca="1" ref="O2894" ca="1">IFERROR(IF(INDEX(NTG_2020_Map,$C2894+2,O$7)="","",INDEX(NTG_2020_Map,$C2894+2,O$7)),"")</f>
        <v/>
      </c>
    </row>
    <row r="2895" spans="3:15" ht="12.75" customHeight="1">
      <c r="C2895" s="16">
        <f t="shared" si="90"/>
        <v>126</v>
      </c>
      <c r="D2895" s="16">
        <f t="shared" si="91"/>
        <v>12</v>
      </c>
      <c r="E2895" s="16" cm="1">
        <f t="array" aca="1" ref="E2895" ca="1">IF(F2895="","",IF(INDEX(NTG_2020_Table,$C2895+1,$D2895)=1,1,0))</f>
        <v>0</v>
      </c>
      <c r="F2895" s="17" t="str" cm="1">
        <f t="array" aca="1" ref="F2895" ca="1">IFERROR(INDEX(NTG_2020_Table,$C2895+1,$F$7),"")</f>
        <v>All-WEN-Default</v>
      </c>
      <c r="G2895" s="17" t="str" cm="1">
        <f t="array" aca="1" ref="G2895" ca="1">IF($F2895="","",IFERROR(INDEX(NTG_2020_Map,1,IF($D2895&lt;$B$4,$B$3,IF($D2895&lt;$B$5,$B$4,$B$5))),""))</f>
        <v>VersionSource</v>
      </c>
      <c r="H2895" s="17" t="str" cm="1">
        <f t="array" aca="1" ref="H2895" ca="1">IF(F2895="","",IFERROR(INDEX(NTG_2020_Map,2,D2895),""))</f>
        <v>1</v>
      </c>
      <c r="I2895" s="17" t="str" cm="1">
        <f t="array" aca="1" ref="I2895" ca="1">IFERROR(INDEX(NTG_2020_Map,$C2895+2,$I$7),"")</f>
        <v/>
      </c>
      <c r="J2895" s="17" t="str" cm="1">
        <f t="array" aca="1" ref="J2895" ca="1">IFERROR(IF(INDEX(NTG_2020_Map,$C2895+2,36)=0,"",INDEX(NTG_2020_Map,$C2895+2,$J$7)),"")</f>
        <v/>
      </c>
      <c r="K2895" s="17" t="str" cm="1">
        <f t="array" aca="1" ref="K2895" ca="1">IFERROR(INDEX(NTG_2020_Map,$C2895+2,K$7),"")</f>
        <v/>
      </c>
      <c r="L2895" s="17" t="str" cm="1">
        <f t="array" aca="1" ref="L2895" ca="1">IFERROR(INDEX(NTG_2020_Map,$C2895+2,L$7),"")</f>
        <v/>
      </c>
      <c r="M2895" s="17" t="str" cm="1">
        <f t="array" aca="1" ref="M2895" ca="1">IFERROR(INDEX(NTG_2020_Map,$C2895+2,M$7),"")</f>
        <v/>
      </c>
      <c r="N2895" s="18" t="str" cm="1">
        <f t="array" aca="1" ref="N2895" ca="1">IFERROR(INDEX(NTG_2020_Map,$C2895+2,N$7),"")</f>
        <v/>
      </c>
      <c r="O2895" s="18" t="str" cm="1">
        <f t="array" aca="1" ref="O2895" ca="1">IFERROR(IF(INDEX(NTG_2020_Map,$C2895+2,O$7)="","",INDEX(NTG_2020_Map,$C2895+2,O$7)),"")</f>
        <v/>
      </c>
    </row>
    <row r="2896" spans="3:15" ht="12.75" customHeight="1">
      <c r="C2896" s="16">
        <f t="shared" si="90"/>
        <v>126</v>
      </c>
      <c r="D2896" s="16">
        <f t="shared" si="91"/>
        <v>13</v>
      </c>
      <c r="E2896" s="16" cm="1">
        <f t="array" aca="1" ref="E2896" ca="1">IF(F2896="","",IF(INDEX(NTG_2020_Table,$C2896+1,$D2896)=1,1,0))</f>
        <v>0</v>
      </c>
      <c r="F2896" s="17" t="str" cm="1">
        <f t="array" aca="1" ref="F2896" ca="1">IFERROR(INDEX(NTG_2020_Table,$C2896+1,$F$7),"")</f>
        <v>All-WEN-Default</v>
      </c>
      <c r="G2896" s="17" t="str" cm="1">
        <f t="array" aca="1" ref="G2896" ca="1">IF($F2896="","",IFERROR(INDEX(NTG_2020_Map,1,IF($D2896&lt;$B$4,$B$3,IF($D2896&lt;$B$5,$B$4,$B$5))),""))</f>
        <v>VersionSource</v>
      </c>
      <c r="H2896" s="17" t="str" cm="1">
        <f t="array" aca="1" ref="H2896" ca="1">IF(F2896="","",IFERROR(INDEX(NTG_2020_Map,2,D2896),""))</f>
        <v>1</v>
      </c>
      <c r="I2896" s="17" t="str" cm="1">
        <f t="array" aca="1" ref="I2896" ca="1">IFERROR(INDEX(NTG_2020_Map,$C2896+2,$I$7),"")</f>
        <v/>
      </c>
      <c r="J2896" s="17" t="str" cm="1">
        <f t="array" aca="1" ref="J2896" ca="1">IFERROR(IF(INDEX(NTG_2020_Map,$C2896+2,36)=0,"",INDEX(NTG_2020_Map,$C2896+2,$J$7)),"")</f>
        <v/>
      </c>
      <c r="K2896" s="17" t="str" cm="1">
        <f t="array" aca="1" ref="K2896" ca="1">IFERROR(INDEX(NTG_2020_Map,$C2896+2,K$7),"")</f>
        <v/>
      </c>
      <c r="L2896" s="17" t="str" cm="1">
        <f t="array" aca="1" ref="L2896" ca="1">IFERROR(INDEX(NTG_2020_Map,$C2896+2,L$7),"")</f>
        <v/>
      </c>
      <c r="M2896" s="17" t="str" cm="1">
        <f t="array" aca="1" ref="M2896" ca="1">IFERROR(INDEX(NTG_2020_Map,$C2896+2,M$7),"")</f>
        <v/>
      </c>
      <c r="N2896" s="18" t="str" cm="1">
        <f t="array" aca="1" ref="N2896" ca="1">IFERROR(INDEX(NTG_2020_Map,$C2896+2,N$7),"")</f>
        <v/>
      </c>
      <c r="O2896" s="18" t="str" cm="1">
        <f t="array" aca="1" ref="O2896" ca="1">IFERROR(IF(INDEX(NTG_2020_Map,$C2896+2,O$7)="","",INDEX(NTG_2020_Map,$C2896+2,O$7)),"")</f>
        <v/>
      </c>
    </row>
    <row r="2897" spans="3:15" ht="12.75" customHeight="1">
      <c r="C2897" s="16">
        <f t="shared" si="90"/>
        <v>126</v>
      </c>
      <c r="D2897" s="16">
        <f t="shared" si="91"/>
        <v>14</v>
      </c>
      <c r="E2897" s="16" cm="1">
        <f t="array" aca="1" ref="E2897" ca="1">IF(F2897="","",IF(INDEX(NTG_2020_Table,$C2897+1,$D2897)=1,1,0))</f>
        <v>0</v>
      </c>
      <c r="F2897" s="17" t="str" cm="1">
        <f t="array" aca="1" ref="F2897" ca="1">IFERROR(INDEX(NTG_2020_Table,$C2897+1,$F$7),"")</f>
        <v>All-WEN-Default</v>
      </c>
      <c r="G2897" s="17" t="str" cm="1">
        <f t="array" aca="1" ref="G2897" ca="1">IF($F2897="","",IFERROR(INDEX(NTG_2020_Map,1,IF($D2897&lt;$B$4,$B$3,IF($D2897&lt;$B$5,$B$4,$B$5))),""))</f>
        <v>VersionSource</v>
      </c>
      <c r="H2897" s="17" t="str" cm="1">
        <f t="array" aca="1" ref="H2897" ca="1">IF(F2897="","",IFERROR(INDEX(NTG_2020_Map,2,D2897),""))</f>
        <v>0</v>
      </c>
      <c r="I2897" s="17" t="str" cm="1">
        <f t="array" aca="1" ref="I2897" ca="1">IFERROR(INDEX(NTG_2020_Map,$C2897+2,$I$7),"")</f>
        <v/>
      </c>
      <c r="J2897" s="17" t="str" cm="1">
        <f t="array" aca="1" ref="J2897" ca="1">IFERROR(IF(INDEX(NTG_2020_Map,$C2897+2,36)=0,"",INDEX(NTG_2020_Map,$C2897+2,$J$7)),"")</f>
        <v/>
      </c>
      <c r="K2897" s="17" t="str" cm="1">
        <f t="array" aca="1" ref="K2897" ca="1">IFERROR(INDEX(NTG_2020_Map,$C2897+2,K$7),"")</f>
        <v/>
      </c>
      <c r="L2897" s="17" t="str" cm="1">
        <f t="array" aca="1" ref="L2897" ca="1">IFERROR(INDEX(NTG_2020_Map,$C2897+2,L$7),"")</f>
        <v/>
      </c>
      <c r="M2897" s="17" t="str" cm="1">
        <f t="array" aca="1" ref="M2897" ca="1">IFERROR(INDEX(NTG_2020_Map,$C2897+2,M$7),"")</f>
        <v/>
      </c>
      <c r="N2897" s="18" t="str" cm="1">
        <f t="array" aca="1" ref="N2897" ca="1">IFERROR(INDEX(NTG_2020_Map,$C2897+2,N$7),"")</f>
        <v/>
      </c>
      <c r="O2897" s="18" t="str" cm="1">
        <f t="array" aca="1" ref="O2897" ca="1">IFERROR(IF(INDEX(NTG_2020_Map,$C2897+2,O$7)="","",INDEX(NTG_2020_Map,$C2897+2,O$7)),"")</f>
        <v/>
      </c>
    </row>
    <row r="2898" spans="3:15" ht="12.75" customHeight="1">
      <c r="C2898" s="16">
        <f t="shared" si="90"/>
        <v>126</v>
      </c>
      <c r="D2898" s="16">
        <f t="shared" si="91"/>
        <v>15</v>
      </c>
      <c r="E2898" s="16" cm="1">
        <f t="array" aca="1" ref="E2898" ca="1">IF(F2898="","",IF(INDEX(NTG_2020_Table,$C2898+1,$D2898)=1,1,0))</f>
        <v>0</v>
      </c>
      <c r="F2898" s="17" t="str" cm="1">
        <f t="array" aca="1" ref="F2898" ca="1">IFERROR(INDEX(NTG_2020_Table,$C2898+1,$F$7),"")</f>
        <v>All-WEN-Default</v>
      </c>
      <c r="G2898" s="17" t="str" cm="1">
        <f t="array" aca="1" ref="G2898" ca="1">IF($F2898="","",IFERROR(INDEX(NTG_2020_Map,1,IF($D2898&lt;$B$4,$B$3,IF($D2898&lt;$B$5,$B$4,$B$5))),""))</f>
        <v>VersionSource</v>
      </c>
      <c r="H2898" s="17" cm="1">
        <f t="array" aca="1" ref="H2898" ca="1">IF(F2898="","",IFERROR(INDEX(NTG_2020_Map,2,D2898),""))</f>
        <v>45448.629734189817</v>
      </c>
      <c r="I2898" s="17" t="str" cm="1">
        <f t="array" aca="1" ref="I2898" ca="1">IFERROR(INDEX(NTG_2020_Map,$C2898+2,$I$7),"")</f>
        <v/>
      </c>
      <c r="J2898" s="17" t="str" cm="1">
        <f t="array" aca="1" ref="J2898" ca="1">IFERROR(IF(INDEX(NTG_2020_Map,$C2898+2,36)=0,"",INDEX(NTG_2020_Map,$C2898+2,$J$7)),"")</f>
        <v/>
      </c>
      <c r="K2898" s="17" t="str" cm="1">
        <f t="array" aca="1" ref="K2898" ca="1">IFERROR(INDEX(NTG_2020_Map,$C2898+2,K$7),"")</f>
        <v/>
      </c>
      <c r="L2898" s="17" t="str" cm="1">
        <f t="array" aca="1" ref="L2898" ca="1">IFERROR(INDEX(NTG_2020_Map,$C2898+2,L$7),"")</f>
        <v/>
      </c>
      <c r="M2898" s="17" t="str" cm="1">
        <f t="array" aca="1" ref="M2898" ca="1">IFERROR(INDEX(NTG_2020_Map,$C2898+2,M$7),"")</f>
        <v/>
      </c>
      <c r="N2898" s="18" t="str" cm="1">
        <f t="array" aca="1" ref="N2898" ca="1">IFERROR(INDEX(NTG_2020_Map,$C2898+2,N$7),"")</f>
        <v/>
      </c>
      <c r="O2898" s="18" t="str" cm="1">
        <f t="array" aca="1" ref="O2898" ca="1">IFERROR(IF(INDEX(NTG_2020_Map,$C2898+2,O$7)="","",INDEX(NTG_2020_Map,$C2898+2,O$7)),"")</f>
        <v/>
      </c>
    </row>
    <row r="2899" spans="3:15" ht="12.75" customHeight="1">
      <c r="C2899" s="16">
        <f t="shared" si="90"/>
        <v>126</v>
      </c>
      <c r="D2899" s="16">
        <f t="shared" si="91"/>
        <v>16</v>
      </c>
      <c r="E2899" s="16" cm="1">
        <f t="array" aca="1" ref="E2899" ca="1">IF(F2899="","",IF(INDEX(NTG_2020_Table,$C2899+1,$D2899)=1,1,0))</f>
        <v>1</v>
      </c>
      <c r="F2899" s="17" t="str" cm="1">
        <f t="array" aca="1" ref="F2899" ca="1">IFERROR(INDEX(NTG_2020_Table,$C2899+1,$F$7),"")</f>
        <v>All-WEN-Default</v>
      </c>
      <c r="G2899" s="17" t="str" cm="1">
        <f t="array" aca="1" ref="G2899" ca="1">IF($F2899="","",IFERROR(INDEX(NTG_2020_Map,1,IF($D2899&lt;$B$4,$B$3,IF($D2899&lt;$B$5,$B$4,$B$5))),""))</f>
        <v>VersionSource</v>
      </c>
      <c r="H2899" s="17" t="str" cm="1">
        <f t="array" aca="1" ref="H2899" ca="1">IF(F2899="","",IFERROR(INDEX(NTG_2020_Map,2,D2899),""))</f>
        <v>Expired this record since a new record was created that uses the updated Measure Impact Types and Delivery Types per DEER2026 Scoping Document.</v>
      </c>
      <c r="I2899" s="17" t="str" cm="1">
        <f t="array" aca="1" ref="I2899" ca="1">IFERROR(INDEX(NTG_2020_Map,$C2899+2,$I$7),"")</f>
        <v/>
      </c>
      <c r="J2899" s="17" t="str" cm="1">
        <f t="array" aca="1" ref="J2899" ca="1">IFERROR(IF(INDEX(NTG_2020_Map,$C2899+2,36)=0,"",INDEX(NTG_2020_Map,$C2899+2,$J$7)),"")</f>
        <v/>
      </c>
      <c r="K2899" s="17" t="str" cm="1">
        <f t="array" aca="1" ref="K2899" ca="1">IFERROR(INDEX(NTG_2020_Map,$C2899+2,K$7),"")</f>
        <v/>
      </c>
      <c r="L2899" s="17" t="str" cm="1">
        <f t="array" aca="1" ref="L2899" ca="1">IFERROR(INDEX(NTG_2020_Map,$C2899+2,L$7),"")</f>
        <v/>
      </c>
      <c r="M2899" s="17" t="str" cm="1">
        <f t="array" aca="1" ref="M2899" ca="1">IFERROR(INDEX(NTG_2020_Map,$C2899+2,M$7),"")</f>
        <v/>
      </c>
      <c r="N2899" s="18" t="str" cm="1">
        <f t="array" aca="1" ref="N2899" ca="1">IFERROR(INDEX(NTG_2020_Map,$C2899+2,N$7),"")</f>
        <v/>
      </c>
      <c r="O2899" s="18" t="str" cm="1">
        <f t="array" aca="1" ref="O2899" ca="1">IFERROR(IF(INDEX(NTG_2020_Map,$C2899+2,O$7)="","",INDEX(NTG_2020_Map,$C2899+2,O$7)),"")</f>
        <v/>
      </c>
    </row>
    <row r="2900" spans="3:15" ht="12.75" customHeight="1">
      <c r="C2900" s="16">
        <f t="shared" si="90"/>
        <v>126</v>
      </c>
      <c r="D2900" s="16">
        <f t="shared" si="91"/>
        <v>17</v>
      </c>
      <c r="E2900" s="16" cm="1">
        <f t="array" aca="1" ref="E2900" ca="1">IF(F2900="","",IF(INDEX(NTG_2020_Table,$C2900+1,$D2900)=1,1,0))</f>
        <v>0</v>
      </c>
      <c r="F2900" s="17" t="str" cm="1">
        <f t="array" aca="1" ref="F2900" ca="1">IFERROR(INDEX(NTG_2020_Table,$C2900+1,$F$7),"")</f>
        <v>All-WEN-Default</v>
      </c>
      <c r="G2900" s="17" t="str" cm="1">
        <f t="array" aca="1" ref="G2900" ca="1">IF($F2900="","",IFERROR(INDEX(NTG_2020_Map,1,IF($D2900&lt;$B$4,$B$3,IF($D2900&lt;$B$5,$B$4,$B$5))),""))</f>
        <v>VersionSource</v>
      </c>
      <c r="H2900" s="17" t="str" cm="1">
        <f t="array" aca="1" ref="H2900" ca="1">IF(F2900="","",IFERROR(INDEX(NTG_2020_Map,2,D2900),""))</f>
        <v>Deemed Ex Ante Team</v>
      </c>
      <c r="I2900" s="17" t="str" cm="1">
        <f t="array" aca="1" ref="I2900" ca="1">IFERROR(INDEX(NTG_2020_Map,$C2900+2,$I$7),"")</f>
        <v/>
      </c>
      <c r="J2900" s="17" t="str" cm="1">
        <f t="array" aca="1" ref="J2900" ca="1">IFERROR(IF(INDEX(NTG_2020_Map,$C2900+2,36)=0,"",INDEX(NTG_2020_Map,$C2900+2,$J$7)),"")</f>
        <v/>
      </c>
      <c r="K2900" s="17" t="str" cm="1">
        <f t="array" aca="1" ref="K2900" ca="1">IFERROR(INDEX(NTG_2020_Map,$C2900+2,K$7),"")</f>
        <v/>
      </c>
      <c r="L2900" s="17" t="str" cm="1">
        <f t="array" aca="1" ref="L2900" ca="1">IFERROR(INDEX(NTG_2020_Map,$C2900+2,L$7),"")</f>
        <v/>
      </c>
      <c r="M2900" s="17" t="str" cm="1">
        <f t="array" aca="1" ref="M2900" ca="1">IFERROR(INDEX(NTG_2020_Map,$C2900+2,M$7),"")</f>
        <v/>
      </c>
      <c r="N2900" s="18" t="str" cm="1">
        <f t="array" aca="1" ref="N2900" ca="1">IFERROR(INDEX(NTG_2020_Map,$C2900+2,N$7),"")</f>
        <v/>
      </c>
      <c r="O2900" s="18" t="str" cm="1">
        <f t="array" aca="1" ref="O2900" ca="1">IFERROR(IF(INDEX(NTG_2020_Map,$C2900+2,O$7)="","",INDEX(NTG_2020_Map,$C2900+2,O$7)),"")</f>
        <v/>
      </c>
    </row>
    <row r="2901" spans="3:15" ht="12.75" customHeight="1">
      <c r="C2901" s="16">
        <f t="shared" si="90"/>
        <v>126</v>
      </c>
      <c r="D2901" s="16">
        <f t="shared" si="91"/>
        <v>18</v>
      </c>
      <c r="E2901" s="16" cm="1">
        <f t="array" aca="1" ref="E2901" ca="1">IF(F2901="","",IF(INDEX(NTG_2020_Table,$C2901+1,$D2901)=1,1,0))</f>
        <v>1</v>
      </c>
      <c r="F2901" s="17" t="str" cm="1">
        <f t="array" aca="1" ref="F2901" ca="1">IFERROR(INDEX(NTG_2020_Table,$C2901+1,$F$7),"")</f>
        <v>All-WEN-Default</v>
      </c>
      <c r="G2901" s="17" t="str" cm="1">
        <f t="array" aca="1" ref="G2901" ca="1">IF($F2901="","",IFERROR(INDEX(NTG_2020_Map,1,IF($D2901&lt;$B$4,$B$3,IF($D2901&lt;$B$5,$B$4,$B$5))),""))</f>
        <v>VersionSource</v>
      </c>
      <c r="H2901" s="17" cm="1">
        <f t="array" aca="1" ref="H2901" ca="1">IF(F2901="","",IFERROR(INDEX(NTG_2020_Map,2,D2901),""))</f>
        <v>44566.539816770834</v>
      </c>
      <c r="I2901" s="17" t="str" cm="1">
        <f t="array" aca="1" ref="I2901" ca="1">IFERROR(INDEX(NTG_2020_Map,$C2901+2,$I$7),"")</f>
        <v/>
      </c>
      <c r="J2901" s="17" t="str" cm="1">
        <f t="array" aca="1" ref="J2901" ca="1">IFERROR(IF(INDEX(NTG_2020_Map,$C2901+2,36)=0,"",INDEX(NTG_2020_Map,$C2901+2,$J$7)),"")</f>
        <v/>
      </c>
      <c r="K2901" s="17" t="str" cm="1">
        <f t="array" aca="1" ref="K2901" ca="1">IFERROR(INDEX(NTG_2020_Map,$C2901+2,K$7),"")</f>
        <v/>
      </c>
      <c r="L2901" s="17" t="str" cm="1">
        <f t="array" aca="1" ref="L2901" ca="1">IFERROR(INDEX(NTG_2020_Map,$C2901+2,L$7),"")</f>
        <v/>
      </c>
      <c r="M2901" s="17" t="str" cm="1">
        <f t="array" aca="1" ref="M2901" ca="1">IFERROR(INDEX(NTG_2020_Map,$C2901+2,M$7),"")</f>
        <v/>
      </c>
      <c r="N2901" s="18" t="str" cm="1">
        <f t="array" aca="1" ref="N2901" ca="1">IFERROR(INDEX(NTG_2020_Map,$C2901+2,N$7),"")</f>
        <v/>
      </c>
      <c r="O2901" s="18" t="str" cm="1">
        <f t="array" aca="1" ref="O2901" ca="1">IFERROR(IF(INDEX(NTG_2020_Map,$C2901+2,O$7)="","",INDEX(NTG_2020_Map,$C2901+2,O$7)),"")</f>
        <v/>
      </c>
    </row>
    <row r="2902" spans="3:15" ht="12.75" customHeight="1">
      <c r="C2902" s="16">
        <f t="shared" si="90"/>
        <v>126</v>
      </c>
      <c r="D2902" s="16">
        <f t="shared" si="91"/>
        <v>19</v>
      </c>
      <c r="E2902" s="16" cm="1">
        <f t="array" aca="1" ref="E2902" ca="1">IF(F2902="","",IF(INDEX(NTG_2020_Table,$C2902+1,$D2902)=1,1,0))</f>
        <v>0</v>
      </c>
      <c r="F2902" s="17" t="str" cm="1">
        <f t="array" aca="1" ref="F2902" ca="1">IFERROR(INDEX(NTG_2020_Table,$C2902+1,$F$7),"")</f>
        <v>All-WEN-Default</v>
      </c>
      <c r="G2902" s="17" t="str" cm="1">
        <f t="array" aca="1" ref="G2902" ca="1">IF($F2902="","",IFERROR(INDEX(NTG_2020_Map,1,IF($D2902&lt;$B$4,$B$3,IF($D2902&lt;$B$5,$B$4,$B$5))),""))</f>
        <v>CreatedComment</v>
      </c>
      <c r="H2902" s="17" t="str" cm="1">
        <f t="array" aca="1" ref="H2902" ca="1">IF(F2902="","",IFERROR(INDEX(NTG_2020_Map,2,D2902),""))</f>
        <v/>
      </c>
      <c r="I2902" s="17" t="str" cm="1">
        <f t="array" aca="1" ref="I2902" ca="1">IFERROR(INDEX(NTG_2020_Map,$C2902+2,$I$7),"")</f>
        <v/>
      </c>
      <c r="J2902" s="17" t="str" cm="1">
        <f t="array" aca="1" ref="J2902" ca="1">IFERROR(IF(INDEX(NTG_2020_Map,$C2902+2,36)=0,"",INDEX(NTG_2020_Map,$C2902+2,$J$7)),"")</f>
        <v/>
      </c>
      <c r="K2902" s="17" t="str" cm="1">
        <f t="array" aca="1" ref="K2902" ca="1">IFERROR(INDEX(NTG_2020_Map,$C2902+2,K$7),"")</f>
        <v/>
      </c>
      <c r="L2902" s="17" t="str" cm="1">
        <f t="array" aca="1" ref="L2902" ca="1">IFERROR(INDEX(NTG_2020_Map,$C2902+2,L$7),"")</f>
        <v/>
      </c>
      <c r="M2902" s="17" t="str" cm="1">
        <f t="array" aca="1" ref="M2902" ca="1">IFERROR(INDEX(NTG_2020_Map,$C2902+2,M$7),"")</f>
        <v/>
      </c>
      <c r="N2902" s="18" t="str" cm="1">
        <f t="array" aca="1" ref="N2902" ca="1">IFERROR(INDEX(NTG_2020_Map,$C2902+2,N$7),"")</f>
        <v/>
      </c>
      <c r="O2902" s="18" t="str" cm="1">
        <f t="array" aca="1" ref="O2902" ca="1">IFERROR(IF(INDEX(NTG_2020_Map,$C2902+2,O$7)="","",INDEX(NTG_2020_Map,$C2902+2,O$7)),"")</f>
        <v/>
      </c>
    </row>
    <row r="2903" spans="3:15" ht="12.75" customHeight="1">
      <c r="C2903" s="16">
        <f t="shared" si="90"/>
        <v>126</v>
      </c>
      <c r="D2903" s="16">
        <f t="shared" si="91"/>
        <v>20</v>
      </c>
      <c r="E2903" s="16" cm="1">
        <f t="array" aca="1" ref="E2903" ca="1">IF(F2903="","",IF(INDEX(NTG_2020_Table,$C2903+1,$D2903)=1,1,0))</f>
        <v>1</v>
      </c>
      <c r="F2903" s="17" t="str" cm="1">
        <f t="array" aca="1" ref="F2903" ca="1">IFERROR(INDEX(NTG_2020_Table,$C2903+1,$F$7),"")</f>
        <v>All-WEN-Default</v>
      </c>
      <c r="G2903" s="17" t="str" cm="1">
        <f t="array" aca="1" ref="G2903" ca="1">IF($F2903="","",IFERROR(INDEX(NTG_2020_Map,1,IF($D2903&lt;$B$4,$B$3,IF($D2903&lt;$B$5,$B$4,$B$5))),""))</f>
        <v>CreatedComment</v>
      </c>
      <c r="H2903" s="17" t="str" cm="1">
        <f t="array" aca="1" ref="H2903" ca="1">IF(F2903="","",IFERROR(INDEX(NTG_2020_Map,2,D2903),""))</f>
        <v>Deemed Ex Ante Team</v>
      </c>
      <c r="I2903" s="17" t="str" cm="1">
        <f t="array" aca="1" ref="I2903" ca="1">IFERROR(INDEX(NTG_2020_Map,$C2903+2,$I$7),"")</f>
        <v/>
      </c>
      <c r="J2903" s="17" t="str" cm="1">
        <f t="array" aca="1" ref="J2903" ca="1">IFERROR(IF(INDEX(NTG_2020_Map,$C2903+2,36)=0,"",INDEX(NTG_2020_Map,$C2903+2,$J$7)),"")</f>
        <v/>
      </c>
      <c r="K2903" s="17" t="str" cm="1">
        <f t="array" aca="1" ref="K2903" ca="1">IFERROR(INDEX(NTG_2020_Map,$C2903+2,K$7),"")</f>
        <v/>
      </c>
      <c r="L2903" s="17" t="str" cm="1">
        <f t="array" aca="1" ref="L2903" ca="1">IFERROR(INDEX(NTG_2020_Map,$C2903+2,L$7),"")</f>
        <v/>
      </c>
      <c r="M2903" s="17" t="str" cm="1">
        <f t="array" aca="1" ref="M2903" ca="1">IFERROR(INDEX(NTG_2020_Map,$C2903+2,M$7),"")</f>
        <v/>
      </c>
      <c r="N2903" s="18" t="str" cm="1">
        <f t="array" aca="1" ref="N2903" ca="1">IFERROR(INDEX(NTG_2020_Map,$C2903+2,N$7),"")</f>
        <v/>
      </c>
      <c r="O2903" s="18" t="str" cm="1">
        <f t="array" aca="1" ref="O2903" ca="1">IFERROR(IF(INDEX(NTG_2020_Map,$C2903+2,O$7)="","",INDEX(NTG_2020_Map,$C2903+2,O$7)),"")</f>
        <v/>
      </c>
    </row>
    <row r="2904" spans="3:15" ht="12.75" customHeight="1">
      <c r="C2904" s="16">
        <f t="shared" si="90"/>
        <v>126</v>
      </c>
      <c r="D2904" s="16">
        <f t="shared" si="91"/>
        <v>21</v>
      </c>
      <c r="E2904" s="16" cm="1">
        <f t="array" aca="1" ref="E2904" ca="1">IF(F2904="","",IF(INDEX(NTG_2020_Table,$C2904+1,$D2904)=1,1,0))</f>
        <v>0</v>
      </c>
      <c r="F2904" s="17" t="str" cm="1">
        <f t="array" aca="1" ref="F2904" ca="1">IFERROR(INDEX(NTG_2020_Table,$C2904+1,$F$7),"")</f>
        <v>All-WEN-Default</v>
      </c>
      <c r="G2904" s="17" t="str" cm="1">
        <f t="array" aca="1" ref="G2904" ca="1">IF($F2904="","",IFERROR(INDEX(NTG_2020_Map,1,IF($D2904&lt;$B$4,$B$3,IF($D2904&lt;$B$5,$B$4,$B$5))),""))</f>
        <v>CreatedComment</v>
      </c>
      <c r="H2904" s="17" t="str" cm="1">
        <f t="array" aca="1" ref="H2904" ca="1">IF(F2904="","",IFERROR(INDEX(NTG_2020_Map,2,D2904),""))</f>
        <v/>
      </c>
      <c r="I2904" s="17" t="str" cm="1">
        <f t="array" aca="1" ref="I2904" ca="1">IFERROR(INDEX(NTG_2020_Map,$C2904+2,$I$7),"")</f>
        <v/>
      </c>
      <c r="J2904" s="17" t="str" cm="1">
        <f t="array" aca="1" ref="J2904" ca="1">IFERROR(IF(INDEX(NTG_2020_Map,$C2904+2,36)=0,"",INDEX(NTG_2020_Map,$C2904+2,$J$7)),"")</f>
        <v/>
      </c>
      <c r="K2904" s="17" t="str" cm="1">
        <f t="array" aca="1" ref="K2904" ca="1">IFERROR(INDEX(NTG_2020_Map,$C2904+2,K$7),"")</f>
        <v/>
      </c>
      <c r="L2904" s="17" t="str" cm="1">
        <f t="array" aca="1" ref="L2904" ca="1">IFERROR(INDEX(NTG_2020_Map,$C2904+2,L$7),"")</f>
        <v/>
      </c>
      <c r="M2904" s="17" t="str" cm="1">
        <f t="array" aca="1" ref="M2904" ca="1">IFERROR(INDEX(NTG_2020_Map,$C2904+2,M$7),"")</f>
        <v/>
      </c>
      <c r="N2904" s="18" t="str" cm="1">
        <f t="array" aca="1" ref="N2904" ca="1">IFERROR(INDEX(NTG_2020_Map,$C2904+2,N$7),"")</f>
        <v/>
      </c>
      <c r="O2904" s="18" t="str" cm="1">
        <f t="array" aca="1" ref="O2904" ca="1">IFERROR(IF(INDEX(NTG_2020_Map,$C2904+2,O$7)="","",INDEX(NTG_2020_Map,$C2904+2,O$7)),"")</f>
        <v/>
      </c>
    </row>
    <row r="2905" spans="3:15" ht="12.75" customHeight="1">
      <c r="C2905" s="16">
        <f t="shared" si="90"/>
        <v>126</v>
      </c>
      <c r="D2905" s="16">
        <f t="shared" si="91"/>
        <v>22</v>
      </c>
      <c r="E2905" s="16" cm="1">
        <f t="array" aca="1" ref="E2905" ca="1">IF(F2905="","",IF(INDEX(NTG_2020_Table,$C2905+1,$D2905)=1,1,0))</f>
        <v>0</v>
      </c>
      <c r="F2905" s="17" t="str" cm="1">
        <f t="array" aca="1" ref="F2905" ca="1">IFERROR(INDEX(NTG_2020_Table,$C2905+1,$F$7),"")</f>
        <v>All-WEN-Default</v>
      </c>
      <c r="G2905" s="17" t="str" cm="1">
        <f t="array" aca="1" ref="G2905" ca="1">IF($F2905="","",IFERROR(INDEX(NTG_2020_Map,1,IF($D2905&lt;$B$4,$B$3,IF($D2905&lt;$B$5,$B$4,$B$5))),""))</f>
        <v>CreatedComment</v>
      </c>
      <c r="H2905" s="17" t="str" cm="1">
        <f t="array" aca="1" ref="H2905" ca="1">IF(F2905="","",IFERROR(INDEX(NTG_2020_Map,2,D2905),""))</f>
        <v/>
      </c>
      <c r="I2905" s="17" t="str" cm="1">
        <f t="array" aca="1" ref="I2905" ca="1">IFERROR(INDEX(NTG_2020_Map,$C2905+2,$I$7),"")</f>
        <v/>
      </c>
      <c r="J2905" s="17" t="str" cm="1">
        <f t="array" aca="1" ref="J2905" ca="1">IFERROR(IF(INDEX(NTG_2020_Map,$C2905+2,36)=0,"",INDEX(NTG_2020_Map,$C2905+2,$J$7)),"")</f>
        <v/>
      </c>
      <c r="K2905" s="17" t="str" cm="1">
        <f t="array" aca="1" ref="K2905" ca="1">IFERROR(INDEX(NTG_2020_Map,$C2905+2,K$7),"")</f>
        <v/>
      </c>
      <c r="L2905" s="17" t="str" cm="1">
        <f t="array" aca="1" ref="L2905" ca="1">IFERROR(INDEX(NTG_2020_Map,$C2905+2,L$7),"")</f>
        <v/>
      </c>
      <c r="M2905" s="17" t="str" cm="1">
        <f t="array" aca="1" ref="M2905" ca="1">IFERROR(INDEX(NTG_2020_Map,$C2905+2,M$7),"")</f>
        <v/>
      </c>
      <c r="N2905" s="18" t="str" cm="1">
        <f t="array" aca="1" ref="N2905" ca="1">IFERROR(INDEX(NTG_2020_Map,$C2905+2,N$7),"")</f>
        <v/>
      </c>
      <c r="O2905" s="18" t="str" cm="1">
        <f t="array" aca="1" ref="O2905" ca="1">IFERROR(IF(INDEX(NTG_2020_Map,$C2905+2,O$7)="","",INDEX(NTG_2020_Map,$C2905+2,O$7)),"")</f>
        <v/>
      </c>
    </row>
    <row r="2906" spans="3:15" ht="12.75" customHeight="1">
      <c r="C2906" s="16">
        <f t="shared" si="90"/>
        <v>126</v>
      </c>
      <c r="D2906" s="16">
        <f t="shared" si="91"/>
        <v>23</v>
      </c>
      <c r="E2906" s="16" cm="1">
        <f t="array" aca="1" ref="E2906" ca="1">IF(F2906="","",IF(INDEX(NTG_2020_Table,$C2906+1,$D2906)=1,1,0))</f>
        <v>1</v>
      </c>
      <c r="F2906" s="17" t="str" cm="1">
        <f t="array" aca="1" ref="F2906" ca="1">IFERROR(INDEX(NTG_2020_Table,$C2906+1,$F$7),"")</f>
        <v>All-WEN-Default</v>
      </c>
      <c r="G2906" s="17" t="str" cm="1">
        <f t="array" aca="1" ref="G2906" ca="1">IF($F2906="","",IFERROR(INDEX(NTG_2020_Map,1,IF($D2906&lt;$B$4,$B$3,IF($D2906&lt;$B$5,$B$4,$B$5))),""))</f>
        <v>CreatedComment</v>
      </c>
      <c r="H2906" s="17" t="str" cm="1">
        <f t="array" aca="1" ref="H2906" ca="1">IF(F2906="","",IFERROR(INDEX(NTG_2020_Map,2,D2906),""))</f>
        <v/>
      </c>
      <c r="I2906" s="17" t="str" cm="1">
        <f t="array" aca="1" ref="I2906" ca="1">IFERROR(INDEX(NTG_2020_Map,$C2906+2,$I$7),"")</f>
        <v/>
      </c>
      <c r="J2906" s="17" t="str" cm="1">
        <f t="array" aca="1" ref="J2906" ca="1">IFERROR(IF(INDEX(NTG_2020_Map,$C2906+2,36)=0,"",INDEX(NTG_2020_Map,$C2906+2,$J$7)),"")</f>
        <v/>
      </c>
      <c r="K2906" s="17" t="str" cm="1">
        <f t="array" aca="1" ref="K2906" ca="1">IFERROR(INDEX(NTG_2020_Map,$C2906+2,K$7),"")</f>
        <v/>
      </c>
      <c r="L2906" s="17" t="str" cm="1">
        <f t="array" aca="1" ref="L2906" ca="1">IFERROR(INDEX(NTG_2020_Map,$C2906+2,L$7),"")</f>
        <v/>
      </c>
      <c r="M2906" s="17" t="str" cm="1">
        <f t="array" aca="1" ref="M2906" ca="1">IFERROR(INDEX(NTG_2020_Map,$C2906+2,M$7),"")</f>
        <v/>
      </c>
      <c r="N2906" s="18" t="str" cm="1">
        <f t="array" aca="1" ref="N2906" ca="1">IFERROR(INDEX(NTG_2020_Map,$C2906+2,N$7),"")</f>
        <v/>
      </c>
      <c r="O2906" s="18" t="str" cm="1">
        <f t="array" aca="1" ref="O2906" ca="1">IFERROR(IF(INDEX(NTG_2020_Map,$C2906+2,O$7)="","",INDEX(NTG_2020_Map,$C2906+2,O$7)),"")</f>
        <v/>
      </c>
    </row>
    <row r="2907" spans="3:15" ht="12.75" customHeight="1">
      <c r="C2907" s="16">
        <f t="shared" si="90"/>
        <v>127</v>
      </c>
      <c r="D2907" s="16">
        <f t="shared" si="91"/>
        <v>1</v>
      </c>
      <c r="E2907" s="16" cm="1">
        <f t="array" aca="1" ref="E2907" ca="1">IF(F2907="","",IF(INDEX(NTG_2020_Table,$C2907+1,$D2907)=1,1,0))</f>
        <v>0</v>
      </c>
      <c r="F2907" s="17" t="str" cm="1">
        <f t="array" aca="1" ref="F2907" ca="1">IFERROR(INDEX(NTG_2020_Table,$C2907+1,$F$7),"")</f>
        <v>Com-Default&gt;2yrs</v>
      </c>
      <c r="G2907" s="17" t="str" cm="1">
        <f t="array" aca="1" ref="G2907" ca="1">IF($F2907="","",IFERROR(INDEX(NTG_2020_Map,1,IF($D2907&lt;$B$4,$B$3,IF($D2907&lt;$B$5,$B$4,$B$5))),""))</f>
        <v>NTG_ID</v>
      </c>
      <c r="H2907" s="17" t="str" cm="1">
        <f t="array" aca="1" ref="H2907" ca="1">IF(F2907="","",IFERROR(INDEX(NTG_2020_Map,2,D2907),""))</f>
        <v>Agric-Default&gt;2yrs</v>
      </c>
      <c r="I2907" s="17" t="str" cm="1">
        <f t="array" aca="1" ref="I2907" ca="1">IFERROR(INDEX(NTG_2020_Map,$C2907+2,$I$7),"")</f>
        <v/>
      </c>
      <c r="J2907" s="17" t="str" cm="1">
        <f t="array" aca="1" ref="J2907" ca="1">IFERROR(IF(INDEX(NTG_2020_Map,$C2907+2,36)=0,"",INDEX(NTG_2020_Map,$C2907+2,$J$7)),"")</f>
        <v/>
      </c>
      <c r="K2907" s="17" t="str" cm="1">
        <f t="array" aca="1" ref="K2907" ca="1">IFERROR(INDEX(NTG_2020_Map,$C2907+2,K$7),"")</f>
        <v/>
      </c>
      <c r="L2907" s="17" t="str" cm="1">
        <f t="array" aca="1" ref="L2907" ca="1">IFERROR(INDEX(NTG_2020_Map,$C2907+2,L$7),"")</f>
        <v/>
      </c>
      <c r="M2907" s="17" t="str" cm="1">
        <f t="array" aca="1" ref="M2907" ca="1">IFERROR(INDEX(NTG_2020_Map,$C2907+2,M$7),"")</f>
        <v/>
      </c>
      <c r="N2907" s="18" t="str" cm="1">
        <f t="array" aca="1" ref="N2907" ca="1">IFERROR(INDEX(NTG_2020_Map,$C2907+2,N$7),"")</f>
        <v/>
      </c>
      <c r="O2907" s="18" t="str" cm="1">
        <f t="array" aca="1" ref="O2907" ca="1">IFERROR(IF(INDEX(NTG_2020_Map,$C2907+2,O$7)="","",INDEX(NTG_2020_Map,$C2907+2,O$7)),"")</f>
        <v/>
      </c>
    </row>
    <row r="2908" spans="3:15" ht="12.75" customHeight="1">
      <c r="C2908" s="16">
        <f t="shared" si="90"/>
        <v>127</v>
      </c>
      <c r="D2908" s="16">
        <f t="shared" si="91"/>
        <v>2</v>
      </c>
      <c r="E2908" s="16" cm="1">
        <f t="array" aca="1" ref="E2908" ca="1">IF(F2908="","",IF(INDEX(NTG_2020_Table,$C2908+1,$D2908)=1,1,0))</f>
        <v>0</v>
      </c>
      <c r="F2908" s="17" t="str" cm="1">
        <f t="array" aca="1" ref="F2908" ca="1">IFERROR(INDEX(NTG_2020_Table,$C2908+1,$F$7),"")</f>
        <v>Com-Default&gt;2yrs</v>
      </c>
      <c r="G2908" s="17" t="str" cm="1">
        <f t="array" aca="1" ref="G2908" ca="1">IF($F2908="","",IFERROR(INDEX(NTG_2020_Map,1,IF($D2908&lt;$B$4,$B$3,IF($D2908&lt;$B$5,$B$4,$B$5))),""))</f>
        <v>NTG_ID</v>
      </c>
      <c r="H2908" s="17" t="str" cm="1">
        <f t="array" aca="1" ref="H2908" ca="1">IF(F2908="","",IFERROR(INDEX(NTG_2020_Map,2,D2908),""))</f>
        <v>DEER2019</v>
      </c>
      <c r="I2908" s="17" t="str" cm="1">
        <f t="array" aca="1" ref="I2908" ca="1">IFERROR(INDEX(NTG_2020_Map,$C2908+2,$I$7),"")</f>
        <v/>
      </c>
      <c r="J2908" s="17" t="str" cm="1">
        <f t="array" aca="1" ref="J2908" ca="1">IFERROR(IF(INDEX(NTG_2020_Map,$C2908+2,36)=0,"",INDEX(NTG_2020_Map,$C2908+2,$J$7)),"")</f>
        <v/>
      </c>
      <c r="K2908" s="17" t="str" cm="1">
        <f t="array" aca="1" ref="K2908" ca="1">IFERROR(INDEX(NTG_2020_Map,$C2908+2,K$7),"")</f>
        <v/>
      </c>
      <c r="L2908" s="17" t="str" cm="1">
        <f t="array" aca="1" ref="L2908" ca="1">IFERROR(INDEX(NTG_2020_Map,$C2908+2,L$7),"")</f>
        <v/>
      </c>
      <c r="M2908" s="17" t="str" cm="1">
        <f t="array" aca="1" ref="M2908" ca="1">IFERROR(INDEX(NTG_2020_Map,$C2908+2,M$7),"")</f>
        <v/>
      </c>
      <c r="N2908" s="18" t="str" cm="1">
        <f t="array" aca="1" ref="N2908" ca="1">IFERROR(INDEX(NTG_2020_Map,$C2908+2,N$7),"")</f>
        <v/>
      </c>
      <c r="O2908" s="18" t="str" cm="1">
        <f t="array" aca="1" ref="O2908" ca="1">IFERROR(IF(INDEX(NTG_2020_Map,$C2908+2,O$7)="","",INDEX(NTG_2020_Map,$C2908+2,O$7)),"")</f>
        <v/>
      </c>
    </row>
    <row r="2909" spans="3:15" ht="12.75" customHeight="1">
      <c r="C2909" s="16">
        <f t="shared" si="90"/>
        <v>127</v>
      </c>
      <c r="D2909" s="16">
        <f t="shared" si="91"/>
        <v>3</v>
      </c>
      <c r="E2909" s="16" cm="1">
        <f t="array" aca="1" ref="E2909" ca="1">IF(F2909="","",IF(INDEX(NTG_2020_Table,$C2909+1,$D2909)=1,1,0))</f>
        <v>0</v>
      </c>
      <c r="F2909" s="17" t="str" cm="1">
        <f t="array" aca="1" ref="F2909" ca="1">IFERROR(INDEX(NTG_2020_Table,$C2909+1,$F$7),"")</f>
        <v>Com-Default&gt;2yrs</v>
      </c>
      <c r="G2909" s="17" t="str" cm="1">
        <f t="array" aca="1" ref="G2909" ca="1">IF($F2909="","",IFERROR(INDEX(NTG_2020_Map,1,IF($D2909&lt;$B$4,$B$3,IF($D2909&lt;$B$5,$B$4,$B$5))),""))</f>
        <v>NTG_ID</v>
      </c>
      <c r="H2909" s="17" cm="1">
        <f t="array" aca="1" ref="H2909" ca="1">IF(F2909="","",IFERROR(INDEX(NTG_2020_Map,2,D2909),""))</f>
        <v>43466</v>
      </c>
      <c r="I2909" s="17" t="str" cm="1">
        <f t="array" aca="1" ref="I2909" ca="1">IFERROR(INDEX(NTG_2020_Map,$C2909+2,$I$7),"")</f>
        <v/>
      </c>
      <c r="J2909" s="17" t="str" cm="1">
        <f t="array" aca="1" ref="J2909" ca="1">IFERROR(IF(INDEX(NTG_2020_Map,$C2909+2,36)=0,"",INDEX(NTG_2020_Map,$C2909+2,$J$7)),"")</f>
        <v/>
      </c>
      <c r="K2909" s="17" t="str" cm="1">
        <f t="array" aca="1" ref="K2909" ca="1">IFERROR(INDEX(NTG_2020_Map,$C2909+2,K$7),"")</f>
        <v/>
      </c>
      <c r="L2909" s="17" t="str" cm="1">
        <f t="array" aca="1" ref="L2909" ca="1">IFERROR(INDEX(NTG_2020_Map,$C2909+2,L$7),"")</f>
        <v/>
      </c>
      <c r="M2909" s="17" t="str" cm="1">
        <f t="array" aca="1" ref="M2909" ca="1">IFERROR(INDEX(NTG_2020_Map,$C2909+2,M$7),"")</f>
        <v/>
      </c>
      <c r="N2909" s="18" t="str" cm="1">
        <f t="array" aca="1" ref="N2909" ca="1">IFERROR(INDEX(NTG_2020_Map,$C2909+2,N$7),"")</f>
        <v/>
      </c>
      <c r="O2909" s="18" t="str" cm="1">
        <f t="array" aca="1" ref="O2909" ca="1">IFERROR(IF(INDEX(NTG_2020_Map,$C2909+2,O$7)="","",INDEX(NTG_2020_Map,$C2909+2,O$7)),"")</f>
        <v/>
      </c>
    </row>
    <row r="2910" spans="3:15" ht="12.75" customHeight="1">
      <c r="C2910" s="16">
        <f t="shared" si="90"/>
        <v>127</v>
      </c>
      <c r="D2910" s="16">
        <f t="shared" si="91"/>
        <v>4</v>
      </c>
      <c r="E2910" s="16" cm="1">
        <f t="array" aca="1" ref="E2910" ca="1">IF(F2910="","",IF(INDEX(NTG_2020_Table,$C2910+1,$D2910)=1,1,0))</f>
        <v>0</v>
      </c>
      <c r="F2910" s="17" t="str" cm="1">
        <f t="array" aca="1" ref="F2910" ca="1">IFERROR(INDEX(NTG_2020_Table,$C2910+1,$F$7),"")</f>
        <v>Com-Default&gt;2yrs</v>
      </c>
      <c r="G2910" s="17" t="str" cm="1">
        <f t="array" aca="1" ref="G2910" ca="1">IF($F2910="","",IFERROR(INDEX(NTG_2020_Map,1,IF($D2910&lt;$B$4,$B$3,IF($D2910&lt;$B$5,$B$4,$B$5))),""))</f>
        <v>NTG_ID</v>
      </c>
      <c r="H2910" s="17" cm="1">
        <f t="array" aca="1" ref="H2910" ca="1">IF(F2910="","",IFERROR(INDEX(NTG_2020_Map,2,D2910),""))</f>
        <v>46022</v>
      </c>
      <c r="I2910" s="17" t="str" cm="1">
        <f t="array" aca="1" ref="I2910" ca="1">IFERROR(INDEX(NTG_2020_Map,$C2910+2,$I$7),"")</f>
        <v/>
      </c>
      <c r="J2910" s="17" t="str" cm="1">
        <f t="array" aca="1" ref="J2910" ca="1">IFERROR(IF(INDEX(NTG_2020_Map,$C2910+2,36)=0,"",INDEX(NTG_2020_Map,$C2910+2,$J$7)),"")</f>
        <v/>
      </c>
      <c r="K2910" s="17" t="str" cm="1">
        <f t="array" aca="1" ref="K2910" ca="1">IFERROR(INDEX(NTG_2020_Map,$C2910+2,K$7),"")</f>
        <v/>
      </c>
      <c r="L2910" s="17" t="str" cm="1">
        <f t="array" aca="1" ref="L2910" ca="1">IFERROR(INDEX(NTG_2020_Map,$C2910+2,L$7),"")</f>
        <v/>
      </c>
      <c r="M2910" s="17" t="str" cm="1">
        <f t="array" aca="1" ref="M2910" ca="1">IFERROR(INDEX(NTG_2020_Map,$C2910+2,M$7),"")</f>
        <v/>
      </c>
      <c r="N2910" s="18" t="str" cm="1">
        <f t="array" aca="1" ref="N2910" ca="1">IFERROR(INDEX(NTG_2020_Map,$C2910+2,N$7),"")</f>
        <v/>
      </c>
      <c r="O2910" s="18" t="str" cm="1">
        <f t="array" aca="1" ref="O2910" ca="1">IFERROR(IF(INDEX(NTG_2020_Map,$C2910+2,O$7)="","",INDEX(NTG_2020_Map,$C2910+2,O$7)),"")</f>
        <v/>
      </c>
    </row>
    <row r="2911" spans="3:15" ht="12.75" customHeight="1">
      <c r="C2911" s="16">
        <f t="shared" si="90"/>
        <v>127</v>
      </c>
      <c r="D2911" s="16">
        <f t="shared" si="91"/>
        <v>5</v>
      </c>
      <c r="E2911" s="16" cm="1">
        <f t="array" aca="1" ref="E2911" ca="1">IF(F2911="","",IF(INDEX(NTG_2020_Table,$C2911+1,$D2911)=1,1,0))</f>
        <v>0</v>
      </c>
      <c r="F2911" s="17" t="str" cm="1">
        <f t="array" aca="1" ref="F2911" ca="1">IFERROR(INDEX(NTG_2020_Table,$C2911+1,$F$7),"")</f>
        <v>Com-Default&gt;2yrs</v>
      </c>
      <c r="G2911" s="17" t="str" cm="1">
        <f t="array" aca="1" ref="G2911" ca="1">IF($F2911="","",IFERROR(INDEX(NTG_2020_Map,1,IF($D2911&lt;$B$4,$B$3,IF($D2911&lt;$B$5,$B$4,$B$5))),""))</f>
        <v>NTG_ID</v>
      </c>
      <c r="H2911" s="17" cm="1">
        <f t="array" aca="1" ref="H2911" ca="1">IF(F2911="","",IFERROR(INDEX(NTG_2020_Map,2,D2911),""))</f>
        <v>0.6</v>
      </c>
      <c r="I2911" s="17" t="str" cm="1">
        <f t="array" aca="1" ref="I2911" ca="1">IFERROR(INDEX(NTG_2020_Map,$C2911+2,$I$7),"")</f>
        <v/>
      </c>
      <c r="J2911" s="17" t="str" cm="1">
        <f t="array" aca="1" ref="J2911" ca="1">IFERROR(IF(INDEX(NTG_2020_Map,$C2911+2,36)=0,"",INDEX(NTG_2020_Map,$C2911+2,$J$7)),"")</f>
        <v/>
      </c>
      <c r="K2911" s="17" t="str" cm="1">
        <f t="array" aca="1" ref="K2911" ca="1">IFERROR(INDEX(NTG_2020_Map,$C2911+2,K$7),"")</f>
        <v/>
      </c>
      <c r="L2911" s="17" t="str" cm="1">
        <f t="array" aca="1" ref="L2911" ca="1">IFERROR(INDEX(NTG_2020_Map,$C2911+2,L$7),"")</f>
        <v/>
      </c>
      <c r="M2911" s="17" t="str" cm="1">
        <f t="array" aca="1" ref="M2911" ca="1">IFERROR(INDEX(NTG_2020_Map,$C2911+2,M$7),"")</f>
        <v/>
      </c>
      <c r="N2911" s="18" t="str" cm="1">
        <f t="array" aca="1" ref="N2911" ca="1">IFERROR(INDEX(NTG_2020_Map,$C2911+2,N$7),"")</f>
        <v/>
      </c>
      <c r="O2911" s="18" t="str" cm="1">
        <f t="array" aca="1" ref="O2911" ca="1">IFERROR(IF(INDEX(NTG_2020_Map,$C2911+2,O$7)="","",INDEX(NTG_2020_Map,$C2911+2,O$7)),"")</f>
        <v/>
      </c>
    </row>
    <row r="2912" spans="3:15" ht="12.75" customHeight="1">
      <c r="C2912" s="16">
        <f t="shared" si="90"/>
        <v>127</v>
      </c>
      <c r="D2912" s="16">
        <f t="shared" si="91"/>
        <v>6</v>
      </c>
      <c r="E2912" s="16" cm="1">
        <f t="array" aca="1" ref="E2912" ca="1">IF(F2912="","",IF(INDEX(NTG_2020_Table,$C2912+1,$D2912)=1,1,0))</f>
        <v>0</v>
      </c>
      <c r="F2912" s="17" t="str" cm="1">
        <f t="array" aca="1" ref="F2912" ca="1">IFERROR(INDEX(NTG_2020_Table,$C2912+1,$F$7),"")</f>
        <v>Com-Default&gt;2yrs</v>
      </c>
      <c r="G2912" s="17" t="str" cm="1">
        <f t="array" aca="1" ref="G2912" ca="1">IF($F2912="","",IFERROR(INDEX(NTG_2020_Map,1,IF($D2912&lt;$B$4,$B$3,IF($D2912&lt;$B$5,$B$4,$B$5))),""))</f>
        <v>NTG_ID</v>
      </c>
      <c r="H2912" s="17" cm="1">
        <f t="array" aca="1" ref="H2912" ca="1">IF(F2912="","",IFERROR(INDEX(NTG_2020_Map,2,D2912),""))</f>
        <v>0.6</v>
      </c>
      <c r="I2912" s="17" t="str" cm="1">
        <f t="array" aca="1" ref="I2912" ca="1">IFERROR(INDEX(NTG_2020_Map,$C2912+2,$I$7),"")</f>
        <v/>
      </c>
      <c r="J2912" s="17" t="str" cm="1">
        <f t="array" aca="1" ref="J2912" ca="1">IFERROR(IF(INDEX(NTG_2020_Map,$C2912+2,36)=0,"",INDEX(NTG_2020_Map,$C2912+2,$J$7)),"")</f>
        <v/>
      </c>
      <c r="K2912" s="17" t="str" cm="1">
        <f t="array" aca="1" ref="K2912" ca="1">IFERROR(INDEX(NTG_2020_Map,$C2912+2,K$7),"")</f>
        <v/>
      </c>
      <c r="L2912" s="17" t="str" cm="1">
        <f t="array" aca="1" ref="L2912" ca="1">IFERROR(INDEX(NTG_2020_Map,$C2912+2,L$7),"")</f>
        <v/>
      </c>
      <c r="M2912" s="17" t="str" cm="1">
        <f t="array" aca="1" ref="M2912" ca="1">IFERROR(INDEX(NTG_2020_Map,$C2912+2,M$7),"")</f>
        <v/>
      </c>
      <c r="N2912" s="18" t="str" cm="1">
        <f t="array" aca="1" ref="N2912" ca="1">IFERROR(INDEX(NTG_2020_Map,$C2912+2,N$7),"")</f>
        <v/>
      </c>
      <c r="O2912" s="18" t="str" cm="1">
        <f t="array" aca="1" ref="O2912" ca="1">IFERROR(IF(INDEX(NTG_2020_Map,$C2912+2,O$7)="","",INDEX(NTG_2020_Map,$C2912+2,O$7)),"")</f>
        <v/>
      </c>
    </row>
    <row r="2913" spans="3:15" ht="12.75" customHeight="1">
      <c r="C2913" s="16">
        <f t="shared" si="90"/>
        <v>127</v>
      </c>
      <c r="D2913" s="16">
        <f t="shared" si="91"/>
        <v>7</v>
      </c>
      <c r="E2913" s="16" cm="1">
        <f t="array" aca="1" ref="E2913" ca="1">IF(F2913="","",IF(INDEX(NTG_2020_Table,$C2913+1,$D2913)=1,1,0))</f>
        <v>0</v>
      </c>
      <c r="F2913" s="17" t="str" cm="1">
        <f t="array" aca="1" ref="F2913" ca="1">IFERROR(INDEX(NTG_2020_Table,$C2913+1,$F$7),"")</f>
        <v>Com-Default&gt;2yrs</v>
      </c>
      <c r="G2913" s="17" t="str" cm="1">
        <f t="array" aca="1" ref="G2913" ca="1">IF($F2913="","",IFERROR(INDEX(NTG_2020_Map,1,IF($D2913&lt;$B$4,$B$3,IF($D2913&lt;$B$5,$B$4,$B$5))),""))</f>
        <v>NTG_ID</v>
      </c>
      <c r="H2913" s="17" t="str" cm="1">
        <f t="array" aca="1" ref="H2913" ca="1">IF(F2913="","",IFERROR(INDEX(NTG_2020_Map,2,D2913),""))</f>
        <v>Measures not covered by other NTG values and measure technology type has been available in marketplace for more than 2 years</v>
      </c>
      <c r="I2913" s="17" t="str" cm="1">
        <f t="array" aca="1" ref="I2913" ca="1">IFERROR(INDEX(NTG_2020_Map,$C2913+2,$I$7),"")</f>
        <v/>
      </c>
      <c r="J2913" s="17" t="str" cm="1">
        <f t="array" aca="1" ref="J2913" ca="1">IFERROR(IF(INDEX(NTG_2020_Map,$C2913+2,36)=0,"",INDEX(NTG_2020_Map,$C2913+2,$J$7)),"")</f>
        <v/>
      </c>
      <c r="K2913" s="17" t="str" cm="1">
        <f t="array" aca="1" ref="K2913" ca="1">IFERROR(INDEX(NTG_2020_Map,$C2913+2,K$7),"")</f>
        <v/>
      </c>
      <c r="L2913" s="17" t="str" cm="1">
        <f t="array" aca="1" ref="L2913" ca="1">IFERROR(INDEX(NTG_2020_Map,$C2913+2,L$7),"")</f>
        <v/>
      </c>
      <c r="M2913" s="17" t="str" cm="1">
        <f t="array" aca="1" ref="M2913" ca="1">IFERROR(INDEX(NTG_2020_Map,$C2913+2,M$7),"")</f>
        <v/>
      </c>
      <c r="N2913" s="18" t="str" cm="1">
        <f t="array" aca="1" ref="N2913" ca="1">IFERROR(INDEX(NTG_2020_Map,$C2913+2,N$7),"")</f>
        <v/>
      </c>
      <c r="O2913" s="18" t="str" cm="1">
        <f t="array" aca="1" ref="O2913" ca="1">IFERROR(IF(INDEX(NTG_2020_Map,$C2913+2,O$7)="","",INDEX(NTG_2020_Map,$C2913+2,O$7)),"")</f>
        <v/>
      </c>
    </row>
    <row r="2914" spans="3:15" ht="12.75" customHeight="1">
      <c r="C2914" s="16">
        <f t="shared" si="90"/>
        <v>127</v>
      </c>
      <c r="D2914" s="16">
        <f t="shared" si="91"/>
        <v>8</v>
      </c>
      <c r="E2914" s="16" cm="1">
        <f t="array" aca="1" ref="E2914" ca="1">IF(F2914="","",IF(INDEX(NTG_2020_Table,$C2914+1,$D2914)=1,1,0))</f>
        <v>0</v>
      </c>
      <c r="F2914" s="17" t="str" cm="1">
        <f t="array" aca="1" ref="F2914" ca="1">IFERROR(INDEX(NTG_2020_Table,$C2914+1,$F$7),"")</f>
        <v>Com-Default&gt;2yrs</v>
      </c>
      <c r="G2914" s="17" t="str" cm="1">
        <f t="array" aca="1" ref="G2914" ca="1">IF($F2914="","",IFERROR(INDEX(NTG_2020_Map,1,IF($D2914&lt;$B$4,$B$3,IF($D2914&lt;$B$5,$B$4,$B$5))),""))</f>
        <v>NTG_ID</v>
      </c>
      <c r="H2914" s="17" t="str" cm="1">
        <f t="array" aca="1" ref="H2914" ca="1">IF(F2914="","",IFERROR(INDEX(NTG_2020_Map,2,D2914),""))</f>
        <v>Deem-DEER|Deem-WP</v>
      </c>
      <c r="I2914" s="17" t="str" cm="1">
        <f t="array" aca="1" ref="I2914" ca="1">IFERROR(INDEX(NTG_2020_Map,$C2914+2,$I$7),"")</f>
        <v/>
      </c>
      <c r="J2914" s="17" t="str" cm="1">
        <f t="array" aca="1" ref="J2914" ca="1">IFERROR(IF(INDEX(NTG_2020_Map,$C2914+2,36)=0,"",INDEX(NTG_2020_Map,$C2914+2,$J$7)),"")</f>
        <v/>
      </c>
      <c r="K2914" s="17" t="str" cm="1">
        <f t="array" aca="1" ref="K2914" ca="1">IFERROR(INDEX(NTG_2020_Map,$C2914+2,K$7),"")</f>
        <v/>
      </c>
      <c r="L2914" s="17" t="str" cm="1">
        <f t="array" aca="1" ref="L2914" ca="1">IFERROR(INDEX(NTG_2020_Map,$C2914+2,L$7),"")</f>
        <v/>
      </c>
      <c r="M2914" s="17" t="str" cm="1">
        <f t="array" aca="1" ref="M2914" ca="1">IFERROR(INDEX(NTG_2020_Map,$C2914+2,M$7),"")</f>
        <v/>
      </c>
      <c r="N2914" s="18" t="str" cm="1">
        <f t="array" aca="1" ref="N2914" ca="1">IFERROR(INDEX(NTG_2020_Map,$C2914+2,N$7),"")</f>
        <v/>
      </c>
      <c r="O2914" s="18" t="str" cm="1">
        <f t="array" aca="1" ref="O2914" ca="1">IFERROR(IF(INDEX(NTG_2020_Map,$C2914+2,O$7)="","",INDEX(NTG_2020_Map,$C2914+2,O$7)),"")</f>
        <v/>
      </c>
    </row>
    <row r="2915" spans="3:15" ht="12.75" customHeight="1">
      <c r="C2915" s="16">
        <f t="shared" si="90"/>
        <v>127</v>
      </c>
      <c r="D2915" s="16">
        <f t="shared" si="91"/>
        <v>9</v>
      </c>
      <c r="E2915" s="16" cm="1">
        <f t="array" aca="1" ref="E2915" ca="1">IF(F2915="","",IF(INDEX(NTG_2020_Table,$C2915+1,$D2915)=1,1,0))</f>
        <v>0</v>
      </c>
      <c r="F2915" s="17" t="str" cm="1">
        <f t="array" aca="1" ref="F2915" ca="1">IFERROR(INDEX(NTG_2020_Table,$C2915+1,$F$7),"")</f>
        <v>Com-Default&gt;2yrs</v>
      </c>
      <c r="G2915" s="17" t="str" cm="1">
        <f t="array" aca="1" ref="G2915" ca="1">IF($F2915="","",IFERROR(INDEX(NTG_2020_Map,1,IF($D2915&lt;$B$4,$B$3,IF($D2915&lt;$B$5,$B$4,$B$5))),""))</f>
        <v>NTG_ID</v>
      </c>
      <c r="H2915" s="17" t="str" cm="1">
        <f t="array" aca="1" ref="H2915" ca="1">IF(F2915="","",IFERROR(INDEX(NTG_2020_Map,2,D2915),""))</f>
        <v>AOE|AR|BRO-Bhv|BRO-Op|BRO-RCx|BW|NC|NR</v>
      </c>
      <c r="I2915" s="17" t="str" cm="1">
        <f t="array" aca="1" ref="I2915" ca="1">IFERROR(INDEX(NTG_2020_Map,$C2915+2,$I$7),"")</f>
        <v/>
      </c>
      <c r="J2915" s="17" t="str" cm="1">
        <f t="array" aca="1" ref="J2915" ca="1">IFERROR(IF(INDEX(NTG_2020_Map,$C2915+2,36)=0,"",INDEX(NTG_2020_Map,$C2915+2,$J$7)),"")</f>
        <v/>
      </c>
      <c r="K2915" s="17" t="str" cm="1">
        <f t="array" aca="1" ref="K2915" ca="1">IFERROR(INDEX(NTG_2020_Map,$C2915+2,K$7),"")</f>
        <v/>
      </c>
      <c r="L2915" s="17" t="str" cm="1">
        <f t="array" aca="1" ref="L2915" ca="1">IFERROR(INDEX(NTG_2020_Map,$C2915+2,L$7),"")</f>
        <v/>
      </c>
      <c r="M2915" s="17" t="str" cm="1">
        <f t="array" aca="1" ref="M2915" ca="1">IFERROR(INDEX(NTG_2020_Map,$C2915+2,M$7),"")</f>
        <v/>
      </c>
      <c r="N2915" s="18" t="str" cm="1">
        <f t="array" aca="1" ref="N2915" ca="1">IFERROR(INDEX(NTG_2020_Map,$C2915+2,N$7),"")</f>
        <v/>
      </c>
      <c r="O2915" s="18" t="str" cm="1">
        <f t="array" aca="1" ref="O2915" ca="1">IFERROR(IF(INDEX(NTG_2020_Map,$C2915+2,O$7)="","",INDEX(NTG_2020_Map,$C2915+2,O$7)),"")</f>
        <v/>
      </c>
    </row>
    <row r="2916" spans="3:15" ht="12.75" customHeight="1">
      <c r="C2916" s="16">
        <f t="shared" si="90"/>
        <v>127</v>
      </c>
      <c r="D2916" s="16">
        <f t="shared" si="91"/>
        <v>10</v>
      </c>
      <c r="E2916" s="16" cm="1">
        <f t="array" aca="1" ref="E2916" ca="1">IF(F2916="","",IF(INDEX(NTG_2020_Table,$C2916+1,$D2916)=1,1,0))</f>
        <v>0</v>
      </c>
      <c r="F2916" s="17" t="str" cm="1">
        <f t="array" aca="1" ref="F2916" ca="1">IFERROR(INDEX(NTG_2020_Table,$C2916+1,$F$7),"")</f>
        <v>Com-Default&gt;2yrs</v>
      </c>
      <c r="G2916" s="17" t="str" cm="1">
        <f t="array" aca="1" ref="G2916" ca="1">IF($F2916="","",IFERROR(INDEX(NTG_2020_Map,1,IF($D2916&lt;$B$4,$B$3,IF($D2916&lt;$B$5,$B$4,$B$5))),""))</f>
        <v>NTG_ID</v>
      </c>
      <c r="H2916" s="17" t="str" cm="1">
        <f t="array" aca="1" ref="H2916" ca="1">IF(F2916="","",IFERROR(INDEX(NTG_2020_Map,2,D2916),""))</f>
        <v>UpDeemed|DnCust|DnDeemed|DnCustDI|DnDeemDI</v>
      </c>
      <c r="I2916" s="17" t="str" cm="1">
        <f t="array" aca="1" ref="I2916" ca="1">IFERROR(INDEX(NTG_2020_Map,$C2916+2,$I$7),"")</f>
        <v/>
      </c>
      <c r="J2916" s="17" t="str" cm="1">
        <f t="array" aca="1" ref="J2916" ca="1">IFERROR(IF(INDEX(NTG_2020_Map,$C2916+2,36)=0,"",INDEX(NTG_2020_Map,$C2916+2,$J$7)),"")</f>
        <v/>
      </c>
      <c r="K2916" s="17" t="str" cm="1">
        <f t="array" aca="1" ref="K2916" ca="1">IFERROR(INDEX(NTG_2020_Map,$C2916+2,K$7),"")</f>
        <v/>
      </c>
      <c r="L2916" s="17" t="str" cm="1">
        <f t="array" aca="1" ref="L2916" ca="1">IFERROR(INDEX(NTG_2020_Map,$C2916+2,L$7),"")</f>
        <v/>
      </c>
      <c r="M2916" s="17" t="str" cm="1">
        <f t="array" aca="1" ref="M2916" ca="1">IFERROR(INDEX(NTG_2020_Map,$C2916+2,M$7),"")</f>
        <v/>
      </c>
      <c r="N2916" s="18" t="str" cm="1">
        <f t="array" aca="1" ref="N2916" ca="1">IFERROR(INDEX(NTG_2020_Map,$C2916+2,N$7),"")</f>
        <v/>
      </c>
      <c r="O2916" s="18" t="str" cm="1">
        <f t="array" aca="1" ref="O2916" ca="1">IFERROR(IF(INDEX(NTG_2020_Map,$C2916+2,O$7)="","",INDEX(NTG_2020_Map,$C2916+2,O$7)),"")</f>
        <v/>
      </c>
    </row>
    <row r="2917" spans="3:15" ht="12.75" customHeight="1">
      <c r="C2917" s="16">
        <f t="shared" si="90"/>
        <v>127</v>
      </c>
      <c r="D2917" s="16">
        <f t="shared" si="91"/>
        <v>11</v>
      </c>
      <c r="E2917" s="16" cm="1">
        <f t="array" aca="1" ref="E2917" ca="1">IF(F2917="","",IF(INDEX(NTG_2020_Table,$C2917+1,$D2917)=1,1,0))</f>
        <v>0</v>
      </c>
      <c r="F2917" s="17" t="str" cm="1">
        <f t="array" aca="1" ref="F2917" ca="1">IFERROR(INDEX(NTG_2020_Table,$C2917+1,$F$7),"")</f>
        <v>Com-Default&gt;2yrs</v>
      </c>
      <c r="G2917" s="17" t="str" cm="1">
        <f t="array" aca="1" ref="G2917" ca="1">IF($F2917="","",IFERROR(INDEX(NTG_2020_Map,1,IF($D2917&lt;$B$4,$B$3,IF($D2917&lt;$B$5,$B$4,$B$5))),""))</f>
        <v>VersionSource</v>
      </c>
      <c r="H2917" s="17" t="str" cm="1">
        <f t="array" aca="1" ref="H2917" ca="1">IF(F2917="","",IFERROR(INDEX(NTG_2020_Map,2,D2917),""))</f>
        <v/>
      </c>
      <c r="I2917" s="17" t="str" cm="1">
        <f t="array" aca="1" ref="I2917" ca="1">IFERROR(INDEX(NTG_2020_Map,$C2917+2,$I$7),"")</f>
        <v/>
      </c>
      <c r="J2917" s="17" t="str" cm="1">
        <f t="array" aca="1" ref="J2917" ca="1">IFERROR(IF(INDEX(NTG_2020_Map,$C2917+2,36)=0,"",INDEX(NTG_2020_Map,$C2917+2,$J$7)),"")</f>
        <v/>
      </c>
      <c r="K2917" s="17" t="str" cm="1">
        <f t="array" aca="1" ref="K2917" ca="1">IFERROR(INDEX(NTG_2020_Map,$C2917+2,K$7),"")</f>
        <v/>
      </c>
      <c r="L2917" s="17" t="str" cm="1">
        <f t="array" aca="1" ref="L2917" ca="1">IFERROR(INDEX(NTG_2020_Map,$C2917+2,L$7),"")</f>
        <v/>
      </c>
      <c r="M2917" s="17" t="str" cm="1">
        <f t="array" aca="1" ref="M2917" ca="1">IFERROR(INDEX(NTG_2020_Map,$C2917+2,M$7),"")</f>
        <v/>
      </c>
      <c r="N2917" s="18" t="str" cm="1">
        <f t="array" aca="1" ref="N2917" ca="1">IFERROR(INDEX(NTG_2020_Map,$C2917+2,N$7),"")</f>
        <v/>
      </c>
      <c r="O2917" s="18" t="str" cm="1">
        <f t="array" aca="1" ref="O2917" ca="1">IFERROR(IF(INDEX(NTG_2020_Map,$C2917+2,O$7)="","",INDEX(NTG_2020_Map,$C2917+2,O$7)),"")</f>
        <v/>
      </c>
    </row>
    <row r="2918" spans="3:15" ht="12.75" customHeight="1">
      <c r="C2918" s="16">
        <f t="shared" si="90"/>
        <v>127</v>
      </c>
      <c r="D2918" s="16">
        <f t="shared" si="91"/>
        <v>12</v>
      </c>
      <c r="E2918" s="16" cm="1">
        <f t="array" aca="1" ref="E2918" ca="1">IF(F2918="","",IF(INDEX(NTG_2020_Table,$C2918+1,$D2918)=1,1,0))</f>
        <v>0</v>
      </c>
      <c r="F2918" s="17" t="str" cm="1">
        <f t="array" aca="1" ref="F2918" ca="1">IFERROR(INDEX(NTG_2020_Table,$C2918+1,$F$7),"")</f>
        <v>Com-Default&gt;2yrs</v>
      </c>
      <c r="G2918" s="17" t="str" cm="1">
        <f t="array" aca="1" ref="G2918" ca="1">IF($F2918="","",IFERROR(INDEX(NTG_2020_Map,1,IF($D2918&lt;$B$4,$B$3,IF($D2918&lt;$B$5,$B$4,$B$5))),""))</f>
        <v>VersionSource</v>
      </c>
      <c r="H2918" s="17" t="str" cm="1">
        <f t="array" aca="1" ref="H2918" ca="1">IF(F2918="","",IFERROR(INDEX(NTG_2020_Map,2,D2918),""))</f>
        <v>1</v>
      </c>
      <c r="I2918" s="17" t="str" cm="1">
        <f t="array" aca="1" ref="I2918" ca="1">IFERROR(INDEX(NTG_2020_Map,$C2918+2,$I$7),"")</f>
        <v/>
      </c>
      <c r="J2918" s="17" t="str" cm="1">
        <f t="array" aca="1" ref="J2918" ca="1">IFERROR(IF(INDEX(NTG_2020_Map,$C2918+2,36)=0,"",INDEX(NTG_2020_Map,$C2918+2,$J$7)),"")</f>
        <v/>
      </c>
      <c r="K2918" s="17" t="str" cm="1">
        <f t="array" aca="1" ref="K2918" ca="1">IFERROR(INDEX(NTG_2020_Map,$C2918+2,K$7),"")</f>
        <v/>
      </c>
      <c r="L2918" s="17" t="str" cm="1">
        <f t="array" aca="1" ref="L2918" ca="1">IFERROR(INDEX(NTG_2020_Map,$C2918+2,L$7),"")</f>
        <v/>
      </c>
      <c r="M2918" s="17" t="str" cm="1">
        <f t="array" aca="1" ref="M2918" ca="1">IFERROR(INDEX(NTG_2020_Map,$C2918+2,M$7),"")</f>
        <v/>
      </c>
      <c r="N2918" s="18" t="str" cm="1">
        <f t="array" aca="1" ref="N2918" ca="1">IFERROR(INDEX(NTG_2020_Map,$C2918+2,N$7),"")</f>
        <v/>
      </c>
      <c r="O2918" s="18" t="str" cm="1">
        <f t="array" aca="1" ref="O2918" ca="1">IFERROR(IF(INDEX(NTG_2020_Map,$C2918+2,O$7)="","",INDEX(NTG_2020_Map,$C2918+2,O$7)),"")</f>
        <v/>
      </c>
    </row>
    <row r="2919" spans="3:15" ht="12.75" customHeight="1">
      <c r="C2919" s="16">
        <f t="shared" si="90"/>
        <v>127</v>
      </c>
      <c r="D2919" s="16">
        <f t="shared" si="91"/>
        <v>13</v>
      </c>
      <c r="E2919" s="16" cm="1">
        <f t="array" aca="1" ref="E2919" ca="1">IF(F2919="","",IF(INDEX(NTG_2020_Table,$C2919+1,$D2919)=1,1,0))</f>
        <v>0</v>
      </c>
      <c r="F2919" s="17" t="str" cm="1">
        <f t="array" aca="1" ref="F2919" ca="1">IFERROR(INDEX(NTG_2020_Table,$C2919+1,$F$7),"")</f>
        <v>Com-Default&gt;2yrs</v>
      </c>
      <c r="G2919" s="17" t="str" cm="1">
        <f t="array" aca="1" ref="G2919" ca="1">IF($F2919="","",IFERROR(INDEX(NTG_2020_Map,1,IF($D2919&lt;$B$4,$B$3,IF($D2919&lt;$B$5,$B$4,$B$5))),""))</f>
        <v>VersionSource</v>
      </c>
      <c r="H2919" s="17" t="str" cm="1">
        <f t="array" aca="1" ref="H2919" ca="1">IF(F2919="","",IFERROR(INDEX(NTG_2020_Map,2,D2919),""))</f>
        <v>1</v>
      </c>
      <c r="I2919" s="17" t="str" cm="1">
        <f t="array" aca="1" ref="I2919" ca="1">IFERROR(INDEX(NTG_2020_Map,$C2919+2,$I$7),"")</f>
        <v/>
      </c>
      <c r="J2919" s="17" t="str" cm="1">
        <f t="array" aca="1" ref="J2919" ca="1">IFERROR(IF(INDEX(NTG_2020_Map,$C2919+2,36)=0,"",INDEX(NTG_2020_Map,$C2919+2,$J$7)),"")</f>
        <v/>
      </c>
      <c r="K2919" s="17" t="str" cm="1">
        <f t="array" aca="1" ref="K2919" ca="1">IFERROR(INDEX(NTG_2020_Map,$C2919+2,K$7),"")</f>
        <v/>
      </c>
      <c r="L2919" s="17" t="str" cm="1">
        <f t="array" aca="1" ref="L2919" ca="1">IFERROR(INDEX(NTG_2020_Map,$C2919+2,L$7),"")</f>
        <v/>
      </c>
      <c r="M2919" s="17" t="str" cm="1">
        <f t="array" aca="1" ref="M2919" ca="1">IFERROR(INDEX(NTG_2020_Map,$C2919+2,M$7),"")</f>
        <v/>
      </c>
      <c r="N2919" s="18" t="str" cm="1">
        <f t="array" aca="1" ref="N2919" ca="1">IFERROR(INDEX(NTG_2020_Map,$C2919+2,N$7),"")</f>
        <v/>
      </c>
      <c r="O2919" s="18" t="str" cm="1">
        <f t="array" aca="1" ref="O2919" ca="1">IFERROR(IF(INDEX(NTG_2020_Map,$C2919+2,O$7)="","",INDEX(NTG_2020_Map,$C2919+2,O$7)),"")</f>
        <v/>
      </c>
    </row>
    <row r="2920" spans="3:15" ht="12.75" customHeight="1">
      <c r="C2920" s="16">
        <f t="shared" si="90"/>
        <v>127</v>
      </c>
      <c r="D2920" s="16">
        <f t="shared" si="91"/>
        <v>14</v>
      </c>
      <c r="E2920" s="16" cm="1">
        <f t="array" aca="1" ref="E2920" ca="1">IF(F2920="","",IF(INDEX(NTG_2020_Table,$C2920+1,$D2920)=1,1,0))</f>
        <v>0</v>
      </c>
      <c r="F2920" s="17" t="str" cm="1">
        <f t="array" aca="1" ref="F2920" ca="1">IFERROR(INDEX(NTG_2020_Table,$C2920+1,$F$7),"")</f>
        <v>Com-Default&gt;2yrs</v>
      </c>
      <c r="G2920" s="17" t="str" cm="1">
        <f t="array" aca="1" ref="G2920" ca="1">IF($F2920="","",IFERROR(INDEX(NTG_2020_Map,1,IF($D2920&lt;$B$4,$B$3,IF($D2920&lt;$B$5,$B$4,$B$5))),""))</f>
        <v>VersionSource</v>
      </c>
      <c r="H2920" s="17" t="str" cm="1">
        <f t="array" aca="1" ref="H2920" ca="1">IF(F2920="","",IFERROR(INDEX(NTG_2020_Map,2,D2920),""))</f>
        <v>0</v>
      </c>
      <c r="I2920" s="17" t="str" cm="1">
        <f t="array" aca="1" ref="I2920" ca="1">IFERROR(INDEX(NTG_2020_Map,$C2920+2,$I$7),"")</f>
        <v/>
      </c>
      <c r="J2920" s="17" t="str" cm="1">
        <f t="array" aca="1" ref="J2920" ca="1">IFERROR(IF(INDEX(NTG_2020_Map,$C2920+2,36)=0,"",INDEX(NTG_2020_Map,$C2920+2,$J$7)),"")</f>
        <v/>
      </c>
      <c r="K2920" s="17" t="str" cm="1">
        <f t="array" aca="1" ref="K2920" ca="1">IFERROR(INDEX(NTG_2020_Map,$C2920+2,K$7),"")</f>
        <v/>
      </c>
      <c r="L2920" s="17" t="str" cm="1">
        <f t="array" aca="1" ref="L2920" ca="1">IFERROR(INDEX(NTG_2020_Map,$C2920+2,L$7),"")</f>
        <v/>
      </c>
      <c r="M2920" s="17" t="str" cm="1">
        <f t="array" aca="1" ref="M2920" ca="1">IFERROR(INDEX(NTG_2020_Map,$C2920+2,M$7),"")</f>
        <v/>
      </c>
      <c r="N2920" s="18" t="str" cm="1">
        <f t="array" aca="1" ref="N2920" ca="1">IFERROR(INDEX(NTG_2020_Map,$C2920+2,N$7),"")</f>
        <v/>
      </c>
      <c r="O2920" s="18" t="str" cm="1">
        <f t="array" aca="1" ref="O2920" ca="1">IFERROR(IF(INDEX(NTG_2020_Map,$C2920+2,O$7)="","",INDEX(NTG_2020_Map,$C2920+2,O$7)),"")</f>
        <v/>
      </c>
    </row>
    <row r="2921" spans="3:15" ht="12.75" customHeight="1">
      <c r="C2921" s="16">
        <f t="shared" si="90"/>
        <v>127</v>
      </c>
      <c r="D2921" s="16">
        <f t="shared" si="91"/>
        <v>15</v>
      </c>
      <c r="E2921" s="16" cm="1">
        <f t="array" aca="1" ref="E2921" ca="1">IF(F2921="","",IF(INDEX(NTG_2020_Table,$C2921+1,$D2921)=1,1,0))</f>
        <v>0</v>
      </c>
      <c r="F2921" s="17" t="str" cm="1">
        <f t="array" aca="1" ref="F2921" ca="1">IFERROR(INDEX(NTG_2020_Table,$C2921+1,$F$7),"")</f>
        <v>Com-Default&gt;2yrs</v>
      </c>
      <c r="G2921" s="17" t="str" cm="1">
        <f t="array" aca="1" ref="G2921" ca="1">IF($F2921="","",IFERROR(INDEX(NTG_2020_Map,1,IF($D2921&lt;$B$4,$B$3,IF($D2921&lt;$B$5,$B$4,$B$5))),""))</f>
        <v>VersionSource</v>
      </c>
      <c r="H2921" s="17" cm="1">
        <f t="array" aca="1" ref="H2921" ca="1">IF(F2921="","",IFERROR(INDEX(NTG_2020_Map,2,D2921),""))</f>
        <v>45448.629734189817</v>
      </c>
      <c r="I2921" s="17" t="str" cm="1">
        <f t="array" aca="1" ref="I2921" ca="1">IFERROR(INDEX(NTG_2020_Map,$C2921+2,$I$7),"")</f>
        <v/>
      </c>
      <c r="J2921" s="17" t="str" cm="1">
        <f t="array" aca="1" ref="J2921" ca="1">IFERROR(IF(INDEX(NTG_2020_Map,$C2921+2,36)=0,"",INDEX(NTG_2020_Map,$C2921+2,$J$7)),"")</f>
        <v/>
      </c>
      <c r="K2921" s="17" t="str" cm="1">
        <f t="array" aca="1" ref="K2921" ca="1">IFERROR(INDEX(NTG_2020_Map,$C2921+2,K$7),"")</f>
        <v/>
      </c>
      <c r="L2921" s="17" t="str" cm="1">
        <f t="array" aca="1" ref="L2921" ca="1">IFERROR(INDEX(NTG_2020_Map,$C2921+2,L$7),"")</f>
        <v/>
      </c>
      <c r="M2921" s="17" t="str" cm="1">
        <f t="array" aca="1" ref="M2921" ca="1">IFERROR(INDEX(NTG_2020_Map,$C2921+2,M$7),"")</f>
        <v/>
      </c>
      <c r="N2921" s="18" t="str" cm="1">
        <f t="array" aca="1" ref="N2921" ca="1">IFERROR(INDEX(NTG_2020_Map,$C2921+2,N$7),"")</f>
        <v/>
      </c>
      <c r="O2921" s="18" t="str" cm="1">
        <f t="array" aca="1" ref="O2921" ca="1">IFERROR(IF(INDEX(NTG_2020_Map,$C2921+2,O$7)="","",INDEX(NTG_2020_Map,$C2921+2,O$7)),"")</f>
        <v/>
      </c>
    </row>
    <row r="2922" spans="3:15" ht="12.75" customHeight="1">
      <c r="C2922" s="16">
        <f t="shared" si="90"/>
        <v>127</v>
      </c>
      <c r="D2922" s="16">
        <f t="shared" si="91"/>
        <v>16</v>
      </c>
      <c r="E2922" s="16" cm="1">
        <f t="array" aca="1" ref="E2922" ca="1">IF(F2922="","",IF(INDEX(NTG_2020_Table,$C2922+1,$D2922)=1,1,0))</f>
        <v>1</v>
      </c>
      <c r="F2922" s="17" t="str" cm="1">
        <f t="array" aca="1" ref="F2922" ca="1">IFERROR(INDEX(NTG_2020_Table,$C2922+1,$F$7),"")</f>
        <v>Com-Default&gt;2yrs</v>
      </c>
      <c r="G2922" s="17" t="str" cm="1">
        <f t="array" aca="1" ref="G2922" ca="1">IF($F2922="","",IFERROR(INDEX(NTG_2020_Map,1,IF($D2922&lt;$B$4,$B$3,IF($D2922&lt;$B$5,$B$4,$B$5))),""))</f>
        <v>VersionSource</v>
      </c>
      <c r="H2922" s="17" t="str" cm="1">
        <f t="array" aca="1" ref="H2922" ca="1">IF(F2922="","",IFERROR(INDEX(NTG_2020_Map,2,D2922),""))</f>
        <v>Expired this record since a new record was created that uses the updated Measure Impact Types and Delivery Types per DEER2026 Scoping Document.</v>
      </c>
      <c r="I2922" s="17" t="str" cm="1">
        <f t="array" aca="1" ref="I2922" ca="1">IFERROR(INDEX(NTG_2020_Map,$C2922+2,$I$7),"")</f>
        <v/>
      </c>
      <c r="J2922" s="17" t="str" cm="1">
        <f t="array" aca="1" ref="J2922" ca="1">IFERROR(IF(INDEX(NTG_2020_Map,$C2922+2,36)=0,"",INDEX(NTG_2020_Map,$C2922+2,$J$7)),"")</f>
        <v/>
      </c>
      <c r="K2922" s="17" t="str" cm="1">
        <f t="array" aca="1" ref="K2922" ca="1">IFERROR(INDEX(NTG_2020_Map,$C2922+2,K$7),"")</f>
        <v/>
      </c>
      <c r="L2922" s="17" t="str" cm="1">
        <f t="array" aca="1" ref="L2922" ca="1">IFERROR(INDEX(NTG_2020_Map,$C2922+2,L$7),"")</f>
        <v/>
      </c>
      <c r="M2922" s="17" t="str" cm="1">
        <f t="array" aca="1" ref="M2922" ca="1">IFERROR(INDEX(NTG_2020_Map,$C2922+2,M$7),"")</f>
        <v/>
      </c>
      <c r="N2922" s="18" t="str" cm="1">
        <f t="array" aca="1" ref="N2922" ca="1">IFERROR(INDEX(NTG_2020_Map,$C2922+2,N$7),"")</f>
        <v/>
      </c>
      <c r="O2922" s="18" t="str" cm="1">
        <f t="array" aca="1" ref="O2922" ca="1">IFERROR(IF(INDEX(NTG_2020_Map,$C2922+2,O$7)="","",INDEX(NTG_2020_Map,$C2922+2,O$7)),"")</f>
        <v/>
      </c>
    </row>
    <row r="2923" spans="3:15" ht="12.75" customHeight="1">
      <c r="C2923" s="16">
        <f t="shared" si="90"/>
        <v>127</v>
      </c>
      <c r="D2923" s="16">
        <f t="shared" si="91"/>
        <v>17</v>
      </c>
      <c r="E2923" s="16" cm="1">
        <f t="array" aca="1" ref="E2923" ca="1">IF(F2923="","",IF(INDEX(NTG_2020_Table,$C2923+1,$D2923)=1,1,0))</f>
        <v>1</v>
      </c>
      <c r="F2923" s="17" t="str" cm="1">
        <f t="array" aca="1" ref="F2923" ca="1">IFERROR(INDEX(NTG_2020_Table,$C2923+1,$F$7),"")</f>
        <v>Com-Default&gt;2yrs</v>
      </c>
      <c r="G2923" s="17" t="str" cm="1">
        <f t="array" aca="1" ref="G2923" ca="1">IF($F2923="","",IFERROR(INDEX(NTG_2020_Map,1,IF($D2923&lt;$B$4,$B$3,IF($D2923&lt;$B$5,$B$4,$B$5))),""))</f>
        <v>VersionSource</v>
      </c>
      <c r="H2923" s="17" t="str" cm="1">
        <f t="array" aca="1" ref="H2923" ca="1">IF(F2923="","",IFERROR(INDEX(NTG_2020_Map,2,D2923),""))</f>
        <v>Deemed Ex Ante Team</v>
      </c>
      <c r="I2923" s="17" t="str" cm="1">
        <f t="array" aca="1" ref="I2923" ca="1">IFERROR(INDEX(NTG_2020_Map,$C2923+2,$I$7),"")</f>
        <v/>
      </c>
      <c r="J2923" s="17" t="str" cm="1">
        <f t="array" aca="1" ref="J2923" ca="1">IFERROR(IF(INDEX(NTG_2020_Map,$C2923+2,36)=0,"",INDEX(NTG_2020_Map,$C2923+2,$J$7)),"")</f>
        <v/>
      </c>
      <c r="K2923" s="17" t="str" cm="1">
        <f t="array" aca="1" ref="K2923" ca="1">IFERROR(INDEX(NTG_2020_Map,$C2923+2,K$7),"")</f>
        <v/>
      </c>
      <c r="L2923" s="17" t="str" cm="1">
        <f t="array" aca="1" ref="L2923" ca="1">IFERROR(INDEX(NTG_2020_Map,$C2923+2,L$7),"")</f>
        <v/>
      </c>
      <c r="M2923" s="17" t="str" cm="1">
        <f t="array" aca="1" ref="M2923" ca="1">IFERROR(INDEX(NTG_2020_Map,$C2923+2,M$7),"")</f>
        <v/>
      </c>
      <c r="N2923" s="18" t="str" cm="1">
        <f t="array" aca="1" ref="N2923" ca="1">IFERROR(INDEX(NTG_2020_Map,$C2923+2,N$7),"")</f>
        <v/>
      </c>
      <c r="O2923" s="18" t="str" cm="1">
        <f t="array" aca="1" ref="O2923" ca="1">IFERROR(IF(INDEX(NTG_2020_Map,$C2923+2,O$7)="","",INDEX(NTG_2020_Map,$C2923+2,O$7)),"")</f>
        <v/>
      </c>
    </row>
    <row r="2924" spans="3:15" ht="12.75" customHeight="1">
      <c r="C2924" s="16">
        <f t="shared" si="90"/>
        <v>127</v>
      </c>
      <c r="D2924" s="16">
        <f t="shared" si="91"/>
        <v>18</v>
      </c>
      <c r="E2924" s="16" cm="1">
        <f t="array" aca="1" ref="E2924" ca="1">IF(F2924="","",IF(INDEX(NTG_2020_Table,$C2924+1,$D2924)=1,1,0))</f>
        <v>1</v>
      </c>
      <c r="F2924" s="17" t="str" cm="1">
        <f t="array" aca="1" ref="F2924" ca="1">IFERROR(INDEX(NTG_2020_Table,$C2924+1,$F$7),"")</f>
        <v>Com-Default&gt;2yrs</v>
      </c>
      <c r="G2924" s="17" t="str" cm="1">
        <f t="array" aca="1" ref="G2924" ca="1">IF($F2924="","",IFERROR(INDEX(NTG_2020_Map,1,IF($D2924&lt;$B$4,$B$3,IF($D2924&lt;$B$5,$B$4,$B$5))),""))</f>
        <v>VersionSource</v>
      </c>
      <c r="H2924" s="17" cm="1">
        <f t="array" aca="1" ref="H2924" ca="1">IF(F2924="","",IFERROR(INDEX(NTG_2020_Map,2,D2924),""))</f>
        <v>44566.539816770834</v>
      </c>
      <c r="I2924" s="17" t="str" cm="1">
        <f t="array" aca="1" ref="I2924" ca="1">IFERROR(INDEX(NTG_2020_Map,$C2924+2,$I$7),"")</f>
        <v/>
      </c>
      <c r="J2924" s="17" t="str" cm="1">
        <f t="array" aca="1" ref="J2924" ca="1">IFERROR(IF(INDEX(NTG_2020_Map,$C2924+2,36)=0,"",INDEX(NTG_2020_Map,$C2924+2,$J$7)),"")</f>
        <v/>
      </c>
      <c r="K2924" s="17" t="str" cm="1">
        <f t="array" aca="1" ref="K2924" ca="1">IFERROR(INDEX(NTG_2020_Map,$C2924+2,K$7),"")</f>
        <v/>
      </c>
      <c r="L2924" s="17" t="str" cm="1">
        <f t="array" aca="1" ref="L2924" ca="1">IFERROR(INDEX(NTG_2020_Map,$C2924+2,L$7),"")</f>
        <v/>
      </c>
      <c r="M2924" s="17" t="str" cm="1">
        <f t="array" aca="1" ref="M2924" ca="1">IFERROR(INDEX(NTG_2020_Map,$C2924+2,M$7),"")</f>
        <v/>
      </c>
      <c r="N2924" s="18" t="str" cm="1">
        <f t="array" aca="1" ref="N2924" ca="1">IFERROR(INDEX(NTG_2020_Map,$C2924+2,N$7),"")</f>
        <v/>
      </c>
      <c r="O2924" s="18" t="str" cm="1">
        <f t="array" aca="1" ref="O2924" ca="1">IFERROR(IF(INDEX(NTG_2020_Map,$C2924+2,O$7)="","",INDEX(NTG_2020_Map,$C2924+2,O$7)),"")</f>
        <v/>
      </c>
    </row>
    <row r="2925" spans="3:15" ht="12.75" customHeight="1">
      <c r="C2925" s="16">
        <f t="shared" si="90"/>
        <v>127</v>
      </c>
      <c r="D2925" s="16">
        <f t="shared" si="91"/>
        <v>19</v>
      </c>
      <c r="E2925" s="16" cm="1">
        <f t="array" aca="1" ref="E2925" ca="1">IF(F2925="","",IF(INDEX(NTG_2020_Table,$C2925+1,$D2925)=1,1,0))</f>
        <v>1</v>
      </c>
      <c r="F2925" s="17" t="str" cm="1">
        <f t="array" aca="1" ref="F2925" ca="1">IFERROR(INDEX(NTG_2020_Table,$C2925+1,$F$7),"")</f>
        <v>Com-Default&gt;2yrs</v>
      </c>
      <c r="G2925" s="17" t="str" cm="1">
        <f t="array" aca="1" ref="G2925" ca="1">IF($F2925="","",IFERROR(INDEX(NTG_2020_Map,1,IF($D2925&lt;$B$4,$B$3,IF($D2925&lt;$B$5,$B$4,$B$5))),""))</f>
        <v>CreatedComment</v>
      </c>
      <c r="H2925" s="17" t="str" cm="1">
        <f t="array" aca="1" ref="H2925" ca="1">IF(F2925="","",IFERROR(INDEX(NTG_2020_Map,2,D2925),""))</f>
        <v/>
      </c>
      <c r="I2925" s="17" t="str" cm="1">
        <f t="array" aca="1" ref="I2925" ca="1">IFERROR(INDEX(NTG_2020_Map,$C2925+2,$I$7),"")</f>
        <v/>
      </c>
      <c r="J2925" s="17" t="str" cm="1">
        <f t="array" aca="1" ref="J2925" ca="1">IFERROR(IF(INDEX(NTG_2020_Map,$C2925+2,36)=0,"",INDEX(NTG_2020_Map,$C2925+2,$J$7)),"")</f>
        <v/>
      </c>
      <c r="K2925" s="17" t="str" cm="1">
        <f t="array" aca="1" ref="K2925" ca="1">IFERROR(INDEX(NTG_2020_Map,$C2925+2,K$7),"")</f>
        <v/>
      </c>
      <c r="L2925" s="17" t="str" cm="1">
        <f t="array" aca="1" ref="L2925" ca="1">IFERROR(INDEX(NTG_2020_Map,$C2925+2,L$7),"")</f>
        <v/>
      </c>
      <c r="M2925" s="17" t="str" cm="1">
        <f t="array" aca="1" ref="M2925" ca="1">IFERROR(INDEX(NTG_2020_Map,$C2925+2,M$7),"")</f>
        <v/>
      </c>
      <c r="N2925" s="18" t="str" cm="1">
        <f t="array" aca="1" ref="N2925" ca="1">IFERROR(INDEX(NTG_2020_Map,$C2925+2,N$7),"")</f>
        <v/>
      </c>
      <c r="O2925" s="18" t="str" cm="1">
        <f t="array" aca="1" ref="O2925" ca="1">IFERROR(IF(INDEX(NTG_2020_Map,$C2925+2,O$7)="","",INDEX(NTG_2020_Map,$C2925+2,O$7)),"")</f>
        <v/>
      </c>
    </row>
    <row r="2926" spans="3:15" ht="12.75" customHeight="1">
      <c r="C2926" s="16">
        <f t="shared" si="90"/>
        <v>127</v>
      </c>
      <c r="D2926" s="16">
        <f t="shared" si="91"/>
        <v>20</v>
      </c>
      <c r="E2926" s="16" cm="1">
        <f t="array" aca="1" ref="E2926" ca="1">IF(F2926="","",IF(INDEX(NTG_2020_Table,$C2926+1,$D2926)=1,1,0))</f>
        <v>1</v>
      </c>
      <c r="F2926" s="17" t="str" cm="1">
        <f t="array" aca="1" ref="F2926" ca="1">IFERROR(INDEX(NTG_2020_Table,$C2926+1,$F$7),"")</f>
        <v>Com-Default&gt;2yrs</v>
      </c>
      <c r="G2926" s="17" t="str" cm="1">
        <f t="array" aca="1" ref="G2926" ca="1">IF($F2926="","",IFERROR(INDEX(NTG_2020_Map,1,IF($D2926&lt;$B$4,$B$3,IF($D2926&lt;$B$5,$B$4,$B$5))),""))</f>
        <v>CreatedComment</v>
      </c>
      <c r="H2926" s="17" t="str" cm="1">
        <f t="array" aca="1" ref="H2926" ca="1">IF(F2926="","",IFERROR(INDEX(NTG_2020_Map,2,D2926),""))</f>
        <v>Deemed Ex Ante Team</v>
      </c>
      <c r="I2926" s="17" t="str" cm="1">
        <f t="array" aca="1" ref="I2926" ca="1">IFERROR(INDEX(NTG_2020_Map,$C2926+2,$I$7),"")</f>
        <v/>
      </c>
      <c r="J2926" s="17" t="str" cm="1">
        <f t="array" aca="1" ref="J2926" ca="1">IFERROR(IF(INDEX(NTG_2020_Map,$C2926+2,36)=0,"",INDEX(NTG_2020_Map,$C2926+2,$J$7)),"")</f>
        <v/>
      </c>
      <c r="K2926" s="17" t="str" cm="1">
        <f t="array" aca="1" ref="K2926" ca="1">IFERROR(INDEX(NTG_2020_Map,$C2926+2,K$7),"")</f>
        <v/>
      </c>
      <c r="L2926" s="17" t="str" cm="1">
        <f t="array" aca="1" ref="L2926" ca="1">IFERROR(INDEX(NTG_2020_Map,$C2926+2,L$7),"")</f>
        <v/>
      </c>
      <c r="M2926" s="17" t="str" cm="1">
        <f t="array" aca="1" ref="M2926" ca="1">IFERROR(INDEX(NTG_2020_Map,$C2926+2,M$7),"")</f>
        <v/>
      </c>
      <c r="N2926" s="18" t="str" cm="1">
        <f t="array" aca="1" ref="N2926" ca="1">IFERROR(INDEX(NTG_2020_Map,$C2926+2,N$7),"")</f>
        <v/>
      </c>
      <c r="O2926" s="18" t="str" cm="1">
        <f t="array" aca="1" ref="O2926" ca="1">IFERROR(IF(INDEX(NTG_2020_Map,$C2926+2,O$7)="","",INDEX(NTG_2020_Map,$C2926+2,O$7)),"")</f>
        <v/>
      </c>
    </row>
    <row r="2927" spans="3:15" ht="12.75" customHeight="1">
      <c r="C2927" s="16">
        <f t="shared" si="90"/>
        <v>127</v>
      </c>
      <c r="D2927" s="16">
        <f t="shared" si="91"/>
        <v>21</v>
      </c>
      <c r="E2927" s="16" cm="1">
        <f t="array" aca="1" ref="E2927" ca="1">IF(F2927="","",IF(INDEX(NTG_2020_Table,$C2927+1,$D2927)=1,1,0))</f>
        <v>1</v>
      </c>
      <c r="F2927" s="17" t="str" cm="1">
        <f t="array" aca="1" ref="F2927" ca="1">IFERROR(INDEX(NTG_2020_Table,$C2927+1,$F$7),"")</f>
        <v>Com-Default&gt;2yrs</v>
      </c>
      <c r="G2927" s="17" t="str" cm="1">
        <f t="array" aca="1" ref="G2927" ca="1">IF($F2927="","",IFERROR(INDEX(NTG_2020_Map,1,IF($D2927&lt;$B$4,$B$3,IF($D2927&lt;$B$5,$B$4,$B$5))),""))</f>
        <v>CreatedComment</v>
      </c>
      <c r="H2927" s="17" t="str" cm="1">
        <f t="array" aca="1" ref="H2927" ca="1">IF(F2927="","",IFERROR(INDEX(NTG_2020_Map,2,D2927),""))</f>
        <v/>
      </c>
      <c r="I2927" s="17" t="str" cm="1">
        <f t="array" aca="1" ref="I2927" ca="1">IFERROR(INDEX(NTG_2020_Map,$C2927+2,$I$7),"")</f>
        <v/>
      </c>
      <c r="J2927" s="17" t="str" cm="1">
        <f t="array" aca="1" ref="J2927" ca="1">IFERROR(IF(INDEX(NTG_2020_Map,$C2927+2,36)=0,"",INDEX(NTG_2020_Map,$C2927+2,$J$7)),"")</f>
        <v/>
      </c>
      <c r="K2927" s="17" t="str" cm="1">
        <f t="array" aca="1" ref="K2927" ca="1">IFERROR(INDEX(NTG_2020_Map,$C2927+2,K$7),"")</f>
        <v/>
      </c>
      <c r="L2927" s="17" t="str" cm="1">
        <f t="array" aca="1" ref="L2927" ca="1">IFERROR(INDEX(NTG_2020_Map,$C2927+2,L$7),"")</f>
        <v/>
      </c>
      <c r="M2927" s="17" t="str" cm="1">
        <f t="array" aca="1" ref="M2927" ca="1">IFERROR(INDEX(NTG_2020_Map,$C2927+2,M$7),"")</f>
        <v/>
      </c>
      <c r="N2927" s="18" t="str" cm="1">
        <f t="array" aca="1" ref="N2927" ca="1">IFERROR(INDEX(NTG_2020_Map,$C2927+2,N$7),"")</f>
        <v/>
      </c>
      <c r="O2927" s="18" t="str" cm="1">
        <f t="array" aca="1" ref="O2927" ca="1">IFERROR(IF(INDEX(NTG_2020_Map,$C2927+2,O$7)="","",INDEX(NTG_2020_Map,$C2927+2,O$7)),"")</f>
        <v/>
      </c>
    </row>
    <row r="2928" spans="3:15" ht="12.75" customHeight="1">
      <c r="C2928" s="16">
        <f t="shared" si="90"/>
        <v>127</v>
      </c>
      <c r="D2928" s="16">
        <f t="shared" si="91"/>
        <v>22</v>
      </c>
      <c r="E2928" s="16" cm="1">
        <f t="array" aca="1" ref="E2928" ca="1">IF(F2928="","",IF(INDEX(NTG_2020_Table,$C2928+1,$D2928)=1,1,0))</f>
        <v>1</v>
      </c>
      <c r="F2928" s="17" t="str" cm="1">
        <f t="array" aca="1" ref="F2928" ca="1">IFERROR(INDEX(NTG_2020_Table,$C2928+1,$F$7),"")</f>
        <v>Com-Default&gt;2yrs</v>
      </c>
      <c r="G2928" s="17" t="str" cm="1">
        <f t="array" aca="1" ref="G2928" ca="1">IF($F2928="","",IFERROR(INDEX(NTG_2020_Map,1,IF($D2928&lt;$B$4,$B$3,IF($D2928&lt;$B$5,$B$4,$B$5))),""))</f>
        <v>CreatedComment</v>
      </c>
      <c r="H2928" s="17" t="str" cm="1">
        <f t="array" aca="1" ref="H2928" ca="1">IF(F2928="","",IFERROR(INDEX(NTG_2020_Map,2,D2928),""))</f>
        <v/>
      </c>
      <c r="I2928" s="17" t="str" cm="1">
        <f t="array" aca="1" ref="I2928" ca="1">IFERROR(INDEX(NTG_2020_Map,$C2928+2,$I$7),"")</f>
        <v/>
      </c>
      <c r="J2928" s="17" t="str" cm="1">
        <f t="array" aca="1" ref="J2928" ca="1">IFERROR(IF(INDEX(NTG_2020_Map,$C2928+2,36)=0,"",INDEX(NTG_2020_Map,$C2928+2,$J$7)),"")</f>
        <v/>
      </c>
      <c r="K2928" s="17" t="str" cm="1">
        <f t="array" aca="1" ref="K2928" ca="1">IFERROR(INDEX(NTG_2020_Map,$C2928+2,K$7),"")</f>
        <v/>
      </c>
      <c r="L2928" s="17" t="str" cm="1">
        <f t="array" aca="1" ref="L2928" ca="1">IFERROR(INDEX(NTG_2020_Map,$C2928+2,L$7),"")</f>
        <v/>
      </c>
      <c r="M2928" s="17" t="str" cm="1">
        <f t="array" aca="1" ref="M2928" ca="1">IFERROR(INDEX(NTG_2020_Map,$C2928+2,M$7),"")</f>
        <v/>
      </c>
      <c r="N2928" s="18" t="str" cm="1">
        <f t="array" aca="1" ref="N2928" ca="1">IFERROR(INDEX(NTG_2020_Map,$C2928+2,N$7),"")</f>
        <v/>
      </c>
      <c r="O2928" s="18" t="str" cm="1">
        <f t="array" aca="1" ref="O2928" ca="1">IFERROR(IF(INDEX(NTG_2020_Map,$C2928+2,O$7)="","",INDEX(NTG_2020_Map,$C2928+2,O$7)),"")</f>
        <v/>
      </c>
    </row>
    <row r="2929" spans="3:15" ht="12.75" customHeight="1">
      <c r="C2929" s="16">
        <f t="shared" si="90"/>
        <v>127</v>
      </c>
      <c r="D2929" s="16">
        <f t="shared" si="91"/>
        <v>23</v>
      </c>
      <c r="E2929" s="16" cm="1">
        <f t="array" aca="1" ref="E2929" ca="1">IF(F2929="","",IF(INDEX(NTG_2020_Table,$C2929+1,$D2929)=1,1,0))</f>
        <v>1</v>
      </c>
      <c r="F2929" s="17" t="str" cm="1">
        <f t="array" aca="1" ref="F2929" ca="1">IFERROR(INDEX(NTG_2020_Table,$C2929+1,$F$7),"")</f>
        <v>Com-Default&gt;2yrs</v>
      </c>
      <c r="G2929" s="17" t="str" cm="1">
        <f t="array" aca="1" ref="G2929" ca="1">IF($F2929="","",IFERROR(INDEX(NTG_2020_Map,1,IF($D2929&lt;$B$4,$B$3,IF($D2929&lt;$B$5,$B$4,$B$5))),""))</f>
        <v>CreatedComment</v>
      </c>
      <c r="H2929" s="17" t="str" cm="1">
        <f t="array" aca="1" ref="H2929" ca="1">IF(F2929="","",IFERROR(INDEX(NTG_2020_Map,2,D2929),""))</f>
        <v/>
      </c>
      <c r="I2929" s="17" t="str" cm="1">
        <f t="array" aca="1" ref="I2929" ca="1">IFERROR(INDEX(NTG_2020_Map,$C2929+2,$I$7),"")</f>
        <v/>
      </c>
      <c r="J2929" s="17" t="str" cm="1">
        <f t="array" aca="1" ref="J2929" ca="1">IFERROR(IF(INDEX(NTG_2020_Map,$C2929+2,36)=0,"",INDEX(NTG_2020_Map,$C2929+2,$J$7)),"")</f>
        <v/>
      </c>
      <c r="K2929" s="17" t="str" cm="1">
        <f t="array" aca="1" ref="K2929" ca="1">IFERROR(INDEX(NTG_2020_Map,$C2929+2,K$7),"")</f>
        <v/>
      </c>
      <c r="L2929" s="17" t="str" cm="1">
        <f t="array" aca="1" ref="L2929" ca="1">IFERROR(INDEX(NTG_2020_Map,$C2929+2,L$7),"")</f>
        <v/>
      </c>
      <c r="M2929" s="17" t="str" cm="1">
        <f t="array" aca="1" ref="M2929" ca="1">IFERROR(INDEX(NTG_2020_Map,$C2929+2,M$7),"")</f>
        <v/>
      </c>
      <c r="N2929" s="18" t="str" cm="1">
        <f t="array" aca="1" ref="N2929" ca="1">IFERROR(INDEX(NTG_2020_Map,$C2929+2,N$7),"")</f>
        <v/>
      </c>
      <c r="O2929" s="18" t="str" cm="1">
        <f t="array" aca="1" ref="O2929" ca="1">IFERROR(IF(INDEX(NTG_2020_Map,$C2929+2,O$7)="","",INDEX(NTG_2020_Map,$C2929+2,O$7)),"")</f>
        <v/>
      </c>
    </row>
    <row r="2930" spans="3:15" ht="12.75" customHeight="1">
      <c r="C2930" s="16">
        <f t="shared" si="90"/>
        <v>128</v>
      </c>
      <c r="D2930" s="16">
        <f t="shared" si="91"/>
        <v>1</v>
      </c>
      <c r="E2930" s="16" cm="1">
        <f t="array" aca="1" ref="E2930" ca="1">IF(F2930="","",IF(INDEX(NTG_2020_Table,$C2930+1,$D2930)=1,1,0))</f>
        <v>0</v>
      </c>
      <c r="F2930" s="17" t="str" cm="1">
        <f t="array" aca="1" ref="F2930" ca="1">IFERROR(INDEX(NTG_2020_Table,$C2930+1,$F$7),"")</f>
        <v>Com-Default-di</v>
      </c>
      <c r="G2930" s="17" t="str" cm="1">
        <f t="array" aca="1" ref="G2930" ca="1">IF($F2930="","",IFERROR(INDEX(NTG_2020_Map,1,IF($D2930&lt;$B$4,$B$3,IF($D2930&lt;$B$5,$B$4,$B$5))),""))</f>
        <v>NTG_ID</v>
      </c>
      <c r="H2930" s="17" t="str" cm="1">
        <f t="array" aca="1" ref="H2930" ca="1">IF(F2930="","",IFERROR(INDEX(NTG_2020_Map,2,D2930),""))</f>
        <v>Agric-Default&gt;2yrs</v>
      </c>
      <c r="I2930" s="17" t="str" cm="1">
        <f t="array" aca="1" ref="I2930" ca="1">IFERROR(INDEX(NTG_2020_Map,$C2930+2,$I$7),"")</f>
        <v/>
      </c>
      <c r="J2930" s="17" t="str" cm="1">
        <f t="array" aca="1" ref="J2930" ca="1">IFERROR(IF(INDEX(NTG_2020_Map,$C2930+2,36)=0,"",INDEX(NTG_2020_Map,$C2930+2,$J$7)),"")</f>
        <v/>
      </c>
      <c r="K2930" s="17" t="str" cm="1">
        <f t="array" aca="1" ref="K2930" ca="1">IFERROR(INDEX(NTG_2020_Map,$C2930+2,K$7),"")</f>
        <v/>
      </c>
      <c r="L2930" s="17" t="str" cm="1">
        <f t="array" aca="1" ref="L2930" ca="1">IFERROR(INDEX(NTG_2020_Map,$C2930+2,L$7),"")</f>
        <v/>
      </c>
      <c r="M2930" s="17" t="str" cm="1">
        <f t="array" aca="1" ref="M2930" ca="1">IFERROR(INDEX(NTG_2020_Map,$C2930+2,M$7),"")</f>
        <v/>
      </c>
      <c r="N2930" s="18" t="str" cm="1">
        <f t="array" aca="1" ref="N2930" ca="1">IFERROR(INDEX(NTG_2020_Map,$C2930+2,N$7),"")</f>
        <v/>
      </c>
      <c r="O2930" s="18" t="str" cm="1">
        <f t="array" aca="1" ref="O2930" ca="1">IFERROR(IF(INDEX(NTG_2020_Map,$C2930+2,O$7)="","",INDEX(NTG_2020_Map,$C2930+2,O$7)),"")</f>
        <v/>
      </c>
    </row>
    <row r="2931" spans="3:15" ht="12.75" customHeight="1">
      <c r="C2931" s="16">
        <f t="shared" si="90"/>
        <v>128</v>
      </c>
      <c r="D2931" s="16">
        <f t="shared" si="91"/>
        <v>2</v>
      </c>
      <c r="E2931" s="16" cm="1">
        <f t="array" aca="1" ref="E2931" ca="1">IF(F2931="","",IF(INDEX(NTG_2020_Table,$C2931+1,$D2931)=1,1,0))</f>
        <v>1</v>
      </c>
      <c r="F2931" s="17" t="str" cm="1">
        <f t="array" aca="1" ref="F2931" ca="1">IFERROR(INDEX(NTG_2020_Table,$C2931+1,$F$7),"")</f>
        <v>Com-Default-di</v>
      </c>
      <c r="G2931" s="17" t="str" cm="1">
        <f t="array" aca="1" ref="G2931" ca="1">IF($F2931="","",IFERROR(INDEX(NTG_2020_Map,1,IF($D2931&lt;$B$4,$B$3,IF($D2931&lt;$B$5,$B$4,$B$5))),""))</f>
        <v>NTG_ID</v>
      </c>
      <c r="H2931" s="17" t="str" cm="1">
        <f t="array" aca="1" ref="H2931" ca="1">IF(F2931="","",IFERROR(INDEX(NTG_2020_Map,2,D2931),""))</f>
        <v>DEER2019</v>
      </c>
      <c r="I2931" s="17" t="str" cm="1">
        <f t="array" aca="1" ref="I2931" ca="1">IFERROR(INDEX(NTG_2020_Map,$C2931+2,$I$7),"")</f>
        <v/>
      </c>
      <c r="J2931" s="17" t="str" cm="1">
        <f t="array" aca="1" ref="J2931" ca="1">IFERROR(IF(INDEX(NTG_2020_Map,$C2931+2,36)=0,"",INDEX(NTG_2020_Map,$C2931+2,$J$7)),"")</f>
        <v/>
      </c>
      <c r="K2931" s="17" t="str" cm="1">
        <f t="array" aca="1" ref="K2931" ca="1">IFERROR(INDEX(NTG_2020_Map,$C2931+2,K$7),"")</f>
        <v/>
      </c>
      <c r="L2931" s="17" t="str" cm="1">
        <f t="array" aca="1" ref="L2931" ca="1">IFERROR(INDEX(NTG_2020_Map,$C2931+2,L$7),"")</f>
        <v/>
      </c>
      <c r="M2931" s="17" t="str" cm="1">
        <f t="array" aca="1" ref="M2931" ca="1">IFERROR(INDEX(NTG_2020_Map,$C2931+2,M$7),"")</f>
        <v/>
      </c>
      <c r="N2931" s="18" t="str" cm="1">
        <f t="array" aca="1" ref="N2931" ca="1">IFERROR(INDEX(NTG_2020_Map,$C2931+2,N$7),"")</f>
        <v/>
      </c>
      <c r="O2931" s="18" t="str" cm="1">
        <f t="array" aca="1" ref="O2931" ca="1">IFERROR(IF(INDEX(NTG_2020_Map,$C2931+2,O$7)="","",INDEX(NTG_2020_Map,$C2931+2,O$7)),"")</f>
        <v/>
      </c>
    </row>
    <row r="2932" spans="3:15" ht="12.75" customHeight="1">
      <c r="C2932" s="16">
        <f t="shared" si="90"/>
        <v>128</v>
      </c>
      <c r="D2932" s="16">
        <f t="shared" si="91"/>
        <v>3</v>
      </c>
      <c r="E2932" s="16" cm="1">
        <f t="array" aca="1" ref="E2932" ca="1">IF(F2932="","",IF(INDEX(NTG_2020_Table,$C2932+1,$D2932)=1,1,0))</f>
        <v>0</v>
      </c>
      <c r="F2932" s="17" t="str" cm="1">
        <f t="array" aca="1" ref="F2932" ca="1">IFERROR(INDEX(NTG_2020_Table,$C2932+1,$F$7),"")</f>
        <v>Com-Default-di</v>
      </c>
      <c r="G2932" s="17" t="str" cm="1">
        <f t="array" aca="1" ref="G2932" ca="1">IF($F2932="","",IFERROR(INDEX(NTG_2020_Map,1,IF($D2932&lt;$B$4,$B$3,IF($D2932&lt;$B$5,$B$4,$B$5))),""))</f>
        <v>NTG_ID</v>
      </c>
      <c r="H2932" s="17" cm="1">
        <f t="array" aca="1" ref="H2932" ca="1">IF(F2932="","",IFERROR(INDEX(NTG_2020_Map,2,D2932),""))</f>
        <v>43466</v>
      </c>
      <c r="I2932" s="17" t="str" cm="1">
        <f t="array" aca="1" ref="I2932" ca="1">IFERROR(INDEX(NTG_2020_Map,$C2932+2,$I$7),"")</f>
        <v/>
      </c>
      <c r="J2932" s="17" t="str" cm="1">
        <f t="array" aca="1" ref="J2932" ca="1">IFERROR(IF(INDEX(NTG_2020_Map,$C2932+2,36)=0,"",INDEX(NTG_2020_Map,$C2932+2,$J$7)),"")</f>
        <v/>
      </c>
      <c r="K2932" s="17" t="str" cm="1">
        <f t="array" aca="1" ref="K2932" ca="1">IFERROR(INDEX(NTG_2020_Map,$C2932+2,K$7),"")</f>
        <v/>
      </c>
      <c r="L2932" s="17" t="str" cm="1">
        <f t="array" aca="1" ref="L2932" ca="1">IFERROR(INDEX(NTG_2020_Map,$C2932+2,L$7),"")</f>
        <v/>
      </c>
      <c r="M2932" s="17" t="str" cm="1">
        <f t="array" aca="1" ref="M2932" ca="1">IFERROR(INDEX(NTG_2020_Map,$C2932+2,M$7),"")</f>
        <v/>
      </c>
      <c r="N2932" s="18" t="str" cm="1">
        <f t="array" aca="1" ref="N2932" ca="1">IFERROR(INDEX(NTG_2020_Map,$C2932+2,N$7),"")</f>
        <v/>
      </c>
      <c r="O2932" s="18" t="str" cm="1">
        <f t="array" aca="1" ref="O2932" ca="1">IFERROR(IF(INDEX(NTG_2020_Map,$C2932+2,O$7)="","",INDEX(NTG_2020_Map,$C2932+2,O$7)),"")</f>
        <v/>
      </c>
    </row>
    <row r="2933" spans="3:15" ht="12.75" customHeight="1">
      <c r="C2933" s="16">
        <f t="shared" si="90"/>
        <v>128</v>
      </c>
      <c r="D2933" s="16">
        <f t="shared" si="91"/>
        <v>4</v>
      </c>
      <c r="E2933" s="16" cm="1">
        <f t="array" aca="1" ref="E2933" ca="1">IF(F2933="","",IF(INDEX(NTG_2020_Table,$C2933+1,$D2933)=1,1,0))</f>
        <v>0</v>
      </c>
      <c r="F2933" s="17" t="str" cm="1">
        <f t="array" aca="1" ref="F2933" ca="1">IFERROR(INDEX(NTG_2020_Table,$C2933+1,$F$7),"")</f>
        <v>Com-Default-di</v>
      </c>
      <c r="G2933" s="17" t="str" cm="1">
        <f t="array" aca="1" ref="G2933" ca="1">IF($F2933="","",IFERROR(INDEX(NTG_2020_Map,1,IF($D2933&lt;$B$4,$B$3,IF($D2933&lt;$B$5,$B$4,$B$5))),""))</f>
        <v>NTG_ID</v>
      </c>
      <c r="H2933" s="17" cm="1">
        <f t="array" aca="1" ref="H2933" ca="1">IF(F2933="","",IFERROR(INDEX(NTG_2020_Map,2,D2933),""))</f>
        <v>46022</v>
      </c>
      <c r="I2933" s="17" t="str" cm="1">
        <f t="array" aca="1" ref="I2933" ca="1">IFERROR(INDEX(NTG_2020_Map,$C2933+2,$I$7),"")</f>
        <v/>
      </c>
      <c r="J2933" s="17" t="str" cm="1">
        <f t="array" aca="1" ref="J2933" ca="1">IFERROR(IF(INDEX(NTG_2020_Map,$C2933+2,36)=0,"",INDEX(NTG_2020_Map,$C2933+2,$J$7)),"")</f>
        <v/>
      </c>
      <c r="K2933" s="17" t="str" cm="1">
        <f t="array" aca="1" ref="K2933" ca="1">IFERROR(INDEX(NTG_2020_Map,$C2933+2,K$7),"")</f>
        <v/>
      </c>
      <c r="L2933" s="17" t="str" cm="1">
        <f t="array" aca="1" ref="L2933" ca="1">IFERROR(INDEX(NTG_2020_Map,$C2933+2,L$7),"")</f>
        <v/>
      </c>
      <c r="M2933" s="17" t="str" cm="1">
        <f t="array" aca="1" ref="M2933" ca="1">IFERROR(INDEX(NTG_2020_Map,$C2933+2,M$7),"")</f>
        <v/>
      </c>
      <c r="N2933" s="18" t="str" cm="1">
        <f t="array" aca="1" ref="N2933" ca="1">IFERROR(INDEX(NTG_2020_Map,$C2933+2,N$7),"")</f>
        <v/>
      </c>
      <c r="O2933" s="18" t="str" cm="1">
        <f t="array" aca="1" ref="O2933" ca="1">IFERROR(IF(INDEX(NTG_2020_Map,$C2933+2,O$7)="","",INDEX(NTG_2020_Map,$C2933+2,O$7)),"")</f>
        <v/>
      </c>
    </row>
    <row r="2934" spans="3:15" ht="12.75" customHeight="1">
      <c r="C2934" s="16">
        <f t="shared" si="90"/>
        <v>128</v>
      </c>
      <c r="D2934" s="16">
        <f t="shared" si="91"/>
        <v>5</v>
      </c>
      <c r="E2934" s="16" cm="1">
        <f t="array" aca="1" ref="E2934" ca="1">IF(F2934="","",IF(INDEX(NTG_2020_Table,$C2934+1,$D2934)=1,1,0))</f>
        <v>0</v>
      </c>
      <c r="F2934" s="17" t="str" cm="1">
        <f t="array" aca="1" ref="F2934" ca="1">IFERROR(INDEX(NTG_2020_Table,$C2934+1,$F$7),"")</f>
        <v>Com-Default-di</v>
      </c>
      <c r="G2934" s="17" t="str" cm="1">
        <f t="array" aca="1" ref="G2934" ca="1">IF($F2934="","",IFERROR(INDEX(NTG_2020_Map,1,IF($D2934&lt;$B$4,$B$3,IF($D2934&lt;$B$5,$B$4,$B$5))),""))</f>
        <v>NTG_ID</v>
      </c>
      <c r="H2934" s="17" cm="1">
        <f t="array" aca="1" ref="H2934" ca="1">IF(F2934="","",IFERROR(INDEX(NTG_2020_Map,2,D2934),""))</f>
        <v>0.6</v>
      </c>
      <c r="I2934" s="17" t="str" cm="1">
        <f t="array" aca="1" ref="I2934" ca="1">IFERROR(INDEX(NTG_2020_Map,$C2934+2,$I$7),"")</f>
        <v/>
      </c>
      <c r="J2934" s="17" t="str" cm="1">
        <f t="array" aca="1" ref="J2934" ca="1">IFERROR(IF(INDEX(NTG_2020_Map,$C2934+2,36)=0,"",INDEX(NTG_2020_Map,$C2934+2,$J$7)),"")</f>
        <v/>
      </c>
      <c r="K2934" s="17" t="str" cm="1">
        <f t="array" aca="1" ref="K2934" ca="1">IFERROR(INDEX(NTG_2020_Map,$C2934+2,K$7),"")</f>
        <v/>
      </c>
      <c r="L2934" s="17" t="str" cm="1">
        <f t="array" aca="1" ref="L2934" ca="1">IFERROR(INDEX(NTG_2020_Map,$C2934+2,L$7),"")</f>
        <v/>
      </c>
      <c r="M2934" s="17" t="str" cm="1">
        <f t="array" aca="1" ref="M2934" ca="1">IFERROR(INDEX(NTG_2020_Map,$C2934+2,M$7),"")</f>
        <v/>
      </c>
      <c r="N2934" s="18" t="str" cm="1">
        <f t="array" aca="1" ref="N2934" ca="1">IFERROR(INDEX(NTG_2020_Map,$C2934+2,N$7),"")</f>
        <v/>
      </c>
      <c r="O2934" s="18" t="str" cm="1">
        <f t="array" aca="1" ref="O2934" ca="1">IFERROR(IF(INDEX(NTG_2020_Map,$C2934+2,O$7)="","",INDEX(NTG_2020_Map,$C2934+2,O$7)),"")</f>
        <v/>
      </c>
    </row>
    <row r="2935" spans="3:15" ht="12.75" customHeight="1">
      <c r="C2935" s="16">
        <f t="shared" si="90"/>
        <v>128</v>
      </c>
      <c r="D2935" s="16">
        <f t="shared" si="91"/>
        <v>6</v>
      </c>
      <c r="E2935" s="16" cm="1">
        <f t="array" aca="1" ref="E2935" ca="1">IF(F2935="","",IF(INDEX(NTG_2020_Table,$C2935+1,$D2935)=1,1,0))</f>
        <v>0</v>
      </c>
      <c r="F2935" s="17" t="str" cm="1">
        <f t="array" aca="1" ref="F2935" ca="1">IFERROR(INDEX(NTG_2020_Table,$C2935+1,$F$7),"")</f>
        <v>Com-Default-di</v>
      </c>
      <c r="G2935" s="17" t="str" cm="1">
        <f t="array" aca="1" ref="G2935" ca="1">IF($F2935="","",IFERROR(INDEX(NTG_2020_Map,1,IF($D2935&lt;$B$4,$B$3,IF($D2935&lt;$B$5,$B$4,$B$5))),""))</f>
        <v>NTG_ID</v>
      </c>
      <c r="H2935" s="17" cm="1">
        <f t="array" aca="1" ref="H2935" ca="1">IF(F2935="","",IFERROR(INDEX(NTG_2020_Map,2,D2935),""))</f>
        <v>0.6</v>
      </c>
      <c r="I2935" s="17" t="str" cm="1">
        <f t="array" aca="1" ref="I2935" ca="1">IFERROR(INDEX(NTG_2020_Map,$C2935+2,$I$7),"")</f>
        <v/>
      </c>
      <c r="J2935" s="17" t="str" cm="1">
        <f t="array" aca="1" ref="J2935" ca="1">IFERROR(IF(INDEX(NTG_2020_Map,$C2935+2,36)=0,"",INDEX(NTG_2020_Map,$C2935+2,$J$7)),"")</f>
        <v/>
      </c>
      <c r="K2935" s="17" t="str" cm="1">
        <f t="array" aca="1" ref="K2935" ca="1">IFERROR(INDEX(NTG_2020_Map,$C2935+2,K$7),"")</f>
        <v/>
      </c>
      <c r="L2935" s="17" t="str" cm="1">
        <f t="array" aca="1" ref="L2935" ca="1">IFERROR(INDEX(NTG_2020_Map,$C2935+2,L$7),"")</f>
        <v/>
      </c>
      <c r="M2935" s="17" t="str" cm="1">
        <f t="array" aca="1" ref="M2935" ca="1">IFERROR(INDEX(NTG_2020_Map,$C2935+2,M$7),"")</f>
        <v/>
      </c>
      <c r="N2935" s="18" t="str" cm="1">
        <f t="array" aca="1" ref="N2935" ca="1">IFERROR(INDEX(NTG_2020_Map,$C2935+2,N$7),"")</f>
        <v/>
      </c>
      <c r="O2935" s="18" t="str" cm="1">
        <f t="array" aca="1" ref="O2935" ca="1">IFERROR(IF(INDEX(NTG_2020_Map,$C2935+2,O$7)="","",INDEX(NTG_2020_Map,$C2935+2,O$7)),"")</f>
        <v/>
      </c>
    </row>
    <row r="2936" spans="3:15" ht="12.75" customHeight="1">
      <c r="C2936" s="16">
        <f t="shared" si="90"/>
        <v>128</v>
      </c>
      <c r="D2936" s="16">
        <f t="shared" si="91"/>
        <v>7</v>
      </c>
      <c r="E2936" s="16" cm="1">
        <f t="array" aca="1" ref="E2936" ca="1">IF(F2936="","",IF(INDEX(NTG_2020_Table,$C2936+1,$D2936)=1,1,0))</f>
        <v>0</v>
      </c>
      <c r="F2936" s="17" t="str" cm="1">
        <f t="array" aca="1" ref="F2936" ca="1">IFERROR(INDEX(NTG_2020_Table,$C2936+1,$F$7),"")</f>
        <v>Com-Default-di</v>
      </c>
      <c r="G2936" s="17" t="str" cm="1">
        <f t="array" aca="1" ref="G2936" ca="1">IF($F2936="","",IFERROR(INDEX(NTG_2020_Map,1,IF($D2936&lt;$B$4,$B$3,IF($D2936&lt;$B$5,$B$4,$B$5))),""))</f>
        <v>NTG_ID</v>
      </c>
      <c r="H2936" s="17" t="str" cm="1">
        <f t="array" aca="1" ref="H2936" ca="1">IF(F2936="","",IFERROR(INDEX(NTG_2020_Map,2,D2936),""))</f>
        <v>Measures not covered by other NTG values and measure technology type has been available in marketplace for more than 2 years</v>
      </c>
      <c r="I2936" s="17" t="str" cm="1">
        <f t="array" aca="1" ref="I2936" ca="1">IFERROR(INDEX(NTG_2020_Map,$C2936+2,$I$7),"")</f>
        <v/>
      </c>
      <c r="J2936" s="17" t="str" cm="1">
        <f t="array" aca="1" ref="J2936" ca="1">IFERROR(IF(INDEX(NTG_2020_Map,$C2936+2,36)=0,"",INDEX(NTG_2020_Map,$C2936+2,$J$7)),"")</f>
        <v/>
      </c>
      <c r="K2936" s="17" t="str" cm="1">
        <f t="array" aca="1" ref="K2936" ca="1">IFERROR(INDEX(NTG_2020_Map,$C2936+2,K$7),"")</f>
        <v/>
      </c>
      <c r="L2936" s="17" t="str" cm="1">
        <f t="array" aca="1" ref="L2936" ca="1">IFERROR(INDEX(NTG_2020_Map,$C2936+2,L$7),"")</f>
        <v/>
      </c>
      <c r="M2936" s="17" t="str" cm="1">
        <f t="array" aca="1" ref="M2936" ca="1">IFERROR(INDEX(NTG_2020_Map,$C2936+2,M$7),"")</f>
        <v/>
      </c>
      <c r="N2936" s="18" t="str" cm="1">
        <f t="array" aca="1" ref="N2936" ca="1">IFERROR(INDEX(NTG_2020_Map,$C2936+2,N$7),"")</f>
        <v/>
      </c>
      <c r="O2936" s="18" t="str" cm="1">
        <f t="array" aca="1" ref="O2936" ca="1">IFERROR(IF(INDEX(NTG_2020_Map,$C2936+2,O$7)="","",INDEX(NTG_2020_Map,$C2936+2,O$7)),"")</f>
        <v/>
      </c>
    </row>
    <row r="2937" spans="3:15" ht="12.75" customHeight="1">
      <c r="C2937" s="16">
        <f t="shared" si="90"/>
        <v>128</v>
      </c>
      <c r="D2937" s="16">
        <f t="shared" si="91"/>
        <v>8</v>
      </c>
      <c r="E2937" s="16" cm="1">
        <f t="array" aca="1" ref="E2937" ca="1">IF(F2937="","",IF(INDEX(NTG_2020_Table,$C2937+1,$D2937)=1,1,0))</f>
        <v>0</v>
      </c>
      <c r="F2937" s="17" t="str" cm="1">
        <f t="array" aca="1" ref="F2937" ca="1">IFERROR(INDEX(NTG_2020_Table,$C2937+1,$F$7),"")</f>
        <v>Com-Default-di</v>
      </c>
      <c r="G2937" s="17" t="str" cm="1">
        <f t="array" aca="1" ref="G2937" ca="1">IF($F2937="","",IFERROR(INDEX(NTG_2020_Map,1,IF($D2937&lt;$B$4,$B$3,IF($D2937&lt;$B$5,$B$4,$B$5))),""))</f>
        <v>NTG_ID</v>
      </c>
      <c r="H2937" s="17" t="str" cm="1">
        <f t="array" aca="1" ref="H2937" ca="1">IF(F2937="","",IFERROR(INDEX(NTG_2020_Map,2,D2937),""))</f>
        <v>Deem-DEER|Deem-WP</v>
      </c>
      <c r="I2937" s="17" t="str" cm="1">
        <f t="array" aca="1" ref="I2937" ca="1">IFERROR(INDEX(NTG_2020_Map,$C2937+2,$I$7),"")</f>
        <v/>
      </c>
      <c r="J2937" s="17" t="str" cm="1">
        <f t="array" aca="1" ref="J2937" ca="1">IFERROR(IF(INDEX(NTG_2020_Map,$C2937+2,36)=0,"",INDEX(NTG_2020_Map,$C2937+2,$J$7)),"")</f>
        <v/>
      </c>
      <c r="K2937" s="17" t="str" cm="1">
        <f t="array" aca="1" ref="K2937" ca="1">IFERROR(INDEX(NTG_2020_Map,$C2937+2,K$7),"")</f>
        <v/>
      </c>
      <c r="L2937" s="17" t="str" cm="1">
        <f t="array" aca="1" ref="L2937" ca="1">IFERROR(INDEX(NTG_2020_Map,$C2937+2,L$7),"")</f>
        <v/>
      </c>
      <c r="M2937" s="17" t="str" cm="1">
        <f t="array" aca="1" ref="M2937" ca="1">IFERROR(INDEX(NTG_2020_Map,$C2937+2,M$7),"")</f>
        <v/>
      </c>
      <c r="N2937" s="18" t="str" cm="1">
        <f t="array" aca="1" ref="N2937" ca="1">IFERROR(INDEX(NTG_2020_Map,$C2937+2,N$7),"")</f>
        <v/>
      </c>
      <c r="O2937" s="18" t="str" cm="1">
        <f t="array" aca="1" ref="O2937" ca="1">IFERROR(IF(INDEX(NTG_2020_Map,$C2937+2,O$7)="","",INDEX(NTG_2020_Map,$C2937+2,O$7)),"")</f>
        <v/>
      </c>
    </row>
    <row r="2938" spans="3:15" ht="12.75" customHeight="1">
      <c r="C2938" s="16">
        <f t="shared" si="90"/>
        <v>128</v>
      </c>
      <c r="D2938" s="16">
        <f t="shared" si="91"/>
        <v>9</v>
      </c>
      <c r="E2938" s="16" cm="1">
        <f t="array" aca="1" ref="E2938" ca="1">IF(F2938="","",IF(INDEX(NTG_2020_Table,$C2938+1,$D2938)=1,1,0))</f>
        <v>0</v>
      </c>
      <c r="F2938" s="17" t="str" cm="1">
        <f t="array" aca="1" ref="F2938" ca="1">IFERROR(INDEX(NTG_2020_Table,$C2938+1,$F$7),"")</f>
        <v>Com-Default-di</v>
      </c>
      <c r="G2938" s="17" t="str" cm="1">
        <f t="array" aca="1" ref="G2938" ca="1">IF($F2938="","",IFERROR(INDEX(NTG_2020_Map,1,IF($D2938&lt;$B$4,$B$3,IF($D2938&lt;$B$5,$B$4,$B$5))),""))</f>
        <v>NTG_ID</v>
      </c>
      <c r="H2938" s="17" t="str" cm="1">
        <f t="array" aca="1" ref="H2938" ca="1">IF(F2938="","",IFERROR(INDEX(NTG_2020_Map,2,D2938),""))</f>
        <v>AOE|AR|BRO-Bhv|BRO-Op|BRO-RCx|BW|NC|NR</v>
      </c>
      <c r="I2938" s="17" t="str" cm="1">
        <f t="array" aca="1" ref="I2938" ca="1">IFERROR(INDEX(NTG_2020_Map,$C2938+2,$I$7),"")</f>
        <v/>
      </c>
      <c r="J2938" s="17" t="str" cm="1">
        <f t="array" aca="1" ref="J2938" ca="1">IFERROR(IF(INDEX(NTG_2020_Map,$C2938+2,36)=0,"",INDEX(NTG_2020_Map,$C2938+2,$J$7)),"")</f>
        <v/>
      </c>
      <c r="K2938" s="17" t="str" cm="1">
        <f t="array" aca="1" ref="K2938" ca="1">IFERROR(INDEX(NTG_2020_Map,$C2938+2,K$7),"")</f>
        <v/>
      </c>
      <c r="L2938" s="17" t="str" cm="1">
        <f t="array" aca="1" ref="L2938" ca="1">IFERROR(INDEX(NTG_2020_Map,$C2938+2,L$7),"")</f>
        <v/>
      </c>
      <c r="M2938" s="17" t="str" cm="1">
        <f t="array" aca="1" ref="M2938" ca="1">IFERROR(INDEX(NTG_2020_Map,$C2938+2,M$7),"")</f>
        <v/>
      </c>
      <c r="N2938" s="18" t="str" cm="1">
        <f t="array" aca="1" ref="N2938" ca="1">IFERROR(INDEX(NTG_2020_Map,$C2938+2,N$7),"")</f>
        <v/>
      </c>
      <c r="O2938" s="18" t="str" cm="1">
        <f t="array" aca="1" ref="O2938" ca="1">IFERROR(IF(INDEX(NTG_2020_Map,$C2938+2,O$7)="","",INDEX(NTG_2020_Map,$C2938+2,O$7)),"")</f>
        <v/>
      </c>
    </row>
    <row r="2939" spans="3:15" ht="12.75" customHeight="1">
      <c r="C2939" s="16">
        <f t="shared" si="90"/>
        <v>128</v>
      </c>
      <c r="D2939" s="16">
        <f t="shared" si="91"/>
        <v>10</v>
      </c>
      <c r="E2939" s="16" cm="1">
        <f t="array" aca="1" ref="E2939" ca="1">IF(F2939="","",IF(INDEX(NTG_2020_Table,$C2939+1,$D2939)=1,1,0))</f>
        <v>0</v>
      </c>
      <c r="F2939" s="17" t="str" cm="1">
        <f t="array" aca="1" ref="F2939" ca="1">IFERROR(INDEX(NTG_2020_Table,$C2939+1,$F$7),"")</f>
        <v>Com-Default-di</v>
      </c>
      <c r="G2939" s="17" t="str" cm="1">
        <f t="array" aca="1" ref="G2939" ca="1">IF($F2939="","",IFERROR(INDEX(NTG_2020_Map,1,IF($D2939&lt;$B$4,$B$3,IF($D2939&lt;$B$5,$B$4,$B$5))),""))</f>
        <v>NTG_ID</v>
      </c>
      <c r="H2939" s="17" t="str" cm="1">
        <f t="array" aca="1" ref="H2939" ca="1">IF(F2939="","",IFERROR(INDEX(NTG_2020_Map,2,D2939),""))</f>
        <v>UpDeemed|DnCust|DnDeemed|DnCustDI|DnDeemDI</v>
      </c>
      <c r="I2939" s="17" t="str" cm="1">
        <f t="array" aca="1" ref="I2939" ca="1">IFERROR(INDEX(NTG_2020_Map,$C2939+2,$I$7),"")</f>
        <v/>
      </c>
      <c r="J2939" s="17" t="str" cm="1">
        <f t="array" aca="1" ref="J2939" ca="1">IFERROR(IF(INDEX(NTG_2020_Map,$C2939+2,36)=0,"",INDEX(NTG_2020_Map,$C2939+2,$J$7)),"")</f>
        <v/>
      </c>
      <c r="K2939" s="17" t="str" cm="1">
        <f t="array" aca="1" ref="K2939" ca="1">IFERROR(INDEX(NTG_2020_Map,$C2939+2,K$7),"")</f>
        <v/>
      </c>
      <c r="L2939" s="17" t="str" cm="1">
        <f t="array" aca="1" ref="L2939" ca="1">IFERROR(INDEX(NTG_2020_Map,$C2939+2,L$7),"")</f>
        <v/>
      </c>
      <c r="M2939" s="17" t="str" cm="1">
        <f t="array" aca="1" ref="M2939" ca="1">IFERROR(INDEX(NTG_2020_Map,$C2939+2,M$7),"")</f>
        <v/>
      </c>
      <c r="N2939" s="18" t="str" cm="1">
        <f t="array" aca="1" ref="N2939" ca="1">IFERROR(INDEX(NTG_2020_Map,$C2939+2,N$7),"")</f>
        <v/>
      </c>
      <c r="O2939" s="18" t="str" cm="1">
        <f t="array" aca="1" ref="O2939" ca="1">IFERROR(IF(INDEX(NTG_2020_Map,$C2939+2,O$7)="","",INDEX(NTG_2020_Map,$C2939+2,O$7)),"")</f>
        <v/>
      </c>
    </row>
    <row r="2940" spans="3:15" ht="12.75" customHeight="1">
      <c r="C2940" s="16">
        <f t="shared" si="90"/>
        <v>128</v>
      </c>
      <c r="D2940" s="16">
        <f t="shared" si="91"/>
        <v>11</v>
      </c>
      <c r="E2940" s="16" cm="1">
        <f t="array" aca="1" ref="E2940" ca="1">IF(F2940="","",IF(INDEX(NTG_2020_Table,$C2940+1,$D2940)=1,1,0))</f>
        <v>0</v>
      </c>
      <c r="F2940" s="17" t="str" cm="1">
        <f t="array" aca="1" ref="F2940" ca="1">IFERROR(INDEX(NTG_2020_Table,$C2940+1,$F$7),"")</f>
        <v>Com-Default-di</v>
      </c>
      <c r="G2940" s="17" t="str" cm="1">
        <f t="array" aca="1" ref="G2940" ca="1">IF($F2940="","",IFERROR(INDEX(NTG_2020_Map,1,IF($D2940&lt;$B$4,$B$3,IF($D2940&lt;$B$5,$B$4,$B$5))),""))</f>
        <v>VersionSource</v>
      </c>
      <c r="H2940" s="17" t="str" cm="1">
        <f t="array" aca="1" ref="H2940" ca="1">IF(F2940="","",IFERROR(INDEX(NTG_2020_Map,2,D2940),""))</f>
        <v/>
      </c>
      <c r="I2940" s="17" t="str" cm="1">
        <f t="array" aca="1" ref="I2940" ca="1">IFERROR(INDEX(NTG_2020_Map,$C2940+2,$I$7),"")</f>
        <v/>
      </c>
      <c r="J2940" s="17" t="str" cm="1">
        <f t="array" aca="1" ref="J2940" ca="1">IFERROR(IF(INDEX(NTG_2020_Map,$C2940+2,36)=0,"",INDEX(NTG_2020_Map,$C2940+2,$J$7)),"")</f>
        <v/>
      </c>
      <c r="K2940" s="17" t="str" cm="1">
        <f t="array" aca="1" ref="K2940" ca="1">IFERROR(INDEX(NTG_2020_Map,$C2940+2,K$7),"")</f>
        <v/>
      </c>
      <c r="L2940" s="17" t="str" cm="1">
        <f t="array" aca="1" ref="L2940" ca="1">IFERROR(INDEX(NTG_2020_Map,$C2940+2,L$7),"")</f>
        <v/>
      </c>
      <c r="M2940" s="17" t="str" cm="1">
        <f t="array" aca="1" ref="M2940" ca="1">IFERROR(INDEX(NTG_2020_Map,$C2940+2,M$7),"")</f>
        <v/>
      </c>
      <c r="N2940" s="18" t="str" cm="1">
        <f t="array" aca="1" ref="N2940" ca="1">IFERROR(INDEX(NTG_2020_Map,$C2940+2,N$7),"")</f>
        <v/>
      </c>
      <c r="O2940" s="18" t="str" cm="1">
        <f t="array" aca="1" ref="O2940" ca="1">IFERROR(IF(INDEX(NTG_2020_Map,$C2940+2,O$7)="","",INDEX(NTG_2020_Map,$C2940+2,O$7)),"")</f>
        <v/>
      </c>
    </row>
    <row r="2941" spans="3:15" ht="12.75" customHeight="1">
      <c r="C2941" s="16">
        <f t="shared" si="90"/>
        <v>128</v>
      </c>
      <c r="D2941" s="16">
        <f t="shared" si="91"/>
        <v>12</v>
      </c>
      <c r="E2941" s="16" cm="1">
        <f t="array" aca="1" ref="E2941" ca="1">IF(F2941="","",IF(INDEX(NTG_2020_Table,$C2941+1,$D2941)=1,1,0))</f>
        <v>0</v>
      </c>
      <c r="F2941" s="17" t="str" cm="1">
        <f t="array" aca="1" ref="F2941" ca="1">IFERROR(INDEX(NTG_2020_Table,$C2941+1,$F$7),"")</f>
        <v>Com-Default-di</v>
      </c>
      <c r="G2941" s="17" t="str" cm="1">
        <f t="array" aca="1" ref="G2941" ca="1">IF($F2941="","",IFERROR(INDEX(NTG_2020_Map,1,IF($D2941&lt;$B$4,$B$3,IF($D2941&lt;$B$5,$B$4,$B$5))),""))</f>
        <v>VersionSource</v>
      </c>
      <c r="H2941" s="17" t="str" cm="1">
        <f t="array" aca="1" ref="H2941" ca="1">IF(F2941="","",IFERROR(INDEX(NTG_2020_Map,2,D2941),""))</f>
        <v>1</v>
      </c>
      <c r="I2941" s="17" t="str" cm="1">
        <f t="array" aca="1" ref="I2941" ca="1">IFERROR(INDEX(NTG_2020_Map,$C2941+2,$I$7),"")</f>
        <v/>
      </c>
      <c r="J2941" s="17" t="str" cm="1">
        <f t="array" aca="1" ref="J2941" ca="1">IFERROR(IF(INDEX(NTG_2020_Map,$C2941+2,36)=0,"",INDEX(NTG_2020_Map,$C2941+2,$J$7)),"")</f>
        <v/>
      </c>
      <c r="K2941" s="17" t="str" cm="1">
        <f t="array" aca="1" ref="K2941" ca="1">IFERROR(INDEX(NTG_2020_Map,$C2941+2,K$7),"")</f>
        <v/>
      </c>
      <c r="L2941" s="17" t="str" cm="1">
        <f t="array" aca="1" ref="L2941" ca="1">IFERROR(INDEX(NTG_2020_Map,$C2941+2,L$7),"")</f>
        <v/>
      </c>
      <c r="M2941" s="17" t="str" cm="1">
        <f t="array" aca="1" ref="M2941" ca="1">IFERROR(INDEX(NTG_2020_Map,$C2941+2,M$7),"")</f>
        <v/>
      </c>
      <c r="N2941" s="18" t="str" cm="1">
        <f t="array" aca="1" ref="N2941" ca="1">IFERROR(INDEX(NTG_2020_Map,$C2941+2,N$7),"")</f>
        <v/>
      </c>
      <c r="O2941" s="18" t="str" cm="1">
        <f t="array" aca="1" ref="O2941" ca="1">IFERROR(IF(INDEX(NTG_2020_Map,$C2941+2,O$7)="","",INDEX(NTG_2020_Map,$C2941+2,O$7)),"")</f>
        <v/>
      </c>
    </row>
    <row r="2942" spans="3:15" ht="12.75" customHeight="1">
      <c r="C2942" s="16">
        <f t="shared" si="90"/>
        <v>128</v>
      </c>
      <c r="D2942" s="16">
        <f t="shared" si="91"/>
        <v>13</v>
      </c>
      <c r="E2942" s="16" cm="1">
        <f t="array" aca="1" ref="E2942" ca="1">IF(F2942="","",IF(INDEX(NTG_2020_Table,$C2942+1,$D2942)=1,1,0))</f>
        <v>0</v>
      </c>
      <c r="F2942" s="17" t="str" cm="1">
        <f t="array" aca="1" ref="F2942" ca="1">IFERROR(INDEX(NTG_2020_Table,$C2942+1,$F$7),"")</f>
        <v>Com-Default-di</v>
      </c>
      <c r="G2942" s="17" t="str" cm="1">
        <f t="array" aca="1" ref="G2942" ca="1">IF($F2942="","",IFERROR(INDEX(NTG_2020_Map,1,IF($D2942&lt;$B$4,$B$3,IF($D2942&lt;$B$5,$B$4,$B$5))),""))</f>
        <v>VersionSource</v>
      </c>
      <c r="H2942" s="17" t="str" cm="1">
        <f t="array" aca="1" ref="H2942" ca="1">IF(F2942="","",IFERROR(INDEX(NTG_2020_Map,2,D2942),""))</f>
        <v>1</v>
      </c>
      <c r="I2942" s="17" t="str" cm="1">
        <f t="array" aca="1" ref="I2942" ca="1">IFERROR(INDEX(NTG_2020_Map,$C2942+2,$I$7),"")</f>
        <v/>
      </c>
      <c r="J2942" s="17" t="str" cm="1">
        <f t="array" aca="1" ref="J2942" ca="1">IFERROR(IF(INDEX(NTG_2020_Map,$C2942+2,36)=0,"",INDEX(NTG_2020_Map,$C2942+2,$J$7)),"")</f>
        <v/>
      </c>
      <c r="K2942" s="17" t="str" cm="1">
        <f t="array" aca="1" ref="K2942" ca="1">IFERROR(INDEX(NTG_2020_Map,$C2942+2,K$7),"")</f>
        <v/>
      </c>
      <c r="L2942" s="17" t="str" cm="1">
        <f t="array" aca="1" ref="L2942" ca="1">IFERROR(INDEX(NTG_2020_Map,$C2942+2,L$7),"")</f>
        <v/>
      </c>
      <c r="M2942" s="17" t="str" cm="1">
        <f t="array" aca="1" ref="M2942" ca="1">IFERROR(INDEX(NTG_2020_Map,$C2942+2,M$7),"")</f>
        <v/>
      </c>
      <c r="N2942" s="18" t="str" cm="1">
        <f t="array" aca="1" ref="N2942" ca="1">IFERROR(INDEX(NTG_2020_Map,$C2942+2,N$7),"")</f>
        <v/>
      </c>
      <c r="O2942" s="18" t="str" cm="1">
        <f t="array" aca="1" ref="O2942" ca="1">IFERROR(IF(INDEX(NTG_2020_Map,$C2942+2,O$7)="","",INDEX(NTG_2020_Map,$C2942+2,O$7)),"")</f>
        <v/>
      </c>
    </row>
    <row r="2943" spans="3:15" ht="12.75" customHeight="1">
      <c r="C2943" s="16">
        <f t="shared" si="90"/>
        <v>128</v>
      </c>
      <c r="D2943" s="16">
        <f t="shared" si="91"/>
        <v>14</v>
      </c>
      <c r="E2943" s="16" cm="1">
        <f t="array" aca="1" ref="E2943" ca="1">IF(F2943="","",IF(INDEX(NTG_2020_Table,$C2943+1,$D2943)=1,1,0))</f>
        <v>0</v>
      </c>
      <c r="F2943" s="17" t="str" cm="1">
        <f t="array" aca="1" ref="F2943" ca="1">IFERROR(INDEX(NTG_2020_Table,$C2943+1,$F$7),"")</f>
        <v>Com-Default-di</v>
      </c>
      <c r="G2943" s="17" t="str" cm="1">
        <f t="array" aca="1" ref="G2943" ca="1">IF($F2943="","",IFERROR(INDEX(NTG_2020_Map,1,IF($D2943&lt;$B$4,$B$3,IF($D2943&lt;$B$5,$B$4,$B$5))),""))</f>
        <v>VersionSource</v>
      </c>
      <c r="H2943" s="17" t="str" cm="1">
        <f t="array" aca="1" ref="H2943" ca="1">IF(F2943="","",IFERROR(INDEX(NTG_2020_Map,2,D2943),""))</f>
        <v>0</v>
      </c>
      <c r="I2943" s="17" t="str" cm="1">
        <f t="array" aca="1" ref="I2943" ca="1">IFERROR(INDEX(NTG_2020_Map,$C2943+2,$I$7),"")</f>
        <v/>
      </c>
      <c r="J2943" s="17" t="str" cm="1">
        <f t="array" aca="1" ref="J2943" ca="1">IFERROR(IF(INDEX(NTG_2020_Map,$C2943+2,36)=0,"",INDEX(NTG_2020_Map,$C2943+2,$J$7)),"")</f>
        <v/>
      </c>
      <c r="K2943" s="17" t="str" cm="1">
        <f t="array" aca="1" ref="K2943" ca="1">IFERROR(INDEX(NTG_2020_Map,$C2943+2,K$7),"")</f>
        <v/>
      </c>
      <c r="L2943" s="17" t="str" cm="1">
        <f t="array" aca="1" ref="L2943" ca="1">IFERROR(INDEX(NTG_2020_Map,$C2943+2,L$7),"")</f>
        <v/>
      </c>
      <c r="M2943" s="17" t="str" cm="1">
        <f t="array" aca="1" ref="M2943" ca="1">IFERROR(INDEX(NTG_2020_Map,$C2943+2,M$7),"")</f>
        <v/>
      </c>
      <c r="N2943" s="18" t="str" cm="1">
        <f t="array" aca="1" ref="N2943" ca="1">IFERROR(INDEX(NTG_2020_Map,$C2943+2,N$7),"")</f>
        <v/>
      </c>
      <c r="O2943" s="18" t="str" cm="1">
        <f t="array" aca="1" ref="O2943" ca="1">IFERROR(IF(INDEX(NTG_2020_Map,$C2943+2,O$7)="","",INDEX(NTG_2020_Map,$C2943+2,O$7)),"")</f>
        <v/>
      </c>
    </row>
    <row r="2944" spans="3:15" ht="12.75" customHeight="1">
      <c r="C2944" s="16">
        <f t="shared" si="90"/>
        <v>128</v>
      </c>
      <c r="D2944" s="16">
        <f t="shared" si="91"/>
        <v>15</v>
      </c>
      <c r="E2944" s="16" cm="1">
        <f t="array" aca="1" ref="E2944" ca="1">IF(F2944="","",IF(INDEX(NTG_2020_Table,$C2944+1,$D2944)=1,1,0))</f>
        <v>0</v>
      </c>
      <c r="F2944" s="17" t="str" cm="1">
        <f t="array" aca="1" ref="F2944" ca="1">IFERROR(INDEX(NTG_2020_Table,$C2944+1,$F$7),"")</f>
        <v>Com-Default-di</v>
      </c>
      <c r="G2944" s="17" t="str" cm="1">
        <f t="array" aca="1" ref="G2944" ca="1">IF($F2944="","",IFERROR(INDEX(NTG_2020_Map,1,IF($D2944&lt;$B$4,$B$3,IF($D2944&lt;$B$5,$B$4,$B$5))),""))</f>
        <v>VersionSource</v>
      </c>
      <c r="H2944" s="17" cm="1">
        <f t="array" aca="1" ref="H2944" ca="1">IF(F2944="","",IFERROR(INDEX(NTG_2020_Map,2,D2944),""))</f>
        <v>45448.629734189817</v>
      </c>
      <c r="I2944" s="17" t="str" cm="1">
        <f t="array" aca="1" ref="I2944" ca="1">IFERROR(INDEX(NTG_2020_Map,$C2944+2,$I$7),"")</f>
        <v/>
      </c>
      <c r="J2944" s="17" t="str" cm="1">
        <f t="array" aca="1" ref="J2944" ca="1">IFERROR(IF(INDEX(NTG_2020_Map,$C2944+2,36)=0,"",INDEX(NTG_2020_Map,$C2944+2,$J$7)),"")</f>
        <v/>
      </c>
      <c r="K2944" s="17" t="str" cm="1">
        <f t="array" aca="1" ref="K2944" ca="1">IFERROR(INDEX(NTG_2020_Map,$C2944+2,K$7),"")</f>
        <v/>
      </c>
      <c r="L2944" s="17" t="str" cm="1">
        <f t="array" aca="1" ref="L2944" ca="1">IFERROR(INDEX(NTG_2020_Map,$C2944+2,L$7),"")</f>
        <v/>
      </c>
      <c r="M2944" s="17" t="str" cm="1">
        <f t="array" aca="1" ref="M2944" ca="1">IFERROR(INDEX(NTG_2020_Map,$C2944+2,M$7),"")</f>
        <v/>
      </c>
      <c r="N2944" s="18" t="str" cm="1">
        <f t="array" aca="1" ref="N2944" ca="1">IFERROR(INDEX(NTG_2020_Map,$C2944+2,N$7),"")</f>
        <v/>
      </c>
      <c r="O2944" s="18" t="str" cm="1">
        <f t="array" aca="1" ref="O2944" ca="1">IFERROR(IF(INDEX(NTG_2020_Map,$C2944+2,O$7)="","",INDEX(NTG_2020_Map,$C2944+2,O$7)),"")</f>
        <v/>
      </c>
    </row>
    <row r="2945" spans="3:15" ht="12.75" customHeight="1">
      <c r="C2945" s="16">
        <f t="shared" si="90"/>
        <v>128</v>
      </c>
      <c r="D2945" s="16">
        <f t="shared" si="91"/>
        <v>16</v>
      </c>
      <c r="E2945" s="16" cm="1">
        <f t="array" aca="1" ref="E2945" ca="1">IF(F2945="","",IF(INDEX(NTG_2020_Table,$C2945+1,$D2945)=1,1,0))</f>
        <v>1</v>
      </c>
      <c r="F2945" s="17" t="str" cm="1">
        <f t="array" aca="1" ref="F2945" ca="1">IFERROR(INDEX(NTG_2020_Table,$C2945+1,$F$7),"")</f>
        <v>Com-Default-di</v>
      </c>
      <c r="G2945" s="17" t="str" cm="1">
        <f t="array" aca="1" ref="G2945" ca="1">IF($F2945="","",IFERROR(INDEX(NTG_2020_Map,1,IF($D2945&lt;$B$4,$B$3,IF($D2945&lt;$B$5,$B$4,$B$5))),""))</f>
        <v>VersionSource</v>
      </c>
      <c r="H2945" s="17" t="str" cm="1">
        <f t="array" aca="1" ref="H2945" ca="1">IF(F2945="","",IFERROR(INDEX(NTG_2020_Map,2,D2945),""))</f>
        <v>Expired this record since a new record was created that uses the updated Measure Impact Types and Delivery Types per DEER2026 Scoping Document.</v>
      </c>
      <c r="I2945" s="17" t="str" cm="1">
        <f t="array" aca="1" ref="I2945" ca="1">IFERROR(INDEX(NTG_2020_Map,$C2945+2,$I$7),"")</f>
        <v/>
      </c>
      <c r="J2945" s="17" t="str" cm="1">
        <f t="array" aca="1" ref="J2945" ca="1">IFERROR(IF(INDEX(NTG_2020_Map,$C2945+2,36)=0,"",INDEX(NTG_2020_Map,$C2945+2,$J$7)),"")</f>
        <v/>
      </c>
      <c r="K2945" s="17" t="str" cm="1">
        <f t="array" aca="1" ref="K2945" ca="1">IFERROR(INDEX(NTG_2020_Map,$C2945+2,K$7),"")</f>
        <v/>
      </c>
      <c r="L2945" s="17" t="str" cm="1">
        <f t="array" aca="1" ref="L2945" ca="1">IFERROR(INDEX(NTG_2020_Map,$C2945+2,L$7),"")</f>
        <v/>
      </c>
      <c r="M2945" s="17" t="str" cm="1">
        <f t="array" aca="1" ref="M2945" ca="1">IFERROR(INDEX(NTG_2020_Map,$C2945+2,M$7),"")</f>
        <v/>
      </c>
      <c r="N2945" s="18" t="str" cm="1">
        <f t="array" aca="1" ref="N2945" ca="1">IFERROR(INDEX(NTG_2020_Map,$C2945+2,N$7),"")</f>
        <v/>
      </c>
      <c r="O2945" s="18" t="str" cm="1">
        <f t="array" aca="1" ref="O2945" ca="1">IFERROR(IF(INDEX(NTG_2020_Map,$C2945+2,O$7)="","",INDEX(NTG_2020_Map,$C2945+2,O$7)),"")</f>
        <v/>
      </c>
    </row>
    <row r="2946" spans="3:15" ht="12.75" customHeight="1">
      <c r="C2946" s="16">
        <f t="shared" si="90"/>
        <v>128</v>
      </c>
      <c r="D2946" s="16">
        <f t="shared" si="91"/>
        <v>17</v>
      </c>
      <c r="E2946" s="16" cm="1">
        <f t="array" aca="1" ref="E2946" ca="1">IF(F2946="","",IF(INDEX(NTG_2020_Table,$C2946+1,$D2946)=1,1,0))</f>
        <v>1</v>
      </c>
      <c r="F2946" s="17" t="str" cm="1">
        <f t="array" aca="1" ref="F2946" ca="1">IFERROR(INDEX(NTG_2020_Table,$C2946+1,$F$7),"")</f>
        <v>Com-Default-di</v>
      </c>
      <c r="G2946" s="17" t="str" cm="1">
        <f t="array" aca="1" ref="G2946" ca="1">IF($F2946="","",IFERROR(INDEX(NTG_2020_Map,1,IF($D2946&lt;$B$4,$B$3,IF($D2946&lt;$B$5,$B$4,$B$5))),""))</f>
        <v>VersionSource</v>
      </c>
      <c r="H2946" s="17" t="str" cm="1">
        <f t="array" aca="1" ref="H2946" ca="1">IF(F2946="","",IFERROR(INDEX(NTG_2020_Map,2,D2946),""))</f>
        <v>Deemed Ex Ante Team</v>
      </c>
      <c r="I2946" s="17" t="str" cm="1">
        <f t="array" aca="1" ref="I2946" ca="1">IFERROR(INDEX(NTG_2020_Map,$C2946+2,$I$7),"")</f>
        <v/>
      </c>
      <c r="J2946" s="17" t="str" cm="1">
        <f t="array" aca="1" ref="J2946" ca="1">IFERROR(IF(INDEX(NTG_2020_Map,$C2946+2,36)=0,"",INDEX(NTG_2020_Map,$C2946+2,$J$7)),"")</f>
        <v/>
      </c>
      <c r="K2946" s="17" t="str" cm="1">
        <f t="array" aca="1" ref="K2946" ca="1">IFERROR(INDEX(NTG_2020_Map,$C2946+2,K$7),"")</f>
        <v/>
      </c>
      <c r="L2946" s="17" t="str" cm="1">
        <f t="array" aca="1" ref="L2946" ca="1">IFERROR(INDEX(NTG_2020_Map,$C2946+2,L$7),"")</f>
        <v/>
      </c>
      <c r="M2946" s="17" t="str" cm="1">
        <f t="array" aca="1" ref="M2946" ca="1">IFERROR(INDEX(NTG_2020_Map,$C2946+2,M$7),"")</f>
        <v/>
      </c>
      <c r="N2946" s="18" t="str" cm="1">
        <f t="array" aca="1" ref="N2946" ca="1">IFERROR(INDEX(NTG_2020_Map,$C2946+2,N$7),"")</f>
        <v/>
      </c>
      <c r="O2946" s="18" t="str" cm="1">
        <f t="array" aca="1" ref="O2946" ca="1">IFERROR(IF(INDEX(NTG_2020_Map,$C2946+2,O$7)="","",INDEX(NTG_2020_Map,$C2946+2,O$7)),"")</f>
        <v/>
      </c>
    </row>
    <row r="2947" spans="3:15" ht="12.75" customHeight="1">
      <c r="C2947" s="16">
        <f t="shared" si="90"/>
        <v>128</v>
      </c>
      <c r="D2947" s="16">
        <f t="shared" si="91"/>
        <v>18</v>
      </c>
      <c r="E2947" s="16" cm="1">
        <f t="array" aca="1" ref="E2947" ca="1">IF(F2947="","",IF(INDEX(NTG_2020_Table,$C2947+1,$D2947)=1,1,0))</f>
        <v>1</v>
      </c>
      <c r="F2947" s="17" t="str" cm="1">
        <f t="array" aca="1" ref="F2947" ca="1">IFERROR(INDEX(NTG_2020_Table,$C2947+1,$F$7),"")</f>
        <v>Com-Default-di</v>
      </c>
      <c r="G2947" s="17" t="str" cm="1">
        <f t="array" aca="1" ref="G2947" ca="1">IF($F2947="","",IFERROR(INDEX(NTG_2020_Map,1,IF($D2947&lt;$B$4,$B$3,IF($D2947&lt;$B$5,$B$4,$B$5))),""))</f>
        <v>VersionSource</v>
      </c>
      <c r="H2947" s="17" cm="1">
        <f t="array" aca="1" ref="H2947" ca="1">IF(F2947="","",IFERROR(INDEX(NTG_2020_Map,2,D2947),""))</f>
        <v>44566.539816770834</v>
      </c>
      <c r="I2947" s="17" t="str" cm="1">
        <f t="array" aca="1" ref="I2947" ca="1">IFERROR(INDEX(NTG_2020_Map,$C2947+2,$I$7),"")</f>
        <v/>
      </c>
      <c r="J2947" s="17" t="str" cm="1">
        <f t="array" aca="1" ref="J2947" ca="1">IFERROR(IF(INDEX(NTG_2020_Map,$C2947+2,36)=0,"",INDEX(NTG_2020_Map,$C2947+2,$J$7)),"")</f>
        <v/>
      </c>
      <c r="K2947" s="17" t="str" cm="1">
        <f t="array" aca="1" ref="K2947" ca="1">IFERROR(INDEX(NTG_2020_Map,$C2947+2,K$7),"")</f>
        <v/>
      </c>
      <c r="L2947" s="17" t="str" cm="1">
        <f t="array" aca="1" ref="L2947" ca="1">IFERROR(INDEX(NTG_2020_Map,$C2947+2,L$7),"")</f>
        <v/>
      </c>
      <c r="M2947" s="17" t="str" cm="1">
        <f t="array" aca="1" ref="M2947" ca="1">IFERROR(INDEX(NTG_2020_Map,$C2947+2,M$7),"")</f>
        <v/>
      </c>
      <c r="N2947" s="18" t="str" cm="1">
        <f t="array" aca="1" ref="N2947" ca="1">IFERROR(INDEX(NTG_2020_Map,$C2947+2,N$7),"")</f>
        <v/>
      </c>
      <c r="O2947" s="18" t="str" cm="1">
        <f t="array" aca="1" ref="O2947" ca="1">IFERROR(IF(INDEX(NTG_2020_Map,$C2947+2,O$7)="","",INDEX(NTG_2020_Map,$C2947+2,O$7)),"")</f>
        <v/>
      </c>
    </row>
    <row r="2948" spans="3:15" ht="12.75" customHeight="1">
      <c r="C2948" s="16">
        <f t="shared" si="90"/>
        <v>128</v>
      </c>
      <c r="D2948" s="16">
        <f t="shared" si="91"/>
        <v>19</v>
      </c>
      <c r="E2948" s="16" cm="1">
        <f t="array" aca="1" ref="E2948" ca="1">IF(F2948="","",IF(INDEX(NTG_2020_Table,$C2948+1,$D2948)=1,1,0))</f>
        <v>0</v>
      </c>
      <c r="F2948" s="17" t="str" cm="1">
        <f t="array" aca="1" ref="F2948" ca="1">IFERROR(INDEX(NTG_2020_Table,$C2948+1,$F$7),"")</f>
        <v>Com-Default-di</v>
      </c>
      <c r="G2948" s="17" t="str" cm="1">
        <f t="array" aca="1" ref="G2948" ca="1">IF($F2948="","",IFERROR(INDEX(NTG_2020_Map,1,IF($D2948&lt;$B$4,$B$3,IF($D2948&lt;$B$5,$B$4,$B$5))),""))</f>
        <v>CreatedComment</v>
      </c>
      <c r="H2948" s="17" t="str" cm="1">
        <f t="array" aca="1" ref="H2948" ca="1">IF(F2948="","",IFERROR(INDEX(NTG_2020_Map,2,D2948),""))</f>
        <v/>
      </c>
      <c r="I2948" s="17" t="str" cm="1">
        <f t="array" aca="1" ref="I2948" ca="1">IFERROR(INDEX(NTG_2020_Map,$C2948+2,$I$7),"")</f>
        <v/>
      </c>
      <c r="J2948" s="17" t="str" cm="1">
        <f t="array" aca="1" ref="J2948" ca="1">IFERROR(IF(INDEX(NTG_2020_Map,$C2948+2,36)=0,"",INDEX(NTG_2020_Map,$C2948+2,$J$7)),"")</f>
        <v/>
      </c>
      <c r="K2948" s="17" t="str" cm="1">
        <f t="array" aca="1" ref="K2948" ca="1">IFERROR(INDEX(NTG_2020_Map,$C2948+2,K$7),"")</f>
        <v/>
      </c>
      <c r="L2948" s="17" t="str" cm="1">
        <f t="array" aca="1" ref="L2948" ca="1">IFERROR(INDEX(NTG_2020_Map,$C2948+2,L$7),"")</f>
        <v/>
      </c>
      <c r="M2948" s="17" t="str" cm="1">
        <f t="array" aca="1" ref="M2948" ca="1">IFERROR(INDEX(NTG_2020_Map,$C2948+2,M$7),"")</f>
        <v/>
      </c>
      <c r="N2948" s="18" t="str" cm="1">
        <f t="array" aca="1" ref="N2948" ca="1">IFERROR(INDEX(NTG_2020_Map,$C2948+2,N$7),"")</f>
        <v/>
      </c>
      <c r="O2948" s="18" t="str" cm="1">
        <f t="array" aca="1" ref="O2948" ca="1">IFERROR(IF(INDEX(NTG_2020_Map,$C2948+2,O$7)="","",INDEX(NTG_2020_Map,$C2948+2,O$7)),"")</f>
        <v/>
      </c>
    </row>
    <row r="2949" spans="3:15" ht="12.75" customHeight="1">
      <c r="C2949" s="16">
        <f t="shared" si="90"/>
        <v>128</v>
      </c>
      <c r="D2949" s="16">
        <f t="shared" si="91"/>
        <v>20</v>
      </c>
      <c r="E2949" s="16" cm="1">
        <f t="array" aca="1" ref="E2949" ca="1">IF(F2949="","",IF(INDEX(NTG_2020_Table,$C2949+1,$D2949)=1,1,0))</f>
        <v>0</v>
      </c>
      <c r="F2949" s="17" t="str" cm="1">
        <f t="array" aca="1" ref="F2949" ca="1">IFERROR(INDEX(NTG_2020_Table,$C2949+1,$F$7),"")</f>
        <v>Com-Default-di</v>
      </c>
      <c r="G2949" s="17" t="str" cm="1">
        <f t="array" aca="1" ref="G2949" ca="1">IF($F2949="","",IFERROR(INDEX(NTG_2020_Map,1,IF($D2949&lt;$B$4,$B$3,IF($D2949&lt;$B$5,$B$4,$B$5))),""))</f>
        <v>CreatedComment</v>
      </c>
      <c r="H2949" s="17" t="str" cm="1">
        <f t="array" aca="1" ref="H2949" ca="1">IF(F2949="","",IFERROR(INDEX(NTG_2020_Map,2,D2949),""))</f>
        <v>Deemed Ex Ante Team</v>
      </c>
      <c r="I2949" s="17" t="str" cm="1">
        <f t="array" aca="1" ref="I2949" ca="1">IFERROR(INDEX(NTG_2020_Map,$C2949+2,$I$7),"")</f>
        <v/>
      </c>
      <c r="J2949" s="17" t="str" cm="1">
        <f t="array" aca="1" ref="J2949" ca="1">IFERROR(IF(INDEX(NTG_2020_Map,$C2949+2,36)=0,"",INDEX(NTG_2020_Map,$C2949+2,$J$7)),"")</f>
        <v/>
      </c>
      <c r="K2949" s="17" t="str" cm="1">
        <f t="array" aca="1" ref="K2949" ca="1">IFERROR(INDEX(NTG_2020_Map,$C2949+2,K$7),"")</f>
        <v/>
      </c>
      <c r="L2949" s="17" t="str" cm="1">
        <f t="array" aca="1" ref="L2949" ca="1">IFERROR(INDEX(NTG_2020_Map,$C2949+2,L$7),"")</f>
        <v/>
      </c>
      <c r="M2949" s="17" t="str" cm="1">
        <f t="array" aca="1" ref="M2949" ca="1">IFERROR(INDEX(NTG_2020_Map,$C2949+2,M$7),"")</f>
        <v/>
      </c>
      <c r="N2949" s="18" t="str" cm="1">
        <f t="array" aca="1" ref="N2949" ca="1">IFERROR(INDEX(NTG_2020_Map,$C2949+2,N$7),"")</f>
        <v/>
      </c>
      <c r="O2949" s="18" t="str" cm="1">
        <f t="array" aca="1" ref="O2949" ca="1">IFERROR(IF(INDEX(NTG_2020_Map,$C2949+2,O$7)="","",INDEX(NTG_2020_Map,$C2949+2,O$7)),"")</f>
        <v/>
      </c>
    </row>
    <row r="2950" spans="3:15" ht="12.75" customHeight="1">
      <c r="C2950" s="16">
        <f t="shared" si="90"/>
        <v>128</v>
      </c>
      <c r="D2950" s="16">
        <f t="shared" si="91"/>
        <v>21</v>
      </c>
      <c r="E2950" s="16" cm="1">
        <f t="array" aca="1" ref="E2950" ca="1">IF(F2950="","",IF(INDEX(NTG_2020_Table,$C2950+1,$D2950)=1,1,0))</f>
        <v>1</v>
      </c>
      <c r="F2950" s="17" t="str" cm="1">
        <f t="array" aca="1" ref="F2950" ca="1">IFERROR(INDEX(NTG_2020_Table,$C2950+1,$F$7),"")</f>
        <v>Com-Default-di</v>
      </c>
      <c r="G2950" s="17" t="str" cm="1">
        <f t="array" aca="1" ref="G2950" ca="1">IF($F2950="","",IFERROR(INDEX(NTG_2020_Map,1,IF($D2950&lt;$B$4,$B$3,IF($D2950&lt;$B$5,$B$4,$B$5))),""))</f>
        <v>CreatedComment</v>
      </c>
      <c r="H2950" s="17" t="str" cm="1">
        <f t="array" aca="1" ref="H2950" ca="1">IF(F2950="","",IFERROR(INDEX(NTG_2020_Map,2,D2950),""))</f>
        <v/>
      </c>
      <c r="I2950" s="17" t="str" cm="1">
        <f t="array" aca="1" ref="I2950" ca="1">IFERROR(INDEX(NTG_2020_Map,$C2950+2,$I$7),"")</f>
        <v/>
      </c>
      <c r="J2950" s="17" t="str" cm="1">
        <f t="array" aca="1" ref="J2950" ca="1">IFERROR(IF(INDEX(NTG_2020_Map,$C2950+2,36)=0,"",INDEX(NTG_2020_Map,$C2950+2,$J$7)),"")</f>
        <v/>
      </c>
      <c r="K2950" s="17" t="str" cm="1">
        <f t="array" aca="1" ref="K2950" ca="1">IFERROR(INDEX(NTG_2020_Map,$C2950+2,K$7),"")</f>
        <v/>
      </c>
      <c r="L2950" s="17" t="str" cm="1">
        <f t="array" aca="1" ref="L2950" ca="1">IFERROR(INDEX(NTG_2020_Map,$C2950+2,L$7),"")</f>
        <v/>
      </c>
      <c r="M2950" s="17" t="str" cm="1">
        <f t="array" aca="1" ref="M2950" ca="1">IFERROR(INDEX(NTG_2020_Map,$C2950+2,M$7),"")</f>
        <v/>
      </c>
      <c r="N2950" s="18" t="str" cm="1">
        <f t="array" aca="1" ref="N2950" ca="1">IFERROR(INDEX(NTG_2020_Map,$C2950+2,N$7),"")</f>
        <v/>
      </c>
      <c r="O2950" s="18" t="str" cm="1">
        <f t="array" aca="1" ref="O2950" ca="1">IFERROR(IF(INDEX(NTG_2020_Map,$C2950+2,O$7)="","",INDEX(NTG_2020_Map,$C2950+2,O$7)),"")</f>
        <v/>
      </c>
    </row>
    <row r="2951" spans="3:15" ht="12.75" customHeight="1">
      <c r="C2951" s="16">
        <f t="shared" si="90"/>
        <v>128</v>
      </c>
      <c r="D2951" s="16">
        <f t="shared" si="91"/>
        <v>22</v>
      </c>
      <c r="E2951" s="16" cm="1">
        <f t="array" aca="1" ref="E2951" ca="1">IF(F2951="","",IF(INDEX(NTG_2020_Table,$C2951+1,$D2951)=1,1,0))</f>
        <v>1</v>
      </c>
      <c r="F2951" s="17" t="str" cm="1">
        <f t="array" aca="1" ref="F2951" ca="1">IFERROR(INDEX(NTG_2020_Table,$C2951+1,$F$7),"")</f>
        <v>Com-Default-di</v>
      </c>
      <c r="G2951" s="17" t="str" cm="1">
        <f t="array" aca="1" ref="G2951" ca="1">IF($F2951="","",IFERROR(INDEX(NTG_2020_Map,1,IF($D2951&lt;$B$4,$B$3,IF($D2951&lt;$B$5,$B$4,$B$5))),""))</f>
        <v>CreatedComment</v>
      </c>
      <c r="H2951" s="17" t="str" cm="1">
        <f t="array" aca="1" ref="H2951" ca="1">IF(F2951="","",IFERROR(INDEX(NTG_2020_Map,2,D2951),""))</f>
        <v/>
      </c>
      <c r="I2951" s="17" t="str" cm="1">
        <f t="array" aca="1" ref="I2951" ca="1">IFERROR(INDEX(NTG_2020_Map,$C2951+2,$I$7),"")</f>
        <v/>
      </c>
      <c r="J2951" s="17" t="str" cm="1">
        <f t="array" aca="1" ref="J2951" ca="1">IFERROR(IF(INDEX(NTG_2020_Map,$C2951+2,36)=0,"",INDEX(NTG_2020_Map,$C2951+2,$J$7)),"")</f>
        <v/>
      </c>
      <c r="K2951" s="17" t="str" cm="1">
        <f t="array" aca="1" ref="K2951" ca="1">IFERROR(INDEX(NTG_2020_Map,$C2951+2,K$7),"")</f>
        <v/>
      </c>
      <c r="L2951" s="17" t="str" cm="1">
        <f t="array" aca="1" ref="L2951" ca="1">IFERROR(INDEX(NTG_2020_Map,$C2951+2,L$7),"")</f>
        <v/>
      </c>
      <c r="M2951" s="17" t="str" cm="1">
        <f t="array" aca="1" ref="M2951" ca="1">IFERROR(INDEX(NTG_2020_Map,$C2951+2,M$7),"")</f>
        <v/>
      </c>
      <c r="N2951" s="18" t="str" cm="1">
        <f t="array" aca="1" ref="N2951" ca="1">IFERROR(INDEX(NTG_2020_Map,$C2951+2,N$7),"")</f>
        <v/>
      </c>
      <c r="O2951" s="18" t="str" cm="1">
        <f t="array" aca="1" ref="O2951" ca="1">IFERROR(IF(INDEX(NTG_2020_Map,$C2951+2,O$7)="","",INDEX(NTG_2020_Map,$C2951+2,O$7)),"")</f>
        <v/>
      </c>
    </row>
    <row r="2952" spans="3:15" ht="12.75" customHeight="1">
      <c r="C2952" s="16">
        <f t="shared" si="90"/>
        <v>128</v>
      </c>
      <c r="D2952" s="16">
        <f t="shared" si="91"/>
        <v>23</v>
      </c>
      <c r="E2952" s="16" cm="1">
        <f t="array" aca="1" ref="E2952" ca="1">IF(F2952="","",IF(INDEX(NTG_2020_Table,$C2952+1,$D2952)=1,1,0))</f>
        <v>0</v>
      </c>
      <c r="F2952" s="17" t="str" cm="1">
        <f t="array" aca="1" ref="F2952" ca="1">IFERROR(INDEX(NTG_2020_Table,$C2952+1,$F$7),"")</f>
        <v>Com-Default-di</v>
      </c>
      <c r="G2952" s="17" t="str" cm="1">
        <f t="array" aca="1" ref="G2952" ca="1">IF($F2952="","",IFERROR(INDEX(NTG_2020_Map,1,IF($D2952&lt;$B$4,$B$3,IF($D2952&lt;$B$5,$B$4,$B$5))),""))</f>
        <v>CreatedComment</v>
      </c>
      <c r="H2952" s="17" t="str" cm="1">
        <f t="array" aca="1" ref="H2952" ca="1">IF(F2952="","",IFERROR(INDEX(NTG_2020_Map,2,D2952),""))</f>
        <v/>
      </c>
      <c r="I2952" s="17" t="str" cm="1">
        <f t="array" aca="1" ref="I2952" ca="1">IFERROR(INDEX(NTG_2020_Map,$C2952+2,$I$7),"")</f>
        <v/>
      </c>
      <c r="J2952" s="17" t="str" cm="1">
        <f t="array" aca="1" ref="J2952" ca="1">IFERROR(IF(INDEX(NTG_2020_Map,$C2952+2,36)=0,"",INDEX(NTG_2020_Map,$C2952+2,$J$7)),"")</f>
        <v/>
      </c>
      <c r="K2952" s="17" t="str" cm="1">
        <f t="array" aca="1" ref="K2952" ca="1">IFERROR(INDEX(NTG_2020_Map,$C2952+2,K$7),"")</f>
        <v/>
      </c>
      <c r="L2952" s="17" t="str" cm="1">
        <f t="array" aca="1" ref="L2952" ca="1">IFERROR(INDEX(NTG_2020_Map,$C2952+2,L$7),"")</f>
        <v/>
      </c>
      <c r="M2952" s="17" t="str" cm="1">
        <f t="array" aca="1" ref="M2952" ca="1">IFERROR(INDEX(NTG_2020_Map,$C2952+2,M$7),"")</f>
        <v/>
      </c>
      <c r="N2952" s="18" t="str" cm="1">
        <f t="array" aca="1" ref="N2952" ca="1">IFERROR(INDEX(NTG_2020_Map,$C2952+2,N$7),"")</f>
        <v/>
      </c>
      <c r="O2952" s="18" t="str" cm="1">
        <f t="array" aca="1" ref="O2952" ca="1">IFERROR(IF(INDEX(NTG_2020_Map,$C2952+2,O$7)="","",INDEX(NTG_2020_Map,$C2952+2,O$7)),"")</f>
        <v/>
      </c>
    </row>
    <row r="2953" spans="3:15" ht="12.75" customHeight="1">
      <c r="C2953" s="16">
        <f t="shared" si="90"/>
        <v>129</v>
      </c>
      <c r="D2953" s="16">
        <f t="shared" si="91"/>
        <v>1</v>
      </c>
      <c r="E2953" s="16" cm="1">
        <f t="array" aca="1" ref="E2953" ca="1">IF(F2953="","",IF(INDEX(NTG_2020_Table,$C2953+1,$D2953)=1,1,0))</f>
        <v>0</v>
      </c>
      <c r="F2953" s="17" t="str" cm="1">
        <f t="array" aca="1" ref="F2953" ca="1">IFERROR(INDEX(NTG_2020_Table,$C2953+1,$F$7),"")</f>
        <v>Com-sAll-mFS-Fryer-dn</v>
      </c>
      <c r="G2953" s="17" t="str" cm="1">
        <f t="array" aca="1" ref="G2953" ca="1">IF($F2953="","",IFERROR(INDEX(NTG_2020_Map,1,IF($D2953&lt;$B$4,$B$3,IF($D2953&lt;$B$5,$B$4,$B$5))),""))</f>
        <v>NTG_ID</v>
      </c>
      <c r="H2953" s="17" t="str" cm="1">
        <f t="array" aca="1" ref="H2953" ca="1">IF(F2953="","",IFERROR(INDEX(NTG_2020_Map,2,D2953),""))</f>
        <v>Agric-Default&gt;2yrs</v>
      </c>
      <c r="I2953" s="17" t="str" cm="1">
        <f t="array" aca="1" ref="I2953" ca="1">IFERROR(INDEX(NTG_2020_Map,$C2953+2,$I$7),"")</f>
        <v/>
      </c>
      <c r="J2953" s="17" t="str" cm="1">
        <f t="array" aca="1" ref="J2953" ca="1">IFERROR(IF(INDEX(NTG_2020_Map,$C2953+2,36)=0,"",INDEX(NTG_2020_Map,$C2953+2,$J$7)),"")</f>
        <v/>
      </c>
      <c r="K2953" s="17" t="str" cm="1">
        <f t="array" aca="1" ref="K2953" ca="1">IFERROR(INDEX(NTG_2020_Map,$C2953+2,K$7),"")</f>
        <v/>
      </c>
      <c r="L2953" s="17" t="str" cm="1">
        <f t="array" aca="1" ref="L2953" ca="1">IFERROR(INDEX(NTG_2020_Map,$C2953+2,L$7),"")</f>
        <v/>
      </c>
      <c r="M2953" s="17" t="str" cm="1">
        <f t="array" aca="1" ref="M2953" ca="1">IFERROR(INDEX(NTG_2020_Map,$C2953+2,M$7),"")</f>
        <v/>
      </c>
      <c r="N2953" s="18" t="str" cm="1">
        <f t="array" aca="1" ref="N2953" ca="1">IFERROR(INDEX(NTG_2020_Map,$C2953+2,N$7),"")</f>
        <v/>
      </c>
      <c r="O2953" s="18" t="str" cm="1">
        <f t="array" aca="1" ref="O2953" ca="1">IFERROR(IF(INDEX(NTG_2020_Map,$C2953+2,O$7)="","",INDEX(NTG_2020_Map,$C2953+2,O$7)),"")</f>
        <v/>
      </c>
    </row>
    <row r="2954" spans="3:15" ht="12.75" customHeight="1">
      <c r="C2954" s="16">
        <f t="shared" ref="C2954:C3017" si="92">IF($D2954=1,IF($C2953&lt;$B$1,$C2953+1,""),$C2953)</f>
        <v>129</v>
      </c>
      <c r="D2954" s="16">
        <f t="shared" ref="D2954:D3017" si="93">IF(D2953&lt;$B$2,D2953+1,1)</f>
        <v>2</v>
      </c>
      <c r="E2954" s="16" cm="1">
        <f t="array" aca="1" ref="E2954" ca="1">IF(F2954="","",IF(INDEX(NTG_2020_Table,$C2954+1,$D2954)=1,1,0))</f>
        <v>1</v>
      </c>
      <c r="F2954" s="17" t="str" cm="1">
        <f t="array" aca="1" ref="F2954" ca="1">IFERROR(INDEX(NTG_2020_Table,$C2954+1,$F$7),"")</f>
        <v>Com-sAll-mFS-Fryer-dn</v>
      </c>
      <c r="G2954" s="17" t="str" cm="1">
        <f t="array" aca="1" ref="G2954" ca="1">IF($F2954="","",IFERROR(INDEX(NTG_2020_Map,1,IF($D2954&lt;$B$4,$B$3,IF($D2954&lt;$B$5,$B$4,$B$5))),""))</f>
        <v>NTG_ID</v>
      </c>
      <c r="H2954" s="17" t="str" cm="1">
        <f t="array" aca="1" ref="H2954" ca="1">IF(F2954="","",IFERROR(INDEX(NTG_2020_Map,2,D2954),""))</f>
        <v>DEER2019</v>
      </c>
      <c r="I2954" s="17" t="str" cm="1">
        <f t="array" aca="1" ref="I2954" ca="1">IFERROR(INDEX(NTG_2020_Map,$C2954+2,$I$7),"")</f>
        <v/>
      </c>
      <c r="J2954" s="17" t="str" cm="1">
        <f t="array" aca="1" ref="J2954" ca="1">IFERROR(IF(INDEX(NTG_2020_Map,$C2954+2,36)=0,"",INDEX(NTG_2020_Map,$C2954+2,$J$7)),"")</f>
        <v/>
      </c>
      <c r="K2954" s="17" t="str" cm="1">
        <f t="array" aca="1" ref="K2954" ca="1">IFERROR(INDEX(NTG_2020_Map,$C2954+2,K$7),"")</f>
        <v/>
      </c>
      <c r="L2954" s="17" t="str" cm="1">
        <f t="array" aca="1" ref="L2954" ca="1">IFERROR(INDEX(NTG_2020_Map,$C2954+2,L$7),"")</f>
        <v/>
      </c>
      <c r="M2954" s="17" t="str" cm="1">
        <f t="array" aca="1" ref="M2954" ca="1">IFERROR(INDEX(NTG_2020_Map,$C2954+2,M$7),"")</f>
        <v/>
      </c>
      <c r="N2954" s="18" t="str" cm="1">
        <f t="array" aca="1" ref="N2954" ca="1">IFERROR(INDEX(NTG_2020_Map,$C2954+2,N$7),"")</f>
        <v/>
      </c>
      <c r="O2954" s="18" t="str" cm="1">
        <f t="array" aca="1" ref="O2954" ca="1">IFERROR(IF(INDEX(NTG_2020_Map,$C2954+2,O$7)="","",INDEX(NTG_2020_Map,$C2954+2,O$7)),"")</f>
        <v/>
      </c>
    </row>
    <row r="2955" spans="3:15" ht="12.75" customHeight="1">
      <c r="C2955" s="16">
        <f t="shared" si="92"/>
        <v>129</v>
      </c>
      <c r="D2955" s="16">
        <f t="shared" si="93"/>
        <v>3</v>
      </c>
      <c r="E2955" s="16" cm="1">
        <f t="array" aca="1" ref="E2955" ca="1">IF(F2955="","",IF(INDEX(NTG_2020_Table,$C2955+1,$D2955)=1,1,0))</f>
        <v>0</v>
      </c>
      <c r="F2955" s="17" t="str" cm="1">
        <f t="array" aca="1" ref="F2955" ca="1">IFERROR(INDEX(NTG_2020_Table,$C2955+1,$F$7),"")</f>
        <v>Com-sAll-mFS-Fryer-dn</v>
      </c>
      <c r="G2955" s="17" t="str" cm="1">
        <f t="array" aca="1" ref="G2955" ca="1">IF($F2955="","",IFERROR(INDEX(NTG_2020_Map,1,IF($D2955&lt;$B$4,$B$3,IF($D2955&lt;$B$5,$B$4,$B$5))),""))</f>
        <v>NTG_ID</v>
      </c>
      <c r="H2955" s="17" cm="1">
        <f t="array" aca="1" ref="H2955" ca="1">IF(F2955="","",IFERROR(INDEX(NTG_2020_Map,2,D2955),""))</f>
        <v>43466</v>
      </c>
      <c r="I2955" s="17" t="str" cm="1">
        <f t="array" aca="1" ref="I2955" ca="1">IFERROR(INDEX(NTG_2020_Map,$C2955+2,$I$7),"")</f>
        <v/>
      </c>
      <c r="J2955" s="17" t="str" cm="1">
        <f t="array" aca="1" ref="J2955" ca="1">IFERROR(IF(INDEX(NTG_2020_Map,$C2955+2,36)=0,"",INDEX(NTG_2020_Map,$C2955+2,$J$7)),"")</f>
        <v/>
      </c>
      <c r="K2955" s="17" t="str" cm="1">
        <f t="array" aca="1" ref="K2955" ca="1">IFERROR(INDEX(NTG_2020_Map,$C2955+2,K$7),"")</f>
        <v/>
      </c>
      <c r="L2955" s="17" t="str" cm="1">
        <f t="array" aca="1" ref="L2955" ca="1">IFERROR(INDEX(NTG_2020_Map,$C2955+2,L$7),"")</f>
        <v/>
      </c>
      <c r="M2955" s="17" t="str" cm="1">
        <f t="array" aca="1" ref="M2955" ca="1">IFERROR(INDEX(NTG_2020_Map,$C2955+2,M$7),"")</f>
        <v/>
      </c>
      <c r="N2955" s="18" t="str" cm="1">
        <f t="array" aca="1" ref="N2955" ca="1">IFERROR(INDEX(NTG_2020_Map,$C2955+2,N$7),"")</f>
        <v/>
      </c>
      <c r="O2955" s="18" t="str" cm="1">
        <f t="array" aca="1" ref="O2955" ca="1">IFERROR(IF(INDEX(NTG_2020_Map,$C2955+2,O$7)="","",INDEX(NTG_2020_Map,$C2955+2,O$7)),"")</f>
        <v/>
      </c>
    </row>
    <row r="2956" spans="3:15" ht="12.75" customHeight="1">
      <c r="C2956" s="16">
        <f t="shared" si="92"/>
        <v>129</v>
      </c>
      <c r="D2956" s="16">
        <f t="shared" si="93"/>
        <v>4</v>
      </c>
      <c r="E2956" s="16" cm="1">
        <f t="array" aca="1" ref="E2956" ca="1">IF(F2956="","",IF(INDEX(NTG_2020_Table,$C2956+1,$D2956)=1,1,0))</f>
        <v>0</v>
      </c>
      <c r="F2956" s="17" t="str" cm="1">
        <f t="array" aca="1" ref="F2956" ca="1">IFERROR(INDEX(NTG_2020_Table,$C2956+1,$F$7),"")</f>
        <v>Com-sAll-mFS-Fryer-dn</v>
      </c>
      <c r="G2956" s="17" t="str" cm="1">
        <f t="array" aca="1" ref="G2956" ca="1">IF($F2956="","",IFERROR(INDEX(NTG_2020_Map,1,IF($D2956&lt;$B$4,$B$3,IF($D2956&lt;$B$5,$B$4,$B$5))),""))</f>
        <v>NTG_ID</v>
      </c>
      <c r="H2956" s="17" cm="1">
        <f t="array" aca="1" ref="H2956" ca="1">IF(F2956="","",IFERROR(INDEX(NTG_2020_Map,2,D2956),""))</f>
        <v>46022</v>
      </c>
      <c r="I2956" s="17" t="str" cm="1">
        <f t="array" aca="1" ref="I2956" ca="1">IFERROR(INDEX(NTG_2020_Map,$C2956+2,$I$7),"")</f>
        <v/>
      </c>
      <c r="J2956" s="17" t="str" cm="1">
        <f t="array" aca="1" ref="J2956" ca="1">IFERROR(IF(INDEX(NTG_2020_Map,$C2956+2,36)=0,"",INDEX(NTG_2020_Map,$C2956+2,$J$7)),"")</f>
        <v/>
      </c>
      <c r="K2956" s="17" t="str" cm="1">
        <f t="array" aca="1" ref="K2956" ca="1">IFERROR(INDEX(NTG_2020_Map,$C2956+2,K$7),"")</f>
        <v/>
      </c>
      <c r="L2956" s="17" t="str" cm="1">
        <f t="array" aca="1" ref="L2956" ca="1">IFERROR(INDEX(NTG_2020_Map,$C2956+2,L$7),"")</f>
        <v/>
      </c>
      <c r="M2956" s="17" t="str" cm="1">
        <f t="array" aca="1" ref="M2956" ca="1">IFERROR(INDEX(NTG_2020_Map,$C2956+2,M$7),"")</f>
        <v/>
      </c>
      <c r="N2956" s="18" t="str" cm="1">
        <f t="array" aca="1" ref="N2956" ca="1">IFERROR(INDEX(NTG_2020_Map,$C2956+2,N$7),"")</f>
        <v/>
      </c>
      <c r="O2956" s="18" t="str" cm="1">
        <f t="array" aca="1" ref="O2956" ca="1">IFERROR(IF(INDEX(NTG_2020_Map,$C2956+2,O$7)="","",INDEX(NTG_2020_Map,$C2956+2,O$7)),"")</f>
        <v/>
      </c>
    </row>
    <row r="2957" spans="3:15" ht="12.75" customHeight="1">
      <c r="C2957" s="16">
        <f t="shared" si="92"/>
        <v>129</v>
      </c>
      <c r="D2957" s="16">
        <f t="shared" si="93"/>
        <v>5</v>
      </c>
      <c r="E2957" s="16" cm="1">
        <f t="array" aca="1" ref="E2957" ca="1">IF(F2957="","",IF(INDEX(NTG_2020_Table,$C2957+1,$D2957)=1,1,0))</f>
        <v>0</v>
      </c>
      <c r="F2957" s="17" t="str" cm="1">
        <f t="array" aca="1" ref="F2957" ca="1">IFERROR(INDEX(NTG_2020_Table,$C2957+1,$F$7),"")</f>
        <v>Com-sAll-mFS-Fryer-dn</v>
      </c>
      <c r="G2957" s="17" t="str" cm="1">
        <f t="array" aca="1" ref="G2957" ca="1">IF($F2957="","",IFERROR(INDEX(NTG_2020_Map,1,IF($D2957&lt;$B$4,$B$3,IF($D2957&lt;$B$5,$B$4,$B$5))),""))</f>
        <v>NTG_ID</v>
      </c>
      <c r="H2957" s="17" cm="1">
        <f t="array" aca="1" ref="H2957" ca="1">IF(F2957="","",IFERROR(INDEX(NTG_2020_Map,2,D2957),""))</f>
        <v>0.6</v>
      </c>
      <c r="I2957" s="17" t="str" cm="1">
        <f t="array" aca="1" ref="I2957" ca="1">IFERROR(INDEX(NTG_2020_Map,$C2957+2,$I$7),"")</f>
        <v/>
      </c>
      <c r="J2957" s="17" t="str" cm="1">
        <f t="array" aca="1" ref="J2957" ca="1">IFERROR(IF(INDEX(NTG_2020_Map,$C2957+2,36)=0,"",INDEX(NTG_2020_Map,$C2957+2,$J$7)),"")</f>
        <v/>
      </c>
      <c r="K2957" s="17" t="str" cm="1">
        <f t="array" aca="1" ref="K2957" ca="1">IFERROR(INDEX(NTG_2020_Map,$C2957+2,K$7),"")</f>
        <v/>
      </c>
      <c r="L2957" s="17" t="str" cm="1">
        <f t="array" aca="1" ref="L2957" ca="1">IFERROR(INDEX(NTG_2020_Map,$C2957+2,L$7),"")</f>
        <v/>
      </c>
      <c r="M2957" s="17" t="str" cm="1">
        <f t="array" aca="1" ref="M2957" ca="1">IFERROR(INDEX(NTG_2020_Map,$C2957+2,M$7),"")</f>
        <v/>
      </c>
      <c r="N2957" s="18" t="str" cm="1">
        <f t="array" aca="1" ref="N2957" ca="1">IFERROR(INDEX(NTG_2020_Map,$C2957+2,N$7),"")</f>
        <v/>
      </c>
      <c r="O2957" s="18" t="str" cm="1">
        <f t="array" aca="1" ref="O2957" ca="1">IFERROR(IF(INDEX(NTG_2020_Map,$C2957+2,O$7)="","",INDEX(NTG_2020_Map,$C2957+2,O$7)),"")</f>
        <v/>
      </c>
    </row>
    <row r="2958" spans="3:15" ht="12.75" customHeight="1">
      <c r="C2958" s="16">
        <f t="shared" si="92"/>
        <v>129</v>
      </c>
      <c r="D2958" s="16">
        <f t="shared" si="93"/>
        <v>6</v>
      </c>
      <c r="E2958" s="16" cm="1">
        <f t="array" aca="1" ref="E2958" ca="1">IF(F2958="","",IF(INDEX(NTG_2020_Table,$C2958+1,$D2958)=1,1,0))</f>
        <v>0</v>
      </c>
      <c r="F2958" s="17" t="str" cm="1">
        <f t="array" aca="1" ref="F2958" ca="1">IFERROR(INDEX(NTG_2020_Table,$C2958+1,$F$7),"")</f>
        <v>Com-sAll-mFS-Fryer-dn</v>
      </c>
      <c r="G2958" s="17" t="str" cm="1">
        <f t="array" aca="1" ref="G2958" ca="1">IF($F2958="","",IFERROR(INDEX(NTG_2020_Map,1,IF($D2958&lt;$B$4,$B$3,IF($D2958&lt;$B$5,$B$4,$B$5))),""))</f>
        <v>NTG_ID</v>
      </c>
      <c r="H2958" s="17" cm="1">
        <f t="array" aca="1" ref="H2958" ca="1">IF(F2958="","",IFERROR(INDEX(NTG_2020_Map,2,D2958),""))</f>
        <v>0.6</v>
      </c>
      <c r="I2958" s="17" t="str" cm="1">
        <f t="array" aca="1" ref="I2958" ca="1">IFERROR(INDEX(NTG_2020_Map,$C2958+2,$I$7),"")</f>
        <v/>
      </c>
      <c r="J2958" s="17" t="str" cm="1">
        <f t="array" aca="1" ref="J2958" ca="1">IFERROR(IF(INDEX(NTG_2020_Map,$C2958+2,36)=0,"",INDEX(NTG_2020_Map,$C2958+2,$J$7)),"")</f>
        <v/>
      </c>
      <c r="K2958" s="17" t="str" cm="1">
        <f t="array" aca="1" ref="K2958" ca="1">IFERROR(INDEX(NTG_2020_Map,$C2958+2,K$7),"")</f>
        <v/>
      </c>
      <c r="L2958" s="17" t="str" cm="1">
        <f t="array" aca="1" ref="L2958" ca="1">IFERROR(INDEX(NTG_2020_Map,$C2958+2,L$7),"")</f>
        <v/>
      </c>
      <c r="M2958" s="17" t="str" cm="1">
        <f t="array" aca="1" ref="M2958" ca="1">IFERROR(INDEX(NTG_2020_Map,$C2958+2,M$7),"")</f>
        <v/>
      </c>
      <c r="N2958" s="18" t="str" cm="1">
        <f t="array" aca="1" ref="N2958" ca="1">IFERROR(INDEX(NTG_2020_Map,$C2958+2,N$7),"")</f>
        <v/>
      </c>
      <c r="O2958" s="18" t="str" cm="1">
        <f t="array" aca="1" ref="O2958" ca="1">IFERROR(IF(INDEX(NTG_2020_Map,$C2958+2,O$7)="","",INDEX(NTG_2020_Map,$C2958+2,O$7)),"")</f>
        <v/>
      </c>
    </row>
    <row r="2959" spans="3:15" ht="12.75" customHeight="1">
      <c r="C2959" s="16">
        <f t="shared" si="92"/>
        <v>129</v>
      </c>
      <c r="D2959" s="16">
        <f t="shared" si="93"/>
        <v>7</v>
      </c>
      <c r="E2959" s="16" cm="1">
        <f t="array" aca="1" ref="E2959" ca="1">IF(F2959="","",IF(INDEX(NTG_2020_Table,$C2959+1,$D2959)=1,1,0))</f>
        <v>0</v>
      </c>
      <c r="F2959" s="17" t="str" cm="1">
        <f t="array" aca="1" ref="F2959" ca="1">IFERROR(INDEX(NTG_2020_Table,$C2959+1,$F$7),"")</f>
        <v>Com-sAll-mFS-Fryer-dn</v>
      </c>
      <c r="G2959" s="17" t="str" cm="1">
        <f t="array" aca="1" ref="G2959" ca="1">IF($F2959="","",IFERROR(INDEX(NTG_2020_Map,1,IF($D2959&lt;$B$4,$B$3,IF($D2959&lt;$B$5,$B$4,$B$5))),""))</f>
        <v>NTG_ID</v>
      </c>
      <c r="H2959" s="17" t="str" cm="1">
        <f t="array" aca="1" ref="H2959" ca="1">IF(F2959="","",IFERROR(INDEX(NTG_2020_Map,2,D2959),""))</f>
        <v>Measures not covered by other NTG values and measure technology type has been available in marketplace for more than 2 years</v>
      </c>
      <c r="I2959" s="17" t="str" cm="1">
        <f t="array" aca="1" ref="I2959" ca="1">IFERROR(INDEX(NTG_2020_Map,$C2959+2,$I$7),"")</f>
        <v/>
      </c>
      <c r="J2959" s="17" t="str" cm="1">
        <f t="array" aca="1" ref="J2959" ca="1">IFERROR(IF(INDEX(NTG_2020_Map,$C2959+2,36)=0,"",INDEX(NTG_2020_Map,$C2959+2,$J$7)),"")</f>
        <v/>
      </c>
      <c r="K2959" s="17" t="str" cm="1">
        <f t="array" aca="1" ref="K2959" ca="1">IFERROR(INDEX(NTG_2020_Map,$C2959+2,K$7),"")</f>
        <v/>
      </c>
      <c r="L2959" s="17" t="str" cm="1">
        <f t="array" aca="1" ref="L2959" ca="1">IFERROR(INDEX(NTG_2020_Map,$C2959+2,L$7),"")</f>
        <v/>
      </c>
      <c r="M2959" s="17" t="str" cm="1">
        <f t="array" aca="1" ref="M2959" ca="1">IFERROR(INDEX(NTG_2020_Map,$C2959+2,M$7),"")</f>
        <v/>
      </c>
      <c r="N2959" s="18" t="str" cm="1">
        <f t="array" aca="1" ref="N2959" ca="1">IFERROR(INDEX(NTG_2020_Map,$C2959+2,N$7),"")</f>
        <v/>
      </c>
      <c r="O2959" s="18" t="str" cm="1">
        <f t="array" aca="1" ref="O2959" ca="1">IFERROR(IF(INDEX(NTG_2020_Map,$C2959+2,O$7)="","",INDEX(NTG_2020_Map,$C2959+2,O$7)),"")</f>
        <v/>
      </c>
    </row>
    <row r="2960" spans="3:15" ht="12.75" customHeight="1">
      <c r="C2960" s="16">
        <f t="shared" si="92"/>
        <v>129</v>
      </c>
      <c r="D2960" s="16">
        <f t="shared" si="93"/>
        <v>8</v>
      </c>
      <c r="E2960" s="16" cm="1">
        <f t="array" aca="1" ref="E2960" ca="1">IF(F2960="","",IF(INDEX(NTG_2020_Table,$C2960+1,$D2960)=1,1,0))</f>
        <v>0</v>
      </c>
      <c r="F2960" s="17" t="str" cm="1">
        <f t="array" aca="1" ref="F2960" ca="1">IFERROR(INDEX(NTG_2020_Table,$C2960+1,$F$7),"")</f>
        <v>Com-sAll-mFS-Fryer-dn</v>
      </c>
      <c r="G2960" s="17" t="str" cm="1">
        <f t="array" aca="1" ref="G2960" ca="1">IF($F2960="","",IFERROR(INDEX(NTG_2020_Map,1,IF($D2960&lt;$B$4,$B$3,IF($D2960&lt;$B$5,$B$4,$B$5))),""))</f>
        <v>NTG_ID</v>
      </c>
      <c r="H2960" s="17" t="str" cm="1">
        <f t="array" aca="1" ref="H2960" ca="1">IF(F2960="","",IFERROR(INDEX(NTG_2020_Map,2,D2960),""))</f>
        <v>Deem-DEER|Deem-WP</v>
      </c>
      <c r="I2960" s="17" t="str" cm="1">
        <f t="array" aca="1" ref="I2960" ca="1">IFERROR(INDEX(NTG_2020_Map,$C2960+2,$I$7),"")</f>
        <v/>
      </c>
      <c r="J2960" s="17" t="str" cm="1">
        <f t="array" aca="1" ref="J2960" ca="1">IFERROR(IF(INDEX(NTG_2020_Map,$C2960+2,36)=0,"",INDEX(NTG_2020_Map,$C2960+2,$J$7)),"")</f>
        <v/>
      </c>
      <c r="K2960" s="17" t="str" cm="1">
        <f t="array" aca="1" ref="K2960" ca="1">IFERROR(INDEX(NTG_2020_Map,$C2960+2,K$7),"")</f>
        <v/>
      </c>
      <c r="L2960" s="17" t="str" cm="1">
        <f t="array" aca="1" ref="L2960" ca="1">IFERROR(INDEX(NTG_2020_Map,$C2960+2,L$7),"")</f>
        <v/>
      </c>
      <c r="M2960" s="17" t="str" cm="1">
        <f t="array" aca="1" ref="M2960" ca="1">IFERROR(INDEX(NTG_2020_Map,$C2960+2,M$7),"")</f>
        <v/>
      </c>
      <c r="N2960" s="18" t="str" cm="1">
        <f t="array" aca="1" ref="N2960" ca="1">IFERROR(INDEX(NTG_2020_Map,$C2960+2,N$7),"")</f>
        <v/>
      </c>
      <c r="O2960" s="18" t="str" cm="1">
        <f t="array" aca="1" ref="O2960" ca="1">IFERROR(IF(INDEX(NTG_2020_Map,$C2960+2,O$7)="","",INDEX(NTG_2020_Map,$C2960+2,O$7)),"")</f>
        <v/>
      </c>
    </row>
    <row r="2961" spans="3:15" ht="12.75" customHeight="1">
      <c r="C2961" s="16">
        <f t="shared" si="92"/>
        <v>129</v>
      </c>
      <c r="D2961" s="16">
        <f t="shared" si="93"/>
        <v>9</v>
      </c>
      <c r="E2961" s="16" cm="1">
        <f t="array" aca="1" ref="E2961" ca="1">IF(F2961="","",IF(INDEX(NTG_2020_Table,$C2961+1,$D2961)=1,1,0))</f>
        <v>0</v>
      </c>
      <c r="F2961" s="17" t="str" cm="1">
        <f t="array" aca="1" ref="F2961" ca="1">IFERROR(INDEX(NTG_2020_Table,$C2961+1,$F$7),"")</f>
        <v>Com-sAll-mFS-Fryer-dn</v>
      </c>
      <c r="G2961" s="17" t="str" cm="1">
        <f t="array" aca="1" ref="G2961" ca="1">IF($F2961="","",IFERROR(INDEX(NTG_2020_Map,1,IF($D2961&lt;$B$4,$B$3,IF($D2961&lt;$B$5,$B$4,$B$5))),""))</f>
        <v>NTG_ID</v>
      </c>
      <c r="H2961" s="17" t="str" cm="1">
        <f t="array" aca="1" ref="H2961" ca="1">IF(F2961="","",IFERROR(INDEX(NTG_2020_Map,2,D2961),""))</f>
        <v>AOE|AR|BRO-Bhv|BRO-Op|BRO-RCx|BW|NC|NR</v>
      </c>
      <c r="I2961" s="17" t="str" cm="1">
        <f t="array" aca="1" ref="I2961" ca="1">IFERROR(INDEX(NTG_2020_Map,$C2961+2,$I$7),"")</f>
        <v/>
      </c>
      <c r="J2961" s="17" t="str" cm="1">
        <f t="array" aca="1" ref="J2961" ca="1">IFERROR(IF(INDEX(NTG_2020_Map,$C2961+2,36)=0,"",INDEX(NTG_2020_Map,$C2961+2,$J$7)),"")</f>
        <v/>
      </c>
      <c r="K2961" s="17" t="str" cm="1">
        <f t="array" aca="1" ref="K2961" ca="1">IFERROR(INDEX(NTG_2020_Map,$C2961+2,K$7),"")</f>
        <v/>
      </c>
      <c r="L2961" s="17" t="str" cm="1">
        <f t="array" aca="1" ref="L2961" ca="1">IFERROR(INDEX(NTG_2020_Map,$C2961+2,L$7),"")</f>
        <v/>
      </c>
      <c r="M2961" s="17" t="str" cm="1">
        <f t="array" aca="1" ref="M2961" ca="1">IFERROR(INDEX(NTG_2020_Map,$C2961+2,M$7),"")</f>
        <v/>
      </c>
      <c r="N2961" s="18" t="str" cm="1">
        <f t="array" aca="1" ref="N2961" ca="1">IFERROR(INDEX(NTG_2020_Map,$C2961+2,N$7),"")</f>
        <v/>
      </c>
      <c r="O2961" s="18" t="str" cm="1">
        <f t="array" aca="1" ref="O2961" ca="1">IFERROR(IF(INDEX(NTG_2020_Map,$C2961+2,O$7)="","",INDEX(NTG_2020_Map,$C2961+2,O$7)),"")</f>
        <v/>
      </c>
    </row>
    <row r="2962" spans="3:15" ht="12.75" customHeight="1">
      <c r="C2962" s="16">
        <f t="shared" si="92"/>
        <v>129</v>
      </c>
      <c r="D2962" s="16">
        <f t="shared" si="93"/>
        <v>10</v>
      </c>
      <c r="E2962" s="16" cm="1">
        <f t="array" aca="1" ref="E2962" ca="1">IF(F2962="","",IF(INDEX(NTG_2020_Table,$C2962+1,$D2962)=1,1,0))</f>
        <v>0</v>
      </c>
      <c r="F2962" s="17" t="str" cm="1">
        <f t="array" aca="1" ref="F2962" ca="1">IFERROR(INDEX(NTG_2020_Table,$C2962+1,$F$7),"")</f>
        <v>Com-sAll-mFS-Fryer-dn</v>
      </c>
      <c r="G2962" s="17" t="str" cm="1">
        <f t="array" aca="1" ref="G2962" ca="1">IF($F2962="","",IFERROR(INDEX(NTG_2020_Map,1,IF($D2962&lt;$B$4,$B$3,IF($D2962&lt;$B$5,$B$4,$B$5))),""))</f>
        <v>NTG_ID</v>
      </c>
      <c r="H2962" s="17" t="str" cm="1">
        <f t="array" aca="1" ref="H2962" ca="1">IF(F2962="","",IFERROR(INDEX(NTG_2020_Map,2,D2962),""))</f>
        <v>UpDeemed|DnCust|DnDeemed|DnCustDI|DnDeemDI</v>
      </c>
      <c r="I2962" s="17" t="str" cm="1">
        <f t="array" aca="1" ref="I2962" ca="1">IFERROR(INDEX(NTG_2020_Map,$C2962+2,$I$7),"")</f>
        <v/>
      </c>
      <c r="J2962" s="17" t="str" cm="1">
        <f t="array" aca="1" ref="J2962" ca="1">IFERROR(IF(INDEX(NTG_2020_Map,$C2962+2,36)=0,"",INDEX(NTG_2020_Map,$C2962+2,$J$7)),"")</f>
        <v/>
      </c>
      <c r="K2962" s="17" t="str" cm="1">
        <f t="array" aca="1" ref="K2962" ca="1">IFERROR(INDEX(NTG_2020_Map,$C2962+2,K$7),"")</f>
        <v/>
      </c>
      <c r="L2962" s="17" t="str" cm="1">
        <f t="array" aca="1" ref="L2962" ca="1">IFERROR(INDEX(NTG_2020_Map,$C2962+2,L$7),"")</f>
        <v/>
      </c>
      <c r="M2962" s="17" t="str" cm="1">
        <f t="array" aca="1" ref="M2962" ca="1">IFERROR(INDEX(NTG_2020_Map,$C2962+2,M$7),"")</f>
        <v/>
      </c>
      <c r="N2962" s="18" t="str" cm="1">
        <f t="array" aca="1" ref="N2962" ca="1">IFERROR(INDEX(NTG_2020_Map,$C2962+2,N$7),"")</f>
        <v/>
      </c>
      <c r="O2962" s="18" t="str" cm="1">
        <f t="array" aca="1" ref="O2962" ca="1">IFERROR(IF(INDEX(NTG_2020_Map,$C2962+2,O$7)="","",INDEX(NTG_2020_Map,$C2962+2,O$7)),"")</f>
        <v/>
      </c>
    </row>
    <row r="2963" spans="3:15" ht="12.75" customHeight="1">
      <c r="C2963" s="16">
        <f t="shared" si="92"/>
        <v>129</v>
      </c>
      <c r="D2963" s="16">
        <f t="shared" si="93"/>
        <v>11</v>
      </c>
      <c r="E2963" s="16" cm="1">
        <f t="array" aca="1" ref="E2963" ca="1">IF(F2963="","",IF(INDEX(NTG_2020_Table,$C2963+1,$D2963)=1,1,0))</f>
        <v>0</v>
      </c>
      <c r="F2963" s="17" t="str" cm="1">
        <f t="array" aca="1" ref="F2963" ca="1">IFERROR(INDEX(NTG_2020_Table,$C2963+1,$F$7),"")</f>
        <v>Com-sAll-mFS-Fryer-dn</v>
      </c>
      <c r="G2963" s="17" t="str" cm="1">
        <f t="array" aca="1" ref="G2963" ca="1">IF($F2963="","",IFERROR(INDEX(NTG_2020_Map,1,IF($D2963&lt;$B$4,$B$3,IF($D2963&lt;$B$5,$B$4,$B$5))),""))</f>
        <v>VersionSource</v>
      </c>
      <c r="H2963" s="17" t="str" cm="1">
        <f t="array" aca="1" ref="H2963" ca="1">IF(F2963="","",IFERROR(INDEX(NTG_2020_Map,2,D2963),""))</f>
        <v/>
      </c>
      <c r="I2963" s="17" t="str" cm="1">
        <f t="array" aca="1" ref="I2963" ca="1">IFERROR(INDEX(NTG_2020_Map,$C2963+2,$I$7),"")</f>
        <v/>
      </c>
      <c r="J2963" s="17" t="str" cm="1">
        <f t="array" aca="1" ref="J2963" ca="1">IFERROR(IF(INDEX(NTG_2020_Map,$C2963+2,36)=0,"",INDEX(NTG_2020_Map,$C2963+2,$J$7)),"")</f>
        <v/>
      </c>
      <c r="K2963" s="17" t="str" cm="1">
        <f t="array" aca="1" ref="K2963" ca="1">IFERROR(INDEX(NTG_2020_Map,$C2963+2,K$7),"")</f>
        <v/>
      </c>
      <c r="L2963" s="17" t="str" cm="1">
        <f t="array" aca="1" ref="L2963" ca="1">IFERROR(INDEX(NTG_2020_Map,$C2963+2,L$7),"")</f>
        <v/>
      </c>
      <c r="M2963" s="17" t="str" cm="1">
        <f t="array" aca="1" ref="M2963" ca="1">IFERROR(INDEX(NTG_2020_Map,$C2963+2,M$7),"")</f>
        <v/>
      </c>
      <c r="N2963" s="18" t="str" cm="1">
        <f t="array" aca="1" ref="N2963" ca="1">IFERROR(INDEX(NTG_2020_Map,$C2963+2,N$7),"")</f>
        <v/>
      </c>
      <c r="O2963" s="18" t="str" cm="1">
        <f t="array" aca="1" ref="O2963" ca="1">IFERROR(IF(INDEX(NTG_2020_Map,$C2963+2,O$7)="","",INDEX(NTG_2020_Map,$C2963+2,O$7)),"")</f>
        <v/>
      </c>
    </row>
    <row r="2964" spans="3:15" ht="12.75" customHeight="1">
      <c r="C2964" s="16">
        <f t="shared" si="92"/>
        <v>129</v>
      </c>
      <c r="D2964" s="16">
        <f t="shared" si="93"/>
        <v>12</v>
      </c>
      <c r="E2964" s="16" cm="1">
        <f t="array" aca="1" ref="E2964" ca="1">IF(F2964="","",IF(INDEX(NTG_2020_Table,$C2964+1,$D2964)=1,1,0))</f>
        <v>0</v>
      </c>
      <c r="F2964" s="17" t="str" cm="1">
        <f t="array" aca="1" ref="F2964" ca="1">IFERROR(INDEX(NTG_2020_Table,$C2964+1,$F$7),"")</f>
        <v>Com-sAll-mFS-Fryer-dn</v>
      </c>
      <c r="G2964" s="17" t="str" cm="1">
        <f t="array" aca="1" ref="G2964" ca="1">IF($F2964="","",IFERROR(INDEX(NTG_2020_Map,1,IF($D2964&lt;$B$4,$B$3,IF($D2964&lt;$B$5,$B$4,$B$5))),""))</f>
        <v>VersionSource</v>
      </c>
      <c r="H2964" s="17" t="str" cm="1">
        <f t="array" aca="1" ref="H2964" ca="1">IF(F2964="","",IFERROR(INDEX(NTG_2020_Map,2,D2964),""))</f>
        <v>1</v>
      </c>
      <c r="I2964" s="17" t="str" cm="1">
        <f t="array" aca="1" ref="I2964" ca="1">IFERROR(INDEX(NTG_2020_Map,$C2964+2,$I$7),"")</f>
        <v/>
      </c>
      <c r="J2964" s="17" t="str" cm="1">
        <f t="array" aca="1" ref="J2964" ca="1">IFERROR(IF(INDEX(NTG_2020_Map,$C2964+2,36)=0,"",INDEX(NTG_2020_Map,$C2964+2,$J$7)),"")</f>
        <v/>
      </c>
      <c r="K2964" s="17" t="str" cm="1">
        <f t="array" aca="1" ref="K2964" ca="1">IFERROR(INDEX(NTG_2020_Map,$C2964+2,K$7),"")</f>
        <v/>
      </c>
      <c r="L2964" s="17" t="str" cm="1">
        <f t="array" aca="1" ref="L2964" ca="1">IFERROR(INDEX(NTG_2020_Map,$C2964+2,L$7),"")</f>
        <v/>
      </c>
      <c r="M2964" s="17" t="str" cm="1">
        <f t="array" aca="1" ref="M2964" ca="1">IFERROR(INDEX(NTG_2020_Map,$C2964+2,M$7),"")</f>
        <v/>
      </c>
      <c r="N2964" s="18" t="str" cm="1">
        <f t="array" aca="1" ref="N2964" ca="1">IFERROR(INDEX(NTG_2020_Map,$C2964+2,N$7),"")</f>
        <v/>
      </c>
      <c r="O2964" s="18" t="str" cm="1">
        <f t="array" aca="1" ref="O2964" ca="1">IFERROR(IF(INDEX(NTG_2020_Map,$C2964+2,O$7)="","",INDEX(NTG_2020_Map,$C2964+2,O$7)),"")</f>
        <v/>
      </c>
    </row>
    <row r="2965" spans="3:15" ht="12.75" customHeight="1">
      <c r="C2965" s="16">
        <f t="shared" si="92"/>
        <v>129</v>
      </c>
      <c r="D2965" s="16">
        <f t="shared" si="93"/>
        <v>13</v>
      </c>
      <c r="E2965" s="16" cm="1">
        <f t="array" aca="1" ref="E2965" ca="1">IF(F2965="","",IF(INDEX(NTG_2020_Table,$C2965+1,$D2965)=1,1,0))</f>
        <v>0</v>
      </c>
      <c r="F2965" s="17" t="str" cm="1">
        <f t="array" aca="1" ref="F2965" ca="1">IFERROR(INDEX(NTG_2020_Table,$C2965+1,$F$7),"")</f>
        <v>Com-sAll-mFS-Fryer-dn</v>
      </c>
      <c r="G2965" s="17" t="str" cm="1">
        <f t="array" aca="1" ref="G2965" ca="1">IF($F2965="","",IFERROR(INDEX(NTG_2020_Map,1,IF($D2965&lt;$B$4,$B$3,IF($D2965&lt;$B$5,$B$4,$B$5))),""))</f>
        <v>VersionSource</v>
      </c>
      <c r="H2965" s="17" t="str" cm="1">
        <f t="array" aca="1" ref="H2965" ca="1">IF(F2965="","",IFERROR(INDEX(NTG_2020_Map,2,D2965),""))</f>
        <v>1</v>
      </c>
      <c r="I2965" s="17" t="str" cm="1">
        <f t="array" aca="1" ref="I2965" ca="1">IFERROR(INDEX(NTG_2020_Map,$C2965+2,$I$7),"")</f>
        <v/>
      </c>
      <c r="J2965" s="17" t="str" cm="1">
        <f t="array" aca="1" ref="J2965" ca="1">IFERROR(IF(INDEX(NTG_2020_Map,$C2965+2,36)=0,"",INDEX(NTG_2020_Map,$C2965+2,$J$7)),"")</f>
        <v/>
      </c>
      <c r="K2965" s="17" t="str" cm="1">
        <f t="array" aca="1" ref="K2965" ca="1">IFERROR(INDEX(NTG_2020_Map,$C2965+2,K$7),"")</f>
        <v/>
      </c>
      <c r="L2965" s="17" t="str" cm="1">
        <f t="array" aca="1" ref="L2965" ca="1">IFERROR(INDEX(NTG_2020_Map,$C2965+2,L$7),"")</f>
        <v/>
      </c>
      <c r="M2965" s="17" t="str" cm="1">
        <f t="array" aca="1" ref="M2965" ca="1">IFERROR(INDEX(NTG_2020_Map,$C2965+2,M$7),"")</f>
        <v/>
      </c>
      <c r="N2965" s="18" t="str" cm="1">
        <f t="array" aca="1" ref="N2965" ca="1">IFERROR(INDEX(NTG_2020_Map,$C2965+2,N$7),"")</f>
        <v/>
      </c>
      <c r="O2965" s="18" t="str" cm="1">
        <f t="array" aca="1" ref="O2965" ca="1">IFERROR(IF(INDEX(NTG_2020_Map,$C2965+2,O$7)="","",INDEX(NTG_2020_Map,$C2965+2,O$7)),"")</f>
        <v/>
      </c>
    </row>
    <row r="2966" spans="3:15" ht="12.75" customHeight="1">
      <c r="C2966" s="16">
        <f t="shared" si="92"/>
        <v>129</v>
      </c>
      <c r="D2966" s="16">
        <f t="shared" si="93"/>
        <v>14</v>
      </c>
      <c r="E2966" s="16" cm="1">
        <f t="array" aca="1" ref="E2966" ca="1">IF(F2966="","",IF(INDEX(NTG_2020_Table,$C2966+1,$D2966)=1,1,0))</f>
        <v>0</v>
      </c>
      <c r="F2966" s="17" t="str" cm="1">
        <f t="array" aca="1" ref="F2966" ca="1">IFERROR(INDEX(NTG_2020_Table,$C2966+1,$F$7),"")</f>
        <v>Com-sAll-mFS-Fryer-dn</v>
      </c>
      <c r="G2966" s="17" t="str" cm="1">
        <f t="array" aca="1" ref="G2966" ca="1">IF($F2966="","",IFERROR(INDEX(NTG_2020_Map,1,IF($D2966&lt;$B$4,$B$3,IF($D2966&lt;$B$5,$B$4,$B$5))),""))</f>
        <v>VersionSource</v>
      </c>
      <c r="H2966" s="17" t="str" cm="1">
        <f t="array" aca="1" ref="H2966" ca="1">IF(F2966="","",IFERROR(INDEX(NTG_2020_Map,2,D2966),""))</f>
        <v>0</v>
      </c>
      <c r="I2966" s="17" t="str" cm="1">
        <f t="array" aca="1" ref="I2966" ca="1">IFERROR(INDEX(NTG_2020_Map,$C2966+2,$I$7),"")</f>
        <v/>
      </c>
      <c r="J2966" s="17" t="str" cm="1">
        <f t="array" aca="1" ref="J2966" ca="1">IFERROR(IF(INDEX(NTG_2020_Map,$C2966+2,36)=0,"",INDEX(NTG_2020_Map,$C2966+2,$J$7)),"")</f>
        <v/>
      </c>
      <c r="K2966" s="17" t="str" cm="1">
        <f t="array" aca="1" ref="K2966" ca="1">IFERROR(INDEX(NTG_2020_Map,$C2966+2,K$7),"")</f>
        <v/>
      </c>
      <c r="L2966" s="17" t="str" cm="1">
        <f t="array" aca="1" ref="L2966" ca="1">IFERROR(INDEX(NTG_2020_Map,$C2966+2,L$7),"")</f>
        <v/>
      </c>
      <c r="M2966" s="17" t="str" cm="1">
        <f t="array" aca="1" ref="M2966" ca="1">IFERROR(INDEX(NTG_2020_Map,$C2966+2,M$7),"")</f>
        <v/>
      </c>
      <c r="N2966" s="18" t="str" cm="1">
        <f t="array" aca="1" ref="N2966" ca="1">IFERROR(INDEX(NTG_2020_Map,$C2966+2,N$7),"")</f>
        <v/>
      </c>
      <c r="O2966" s="18" t="str" cm="1">
        <f t="array" aca="1" ref="O2966" ca="1">IFERROR(IF(INDEX(NTG_2020_Map,$C2966+2,O$7)="","",INDEX(NTG_2020_Map,$C2966+2,O$7)),"")</f>
        <v/>
      </c>
    </row>
    <row r="2967" spans="3:15" ht="12.75" customHeight="1">
      <c r="C2967" s="16">
        <f t="shared" si="92"/>
        <v>129</v>
      </c>
      <c r="D2967" s="16">
        <f t="shared" si="93"/>
        <v>15</v>
      </c>
      <c r="E2967" s="16" cm="1">
        <f t="array" aca="1" ref="E2967" ca="1">IF(F2967="","",IF(INDEX(NTG_2020_Table,$C2967+1,$D2967)=1,1,0))</f>
        <v>0</v>
      </c>
      <c r="F2967" s="17" t="str" cm="1">
        <f t="array" aca="1" ref="F2967" ca="1">IFERROR(INDEX(NTG_2020_Table,$C2967+1,$F$7),"")</f>
        <v>Com-sAll-mFS-Fryer-dn</v>
      </c>
      <c r="G2967" s="17" t="str" cm="1">
        <f t="array" aca="1" ref="G2967" ca="1">IF($F2967="","",IFERROR(INDEX(NTG_2020_Map,1,IF($D2967&lt;$B$4,$B$3,IF($D2967&lt;$B$5,$B$4,$B$5))),""))</f>
        <v>VersionSource</v>
      </c>
      <c r="H2967" s="17" cm="1">
        <f t="array" aca="1" ref="H2967" ca="1">IF(F2967="","",IFERROR(INDEX(NTG_2020_Map,2,D2967),""))</f>
        <v>45448.629734189817</v>
      </c>
      <c r="I2967" s="17" t="str" cm="1">
        <f t="array" aca="1" ref="I2967" ca="1">IFERROR(INDEX(NTG_2020_Map,$C2967+2,$I$7),"")</f>
        <v/>
      </c>
      <c r="J2967" s="17" t="str" cm="1">
        <f t="array" aca="1" ref="J2967" ca="1">IFERROR(IF(INDEX(NTG_2020_Map,$C2967+2,36)=0,"",INDEX(NTG_2020_Map,$C2967+2,$J$7)),"")</f>
        <v/>
      </c>
      <c r="K2967" s="17" t="str" cm="1">
        <f t="array" aca="1" ref="K2967" ca="1">IFERROR(INDEX(NTG_2020_Map,$C2967+2,K$7),"")</f>
        <v/>
      </c>
      <c r="L2967" s="17" t="str" cm="1">
        <f t="array" aca="1" ref="L2967" ca="1">IFERROR(INDEX(NTG_2020_Map,$C2967+2,L$7),"")</f>
        <v/>
      </c>
      <c r="M2967" s="17" t="str" cm="1">
        <f t="array" aca="1" ref="M2967" ca="1">IFERROR(INDEX(NTG_2020_Map,$C2967+2,M$7),"")</f>
        <v/>
      </c>
      <c r="N2967" s="18" t="str" cm="1">
        <f t="array" aca="1" ref="N2967" ca="1">IFERROR(INDEX(NTG_2020_Map,$C2967+2,N$7),"")</f>
        <v/>
      </c>
      <c r="O2967" s="18" t="str" cm="1">
        <f t="array" aca="1" ref="O2967" ca="1">IFERROR(IF(INDEX(NTG_2020_Map,$C2967+2,O$7)="","",INDEX(NTG_2020_Map,$C2967+2,O$7)),"")</f>
        <v/>
      </c>
    </row>
    <row r="2968" spans="3:15" ht="12.75" customHeight="1">
      <c r="C2968" s="16">
        <f t="shared" si="92"/>
        <v>129</v>
      </c>
      <c r="D2968" s="16">
        <f t="shared" si="93"/>
        <v>16</v>
      </c>
      <c r="E2968" s="16" cm="1">
        <f t="array" aca="1" ref="E2968" ca="1">IF(F2968="","",IF(INDEX(NTG_2020_Table,$C2968+1,$D2968)=1,1,0))</f>
        <v>1</v>
      </c>
      <c r="F2968" s="17" t="str" cm="1">
        <f t="array" aca="1" ref="F2968" ca="1">IFERROR(INDEX(NTG_2020_Table,$C2968+1,$F$7),"")</f>
        <v>Com-sAll-mFS-Fryer-dn</v>
      </c>
      <c r="G2968" s="17" t="str" cm="1">
        <f t="array" aca="1" ref="G2968" ca="1">IF($F2968="","",IFERROR(INDEX(NTG_2020_Map,1,IF($D2968&lt;$B$4,$B$3,IF($D2968&lt;$B$5,$B$4,$B$5))),""))</f>
        <v>VersionSource</v>
      </c>
      <c r="H2968" s="17" t="str" cm="1">
        <f t="array" aca="1" ref="H2968" ca="1">IF(F2968="","",IFERROR(INDEX(NTG_2020_Map,2,D2968),""))</f>
        <v>Expired this record since a new record was created that uses the updated Measure Impact Types and Delivery Types per DEER2026 Scoping Document.</v>
      </c>
      <c r="I2968" s="17" t="str" cm="1">
        <f t="array" aca="1" ref="I2968" ca="1">IFERROR(INDEX(NTG_2020_Map,$C2968+2,$I$7),"")</f>
        <v/>
      </c>
      <c r="J2968" s="17" t="str" cm="1">
        <f t="array" aca="1" ref="J2968" ca="1">IFERROR(IF(INDEX(NTG_2020_Map,$C2968+2,36)=0,"",INDEX(NTG_2020_Map,$C2968+2,$J$7)),"")</f>
        <v/>
      </c>
      <c r="K2968" s="17" t="str" cm="1">
        <f t="array" aca="1" ref="K2968" ca="1">IFERROR(INDEX(NTG_2020_Map,$C2968+2,K$7),"")</f>
        <v/>
      </c>
      <c r="L2968" s="17" t="str" cm="1">
        <f t="array" aca="1" ref="L2968" ca="1">IFERROR(INDEX(NTG_2020_Map,$C2968+2,L$7),"")</f>
        <v/>
      </c>
      <c r="M2968" s="17" t="str" cm="1">
        <f t="array" aca="1" ref="M2968" ca="1">IFERROR(INDEX(NTG_2020_Map,$C2968+2,M$7),"")</f>
        <v/>
      </c>
      <c r="N2968" s="18" t="str" cm="1">
        <f t="array" aca="1" ref="N2968" ca="1">IFERROR(INDEX(NTG_2020_Map,$C2968+2,N$7),"")</f>
        <v/>
      </c>
      <c r="O2968" s="18" t="str" cm="1">
        <f t="array" aca="1" ref="O2968" ca="1">IFERROR(IF(INDEX(NTG_2020_Map,$C2968+2,O$7)="","",INDEX(NTG_2020_Map,$C2968+2,O$7)),"")</f>
        <v/>
      </c>
    </row>
    <row r="2969" spans="3:15" ht="12.75" customHeight="1">
      <c r="C2969" s="16">
        <f t="shared" si="92"/>
        <v>129</v>
      </c>
      <c r="D2969" s="16">
        <f t="shared" si="93"/>
        <v>17</v>
      </c>
      <c r="E2969" s="16" cm="1">
        <f t="array" aca="1" ref="E2969" ca="1">IF(F2969="","",IF(INDEX(NTG_2020_Table,$C2969+1,$D2969)=1,1,0))</f>
        <v>0</v>
      </c>
      <c r="F2969" s="17" t="str" cm="1">
        <f t="array" aca="1" ref="F2969" ca="1">IFERROR(INDEX(NTG_2020_Table,$C2969+1,$F$7),"")</f>
        <v>Com-sAll-mFS-Fryer-dn</v>
      </c>
      <c r="G2969" s="17" t="str" cm="1">
        <f t="array" aca="1" ref="G2969" ca="1">IF($F2969="","",IFERROR(INDEX(NTG_2020_Map,1,IF($D2969&lt;$B$4,$B$3,IF($D2969&lt;$B$5,$B$4,$B$5))),""))</f>
        <v>VersionSource</v>
      </c>
      <c r="H2969" s="17" t="str" cm="1">
        <f t="array" aca="1" ref="H2969" ca="1">IF(F2969="","",IFERROR(INDEX(NTG_2020_Map,2,D2969),""))</f>
        <v>Deemed Ex Ante Team</v>
      </c>
      <c r="I2969" s="17" t="str" cm="1">
        <f t="array" aca="1" ref="I2969" ca="1">IFERROR(INDEX(NTG_2020_Map,$C2969+2,$I$7),"")</f>
        <v/>
      </c>
      <c r="J2969" s="17" t="str" cm="1">
        <f t="array" aca="1" ref="J2969" ca="1">IFERROR(IF(INDEX(NTG_2020_Map,$C2969+2,36)=0,"",INDEX(NTG_2020_Map,$C2969+2,$J$7)),"")</f>
        <v/>
      </c>
      <c r="K2969" s="17" t="str" cm="1">
        <f t="array" aca="1" ref="K2969" ca="1">IFERROR(INDEX(NTG_2020_Map,$C2969+2,K$7),"")</f>
        <v/>
      </c>
      <c r="L2969" s="17" t="str" cm="1">
        <f t="array" aca="1" ref="L2969" ca="1">IFERROR(INDEX(NTG_2020_Map,$C2969+2,L$7),"")</f>
        <v/>
      </c>
      <c r="M2969" s="17" t="str" cm="1">
        <f t="array" aca="1" ref="M2969" ca="1">IFERROR(INDEX(NTG_2020_Map,$C2969+2,M$7),"")</f>
        <v/>
      </c>
      <c r="N2969" s="18" t="str" cm="1">
        <f t="array" aca="1" ref="N2969" ca="1">IFERROR(INDEX(NTG_2020_Map,$C2969+2,N$7),"")</f>
        <v/>
      </c>
      <c r="O2969" s="18" t="str" cm="1">
        <f t="array" aca="1" ref="O2969" ca="1">IFERROR(IF(INDEX(NTG_2020_Map,$C2969+2,O$7)="","",INDEX(NTG_2020_Map,$C2969+2,O$7)),"")</f>
        <v/>
      </c>
    </row>
    <row r="2970" spans="3:15" ht="12.75" customHeight="1">
      <c r="C2970" s="16">
        <f t="shared" si="92"/>
        <v>129</v>
      </c>
      <c r="D2970" s="16">
        <f t="shared" si="93"/>
        <v>18</v>
      </c>
      <c r="E2970" s="16" cm="1">
        <f t="array" aca="1" ref="E2970" ca="1">IF(F2970="","",IF(INDEX(NTG_2020_Table,$C2970+1,$D2970)=1,1,0))</f>
        <v>1</v>
      </c>
      <c r="F2970" s="17" t="str" cm="1">
        <f t="array" aca="1" ref="F2970" ca="1">IFERROR(INDEX(NTG_2020_Table,$C2970+1,$F$7),"")</f>
        <v>Com-sAll-mFS-Fryer-dn</v>
      </c>
      <c r="G2970" s="17" t="str" cm="1">
        <f t="array" aca="1" ref="G2970" ca="1">IF($F2970="","",IFERROR(INDEX(NTG_2020_Map,1,IF($D2970&lt;$B$4,$B$3,IF($D2970&lt;$B$5,$B$4,$B$5))),""))</f>
        <v>VersionSource</v>
      </c>
      <c r="H2970" s="17" cm="1">
        <f t="array" aca="1" ref="H2970" ca="1">IF(F2970="","",IFERROR(INDEX(NTG_2020_Map,2,D2970),""))</f>
        <v>44566.539816770834</v>
      </c>
      <c r="I2970" s="17" t="str" cm="1">
        <f t="array" aca="1" ref="I2970" ca="1">IFERROR(INDEX(NTG_2020_Map,$C2970+2,$I$7),"")</f>
        <v/>
      </c>
      <c r="J2970" s="17" t="str" cm="1">
        <f t="array" aca="1" ref="J2970" ca="1">IFERROR(IF(INDEX(NTG_2020_Map,$C2970+2,36)=0,"",INDEX(NTG_2020_Map,$C2970+2,$J$7)),"")</f>
        <v/>
      </c>
      <c r="K2970" s="17" t="str" cm="1">
        <f t="array" aca="1" ref="K2970" ca="1">IFERROR(INDEX(NTG_2020_Map,$C2970+2,K$7),"")</f>
        <v/>
      </c>
      <c r="L2970" s="17" t="str" cm="1">
        <f t="array" aca="1" ref="L2970" ca="1">IFERROR(INDEX(NTG_2020_Map,$C2970+2,L$7),"")</f>
        <v/>
      </c>
      <c r="M2970" s="17" t="str" cm="1">
        <f t="array" aca="1" ref="M2970" ca="1">IFERROR(INDEX(NTG_2020_Map,$C2970+2,M$7),"")</f>
        <v/>
      </c>
      <c r="N2970" s="18" t="str" cm="1">
        <f t="array" aca="1" ref="N2970" ca="1">IFERROR(INDEX(NTG_2020_Map,$C2970+2,N$7),"")</f>
        <v/>
      </c>
      <c r="O2970" s="18" t="str" cm="1">
        <f t="array" aca="1" ref="O2970" ca="1">IFERROR(IF(INDEX(NTG_2020_Map,$C2970+2,O$7)="","",INDEX(NTG_2020_Map,$C2970+2,O$7)),"")</f>
        <v/>
      </c>
    </row>
    <row r="2971" spans="3:15" ht="12.75" customHeight="1">
      <c r="C2971" s="16">
        <f t="shared" si="92"/>
        <v>129</v>
      </c>
      <c r="D2971" s="16">
        <f t="shared" si="93"/>
        <v>19</v>
      </c>
      <c r="E2971" s="16" cm="1">
        <f t="array" aca="1" ref="E2971" ca="1">IF(F2971="","",IF(INDEX(NTG_2020_Table,$C2971+1,$D2971)=1,1,0))</f>
        <v>0</v>
      </c>
      <c r="F2971" s="17" t="str" cm="1">
        <f t="array" aca="1" ref="F2971" ca="1">IFERROR(INDEX(NTG_2020_Table,$C2971+1,$F$7),"")</f>
        <v>Com-sAll-mFS-Fryer-dn</v>
      </c>
      <c r="G2971" s="17" t="str" cm="1">
        <f t="array" aca="1" ref="G2971" ca="1">IF($F2971="","",IFERROR(INDEX(NTG_2020_Map,1,IF($D2971&lt;$B$4,$B$3,IF($D2971&lt;$B$5,$B$4,$B$5))),""))</f>
        <v>CreatedComment</v>
      </c>
      <c r="H2971" s="17" t="str" cm="1">
        <f t="array" aca="1" ref="H2971" ca="1">IF(F2971="","",IFERROR(INDEX(NTG_2020_Map,2,D2971),""))</f>
        <v/>
      </c>
      <c r="I2971" s="17" t="str" cm="1">
        <f t="array" aca="1" ref="I2971" ca="1">IFERROR(INDEX(NTG_2020_Map,$C2971+2,$I$7),"")</f>
        <v/>
      </c>
      <c r="J2971" s="17" t="str" cm="1">
        <f t="array" aca="1" ref="J2971" ca="1">IFERROR(IF(INDEX(NTG_2020_Map,$C2971+2,36)=0,"",INDEX(NTG_2020_Map,$C2971+2,$J$7)),"")</f>
        <v/>
      </c>
      <c r="K2971" s="17" t="str" cm="1">
        <f t="array" aca="1" ref="K2971" ca="1">IFERROR(INDEX(NTG_2020_Map,$C2971+2,K$7),"")</f>
        <v/>
      </c>
      <c r="L2971" s="17" t="str" cm="1">
        <f t="array" aca="1" ref="L2971" ca="1">IFERROR(INDEX(NTG_2020_Map,$C2971+2,L$7),"")</f>
        <v/>
      </c>
      <c r="M2971" s="17" t="str" cm="1">
        <f t="array" aca="1" ref="M2971" ca="1">IFERROR(INDEX(NTG_2020_Map,$C2971+2,M$7),"")</f>
        <v/>
      </c>
      <c r="N2971" s="18" t="str" cm="1">
        <f t="array" aca="1" ref="N2971" ca="1">IFERROR(INDEX(NTG_2020_Map,$C2971+2,N$7),"")</f>
        <v/>
      </c>
      <c r="O2971" s="18" t="str" cm="1">
        <f t="array" aca="1" ref="O2971" ca="1">IFERROR(IF(INDEX(NTG_2020_Map,$C2971+2,O$7)="","",INDEX(NTG_2020_Map,$C2971+2,O$7)),"")</f>
        <v/>
      </c>
    </row>
    <row r="2972" spans="3:15" ht="12.75" customHeight="1">
      <c r="C2972" s="16">
        <f t="shared" si="92"/>
        <v>129</v>
      </c>
      <c r="D2972" s="16">
        <f t="shared" si="93"/>
        <v>20</v>
      </c>
      <c r="E2972" s="16" cm="1">
        <f t="array" aca="1" ref="E2972" ca="1">IF(F2972="","",IF(INDEX(NTG_2020_Table,$C2972+1,$D2972)=1,1,0))</f>
        <v>0</v>
      </c>
      <c r="F2972" s="17" t="str" cm="1">
        <f t="array" aca="1" ref="F2972" ca="1">IFERROR(INDEX(NTG_2020_Table,$C2972+1,$F$7),"")</f>
        <v>Com-sAll-mFS-Fryer-dn</v>
      </c>
      <c r="G2972" s="17" t="str" cm="1">
        <f t="array" aca="1" ref="G2972" ca="1">IF($F2972="","",IFERROR(INDEX(NTG_2020_Map,1,IF($D2972&lt;$B$4,$B$3,IF($D2972&lt;$B$5,$B$4,$B$5))),""))</f>
        <v>CreatedComment</v>
      </c>
      <c r="H2972" s="17" t="str" cm="1">
        <f t="array" aca="1" ref="H2972" ca="1">IF(F2972="","",IFERROR(INDEX(NTG_2020_Map,2,D2972),""))</f>
        <v>Deemed Ex Ante Team</v>
      </c>
      <c r="I2972" s="17" t="str" cm="1">
        <f t="array" aca="1" ref="I2972" ca="1">IFERROR(INDEX(NTG_2020_Map,$C2972+2,$I$7),"")</f>
        <v/>
      </c>
      <c r="J2972" s="17" t="str" cm="1">
        <f t="array" aca="1" ref="J2972" ca="1">IFERROR(IF(INDEX(NTG_2020_Map,$C2972+2,36)=0,"",INDEX(NTG_2020_Map,$C2972+2,$J$7)),"")</f>
        <v/>
      </c>
      <c r="K2972" s="17" t="str" cm="1">
        <f t="array" aca="1" ref="K2972" ca="1">IFERROR(INDEX(NTG_2020_Map,$C2972+2,K$7),"")</f>
        <v/>
      </c>
      <c r="L2972" s="17" t="str" cm="1">
        <f t="array" aca="1" ref="L2972" ca="1">IFERROR(INDEX(NTG_2020_Map,$C2972+2,L$7),"")</f>
        <v/>
      </c>
      <c r="M2972" s="17" t="str" cm="1">
        <f t="array" aca="1" ref="M2972" ca="1">IFERROR(INDEX(NTG_2020_Map,$C2972+2,M$7),"")</f>
        <v/>
      </c>
      <c r="N2972" s="18" t="str" cm="1">
        <f t="array" aca="1" ref="N2972" ca="1">IFERROR(INDEX(NTG_2020_Map,$C2972+2,N$7),"")</f>
        <v/>
      </c>
      <c r="O2972" s="18" t="str" cm="1">
        <f t="array" aca="1" ref="O2972" ca="1">IFERROR(IF(INDEX(NTG_2020_Map,$C2972+2,O$7)="","",INDEX(NTG_2020_Map,$C2972+2,O$7)),"")</f>
        <v/>
      </c>
    </row>
    <row r="2973" spans="3:15" ht="12.75" customHeight="1">
      <c r="C2973" s="16">
        <f t="shared" si="92"/>
        <v>129</v>
      </c>
      <c r="D2973" s="16">
        <f t="shared" si="93"/>
        <v>21</v>
      </c>
      <c r="E2973" s="16" cm="1">
        <f t="array" aca="1" ref="E2973" ca="1">IF(F2973="","",IF(INDEX(NTG_2020_Table,$C2973+1,$D2973)=1,1,0))</f>
        <v>0</v>
      </c>
      <c r="F2973" s="17" t="str" cm="1">
        <f t="array" aca="1" ref="F2973" ca="1">IFERROR(INDEX(NTG_2020_Table,$C2973+1,$F$7),"")</f>
        <v>Com-sAll-mFS-Fryer-dn</v>
      </c>
      <c r="G2973" s="17" t="str" cm="1">
        <f t="array" aca="1" ref="G2973" ca="1">IF($F2973="","",IFERROR(INDEX(NTG_2020_Map,1,IF($D2973&lt;$B$4,$B$3,IF($D2973&lt;$B$5,$B$4,$B$5))),""))</f>
        <v>CreatedComment</v>
      </c>
      <c r="H2973" s="17" t="str" cm="1">
        <f t="array" aca="1" ref="H2973" ca="1">IF(F2973="","",IFERROR(INDEX(NTG_2020_Map,2,D2973),""))</f>
        <v/>
      </c>
      <c r="I2973" s="17" t="str" cm="1">
        <f t="array" aca="1" ref="I2973" ca="1">IFERROR(INDEX(NTG_2020_Map,$C2973+2,$I$7),"")</f>
        <v/>
      </c>
      <c r="J2973" s="17" t="str" cm="1">
        <f t="array" aca="1" ref="J2973" ca="1">IFERROR(IF(INDEX(NTG_2020_Map,$C2973+2,36)=0,"",INDEX(NTG_2020_Map,$C2973+2,$J$7)),"")</f>
        <v/>
      </c>
      <c r="K2973" s="17" t="str" cm="1">
        <f t="array" aca="1" ref="K2973" ca="1">IFERROR(INDEX(NTG_2020_Map,$C2973+2,K$7),"")</f>
        <v/>
      </c>
      <c r="L2973" s="17" t="str" cm="1">
        <f t="array" aca="1" ref="L2973" ca="1">IFERROR(INDEX(NTG_2020_Map,$C2973+2,L$7),"")</f>
        <v/>
      </c>
      <c r="M2973" s="17" t="str" cm="1">
        <f t="array" aca="1" ref="M2973" ca="1">IFERROR(INDEX(NTG_2020_Map,$C2973+2,M$7),"")</f>
        <v/>
      </c>
      <c r="N2973" s="18" t="str" cm="1">
        <f t="array" aca="1" ref="N2973" ca="1">IFERROR(INDEX(NTG_2020_Map,$C2973+2,N$7),"")</f>
        <v/>
      </c>
      <c r="O2973" s="18" t="str" cm="1">
        <f t="array" aca="1" ref="O2973" ca="1">IFERROR(IF(INDEX(NTG_2020_Map,$C2973+2,O$7)="","",INDEX(NTG_2020_Map,$C2973+2,O$7)),"")</f>
        <v/>
      </c>
    </row>
    <row r="2974" spans="3:15" ht="12.75" customHeight="1">
      <c r="C2974" s="16">
        <f t="shared" si="92"/>
        <v>129</v>
      </c>
      <c r="D2974" s="16">
        <f t="shared" si="93"/>
        <v>22</v>
      </c>
      <c r="E2974" s="16" cm="1">
        <f t="array" aca="1" ref="E2974" ca="1">IF(F2974="","",IF(INDEX(NTG_2020_Table,$C2974+1,$D2974)=1,1,0))</f>
        <v>0</v>
      </c>
      <c r="F2974" s="17" t="str" cm="1">
        <f t="array" aca="1" ref="F2974" ca="1">IFERROR(INDEX(NTG_2020_Table,$C2974+1,$F$7),"")</f>
        <v>Com-sAll-mFS-Fryer-dn</v>
      </c>
      <c r="G2974" s="17" t="str" cm="1">
        <f t="array" aca="1" ref="G2974" ca="1">IF($F2974="","",IFERROR(INDEX(NTG_2020_Map,1,IF($D2974&lt;$B$4,$B$3,IF($D2974&lt;$B$5,$B$4,$B$5))),""))</f>
        <v>CreatedComment</v>
      </c>
      <c r="H2974" s="17" t="str" cm="1">
        <f t="array" aca="1" ref="H2974" ca="1">IF(F2974="","",IFERROR(INDEX(NTG_2020_Map,2,D2974),""))</f>
        <v/>
      </c>
      <c r="I2974" s="17" t="str" cm="1">
        <f t="array" aca="1" ref="I2974" ca="1">IFERROR(INDEX(NTG_2020_Map,$C2974+2,$I$7),"")</f>
        <v/>
      </c>
      <c r="J2974" s="17" t="str" cm="1">
        <f t="array" aca="1" ref="J2974" ca="1">IFERROR(IF(INDEX(NTG_2020_Map,$C2974+2,36)=0,"",INDEX(NTG_2020_Map,$C2974+2,$J$7)),"")</f>
        <v/>
      </c>
      <c r="K2974" s="17" t="str" cm="1">
        <f t="array" aca="1" ref="K2974" ca="1">IFERROR(INDEX(NTG_2020_Map,$C2974+2,K$7),"")</f>
        <v/>
      </c>
      <c r="L2974" s="17" t="str" cm="1">
        <f t="array" aca="1" ref="L2974" ca="1">IFERROR(INDEX(NTG_2020_Map,$C2974+2,L$7),"")</f>
        <v/>
      </c>
      <c r="M2974" s="17" t="str" cm="1">
        <f t="array" aca="1" ref="M2974" ca="1">IFERROR(INDEX(NTG_2020_Map,$C2974+2,M$7),"")</f>
        <v/>
      </c>
      <c r="N2974" s="18" t="str" cm="1">
        <f t="array" aca="1" ref="N2974" ca="1">IFERROR(INDEX(NTG_2020_Map,$C2974+2,N$7),"")</f>
        <v/>
      </c>
      <c r="O2974" s="18" t="str" cm="1">
        <f t="array" aca="1" ref="O2974" ca="1">IFERROR(IF(INDEX(NTG_2020_Map,$C2974+2,O$7)="","",INDEX(NTG_2020_Map,$C2974+2,O$7)),"")</f>
        <v/>
      </c>
    </row>
    <row r="2975" spans="3:15" ht="12.75" customHeight="1">
      <c r="C2975" s="16">
        <f t="shared" si="92"/>
        <v>129</v>
      </c>
      <c r="D2975" s="16">
        <f t="shared" si="93"/>
        <v>23</v>
      </c>
      <c r="E2975" s="16" cm="1">
        <f t="array" aca="1" ref="E2975" ca="1">IF(F2975="","",IF(INDEX(NTG_2020_Table,$C2975+1,$D2975)=1,1,0))</f>
        <v>1</v>
      </c>
      <c r="F2975" s="17" t="str" cm="1">
        <f t="array" aca="1" ref="F2975" ca="1">IFERROR(INDEX(NTG_2020_Table,$C2975+1,$F$7),"")</f>
        <v>Com-sAll-mFS-Fryer-dn</v>
      </c>
      <c r="G2975" s="17" t="str" cm="1">
        <f t="array" aca="1" ref="G2975" ca="1">IF($F2975="","",IFERROR(INDEX(NTG_2020_Map,1,IF($D2975&lt;$B$4,$B$3,IF($D2975&lt;$B$5,$B$4,$B$5))),""))</f>
        <v>CreatedComment</v>
      </c>
      <c r="H2975" s="17" t="str" cm="1">
        <f t="array" aca="1" ref="H2975" ca="1">IF(F2975="","",IFERROR(INDEX(NTG_2020_Map,2,D2975),""))</f>
        <v/>
      </c>
      <c r="I2975" s="17" t="str" cm="1">
        <f t="array" aca="1" ref="I2975" ca="1">IFERROR(INDEX(NTG_2020_Map,$C2975+2,$I$7),"")</f>
        <v/>
      </c>
      <c r="J2975" s="17" t="str" cm="1">
        <f t="array" aca="1" ref="J2975" ca="1">IFERROR(IF(INDEX(NTG_2020_Map,$C2975+2,36)=0,"",INDEX(NTG_2020_Map,$C2975+2,$J$7)),"")</f>
        <v/>
      </c>
      <c r="K2975" s="17" t="str" cm="1">
        <f t="array" aca="1" ref="K2975" ca="1">IFERROR(INDEX(NTG_2020_Map,$C2975+2,K$7),"")</f>
        <v/>
      </c>
      <c r="L2975" s="17" t="str" cm="1">
        <f t="array" aca="1" ref="L2975" ca="1">IFERROR(INDEX(NTG_2020_Map,$C2975+2,L$7),"")</f>
        <v/>
      </c>
      <c r="M2975" s="17" t="str" cm="1">
        <f t="array" aca="1" ref="M2975" ca="1">IFERROR(INDEX(NTG_2020_Map,$C2975+2,M$7),"")</f>
        <v/>
      </c>
      <c r="N2975" s="18" t="str" cm="1">
        <f t="array" aca="1" ref="N2975" ca="1">IFERROR(INDEX(NTG_2020_Map,$C2975+2,N$7),"")</f>
        <v/>
      </c>
      <c r="O2975" s="18" t="str" cm="1">
        <f t="array" aca="1" ref="O2975" ca="1">IFERROR(IF(INDEX(NTG_2020_Map,$C2975+2,O$7)="","",INDEX(NTG_2020_Map,$C2975+2,O$7)),"")</f>
        <v/>
      </c>
    </row>
    <row r="2976" spans="3:15" ht="12.75" customHeight="1">
      <c r="C2976" s="16">
        <f t="shared" si="92"/>
        <v>130</v>
      </c>
      <c r="D2976" s="16">
        <f t="shared" si="93"/>
        <v>1</v>
      </c>
      <c r="E2976" s="16" cm="1">
        <f t="array" aca="1" ref="E2976" ca="1">IF(F2976="","",IF(INDEX(NTG_2020_Table,$C2976+1,$D2976)=1,1,0))</f>
        <v>0</v>
      </c>
      <c r="F2976" s="17" t="str" cm="1">
        <f t="array" aca="1" ref="F2976" ca="1">IFERROR(INDEX(NTG_2020_Table,$C2976+1,$F$7),"")</f>
        <v>Com-sAll-mSHW-NGBoiler</v>
      </c>
      <c r="G2976" s="17" t="str" cm="1">
        <f t="array" aca="1" ref="G2976" ca="1">IF($F2976="","",IFERROR(INDEX(NTG_2020_Map,1,IF($D2976&lt;$B$4,$B$3,IF($D2976&lt;$B$5,$B$4,$B$5))),""))</f>
        <v>NTG_ID</v>
      </c>
      <c r="H2976" s="17" t="str" cm="1">
        <f t="array" aca="1" ref="H2976" ca="1">IF(F2976="","",IFERROR(INDEX(NTG_2020_Map,2,D2976),""))</f>
        <v>Agric-Default&gt;2yrs</v>
      </c>
      <c r="I2976" s="17" t="str" cm="1">
        <f t="array" aca="1" ref="I2976" ca="1">IFERROR(INDEX(NTG_2020_Map,$C2976+2,$I$7),"")</f>
        <v/>
      </c>
      <c r="J2976" s="17" t="str" cm="1">
        <f t="array" aca="1" ref="J2976" ca="1">IFERROR(IF(INDEX(NTG_2020_Map,$C2976+2,36)=0,"",INDEX(NTG_2020_Map,$C2976+2,$J$7)),"")</f>
        <v/>
      </c>
      <c r="K2976" s="17" t="str" cm="1">
        <f t="array" aca="1" ref="K2976" ca="1">IFERROR(INDEX(NTG_2020_Map,$C2976+2,K$7),"")</f>
        <v/>
      </c>
      <c r="L2976" s="17" t="str" cm="1">
        <f t="array" aca="1" ref="L2976" ca="1">IFERROR(INDEX(NTG_2020_Map,$C2976+2,L$7),"")</f>
        <v/>
      </c>
      <c r="M2976" s="17" t="str" cm="1">
        <f t="array" aca="1" ref="M2976" ca="1">IFERROR(INDEX(NTG_2020_Map,$C2976+2,M$7),"")</f>
        <v/>
      </c>
      <c r="N2976" s="18" t="str" cm="1">
        <f t="array" aca="1" ref="N2976" ca="1">IFERROR(INDEX(NTG_2020_Map,$C2976+2,N$7),"")</f>
        <v/>
      </c>
      <c r="O2976" s="18" t="str" cm="1">
        <f t="array" aca="1" ref="O2976" ca="1">IFERROR(IF(INDEX(NTG_2020_Map,$C2976+2,O$7)="","",INDEX(NTG_2020_Map,$C2976+2,O$7)),"")</f>
        <v/>
      </c>
    </row>
    <row r="2977" spans="3:15" ht="12.75" customHeight="1">
      <c r="C2977" s="16">
        <f t="shared" si="92"/>
        <v>130</v>
      </c>
      <c r="D2977" s="16">
        <f t="shared" si="93"/>
        <v>2</v>
      </c>
      <c r="E2977" s="16" cm="1">
        <f t="array" aca="1" ref="E2977" ca="1">IF(F2977="","",IF(INDEX(NTG_2020_Table,$C2977+1,$D2977)=1,1,0))</f>
        <v>0</v>
      </c>
      <c r="F2977" s="17" t="str" cm="1">
        <f t="array" aca="1" ref="F2977" ca="1">IFERROR(INDEX(NTG_2020_Table,$C2977+1,$F$7),"")</f>
        <v>Com-sAll-mSHW-NGBoiler</v>
      </c>
      <c r="G2977" s="17" t="str" cm="1">
        <f t="array" aca="1" ref="G2977" ca="1">IF($F2977="","",IFERROR(INDEX(NTG_2020_Map,1,IF($D2977&lt;$B$4,$B$3,IF($D2977&lt;$B$5,$B$4,$B$5))),""))</f>
        <v>NTG_ID</v>
      </c>
      <c r="H2977" s="17" t="str" cm="1">
        <f t="array" aca="1" ref="H2977" ca="1">IF(F2977="","",IFERROR(INDEX(NTG_2020_Map,2,D2977),""))</f>
        <v>DEER2019</v>
      </c>
      <c r="I2977" s="17" t="str" cm="1">
        <f t="array" aca="1" ref="I2977" ca="1">IFERROR(INDEX(NTG_2020_Map,$C2977+2,$I$7),"")</f>
        <v/>
      </c>
      <c r="J2977" s="17" t="str" cm="1">
        <f t="array" aca="1" ref="J2977" ca="1">IFERROR(IF(INDEX(NTG_2020_Map,$C2977+2,36)=0,"",INDEX(NTG_2020_Map,$C2977+2,$J$7)),"")</f>
        <v/>
      </c>
      <c r="K2977" s="17" t="str" cm="1">
        <f t="array" aca="1" ref="K2977" ca="1">IFERROR(INDEX(NTG_2020_Map,$C2977+2,K$7),"")</f>
        <v/>
      </c>
      <c r="L2977" s="17" t="str" cm="1">
        <f t="array" aca="1" ref="L2977" ca="1">IFERROR(INDEX(NTG_2020_Map,$C2977+2,L$7),"")</f>
        <v/>
      </c>
      <c r="M2977" s="17" t="str" cm="1">
        <f t="array" aca="1" ref="M2977" ca="1">IFERROR(INDEX(NTG_2020_Map,$C2977+2,M$7),"")</f>
        <v/>
      </c>
      <c r="N2977" s="18" t="str" cm="1">
        <f t="array" aca="1" ref="N2977" ca="1">IFERROR(INDEX(NTG_2020_Map,$C2977+2,N$7),"")</f>
        <v/>
      </c>
      <c r="O2977" s="18" t="str" cm="1">
        <f t="array" aca="1" ref="O2977" ca="1">IFERROR(IF(INDEX(NTG_2020_Map,$C2977+2,O$7)="","",INDEX(NTG_2020_Map,$C2977+2,O$7)),"")</f>
        <v/>
      </c>
    </row>
    <row r="2978" spans="3:15" ht="12.75" customHeight="1">
      <c r="C2978" s="16">
        <f t="shared" si="92"/>
        <v>130</v>
      </c>
      <c r="D2978" s="16">
        <f t="shared" si="93"/>
        <v>3</v>
      </c>
      <c r="E2978" s="16" cm="1">
        <f t="array" aca="1" ref="E2978" ca="1">IF(F2978="","",IF(INDEX(NTG_2020_Table,$C2978+1,$D2978)=1,1,0))</f>
        <v>0</v>
      </c>
      <c r="F2978" s="17" t="str" cm="1">
        <f t="array" aca="1" ref="F2978" ca="1">IFERROR(INDEX(NTG_2020_Table,$C2978+1,$F$7),"")</f>
        <v>Com-sAll-mSHW-NGBoiler</v>
      </c>
      <c r="G2978" s="17" t="str" cm="1">
        <f t="array" aca="1" ref="G2978" ca="1">IF($F2978="","",IFERROR(INDEX(NTG_2020_Map,1,IF($D2978&lt;$B$4,$B$3,IF($D2978&lt;$B$5,$B$4,$B$5))),""))</f>
        <v>NTG_ID</v>
      </c>
      <c r="H2978" s="17" cm="1">
        <f t="array" aca="1" ref="H2978" ca="1">IF(F2978="","",IFERROR(INDEX(NTG_2020_Map,2,D2978),""))</f>
        <v>43466</v>
      </c>
      <c r="I2978" s="17" t="str" cm="1">
        <f t="array" aca="1" ref="I2978" ca="1">IFERROR(INDEX(NTG_2020_Map,$C2978+2,$I$7),"")</f>
        <v/>
      </c>
      <c r="J2978" s="17" t="str" cm="1">
        <f t="array" aca="1" ref="J2978" ca="1">IFERROR(IF(INDEX(NTG_2020_Map,$C2978+2,36)=0,"",INDEX(NTG_2020_Map,$C2978+2,$J$7)),"")</f>
        <v/>
      </c>
      <c r="K2978" s="17" t="str" cm="1">
        <f t="array" aca="1" ref="K2978" ca="1">IFERROR(INDEX(NTG_2020_Map,$C2978+2,K$7),"")</f>
        <v/>
      </c>
      <c r="L2978" s="17" t="str" cm="1">
        <f t="array" aca="1" ref="L2978" ca="1">IFERROR(INDEX(NTG_2020_Map,$C2978+2,L$7),"")</f>
        <v/>
      </c>
      <c r="M2978" s="17" t="str" cm="1">
        <f t="array" aca="1" ref="M2978" ca="1">IFERROR(INDEX(NTG_2020_Map,$C2978+2,M$7),"")</f>
        <v/>
      </c>
      <c r="N2978" s="18" t="str" cm="1">
        <f t="array" aca="1" ref="N2978" ca="1">IFERROR(INDEX(NTG_2020_Map,$C2978+2,N$7),"")</f>
        <v/>
      </c>
      <c r="O2978" s="18" t="str" cm="1">
        <f t="array" aca="1" ref="O2978" ca="1">IFERROR(IF(INDEX(NTG_2020_Map,$C2978+2,O$7)="","",INDEX(NTG_2020_Map,$C2978+2,O$7)),"")</f>
        <v/>
      </c>
    </row>
    <row r="2979" spans="3:15" ht="12.75" customHeight="1">
      <c r="C2979" s="16">
        <f t="shared" si="92"/>
        <v>130</v>
      </c>
      <c r="D2979" s="16">
        <f t="shared" si="93"/>
        <v>4</v>
      </c>
      <c r="E2979" s="16" cm="1">
        <f t="array" aca="1" ref="E2979" ca="1">IF(F2979="","",IF(INDEX(NTG_2020_Table,$C2979+1,$D2979)=1,1,0))</f>
        <v>0</v>
      </c>
      <c r="F2979" s="17" t="str" cm="1">
        <f t="array" aca="1" ref="F2979" ca="1">IFERROR(INDEX(NTG_2020_Table,$C2979+1,$F$7),"")</f>
        <v>Com-sAll-mSHW-NGBoiler</v>
      </c>
      <c r="G2979" s="17" t="str" cm="1">
        <f t="array" aca="1" ref="G2979" ca="1">IF($F2979="","",IFERROR(INDEX(NTG_2020_Map,1,IF($D2979&lt;$B$4,$B$3,IF($D2979&lt;$B$5,$B$4,$B$5))),""))</f>
        <v>NTG_ID</v>
      </c>
      <c r="H2979" s="17" cm="1">
        <f t="array" aca="1" ref="H2979" ca="1">IF(F2979="","",IFERROR(INDEX(NTG_2020_Map,2,D2979),""))</f>
        <v>46022</v>
      </c>
      <c r="I2979" s="17" t="str" cm="1">
        <f t="array" aca="1" ref="I2979" ca="1">IFERROR(INDEX(NTG_2020_Map,$C2979+2,$I$7),"")</f>
        <v/>
      </c>
      <c r="J2979" s="17" t="str" cm="1">
        <f t="array" aca="1" ref="J2979" ca="1">IFERROR(IF(INDEX(NTG_2020_Map,$C2979+2,36)=0,"",INDEX(NTG_2020_Map,$C2979+2,$J$7)),"")</f>
        <v/>
      </c>
      <c r="K2979" s="17" t="str" cm="1">
        <f t="array" aca="1" ref="K2979" ca="1">IFERROR(INDEX(NTG_2020_Map,$C2979+2,K$7),"")</f>
        <v/>
      </c>
      <c r="L2979" s="17" t="str" cm="1">
        <f t="array" aca="1" ref="L2979" ca="1">IFERROR(INDEX(NTG_2020_Map,$C2979+2,L$7),"")</f>
        <v/>
      </c>
      <c r="M2979" s="17" t="str" cm="1">
        <f t="array" aca="1" ref="M2979" ca="1">IFERROR(INDEX(NTG_2020_Map,$C2979+2,M$7),"")</f>
        <v/>
      </c>
      <c r="N2979" s="18" t="str" cm="1">
        <f t="array" aca="1" ref="N2979" ca="1">IFERROR(INDEX(NTG_2020_Map,$C2979+2,N$7),"")</f>
        <v/>
      </c>
      <c r="O2979" s="18" t="str" cm="1">
        <f t="array" aca="1" ref="O2979" ca="1">IFERROR(IF(INDEX(NTG_2020_Map,$C2979+2,O$7)="","",INDEX(NTG_2020_Map,$C2979+2,O$7)),"")</f>
        <v/>
      </c>
    </row>
    <row r="2980" spans="3:15" ht="12.75" customHeight="1">
      <c r="C2980" s="16">
        <f t="shared" si="92"/>
        <v>130</v>
      </c>
      <c r="D2980" s="16">
        <f t="shared" si="93"/>
        <v>5</v>
      </c>
      <c r="E2980" s="16" cm="1">
        <f t="array" aca="1" ref="E2980" ca="1">IF(F2980="","",IF(INDEX(NTG_2020_Table,$C2980+1,$D2980)=1,1,0))</f>
        <v>0</v>
      </c>
      <c r="F2980" s="17" t="str" cm="1">
        <f t="array" aca="1" ref="F2980" ca="1">IFERROR(INDEX(NTG_2020_Table,$C2980+1,$F$7),"")</f>
        <v>Com-sAll-mSHW-NGBoiler</v>
      </c>
      <c r="G2980" s="17" t="str" cm="1">
        <f t="array" aca="1" ref="G2980" ca="1">IF($F2980="","",IFERROR(INDEX(NTG_2020_Map,1,IF($D2980&lt;$B$4,$B$3,IF($D2980&lt;$B$5,$B$4,$B$5))),""))</f>
        <v>NTG_ID</v>
      </c>
      <c r="H2980" s="17" cm="1">
        <f t="array" aca="1" ref="H2980" ca="1">IF(F2980="","",IFERROR(INDEX(NTG_2020_Map,2,D2980),""))</f>
        <v>0.6</v>
      </c>
      <c r="I2980" s="17" t="str" cm="1">
        <f t="array" aca="1" ref="I2980" ca="1">IFERROR(INDEX(NTG_2020_Map,$C2980+2,$I$7),"")</f>
        <v/>
      </c>
      <c r="J2980" s="17" t="str" cm="1">
        <f t="array" aca="1" ref="J2980" ca="1">IFERROR(IF(INDEX(NTG_2020_Map,$C2980+2,36)=0,"",INDEX(NTG_2020_Map,$C2980+2,$J$7)),"")</f>
        <v/>
      </c>
      <c r="K2980" s="17" t="str" cm="1">
        <f t="array" aca="1" ref="K2980" ca="1">IFERROR(INDEX(NTG_2020_Map,$C2980+2,K$7),"")</f>
        <v/>
      </c>
      <c r="L2980" s="17" t="str" cm="1">
        <f t="array" aca="1" ref="L2980" ca="1">IFERROR(INDEX(NTG_2020_Map,$C2980+2,L$7),"")</f>
        <v/>
      </c>
      <c r="M2980" s="17" t="str" cm="1">
        <f t="array" aca="1" ref="M2980" ca="1">IFERROR(INDEX(NTG_2020_Map,$C2980+2,M$7),"")</f>
        <v/>
      </c>
      <c r="N2980" s="18" t="str" cm="1">
        <f t="array" aca="1" ref="N2980" ca="1">IFERROR(INDEX(NTG_2020_Map,$C2980+2,N$7),"")</f>
        <v/>
      </c>
      <c r="O2980" s="18" t="str" cm="1">
        <f t="array" aca="1" ref="O2980" ca="1">IFERROR(IF(INDEX(NTG_2020_Map,$C2980+2,O$7)="","",INDEX(NTG_2020_Map,$C2980+2,O$7)),"")</f>
        <v/>
      </c>
    </row>
    <row r="2981" spans="3:15" ht="12.75" customHeight="1">
      <c r="C2981" s="16">
        <f t="shared" si="92"/>
        <v>130</v>
      </c>
      <c r="D2981" s="16">
        <f t="shared" si="93"/>
        <v>6</v>
      </c>
      <c r="E2981" s="16" cm="1">
        <f t="array" aca="1" ref="E2981" ca="1">IF(F2981="","",IF(INDEX(NTG_2020_Table,$C2981+1,$D2981)=1,1,0))</f>
        <v>0</v>
      </c>
      <c r="F2981" s="17" t="str" cm="1">
        <f t="array" aca="1" ref="F2981" ca="1">IFERROR(INDEX(NTG_2020_Table,$C2981+1,$F$7),"")</f>
        <v>Com-sAll-mSHW-NGBoiler</v>
      </c>
      <c r="G2981" s="17" t="str" cm="1">
        <f t="array" aca="1" ref="G2981" ca="1">IF($F2981="","",IFERROR(INDEX(NTG_2020_Map,1,IF($D2981&lt;$B$4,$B$3,IF($D2981&lt;$B$5,$B$4,$B$5))),""))</f>
        <v>NTG_ID</v>
      </c>
      <c r="H2981" s="17" cm="1">
        <f t="array" aca="1" ref="H2981" ca="1">IF(F2981="","",IFERROR(INDEX(NTG_2020_Map,2,D2981),""))</f>
        <v>0.6</v>
      </c>
      <c r="I2981" s="17" t="str" cm="1">
        <f t="array" aca="1" ref="I2981" ca="1">IFERROR(INDEX(NTG_2020_Map,$C2981+2,$I$7),"")</f>
        <v/>
      </c>
      <c r="J2981" s="17" t="str" cm="1">
        <f t="array" aca="1" ref="J2981" ca="1">IFERROR(IF(INDEX(NTG_2020_Map,$C2981+2,36)=0,"",INDEX(NTG_2020_Map,$C2981+2,$J$7)),"")</f>
        <v/>
      </c>
      <c r="K2981" s="17" t="str" cm="1">
        <f t="array" aca="1" ref="K2981" ca="1">IFERROR(INDEX(NTG_2020_Map,$C2981+2,K$7),"")</f>
        <v/>
      </c>
      <c r="L2981" s="17" t="str" cm="1">
        <f t="array" aca="1" ref="L2981" ca="1">IFERROR(INDEX(NTG_2020_Map,$C2981+2,L$7),"")</f>
        <v/>
      </c>
      <c r="M2981" s="17" t="str" cm="1">
        <f t="array" aca="1" ref="M2981" ca="1">IFERROR(INDEX(NTG_2020_Map,$C2981+2,M$7),"")</f>
        <v/>
      </c>
      <c r="N2981" s="18" t="str" cm="1">
        <f t="array" aca="1" ref="N2981" ca="1">IFERROR(INDEX(NTG_2020_Map,$C2981+2,N$7),"")</f>
        <v/>
      </c>
      <c r="O2981" s="18" t="str" cm="1">
        <f t="array" aca="1" ref="O2981" ca="1">IFERROR(IF(INDEX(NTG_2020_Map,$C2981+2,O$7)="","",INDEX(NTG_2020_Map,$C2981+2,O$7)),"")</f>
        <v/>
      </c>
    </row>
    <row r="2982" spans="3:15" ht="12.75" customHeight="1">
      <c r="C2982" s="16">
        <f t="shared" si="92"/>
        <v>130</v>
      </c>
      <c r="D2982" s="16">
        <f t="shared" si="93"/>
        <v>7</v>
      </c>
      <c r="E2982" s="16" cm="1">
        <f t="array" aca="1" ref="E2982" ca="1">IF(F2982="","",IF(INDEX(NTG_2020_Table,$C2982+1,$D2982)=1,1,0))</f>
        <v>0</v>
      </c>
      <c r="F2982" s="17" t="str" cm="1">
        <f t="array" aca="1" ref="F2982" ca="1">IFERROR(INDEX(NTG_2020_Table,$C2982+1,$F$7),"")</f>
        <v>Com-sAll-mSHW-NGBoiler</v>
      </c>
      <c r="G2982" s="17" t="str" cm="1">
        <f t="array" aca="1" ref="G2982" ca="1">IF($F2982="","",IFERROR(INDEX(NTG_2020_Map,1,IF($D2982&lt;$B$4,$B$3,IF($D2982&lt;$B$5,$B$4,$B$5))),""))</f>
        <v>NTG_ID</v>
      </c>
      <c r="H2982" s="17" t="str" cm="1">
        <f t="array" aca="1" ref="H2982" ca="1">IF(F2982="","",IFERROR(INDEX(NTG_2020_Map,2,D2982),""))</f>
        <v>Measures not covered by other NTG values and measure technology type has been available in marketplace for more than 2 years</v>
      </c>
      <c r="I2982" s="17" t="str" cm="1">
        <f t="array" aca="1" ref="I2982" ca="1">IFERROR(INDEX(NTG_2020_Map,$C2982+2,$I$7),"")</f>
        <v/>
      </c>
      <c r="J2982" s="17" t="str" cm="1">
        <f t="array" aca="1" ref="J2982" ca="1">IFERROR(IF(INDEX(NTG_2020_Map,$C2982+2,36)=0,"",INDEX(NTG_2020_Map,$C2982+2,$J$7)),"")</f>
        <v/>
      </c>
      <c r="K2982" s="17" t="str" cm="1">
        <f t="array" aca="1" ref="K2982" ca="1">IFERROR(INDEX(NTG_2020_Map,$C2982+2,K$7),"")</f>
        <v/>
      </c>
      <c r="L2982" s="17" t="str" cm="1">
        <f t="array" aca="1" ref="L2982" ca="1">IFERROR(INDEX(NTG_2020_Map,$C2982+2,L$7),"")</f>
        <v/>
      </c>
      <c r="M2982" s="17" t="str" cm="1">
        <f t="array" aca="1" ref="M2982" ca="1">IFERROR(INDEX(NTG_2020_Map,$C2982+2,M$7),"")</f>
        <v/>
      </c>
      <c r="N2982" s="18" t="str" cm="1">
        <f t="array" aca="1" ref="N2982" ca="1">IFERROR(INDEX(NTG_2020_Map,$C2982+2,N$7),"")</f>
        <v/>
      </c>
      <c r="O2982" s="18" t="str" cm="1">
        <f t="array" aca="1" ref="O2982" ca="1">IFERROR(IF(INDEX(NTG_2020_Map,$C2982+2,O$7)="","",INDEX(NTG_2020_Map,$C2982+2,O$7)),"")</f>
        <v/>
      </c>
    </row>
    <row r="2983" spans="3:15" ht="12.75" customHeight="1">
      <c r="C2983" s="16">
        <f t="shared" si="92"/>
        <v>130</v>
      </c>
      <c r="D2983" s="16">
        <f t="shared" si="93"/>
        <v>8</v>
      </c>
      <c r="E2983" s="16" cm="1">
        <f t="array" aca="1" ref="E2983" ca="1">IF(F2983="","",IF(INDEX(NTG_2020_Table,$C2983+1,$D2983)=1,1,0))</f>
        <v>0</v>
      </c>
      <c r="F2983" s="17" t="str" cm="1">
        <f t="array" aca="1" ref="F2983" ca="1">IFERROR(INDEX(NTG_2020_Table,$C2983+1,$F$7),"")</f>
        <v>Com-sAll-mSHW-NGBoiler</v>
      </c>
      <c r="G2983" s="17" t="str" cm="1">
        <f t="array" aca="1" ref="G2983" ca="1">IF($F2983="","",IFERROR(INDEX(NTG_2020_Map,1,IF($D2983&lt;$B$4,$B$3,IF($D2983&lt;$B$5,$B$4,$B$5))),""))</f>
        <v>NTG_ID</v>
      </c>
      <c r="H2983" s="17" t="str" cm="1">
        <f t="array" aca="1" ref="H2983" ca="1">IF(F2983="","",IFERROR(INDEX(NTG_2020_Map,2,D2983),""))</f>
        <v>Deem-DEER|Deem-WP</v>
      </c>
      <c r="I2983" s="17" t="str" cm="1">
        <f t="array" aca="1" ref="I2983" ca="1">IFERROR(INDEX(NTG_2020_Map,$C2983+2,$I$7),"")</f>
        <v/>
      </c>
      <c r="J2983" s="17" t="str" cm="1">
        <f t="array" aca="1" ref="J2983" ca="1">IFERROR(IF(INDEX(NTG_2020_Map,$C2983+2,36)=0,"",INDEX(NTG_2020_Map,$C2983+2,$J$7)),"")</f>
        <v/>
      </c>
      <c r="K2983" s="17" t="str" cm="1">
        <f t="array" aca="1" ref="K2983" ca="1">IFERROR(INDEX(NTG_2020_Map,$C2983+2,K$7),"")</f>
        <v/>
      </c>
      <c r="L2983" s="17" t="str" cm="1">
        <f t="array" aca="1" ref="L2983" ca="1">IFERROR(INDEX(NTG_2020_Map,$C2983+2,L$7),"")</f>
        <v/>
      </c>
      <c r="M2983" s="17" t="str" cm="1">
        <f t="array" aca="1" ref="M2983" ca="1">IFERROR(INDEX(NTG_2020_Map,$C2983+2,M$7),"")</f>
        <v/>
      </c>
      <c r="N2983" s="18" t="str" cm="1">
        <f t="array" aca="1" ref="N2983" ca="1">IFERROR(INDEX(NTG_2020_Map,$C2983+2,N$7),"")</f>
        <v/>
      </c>
      <c r="O2983" s="18" t="str" cm="1">
        <f t="array" aca="1" ref="O2983" ca="1">IFERROR(IF(INDEX(NTG_2020_Map,$C2983+2,O$7)="","",INDEX(NTG_2020_Map,$C2983+2,O$7)),"")</f>
        <v/>
      </c>
    </row>
    <row r="2984" spans="3:15" ht="12.75" customHeight="1">
      <c r="C2984" s="16">
        <f t="shared" si="92"/>
        <v>130</v>
      </c>
      <c r="D2984" s="16">
        <f t="shared" si="93"/>
        <v>9</v>
      </c>
      <c r="E2984" s="16" cm="1">
        <f t="array" aca="1" ref="E2984" ca="1">IF(F2984="","",IF(INDEX(NTG_2020_Table,$C2984+1,$D2984)=1,1,0))</f>
        <v>0</v>
      </c>
      <c r="F2984" s="17" t="str" cm="1">
        <f t="array" aca="1" ref="F2984" ca="1">IFERROR(INDEX(NTG_2020_Table,$C2984+1,$F$7),"")</f>
        <v>Com-sAll-mSHW-NGBoiler</v>
      </c>
      <c r="G2984" s="17" t="str" cm="1">
        <f t="array" aca="1" ref="G2984" ca="1">IF($F2984="","",IFERROR(INDEX(NTG_2020_Map,1,IF($D2984&lt;$B$4,$B$3,IF($D2984&lt;$B$5,$B$4,$B$5))),""))</f>
        <v>NTG_ID</v>
      </c>
      <c r="H2984" s="17" t="str" cm="1">
        <f t="array" aca="1" ref="H2984" ca="1">IF(F2984="","",IFERROR(INDEX(NTG_2020_Map,2,D2984),""))</f>
        <v>AOE|AR|BRO-Bhv|BRO-Op|BRO-RCx|BW|NC|NR</v>
      </c>
      <c r="I2984" s="17" t="str" cm="1">
        <f t="array" aca="1" ref="I2984" ca="1">IFERROR(INDEX(NTG_2020_Map,$C2984+2,$I$7),"")</f>
        <v/>
      </c>
      <c r="J2984" s="17" t="str" cm="1">
        <f t="array" aca="1" ref="J2984" ca="1">IFERROR(IF(INDEX(NTG_2020_Map,$C2984+2,36)=0,"",INDEX(NTG_2020_Map,$C2984+2,$J$7)),"")</f>
        <v/>
      </c>
      <c r="K2984" s="17" t="str" cm="1">
        <f t="array" aca="1" ref="K2984" ca="1">IFERROR(INDEX(NTG_2020_Map,$C2984+2,K$7),"")</f>
        <v/>
      </c>
      <c r="L2984" s="17" t="str" cm="1">
        <f t="array" aca="1" ref="L2984" ca="1">IFERROR(INDEX(NTG_2020_Map,$C2984+2,L$7),"")</f>
        <v/>
      </c>
      <c r="M2984" s="17" t="str" cm="1">
        <f t="array" aca="1" ref="M2984" ca="1">IFERROR(INDEX(NTG_2020_Map,$C2984+2,M$7),"")</f>
        <v/>
      </c>
      <c r="N2984" s="18" t="str" cm="1">
        <f t="array" aca="1" ref="N2984" ca="1">IFERROR(INDEX(NTG_2020_Map,$C2984+2,N$7),"")</f>
        <v/>
      </c>
      <c r="O2984" s="18" t="str" cm="1">
        <f t="array" aca="1" ref="O2984" ca="1">IFERROR(IF(INDEX(NTG_2020_Map,$C2984+2,O$7)="","",INDEX(NTG_2020_Map,$C2984+2,O$7)),"")</f>
        <v/>
      </c>
    </row>
    <row r="2985" spans="3:15" ht="12.75" customHeight="1">
      <c r="C2985" s="16">
        <f t="shared" si="92"/>
        <v>130</v>
      </c>
      <c r="D2985" s="16">
        <f t="shared" si="93"/>
        <v>10</v>
      </c>
      <c r="E2985" s="16" cm="1">
        <f t="array" aca="1" ref="E2985" ca="1">IF(F2985="","",IF(INDEX(NTG_2020_Table,$C2985+1,$D2985)=1,1,0))</f>
        <v>0</v>
      </c>
      <c r="F2985" s="17" t="str" cm="1">
        <f t="array" aca="1" ref="F2985" ca="1">IFERROR(INDEX(NTG_2020_Table,$C2985+1,$F$7),"")</f>
        <v>Com-sAll-mSHW-NGBoiler</v>
      </c>
      <c r="G2985" s="17" t="str" cm="1">
        <f t="array" aca="1" ref="G2985" ca="1">IF($F2985="","",IFERROR(INDEX(NTG_2020_Map,1,IF($D2985&lt;$B$4,$B$3,IF($D2985&lt;$B$5,$B$4,$B$5))),""))</f>
        <v>NTG_ID</v>
      </c>
      <c r="H2985" s="17" t="str" cm="1">
        <f t="array" aca="1" ref="H2985" ca="1">IF(F2985="","",IFERROR(INDEX(NTG_2020_Map,2,D2985),""))</f>
        <v>UpDeemed|DnCust|DnDeemed|DnCustDI|DnDeemDI</v>
      </c>
      <c r="I2985" s="17" t="str" cm="1">
        <f t="array" aca="1" ref="I2985" ca="1">IFERROR(INDEX(NTG_2020_Map,$C2985+2,$I$7),"")</f>
        <v/>
      </c>
      <c r="J2985" s="17" t="str" cm="1">
        <f t="array" aca="1" ref="J2985" ca="1">IFERROR(IF(INDEX(NTG_2020_Map,$C2985+2,36)=0,"",INDEX(NTG_2020_Map,$C2985+2,$J$7)),"")</f>
        <v/>
      </c>
      <c r="K2985" s="17" t="str" cm="1">
        <f t="array" aca="1" ref="K2985" ca="1">IFERROR(INDEX(NTG_2020_Map,$C2985+2,K$7),"")</f>
        <v/>
      </c>
      <c r="L2985" s="17" t="str" cm="1">
        <f t="array" aca="1" ref="L2985" ca="1">IFERROR(INDEX(NTG_2020_Map,$C2985+2,L$7),"")</f>
        <v/>
      </c>
      <c r="M2985" s="17" t="str" cm="1">
        <f t="array" aca="1" ref="M2985" ca="1">IFERROR(INDEX(NTG_2020_Map,$C2985+2,M$7),"")</f>
        <v/>
      </c>
      <c r="N2985" s="18" t="str" cm="1">
        <f t="array" aca="1" ref="N2985" ca="1">IFERROR(INDEX(NTG_2020_Map,$C2985+2,N$7),"")</f>
        <v/>
      </c>
      <c r="O2985" s="18" t="str" cm="1">
        <f t="array" aca="1" ref="O2985" ca="1">IFERROR(IF(INDEX(NTG_2020_Map,$C2985+2,O$7)="","",INDEX(NTG_2020_Map,$C2985+2,O$7)),"")</f>
        <v/>
      </c>
    </row>
    <row r="2986" spans="3:15" ht="12.75" customHeight="1">
      <c r="C2986" s="16">
        <f t="shared" si="92"/>
        <v>130</v>
      </c>
      <c r="D2986" s="16">
        <f t="shared" si="93"/>
        <v>11</v>
      </c>
      <c r="E2986" s="16" cm="1">
        <f t="array" aca="1" ref="E2986" ca="1">IF(F2986="","",IF(INDEX(NTG_2020_Table,$C2986+1,$D2986)=1,1,0))</f>
        <v>0</v>
      </c>
      <c r="F2986" s="17" t="str" cm="1">
        <f t="array" aca="1" ref="F2986" ca="1">IFERROR(INDEX(NTG_2020_Table,$C2986+1,$F$7),"")</f>
        <v>Com-sAll-mSHW-NGBoiler</v>
      </c>
      <c r="G2986" s="17" t="str" cm="1">
        <f t="array" aca="1" ref="G2986" ca="1">IF($F2986="","",IFERROR(INDEX(NTG_2020_Map,1,IF($D2986&lt;$B$4,$B$3,IF($D2986&lt;$B$5,$B$4,$B$5))),""))</f>
        <v>VersionSource</v>
      </c>
      <c r="H2986" s="17" t="str" cm="1">
        <f t="array" aca="1" ref="H2986" ca="1">IF(F2986="","",IFERROR(INDEX(NTG_2020_Map,2,D2986),""))</f>
        <v/>
      </c>
      <c r="I2986" s="17" t="str" cm="1">
        <f t="array" aca="1" ref="I2986" ca="1">IFERROR(INDEX(NTG_2020_Map,$C2986+2,$I$7),"")</f>
        <v/>
      </c>
      <c r="J2986" s="17" t="str" cm="1">
        <f t="array" aca="1" ref="J2986" ca="1">IFERROR(IF(INDEX(NTG_2020_Map,$C2986+2,36)=0,"",INDEX(NTG_2020_Map,$C2986+2,$J$7)),"")</f>
        <v/>
      </c>
      <c r="K2986" s="17" t="str" cm="1">
        <f t="array" aca="1" ref="K2986" ca="1">IFERROR(INDEX(NTG_2020_Map,$C2986+2,K$7),"")</f>
        <v/>
      </c>
      <c r="L2986" s="17" t="str" cm="1">
        <f t="array" aca="1" ref="L2986" ca="1">IFERROR(INDEX(NTG_2020_Map,$C2986+2,L$7),"")</f>
        <v/>
      </c>
      <c r="M2986" s="17" t="str" cm="1">
        <f t="array" aca="1" ref="M2986" ca="1">IFERROR(INDEX(NTG_2020_Map,$C2986+2,M$7),"")</f>
        <v/>
      </c>
      <c r="N2986" s="18" t="str" cm="1">
        <f t="array" aca="1" ref="N2986" ca="1">IFERROR(INDEX(NTG_2020_Map,$C2986+2,N$7),"")</f>
        <v/>
      </c>
      <c r="O2986" s="18" t="str" cm="1">
        <f t="array" aca="1" ref="O2986" ca="1">IFERROR(IF(INDEX(NTG_2020_Map,$C2986+2,O$7)="","",INDEX(NTG_2020_Map,$C2986+2,O$7)),"")</f>
        <v/>
      </c>
    </row>
    <row r="2987" spans="3:15" ht="12.75" customHeight="1">
      <c r="C2987" s="16">
        <f t="shared" si="92"/>
        <v>130</v>
      </c>
      <c r="D2987" s="16">
        <f t="shared" si="93"/>
        <v>12</v>
      </c>
      <c r="E2987" s="16" cm="1">
        <f t="array" aca="1" ref="E2987" ca="1">IF(F2987="","",IF(INDEX(NTG_2020_Table,$C2987+1,$D2987)=1,1,0))</f>
        <v>0</v>
      </c>
      <c r="F2987" s="17" t="str" cm="1">
        <f t="array" aca="1" ref="F2987" ca="1">IFERROR(INDEX(NTG_2020_Table,$C2987+1,$F$7),"")</f>
        <v>Com-sAll-mSHW-NGBoiler</v>
      </c>
      <c r="G2987" s="17" t="str" cm="1">
        <f t="array" aca="1" ref="G2987" ca="1">IF($F2987="","",IFERROR(INDEX(NTG_2020_Map,1,IF($D2987&lt;$B$4,$B$3,IF($D2987&lt;$B$5,$B$4,$B$5))),""))</f>
        <v>VersionSource</v>
      </c>
      <c r="H2987" s="17" t="str" cm="1">
        <f t="array" aca="1" ref="H2987" ca="1">IF(F2987="","",IFERROR(INDEX(NTG_2020_Map,2,D2987),""))</f>
        <v>1</v>
      </c>
      <c r="I2987" s="17" t="str" cm="1">
        <f t="array" aca="1" ref="I2987" ca="1">IFERROR(INDEX(NTG_2020_Map,$C2987+2,$I$7),"")</f>
        <v/>
      </c>
      <c r="J2987" s="17" t="str" cm="1">
        <f t="array" aca="1" ref="J2987" ca="1">IFERROR(IF(INDEX(NTG_2020_Map,$C2987+2,36)=0,"",INDEX(NTG_2020_Map,$C2987+2,$J$7)),"")</f>
        <v/>
      </c>
      <c r="K2987" s="17" t="str" cm="1">
        <f t="array" aca="1" ref="K2987" ca="1">IFERROR(INDEX(NTG_2020_Map,$C2987+2,K$7),"")</f>
        <v/>
      </c>
      <c r="L2987" s="17" t="str" cm="1">
        <f t="array" aca="1" ref="L2987" ca="1">IFERROR(INDEX(NTG_2020_Map,$C2987+2,L$7),"")</f>
        <v/>
      </c>
      <c r="M2987" s="17" t="str" cm="1">
        <f t="array" aca="1" ref="M2987" ca="1">IFERROR(INDEX(NTG_2020_Map,$C2987+2,M$7),"")</f>
        <v/>
      </c>
      <c r="N2987" s="18" t="str" cm="1">
        <f t="array" aca="1" ref="N2987" ca="1">IFERROR(INDEX(NTG_2020_Map,$C2987+2,N$7),"")</f>
        <v/>
      </c>
      <c r="O2987" s="18" t="str" cm="1">
        <f t="array" aca="1" ref="O2987" ca="1">IFERROR(IF(INDEX(NTG_2020_Map,$C2987+2,O$7)="","",INDEX(NTG_2020_Map,$C2987+2,O$7)),"")</f>
        <v/>
      </c>
    </row>
    <row r="2988" spans="3:15" ht="12.75" customHeight="1">
      <c r="C2988" s="16">
        <f t="shared" si="92"/>
        <v>130</v>
      </c>
      <c r="D2988" s="16">
        <f t="shared" si="93"/>
        <v>13</v>
      </c>
      <c r="E2988" s="16" cm="1">
        <f t="array" aca="1" ref="E2988" ca="1">IF(F2988="","",IF(INDEX(NTG_2020_Table,$C2988+1,$D2988)=1,1,0))</f>
        <v>0</v>
      </c>
      <c r="F2988" s="17" t="str" cm="1">
        <f t="array" aca="1" ref="F2988" ca="1">IFERROR(INDEX(NTG_2020_Table,$C2988+1,$F$7),"")</f>
        <v>Com-sAll-mSHW-NGBoiler</v>
      </c>
      <c r="G2988" s="17" t="str" cm="1">
        <f t="array" aca="1" ref="G2988" ca="1">IF($F2988="","",IFERROR(INDEX(NTG_2020_Map,1,IF($D2988&lt;$B$4,$B$3,IF($D2988&lt;$B$5,$B$4,$B$5))),""))</f>
        <v>VersionSource</v>
      </c>
      <c r="H2988" s="17" t="str" cm="1">
        <f t="array" aca="1" ref="H2988" ca="1">IF(F2988="","",IFERROR(INDEX(NTG_2020_Map,2,D2988),""))</f>
        <v>1</v>
      </c>
      <c r="I2988" s="17" t="str" cm="1">
        <f t="array" aca="1" ref="I2988" ca="1">IFERROR(INDEX(NTG_2020_Map,$C2988+2,$I$7),"")</f>
        <v/>
      </c>
      <c r="J2988" s="17" t="str" cm="1">
        <f t="array" aca="1" ref="J2988" ca="1">IFERROR(IF(INDEX(NTG_2020_Map,$C2988+2,36)=0,"",INDEX(NTG_2020_Map,$C2988+2,$J$7)),"")</f>
        <v/>
      </c>
      <c r="K2988" s="17" t="str" cm="1">
        <f t="array" aca="1" ref="K2988" ca="1">IFERROR(INDEX(NTG_2020_Map,$C2988+2,K$7),"")</f>
        <v/>
      </c>
      <c r="L2988" s="17" t="str" cm="1">
        <f t="array" aca="1" ref="L2988" ca="1">IFERROR(INDEX(NTG_2020_Map,$C2988+2,L$7),"")</f>
        <v/>
      </c>
      <c r="M2988" s="17" t="str" cm="1">
        <f t="array" aca="1" ref="M2988" ca="1">IFERROR(INDEX(NTG_2020_Map,$C2988+2,M$7),"")</f>
        <v/>
      </c>
      <c r="N2988" s="18" t="str" cm="1">
        <f t="array" aca="1" ref="N2988" ca="1">IFERROR(INDEX(NTG_2020_Map,$C2988+2,N$7),"")</f>
        <v/>
      </c>
      <c r="O2988" s="18" t="str" cm="1">
        <f t="array" aca="1" ref="O2988" ca="1">IFERROR(IF(INDEX(NTG_2020_Map,$C2988+2,O$7)="","",INDEX(NTG_2020_Map,$C2988+2,O$7)),"")</f>
        <v/>
      </c>
    </row>
    <row r="2989" spans="3:15" ht="12.75" customHeight="1">
      <c r="C2989" s="16">
        <f t="shared" si="92"/>
        <v>130</v>
      </c>
      <c r="D2989" s="16">
        <f t="shared" si="93"/>
        <v>14</v>
      </c>
      <c r="E2989" s="16" cm="1">
        <f t="array" aca="1" ref="E2989" ca="1">IF(F2989="","",IF(INDEX(NTG_2020_Table,$C2989+1,$D2989)=1,1,0))</f>
        <v>0</v>
      </c>
      <c r="F2989" s="17" t="str" cm="1">
        <f t="array" aca="1" ref="F2989" ca="1">IFERROR(INDEX(NTG_2020_Table,$C2989+1,$F$7),"")</f>
        <v>Com-sAll-mSHW-NGBoiler</v>
      </c>
      <c r="G2989" s="17" t="str" cm="1">
        <f t="array" aca="1" ref="G2989" ca="1">IF($F2989="","",IFERROR(INDEX(NTG_2020_Map,1,IF($D2989&lt;$B$4,$B$3,IF($D2989&lt;$B$5,$B$4,$B$5))),""))</f>
        <v>VersionSource</v>
      </c>
      <c r="H2989" s="17" t="str" cm="1">
        <f t="array" aca="1" ref="H2989" ca="1">IF(F2989="","",IFERROR(INDEX(NTG_2020_Map,2,D2989),""))</f>
        <v>0</v>
      </c>
      <c r="I2989" s="17" t="str" cm="1">
        <f t="array" aca="1" ref="I2989" ca="1">IFERROR(INDEX(NTG_2020_Map,$C2989+2,$I$7),"")</f>
        <v/>
      </c>
      <c r="J2989" s="17" t="str" cm="1">
        <f t="array" aca="1" ref="J2989" ca="1">IFERROR(IF(INDEX(NTG_2020_Map,$C2989+2,36)=0,"",INDEX(NTG_2020_Map,$C2989+2,$J$7)),"")</f>
        <v/>
      </c>
      <c r="K2989" s="17" t="str" cm="1">
        <f t="array" aca="1" ref="K2989" ca="1">IFERROR(INDEX(NTG_2020_Map,$C2989+2,K$7),"")</f>
        <v/>
      </c>
      <c r="L2989" s="17" t="str" cm="1">
        <f t="array" aca="1" ref="L2989" ca="1">IFERROR(INDEX(NTG_2020_Map,$C2989+2,L$7),"")</f>
        <v/>
      </c>
      <c r="M2989" s="17" t="str" cm="1">
        <f t="array" aca="1" ref="M2989" ca="1">IFERROR(INDEX(NTG_2020_Map,$C2989+2,M$7),"")</f>
        <v/>
      </c>
      <c r="N2989" s="18" t="str" cm="1">
        <f t="array" aca="1" ref="N2989" ca="1">IFERROR(INDEX(NTG_2020_Map,$C2989+2,N$7),"")</f>
        <v/>
      </c>
      <c r="O2989" s="18" t="str" cm="1">
        <f t="array" aca="1" ref="O2989" ca="1">IFERROR(IF(INDEX(NTG_2020_Map,$C2989+2,O$7)="","",INDEX(NTG_2020_Map,$C2989+2,O$7)),"")</f>
        <v/>
      </c>
    </row>
    <row r="2990" spans="3:15" ht="12.75" customHeight="1">
      <c r="C2990" s="16">
        <f t="shared" si="92"/>
        <v>130</v>
      </c>
      <c r="D2990" s="16">
        <f t="shared" si="93"/>
        <v>15</v>
      </c>
      <c r="E2990" s="16" cm="1">
        <f t="array" aca="1" ref="E2990" ca="1">IF(F2990="","",IF(INDEX(NTG_2020_Table,$C2990+1,$D2990)=1,1,0))</f>
        <v>0</v>
      </c>
      <c r="F2990" s="17" t="str" cm="1">
        <f t="array" aca="1" ref="F2990" ca="1">IFERROR(INDEX(NTG_2020_Table,$C2990+1,$F$7),"")</f>
        <v>Com-sAll-mSHW-NGBoiler</v>
      </c>
      <c r="G2990" s="17" t="str" cm="1">
        <f t="array" aca="1" ref="G2990" ca="1">IF($F2990="","",IFERROR(INDEX(NTG_2020_Map,1,IF($D2990&lt;$B$4,$B$3,IF($D2990&lt;$B$5,$B$4,$B$5))),""))</f>
        <v>VersionSource</v>
      </c>
      <c r="H2990" s="17" cm="1">
        <f t="array" aca="1" ref="H2990" ca="1">IF(F2990="","",IFERROR(INDEX(NTG_2020_Map,2,D2990),""))</f>
        <v>45448.629734189817</v>
      </c>
      <c r="I2990" s="17" t="str" cm="1">
        <f t="array" aca="1" ref="I2990" ca="1">IFERROR(INDEX(NTG_2020_Map,$C2990+2,$I$7),"")</f>
        <v/>
      </c>
      <c r="J2990" s="17" t="str" cm="1">
        <f t="array" aca="1" ref="J2990" ca="1">IFERROR(IF(INDEX(NTG_2020_Map,$C2990+2,36)=0,"",INDEX(NTG_2020_Map,$C2990+2,$J$7)),"")</f>
        <v/>
      </c>
      <c r="K2990" s="17" t="str" cm="1">
        <f t="array" aca="1" ref="K2990" ca="1">IFERROR(INDEX(NTG_2020_Map,$C2990+2,K$7),"")</f>
        <v/>
      </c>
      <c r="L2990" s="17" t="str" cm="1">
        <f t="array" aca="1" ref="L2990" ca="1">IFERROR(INDEX(NTG_2020_Map,$C2990+2,L$7),"")</f>
        <v/>
      </c>
      <c r="M2990" s="17" t="str" cm="1">
        <f t="array" aca="1" ref="M2990" ca="1">IFERROR(INDEX(NTG_2020_Map,$C2990+2,M$7),"")</f>
        <v/>
      </c>
      <c r="N2990" s="18" t="str" cm="1">
        <f t="array" aca="1" ref="N2990" ca="1">IFERROR(INDEX(NTG_2020_Map,$C2990+2,N$7),"")</f>
        <v/>
      </c>
      <c r="O2990" s="18" t="str" cm="1">
        <f t="array" aca="1" ref="O2990" ca="1">IFERROR(IF(INDEX(NTG_2020_Map,$C2990+2,O$7)="","",INDEX(NTG_2020_Map,$C2990+2,O$7)),"")</f>
        <v/>
      </c>
    </row>
    <row r="2991" spans="3:15" ht="12.75" customHeight="1">
      <c r="C2991" s="16">
        <f t="shared" si="92"/>
        <v>130</v>
      </c>
      <c r="D2991" s="16">
        <f t="shared" si="93"/>
        <v>16</v>
      </c>
      <c r="E2991" s="16" cm="1">
        <f t="array" aca="1" ref="E2991" ca="1">IF(F2991="","",IF(INDEX(NTG_2020_Table,$C2991+1,$D2991)=1,1,0))</f>
        <v>1</v>
      </c>
      <c r="F2991" s="17" t="str" cm="1">
        <f t="array" aca="1" ref="F2991" ca="1">IFERROR(INDEX(NTG_2020_Table,$C2991+1,$F$7),"")</f>
        <v>Com-sAll-mSHW-NGBoiler</v>
      </c>
      <c r="G2991" s="17" t="str" cm="1">
        <f t="array" aca="1" ref="G2991" ca="1">IF($F2991="","",IFERROR(INDEX(NTG_2020_Map,1,IF($D2991&lt;$B$4,$B$3,IF($D2991&lt;$B$5,$B$4,$B$5))),""))</f>
        <v>VersionSource</v>
      </c>
      <c r="H2991" s="17" t="str" cm="1">
        <f t="array" aca="1" ref="H2991" ca="1">IF(F2991="","",IFERROR(INDEX(NTG_2020_Map,2,D2991),""))</f>
        <v>Expired this record since a new record was created that uses the updated Measure Impact Types and Delivery Types per DEER2026 Scoping Document.</v>
      </c>
      <c r="I2991" s="17" t="str" cm="1">
        <f t="array" aca="1" ref="I2991" ca="1">IFERROR(INDEX(NTG_2020_Map,$C2991+2,$I$7),"")</f>
        <v/>
      </c>
      <c r="J2991" s="17" t="str" cm="1">
        <f t="array" aca="1" ref="J2991" ca="1">IFERROR(IF(INDEX(NTG_2020_Map,$C2991+2,36)=0,"",INDEX(NTG_2020_Map,$C2991+2,$J$7)),"")</f>
        <v/>
      </c>
      <c r="K2991" s="17" t="str" cm="1">
        <f t="array" aca="1" ref="K2991" ca="1">IFERROR(INDEX(NTG_2020_Map,$C2991+2,K$7),"")</f>
        <v/>
      </c>
      <c r="L2991" s="17" t="str" cm="1">
        <f t="array" aca="1" ref="L2991" ca="1">IFERROR(INDEX(NTG_2020_Map,$C2991+2,L$7),"")</f>
        <v/>
      </c>
      <c r="M2991" s="17" t="str" cm="1">
        <f t="array" aca="1" ref="M2991" ca="1">IFERROR(INDEX(NTG_2020_Map,$C2991+2,M$7),"")</f>
        <v/>
      </c>
      <c r="N2991" s="18" t="str" cm="1">
        <f t="array" aca="1" ref="N2991" ca="1">IFERROR(INDEX(NTG_2020_Map,$C2991+2,N$7),"")</f>
        <v/>
      </c>
      <c r="O2991" s="18" t="str" cm="1">
        <f t="array" aca="1" ref="O2991" ca="1">IFERROR(IF(INDEX(NTG_2020_Map,$C2991+2,O$7)="","",INDEX(NTG_2020_Map,$C2991+2,O$7)),"")</f>
        <v/>
      </c>
    </row>
    <row r="2992" spans="3:15" ht="12.75" customHeight="1">
      <c r="C2992" s="16">
        <f t="shared" si="92"/>
        <v>130</v>
      </c>
      <c r="D2992" s="16">
        <f t="shared" si="93"/>
        <v>17</v>
      </c>
      <c r="E2992" s="16" cm="1">
        <f t="array" aca="1" ref="E2992" ca="1">IF(F2992="","",IF(INDEX(NTG_2020_Table,$C2992+1,$D2992)=1,1,0))</f>
        <v>0</v>
      </c>
      <c r="F2992" s="17" t="str" cm="1">
        <f t="array" aca="1" ref="F2992" ca="1">IFERROR(INDEX(NTG_2020_Table,$C2992+1,$F$7),"")</f>
        <v>Com-sAll-mSHW-NGBoiler</v>
      </c>
      <c r="G2992" s="17" t="str" cm="1">
        <f t="array" aca="1" ref="G2992" ca="1">IF($F2992="","",IFERROR(INDEX(NTG_2020_Map,1,IF($D2992&lt;$B$4,$B$3,IF($D2992&lt;$B$5,$B$4,$B$5))),""))</f>
        <v>VersionSource</v>
      </c>
      <c r="H2992" s="17" t="str" cm="1">
        <f t="array" aca="1" ref="H2992" ca="1">IF(F2992="","",IFERROR(INDEX(NTG_2020_Map,2,D2992),""))</f>
        <v>Deemed Ex Ante Team</v>
      </c>
      <c r="I2992" s="17" t="str" cm="1">
        <f t="array" aca="1" ref="I2992" ca="1">IFERROR(INDEX(NTG_2020_Map,$C2992+2,$I$7),"")</f>
        <v/>
      </c>
      <c r="J2992" s="17" t="str" cm="1">
        <f t="array" aca="1" ref="J2992" ca="1">IFERROR(IF(INDEX(NTG_2020_Map,$C2992+2,36)=0,"",INDEX(NTG_2020_Map,$C2992+2,$J$7)),"")</f>
        <v/>
      </c>
      <c r="K2992" s="17" t="str" cm="1">
        <f t="array" aca="1" ref="K2992" ca="1">IFERROR(INDEX(NTG_2020_Map,$C2992+2,K$7),"")</f>
        <v/>
      </c>
      <c r="L2992" s="17" t="str" cm="1">
        <f t="array" aca="1" ref="L2992" ca="1">IFERROR(INDEX(NTG_2020_Map,$C2992+2,L$7),"")</f>
        <v/>
      </c>
      <c r="M2992" s="17" t="str" cm="1">
        <f t="array" aca="1" ref="M2992" ca="1">IFERROR(INDEX(NTG_2020_Map,$C2992+2,M$7),"")</f>
        <v/>
      </c>
      <c r="N2992" s="18" t="str" cm="1">
        <f t="array" aca="1" ref="N2992" ca="1">IFERROR(INDEX(NTG_2020_Map,$C2992+2,N$7),"")</f>
        <v/>
      </c>
      <c r="O2992" s="18" t="str" cm="1">
        <f t="array" aca="1" ref="O2992" ca="1">IFERROR(IF(INDEX(NTG_2020_Map,$C2992+2,O$7)="","",INDEX(NTG_2020_Map,$C2992+2,O$7)),"")</f>
        <v/>
      </c>
    </row>
    <row r="2993" spans="3:15" ht="12.75" customHeight="1">
      <c r="C2993" s="16">
        <f t="shared" si="92"/>
        <v>130</v>
      </c>
      <c r="D2993" s="16">
        <f t="shared" si="93"/>
        <v>18</v>
      </c>
      <c r="E2993" s="16" cm="1">
        <f t="array" aca="1" ref="E2993" ca="1">IF(F2993="","",IF(INDEX(NTG_2020_Table,$C2993+1,$D2993)=1,1,0))</f>
        <v>1</v>
      </c>
      <c r="F2993" s="17" t="str" cm="1">
        <f t="array" aca="1" ref="F2993" ca="1">IFERROR(INDEX(NTG_2020_Table,$C2993+1,$F$7),"")</f>
        <v>Com-sAll-mSHW-NGBoiler</v>
      </c>
      <c r="G2993" s="17" t="str" cm="1">
        <f t="array" aca="1" ref="G2993" ca="1">IF($F2993="","",IFERROR(INDEX(NTG_2020_Map,1,IF($D2993&lt;$B$4,$B$3,IF($D2993&lt;$B$5,$B$4,$B$5))),""))</f>
        <v>VersionSource</v>
      </c>
      <c r="H2993" s="17" cm="1">
        <f t="array" aca="1" ref="H2993" ca="1">IF(F2993="","",IFERROR(INDEX(NTG_2020_Map,2,D2993),""))</f>
        <v>44566.539816770834</v>
      </c>
      <c r="I2993" s="17" t="str" cm="1">
        <f t="array" aca="1" ref="I2993" ca="1">IFERROR(INDEX(NTG_2020_Map,$C2993+2,$I$7),"")</f>
        <v/>
      </c>
      <c r="J2993" s="17" t="str" cm="1">
        <f t="array" aca="1" ref="J2993" ca="1">IFERROR(IF(INDEX(NTG_2020_Map,$C2993+2,36)=0,"",INDEX(NTG_2020_Map,$C2993+2,$J$7)),"")</f>
        <v/>
      </c>
      <c r="K2993" s="17" t="str" cm="1">
        <f t="array" aca="1" ref="K2993" ca="1">IFERROR(INDEX(NTG_2020_Map,$C2993+2,K$7),"")</f>
        <v/>
      </c>
      <c r="L2993" s="17" t="str" cm="1">
        <f t="array" aca="1" ref="L2993" ca="1">IFERROR(INDEX(NTG_2020_Map,$C2993+2,L$7),"")</f>
        <v/>
      </c>
      <c r="M2993" s="17" t="str" cm="1">
        <f t="array" aca="1" ref="M2993" ca="1">IFERROR(INDEX(NTG_2020_Map,$C2993+2,M$7),"")</f>
        <v/>
      </c>
      <c r="N2993" s="18" t="str" cm="1">
        <f t="array" aca="1" ref="N2993" ca="1">IFERROR(INDEX(NTG_2020_Map,$C2993+2,N$7),"")</f>
        <v/>
      </c>
      <c r="O2993" s="18" t="str" cm="1">
        <f t="array" aca="1" ref="O2993" ca="1">IFERROR(IF(INDEX(NTG_2020_Map,$C2993+2,O$7)="","",INDEX(NTG_2020_Map,$C2993+2,O$7)),"")</f>
        <v/>
      </c>
    </row>
    <row r="2994" spans="3:15" ht="12.75" customHeight="1">
      <c r="C2994" s="16">
        <f t="shared" si="92"/>
        <v>130</v>
      </c>
      <c r="D2994" s="16">
        <f t="shared" si="93"/>
        <v>19</v>
      </c>
      <c r="E2994" s="16" cm="1">
        <f t="array" aca="1" ref="E2994" ca="1">IF(F2994="","",IF(INDEX(NTG_2020_Table,$C2994+1,$D2994)=1,1,0))</f>
        <v>0</v>
      </c>
      <c r="F2994" s="17" t="str" cm="1">
        <f t="array" aca="1" ref="F2994" ca="1">IFERROR(INDEX(NTG_2020_Table,$C2994+1,$F$7),"")</f>
        <v>Com-sAll-mSHW-NGBoiler</v>
      </c>
      <c r="G2994" s="17" t="str" cm="1">
        <f t="array" aca="1" ref="G2994" ca="1">IF($F2994="","",IFERROR(INDEX(NTG_2020_Map,1,IF($D2994&lt;$B$4,$B$3,IF($D2994&lt;$B$5,$B$4,$B$5))),""))</f>
        <v>CreatedComment</v>
      </c>
      <c r="H2994" s="17" t="str" cm="1">
        <f t="array" aca="1" ref="H2994" ca="1">IF(F2994="","",IFERROR(INDEX(NTG_2020_Map,2,D2994),""))</f>
        <v/>
      </c>
      <c r="I2994" s="17" t="str" cm="1">
        <f t="array" aca="1" ref="I2994" ca="1">IFERROR(INDEX(NTG_2020_Map,$C2994+2,$I$7),"")</f>
        <v/>
      </c>
      <c r="J2994" s="17" t="str" cm="1">
        <f t="array" aca="1" ref="J2994" ca="1">IFERROR(IF(INDEX(NTG_2020_Map,$C2994+2,36)=0,"",INDEX(NTG_2020_Map,$C2994+2,$J$7)),"")</f>
        <v/>
      </c>
      <c r="K2994" s="17" t="str" cm="1">
        <f t="array" aca="1" ref="K2994" ca="1">IFERROR(INDEX(NTG_2020_Map,$C2994+2,K$7),"")</f>
        <v/>
      </c>
      <c r="L2994" s="17" t="str" cm="1">
        <f t="array" aca="1" ref="L2994" ca="1">IFERROR(INDEX(NTG_2020_Map,$C2994+2,L$7),"")</f>
        <v/>
      </c>
      <c r="M2994" s="17" t="str" cm="1">
        <f t="array" aca="1" ref="M2994" ca="1">IFERROR(INDEX(NTG_2020_Map,$C2994+2,M$7),"")</f>
        <v/>
      </c>
      <c r="N2994" s="18" t="str" cm="1">
        <f t="array" aca="1" ref="N2994" ca="1">IFERROR(INDEX(NTG_2020_Map,$C2994+2,N$7),"")</f>
        <v/>
      </c>
      <c r="O2994" s="18" t="str" cm="1">
        <f t="array" aca="1" ref="O2994" ca="1">IFERROR(IF(INDEX(NTG_2020_Map,$C2994+2,O$7)="","",INDEX(NTG_2020_Map,$C2994+2,O$7)),"")</f>
        <v/>
      </c>
    </row>
    <row r="2995" spans="3:15" ht="12.75" customHeight="1">
      <c r="C2995" s="16">
        <f t="shared" si="92"/>
        <v>130</v>
      </c>
      <c r="D2995" s="16">
        <f t="shared" si="93"/>
        <v>20</v>
      </c>
      <c r="E2995" s="16" cm="1">
        <f t="array" aca="1" ref="E2995" ca="1">IF(F2995="","",IF(INDEX(NTG_2020_Table,$C2995+1,$D2995)=1,1,0))</f>
        <v>0</v>
      </c>
      <c r="F2995" s="17" t="str" cm="1">
        <f t="array" aca="1" ref="F2995" ca="1">IFERROR(INDEX(NTG_2020_Table,$C2995+1,$F$7),"")</f>
        <v>Com-sAll-mSHW-NGBoiler</v>
      </c>
      <c r="G2995" s="17" t="str" cm="1">
        <f t="array" aca="1" ref="G2995" ca="1">IF($F2995="","",IFERROR(INDEX(NTG_2020_Map,1,IF($D2995&lt;$B$4,$B$3,IF($D2995&lt;$B$5,$B$4,$B$5))),""))</f>
        <v>CreatedComment</v>
      </c>
      <c r="H2995" s="17" t="str" cm="1">
        <f t="array" aca="1" ref="H2995" ca="1">IF(F2995="","",IFERROR(INDEX(NTG_2020_Map,2,D2995),""))</f>
        <v>Deemed Ex Ante Team</v>
      </c>
      <c r="I2995" s="17" t="str" cm="1">
        <f t="array" aca="1" ref="I2995" ca="1">IFERROR(INDEX(NTG_2020_Map,$C2995+2,$I$7),"")</f>
        <v/>
      </c>
      <c r="J2995" s="17" t="str" cm="1">
        <f t="array" aca="1" ref="J2995" ca="1">IFERROR(IF(INDEX(NTG_2020_Map,$C2995+2,36)=0,"",INDEX(NTG_2020_Map,$C2995+2,$J$7)),"")</f>
        <v/>
      </c>
      <c r="K2995" s="17" t="str" cm="1">
        <f t="array" aca="1" ref="K2995" ca="1">IFERROR(INDEX(NTG_2020_Map,$C2995+2,K$7),"")</f>
        <v/>
      </c>
      <c r="L2995" s="17" t="str" cm="1">
        <f t="array" aca="1" ref="L2995" ca="1">IFERROR(INDEX(NTG_2020_Map,$C2995+2,L$7),"")</f>
        <v/>
      </c>
      <c r="M2995" s="17" t="str" cm="1">
        <f t="array" aca="1" ref="M2995" ca="1">IFERROR(INDEX(NTG_2020_Map,$C2995+2,M$7),"")</f>
        <v/>
      </c>
      <c r="N2995" s="18" t="str" cm="1">
        <f t="array" aca="1" ref="N2995" ca="1">IFERROR(INDEX(NTG_2020_Map,$C2995+2,N$7),"")</f>
        <v/>
      </c>
      <c r="O2995" s="18" t="str" cm="1">
        <f t="array" aca="1" ref="O2995" ca="1">IFERROR(IF(INDEX(NTG_2020_Map,$C2995+2,O$7)="","",INDEX(NTG_2020_Map,$C2995+2,O$7)),"")</f>
        <v/>
      </c>
    </row>
    <row r="2996" spans="3:15" ht="12.75" customHeight="1">
      <c r="C2996" s="16">
        <f t="shared" si="92"/>
        <v>130</v>
      </c>
      <c r="D2996" s="16">
        <f t="shared" si="93"/>
        <v>21</v>
      </c>
      <c r="E2996" s="16" cm="1">
        <f t="array" aca="1" ref="E2996" ca="1">IF(F2996="","",IF(INDEX(NTG_2020_Table,$C2996+1,$D2996)=1,1,0))</f>
        <v>0</v>
      </c>
      <c r="F2996" s="17" t="str" cm="1">
        <f t="array" aca="1" ref="F2996" ca="1">IFERROR(INDEX(NTG_2020_Table,$C2996+1,$F$7),"")</f>
        <v>Com-sAll-mSHW-NGBoiler</v>
      </c>
      <c r="G2996" s="17" t="str" cm="1">
        <f t="array" aca="1" ref="G2996" ca="1">IF($F2996="","",IFERROR(INDEX(NTG_2020_Map,1,IF($D2996&lt;$B$4,$B$3,IF($D2996&lt;$B$5,$B$4,$B$5))),""))</f>
        <v>CreatedComment</v>
      </c>
      <c r="H2996" s="17" t="str" cm="1">
        <f t="array" aca="1" ref="H2996" ca="1">IF(F2996="","",IFERROR(INDEX(NTG_2020_Map,2,D2996),""))</f>
        <v/>
      </c>
      <c r="I2996" s="17" t="str" cm="1">
        <f t="array" aca="1" ref="I2996" ca="1">IFERROR(INDEX(NTG_2020_Map,$C2996+2,$I$7),"")</f>
        <v/>
      </c>
      <c r="J2996" s="17" t="str" cm="1">
        <f t="array" aca="1" ref="J2996" ca="1">IFERROR(IF(INDEX(NTG_2020_Map,$C2996+2,36)=0,"",INDEX(NTG_2020_Map,$C2996+2,$J$7)),"")</f>
        <v/>
      </c>
      <c r="K2996" s="17" t="str" cm="1">
        <f t="array" aca="1" ref="K2996" ca="1">IFERROR(INDEX(NTG_2020_Map,$C2996+2,K$7),"")</f>
        <v/>
      </c>
      <c r="L2996" s="17" t="str" cm="1">
        <f t="array" aca="1" ref="L2996" ca="1">IFERROR(INDEX(NTG_2020_Map,$C2996+2,L$7),"")</f>
        <v/>
      </c>
      <c r="M2996" s="17" t="str" cm="1">
        <f t="array" aca="1" ref="M2996" ca="1">IFERROR(INDEX(NTG_2020_Map,$C2996+2,M$7),"")</f>
        <v/>
      </c>
      <c r="N2996" s="18" t="str" cm="1">
        <f t="array" aca="1" ref="N2996" ca="1">IFERROR(INDEX(NTG_2020_Map,$C2996+2,N$7),"")</f>
        <v/>
      </c>
      <c r="O2996" s="18" t="str" cm="1">
        <f t="array" aca="1" ref="O2996" ca="1">IFERROR(IF(INDEX(NTG_2020_Map,$C2996+2,O$7)="","",INDEX(NTG_2020_Map,$C2996+2,O$7)),"")</f>
        <v/>
      </c>
    </row>
    <row r="2997" spans="3:15" ht="12.75" customHeight="1">
      <c r="C2997" s="16">
        <f t="shared" si="92"/>
        <v>130</v>
      </c>
      <c r="D2997" s="16">
        <f t="shared" si="93"/>
        <v>22</v>
      </c>
      <c r="E2997" s="16" cm="1">
        <f t="array" aca="1" ref="E2997" ca="1">IF(F2997="","",IF(INDEX(NTG_2020_Table,$C2997+1,$D2997)=1,1,0))</f>
        <v>0</v>
      </c>
      <c r="F2997" s="17" t="str" cm="1">
        <f t="array" aca="1" ref="F2997" ca="1">IFERROR(INDEX(NTG_2020_Table,$C2997+1,$F$7),"")</f>
        <v>Com-sAll-mSHW-NGBoiler</v>
      </c>
      <c r="G2997" s="17" t="str" cm="1">
        <f t="array" aca="1" ref="G2997" ca="1">IF($F2997="","",IFERROR(INDEX(NTG_2020_Map,1,IF($D2997&lt;$B$4,$B$3,IF($D2997&lt;$B$5,$B$4,$B$5))),""))</f>
        <v>CreatedComment</v>
      </c>
      <c r="H2997" s="17" t="str" cm="1">
        <f t="array" aca="1" ref="H2997" ca="1">IF(F2997="","",IFERROR(INDEX(NTG_2020_Map,2,D2997),""))</f>
        <v/>
      </c>
      <c r="I2997" s="17" t="str" cm="1">
        <f t="array" aca="1" ref="I2997" ca="1">IFERROR(INDEX(NTG_2020_Map,$C2997+2,$I$7),"")</f>
        <v/>
      </c>
      <c r="J2997" s="17" t="str" cm="1">
        <f t="array" aca="1" ref="J2997" ca="1">IFERROR(IF(INDEX(NTG_2020_Map,$C2997+2,36)=0,"",INDEX(NTG_2020_Map,$C2997+2,$J$7)),"")</f>
        <v/>
      </c>
      <c r="K2997" s="17" t="str" cm="1">
        <f t="array" aca="1" ref="K2997" ca="1">IFERROR(INDEX(NTG_2020_Map,$C2997+2,K$7),"")</f>
        <v/>
      </c>
      <c r="L2997" s="17" t="str" cm="1">
        <f t="array" aca="1" ref="L2997" ca="1">IFERROR(INDEX(NTG_2020_Map,$C2997+2,L$7),"")</f>
        <v/>
      </c>
      <c r="M2997" s="17" t="str" cm="1">
        <f t="array" aca="1" ref="M2997" ca="1">IFERROR(INDEX(NTG_2020_Map,$C2997+2,M$7),"")</f>
        <v/>
      </c>
      <c r="N2997" s="18" t="str" cm="1">
        <f t="array" aca="1" ref="N2997" ca="1">IFERROR(INDEX(NTG_2020_Map,$C2997+2,N$7),"")</f>
        <v/>
      </c>
      <c r="O2997" s="18" t="str" cm="1">
        <f t="array" aca="1" ref="O2997" ca="1">IFERROR(IF(INDEX(NTG_2020_Map,$C2997+2,O$7)="","",INDEX(NTG_2020_Map,$C2997+2,O$7)),"")</f>
        <v/>
      </c>
    </row>
    <row r="2998" spans="3:15" ht="12.75" customHeight="1">
      <c r="C2998" s="16">
        <f t="shared" si="92"/>
        <v>130</v>
      </c>
      <c r="D2998" s="16">
        <f t="shared" si="93"/>
        <v>23</v>
      </c>
      <c r="E2998" s="16" cm="1">
        <f t="array" aca="1" ref="E2998" ca="1">IF(F2998="","",IF(INDEX(NTG_2020_Table,$C2998+1,$D2998)=1,1,0))</f>
        <v>1</v>
      </c>
      <c r="F2998" s="17" t="str" cm="1">
        <f t="array" aca="1" ref="F2998" ca="1">IFERROR(INDEX(NTG_2020_Table,$C2998+1,$F$7),"")</f>
        <v>Com-sAll-mSHW-NGBoiler</v>
      </c>
      <c r="G2998" s="17" t="str" cm="1">
        <f t="array" aca="1" ref="G2998" ca="1">IF($F2998="","",IFERROR(INDEX(NTG_2020_Map,1,IF($D2998&lt;$B$4,$B$3,IF($D2998&lt;$B$5,$B$4,$B$5))),""))</f>
        <v>CreatedComment</v>
      </c>
      <c r="H2998" s="17" t="str" cm="1">
        <f t="array" aca="1" ref="H2998" ca="1">IF(F2998="","",IFERROR(INDEX(NTG_2020_Map,2,D2998),""))</f>
        <v/>
      </c>
      <c r="I2998" s="17" t="str" cm="1">
        <f t="array" aca="1" ref="I2998" ca="1">IFERROR(INDEX(NTG_2020_Map,$C2998+2,$I$7),"")</f>
        <v/>
      </c>
      <c r="J2998" s="17" t="str" cm="1">
        <f t="array" aca="1" ref="J2998" ca="1">IFERROR(IF(INDEX(NTG_2020_Map,$C2998+2,36)=0,"",INDEX(NTG_2020_Map,$C2998+2,$J$7)),"")</f>
        <v/>
      </c>
      <c r="K2998" s="17" t="str" cm="1">
        <f t="array" aca="1" ref="K2998" ca="1">IFERROR(INDEX(NTG_2020_Map,$C2998+2,K$7),"")</f>
        <v/>
      </c>
      <c r="L2998" s="17" t="str" cm="1">
        <f t="array" aca="1" ref="L2998" ca="1">IFERROR(INDEX(NTG_2020_Map,$C2998+2,L$7),"")</f>
        <v/>
      </c>
      <c r="M2998" s="17" t="str" cm="1">
        <f t="array" aca="1" ref="M2998" ca="1">IFERROR(INDEX(NTG_2020_Map,$C2998+2,M$7),"")</f>
        <v/>
      </c>
      <c r="N2998" s="18" t="str" cm="1">
        <f t="array" aca="1" ref="N2998" ca="1">IFERROR(INDEX(NTG_2020_Map,$C2998+2,N$7),"")</f>
        <v/>
      </c>
      <c r="O2998" s="18" t="str" cm="1">
        <f t="array" aca="1" ref="O2998" ca="1">IFERROR(IF(INDEX(NTG_2020_Map,$C2998+2,O$7)="","",INDEX(NTG_2020_Map,$C2998+2,O$7)),"")</f>
        <v/>
      </c>
    </row>
    <row r="2999" spans="3:15" ht="12.75" customHeight="1">
      <c r="C2999" s="16">
        <f t="shared" si="92"/>
        <v>131</v>
      </c>
      <c r="D2999" s="16">
        <f t="shared" si="93"/>
        <v>1</v>
      </c>
      <c r="E2999" s="16" cm="1">
        <f t="array" aca="1" ref="E2999" ca="1">IF(F2999="","",IF(INDEX(NTG_2020_Table,$C2999+1,$D2999)=1,1,0))</f>
        <v>0</v>
      </c>
      <c r="F2999" s="17" t="str" cm="1">
        <f t="array" aca="1" ref="F2999" ca="1">IFERROR(INDEX(NTG_2020_Table,$C2999+1,$F$7),"")</f>
        <v>ConstrainedAreaProgram</v>
      </c>
      <c r="G2999" s="17" t="str" cm="1">
        <f t="array" aca="1" ref="G2999" ca="1">IF($F2999="","",IFERROR(INDEX(NTG_2020_Map,1,IF($D2999&lt;$B$4,$B$3,IF($D2999&lt;$B$5,$B$4,$B$5))),""))</f>
        <v>NTG_ID</v>
      </c>
      <c r="H2999" s="17" t="str" cm="1">
        <f t="array" aca="1" ref="H2999" ca="1">IF(F2999="","",IFERROR(INDEX(NTG_2020_Map,2,D2999),""))</f>
        <v>Agric-Default&gt;2yrs</v>
      </c>
      <c r="I2999" s="17" t="str" cm="1">
        <f t="array" aca="1" ref="I2999" ca="1">IFERROR(INDEX(NTG_2020_Map,$C2999+2,$I$7),"")</f>
        <v/>
      </c>
      <c r="J2999" s="17" t="str" cm="1">
        <f t="array" aca="1" ref="J2999" ca="1">IFERROR(IF(INDEX(NTG_2020_Map,$C2999+2,36)=0,"",INDEX(NTG_2020_Map,$C2999+2,$J$7)),"")</f>
        <v/>
      </c>
      <c r="K2999" s="17" t="str" cm="1">
        <f t="array" aca="1" ref="K2999" ca="1">IFERROR(INDEX(NTG_2020_Map,$C2999+2,K$7),"")</f>
        <v/>
      </c>
      <c r="L2999" s="17" t="str" cm="1">
        <f t="array" aca="1" ref="L2999" ca="1">IFERROR(INDEX(NTG_2020_Map,$C2999+2,L$7),"")</f>
        <v/>
      </c>
      <c r="M2999" s="17" t="str" cm="1">
        <f t="array" aca="1" ref="M2999" ca="1">IFERROR(INDEX(NTG_2020_Map,$C2999+2,M$7),"")</f>
        <v/>
      </c>
      <c r="N2999" s="18" t="str" cm="1">
        <f t="array" aca="1" ref="N2999" ca="1">IFERROR(INDEX(NTG_2020_Map,$C2999+2,N$7),"")</f>
        <v/>
      </c>
      <c r="O2999" s="18" t="str" cm="1">
        <f t="array" aca="1" ref="O2999" ca="1">IFERROR(IF(INDEX(NTG_2020_Map,$C2999+2,O$7)="","",INDEX(NTG_2020_Map,$C2999+2,O$7)),"")</f>
        <v/>
      </c>
    </row>
    <row r="3000" spans="3:15" ht="12.75" customHeight="1">
      <c r="C3000" s="16">
        <f t="shared" si="92"/>
        <v>131</v>
      </c>
      <c r="D3000" s="16">
        <f t="shared" si="93"/>
        <v>2</v>
      </c>
      <c r="E3000" s="16" cm="1">
        <f t="array" aca="1" ref="E3000" ca="1">IF(F3000="","",IF(INDEX(NTG_2020_Table,$C3000+1,$D3000)=1,1,0))</f>
        <v>1</v>
      </c>
      <c r="F3000" s="17" t="str" cm="1">
        <f t="array" aca="1" ref="F3000" ca="1">IFERROR(INDEX(NTG_2020_Table,$C3000+1,$F$7),"")</f>
        <v>ConstrainedAreaProgram</v>
      </c>
      <c r="G3000" s="17" t="str" cm="1">
        <f t="array" aca="1" ref="G3000" ca="1">IF($F3000="","",IFERROR(INDEX(NTG_2020_Map,1,IF($D3000&lt;$B$4,$B$3,IF($D3000&lt;$B$5,$B$4,$B$5))),""))</f>
        <v>NTG_ID</v>
      </c>
      <c r="H3000" s="17" t="str" cm="1">
        <f t="array" aca="1" ref="H3000" ca="1">IF(F3000="","",IFERROR(INDEX(NTG_2020_Map,2,D3000),""))</f>
        <v>DEER2019</v>
      </c>
      <c r="I3000" s="17" t="str" cm="1">
        <f t="array" aca="1" ref="I3000" ca="1">IFERROR(INDEX(NTG_2020_Map,$C3000+2,$I$7),"")</f>
        <v/>
      </c>
      <c r="J3000" s="17" t="str" cm="1">
        <f t="array" aca="1" ref="J3000" ca="1">IFERROR(IF(INDEX(NTG_2020_Map,$C3000+2,36)=0,"",INDEX(NTG_2020_Map,$C3000+2,$J$7)),"")</f>
        <v/>
      </c>
      <c r="K3000" s="17" t="str" cm="1">
        <f t="array" aca="1" ref="K3000" ca="1">IFERROR(INDEX(NTG_2020_Map,$C3000+2,K$7),"")</f>
        <v/>
      </c>
      <c r="L3000" s="17" t="str" cm="1">
        <f t="array" aca="1" ref="L3000" ca="1">IFERROR(INDEX(NTG_2020_Map,$C3000+2,L$7),"")</f>
        <v/>
      </c>
      <c r="M3000" s="17" t="str" cm="1">
        <f t="array" aca="1" ref="M3000" ca="1">IFERROR(INDEX(NTG_2020_Map,$C3000+2,M$7),"")</f>
        <v/>
      </c>
      <c r="N3000" s="18" t="str" cm="1">
        <f t="array" aca="1" ref="N3000" ca="1">IFERROR(INDEX(NTG_2020_Map,$C3000+2,N$7),"")</f>
        <v/>
      </c>
      <c r="O3000" s="18" t="str" cm="1">
        <f t="array" aca="1" ref="O3000" ca="1">IFERROR(IF(INDEX(NTG_2020_Map,$C3000+2,O$7)="","",INDEX(NTG_2020_Map,$C3000+2,O$7)),"")</f>
        <v/>
      </c>
    </row>
    <row r="3001" spans="3:15" ht="12.75" customHeight="1">
      <c r="C3001" s="16">
        <f t="shared" si="92"/>
        <v>131</v>
      </c>
      <c r="D3001" s="16">
        <f t="shared" si="93"/>
        <v>3</v>
      </c>
      <c r="E3001" s="16" cm="1">
        <f t="array" aca="1" ref="E3001" ca="1">IF(F3001="","",IF(INDEX(NTG_2020_Table,$C3001+1,$D3001)=1,1,0))</f>
        <v>0</v>
      </c>
      <c r="F3001" s="17" t="str" cm="1">
        <f t="array" aca="1" ref="F3001" ca="1">IFERROR(INDEX(NTG_2020_Table,$C3001+1,$F$7),"")</f>
        <v>ConstrainedAreaProgram</v>
      </c>
      <c r="G3001" s="17" t="str" cm="1">
        <f t="array" aca="1" ref="G3001" ca="1">IF($F3001="","",IFERROR(INDEX(NTG_2020_Map,1,IF($D3001&lt;$B$4,$B$3,IF($D3001&lt;$B$5,$B$4,$B$5))),""))</f>
        <v>NTG_ID</v>
      </c>
      <c r="H3001" s="17" cm="1">
        <f t="array" aca="1" ref="H3001" ca="1">IF(F3001="","",IFERROR(INDEX(NTG_2020_Map,2,D3001),""))</f>
        <v>43466</v>
      </c>
      <c r="I3001" s="17" t="str" cm="1">
        <f t="array" aca="1" ref="I3001" ca="1">IFERROR(INDEX(NTG_2020_Map,$C3001+2,$I$7),"")</f>
        <v/>
      </c>
      <c r="J3001" s="17" t="str" cm="1">
        <f t="array" aca="1" ref="J3001" ca="1">IFERROR(IF(INDEX(NTG_2020_Map,$C3001+2,36)=0,"",INDEX(NTG_2020_Map,$C3001+2,$J$7)),"")</f>
        <v/>
      </c>
      <c r="K3001" s="17" t="str" cm="1">
        <f t="array" aca="1" ref="K3001" ca="1">IFERROR(INDEX(NTG_2020_Map,$C3001+2,K$7),"")</f>
        <v/>
      </c>
      <c r="L3001" s="17" t="str" cm="1">
        <f t="array" aca="1" ref="L3001" ca="1">IFERROR(INDEX(NTG_2020_Map,$C3001+2,L$7),"")</f>
        <v/>
      </c>
      <c r="M3001" s="17" t="str" cm="1">
        <f t="array" aca="1" ref="M3001" ca="1">IFERROR(INDEX(NTG_2020_Map,$C3001+2,M$7),"")</f>
        <v/>
      </c>
      <c r="N3001" s="18" t="str" cm="1">
        <f t="array" aca="1" ref="N3001" ca="1">IFERROR(INDEX(NTG_2020_Map,$C3001+2,N$7),"")</f>
        <v/>
      </c>
      <c r="O3001" s="18" t="str" cm="1">
        <f t="array" aca="1" ref="O3001" ca="1">IFERROR(IF(INDEX(NTG_2020_Map,$C3001+2,O$7)="","",INDEX(NTG_2020_Map,$C3001+2,O$7)),"")</f>
        <v/>
      </c>
    </row>
    <row r="3002" spans="3:15" ht="12.75" customHeight="1">
      <c r="C3002" s="16">
        <f t="shared" si="92"/>
        <v>131</v>
      </c>
      <c r="D3002" s="16">
        <f t="shared" si="93"/>
        <v>4</v>
      </c>
      <c r="E3002" s="16" cm="1">
        <f t="array" aca="1" ref="E3002" ca="1">IF(F3002="","",IF(INDEX(NTG_2020_Table,$C3002+1,$D3002)=1,1,0))</f>
        <v>1</v>
      </c>
      <c r="F3002" s="17" t="str" cm="1">
        <f t="array" aca="1" ref="F3002" ca="1">IFERROR(INDEX(NTG_2020_Table,$C3002+1,$F$7),"")</f>
        <v>ConstrainedAreaProgram</v>
      </c>
      <c r="G3002" s="17" t="str" cm="1">
        <f t="array" aca="1" ref="G3002" ca="1">IF($F3002="","",IFERROR(INDEX(NTG_2020_Map,1,IF($D3002&lt;$B$4,$B$3,IF($D3002&lt;$B$5,$B$4,$B$5))),""))</f>
        <v>NTG_ID</v>
      </c>
      <c r="H3002" s="17" cm="1">
        <f t="array" aca="1" ref="H3002" ca="1">IF(F3002="","",IFERROR(INDEX(NTG_2020_Map,2,D3002),""))</f>
        <v>46022</v>
      </c>
      <c r="I3002" s="17" t="str" cm="1">
        <f t="array" aca="1" ref="I3002" ca="1">IFERROR(INDEX(NTG_2020_Map,$C3002+2,$I$7),"")</f>
        <v/>
      </c>
      <c r="J3002" s="17" t="str" cm="1">
        <f t="array" aca="1" ref="J3002" ca="1">IFERROR(IF(INDEX(NTG_2020_Map,$C3002+2,36)=0,"",INDEX(NTG_2020_Map,$C3002+2,$J$7)),"")</f>
        <v/>
      </c>
      <c r="K3002" s="17" t="str" cm="1">
        <f t="array" aca="1" ref="K3002" ca="1">IFERROR(INDEX(NTG_2020_Map,$C3002+2,K$7),"")</f>
        <v/>
      </c>
      <c r="L3002" s="17" t="str" cm="1">
        <f t="array" aca="1" ref="L3002" ca="1">IFERROR(INDEX(NTG_2020_Map,$C3002+2,L$7),"")</f>
        <v/>
      </c>
      <c r="M3002" s="17" t="str" cm="1">
        <f t="array" aca="1" ref="M3002" ca="1">IFERROR(INDEX(NTG_2020_Map,$C3002+2,M$7),"")</f>
        <v/>
      </c>
      <c r="N3002" s="18" t="str" cm="1">
        <f t="array" aca="1" ref="N3002" ca="1">IFERROR(INDEX(NTG_2020_Map,$C3002+2,N$7),"")</f>
        <v/>
      </c>
      <c r="O3002" s="18" t="str" cm="1">
        <f t="array" aca="1" ref="O3002" ca="1">IFERROR(IF(INDEX(NTG_2020_Map,$C3002+2,O$7)="","",INDEX(NTG_2020_Map,$C3002+2,O$7)),"")</f>
        <v/>
      </c>
    </row>
    <row r="3003" spans="3:15" ht="12.75" customHeight="1">
      <c r="C3003" s="16">
        <f t="shared" si="92"/>
        <v>131</v>
      </c>
      <c r="D3003" s="16">
        <f t="shared" si="93"/>
        <v>5</v>
      </c>
      <c r="E3003" s="16" cm="1">
        <f t="array" aca="1" ref="E3003" ca="1">IF(F3003="","",IF(INDEX(NTG_2020_Table,$C3003+1,$D3003)=1,1,0))</f>
        <v>0</v>
      </c>
      <c r="F3003" s="17" t="str" cm="1">
        <f t="array" aca="1" ref="F3003" ca="1">IFERROR(INDEX(NTG_2020_Table,$C3003+1,$F$7),"")</f>
        <v>ConstrainedAreaProgram</v>
      </c>
      <c r="G3003" s="17" t="str" cm="1">
        <f t="array" aca="1" ref="G3003" ca="1">IF($F3003="","",IFERROR(INDEX(NTG_2020_Map,1,IF($D3003&lt;$B$4,$B$3,IF($D3003&lt;$B$5,$B$4,$B$5))),""))</f>
        <v>NTG_ID</v>
      </c>
      <c r="H3003" s="17" cm="1">
        <f t="array" aca="1" ref="H3003" ca="1">IF(F3003="","",IFERROR(INDEX(NTG_2020_Map,2,D3003),""))</f>
        <v>0.6</v>
      </c>
      <c r="I3003" s="17" t="str" cm="1">
        <f t="array" aca="1" ref="I3003" ca="1">IFERROR(INDEX(NTG_2020_Map,$C3003+2,$I$7),"")</f>
        <v/>
      </c>
      <c r="J3003" s="17" t="str" cm="1">
        <f t="array" aca="1" ref="J3003" ca="1">IFERROR(IF(INDEX(NTG_2020_Map,$C3003+2,36)=0,"",INDEX(NTG_2020_Map,$C3003+2,$J$7)),"")</f>
        <v/>
      </c>
      <c r="K3003" s="17" t="str" cm="1">
        <f t="array" aca="1" ref="K3003" ca="1">IFERROR(INDEX(NTG_2020_Map,$C3003+2,K$7),"")</f>
        <v/>
      </c>
      <c r="L3003" s="17" t="str" cm="1">
        <f t="array" aca="1" ref="L3003" ca="1">IFERROR(INDEX(NTG_2020_Map,$C3003+2,L$7),"")</f>
        <v/>
      </c>
      <c r="M3003" s="17" t="str" cm="1">
        <f t="array" aca="1" ref="M3003" ca="1">IFERROR(INDEX(NTG_2020_Map,$C3003+2,M$7),"")</f>
        <v/>
      </c>
      <c r="N3003" s="18" t="str" cm="1">
        <f t="array" aca="1" ref="N3003" ca="1">IFERROR(INDEX(NTG_2020_Map,$C3003+2,N$7),"")</f>
        <v/>
      </c>
      <c r="O3003" s="18" t="str" cm="1">
        <f t="array" aca="1" ref="O3003" ca="1">IFERROR(IF(INDEX(NTG_2020_Map,$C3003+2,O$7)="","",INDEX(NTG_2020_Map,$C3003+2,O$7)),"")</f>
        <v/>
      </c>
    </row>
    <row r="3004" spans="3:15" ht="12.75" customHeight="1">
      <c r="C3004" s="16">
        <f t="shared" si="92"/>
        <v>131</v>
      </c>
      <c r="D3004" s="16">
        <f t="shared" si="93"/>
        <v>6</v>
      </c>
      <c r="E3004" s="16" cm="1">
        <f t="array" aca="1" ref="E3004" ca="1">IF(F3004="","",IF(INDEX(NTG_2020_Table,$C3004+1,$D3004)=1,1,0))</f>
        <v>1</v>
      </c>
      <c r="F3004" s="17" t="str" cm="1">
        <f t="array" aca="1" ref="F3004" ca="1">IFERROR(INDEX(NTG_2020_Table,$C3004+1,$F$7),"")</f>
        <v>ConstrainedAreaProgram</v>
      </c>
      <c r="G3004" s="17" t="str" cm="1">
        <f t="array" aca="1" ref="G3004" ca="1">IF($F3004="","",IFERROR(INDEX(NTG_2020_Map,1,IF($D3004&lt;$B$4,$B$3,IF($D3004&lt;$B$5,$B$4,$B$5))),""))</f>
        <v>NTG_ID</v>
      </c>
      <c r="H3004" s="17" cm="1">
        <f t="array" aca="1" ref="H3004" ca="1">IF(F3004="","",IFERROR(INDEX(NTG_2020_Map,2,D3004),""))</f>
        <v>0.6</v>
      </c>
      <c r="I3004" s="17" t="str" cm="1">
        <f t="array" aca="1" ref="I3004" ca="1">IFERROR(INDEX(NTG_2020_Map,$C3004+2,$I$7),"")</f>
        <v/>
      </c>
      <c r="J3004" s="17" t="str" cm="1">
        <f t="array" aca="1" ref="J3004" ca="1">IFERROR(IF(INDEX(NTG_2020_Map,$C3004+2,36)=0,"",INDEX(NTG_2020_Map,$C3004+2,$J$7)),"")</f>
        <v/>
      </c>
      <c r="K3004" s="17" t="str" cm="1">
        <f t="array" aca="1" ref="K3004" ca="1">IFERROR(INDEX(NTG_2020_Map,$C3004+2,K$7),"")</f>
        <v/>
      </c>
      <c r="L3004" s="17" t="str" cm="1">
        <f t="array" aca="1" ref="L3004" ca="1">IFERROR(INDEX(NTG_2020_Map,$C3004+2,L$7),"")</f>
        <v/>
      </c>
      <c r="M3004" s="17" t="str" cm="1">
        <f t="array" aca="1" ref="M3004" ca="1">IFERROR(INDEX(NTG_2020_Map,$C3004+2,M$7),"")</f>
        <v/>
      </c>
      <c r="N3004" s="18" t="str" cm="1">
        <f t="array" aca="1" ref="N3004" ca="1">IFERROR(INDEX(NTG_2020_Map,$C3004+2,N$7),"")</f>
        <v/>
      </c>
      <c r="O3004" s="18" t="str" cm="1">
        <f t="array" aca="1" ref="O3004" ca="1">IFERROR(IF(INDEX(NTG_2020_Map,$C3004+2,O$7)="","",INDEX(NTG_2020_Map,$C3004+2,O$7)),"")</f>
        <v/>
      </c>
    </row>
    <row r="3005" spans="3:15" ht="12.75" customHeight="1">
      <c r="C3005" s="16">
        <f t="shared" si="92"/>
        <v>131</v>
      </c>
      <c r="D3005" s="16">
        <f t="shared" si="93"/>
        <v>7</v>
      </c>
      <c r="E3005" s="16" cm="1">
        <f t="array" aca="1" ref="E3005" ca="1">IF(F3005="","",IF(INDEX(NTG_2020_Table,$C3005+1,$D3005)=1,1,0))</f>
        <v>0</v>
      </c>
      <c r="F3005" s="17" t="str" cm="1">
        <f t="array" aca="1" ref="F3005" ca="1">IFERROR(INDEX(NTG_2020_Table,$C3005+1,$F$7),"")</f>
        <v>ConstrainedAreaProgram</v>
      </c>
      <c r="G3005" s="17" t="str" cm="1">
        <f t="array" aca="1" ref="G3005" ca="1">IF($F3005="","",IFERROR(INDEX(NTG_2020_Map,1,IF($D3005&lt;$B$4,$B$3,IF($D3005&lt;$B$5,$B$4,$B$5))),""))</f>
        <v>NTG_ID</v>
      </c>
      <c r="H3005" s="17" t="str" cm="1">
        <f t="array" aca="1" ref="H3005" ca="1">IF(F3005="","",IFERROR(INDEX(NTG_2020_Map,2,D3005),""))</f>
        <v>Measures not covered by other NTG values and measure technology type has been available in marketplace for more than 2 years</v>
      </c>
      <c r="I3005" s="17" t="str" cm="1">
        <f t="array" aca="1" ref="I3005" ca="1">IFERROR(INDEX(NTG_2020_Map,$C3005+2,$I$7),"")</f>
        <v/>
      </c>
      <c r="J3005" s="17" t="str" cm="1">
        <f t="array" aca="1" ref="J3005" ca="1">IFERROR(IF(INDEX(NTG_2020_Map,$C3005+2,36)=0,"",INDEX(NTG_2020_Map,$C3005+2,$J$7)),"")</f>
        <v/>
      </c>
      <c r="K3005" s="17" t="str" cm="1">
        <f t="array" aca="1" ref="K3005" ca="1">IFERROR(INDEX(NTG_2020_Map,$C3005+2,K$7),"")</f>
        <v/>
      </c>
      <c r="L3005" s="17" t="str" cm="1">
        <f t="array" aca="1" ref="L3005" ca="1">IFERROR(INDEX(NTG_2020_Map,$C3005+2,L$7),"")</f>
        <v/>
      </c>
      <c r="M3005" s="17" t="str" cm="1">
        <f t="array" aca="1" ref="M3005" ca="1">IFERROR(INDEX(NTG_2020_Map,$C3005+2,M$7),"")</f>
        <v/>
      </c>
      <c r="N3005" s="18" t="str" cm="1">
        <f t="array" aca="1" ref="N3005" ca="1">IFERROR(INDEX(NTG_2020_Map,$C3005+2,N$7),"")</f>
        <v/>
      </c>
      <c r="O3005" s="18" t="str" cm="1">
        <f t="array" aca="1" ref="O3005" ca="1">IFERROR(IF(INDEX(NTG_2020_Map,$C3005+2,O$7)="","",INDEX(NTG_2020_Map,$C3005+2,O$7)),"")</f>
        <v/>
      </c>
    </row>
    <row r="3006" spans="3:15" ht="12.75" customHeight="1">
      <c r="C3006" s="16">
        <f t="shared" si="92"/>
        <v>131</v>
      </c>
      <c r="D3006" s="16">
        <f t="shared" si="93"/>
        <v>8</v>
      </c>
      <c r="E3006" s="16" cm="1">
        <f t="array" aca="1" ref="E3006" ca="1">IF(F3006="","",IF(INDEX(NTG_2020_Table,$C3006+1,$D3006)=1,1,0))</f>
        <v>1</v>
      </c>
      <c r="F3006" s="17" t="str" cm="1">
        <f t="array" aca="1" ref="F3006" ca="1">IFERROR(INDEX(NTG_2020_Table,$C3006+1,$F$7),"")</f>
        <v>ConstrainedAreaProgram</v>
      </c>
      <c r="G3006" s="17" t="str" cm="1">
        <f t="array" aca="1" ref="G3006" ca="1">IF($F3006="","",IFERROR(INDEX(NTG_2020_Map,1,IF($D3006&lt;$B$4,$B$3,IF($D3006&lt;$B$5,$B$4,$B$5))),""))</f>
        <v>NTG_ID</v>
      </c>
      <c r="H3006" s="17" t="str" cm="1">
        <f t="array" aca="1" ref="H3006" ca="1">IF(F3006="","",IFERROR(INDEX(NTG_2020_Map,2,D3006),""))</f>
        <v>Deem-DEER|Deem-WP</v>
      </c>
      <c r="I3006" s="17" t="str" cm="1">
        <f t="array" aca="1" ref="I3006" ca="1">IFERROR(INDEX(NTG_2020_Map,$C3006+2,$I$7),"")</f>
        <v/>
      </c>
      <c r="J3006" s="17" t="str" cm="1">
        <f t="array" aca="1" ref="J3006" ca="1">IFERROR(IF(INDEX(NTG_2020_Map,$C3006+2,36)=0,"",INDEX(NTG_2020_Map,$C3006+2,$J$7)),"")</f>
        <v/>
      </c>
      <c r="K3006" s="17" t="str" cm="1">
        <f t="array" aca="1" ref="K3006" ca="1">IFERROR(INDEX(NTG_2020_Map,$C3006+2,K$7),"")</f>
        <v/>
      </c>
      <c r="L3006" s="17" t="str" cm="1">
        <f t="array" aca="1" ref="L3006" ca="1">IFERROR(INDEX(NTG_2020_Map,$C3006+2,L$7),"")</f>
        <v/>
      </c>
      <c r="M3006" s="17" t="str" cm="1">
        <f t="array" aca="1" ref="M3006" ca="1">IFERROR(INDEX(NTG_2020_Map,$C3006+2,M$7),"")</f>
        <v/>
      </c>
      <c r="N3006" s="18" t="str" cm="1">
        <f t="array" aca="1" ref="N3006" ca="1">IFERROR(INDEX(NTG_2020_Map,$C3006+2,N$7),"")</f>
        <v/>
      </c>
      <c r="O3006" s="18" t="str" cm="1">
        <f t="array" aca="1" ref="O3006" ca="1">IFERROR(IF(INDEX(NTG_2020_Map,$C3006+2,O$7)="","",INDEX(NTG_2020_Map,$C3006+2,O$7)),"")</f>
        <v/>
      </c>
    </row>
    <row r="3007" spans="3:15" ht="12.75" customHeight="1">
      <c r="C3007" s="16">
        <f t="shared" si="92"/>
        <v>131</v>
      </c>
      <c r="D3007" s="16">
        <f t="shared" si="93"/>
        <v>9</v>
      </c>
      <c r="E3007" s="16" cm="1">
        <f t="array" aca="1" ref="E3007" ca="1">IF(F3007="","",IF(INDEX(NTG_2020_Table,$C3007+1,$D3007)=1,1,0))</f>
        <v>1</v>
      </c>
      <c r="F3007" s="17" t="str" cm="1">
        <f t="array" aca="1" ref="F3007" ca="1">IFERROR(INDEX(NTG_2020_Table,$C3007+1,$F$7),"")</f>
        <v>ConstrainedAreaProgram</v>
      </c>
      <c r="G3007" s="17" t="str" cm="1">
        <f t="array" aca="1" ref="G3007" ca="1">IF($F3007="","",IFERROR(INDEX(NTG_2020_Map,1,IF($D3007&lt;$B$4,$B$3,IF($D3007&lt;$B$5,$B$4,$B$5))),""))</f>
        <v>NTG_ID</v>
      </c>
      <c r="H3007" s="17" t="str" cm="1">
        <f t="array" aca="1" ref="H3007" ca="1">IF(F3007="","",IFERROR(INDEX(NTG_2020_Map,2,D3007),""))</f>
        <v>AOE|AR|BRO-Bhv|BRO-Op|BRO-RCx|BW|NC|NR</v>
      </c>
      <c r="I3007" s="17" t="str" cm="1">
        <f t="array" aca="1" ref="I3007" ca="1">IFERROR(INDEX(NTG_2020_Map,$C3007+2,$I$7),"")</f>
        <v/>
      </c>
      <c r="J3007" s="17" t="str" cm="1">
        <f t="array" aca="1" ref="J3007" ca="1">IFERROR(IF(INDEX(NTG_2020_Map,$C3007+2,36)=0,"",INDEX(NTG_2020_Map,$C3007+2,$J$7)),"")</f>
        <v/>
      </c>
      <c r="K3007" s="17" t="str" cm="1">
        <f t="array" aca="1" ref="K3007" ca="1">IFERROR(INDEX(NTG_2020_Map,$C3007+2,K$7),"")</f>
        <v/>
      </c>
      <c r="L3007" s="17" t="str" cm="1">
        <f t="array" aca="1" ref="L3007" ca="1">IFERROR(INDEX(NTG_2020_Map,$C3007+2,L$7),"")</f>
        <v/>
      </c>
      <c r="M3007" s="17" t="str" cm="1">
        <f t="array" aca="1" ref="M3007" ca="1">IFERROR(INDEX(NTG_2020_Map,$C3007+2,M$7),"")</f>
        <v/>
      </c>
      <c r="N3007" s="18" t="str" cm="1">
        <f t="array" aca="1" ref="N3007" ca="1">IFERROR(INDEX(NTG_2020_Map,$C3007+2,N$7),"")</f>
        <v/>
      </c>
      <c r="O3007" s="18" t="str" cm="1">
        <f t="array" aca="1" ref="O3007" ca="1">IFERROR(IF(INDEX(NTG_2020_Map,$C3007+2,O$7)="","",INDEX(NTG_2020_Map,$C3007+2,O$7)),"")</f>
        <v/>
      </c>
    </row>
    <row r="3008" spans="3:15" ht="12.75" customHeight="1">
      <c r="C3008" s="16">
        <f t="shared" si="92"/>
        <v>131</v>
      </c>
      <c r="D3008" s="16">
        <f t="shared" si="93"/>
        <v>10</v>
      </c>
      <c r="E3008" s="16" cm="1">
        <f t="array" aca="1" ref="E3008" ca="1">IF(F3008="","",IF(INDEX(NTG_2020_Table,$C3008+1,$D3008)=1,1,0))</f>
        <v>0</v>
      </c>
      <c r="F3008" s="17" t="str" cm="1">
        <f t="array" aca="1" ref="F3008" ca="1">IFERROR(INDEX(NTG_2020_Table,$C3008+1,$F$7),"")</f>
        <v>ConstrainedAreaProgram</v>
      </c>
      <c r="G3008" s="17" t="str" cm="1">
        <f t="array" aca="1" ref="G3008" ca="1">IF($F3008="","",IFERROR(INDEX(NTG_2020_Map,1,IF($D3008&lt;$B$4,$B$3,IF($D3008&lt;$B$5,$B$4,$B$5))),""))</f>
        <v>NTG_ID</v>
      </c>
      <c r="H3008" s="17" t="str" cm="1">
        <f t="array" aca="1" ref="H3008" ca="1">IF(F3008="","",IFERROR(INDEX(NTG_2020_Map,2,D3008),""))</f>
        <v>UpDeemed|DnCust|DnDeemed|DnCustDI|DnDeemDI</v>
      </c>
      <c r="I3008" s="17" t="str" cm="1">
        <f t="array" aca="1" ref="I3008" ca="1">IFERROR(INDEX(NTG_2020_Map,$C3008+2,$I$7),"")</f>
        <v/>
      </c>
      <c r="J3008" s="17" t="str" cm="1">
        <f t="array" aca="1" ref="J3008" ca="1">IFERROR(IF(INDEX(NTG_2020_Map,$C3008+2,36)=0,"",INDEX(NTG_2020_Map,$C3008+2,$J$7)),"")</f>
        <v/>
      </c>
      <c r="K3008" s="17" t="str" cm="1">
        <f t="array" aca="1" ref="K3008" ca="1">IFERROR(INDEX(NTG_2020_Map,$C3008+2,K$7),"")</f>
        <v/>
      </c>
      <c r="L3008" s="17" t="str" cm="1">
        <f t="array" aca="1" ref="L3008" ca="1">IFERROR(INDEX(NTG_2020_Map,$C3008+2,L$7),"")</f>
        <v/>
      </c>
      <c r="M3008" s="17" t="str" cm="1">
        <f t="array" aca="1" ref="M3008" ca="1">IFERROR(INDEX(NTG_2020_Map,$C3008+2,M$7),"")</f>
        <v/>
      </c>
      <c r="N3008" s="18" t="str" cm="1">
        <f t="array" aca="1" ref="N3008" ca="1">IFERROR(INDEX(NTG_2020_Map,$C3008+2,N$7),"")</f>
        <v/>
      </c>
      <c r="O3008" s="18" t="str" cm="1">
        <f t="array" aca="1" ref="O3008" ca="1">IFERROR(IF(INDEX(NTG_2020_Map,$C3008+2,O$7)="","",INDEX(NTG_2020_Map,$C3008+2,O$7)),"")</f>
        <v/>
      </c>
    </row>
    <row r="3009" spans="3:15" ht="12.75" customHeight="1">
      <c r="C3009" s="16">
        <f t="shared" si="92"/>
        <v>131</v>
      </c>
      <c r="D3009" s="16">
        <f t="shared" si="93"/>
        <v>11</v>
      </c>
      <c r="E3009" s="16" cm="1">
        <f t="array" aca="1" ref="E3009" ca="1">IF(F3009="","",IF(INDEX(NTG_2020_Table,$C3009+1,$D3009)=1,1,0))</f>
        <v>0</v>
      </c>
      <c r="F3009" s="17" t="str" cm="1">
        <f t="array" aca="1" ref="F3009" ca="1">IFERROR(INDEX(NTG_2020_Table,$C3009+1,$F$7),"")</f>
        <v>ConstrainedAreaProgram</v>
      </c>
      <c r="G3009" s="17" t="str" cm="1">
        <f t="array" aca="1" ref="G3009" ca="1">IF($F3009="","",IFERROR(INDEX(NTG_2020_Map,1,IF($D3009&lt;$B$4,$B$3,IF($D3009&lt;$B$5,$B$4,$B$5))),""))</f>
        <v>VersionSource</v>
      </c>
      <c r="H3009" s="17" t="str" cm="1">
        <f t="array" aca="1" ref="H3009" ca="1">IF(F3009="","",IFERROR(INDEX(NTG_2020_Map,2,D3009),""))</f>
        <v/>
      </c>
      <c r="I3009" s="17" t="str" cm="1">
        <f t="array" aca="1" ref="I3009" ca="1">IFERROR(INDEX(NTG_2020_Map,$C3009+2,$I$7),"")</f>
        <v/>
      </c>
      <c r="J3009" s="17" t="str" cm="1">
        <f t="array" aca="1" ref="J3009" ca="1">IFERROR(IF(INDEX(NTG_2020_Map,$C3009+2,36)=0,"",INDEX(NTG_2020_Map,$C3009+2,$J$7)),"")</f>
        <v/>
      </c>
      <c r="K3009" s="17" t="str" cm="1">
        <f t="array" aca="1" ref="K3009" ca="1">IFERROR(INDEX(NTG_2020_Map,$C3009+2,K$7),"")</f>
        <v/>
      </c>
      <c r="L3009" s="17" t="str" cm="1">
        <f t="array" aca="1" ref="L3009" ca="1">IFERROR(INDEX(NTG_2020_Map,$C3009+2,L$7),"")</f>
        <v/>
      </c>
      <c r="M3009" s="17" t="str" cm="1">
        <f t="array" aca="1" ref="M3009" ca="1">IFERROR(INDEX(NTG_2020_Map,$C3009+2,M$7),"")</f>
        <v/>
      </c>
      <c r="N3009" s="18" t="str" cm="1">
        <f t="array" aca="1" ref="N3009" ca="1">IFERROR(INDEX(NTG_2020_Map,$C3009+2,N$7),"")</f>
        <v/>
      </c>
      <c r="O3009" s="18" t="str" cm="1">
        <f t="array" aca="1" ref="O3009" ca="1">IFERROR(IF(INDEX(NTG_2020_Map,$C3009+2,O$7)="","",INDEX(NTG_2020_Map,$C3009+2,O$7)),"")</f>
        <v/>
      </c>
    </row>
    <row r="3010" spans="3:15" ht="12.75" customHeight="1">
      <c r="C3010" s="16">
        <f t="shared" si="92"/>
        <v>131</v>
      </c>
      <c r="D3010" s="16">
        <f t="shared" si="93"/>
        <v>12</v>
      </c>
      <c r="E3010" s="16" cm="1">
        <f t="array" aca="1" ref="E3010" ca="1">IF(F3010="","",IF(INDEX(NTG_2020_Table,$C3010+1,$D3010)=1,1,0))</f>
        <v>0</v>
      </c>
      <c r="F3010" s="17" t="str" cm="1">
        <f t="array" aca="1" ref="F3010" ca="1">IFERROR(INDEX(NTG_2020_Table,$C3010+1,$F$7),"")</f>
        <v>ConstrainedAreaProgram</v>
      </c>
      <c r="G3010" s="17" t="str" cm="1">
        <f t="array" aca="1" ref="G3010" ca="1">IF($F3010="","",IFERROR(INDEX(NTG_2020_Map,1,IF($D3010&lt;$B$4,$B$3,IF($D3010&lt;$B$5,$B$4,$B$5))),""))</f>
        <v>VersionSource</v>
      </c>
      <c r="H3010" s="17" t="str" cm="1">
        <f t="array" aca="1" ref="H3010" ca="1">IF(F3010="","",IFERROR(INDEX(NTG_2020_Map,2,D3010),""))</f>
        <v>1</v>
      </c>
      <c r="I3010" s="17" t="str" cm="1">
        <f t="array" aca="1" ref="I3010" ca="1">IFERROR(INDEX(NTG_2020_Map,$C3010+2,$I$7),"")</f>
        <v/>
      </c>
      <c r="J3010" s="17" t="str" cm="1">
        <f t="array" aca="1" ref="J3010" ca="1">IFERROR(IF(INDEX(NTG_2020_Map,$C3010+2,36)=0,"",INDEX(NTG_2020_Map,$C3010+2,$J$7)),"")</f>
        <v/>
      </c>
      <c r="K3010" s="17" t="str" cm="1">
        <f t="array" aca="1" ref="K3010" ca="1">IFERROR(INDEX(NTG_2020_Map,$C3010+2,K$7),"")</f>
        <v/>
      </c>
      <c r="L3010" s="17" t="str" cm="1">
        <f t="array" aca="1" ref="L3010" ca="1">IFERROR(INDEX(NTG_2020_Map,$C3010+2,L$7),"")</f>
        <v/>
      </c>
      <c r="M3010" s="17" t="str" cm="1">
        <f t="array" aca="1" ref="M3010" ca="1">IFERROR(INDEX(NTG_2020_Map,$C3010+2,M$7),"")</f>
        <v/>
      </c>
      <c r="N3010" s="18" t="str" cm="1">
        <f t="array" aca="1" ref="N3010" ca="1">IFERROR(INDEX(NTG_2020_Map,$C3010+2,N$7),"")</f>
        <v/>
      </c>
      <c r="O3010" s="18" t="str" cm="1">
        <f t="array" aca="1" ref="O3010" ca="1">IFERROR(IF(INDEX(NTG_2020_Map,$C3010+2,O$7)="","",INDEX(NTG_2020_Map,$C3010+2,O$7)),"")</f>
        <v/>
      </c>
    </row>
    <row r="3011" spans="3:15" ht="12.75" customHeight="1">
      <c r="C3011" s="16">
        <f t="shared" si="92"/>
        <v>131</v>
      </c>
      <c r="D3011" s="16">
        <f t="shared" si="93"/>
        <v>13</v>
      </c>
      <c r="E3011" s="16" cm="1">
        <f t="array" aca="1" ref="E3011" ca="1">IF(F3011="","",IF(INDEX(NTG_2020_Table,$C3011+1,$D3011)=1,1,0))</f>
        <v>0</v>
      </c>
      <c r="F3011" s="17" t="str" cm="1">
        <f t="array" aca="1" ref="F3011" ca="1">IFERROR(INDEX(NTG_2020_Table,$C3011+1,$F$7),"")</f>
        <v>ConstrainedAreaProgram</v>
      </c>
      <c r="G3011" s="17" t="str" cm="1">
        <f t="array" aca="1" ref="G3011" ca="1">IF($F3011="","",IFERROR(INDEX(NTG_2020_Map,1,IF($D3011&lt;$B$4,$B$3,IF($D3011&lt;$B$5,$B$4,$B$5))),""))</f>
        <v>VersionSource</v>
      </c>
      <c r="H3011" s="17" t="str" cm="1">
        <f t="array" aca="1" ref="H3011" ca="1">IF(F3011="","",IFERROR(INDEX(NTG_2020_Map,2,D3011),""))</f>
        <v>1</v>
      </c>
      <c r="I3011" s="17" t="str" cm="1">
        <f t="array" aca="1" ref="I3011" ca="1">IFERROR(INDEX(NTG_2020_Map,$C3011+2,$I$7),"")</f>
        <v/>
      </c>
      <c r="J3011" s="17" t="str" cm="1">
        <f t="array" aca="1" ref="J3011" ca="1">IFERROR(IF(INDEX(NTG_2020_Map,$C3011+2,36)=0,"",INDEX(NTG_2020_Map,$C3011+2,$J$7)),"")</f>
        <v/>
      </c>
      <c r="K3011" s="17" t="str" cm="1">
        <f t="array" aca="1" ref="K3011" ca="1">IFERROR(INDEX(NTG_2020_Map,$C3011+2,K$7),"")</f>
        <v/>
      </c>
      <c r="L3011" s="17" t="str" cm="1">
        <f t="array" aca="1" ref="L3011" ca="1">IFERROR(INDEX(NTG_2020_Map,$C3011+2,L$7),"")</f>
        <v/>
      </c>
      <c r="M3011" s="17" t="str" cm="1">
        <f t="array" aca="1" ref="M3011" ca="1">IFERROR(INDEX(NTG_2020_Map,$C3011+2,M$7),"")</f>
        <v/>
      </c>
      <c r="N3011" s="18" t="str" cm="1">
        <f t="array" aca="1" ref="N3011" ca="1">IFERROR(INDEX(NTG_2020_Map,$C3011+2,N$7),"")</f>
        <v/>
      </c>
      <c r="O3011" s="18" t="str" cm="1">
        <f t="array" aca="1" ref="O3011" ca="1">IFERROR(IF(INDEX(NTG_2020_Map,$C3011+2,O$7)="","",INDEX(NTG_2020_Map,$C3011+2,O$7)),"")</f>
        <v/>
      </c>
    </row>
    <row r="3012" spans="3:15" ht="12.75" customHeight="1">
      <c r="C3012" s="16">
        <f t="shared" si="92"/>
        <v>131</v>
      </c>
      <c r="D3012" s="16">
        <f t="shared" si="93"/>
        <v>14</v>
      </c>
      <c r="E3012" s="16" cm="1">
        <f t="array" aca="1" ref="E3012" ca="1">IF(F3012="","",IF(INDEX(NTG_2020_Table,$C3012+1,$D3012)=1,1,0))</f>
        <v>0</v>
      </c>
      <c r="F3012" s="17" t="str" cm="1">
        <f t="array" aca="1" ref="F3012" ca="1">IFERROR(INDEX(NTG_2020_Table,$C3012+1,$F$7),"")</f>
        <v>ConstrainedAreaProgram</v>
      </c>
      <c r="G3012" s="17" t="str" cm="1">
        <f t="array" aca="1" ref="G3012" ca="1">IF($F3012="","",IFERROR(INDEX(NTG_2020_Map,1,IF($D3012&lt;$B$4,$B$3,IF($D3012&lt;$B$5,$B$4,$B$5))),""))</f>
        <v>VersionSource</v>
      </c>
      <c r="H3012" s="17" t="str" cm="1">
        <f t="array" aca="1" ref="H3012" ca="1">IF(F3012="","",IFERROR(INDEX(NTG_2020_Map,2,D3012),""))</f>
        <v>0</v>
      </c>
      <c r="I3012" s="17" t="str" cm="1">
        <f t="array" aca="1" ref="I3012" ca="1">IFERROR(INDEX(NTG_2020_Map,$C3012+2,$I$7),"")</f>
        <v/>
      </c>
      <c r="J3012" s="17" t="str" cm="1">
        <f t="array" aca="1" ref="J3012" ca="1">IFERROR(IF(INDEX(NTG_2020_Map,$C3012+2,36)=0,"",INDEX(NTG_2020_Map,$C3012+2,$J$7)),"")</f>
        <v/>
      </c>
      <c r="K3012" s="17" t="str" cm="1">
        <f t="array" aca="1" ref="K3012" ca="1">IFERROR(INDEX(NTG_2020_Map,$C3012+2,K$7),"")</f>
        <v/>
      </c>
      <c r="L3012" s="17" t="str" cm="1">
        <f t="array" aca="1" ref="L3012" ca="1">IFERROR(INDEX(NTG_2020_Map,$C3012+2,L$7),"")</f>
        <v/>
      </c>
      <c r="M3012" s="17" t="str" cm="1">
        <f t="array" aca="1" ref="M3012" ca="1">IFERROR(INDEX(NTG_2020_Map,$C3012+2,M$7),"")</f>
        <v/>
      </c>
      <c r="N3012" s="18" t="str" cm="1">
        <f t="array" aca="1" ref="N3012" ca="1">IFERROR(INDEX(NTG_2020_Map,$C3012+2,N$7),"")</f>
        <v/>
      </c>
      <c r="O3012" s="18" t="str" cm="1">
        <f t="array" aca="1" ref="O3012" ca="1">IFERROR(IF(INDEX(NTG_2020_Map,$C3012+2,O$7)="","",INDEX(NTG_2020_Map,$C3012+2,O$7)),"")</f>
        <v/>
      </c>
    </row>
    <row r="3013" spans="3:15" ht="12.75" customHeight="1">
      <c r="C3013" s="16">
        <f t="shared" si="92"/>
        <v>131</v>
      </c>
      <c r="D3013" s="16">
        <f t="shared" si="93"/>
        <v>15</v>
      </c>
      <c r="E3013" s="16" cm="1">
        <f t="array" aca="1" ref="E3013" ca="1">IF(F3013="","",IF(INDEX(NTG_2020_Table,$C3013+1,$D3013)=1,1,0))</f>
        <v>0</v>
      </c>
      <c r="F3013" s="17" t="str" cm="1">
        <f t="array" aca="1" ref="F3013" ca="1">IFERROR(INDEX(NTG_2020_Table,$C3013+1,$F$7),"")</f>
        <v>ConstrainedAreaProgram</v>
      </c>
      <c r="G3013" s="17" t="str" cm="1">
        <f t="array" aca="1" ref="G3013" ca="1">IF($F3013="","",IFERROR(INDEX(NTG_2020_Map,1,IF($D3013&lt;$B$4,$B$3,IF($D3013&lt;$B$5,$B$4,$B$5))),""))</f>
        <v>VersionSource</v>
      </c>
      <c r="H3013" s="17" cm="1">
        <f t="array" aca="1" ref="H3013" ca="1">IF(F3013="","",IFERROR(INDEX(NTG_2020_Map,2,D3013),""))</f>
        <v>45448.629734189817</v>
      </c>
      <c r="I3013" s="17" t="str" cm="1">
        <f t="array" aca="1" ref="I3013" ca="1">IFERROR(INDEX(NTG_2020_Map,$C3013+2,$I$7),"")</f>
        <v/>
      </c>
      <c r="J3013" s="17" t="str" cm="1">
        <f t="array" aca="1" ref="J3013" ca="1">IFERROR(IF(INDEX(NTG_2020_Map,$C3013+2,36)=0,"",INDEX(NTG_2020_Map,$C3013+2,$J$7)),"")</f>
        <v/>
      </c>
      <c r="K3013" s="17" t="str" cm="1">
        <f t="array" aca="1" ref="K3013" ca="1">IFERROR(INDEX(NTG_2020_Map,$C3013+2,K$7),"")</f>
        <v/>
      </c>
      <c r="L3013" s="17" t="str" cm="1">
        <f t="array" aca="1" ref="L3013" ca="1">IFERROR(INDEX(NTG_2020_Map,$C3013+2,L$7),"")</f>
        <v/>
      </c>
      <c r="M3013" s="17" t="str" cm="1">
        <f t="array" aca="1" ref="M3013" ca="1">IFERROR(INDEX(NTG_2020_Map,$C3013+2,M$7),"")</f>
        <v/>
      </c>
      <c r="N3013" s="18" t="str" cm="1">
        <f t="array" aca="1" ref="N3013" ca="1">IFERROR(INDEX(NTG_2020_Map,$C3013+2,N$7),"")</f>
        <v/>
      </c>
      <c r="O3013" s="18" t="str" cm="1">
        <f t="array" aca="1" ref="O3013" ca="1">IFERROR(IF(INDEX(NTG_2020_Map,$C3013+2,O$7)="","",INDEX(NTG_2020_Map,$C3013+2,O$7)),"")</f>
        <v/>
      </c>
    </row>
    <row r="3014" spans="3:15" ht="12.75" customHeight="1">
      <c r="C3014" s="16">
        <f t="shared" si="92"/>
        <v>131</v>
      </c>
      <c r="D3014" s="16">
        <f t="shared" si="93"/>
        <v>16</v>
      </c>
      <c r="E3014" s="16" cm="1">
        <f t="array" aca="1" ref="E3014" ca="1">IF(F3014="","",IF(INDEX(NTG_2020_Table,$C3014+1,$D3014)=1,1,0))</f>
        <v>1</v>
      </c>
      <c r="F3014" s="17" t="str" cm="1">
        <f t="array" aca="1" ref="F3014" ca="1">IFERROR(INDEX(NTG_2020_Table,$C3014+1,$F$7),"")</f>
        <v>ConstrainedAreaProgram</v>
      </c>
      <c r="G3014" s="17" t="str" cm="1">
        <f t="array" aca="1" ref="G3014" ca="1">IF($F3014="","",IFERROR(INDEX(NTG_2020_Map,1,IF($D3014&lt;$B$4,$B$3,IF($D3014&lt;$B$5,$B$4,$B$5))),""))</f>
        <v>VersionSource</v>
      </c>
      <c r="H3014" s="17" t="str" cm="1">
        <f t="array" aca="1" ref="H3014" ca="1">IF(F3014="","",IFERROR(INDEX(NTG_2020_Map,2,D3014),""))</f>
        <v>Expired this record since a new record was created that uses the updated Measure Impact Types and Delivery Types per DEER2026 Scoping Document.</v>
      </c>
      <c r="I3014" s="17" t="str" cm="1">
        <f t="array" aca="1" ref="I3014" ca="1">IFERROR(INDEX(NTG_2020_Map,$C3014+2,$I$7),"")</f>
        <v/>
      </c>
      <c r="J3014" s="17" t="str" cm="1">
        <f t="array" aca="1" ref="J3014" ca="1">IFERROR(IF(INDEX(NTG_2020_Map,$C3014+2,36)=0,"",INDEX(NTG_2020_Map,$C3014+2,$J$7)),"")</f>
        <v/>
      </c>
      <c r="K3014" s="17" t="str" cm="1">
        <f t="array" aca="1" ref="K3014" ca="1">IFERROR(INDEX(NTG_2020_Map,$C3014+2,K$7),"")</f>
        <v/>
      </c>
      <c r="L3014" s="17" t="str" cm="1">
        <f t="array" aca="1" ref="L3014" ca="1">IFERROR(INDEX(NTG_2020_Map,$C3014+2,L$7),"")</f>
        <v/>
      </c>
      <c r="M3014" s="17" t="str" cm="1">
        <f t="array" aca="1" ref="M3014" ca="1">IFERROR(INDEX(NTG_2020_Map,$C3014+2,M$7),"")</f>
        <v/>
      </c>
      <c r="N3014" s="18" t="str" cm="1">
        <f t="array" aca="1" ref="N3014" ca="1">IFERROR(INDEX(NTG_2020_Map,$C3014+2,N$7),"")</f>
        <v/>
      </c>
      <c r="O3014" s="18" t="str" cm="1">
        <f t="array" aca="1" ref="O3014" ca="1">IFERROR(IF(INDEX(NTG_2020_Map,$C3014+2,O$7)="","",INDEX(NTG_2020_Map,$C3014+2,O$7)),"")</f>
        <v/>
      </c>
    </row>
    <row r="3015" spans="3:15" ht="12.75" customHeight="1">
      <c r="C3015" s="16">
        <f t="shared" si="92"/>
        <v>131</v>
      </c>
      <c r="D3015" s="16">
        <f t="shared" si="93"/>
        <v>17</v>
      </c>
      <c r="E3015" s="16" cm="1">
        <f t="array" aca="1" ref="E3015" ca="1">IF(F3015="","",IF(INDEX(NTG_2020_Table,$C3015+1,$D3015)=1,1,0))</f>
        <v>1</v>
      </c>
      <c r="F3015" s="17" t="str" cm="1">
        <f t="array" aca="1" ref="F3015" ca="1">IFERROR(INDEX(NTG_2020_Table,$C3015+1,$F$7),"")</f>
        <v>ConstrainedAreaProgram</v>
      </c>
      <c r="G3015" s="17" t="str" cm="1">
        <f t="array" aca="1" ref="G3015" ca="1">IF($F3015="","",IFERROR(INDEX(NTG_2020_Map,1,IF($D3015&lt;$B$4,$B$3,IF($D3015&lt;$B$5,$B$4,$B$5))),""))</f>
        <v>VersionSource</v>
      </c>
      <c r="H3015" s="17" t="str" cm="1">
        <f t="array" aca="1" ref="H3015" ca="1">IF(F3015="","",IFERROR(INDEX(NTG_2020_Map,2,D3015),""))</f>
        <v>Deemed Ex Ante Team</v>
      </c>
      <c r="I3015" s="17" t="str" cm="1">
        <f t="array" aca="1" ref="I3015" ca="1">IFERROR(INDEX(NTG_2020_Map,$C3015+2,$I$7),"")</f>
        <v/>
      </c>
      <c r="J3015" s="17" t="str" cm="1">
        <f t="array" aca="1" ref="J3015" ca="1">IFERROR(IF(INDEX(NTG_2020_Map,$C3015+2,36)=0,"",INDEX(NTG_2020_Map,$C3015+2,$J$7)),"")</f>
        <v/>
      </c>
      <c r="K3015" s="17" t="str" cm="1">
        <f t="array" aca="1" ref="K3015" ca="1">IFERROR(INDEX(NTG_2020_Map,$C3015+2,K$7),"")</f>
        <v/>
      </c>
      <c r="L3015" s="17" t="str" cm="1">
        <f t="array" aca="1" ref="L3015" ca="1">IFERROR(INDEX(NTG_2020_Map,$C3015+2,L$7),"")</f>
        <v/>
      </c>
      <c r="M3015" s="17" t="str" cm="1">
        <f t="array" aca="1" ref="M3015" ca="1">IFERROR(INDEX(NTG_2020_Map,$C3015+2,M$7),"")</f>
        <v/>
      </c>
      <c r="N3015" s="18" t="str" cm="1">
        <f t="array" aca="1" ref="N3015" ca="1">IFERROR(INDEX(NTG_2020_Map,$C3015+2,N$7),"")</f>
        <v/>
      </c>
      <c r="O3015" s="18" t="str" cm="1">
        <f t="array" aca="1" ref="O3015" ca="1">IFERROR(IF(INDEX(NTG_2020_Map,$C3015+2,O$7)="","",INDEX(NTG_2020_Map,$C3015+2,O$7)),"")</f>
        <v/>
      </c>
    </row>
    <row r="3016" spans="3:15" ht="12.75" customHeight="1">
      <c r="C3016" s="16">
        <f t="shared" si="92"/>
        <v>131</v>
      </c>
      <c r="D3016" s="16">
        <f t="shared" si="93"/>
        <v>18</v>
      </c>
      <c r="E3016" s="16" cm="1">
        <f t="array" aca="1" ref="E3016" ca="1">IF(F3016="","",IF(INDEX(NTG_2020_Table,$C3016+1,$D3016)=1,1,0))</f>
        <v>1</v>
      </c>
      <c r="F3016" s="17" t="str" cm="1">
        <f t="array" aca="1" ref="F3016" ca="1">IFERROR(INDEX(NTG_2020_Table,$C3016+1,$F$7),"")</f>
        <v>ConstrainedAreaProgram</v>
      </c>
      <c r="G3016" s="17" t="str" cm="1">
        <f t="array" aca="1" ref="G3016" ca="1">IF($F3016="","",IFERROR(INDEX(NTG_2020_Map,1,IF($D3016&lt;$B$4,$B$3,IF($D3016&lt;$B$5,$B$4,$B$5))),""))</f>
        <v>VersionSource</v>
      </c>
      <c r="H3016" s="17" cm="1">
        <f t="array" aca="1" ref="H3016" ca="1">IF(F3016="","",IFERROR(INDEX(NTG_2020_Map,2,D3016),""))</f>
        <v>44566.539816770834</v>
      </c>
      <c r="I3016" s="17" t="str" cm="1">
        <f t="array" aca="1" ref="I3016" ca="1">IFERROR(INDEX(NTG_2020_Map,$C3016+2,$I$7),"")</f>
        <v/>
      </c>
      <c r="J3016" s="17" t="str" cm="1">
        <f t="array" aca="1" ref="J3016" ca="1">IFERROR(IF(INDEX(NTG_2020_Map,$C3016+2,36)=0,"",INDEX(NTG_2020_Map,$C3016+2,$J$7)),"")</f>
        <v/>
      </c>
      <c r="K3016" s="17" t="str" cm="1">
        <f t="array" aca="1" ref="K3016" ca="1">IFERROR(INDEX(NTG_2020_Map,$C3016+2,K$7),"")</f>
        <v/>
      </c>
      <c r="L3016" s="17" t="str" cm="1">
        <f t="array" aca="1" ref="L3016" ca="1">IFERROR(INDEX(NTG_2020_Map,$C3016+2,L$7),"")</f>
        <v/>
      </c>
      <c r="M3016" s="17" t="str" cm="1">
        <f t="array" aca="1" ref="M3016" ca="1">IFERROR(INDEX(NTG_2020_Map,$C3016+2,M$7),"")</f>
        <v/>
      </c>
      <c r="N3016" s="18" t="str" cm="1">
        <f t="array" aca="1" ref="N3016" ca="1">IFERROR(INDEX(NTG_2020_Map,$C3016+2,N$7),"")</f>
        <v/>
      </c>
      <c r="O3016" s="18" t="str" cm="1">
        <f t="array" aca="1" ref="O3016" ca="1">IFERROR(IF(INDEX(NTG_2020_Map,$C3016+2,O$7)="","",INDEX(NTG_2020_Map,$C3016+2,O$7)),"")</f>
        <v/>
      </c>
    </row>
    <row r="3017" spans="3:15" ht="12.75" customHeight="1">
      <c r="C3017" s="16">
        <f t="shared" si="92"/>
        <v>131</v>
      </c>
      <c r="D3017" s="16">
        <f t="shared" si="93"/>
        <v>19</v>
      </c>
      <c r="E3017" s="16" cm="1">
        <f t="array" aca="1" ref="E3017" ca="1">IF(F3017="","",IF(INDEX(NTG_2020_Table,$C3017+1,$D3017)=1,1,0))</f>
        <v>1</v>
      </c>
      <c r="F3017" s="17" t="str" cm="1">
        <f t="array" aca="1" ref="F3017" ca="1">IFERROR(INDEX(NTG_2020_Table,$C3017+1,$F$7),"")</f>
        <v>ConstrainedAreaProgram</v>
      </c>
      <c r="G3017" s="17" t="str" cm="1">
        <f t="array" aca="1" ref="G3017" ca="1">IF($F3017="","",IFERROR(INDEX(NTG_2020_Map,1,IF($D3017&lt;$B$4,$B$3,IF($D3017&lt;$B$5,$B$4,$B$5))),""))</f>
        <v>CreatedComment</v>
      </c>
      <c r="H3017" s="17" t="str" cm="1">
        <f t="array" aca="1" ref="H3017" ca="1">IF(F3017="","",IFERROR(INDEX(NTG_2020_Map,2,D3017),""))</f>
        <v/>
      </c>
      <c r="I3017" s="17" t="str" cm="1">
        <f t="array" aca="1" ref="I3017" ca="1">IFERROR(INDEX(NTG_2020_Map,$C3017+2,$I$7),"")</f>
        <v/>
      </c>
      <c r="J3017" s="17" t="str" cm="1">
        <f t="array" aca="1" ref="J3017" ca="1">IFERROR(IF(INDEX(NTG_2020_Map,$C3017+2,36)=0,"",INDEX(NTG_2020_Map,$C3017+2,$J$7)),"")</f>
        <v/>
      </c>
      <c r="K3017" s="17" t="str" cm="1">
        <f t="array" aca="1" ref="K3017" ca="1">IFERROR(INDEX(NTG_2020_Map,$C3017+2,K$7),"")</f>
        <v/>
      </c>
      <c r="L3017" s="17" t="str" cm="1">
        <f t="array" aca="1" ref="L3017" ca="1">IFERROR(INDEX(NTG_2020_Map,$C3017+2,L$7),"")</f>
        <v/>
      </c>
      <c r="M3017" s="17" t="str" cm="1">
        <f t="array" aca="1" ref="M3017" ca="1">IFERROR(INDEX(NTG_2020_Map,$C3017+2,M$7),"")</f>
        <v/>
      </c>
      <c r="N3017" s="18" t="str" cm="1">
        <f t="array" aca="1" ref="N3017" ca="1">IFERROR(INDEX(NTG_2020_Map,$C3017+2,N$7),"")</f>
        <v/>
      </c>
      <c r="O3017" s="18" t="str" cm="1">
        <f t="array" aca="1" ref="O3017" ca="1">IFERROR(IF(INDEX(NTG_2020_Map,$C3017+2,O$7)="","",INDEX(NTG_2020_Map,$C3017+2,O$7)),"")</f>
        <v/>
      </c>
    </row>
    <row r="3018" spans="3:15" ht="12.75" customHeight="1">
      <c r="C3018" s="16">
        <f t="shared" ref="C3018:C3081" si="94">IF($D3018=1,IF($C3017&lt;$B$1,$C3017+1,""),$C3017)</f>
        <v>131</v>
      </c>
      <c r="D3018" s="16">
        <f t="shared" ref="D3018:D3081" si="95">IF(D3017&lt;$B$2,D3017+1,1)</f>
        <v>20</v>
      </c>
      <c r="E3018" s="16" cm="1">
        <f t="array" aca="1" ref="E3018" ca="1">IF(F3018="","",IF(INDEX(NTG_2020_Table,$C3018+1,$D3018)=1,1,0))</f>
        <v>1</v>
      </c>
      <c r="F3018" s="17" t="str" cm="1">
        <f t="array" aca="1" ref="F3018" ca="1">IFERROR(INDEX(NTG_2020_Table,$C3018+1,$F$7),"")</f>
        <v>ConstrainedAreaProgram</v>
      </c>
      <c r="G3018" s="17" t="str" cm="1">
        <f t="array" aca="1" ref="G3018" ca="1">IF($F3018="","",IFERROR(INDEX(NTG_2020_Map,1,IF($D3018&lt;$B$4,$B$3,IF($D3018&lt;$B$5,$B$4,$B$5))),""))</f>
        <v>CreatedComment</v>
      </c>
      <c r="H3018" s="17" t="str" cm="1">
        <f t="array" aca="1" ref="H3018" ca="1">IF(F3018="","",IFERROR(INDEX(NTG_2020_Map,2,D3018),""))</f>
        <v>Deemed Ex Ante Team</v>
      </c>
      <c r="I3018" s="17" t="str" cm="1">
        <f t="array" aca="1" ref="I3018" ca="1">IFERROR(INDEX(NTG_2020_Map,$C3018+2,$I$7),"")</f>
        <v/>
      </c>
      <c r="J3018" s="17" t="str" cm="1">
        <f t="array" aca="1" ref="J3018" ca="1">IFERROR(IF(INDEX(NTG_2020_Map,$C3018+2,36)=0,"",INDEX(NTG_2020_Map,$C3018+2,$J$7)),"")</f>
        <v/>
      </c>
      <c r="K3018" s="17" t="str" cm="1">
        <f t="array" aca="1" ref="K3018" ca="1">IFERROR(INDEX(NTG_2020_Map,$C3018+2,K$7),"")</f>
        <v/>
      </c>
      <c r="L3018" s="17" t="str" cm="1">
        <f t="array" aca="1" ref="L3018" ca="1">IFERROR(INDEX(NTG_2020_Map,$C3018+2,L$7),"")</f>
        <v/>
      </c>
      <c r="M3018" s="17" t="str" cm="1">
        <f t="array" aca="1" ref="M3018" ca="1">IFERROR(INDEX(NTG_2020_Map,$C3018+2,M$7),"")</f>
        <v/>
      </c>
      <c r="N3018" s="18" t="str" cm="1">
        <f t="array" aca="1" ref="N3018" ca="1">IFERROR(INDEX(NTG_2020_Map,$C3018+2,N$7),"")</f>
        <v/>
      </c>
      <c r="O3018" s="18" t="str" cm="1">
        <f t="array" aca="1" ref="O3018" ca="1">IFERROR(IF(INDEX(NTG_2020_Map,$C3018+2,O$7)="","",INDEX(NTG_2020_Map,$C3018+2,O$7)),"")</f>
        <v/>
      </c>
    </row>
    <row r="3019" spans="3:15" ht="12.75" customHeight="1">
      <c r="C3019" s="16">
        <f t="shared" si="94"/>
        <v>131</v>
      </c>
      <c r="D3019" s="16">
        <f t="shared" si="95"/>
        <v>21</v>
      </c>
      <c r="E3019" s="16" cm="1">
        <f t="array" aca="1" ref="E3019" ca="1">IF(F3019="","",IF(INDEX(NTG_2020_Table,$C3019+1,$D3019)=1,1,0))</f>
        <v>1</v>
      </c>
      <c r="F3019" s="17" t="str" cm="1">
        <f t="array" aca="1" ref="F3019" ca="1">IFERROR(INDEX(NTG_2020_Table,$C3019+1,$F$7),"")</f>
        <v>ConstrainedAreaProgram</v>
      </c>
      <c r="G3019" s="17" t="str" cm="1">
        <f t="array" aca="1" ref="G3019" ca="1">IF($F3019="","",IFERROR(INDEX(NTG_2020_Map,1,IF($D3019&lt;$B$4,$B$3,IF($D3019&lt;$B$5,$B$4,$B$5))),""))</f>
        <v>CreatedComment</v>
      </c>
      <c r="H3019" s="17" t="str" cm="1">
        <f t="array" aca="1" ref="H3019" ca="1">IF(F3019="","",IFERROR(INDEX(NTG_2020_Map,2,D3019),""))</f>
        <v/>
      </c>
      <c r="I3019" s="17" t="str" cm="1">
        <f t="array" aca="1" ref="I3019" ca="1">IFERROR(INDEX(NTG_2020_Map,$C3019+2,$I$7),"")</f>
        <v/>
      </c>
      <c r="J3019" s="17" t="str" cm="1">
        <f t="array" aca="1" ref="J3019" ca="1">IFERROR(IF(INDEX(NTG_2020_Map,$C3019+2,36)=0,"",INDEX(NTG_2020_Map,$C3019+2,$J$7)),"")</f>
        <v/>
      </c>
      <c r="K3019" s="17" t="str" cm="1">
        <f t="array" aca="1" ref="K3019" ca="1">IFERROR(INDEX(NTG_2020_Map,$C3019+2,K$7),"")</f>
        <v/>
      </c>
      <c r="L3019" s="17" t="str" cm="1">
        <f t="array" aca="1" ref="L3019" ca="1">IFERROR(INDEX(NTG_2020_Map,$C3019+2,L$7),"")</f>
        <v/>
      </c>
      <c r="M3019" s="17" t="str" cm="1">
        <f t="array" aca="1" ref="M3019" ca="1">IFERROR(INDEX(NTG_2020_Map,$C3019+2,M$7),"")</f>
        <v/>
      </c>
      <c r="N3019" s="18" t="str" cm="1">
        <f t="array" aca="1" ref="N3019" ca="1">IFERROR(INDEX(NTG_2020_Map,$C3019+2,N$7),"")</f>
        <v/>
      </c>
      <c r="O3019" s="18" t="str" cm="1">
        <f t="array" aca="1" ref="O3019" ca="1">IFERROR(IF(INDEX(NTG_2020_Map,$C3019+2,O$7)="","",INDEX(NTG_2020_Map,$C3019+2,O$7)),"")</f>
        <v/>
      </c>
    </row>
    <row r="3020" spans="3:15" ht="12.75" customHeight="1">
      <c r="C3020" s="16">
        <f t="shared" si="94"/>
        <v>131</v>
      </c>
      <c r="D3020" s="16">
        <f t="shared" si="95"/>
        <v>22</v>
      </c>
      <c r="E3020" s="16" cm="1">
        <f t="array" aca="1" ref="E3020" ca="1">IF(F3020="","",IF(INDEX(NTG_2020_Table,$C3020+1,$D3020)=1,1,0))</f>
        <v>1</v>
      </c>
      <c r="F3020" s="17" t="str" cm="1">
        <f t="array" aca="1" ref="F3020" ca="1">IFERROR(INDEX(NTG_2020_Table,$C3020+1,$F$7),"")</f>
        <v>ConstrainedAreaProgram</v>
      </c>
      <c r="G3020" s="17" t="str" cm="1">
        <f t="array" aca="1" ref="G3020" ca="1">IF($F3020="","",IFERROR(INDEX(NTG_2020_Map,1,IF($D3020&lt;$B$4,$B$3,IF($D3020&lt;$B$5,$B$4,$B$5))),""))</f>
        <v>CreatedComment</v>
      </c>
      <c r="H3020" s="17" t="str" cm="1">
        <f t="array" aca="1" ref="H3020" ca="1">IF(F3020="","",IFERROR(INDEX(NTG_2020_Map,2,D3020),""))</f>
        <v/>
      </c>
      <c r="I3020" s="17" t="str" cm="1">
        <f t="array" aca="1" ref="I3020" ca="1">IFERROR(INDEX(NTG_2020_Map,$C3020+2,$I$7),"")</f>
        <v/>
      </c>
      <c r="J3020" s="17" t="str" cm="1">
        <f t="array" aca="1" ref="J3020" ca="1">IFERROR(IF(INDEX(NTG_2020_Map,$C3020+2,36)=0,"",INDEX(NTG_2020_Map,$C3020+2,$J$7)),"")</f>
        <v/>
      </c>
      <c r="K3020" s="17" t="str" cm="1">
        <f t="array" aca="1" ref="K3020" ca="1">IFERROR(INDEX(NTG_2020_Map,$C3020+2,K$7),"")</f>
        <v/>
      </c>
      <c r="L3020" s="17" t="str" cm="1">
        <f t="array" aca="1" ref="L3020" ca="1">IFERROR(INDEX(NTG_2020_Map,$C3020+2,L$7),"")</f>
        <v/>
      </c>
      <c r="M3020" s="17" t="str" cm="1">
        <f t="array" aca="1" ref="M3020" ca="1">IFERROR(INDEX(NTG_2020_Map,$C3020+2,M$7),"")</f>
        <v/>
      </c>
      <c r="N3020" s="18" t="str" cm="1">
        <f t="array" aca="1" ref="N3020" ca="1">IFERROR(INDEX(NTG_2020_Map,$C3020+2,N$7),"")</f>
        <v/>
      </c>
      <c r="O3020" s="18" t="str" cm="1">
        <f t="array" aca="1" ref="O3020" ca="1">IFERROR(IF(INDEX(NTG_2020_Map,$C3020+2,O$7)="","",INDEX(NTG_2020_Map,$C3020+2,O$7)),"")</f>
        <v/>
      </c>
    </row>
    <row r="3021" spans="3:15" ht="12.75" customHeight="1">
      <c r="C3021" s="16">
        <f t="shared" si="94"/>
        <v>131</v>
      </c>
      <c r="D3021" s="16">
        <f t="shared" si="95"/>
        <v>23</v>
      </c>
      <c r="E3021" s="16" cm="1">
        <f t="array" aca="1" ref="E3021" ca="1">IF(F3021="","",IF(INDEX(NTG_2020_Table,$C3021+1,$D3021)=1,1,0))</f>
        <v>1</v>
      </c>
      <c r="F3021" s="17" t="str" cm="1">
        <f t="array" aca="1" ref="F3021" ca="1">IFERROR(INDEX(NTG_2020_Table,$C3021+1,$F$7),"")</f>
        <v>ConstrainedAreaProgram</v>
      </c>
      <c r="G3021" s="17" t="str" cm="1">
        <f t="array" aca="1" ref="G3021" ca="1">IF($F3021="","",IFERROR(INDEX(NTG_2020_Map,1,IF($D3021&lt;$B$4,$B$3,IF($D3021&lt;$B$5,$B$4,$B$5))),""))</f>
        <v>CreatedComment</v>
      </c>
      <c r="H3021" s="17" t="str" cm="1">
        <f t="array" aca="1" ref="H3021" ca="1">IF(F3021="","",IFERROR(INDEX(NTG_2020_Map,2,D3021),""))</f>
        <v/>
      </c>
      <c r="I3021" s="17" t="str" cm="1">
        <f t="array" aca="1" ref="I3021" ca="1">IFERROR(INDEX(NTG_2020_Map,$C3021+2,$I$7),"")</f>
        <v/>
      </c>
      <c r="J3021" s="17" t="str" cm="1">
        <f t="array" aca="1" ref="J3021" ca="1">IFERROR(IF(INDEX(NTG_2020_Map,$C3021+2,36)=0,"",INDEX(NTG_2020_Map,$C3021+2,$J$7)),"")</f>
        <v/>
      </c>
      <c r="K3021" s="17" t="str" cm="1">
        <f t="array" aca="1" ref="K3021" ca="1">IFERROR(INDEX(NTG_2020_Map,$C3021+2,K$7),"")</f>
        <v/>
      </c>
      <c r="L3021" s="17" t="str" cm="1">
        <f t="array" aca="1" ref="L3021" ca="1">IFERROR(INDEX(NTG_2020_Map,$C3021+2,L$7),"")</f>
        <v/>
      </c>
      <c r="M3021" s="17" t="str" cm="1">
        <f t="array" aca="1" ref="M3021" ca="1">IFERROR(INDEX(NTG_2020_Map,$C3021+2,M$7),"")</f>
        <v/>
      </c>
      <c r="N3021" s="18" t="str" cm="1">
        <f t="array" aca="1" ref="N3021" ca="1">IFERROR(INDEX(NTG_2020_Map,$C3021+2,N$7),"")</f>
        <v/>
      </c>
      <c r="O3021" s="18" t="str" cm="1">
        <f t="array" aca="1" ref="O3021" ca="1">IFERROR(IF(INDEX(NTG_2020_Map,$C3021+2,O$7)="","",INDEX(NTG_2020_Map,$C3021+2,O$7)),"")</f>
        <v/>
      </c>
    </row>
    <row r="3022" spans="3:15" ht="12.75" customHeight="1">
      <c r="C3022" s="16">
        <f t="shared" si="94"/>
        <v>132</v>
      </c>
      <c r="D3022" s="16">
        <f t="shared" si="95"/>
        <v>1</v>
      </c>
      <c r="E3022" s="16" cm="1">
        <f t="array" aca="1" ref="E3022" ca="1">IF(F3022="","",IF(INDEX(NTG_2020_Table,$C3022+1,$D3022)=1,1,0))</f>
        <v>0</v>
      </c>
      <c r="F3022" s="17" t="str" cm="1">
        <f t="array" aca="1" ref="F3022" ca="1">IFERROR(INDEX(NTG_2020_Table,$C3022+1,$F$7),"")</f>
        <v>ET-Default</v>
      </c>
      <c r="G3022" s="17" t="str" cm="1">
        <f t="array" aca="1" ref="G3022" ca="1">IF($F3022="","",IFERROR(INDEX(NTG_2020_Map,1,IF($D3022&lt;$B$4,$B$3,IF($D3022&lt;$B$5,$B$4,$B$5))),""))</f>
        <v>NTG_ID</v>
      </c>
      <c r="H3022" s="17" t="str" cm="1">
        <f t="array" aca="1" ref="H3022" ca="1">IF(F3022="","",IFERROR(INDEX(NTG_2020_Map,2,D3022),""))</f>
        <v>Agric-Default&gt;2yrs</v>
      </c>
      <c r="I3022" s="17" t="str" cm="1">
        <f t="array" aca="1" ref="I3022" ca="1">IFERROR(INDEX(NTG_2020_Map,$C3022+2,$I$7),"")</f>
        <v/>
      </c>
      <c r="J3022" s="17" t="str" cm="1">
        <f t="array" aca="1" ref="J3022" ca="1">IFERROR(IF(INDEX(NTG_2020_Map,$C3022+2,36)=0,"",INDEX(NTG_2020_Map,$C3022+2,$J$7)),"")</f>
        <v/>
      </c>
      <c r="K3022" s="17" t="str" cm="1">
        <f t="array" aca="1" ref="K3022" ca="1">IFERROR(INDEX(NTG_2020_Map,$C3022+2,K$7),"")</f>
        <v/>
      </c>
      <c r="L3022" s="17" t="str" cm="1">
        <f t="array" aca="1" ref="L3022" ca="1">IFERROR(INDEX(NTG_2020_Map,$C3022+2,L$7),"")</f>
        <v/>
      </c>
      <c r="M3022" s="17" t="str" cm="1">
        <f t="array" aca="1" ref="M3022" ca="1">IFERROR(INDEX(NTG_2020_Map,$C3022+2,M$7),"")</f>
        <v/>
      </c>
      <c r="N3022" s="18" t="str" cm="1">
        <f t="array" aca="1" ref="N3022" ca="1">IFERROR(INDEX(NTG_2020_Map,$C3022+2,N$7),"")</f>
        <v/>
      </c>
      <c r="O3022" s="18" t="str" cm="1">
        <f t="array" aca="1" ref="O3022" ca="1">IFERROR(IF(INDEX(NTG_2020_Map,$C3022+2,O$7)="","",INDEX(NTG_2020_Map,$C3022+2,O$7)),"")</f>
        <v/>
      </c>
    </row>
    <row r="3023" spans="3:15" ht="12.75" customHeight="1">
      <c r="C3023" s="16">
        <f t="shared" si="94"/>
        <v>132</v>
      </c>
      <c r="D3023" s="16">
        <f t="shared" si="95"/>
        <v>2</v>
      </c>
      <c r="E3023" s="16" cm="1">
        <f t="array" aca="1" ref="E3023" ca="1">IF(F3023="","",IF(INDEX(NTG_2020_Table,$C3023+1,$D3023)=1,1,0))</f>
        <v>0</v>
      </c>
      <c r="F3023" s="17" t="str" cm="1">
        <f t="array" aca="1" ref="F3023" ca="1">IFERROR(INDEX(NTG_2020_Table,$C3023+1,$F$7),"")</f>
        <v>ET-Default</v>
      </c>
      <c r="G3023" s="17" t="str" cm="1">
        <f t="array" aca="1" ref="G3023" ca="1">IF($F3023="","",IFERROR(INDEX(NTG_2020_Map,1,IF($D3023&lt;$B$4,$B$3,IF($D3023&lt;$B$5,$B$4,$B$5))),""))</f>
        <v>NTG_ID</v>
      </c>
      <c r="H3023" s="17" t="str" cm="1">
        <f t="array" aca="1" ref="H3023" ca="1">IF(F3023="","",IFERROR(INDEX(NTG_2020_Map,2,D3023),""))</f>
        <v>DEER2019</v>
      </c>
      <c r="I3023" s="17" t="str" cm="1">
        <f t="array" aca="1" ref="I3023" ca="1">IFERROR(INDEX(NTG_2020_Map,$C3023+2,$I$7),"")</f>
        <v/>
      </c>
      <c r="J3023" s="17" t="str" cm="1">
        <f t="array" aca="1" ref="J3023" ca="1">IFERROR(IF(INDEX(NTG_2020_Map,$C3023+2,36)=0,"",INDEX(NTG_2020_Map,$C3023+2,$J$7)),"")</f>
        <v/>
      </c>
      <c r="K3023" s="17" t="str" cm="1">
        <f t="array" aca="1" ref="K3023" ca="1">IFERROR(INDEX(NTG_2020_Map,$C3023+2,K$7),"")</f>
        <v/>
      </c>
      <c r="L3023" s="17" t="str" cm="1">
        <f t="array" aca="1" ref="L3023" ca="1">IFERROR(INDEX(NTG_2020_Map,$C3023+2,L$7),"")</f>
        <v/>
      </c>
      <c r="M3023" s="17" t="str" cm="1">
        <f t="array" aca="1" ref="M3023" ca="1">IFERROR(INDEX(NTG_2020_Map,$C3023+2,M$7),"")</f>
        <v/>
      </c>
      <c r="N3023" s="18" t="str" cm="1">
        <f t="array" aca="1" ref="N3023" ca="1">IFERROR(INDEX(NTG_2020_Map,$C3023+2,N$7),"")</f>
        <v/>
      </c>
      <c r="O3023" s="18" t="str" cm="1">
        <f t="array" aca="1" ref="O3023" ca="1">IFERROR(IF(INDEX(NTG_2020_Map,$C3023+2,O$7)="","",INDEX(NTG_2020_Map,$C3023+2,O$7)),"")</f>
        <v/>
      </c>
    </row>
    <row r="3024" spans="3:15" ht="12.75" customHeight="1">
      <c r="C3024" s="16">
        <f t="shared" si="94"/>
        <v>132</v>
      </c>
      <c r="D3024" s="16">
        <f t="shared" si="95"/>
        <v>3</v>
      </c>
      <c r="E3024" s="16" cm="1">
        <f t="array" aca="1" ref="E3024" ca="1">IF(F3024="","",IF(INDEX(NTG_2020_Table,$C3024+1,$D3024)=1,1,0))</f>
        <v>0</v>
      </c>
      <c r="F3024" s="17" t="str" cm="1">
        <f t="array" aca="1" ref="F3024" ca="1">IFERROR(INDEX(NTG_2020_Table,$C3024+1,$F$7),"")</f>
        <v>ET-Default</v>
      </c>
      <c r="G3024" s="17" t="str" cm="1">
        <f t="array" aca="1" ref="G3024" ca="1">IF($F3024="","",IFERROR(INDEX(NTG_2020_Map,1,IF($D3024&lt;$B$4,$B$3,IF($D3024&lt;$B$5,$B$4,$B$5))),""))</f>
        <v>NTG_ID</v>
      </c>
      <c r="H3024" s="17" cm="1">
        <f t="array" aca="1" ref="H3024" ca="1">IF(F3024="","",IFERROR(INDEX(NTG_2020_Map,2,D3024),""))</f>
        <v>43466</v>
      </c>
      <c r="I3024" s="17" t="str" cm="1">
        <f t="array" aca="1" ref="I3024" ca="1">IFERROR(INDEX(NTG_2020_Map,$C3024+2,$I$7),"")</f>
        <v/>
      </c>
      <c r="J3024" s="17" t="str" cm="1">
        <f t="array" aca="1" ref="J3024" ca="1">IFERROR(IF(INDEX(NTG_2020_Map,$C3024+2,36)=0,"",INDEX(NTG_2020_Map,$C3024+2,$J$7)),"")</f>
        <v/>
      </c>
      <c r="K3024" s="17" t="str" cm="1">
        <f t="array" aca="1" ref="K3024" ca="1">IFERROR(INDEX(NTG_2020_Map,$C3024+2,K$7),"")</f>
        <v/>
      </c>
      <c r="L3024" s="17" t="str" cm="1">
        <f t="array" aca="1" ref="L3024" ca="1">IFERROR(INDEX(NTG_2020_Map,$C3024+2,L$7),"")</f>
        <v/>
      </c>
      <c r="M3024" s="17" t="str" cm="1">
        <f t="array" aca="1" ref="M3024" ca="1">IFERROR(INDEX(NTG_2020_Map,$C3024+2,M$7),"")</f>
        <v/>
      </c>
      <c r="N3024" s="18" t="str" cm="1">
        <f t="array" aca="1" ref="N3024" ca="1">IFERROR(INDEX(NTG_2020_Map,$C3024+2,N$7),"")</f>
        <v/>
      </c>
      <c r="O3024" s="18" t="str" cm="1">
        <f t="array" aca="1" ref="O3024" ca="1">IFERROR(IF(INDEX(NTG_2020_Map,$C3024+2,O$7)="","",INDEX(NTG_2020_Map,$C3024+2,O$7)),"")</f>
        <v/>
      </c>
    </row>
    <row r="3025" spans="3:15" ht="12.75" customHeight="1">
      <c r="C3025" s="16">
        <f t="shared" si="94"/>
        <v>132</v>
      </c>
      <c r="D3025" s="16">
        <f t="shared" si="95"/>
        <v>4</v>
      </c>
      <c r="E3025" s="16" cm="1">
        <f t="array" aca="1" ref="E3025" ca="1">IF(F3025="","",IF(INDEX(NTG_2020_Table,$C3025+1,$D3025)=1,1,0))</f>
        <v>0</v>
      </c>
      <c r="F3025" s="17" t="str" cm="1">
        <f t="array" aca="1" ref="F3025" ca="1">IFERROR(INDEX(NTG_2020_Table,$C3025+1,$F$7),"")</f>
        <v>ET-Default</v>
      </c>
      <c r="G3025" s="17" t="str" cm="1">
        <f t="array" aca="1" ref="G3025" ca="1">IF($F3025="","",IFERROR(INDEX(NTG_2020_Map,1,IF($D3025&lt;$B$4,$B$3,IF($D3025&lt;$B$5,$B$4,$B$5))),""))</f>
        <v>NTG_ID</v>
      </c>
      <c r="H3025" s="17" cm="1">
        <f t="array" aca="1" ref="H3025" ca="1">IF(F3025="","",IFERROR(INDEX(NTG_2020_Map,2,D3025),""))</f>
        <v>46022</v>
      </c>
      <c r="I3025" s="17" t="str" cm="1">
        <f t="array" aca="1" ref="I3025" ca="1">IFERROR(INDEX(NTG_2020_Map,$C3025+2,$I$7),"")</f>
        <v/>
      </c>
      <c r="J3025" s="17" t="str" cm="1">
        <f t="array" aca="1" ref="J3025" ca="1">IFERROR(IF(INDEX(NTG_2020_Map,$C3025+2,36)=0,"",INDEX(NTG_2020_Map,$C3025+2,$J$7)),"")</f>
        <v/>
      </c>
      <c r="K3025" s="17" t="str" cm="1">
        <f t="array" aca="1" ref="K3025" ca="1">IFERROR(INDEX(NTG_2020_Map,$C3025+2,K$7),"")</f>
        <v/>
      </c>
      <c r="L3025" s="17" t="str" cm="1">
        <f t="array" aca="1" ref="L3025" ca="1">IFERROR(INDEX(NTG_2020_Map,$C3025+2,L$7),"")</f>
        <v/>
      </c>
      <c r="M3025" s="17" t="str" cm="1">
        <f t="array" aca="1" ref="M3025" ca="1">IFERROR(INDEX(NTG_2020_Map,$C3025+2,M$7),"")</f>
        <v/>
      </c>
      <c r="N3025" s="18" t="str" cm="1">
        <f t="array" aca="1" ref="N3025" ca="1">IFERROR(INDEX(NTG_2020_Map,$C3025+2,N$7),"")</f>
        <v/>
      </c>
      <c r="O3025" s="18" t="str" cm="1">
        <f t="array" aca="1" ref="O3025" ca="1">IFERROR(IF(INDEX(NTG_2020_Map,$C3025+2,O$7)="","",INDEX(NTG_2020_Map,$C3025+2,O$7)),"")</f>
        <v/>
      </c>
    </row>
    <row r="3026" spans="3:15" ht="12.75" customHeight="1">
      <c r="C3026" s="16">
        <f t="shared" si="94"/>
        <v>132</v>
      </c>
      <c r="D3026" s="16">
        <f t="shared" si="95"/>
        <v>5</v>
      </c>
      <c r="E3026" s="16" cm="1">
        <f t="array" aca="1" ref="E3026" ca="1">IF(F3026="","",IF(INDEX(NTG_2020_Table,$C3026+1,$D3026)=1,1,0))</f>
        <v>0</v>
      </c>
      <c r="F3026" s="17" t="str" cm="1">
        <f t="array" aca="1" ref="F3026" ca="1">IFERROR(INDEX(NTG_2020_Table,$C3026+1,$F$7),"")</f>
        <v>ET-Default</v>
      </c>
      <c r="G3026" s="17" t="str" cm="1">
        <f t="array" aca="1" ref="G3026" ca="1">IF($F3026="","",IFERROR(INDEX(NTG_2020_Map,1,IF($D3026&lt;$B$4,$B$3,IF($D3026&lt;$B$5,$B$4,$B$5))),""))</f>
        <v>NTG_ID</v>
      </c>
      <c r="H3026" s="17" cm="1">
        <f t="array" aca="1" ref="H3026" ca="1">IF(F3026="","",IFERROR(INDEX(NTG_2020_Map,2,D3026),""))</f>
        <v>0.6</v>
      </c>
      <c r="I3026" s="17" t="str" cm="1">
        <f t="array" aca="1" ref="I3026" ca="1">IFERROR(INDEX(NTG_2020_Map,$C3026+2,$I$7),"")</f>
        <v/>
      </c>
      <c r="J3026" s="17" t="str" cm="1">
        <f t="array" aca="1" ref="J3026" ca="1">IFERROR(IF(INDEX(NTG_2020_Map,$C3026+2,36)=0,"",INDEX(NTG_2020_Map,$C3026+2,$J$7)),"")</f>
        <v/>
      </c>
      <c r="K3026" s="17" t="str" cm="1">
        <f t="array" aca="1" ref="K3026" ca="1">IFERROR(INDEX(NTG_2020_Map,$C3026+2,K$7),"")</f>
        <v/>
      </c>
      <c r="L3026" s="17" t="str" cm="1">
        <f t="array" aca="1" ref="L3026" ca="1">IFERROR(INDEX(NTG_2020_Map,$C3026+2,L$7),"")</f>
        <v/>
      </c>
      <c r="M3026" s="17" t="str" cm="1">
        <f t="array" aca="1" ref="M3026" ca="1">IFERROR(INDEX(NTG_2020_Map,$C3026+2,M$7),"")</f>
        <v/>
      </c>
      <c r="N3026" s="18" t="str" cm="1">
        <f t="array" aca="1" ref="N3026" ca="1">IFERROR(INDEX(NTG_2020_Map,$C3026+2,N$7),"")</f>
        <v/>
      </c>
      <c r="O3026" s="18" t="str" cm="1">
        <f t="array" aca="1" ref="O3026" ca="1">IFERROR(IF(INDEX(NTG_2020_Map,$C3026+2,O$7)="","",INDEX(NTG_2020_Map,$C3026+2,O$7)),"")</f>
        <v/>
      </c>
    </row>
    <row r="3027" spans="3:15" ht="12.75" customHeight="1">
      <c r="C3027" s="16">
        <f t="shared" si="94"/>
        <v>132</v>
      </c>
      <c r="D3027" s="16">
        <f t="shared" si="95"/>
        <v>6</v>
      </c>
      <c r="E3027" s="16" cm="1">
        <f t="array" aca="1" ref="E3027" ca="1">IF(F3027="","",IF(INDEX(NTG_2020_Table,$C3027+1,$D3027)=1,1,0))</f>
        <v>0</v>
      </c>
      <c r="F3027" s="17" t="str" cm="1">
        <f t="array" aca="1" ref="F3027" ca="1">IFERROR(INDEX(NTG_2020_Table,$C3027+1,$F$7),"")</f>
        <v>ET-Default</v>
      </c>
      <c r="G3027" s="17" t="str" cm="1">
        <f t="array" aca="1" ref="G3027" ca="1">IF($F3027="","",IFERROR(INDEX(NTG_2020_Map,1,IF($D3027&lt;$B$4,$B$3,IF($D3027&lt;$B$5,$B$4,$B$5))),""))</f>
        <v>NTG_ID</v>
      </c>
      <c r="H3027" s="17" cm="1">
        <f t="array" aca="1" ref="H3027" ca="1">IF(F3027="","",IFERROR(INDEX(NTG_2020_Map,2,D3027),""))</f>
        <v>0.6</v>
      </c>
      <c r="I3027" s="17" t="str" cm="1">
        <f t="array" aca="1" ref="I3027" ca="1">IFERROR(INDEX(NTG_2020_Map,$C3027+2,$I$7),"")</f>
        <v/>
      </c>
      <c r="J3027" s="17" t="str" cm="1">
        <f t="array" aca="1" ref="J3027" ca="1">IFERROR(IF(INDEX(NTG_2020_Map,$C3027+2,36)=0,"",INDEX(NTG_2020_Map,$C3027+2,$J$7)),"")</f>
        <v/>
      </c>
      <c r="K3027" s="17" t="str" cm="1">
        <f t="array" aca="1" ref="K3027" ca="1">IFERROR(INDEX(NTG_2020_Map,$C3027+2,K$7),"")</f>
        <v/>
      </c>
      <c r="L3027" s="17" t="str" cm="1">
        <f t="array" aca="1" ref="L3027" ca="1">IFERROR(INDEX(NTG_2020_Map,$C3027+2,L$7),"")</f>
        <v/>
      </c>
      <c r="M3027" s="17" t="str" cm="1">
        <f t="array" aca="1" ref="M3027" ca="1">IFERROR(INDEX(NTG_2020_Map,$C3027+2,M$7),"")</f>
        <v/>
      </c>
      <c r="N3027" s="18" t="str" cm="1">
        <f t="array" aca="1" ref="N3027" ca="1">IFERROR(INDEX(NTG_2020_Map,$C3027+2,N$7),"")</f>
        <v/>
      </c>
      <c r="O3027" s="18" t="str" cm="1">
        <f t="array" aca="1" ref="O3027" ca="1">IFERROR(IF(INDEX(NTG_2020_Map,$C3027+2,O$7)="","",INDEX(NTG_2020_Map,$C3027+2,O$7)),"")</f>
        <v/>
      </c>
    </row>
    <row r="3028" spans="3:15" ht="12.75" customHeight="1">
      <c r="C3028" s="16">
        <f t="shared" si="94"/>
        <v>132</v>
      </c>
      <c r="D3028" s="16">
        <f t="shared" si="95"/>
        <v>7</v>
      </c>
      <c r="E3028" s="16" cm="1">
        <f t="array" aca="1" ref="E3028" ca="1">IF(F3028="","",IF(INDEX(NTG_2020_Table,$C3028+1,$D3028)=1,1,0))</f>
        <v>0</v>
      </c>
      <c r="F3028" s="17" t="str" cm="1">
        <f t="array" aca="1" ref="F3028" ca="1">IFERROR(INDEX(NTG_2020_Table,$C3028+1,$F$7),"")</f>
        <v>ET-Default</v>
      </c>
      <c r="G3028" s="17" t="str" cm="1">
        <f t="array" aca="1" ref="G3028" ca="1">IF($F3028="","",IFERROR(INDEX(NTG_2020_Map,1,IF($D3028&lt;$B$4,$B$3,IF($D3028&lt;$B$5,$B$4,$B$5))),""))</f>
        <v>NTG_ID</v>
      </c>
      <c r="H3028" s="17" t="str" cm="1">
        <f t="array" aca="1" ref="H3028" ca="1">IF(F3028="","",IFERROR(INDEX(NTG_2020_Map,2,D3028),""))</f>
        <v>Measures not covered by other NTG values and measure technology type has been available in marketplace for more than 2 years</v>
      </c>
      <c r="I3028" s="17" t="str" cm="1">
        <f t="array" aca="1" ref="I3028" ca="1">IFERROR(INDEX(NTG_2020_Map,$C3028+2,$I$7),"")</f>
        <v/>
      </c>
      <c r="J3028" s="17" t="str" cm="1">
        <f t="array" aca="1" ref="J3028" ca="1">IFERROR(IF(INDEX(NTG_2020_Map,$C3028+2,36)=0,"",INDEX(NTG_2020_Map,$C3028+2,$J$7)),"")</f>
        <v/>
      </c>
      <c r="K3028" s="17" t="str" cm="1">
        <f t="array" aca="1" ref="K3028" ca="1">IFERROR(INDEX(NTG_2020_Map,$C3028+2,K$7),"")</f>
        <v/>
      </c>
      <c r="L3028" s="17" t="str" cm="1">
        <f t="array" aca="1" ref="L3028" ca="1">IFERROR(INDEX(NTG_2020_Map,$C3028+2,L$7),"")</f>
        <v/>
      </c>
      <c r="M3028" s="17" t="str" cm="1">
        <f t="array" aca="1" ref="M3028" ca="1">IFERROR(INDEX(NTG_2020_Map,$C3028+2,M$7),"")</f>
        <v/>
      </c>
      <c r="N3028" s="18" t="str" cm="1">
        <f t="array" aca="1" ref="N3028" ca="1">IFERROR(INDEX(NTG_2020_Map,$C3028+2,N$7),"")</f>
        <v/>
      </c>
      <c r="O3028" s="18" t="str" cm="1">
        <f t="array" aca="1" ref="O3028" ca="1">IFERROR(IF(INDEX(NTG_2020_Map,$C3028+2,O$7)="","",INDEX(NTG_2020_Map,$C3028+2,O$7)),"")</f>
        <v/>
      </c>
    </row>
    <row r="3029" spans="3:15" ht="12.75" customHeight="1">
      <c r="C3029" s="16">
        <f t="shared" si="94"/>
        <v>132</v>
      </c>
      <c r="D3029" s="16">
        <f t="shared" si="95"/>
        <v>8</v>
      </c>
      <c r="E3029" s="16" cm="1">
        <f t="array" aca="1" ref="E3029" ca="1">IF(F3029="","",IF(INDEX(NTG_2020_Table,$C3029+1,$D3029)=1,1,0))</f>
        <v>0</v>
      </c>
      <c r="F3029" s="17" t="str" cm="1">
        <f t="array" aca="1" ref="F3029" ca="1">IFERROR(INDEX(NTG_2020_Table,$C3029+1,$F$7),"")</f>
        <v>ET-Default</v>
      </c>
      <c r="G3029" s="17" t="str" cm="1">
        <f t="array" aca="1" ref="G3029" ca="1">IF($F3029="","",IFERROR(INDEX(NTG_2020_Map,1,IF($D3029&lt;$B$4,$B$3,IF($D3029&lt;$B$5,$B$4,$B$5))),""))</f>
        <v>NTG_ID</v>
      </c>
      <c r="H3029" s="17" t="str" cm="1">
        <f t="array" aca="1" ref="H3029" ca="1">IF(F3029="","",IFERROR(INDEX(NTG_2020_Map,2,D3029),""))</f>
        <v>Deem-DEER|Deem-WP</v>
      </c>
      <c r="I3029" s="17" t="str" cm="1">
        <f t="array" aca="1" ref="I3029" ca="1">IFERROR(INDEX(NTG_2020_Map,$C3029+2,$I$7),"")</f>
        <v/>
      </c>
      <c r="J3029" s="17" t="str" cm="1">
        <f t="array" aca="1" ref="J3029" ca="1">IFERROR(IF(INDEX(NTG_2020_Map,$C3029+2,36)=0,"",INDEX(NTG_2020_Map,$C3029+2,$J$7)),"")</f>
        <v/>
      </c>
      <c r="K3029" s="17" t="str" cm="1">
        <f t="array" aca="1" ref="K3029" ca="1">IFERROR(INDEX(NTG_2020_Map,$C3029+2,K$7),"")</f>
        <v/>
      </c>
      <c r="L3029" s="17" t="str" cm="1">
        <f t="array" aca="1" ref="L3029" ca="1">IFERROR(INDEX(NTG_2020_Map,$C3029+2,L$7),"")</f>
        <v/>
      </c>
      <c r="M3029" s="17" t="str" cm="1">
        <f t="array" aca="1" ref="M3029" ca="1">IFERROR(INDEX(NTG_2020_Map,$C3029+2,M$7),"")</f>
        <v/>
      </c>
      <c r="N3029" s="18" t="str" cm="1">
        <f t="array" aca="1" ref="N3029" ca="1">IFERROR(INDEX(NTG_2020_Map,$C3029+2,N$7),"")</f>
        <v/>
      </c>
      <c r="O3029" s="18" t="str" cm="1">
        <f t="array" aca="1" ref="O3029" ca="1">IFERROR(IF(INDEX(NTG_2020_Map,$C3029+2,O$7)="","",INDEX(NTG_2020_Map,$C3029+2,O$7)),"")</f>
        <v/>
      </c>
    </row>
    <row r="3030" spans="3:15" ht="12.75" customHeight="1">
      <c r="C3030" s="16">
        <f t="shared" si="94"/>
        <v>132</v>
      </c>
      <c r="D3030" s="16">
        <f t="shared" si="95"/>
        <v>9</v>
      </c>
      <c r="E3030" s="16" cm="1">
        <f t="array" aca="1" ref="E3030" ca="1">IF(F3030="","",IF(INDEX(NTG_2020_Table,$C3030+1,$D3030)=1,1,0))</f>
        <v>0</v>
      </c>
      <c r="F3030" s="17" t="str" cm="1">
        <f t="array" aca="1" ref="F3030" ca="1">IFERROR(INDEX(NTG_2020_Table,$C3030+1,$F$7),"")</f>
        <v>ET-Default</v>
      </c>
      <c r="G3030" s="17" t="str" cm="1">
        <f t="array" aca="1" ref="G3030" ca="1">IF($F3030="","",IFERROR(INDEX(NTG_2020_Map,1,IF($D3030&lt;$B$4,$B$3,IF($D3030&lt;$B$5,$B$4,$B$5))),""))</f>
        <v>NTG_ID</v>
      </c>
      <c r="H3030" s="17" t="str" cm="1">
        <f t="array" aca="1" ref="H3030" ca="1">IF(F3030="","",IFERROR(INDEX(NTG_2020_Map,2,D3030),""))</f>
        <v>AOE|AR|BRO-Bhv|BRO-Op|BRO-RCx|BW|NC|NR</v>
      </c>
      <c r="I3030" s="17" t="str" cm="1">
        <f t="array" aca="1" ref="I3030" ca="1">IFERROR(INDEX(NTG_2020_Map,$C3030+2,$I$7),"")</f>
        <v/>
      </c>
      <c r="J3030" s="17" t="str" cm="1">
        <f t="array" aca="1" ref="J3030" ca="1">IFERROR(IF(INDEX(NTG_2020_Map,$C3030+2,36)=0,"",INDEX(NTG_2020_Map,$C3030+2,$J$7)),"")</f>
        <v/>
      </c>
      <c r="K3030" s="17" t="str" cm="1">
        <f t="array" aca="1" ref="K3030" ca="1">IFERROR(INDEX(NTG_2020_Map,$C3030+2,K$7),"")</f>
        <v/>
      </c>
      <c r="L3030" s="17" t="str" cm="1">
        <f t="array" aca="1" ref="L3030" ca="1">IFERROR(INDEX(NTG_2020_Map,$C3030+2,L$7),"")</f>
        <v/>
      </c>
      <c r="M3030" s="17" t="str" cm="1">
        <f t="array" aca="1" ref="M3030" ca="1">IFERROR(INDEX(NTG_2020_Map,$C3030+2,M$7),"")</f>
        <v/>
      </c>
      <c r="N3030" s="18" t="str" cm="1">
        <f t="array" aca="1" ref="N3030" ca="1">IFERROR(INDEX(NTG_2020_Map,$C3030+2,N$7),"")</f>
        <v/>
      </c>
      <c r="O3030" s="18" t="str" cm="1">
        <f t="array" aca="1" ref="O3030" ca="1">IFERROR(IF(INDEX(NTG_2020_Map,$C3030+2,O$7)="","",INDEX(NTG_2020_Map,$C3030+2,O$7)),"")</f>
        <v/>
      </c>
    </row>
    <row r="3031" spans="3:15" ht="12.75" customHeight="1">
      <c r="C3031" s="16">
        <f t="shared" si="94"/>
        <v>132</v>
      </c>
      <c r="D3031" s="16">
        <f t="shared" si="95"/>
        <v>10</v>
      </c>
      <c r="E3031" s="16" cm="1">
        <f t="array" aca="1" ref="E3031" ca="1">IF(F3031="","",IF(INDEX(NTG_2020_Table,$C3031+1,$D3031)=1,1,0))</f>
        <v>0</v>
      </c>
      <c r="F3031" s="17" t="str" cm="1">
        <f t="array" aca="1" ref="F3031" ca="1">IFERROR(INDEX(NTG_2020_Table,$C3031+1,$F$7),"")</f>
        <v>ET-Default</v>
      </c>
      <c r="G3031" s="17" t="str" cm="1">
        <f t="array" aca="1" ref="G3031" ca="1">IF($F3031="","",IFERROR(INDEX(NTG_2020_Map,1,IF($D3031&lt;$B$4,$B$3,IF($D3031&lt;$B$5,$B$4,$B$5))),""))</f>
        <v>NTG_ID</v>
      </c>
      <c r="H3031" s="17" t="str" cm="1">
        <f t="array" aca="1" ref="H3031" ca="1">IF(F3031="","",IFERROR(INDEX(NTG_2020_Map,2,D3031),""))</f>
        <v>UpDeemed|DnCust|DnDeemed|DnCustDI|DnDeemDI</v>
      </c>
      <c r="I3031" s="17" t="str" cm="1">
        <f t="array" aca="1" ref="I3031" ca="1">IFERROR(INDEX(NTG_2020_Map,$C3031+2,$I$7),"")</f>
        <v/>
      </c>
      <c r="J3031" s="17" t="str" cm="1">
        <f t="array" aca="1" ref="J3031" ca="1">IFERROR(IF(INDEX(NTG_2020_Map,$C3031+2,36)=0,"",INDEX(NTG_2020_Map,$C3031+2,$J$7)),"")</f>
        <v/>
      </c>
      <c r="K3031" s="17" t="str" cm="1">
        <f t="array" aca="1" ref="K3031" ca="1">IFERROR(INDEX(NTG_2020_Map,$C3031+2,K$7),"")</f>
        <v/>
      </c>
      <c r="L3031" s="17" t="str" cm="1">
        <f t="array" aca="1" ref="L3031" ca="1">IFERROR(INDEX(NTG_2020_Map,$C3031+2,L$7),"")</f>
        <v/>
      </c>
      <c r="M3031" s="17" t="str" cm="1">
        <f t="array" aca="1" ref="M3031" ca="1">IFERROR(INDEX(NTG_2020_Map,$C3031+2,M$7),"")</f>
        <v/>
      </c>
      <c r="N3031" s="18" t="str" cm="1">
        <f t="array" aca="1" ref="N3031" ca="1">IFERROR(INDEX(NTG_2020_Map,$C3031+2,N$7),"")</f>
        <v/>
      </c>
      <c r="O3031" s="18" t="str" cm="1">
        <f t="array" aca="1" ref="O3031" ca="1">IFERROR(IF(INDEX(NTG_2020_Map,$C3031+2,O$7)="","",INDEX(NTG_2020_Map,$C3031+2,O$7)),"")</f>
        <v/>
      </c>
    </row>
    <row r="3032" spans="3:15" ht="12.75" customHeight="1">
      <c r="C3032" s="16">
        <f t="shared" si="94"/>
        <v>132</v>
      </c>
      <c r="D3032" s="16">
        <f t="shared" si="95"/>
        <v>11</v>
      </c>
      <c r="E3032" s="16" cm="1">
        <f t="array" aca="1" ref="E3032" ca="1">IF(F3032="","",IF(INDEX(NTG_2020_Table,$C3032+1,$D3032)=1,1,0))</f>
        <v>0</v>
      </c>
      <c r="F3032" s="17" t="str" cm="1">
        <f t="array" aca="1" ref="F3032" ca="1">IFERROR(INDEX(NTG_2020_Table,$C3032+1,$F$7),"")</f>
        <v>ET-Default</v>
      </c>
      <c r="G3032" s="17" t="str" cm="1">
        <f t="array" aca="1" ref="G3032" ca="1">IF($F3032="","",IFERROR(INDEX(NTG_2020_Map,1,IF($D3032&lt;$B$4,$B$3,IF($D3032&lt;$B$5,$B$4,$B$5))),""))</f>
        <v>VersionSource</v>
      </c>
      <c r="H3032" s="17" t="str" cm="1">
        <f t="array" aca="1" ref="H3032" ca="1">IF(F3032="","",IFERROR(INDEX(NTG_2020_Map,2,D3032),""))</f>
        <v/>
      </c>
      <c r="I3032" s="17" t="str" cm="1">
        <f t="array" aca="1" ref="I3032" ca="1">IFERROR(INDEX(NTG_2020_Map,$C3032+2,$I$7),"")</f>
        <v/>
      </c>
      <c r="J3032" s="17" t="str" cm="1">
        <f t="array" aca="1" ref="J3032" ca="1">IFERROR(IF(INDEX(NTG_2020_Map,$C3032+2,36)=0,"",INDEX(NTG_2020_Map,$C3032+2,$J$7)),"")</f>
        <v/>
      </c>
      <c r="K3032" s="17" t="str" cm="1">
        <f t="array" aca="1" ref="K3032" ca="1">IFERROR(INDEX(NTG_2020_Map,$C3032+2,K$7),"")</f>
        <v/>
      </c>
      <c r="L3032" s="17" t="str" cm="1">
        <f t="array" aca="1" ref="L3032" ca="1">IFERROR(INDEX(NTG_2020_Map,$C3032+2,L$7),"")</f>
        <v/>
      </c>
      <c r="M3032" s="17" t="str" cm="1">
        <f t="array" aca="1" ref="M3032" ca="1">IFERROR(INDEX(NTG_2020_Map,$C3032+2,M$7),"")</f>
        <v/>
      </c>
      <c r="N3032" s="18" t="str" cm="1">
        <f t="array" aca="1" ref="N3032" ca="1">IFERROR(INDEX(NTG_2020_Map,$C3032+2,N$7),"")</f>
        <v/>
      </c>
      <c r="O3032" s="18" t="str" cm="1">
        <f t="array" aca="1" ref="O3032" ca="1">IFERROR(IF(INDEX(NTG_2020_Map,$C3032+2,O$7)="","",INDEX(NTG_2020_Map,$C3032+2,O$7)),"")</f>
        <v/>
      </c>
    </row>
    <row r="3033" spans="3:15" ht="12.75" customHeight="1">
      <c r="C3033" s="16">
        <f t="shared" si="94"/>
        <v>132</v>
      </c>
      <c r="D3033" s="16">
        <f t="shared" si="95"/>
        <v>12</v>
      </c>
      <c r="E3033" s="16" cm="1">
        <f t="array" aca="1" ref="E3033" ca="1">IF(F3033="","",IF(INDEX(NTG_2020_Table,$C3033+1,$D3033)=1,1,0))</f>
        <v>0</v>
      </c>
      <c r="F3033" s="17" t="str" cm="1">
        <f t="array" aca="1" ref="F3033" ca="1">IFERROR(INDEX(NTG_2020_Table,$C3033+1,$F$7),"")</f>
        <v>ET-Default</v>
      </c>
      <c r="G3033" s="17" t="str" cm="1">
        <f t="array" aca="1" ref="G3033" ca="1">IF($F3033="","",IFERROR(INDEX(NTG_2020_Map,1,IF($D3033&lt;$B$4,$B$3,IF($D3033&lt;$B$5,$B$4,$B$5))),""))</f>
        <v>VersionSource</v>
      </c>
      <c r="H3033" s="17" t="str" cm="1">
        <f t="array" aca="1" ref="H3033" ca="1">IF(F3033="","",IFERROR(INDEX(NTG_2020_Map,2,D3033),""))</f>
        <v>1</v>
      </c>
      <c r="I3033" s="17" t="str" cm="1">
        <f t="array" aca="1" ref="I3033" ca="1">IFERROR(INDEX(NTG_2020_Map,$C3033+2,$I$7),"")</f>
        <v/>
      </c>
      <c r="J3033" s="17" t="str" cm="1">
        <f t="array" aca="1" ref="J3033" ca="1">IFERROR(IF(INDEX(NTG_2020_Map,$C3033+2,36)=0,"",INDEX(NTG_2020_Map,$C3033+2,$J$7)),"")</f>
        <v/>
      </c>
      <c r="K3033" s="17" t="str" cm="1">
        <f t="array" aca="1" ref="K3033" ca="1">IFERROR(INDEX(NTG_2020_Map,$C3033+2,K$7),"")</f>
        <v/>
      </c>
      <c r="L3033" s="17" t="str" cm="1">
        <f t="array" aca="1" ref="L3033" ca="1">IFERROR(INDEX(NTG_2020_Map,$C3033+2,L$7),"")</f>
        <v/>
      </c>
      <c r="M3033" s="17" t="str" cm="1">
        <f t="array" aca="1" ref="M3033" ca="1">IFERROR(INDEX(NTG_2020_Map,$C3033+2,M$7),"")</f>
        <v/>
      </c>
      <c r="N3033" s="18" t="str" cm="1">
        <f t="array" aca="1" ref="N3033" ca="1">IFERROR(INDEX(NTG_2020_Map,$C3033+2,N$7),"")</f>
        <v/>
      </c>
      <c r="O3033" s="18" t="str" cm="1">
        <f t="array" aca="1" ref="O3033" ca="1">IFERROR(IF(INDEX(NTG_2020_Map,$C3033+2,O$7)="","",INDEX(NTG_2020_Map,$C3033+2,O$7)),"")</f>
        <v/>
      </c>
    </row>
    <row r="3034" spans="3:15" ht="12.75" customHeight="1">
      <c r="C3034" s="16">
        <f t="shared" si="94"/>
        <v>132</v>
      </c>
      <c r="D3034" s="16">
        <f t="shared" si="95"/>
        <v>13</v>
      </c>
      <c r="E3034" s="16" cm="1">
        <f t="array" aca="1" ref="E3034" ca="1">IF(F3034="","",IF(INDEX(NTG_2020_Table,$C3034+1,$D3034)=1,1,0))</f>
        <v>0</v>
      </c>
      <c r="F3034" s="17" t="str" cm="1">
        <f t="array" aca="1" ref="F3034" ca="1">IFERROR(INDEX(NTG_2020_Table,$C3034+1,$F$7),"")</f>
        <v>ET-Default</v>
      </c>
      <c r="G3034" s="17" t="str" cm="1">
        <f t="array" aca="1" ref="G3034" ca="1">IF($F3034="","",IFERROR(INDEX(NTG_2020_Map,1,IF($D3034&lt;$B$4,$B$3,IF($D3034&lt;$B$5,$B$4,$B$5))),""))</f>
        <v>VersionSource</v>
      </c>
      <c r="H3034" s="17" t="str" cm="1">
        <f t="array" aca="1" ref="H3034" ca="1">IF(F3034="","",IFERROR(INDEX(NTG_2020_Map,2,D3034),""))</f>
        <v>1</v>
      </c>
      <c r="I3034" s="17" t="str" cm="1">
        <f t="array" aca="1" ref="I3034" ca="1">IFERROR(INDEX(NTG_2020_Map,$C3034+2,$I$7),"")</f>
        <v/>
      </c>
      <c r="J3034" s="17" t="str" cm="1">
        <f t="array" aca="1" ref="J3034" ca="1">IFERROR(IF(INDEX(NTG_2020_Map,$C3034+2,36)=0,"",INDEX(NTG_2020_Map,$C3034+2,$J$7)),"")</f>
        <v/>
      </c>
      <c r="K3034" s="17" t="str" cm="1">
        <f t="array" aca="1" ref="K3034" ca="1">IFERROR(INDEX(NTG_2020_Map,$C3034+2,K$7),"")</f>
        <v/>
      </c>
      <c r="L3034" s="17" t="str" cm="1">
        <f t="array" aca="1" ref="L3034" ca="1">IFERROR(INDEX(NTG_2020_Map,$C3034+2,L$7),"")</f>
        <v/>
      </c>
      <c r="M3034" s="17" t="str" cm="1">
        <f t="array" aca="1" ref="M3034" ca="1">IFERROR(INDEX(NTG_2020_Map,$C3034+2,M$7),"")</f>
        <v/>
      </c>
      <c r="N3034" s="18" t="str" cm="1">
        <f t="array" aca="1" ref="N3034" ca="1">IFERROR(INDEX(NTG_2020_Map,$C3034+2,N$7),"")</f>
        <v/>
      </c>
      <c r="O3034" s="18" t="str" cm="1">
        <f t="array" aca="1" ref="O3034" ca="1">IFERROR(IF(INDEX(NTG_2020_Map,$C3034+2,O$7)="","",INDEX(NTG_2020_Map,$C3034+2,O$7)),"")</f>
        <v/>
      </c>
    </row>
    <row r="3035" spans="3:15" ht="12.75" customHeight="1">
      <c r="C3035" s="16">
        <f t="shared" si="94"/>
        <v>132</v>
      </c>
      <c r="D3035" s="16">
        <f t="shared" si="95"/>
        <v>14</v>
      </c>
      <c r="E3035" s="16" cm="1">
        <f t="array" aca="1" ref="E3035" ca="1">IF(F3035="","",IF(INDEX(NTG_2020_Table,$C3035+1,$D3035)=1,1,0))</f>
        <v>0</v>
      </c>
      <c r="F3035" s="17" t="str" cm="1">
        <f t="array" aca="1" ref="F3035" ca="1">IFERROR(INDEX(NTG_2020_Table,$C3035+1,$F$7),"")</f>
        <v>ET-Default</v>
      </c>
      <c r="G3035" s="17" t="str" cm="1">
        <f t="array" aca="1" ref="G3035" ca="1">IF($F3035="","",IFERROR(INDEX(NTG_2020_Map,1,IF($D3035&lt;$B$4,$B$3,IF($D3035&lt;$B$5,$B$4,$B$5))),""))</f>
        <v>VersionSource</v>
      </c>
      <c r="H3035" s="17" t="str" cm="1">
        <f t="array" aca="1" ref="H3035" ca="1">IF(F3035="","",IFERROR(INDEX(NTG_2020_Map,2,D3035),""))</f>
        <v>0</v>
      </c>
      <c r="I3035" s="17" t="str" cm="1">
        <f t="array" aca="1" ref="I3035" ca="1">IFERROR(INDEX(NTG_2020_Map,$C3035+2,$I$7),"")</f>
        <v/>
      </c>
      <c r="J3035" s="17" t="str" cm="1">
        <f t="array" aca="1" ref="J3035" ca="1">IFERROR(IF(INDEX(NTG_2020_Map,$C3035+2,36)=0,"",INDEX(NTG_2020_Map,$C3035+2,$J$7)),"")</f>
        <v/>
      </c>
      <c r="K3035" s="17" t="str" cm="1">
        <f t="array" aca="1" ref="K3035" ca="1">IFERROR(INDEX(NTG_2020_Map,$C3035+2,K$7),"")</f>
        <v/>
      </c>
      <c r="L3035" s="17" t="str" cm="1">
        <f t="array" aca="1" ref="L3035" ca="1">IFERROR(INDEX(NTG_2020_Map,$C3035+2,L$7),"")</f>
        <v/>
      </c>
      <c r="M3035" s="17" t="str" cm="1">
        <f t="array" aca="1" ref="M3035" ca="1">IFERROR(INDEX(NTG_2020_Map,$C3035+2,M$7),"")</f>
        <v/>
      </c>
      <c r="N3035" s="18" t="str" cm="1">
        <f t="array" aca="1" ref="N3035" ca="1">IFERROR(INDEX(NTG_2020_Map,$C3035+2,N$7),"")</f>
        <v/>
      </c>
      <c r="O3035" s="18" t="str" cm="1">
        <f t="array" aca="1" ref="O3035" ca="1">IFERROR(IF(INDEX(NTG_2020_Map,$C3035+2,O$7)="","",INDEX(NTG_2020_Map,$C3035+2,O$7)),"")</f>
        <v/>
      </c>
    </row>
    <row r="3036" spans="3:15" ht="12.75" customHeight="1">
      <c r="C3036" s="16">
        <f t="shared" si="94"/>
        <v>132</v>
      </c>
      <c r="D3036" s="16">
        <f t="shared" si="95"/>
        <v>15</v>
      </c>
      <c r="E3036" s="16" cm="1">
        <f t="array" aca="1" ref="E3036" ca="1">IF(F3036="","",IF(INDEX(NTG_2020_Table,$C3036+1,$D3036)=1,1,0))</f>
        <v>0</v>
      </c>
      <c r="F3036" s="17" t="str" cm="1">
        <f t="array" aca="1" ref="F3036" ca="1">IFERROR(INDEX(NTG_2020_Table,$C3036+1,$F$7),"")</f>
        <v>ET-Default</v>
      </c>
      <c r="G3036" s="17" t="str" cm="1">
        <f t="array" aca="1" ref="G3036" ca="1">IF($F3036="","",IFERROR(INDEX(NTG_2020_Map,1,IF($D3036&lt;$B$4,$B$3,IF($D3036&lt;$B$5,$B$4,$B$5))),""))</f>
        <v>VersionSource</v>
      </c>
      <c r="H3036" s="17" cm="1">
        <f t="array" aca="1" ref="H3036" ca="1">IF(F3036="","",IFERROR(INDEX(NTG_2020_Map,2,D3036),""))</f>
        <v>45448.629734189817</v>
      </c>
      <c r="I3036" s="17" t="str" cm="1">
        <f t="array" aca="1" ref="I3036" ca="1">IFERROR(INDEX(NTG_2020_Map,$C3036+2,$I$7),"")</f>
        <v/>
      </c>
      <c r="J3036" s="17" t="str" cm="1">
        <f t="array" aca="1" ref="J3036" ca="1">IFERROR(IF(INDEX(NTG_2020_Map,$C3036+2,36)=0,"",INDEX(NTG_2020_Map,$C3036+2,$J$7)),"")</f>
        <v/>
      </c>
      <c r="K3036" s="17" t="str" cm="1">
        <f t="array" aca="1" ref="K3036" ca="1">IFERROR(INDEX(NTG_2020_Map,$C3036+2,K$7),"")</f>
        <v/>
      </c>
      <c r="L3036" s="17" t="str" cm="1">
        <f t="array" aca="1" ref="L3036" ca="1">IFERROR(INDEX(NTG_2020_Map,$C3036+2,L$7),"")</f>
        <v/>
      </c>
      <c r="M3036" s="17" t="str" cm="1">
        <f t="array" aca="1" ref="M3036" ca="1">IFERROR(INDEX(NTG_2020_Map,$C3036+2,M$7),"")</f>
        <v/>
      </c>
      <c r="N3036" s="18" t="str" cm="1">
        <f t="array" aca="1" ref="N3036" ca="1">IFERROR(INDEX(NTG_2020_Map,$C3036+2,N$7),"")</f>
        <v/>
      </c>
      <c r="O3036" s="18" t="str" cm="1">
        <f t="array" aca="1" ref="O3036" ca="1">IFERROR(IF(INDEX(NTG_2020_Map,$C3036+2,O$7)="","",INDEX(NTG_2020_Map,$C3036+2,O$7)),"")</f>
        <v/>
      </c>
    </row>
    <row r="3037" spans="3:15" ht="12.75" customHeight="1">
      <c r="C3037" s="16">
        <f t="shared" si="94"/>
        <v>132</v>
      </c>
      <c r="D3037" s="16">
        <f t="shared" si="95"/>
        <v>16</v>
      </c>
      <c r="E3037" s="16" cm="1">
        <f t="array" aca="1" ref="E3037" ca="1">IF(F3037="","",IF(INDEX(NTG_2020_Table,$C3037+1,$D3037)=1,1,0))</f>
        <v>1</v>
      </c>
      <c r="F3037" s="17" t="str" cm="1">
        <f t="array" aca="1" ref="F3037" ca="1">IFERROR(INDEX(NTG_2020_Table,$C3037+1,$F$7),"")</f>
        <v>ET-Default</v>
      </c>
      <c r="G3037" s="17" t="str" cm="1">
        <f t="array" aca="1" ref="G3037" ca="1">IF($F3037="","",IFERROR(INDEX(NTG_2020_Map,1,IF($D3037&lt;$B$4,$B$3,IF($D3037&lt;$B$5,$B$4,$B$5))),""))</f>
        <v>VersionSource</v>
      </c>
      <c r="H3037" s="17" t="str" cm="1">
        <f t="array" aca="1" ref="H3037" ca="1">IF(F3037="","",IFERROR(INDEX(NTG_2020_Map,2,D3037),""))</f>
        <v>Expired this record since a new record was created that uses the updated Measure Impact Types and Delivery Types per DEER2026 Scoping Document.</v>
      </c>
      <c r="I3037" s="17" t="str" cm="1">
        <f t="array" aca="1" ref="I3037" ca="1">IFERROR(INDEX(NTG_2020_Map,$C3037+2,$I$7),"")</f>
        <v/>
      </c>
      <c r="J3037" s="17" t="str" cm="1">
        <f t="array" aca="1" ref="J3037" ca="1">IFERROR(IF(INDEX(NTG_2020_Map,$C3037+2,36)=0,"",INDEX(NTG_2020_Map,$C3037+2,$J$7)),"")</f>
        <v/>
      </c>
      <c r="K3037" s="17" t="str" cm="1">
        <f t="array" aca="1" ref="K3037" ca="1">IFERROR(INDEX(NTG_2020_Map,$C3037+2,K$7),"")</f>
        <v/>
      </c>
      <c r="L3037" s="17" t="str" cm="1">
        <f t="array" aca="1" ref="L3037" ca="1">IFERROR(INDEX(NTG_2020_Map,$C3037+2,L$7),"")</f>
        <v/>
      </c>
      <c r="M3037" s="17" t="str" cm="1">
        <f t="array" aca="1" ref="M3037" ca="1">IFERROR(INDEX(NTG_2020_Map,$C3037+2,M$7),"")</f>
        <v/>
      </c>
      <c r="N3037" s="18" t="str" cm="1">
        <f t="array" aca="1" ref="N3037" ca="1">IFERROR(INDEX(NTG_2020_Map,$C3037+2,N$7),"")</f>
        <v/>
      </c>
      <c r="O3037" s="18" t="str" cm="1">
        <f t="array" aca="1" ref="O3037" ca="1">IFERROR(IF(INDEX(NTG_2020_Map,$C3037+2,O$7)="","",INDEX(NTG_2020_Map,$C3037+2,O$7)),"")</f>
        <v/>
      </c>
    </row>
    <row r="3038" spans="3:15" ht="12.75" customHeight="1">
      <c r="C3038" s="16">
        <f t="shared" si="94"/>
        <v>132</v>
      </c>
      <c r="D3038" s="16">
        <f t="shared" si="95"/>
        <v>17</v>
      </c>
      <c r="E3038" s="16" cm="1">
        <f t="array" aca="1" ref="E3038" ca="1">IF(F3038="","",IF(INDEX(NTG_2020_Table,$C3038+1,$D3038)=1,1,0))</f>
        <v>1</v>
      </c>
      <c r="F3038" s="17" t="str" cm="1">
        <f t="array" aca="1" ref="F3038" ca="1">IFERROR(INDEX(NTG_2020_Table,$C3038+1,$F$7),"")</f>
        <v>ET-Default</v>
      </c>
      <c r="G3038" s="17" t="str" cm="1">
        <f t="array" aca="1" ref="G3038" ca="1">IF($F3038="","",IFERROR(INDEX(NTG_2020_Map,1,IF($D3038&lt;$B$4,$B$3,IF($D3038&lt;$B$5,$B$4,$B$5))),""))</f>
        <v>VersionSource</v>
      </c>
      <c r="H3038" s="17" t="str" cm="1">
        <f t="array" aca="1" ref="H3038" ca="1">IF(F3038="","",IFERROR(INDEX(NTG_2020_Map,2,D3038),""))</f>
        <v>Deemed Ex Ante Team</v>
      </c>
      <c r="I3038" s="17" t="str" cm="1">
        <f t="array" aca="1" ref="I3038" ca="1">IFERROR(INDEX(NTG_2020_Map,$C3038+2,$I$7),"")</f>
        <v/>
      </c>
      <c r="J3038" s="17" t="str" cm="1">
        <f t="array" aca="1" ref="J3038" ca="1">IFERROR(IF(INDEX(NTG_2020_Map,$C3038+2,36)=0,"",INDEX(NTG_2020_Map,$C3038+2,$J$7)),"")</f>
        <v/>
      </c>
      <c r="K3038" s="17" t="str" cm="1">
        <f t="array" aca="1" ref="K3038" ca="1">IFERROR(INDEX(NTG_2020_Map,$C3038+2,K$7),"")</f>
        <v/>
      </c>
      <c r="L3038" s="17" t="str" cm="1">
        <f t="array" aca="1" ref="L3038" ca="1">IFERROR(INDEX(NTG_2020_Map,$C3038+2,L$7),"")</f>
        <v/>
      </c>
      <c r="M3038" s="17" t="str" cm="1">
        <f t="array" aca="1" ref="M3038" ca="1">IFERROR(INDEX(NTG_2020_Map,$C3038+2,M$7),"")</f>
        <v/>
      </c>
      <c r="N3038" s="18" t="str" cm="1">
        <f t="array" aca="1" ref="N3038" ca="1">IFERROR(INDEX(NTG_2020_Map,$C3038+2,N$7),"")</f>
        <v/>
      </c>
      <c r="O3038" s="18" t="str" cm="1">
        <f t="array" aca="1" ref="O3038" ca="1">IFERROR(IF(INDEX(NTG_2020_Map,$C3038+2,O$7)="","",INDEX(NTG_2020_Map,$C3038+2,O$7)),"")</f>
        <v/>
      </c>
    </row>
    <row r="3039" spans="3:15" ht="12.75" customHeight="1">
      <c r="C3039" s="16">
        <f t="shared" si="94"/>
        <v>132</v>
      </c>
      <c r="D3039" s="16">
        <f t="shared" si="95"/>
        <v>18</v>
      </c>
      <c r="E3039" s="16" cm="1">
        <f t="array" aca="1" ref="E3039" ca="1">IF(F3039="","",IF(INDEX(NTG_2020_Table,$C3039+1,$D3039)=1,1,0))</f>
        <v>1</v>
      </c>
      <c r="F3039" s="17" t="str" cm="1">
        <f t="array" aca="1" ref="F3039" ca="1">IFERROR(INDEX(NTG_2020_Table,$C3039+1,$F$7),"")</f>
        <v>ET-Default</v>
      </c>
      <c r="G3039" s="17" t="str" cm="1">
        <f t="array" aca="1" ref="G3039" ca="1">IF($F3039="","",IFERROR(INDEX(NTG_2020_Map,1,IF($D3039&lt;$B$4,$B$3,IF($D3039&lt;$B$5,$B$4,$B$5))),""))</f>
        <v>VersionSource</v>
      </c>
      <c r="H3039" s="17" cm="1">
        <f t="array" aca="1" ref="H3039" ca="1">IF(F3039="","",IFERROR(INDEX(NTG_2020_Map,2,D3039),""))</f>
        <v>44566.539816770834</v>
      </c>
      <c r="I3039" s="17" t="str" cm="1">
        <f t="array" aca="1" ref="I3039" ca="1">IFERROR(INDEX(NTG_2020_Map,$C3039+2,$I$7),"")</f>
        <v/>
      </c>
      <c r="J3039" s="17" t="str" cm="1">
        <f t="array" aca="1" ref="J3039" ca="1">IFERROR(IF(INDEX(NTG_2020_Map,$C3039+2,36)=0,"",INDEX(NTG_2020_Map,$C3039+2,$J$7)),"")</f>
        <v/>
      </c>
      <c r="K3039" s="17" t="str" cm="1">
        <f t="array" aca="1" ref="K3039" ca="1">IFERROR(INDEX(NTG_2020_Map,$C3039+2,K$7),"")</f>
        <v/>
      </c>
      <c r="L3039" s="17" t="str" cm="1">
        <f t="array" aca="1" ref="L3039" ca="1">IFERROR(INDEX(NTG_2020_Map,$C3039+2,L$7),"")</f>
        <v/>
      </c>
      <c r="M3039" s="17" t="str" cm="1">
        <f t="array" aca="1" ref="M3039" ca="1">IFERROR(INDEX(NTG_2020_Map,$C3039+2,M$7),"")</f>
        <v/>
      </c>
      <c r="N3039" s="18" t="str" cm="1">
        <f t="array" aca="1" ref="N3039" ca="1">IFERROR(INDEX(NTG_2020_Map,$C3039+2,N$7),"")</f>
        <v/>
      </c>
      <c r="O3039" s="18" t="str" cm="1">
        <f t="array" aca="1" ref="O3039" ca="1">IFERROR(IF(INDEX(NTG_2020_Map,$C3039+2,O$7)="","",INDEX(NTG_2020_Map,$C3039+2,O$7)),"")</f>
        <v/>
      </c>
    </row>
    <row r="3040" spans="3:15" ht="12.75" customHeight="1">
      <c r="C3040" s="16">
        <f t="shared" si="94"/>
        <v>132</v>
      </c>
      <c r="D3040" s="16">
        <f t="shared" si="95"/>
        <v>19</v>
      </c>
      <c r="E3040" s="16" cm="1">
        <f t="array" aca="1" ref="E3040" ca="1">IF(F3040="","",IF(INDEX(NTG_2020_Table,$C3040+1,$D3040)=1,1,0))</f>
        <v>1</v>
      </c>
      <c r="F3040" s="17" t="str" cm="1">
        <f t="array" aca="1" ref="F3040" ca="1">IFERROR(INDEX(NTG_2020_Table,$C3040+1,$F$7),"")</f>
        <v>ET-Default</v>
      </c>
      <c r="G3040" s="17" t="str" cm="1">
        <f t="array" aca="1" ref="G3040" ca="1">IF($F3040="","",IFERROR(INDEX(NTG_2020_Map,1,IF($D3040&lt;$B$4,$B$3,IF($D3040&lt;$B$5,$B$4,$B$5))),""))</f>
        <v>CreatedComment</v>
      </c>
      <c r="H3040" s="17" t="str" cm="1">
        <f t="array" aca="1" ref="H3040" ca="1">IF(F3040="","",IFERROR(INDEX(NTG_2020_Map,2,D3040),""))</f>
        <v/>
      </c>
      <c r="I3040" s="17" t="str" cm="1">
        <f t="array" aca="1" ref="I3040" ca="1">IFERROR(INDEX(NTG_2020_Map,$C3040+2,$I$7),"")</f>
        <v/>
      </c>
      <c r="J3040" s="17" t="str" cm="1">
        <f t="array" aca="1" ref="J3040" ca="1">IFERROR(IF(INDEX(NTG_2020_Map,$C3040+2,36)=0,"",INDEX(NTG_2020_Map,$C3040+2,$J$7)),"")</f>
        <v/>
      </c>
      <c r="K3040" s="17" t="str" cm="1">
        <f t="array" aca="1" ref="K3040" ca="1">IFERROR(INDEX(NTG_2020_Map,$C3040+2,K$7),"")</f>
        <v/>
      </c>
      <c r="L3040" s="17" t="str" cm="1">
        <f t="array" aca="1" ref="L3040" ca="1">IFERROR(INDEX(NTG_2020_Map,$C3040+2,L$7),"")</f>
        <v/>
      </c>
      <c r="M3040" s="17" t="str" cm="1">
        <f t="array" aca="1" ref="M3040" ca="1">IFERROR(INDEX(NTG_2020_Map,$C3040+2,M$7),"")</f>
        <v/>
      </c>
      <c r="N3040" s="18" t="str" cm="1">
        <f t="array" aca="1" ref="N3040" ca="1">IFERROR(INDEX(NTG_2020_Map,$C3040+2,N$7),"")</f>
        <v/>
      </c>
      <c r="O3040" s="18" t="str" cm="1">
        <f t="array" aca="1" ref="O3040" ca="1">IFERROR(IF(INDEX(NTG_2020_Map,$C3040+2,O$7)="","",INDEX(NTG_2020_Map,$C3040+2,O$7)),"")</f>
        <v/>
      </c>
    </row>
    <row r="3041" spans="3:15" ht="12.75" customHeight="1">
      <c r="C3041" s="16">
        <f t="shared" si="94"/>
        <v>132</v>
      </c>
      <c r="D3041" s="16">
        <f t="shared" si="95"/>
        <v>20</v>
      </c>
      <c r="E3041" s="16" cm="1">
        <f t="array" aca="1" ref="E3041" ca="1">IF(F3041="","",IF(INDEX(NTG_2020_Table,$C3041+1,$D3041)=1,1,0))</f>
        <v>1</v>
      </c>
      <c r="F3041" s="17" t="str" cm="1">
        <f t="array" aca="1" ref="F3041" ca="1">IFERROR(INDEX(NTG_2020_Table,$C3041+1,$F$7),"")</f>
        <v>ET-Default</v>
      </c>
      <c r="G3041" s="17" t="str" cm="1">
        <f t="array" aca="1" ref="G3041" ca="1">IF($F3041="","",IFERROR(INDEX(NTG_2020_Map,1,IF($D3041&lt;$B$4,$B$3,IF($D3041&lt;$B$5,$B$4,$B$5))),""))</f>
        <v>CreatedComment</v>
      </c>
      <c r="H3041" s="17" t="str" cm="1">
        <f t="array" aca="1" ref="H3041" ca="1">IF(F3041="","",IFERROR(INDEX(NTG_2020_Map,2,D3041),""))</f>
        <v>Deemed Ex Ante Team</v>
      </c>
      <c r="I3041" s="17" t="str" cm="1">
        <f t="array" aca="1" ref="I3041" ca="1">IFERROR(INDEX(NTG_2020_Map,$C3041+2,$I$7),"")</f>
        <v/>
      </c>
      <c r="J3041" s="17" t="str" cm="1">
        <f t="array" aca="1" ref="J3041" ca="1">IFERROR(IF(INDEX(NTG_2020_Map,$C3041+2,36)=0,"",INDEX(NTG_2020_Map,$C3041+2,$J$7)),"")</f>
        <v/>
      </c>
      <c r="K3041" s="17" t="str" cm="1">
        <f t="array" aca="1" ref="K3041" ca="1">IFERROR(INDEX(NTG_2020_Map,$C3041+2,K$7),"")</f>
        <v/>
      </c>
      <c r="L3041" s="17" t="str" cm="1">
        <f t="array" aca="1" ref="L3041" ca="1">IFERROR(INDEX(NTG_2020_Map,$C3041+2,L$7),"")</f>
        <v/>
      </c>
      <c r="M3041" s="17" t="str" cm="1">
        <f t="array" aca="1" ref="M3041" ca="1">IFERROR(INDEX(NTG_2020_Map,$C3041+2,M$7),"")</f>
        <v/>
      </c>
      <c r="N3041" s="18" t="str" cm="1">
        <f t="array" aca="1" ref="N3041" ca="1">IFERROR(INDEX(NTG_2020_Map,$C3041+2,N$7),"")</f>
        <v/>
      </c>
      <c r="O3041" s="18" t="str" cm="1">
        <f t="array" aca="1" ref="O3041" ca="1">IFERROR(IF(INDEX(NTG_2020_Map,$C3041+2,O$7)="","",INDEX(NTG_2020_Map,$C3041+2,O$7)),"")</f>
        <v/>
      </c>
    </row>
    <row r="3042" spans="3:15" ht="12.75" customHeight="1">
      <c r="C3042" s="16">
        <f t="shared" si="94"/>
        <v>132</v>
      </c>
      <c r="D3042" s="16">
        <f t="shared" si="95"/>
        <v>21</v>
      </c>
      <c r="E3042" s="16" cm="1">
        <f t="array" aca="1" ref="E3042" ca="1">IF(F3042="","",IF(INDEX(NTG_2020_Table,$C3042+1,$D3042)=1,1,0))</f>
        <v>1</v>
      </c>
      <c r="F3042" s="17" t="str" cm="1">
        <f t="array" aca="1" ref="F3042" ca="1">IFERROR(INDEX(NTG_2020_Table,$C3042+1,$F$7),"")</f>
        <v>ET-Default</v>
      </c>
      <c r="G3042" s="17" t="str" cm="1">
        <f t="array" aca="1" ref="G3042" ca="1">IF($F3042="","",IFERROR(INDEX(NTG_2020_Map,1,IF($D3042&lt;$B$4,$B$3,IF($D3042&lt;$B$5,$B$4,$B$5))),""))</f>
        <v>CreatedComment</v>
      </c>
      <c r="H3042" s="17" t="str" cm="1">
        <f t="array" aca="1" ref="H3042" ca="1">IF(F3042="","",IFERROR(INDEX(NTG_2020_Map,2,D3042),""))</f>
        <v/>
      </c>
      <c r="I3042" s="17" t="str" cm="1">
        <f t="array" aca="1" ref="I3042" ca="1">IFERROR(INDEX(NTG_2020_Map,$C3042+2,$I$7),"")</f>
        <v/>
      </c>
      <c r="J3042" s="17" t="str" cm="1">
        <f t="array" aca="1" ref="J3042" ca="1">IFERROR(IF(INDEX(NTG_2020_Map,$C3042+2,36)=0,"",INDEX(NTG_2020_Map,$C3042+2,$J$7)),"")</f>
        <v/>
      </c>
      <c r="K3042" s="17" t="str" cm="1">
        <f t="array" aca="1" ref="K3042" ca="1">IFERROR(INDEX(NTG_2020_Map,$C3042+2,K$7),"")</f>
        <v/>
      </c>
      <c r="L3042" s="17" t="str" cm="1">
        <f t="array" aca="1" ref="L3042" ca="1">IFERROR(INDEX(NTG_2020_Map,$C3042+2,L$7),"")</f>
        <v/>
      </c>
      <c r="M3042" s="17" t="str" cm="1">
        <f t="array" aca="1" ref="M3042" ca="1">IFERROR(INDEX(NTG_2020_Map,$C3042+2,M$7),"")</f>
        <v/>
      </c>
      <c r="N3042" s="18" t="str" cm="1">
        <f t="array" aca="1" ref="N3042" ca="1">IFERROR(INDEX(NTG_2020_Map,$C3042+2,N$7),"")</f>
        <v/>
      </c>
      <c r="O3042" s="18" t="str" cm="1">
        <f t="array" aca="1" ref="O3042" ca="1">IFERROR(IF(INDEX(NTG_2020_Map,$C3042+2,O$7)="","",INDEX(NTG_2020_Map,$C3042+2,O$7)),"")</f>
        <v/>
      </c>
    </row>
    <row r="3043" spans="3:15" ht="12.75" customHeight="1">
      <c r="C3043" s="16">
        <f t="shared" si="94"/>
        <v>132</v>
      </c>
      <c r="D3043" s="16">
        <f t="shared" si="95"/>
        <v>22</v>
      </c>
      <c r="E3043" s="16" cm="1">
        <f t="array" aca="1" ref="E3043" ca="1">IF(F3043="","",IF(INDEX(NTG_2020_Table,$C3043+1,$D3043)=1,1,0))</f>
        <v>1</v>
      </c>
      <c r="F3043" s="17" t="str" cm="1">
        <f t="array" aca="1" ref="F3043" ca="1">IFERROR(INDEX(NTG_2020_Table,$C3043+1,$F$7),"")</f>
        <v>ET-Default</v>
      </c>
      <c r="G3043" s="17" t="str" cm="1">
        <f t="array" aca="1" ref="G3043" ca="1">IF($F3043="","",IFERROR(INDEX(NTG_2020_Map,1,IF($D3043&lt;$B$4,$B$3,IF($D3043&lt;$B$5,$B$4,$B$5))),""))</f>
        <v>CreatedComment</v>
      </c>
      <c r="H3043" s="17" t="str" cm="1">
        <f t="array" aca="1" ref="H3043" ca="1">IF(F3043="","",IFERROR(INDEX(NTG_2020_Map,2,D3043),""))</f>
        <v/>
      </c>
      <c r="I3043" s="17" t="str" cm="1">
        <f t="array" aca="1" ref="I3043" ca="1">IFERROR(INDEX(NTG_2020_Map,$C3043+2,$I$7),"")</f>
        <v/>
      </c>
      <c r="J3043" s="17" t="str" cm="1">
        <f t="array" aca="1" ref="J3043" ca="1">IFERROR(IF(INDEX(NTG_2020_Map,$C3043+2,36)=0,"",INDEX(NTG_2020_Map,$C3043+2,$J$7)),"")</f>
        <v/>
      </c>
      <c r="K3043" s="17" t="str" cm="1">
        <f t="array" aca="1" ref="K3043" ca="1">IFERROR(INDEX(NTG_2020_Map,$C3043+2,K$7),"")</f>
        <v/>
      </c>
      <c r="L3043" s="17" t="str" cm="1">
        <f t="array" aca="1" ref="L3043" ca="1">IFERROR(INDEX(NTG_2020_Map,$C3043+2,L$7),"")</f>
        <v/>
      </c>
      <c r="M3043" s="17" t="str" cm="1">
        <f t="array" aca="1" ref="M3043" ca="1">IFERROR(INDEX(NTG_2020_Map,$C3043+2,M$7),"")</f>
        <v/>
      </c>
      <c r="N3043" s="18" t="str" cm="1">
        <f t="array" aca="1" ref="N3043" ca="1">IFERROR(INDEX(NTG_2020_Map,$C3043+2,N$7),"")</f>
        <v/>
      </c>
      <c r="O3043" s="18" t="str" cm="1">
        <f t="array" aca="1" ref="O3043" ca="1">IFERROR(IF(INDEX(NTG_2020_Map,$C3043+2,O$7)="","",INDEX(NTG_2020_Map,$C3043+2,O$7)),"")</f>
        <v/>
      </c>
    </row>
    <row r="3044" spans="3:15" ht="12.75" customHeight="1">
      <c r="C3044" s="16">
        <f t="shared" si="94"/>
        <v>132</v>
      </c>
      <c r="D3044" s="16">
        <f t="shared" si="95"/>
        <v>23</v>
      </c>
      <c r="E3044" s="16" cm="1">
        <f t="array" aca="1" ref="E3044" ca="1">IF(F3044="","",IF(INDEX(NTG_2020_Table,$C3044+1,$D3044)=1,1,0))</f>
        <v>1</v>
      </c>
      <c r="F3044" s="17" t="str" cm="1">
        <f t="array" aca="1" ref="F3044" ca="1">IFERROR(INDEX(NTG_2020_Table,$C3044+1,$F$7),"")</f>
        <v>ET-Default</v>
      </c>
      <c r="G3044" s="17" t="str" cm="1">
        <f t="array" aca="1" ref="G3044" ca="1">IF($F3044="","",IFERROR(INDEX(NTG_2020_Map,1,IF($D3044&lt;$B$4,$B$3,IF($D3044&lt;$B$5,$B$4,$B$5))),""))</f>
        <v>CreatedComment</v>
      </c>
      <c r="H3044" s="17" t="str" cm="1">
        <f t="array" aca="1" ref="H3044" ca="1">IF(F3044="","",IFERROR(INDEX(NTG_2020_Map,2,D3044),""))</f>
        <v/>
      </c>
      <c r="I3044" s="17" t="str" cm="1">
        <f t="array" aca="1" ref="I3044" ca="1">IFERROR(INDEX(NTG_2020_Map,$C3044+2,$I$7),"")</f>
        <v/>
      </c>
      <c r="J3044" s="17" t="str" cm="1">
        <f t="array" aca="1" ref="J3044" ca="1">IFERROR(IF(INDEX(NTG_2020_Map,$C3044+2,36)=0,"",INDEX(NTG_2020_Map,$C3044+2,$J$7)),"")</f>
        <v/>
      </c>
      <c r="K3044" s="17" t="str" cm="1">
        <f t="array" aca="1" ref="K3044" ca="1">IFERROR(INDEX(NTG_2020_Map,$C3044+2,K$7),"")</f>
        <v/>
      </c>
      <c r="L3044" s="17" t="str" cm="1">
        <f t="array" aca="1" ref="L3044" ca="1">IFERROR(INDEX(NTG_2020_Map,$C3044+2,L$7),"")</f>
        <v/>
      </c>
      <c r="M3044" s="17" t="str" cm="1">
        <f t="array" aca="1" ref="M3044" ca="1">IFERROR(INDEX(NTG_2020_Map,$C3044+2,M$7),"")</f>
        <v/>
      </c>
      <c r="N3044" s="18" t="str" cm="1">
        <f t="array" aca="1" ref="N3044" ca="1">IFERROR(INDEX(NTG_2020_Map,$C3044+2,N$7),"")</f>
        <v/>
      </c>
      <c r="O3044" s="18" t="str" cm="1">
        <f t="array" aca="1" ref="O3044" ca="1">IFERROR(IF(INDEX(NTG_2020_Map,$C3044+2,O$7)="","",INDEX(NTG_2020_Map,$C3044+2,O$7)),"")</f>
        <v/>
      </c>
    </row>
    <row r="3045" spans="3:15" ht="12.75" customHeight="1">
      <c r="C3045" s="16">
        <f t="shared" si="94"/>
        <v>133</v>
      </c>
      <c r="D3045" s="16">
        <f t="shared" si="95"/>
        <v>1</v>
      </c>
      <c r="E3045" s="16" cm="1">
        <f t="array" aca="1" ref="E3045" ca="1">IF(F3045="","",IF(INDEX(NTG_2020_Table,$C3045+1,$D3045)=1,1,0))</f>
        <v>0</v>
      </c>
      <c r="F3045" s="17" t="str" cm="1">
        <f t="array" aca="1" ref="F3045" ca="1">IFERROR(INDEX(NTG_2020_Table,$C3045+1,$F$7),"")</f>
        <v>EUC-Default</v>
      </c>
      <c r="G3045" s="17" t="str" cm="1">
        <f t="array" aca="1" ref="G3045" ca="1">IF($F3045="","",IFERROR(INDEX(NTG_2020_Map,1,IF($D3045&lt;$B$4,$B$3,IF($D3045&lt;$B$5,$B$4,$B$5))),""))</f>
        <v>NTG_ID</v>
      </c>
      <c r="H3045" s="17" t="str" cm="1">
        <f t="array" aca="1" ref="H3045" ca="1">IF(F3045="","",IFERROR(INDEX(NTG_2020_Map,2,D3045),""))</f>
        <v>Agric-Default&gt;2yrs</v>
      </c>
      <c r="I3045" s="17" t="str" cm="1">
        <f t="array" aca="1" ref="I3045" ca="1">IFERROR(INDEX(NTG_2020_Map,$C3045+2,$I$7),"")</f>
        <v/>
      </c>
      <c r="J3045" s="17" t="str" cm="1">
        <f t="array" aca="1" ref="J3045" ca="1">IFERROR(IF(INDEX(NTG_2020_Map,$C3045+2,36)=0,"",INDEX(NTG_2020_Map,$C3045+2,$J$7)),"")</f>
        <v/>
      </c>
      <c r="K3045" s="17" t="str" cm="1">
        <f t="array" aca="1" ref="K3045" ca="1">IFERROR(INDEX(NTG_2020_Map,$C3045+2,K$7),"")</f>
        <v/>
      </c>
      <c r="L3045" s="17" t="str" cm="1">
        <f t="array" aca="1" ref="L3045" ca="1">IFERROR(INDEX(NTG_2020_Map,$C3045+2,L$7),"")</f>
        <v/>
      </c>
      <c r="M3045" s="17" t="str" cm="1">
        <f t="array" aca="1" ref="M3045" ca="1">IFERROR(INDEX(NTG_2020_Map,$C3045+2,M$7),"")</f>
        <v/>
      </c>
      <c r="N3045" s="18" t="str" cm="1">
        <f t="array" aca="1" ref="N3045" ca="1">IFERROR(INDEX(NTG_2020_Map,$C3045+2,N$7),"")</f>
        <v/>
      </c>
      <c r="O3045" s="18" t="str" cm="1">
        <f t="array" aca="1" ref="O3045" ca="1">IFERROR(IF(INDEX(NTG_2020_Map,$C3045+2,O$7)="","",INDEX(NTG_2020_Map,$C3045+2,O$7)),"")</f>
        <v/>
      </c>
    </row>
    <row r="3046" spans="3:15" ht="12.75" customHeight="1">
      <c r="C3046" s="16">
        <f t="shared" si="94"/>
        <v>133</v>
      </c>
      <c r="D3046" s="16">
        <f t="shared" si="95"/>
        <v>2</v>
      </c>
      <c r="E3046" s="16" cm="1">
        <f t="array" aca="1" ref="E3046" ca="1">IF(F3046="","",IF(INDEX(NTG_2020_Table,$C3046+1,$D3046)=1,1,0))</f>
        <v>1</v>
      </c>
      <c r="F3046" s="17" t="str" cm="1">
        <f t="array" aca="1" ref="F3046" ca="1">IFERROR(INDEX(NTG_2020_Table,$C3046+1,$F$7),"")</f>
        <v>EUC-Default</v>
      </c>
      <c r="G3046" s="17" t="str" cm="1">
        <f t="array" aca="1" ref="G3046" ca="1">IF($F3046="","",IFERROR(INDEX(NTG_2020_Map,1,IF($D3046&lt;$B$4,$B$3,IF($D3046&lt;$B$5,$B$4,$B$5))),""))</f>
        <v>NTG_ID</v>
      </c>
      <c r="H3046" s="17" t="str" cm="1">
        <f t="array" aca="1" ref="H3046" ca="1">IF(F3046="","",IFERROR(INDEX(NTG_2020_Map,2,D3046),""))</f>
        <v>DEER2019</v>
      </c>
      <c r="I3046" s="17" t="str" cm="1">
        <f t="array" aca="1" ref="I3046" ca="1">IFERROR(INDEX(NTG_2020_Map,$C3046+2,$I$7),"")</f>
        <v/>
      </c>
      <c r="J3046" s="17" t="str" cm="1">
        <f t="array" aca="1" ref="J3046" ca="1">IFERROR(IF(INDEX(NTG_2020_Map,$C3046+2,36)=0,"",INDEX(NTG_2020_Map,$C3046+2,$J$7)),"")</f>
        <v/>
      </c>
      <c r="K3046" s="17" t="str" cm="1">
        <f t="array" aca="1" ref="K3046" ca="1">IFERROR(INDEX(NTG_2020_Map,$C3046+2,K$7),"")</f>
        <v/>
      </c>
      <c r="L3046" s="17" t="str" cm="1">
        <f t="array" aca="1" ref="L3046" ca="1">IFERROR(INDEX(NTG_2020_Map,$C3046+2,L$7),"")</f>
        <v/>
      </c>
      <c r="M3046" s="17" t="str" cm="1">
        <f t="array" aca="1" ref="M3046" ca="1">IFERROR(INDEX(NTG_2020_Map,$C3046+2,M$7),"")</f>
        <v/>
      </c>
      <c r="N3046" s="18" t="str" cm="1">
        <f t="array" aca="1" ref="N3046" ca="1">IFERROR(INDEX(NTG_2020_Map,$C3046+2,N$7),"")</f>
        <v/>
      </c>
      <c r="O3046" s="18" t="str" cm="1">
        <f t="array" aca="1" ref="O3046" ca="1">IFERROR(IF(INDEX(NTG_2020_Map,$C3046+2,O$7)="","",INDEX(NTG_2020_Map,$C3046+2,O$7)),"")</f>
        <v/>
      </c>
    </row>
    <row r="3047" spans="3:15" ht="12.75" customHeight="1">
      <c r="C3047" s="16">
        <f t="shared" si="94"/>
        <v>133</v>
      </c>
      <c r="D3047" s="16">
        <f t="shared" si="95"/>
        <v>3</v>
      </c>
      <c r="E3047" s="16" cm="1">
        <f t="array" aca="1" ref="E3047" ca="1">IF(F3047="","",IF(INDEX(NTG_2020_Table,$C3047+1,$D3047)=1,1,0))</f>
        <v>0</v>
      </c>
      <c r="F3047" s="17" t="str" cm="1">
        <f t="array" aca="1" ref="F3047" ca="1">IFERROR(INDEX(NTG_2020_Table,$C3047+1,$F$7),"")</f>
        <v>EUC-Default</v>
      </c>
      <c r="G3047" s="17" t="str" cm="1">
        <f t="array" aca="1" ref="G3047" ca="1">IF($F3047="","",IFERROR(INDEX(NTG_2020_Map,1,IF($D3047&lt;$B$4,$B$3,IF($D3047&lt;$B$5,$B$4,$B$5))),""))</f>
        <v>NTG_ID</v>
      </c>
      <c r="H3047" s="17" cm="1">
        <f t="array" aca="1" ref="H3047" ca="1">IF(F3047="","",IFERROR(INDEX(NTG_2020_Map,2,D3047),""))</f>
        <v>43466</v>
      </c>
      <c r="I3047" s="17" t="str" cm="1">
        <f t="array" aca="1" ref="I3047" ca="1">IFERROR(INDEX(NTG_2020_Map,$C3047+2,$I$7),"")</f>
        <v/>
      </c>
      <c r="J3047" s="17" t="str" cm="1">
        <f t="array" aca="1" ref="J3047" ca="1">IFERROR(IF(INDEX(NTG_2020_Map,$C3047+2,36)=0,"",INDEX(NTG_2020_Map,$C3047+2,$J$7)),"")</f>
        <v/>
      </c>
      <c r="K3047" s="17" t="str" cm="1">
        <f t="array" aca="1" ref="K3047" ca="1">IFERROR(INDEX(NTG_2020_Map,$C3047+2,K$7),"")</f>
        <v/>
      </c>
      <c r="L3047" s="17" t="str" cm="1">
        <f t="array" aca="1" ref="L3047" ca="1">IFERROR(INDEX(NTG_2020_Map,$C3047+2,L$7),"")</f>
        <v/>
      </c>
      <c r="M3047" s="17" t="str" cm="1">
        <f t="array" aca="1" ref="M3047" ca="1">IFERROR(INDEX(NTG_2020_Map,$C3047+2,M$7),"")</f>
        <v/>
      </c>
      <c r="N3047" s="18" t="str" cm="1">
        <f t="array" aca="1" ref="N3047" ca="1">IFERROR(INDEX(NTG_2020_Map,$C3047+2,N$7),"")</f>
        <v/>
      </c>
      <c r="O3047" s="18" t="str" cm="1">
        <f t="array" aca="1" ref="O3047" ca="1">IFERROR(IF(INDEX(NTG_2020_Map,$C3047+2,O$7)="","",INDEX(NTG_2020_Map,$C3047+2,O$7)),"")</f>
        <v/>
      </c>
    </row>
    <row r="3048" spans="3:15" ht="12.75" customHeight="1">
      <c r="C3048" s="16">
        <f t="shared" si="94"/>
        <v>133</v>
      </c>
      <c r="D3048" s="16">
        <f t="shared" si="95"/>
        <v>4</v>
      </c>
      <c r="E3048" s="16" cm="1">
        <f t="array" aca="1" ref="E3048" ca="1">IF(F3048="","",IF(INDEX(NTG_2020_Table,$C3048+1,$D3048)=1,1,0))</f>
        <v>1</v>
      </c>
      <c r="F3048" s="17" t="str" cm="1">
        <f t="array" aca="1" ref="F3048" ca="1">IFERROR(INDEX(NTG_2020_Table,$C3048+1,$F$7),"")</f>
        <v>EUC-Default</v>
      </c>
      <c r="G3048" s="17" t="str" cm="1">
        <f t="array" aca="1" ref="G3048" ca="1">IF($F3048="","",IFERROR(INDEX(NTG_2020_Map,1,IF($D3048&lt;$B$4,$B$3,IF($D3048&lt;$B$5,$B$4,$B$5))),""))</f>
        <v>NTG_ID</v>
      </c>
      <c r="H3048" s="17" cm="1">
        <f t="array" aca="1" ref="H3048" ca="1">IF(F3048="","",IFERROR(INDEX(NTG_2020_Map,2,D3048),""))</f>
        <v>46022</v>
      </c>
      <c r="I3048" s="17" t="str" cm="1">
        <f t="array" aca="1" ref="I3048" ca="1">IFERROR(INDEX(NTG_2020_Map,$C3048+2,$I$7),"")</f>
        <v/>
      </c>
      <c r="J3048" s="17" t="str" cm="1">
        <f t="array" aca="1" ref="J3048" ca="1">IFERROR(IF(INDEX(NTG_2020_Map,$C3048+2,36)=0,"",INDEX(NTG_2020_Map,$C3048+2,$J$7)),"")</f>
        <v/>
      </c>
      <c r="K3048" s="17" t="str" cm="1">
        <f t="array" aca="1" ref="K3048" ca="1">IFERROR(INDEX(NTG_2020_Map,$C3048+2,K$7),"")</f>
        <v/>
      </c>
      <c r="L3048" s="17" t="str" cm="1">
        <f t="array" aca="1" ref="L3048" ca="1">IFERROR(INDEX(NTG_2020_Map,$C3048+2,L$7),"")</f>
        <v/>
      </c>
      <c r="M3048" s="17" t="str" cm="1">
        <f t="array" aca="1" ref="M3048" ca="1">IFERROR(INDEX(NTG_2020_Map,$C3048+2,M$7),"")</f>
        <v/>
      </c>
      <c r="N3048" s="18" t="str" cm="1">
        <f t="array" aca="1" ref="N3048" ca="1">IFERROR(INDEX(NTG_2020_Map,$C3048+2,N$7),"")</f>
        <v/>
      </c>
      <c r="O3048" s="18" t="str" cm="1">
        <f t="array" aca="1" ref="O3048" ca="1">IFERROR(IF(INDEX(NTG_2020_Map,$C3048+2,O$7)="","",INDEX(NTG_2020_Map,$C3048+2,O$7)),"")</f>
        <v/>
      </c>
    </row>
    <row r="3049" spans="3:15" ht="12.75" customHeight="1">
      <c r="C3049" s="16">
        <f t="shared" si="94"/>
        <v>133</v>
      </c>
      <c r="D3049" s="16">
        <f t="shared" si="95"/>
        <v>5</v>
      </c>
      <c r="E3049" s="16" cm="1">
        <f t="array" aca="1" ref="E3049" ca="1">IF(F3049="","",IF(INDEX(NTG_2020_Table,$C3049+1,$D3049)=1,1,0))</f>
        <v>0</v>
      </c>
      <c r="F3049" s="17" t="str" cm="1">
        <f t="array" aca="1" ref="F3049" ca="1">IFERROR(INDEX(NTG_2020_Table,$C3049+1,$F$7),"")</f>
        <v>EUC-Default</v>
      </c>
      <c r="G3049" s="17" t="str" cm="1">
        <f t="array" aca="1" ref="G3049" ca="1">IF($F3049="","",IFERROR(INDEX(NTG_2020_Map,1,IF($D3049&lt;$B$4,$B$3,IF($D3049&lt;$B$5,$B$4,$B$5))),""))</f>
        <v>NTG_ID</v>
      </c>
      <c r="H3049" s="17" cm="1">
        <f t="array" aca="1" ref="H3049" ca="1">IF(F3049="","",IFERROR(INDEX(NTG_2020_Map,2,D3049),""))</f>
        <v>0.6</v>
      </c>
      <c r="I3049" s="17" t="str" cm="1">
        <f t="array" aca="1" ref="I3049" ca="1">IFERROR(INDEX(NTG_2020_Map,$C3049+2,$I$7),"")</f>
        <v/>
      </c>
      <c r="J3049" s="17" t="str" cm="1">
        <f t="array" aca="1" ref="J3049" ca="1">IFERROR(IF(INDEX(NTG_2020_Map,$C3049+2,36)=0,"",INDEX(NTG_2020_Map,$C3049+2,$J$7)),"")</f>
        <v/>
      </c>
      <c r="K3049" s="17" t="str" cm="1">
        <f t="array" aca="1" ref="K3049" ca="1">IFERROR(INDEX(NTG_2020_Map,$C3049+2,K$7),"")</f>
        <v/>
      </c>
      <c r="L3049" s="17" t="str" cm="1">
        <f t="array" aca="1" ref="L3049" ca="1">IFERROR(INDEX(NTG_2020_Map,$C3049+2,L$7),"")</f>
        <v/>
      </c>
      <c r="M3049" s="17" t="str" cm="1">
        <f t="array" aca="1" ref="M3049" ca="1">IFERROR(INDEX(NTG_2020_Map,$C3049+2,M$7),"")</f>
        <v/>
      </c>
      <c r="N3049" s="18" t="str" cm="1">
        <f t="array" aca="1" ref="N3049" ca="1">IFERROR(INDEX(NTG_2020_Map,$C3049+2,N$7),"")</f>
        <v/>
      </c>
      <c r="O3049" s="18" t="str" cm="1">
        <f t="array" aca="1" ref="O3049" ca="1">IFERROR(IF(INDEX(NTG_2020_Map,$C3049+2,O$7)="","",INDEX(NTG_2020_Map,$C3049+2,O$7)),"")</f>
        <v/>
      </c>
    </row>
    <row r="3050" spans="3:15" ht="12.75" customHeight="1">
      <c r="C3050" s="16">
        <f t="shared" si="94"/>
        <v>133</v>
      </c>
      <c r="D3050" s="16">
        <f t="shared" si="95"/>
        <v>6</v>
      </c>
      <c r="E3050" s="16" cm="1">
        <f t="array" aca="1" ref="E3050" ca="1">IF(F3050="","",IF(INDEX(NTG_2020_Table,$C3050+1,$D3050)=1,1,0))</f>
        <v>1</v>
      </c>
      <c r="F3050" s="17" t="str" cm="1">
        <f t="array" aca="1" ref="F3050" ca="1">IFERROR(INDEX(NTG_2020_Table,$C3050+1,$F$7),"")</f>
        <v>EUC-Default</v>
      </c>
      <c r="G3050" s="17" t="str" cm="1">
        <f t="array" aca="1" ref="G3050" ca="1">IF($F3050="","",IFERROR(INDEX(NTG_2020_Map,1,IF($D3050&lt;$B$4,$B$3,IF($D3050&lt;$B$5,$B$4,$B$5))),""))</f>
        <v>NTG_ID</v>
      </c>
      <c r="H3050" s="17" cm="1">
        <f t="array" aca="1" ref="H3050" ca="1">IF(F3050="","",IFERROR(INDEX(NTG_2020_Map,2,D3050),""))</f>
        <v>0.6</v>
      </c>
      <c r="I3050" s="17" t="str" cm="1">
        <f t="array" aca="1" ref="I3050" ca="1">IFERROR(INDEX(NTG_2020_Map,$C3050+2,$I$7),"")</f>
        <v/>
      </c>
      <c r="J3050" s="17" t="str" cm="1">
        <f t="array" aca="1" ref="J3050" ca="1">IFERROR(IF(INDEX(NTG_2020_Map,$C3050+2,36)=0,"",INDEX(NTG_2020_Map,$C3050+2,$J$7)),"")</f>
        <v/>
      </c>
      <c r="K3050" s="17" t="str" cm="1">
        <f t="array" aca="1" ref="K3050" ca="1">IFERROR(INDEX(NTG_2020_Map,$C3050+2,K$7),"")</f>
        <v/>
      </c>
      <c r="L3050" s="17" t="str" cm="1">
        <f t="array" aca="1" ref="L3050" ca="1">IFERROR(INDEX(NTG_2020_Map,$C3050+2,L$7),"")</f>
        <v/>
      </c>
      <c r="M3050" s="17" t="str" cm="1">
        <f t="array" aca="1" ref="M3050" ca="1">IFERROR(INDEX(NTG_2020_Map,$C3050+2,M$7),"")</f>
        <v/>
      </c>
      <c r="N3050" s="18" t="str" cm="1">
        <f t="array" aca="1" ref="N3050" ca="1">IFERROR(INDEX(NTG_2020_Map,$C3050+2,N$7),"")</f>
        <v/>
      </c>
      <c r="O3050" s="18" t="str" cm="1">
        <f t="array" aca="1" ref="O3050" ca="1">IFERROR(IF(INDEX(NTG_2020_Map,$C3050+2,O$7)="","",INDEX(NTG_2020_Map,$C3050+2,O$7)),"")</f>
        <v/>
      </c>
    </row>
    <row r="3051" spans="3:15" ht="12.75" customHeight="1">
      <c r="C3051" s="16">
        <f t="shared" si="94"/>
        <v>133</v>
      </c>
      <c r="D3051" s="16">
        <f t="shared" si="95"/>
        <v>7</v>
      </c>
      <c r="E3051" s="16" cm="1">
        <f t="array" aca="1" ref="E3051" ca="1">IF(F3051="","",IF(INDEX(NTG_2020_Table,$C3051+1,$D3051)=1,1,0))</f>
        <v>0</v>
      </c>
      <c r="F3051" s="17" t="str" cm="1">
        <f t="array" aca="1" ref="F3051" ca="1">IFERROR(INDEX(NTG_2020_Table,$C3051+1,$F$7),"")</f>
        <v>EUC-Default</v>
      </c>
      <c r="G3051" s="17" t="str" cm="1">
        <f t="array" aca="1" ref="G3051" ca="1">IF($F3051="","",IFERROR(INDEX(NTG_2020_Map,1,IF($D3051&lt;$B$4,$B$3,IF($D3051&lt;$B$5,$B$4,$B$5))),""))</f>
        <v>NTG_ID</v>
      </c>
      <c r="H3051" s="17" t="str" cm="1">
        <f t="array" aca="1" ref="H3051" ca="1">IF(F3051="","",IFERROR(INDEX(NTG_2020_Map,2,D3051),""))</f>
        <v>Measures not covered by other NTG values and measure technology type has been available in marketplace for more than 2 years</v>
      </c>
      <c r="I3051" s="17" t="str" cm="1">
        <f t="array" aca="1" ref="I3051" ca="1">IFERROR(INDEX(NTG_2020_Map,$C3051+2,$I$7),"")</f>
        <v/>
      </c>
      <c r="J3051" s="17" t="str" cm="1">
        <f t="array" aca="1" ref="J3051" ca="1">IFERROR(IF(INDEX(NTG_2020_Map,$C3051+2,36)=0,"",INDEX(NTG_2020_Map,$C3051+2,$J$7)),"")</f>
        <v/>
      </c>
      <c r="K3051" s="17" t="str" cm="1">
        <f t="array" aca="1" ref="K3051" ca="1">IFERROR(INDEX(NTG_2020_Map,$C3051+2,K$7),"")</f>
        <v/>
      </c>
      <c r="L3051" s="17" t="str" cm="1">
        <f t="array" aca="1" ref="L3051" ca="1">IFERROR(INDEX(NTG_2020_Map,$C3051+2,L$7),"")</f>
        <v/>
      </c>
      <c r="M3051" s="17" t="str" cm="1">
        <f t="array" aca="1" ref="M3051" ca="1">IFERROR(INDEX(NTG_2020_Map,$C3051+2,M$7),"")</f>
        <v/>
      </c>
      <c r="N3051" s="18" t="str" cm="1">
        <f t="array" aca="1" ref="N3051" ca="1">IFERROR(INDEX(NTG_2020_Map,$C3051+2,N$7),"")</f>
        <v/>
      </c>
      <c r="O3051" s="18" t="str" cm="1">
        <f t="array" aca="1" ref="O3051" ca="1">IFERROR(IF(INDEX(NTG_2020_Map,$C3051+2,O$7)="","",INDEX(NTG_2020_Map,$C3051+2,O$7)),"")</f>
        <v/>
      </c>
    </row>
    <row r="3052" spans="3:15" ht="12.75" customHeight="1">
      <c r="C3052" s="16">
        <f t="shared" si="94"/>
        <v>133</v>
      </c>
      <c r="D3052" s="16">
        <f t="shared" si="95"/>
        <v>8</v>
      </c>
      <c r="E3052" s="16" cm="1">
        <f t="array" aca="1" ref="E3052" ca="1">IF(F3052="","",IF(INDEX(NTG_2020_Table,$C3052+1,$D3052)=1,1,0))</f>
        <v>1</v>
      </c>
      <c r="F3052" s="17" t="str" cm="1">
        <f t="array" aca="1" ref="F3052" ca="1">IFERROR(INDEX(NTG_2020_Table,$C3052+1,$F$7),"")</f>
        <v>EUC-Default</v>
      </c>
      <c r="G3052" s="17" t="str" cm="1">
        <f t="array" aca="1" ref="G3052" ca="1">IF($F3052="","",IFERROR(INDEX(NTG_2020_Map,1,IF($D3052&lt;$B$4,$B$3,IF($D3052&lt;$B$5,$B$4,$B$5))),""))</f>
        <v>NTG_ID</v>
      </c>
      <c r="H3052" s="17" t="str" cm="1">
        <f t="array" aca="1" ref="H3052" ca="1">IF(F3052="","",IFERROR(INDEX(NTG_2020_Map,2,D3052),""))</f>
        <v>Deem-DEER|Deem-WP</v>
      </c>
      <c r="I3052" s="17" t="str" cm="1">
        <f t="array" aca="1" ref="I3052" ca="1">IFERROR(INDEX(NTG_2020_Map,$C3052+2,$I$7),"")</f>
        <v/>
      </c>
      <c r="J3052" s="17" t="str" cm="1">
        <f t="array" aca="1" ref="J3052" ca="1">IFERROR(IF(INDEX(NTG_2020_Map,$C3052+2,36)=0,"",INDEX(NTG_2020_Map,$C3052+2,$J$7)),"")</f>
        <v/>
      </c>
      <c r="K3052" s="17" t="str" cm="1">
        <f t="array" aca="1" ref="K3052" ca="1">IFERROR(INDEX(NTG_2020_Map,$C3052+2,K$7),"")</f>
        <v/>
      </c>
      <c r="L3052" s="17" t="str" cm="1">
        <f t="array" aca="1" ref="L3052" ca="1">IFERROR(INDEX(NTG_2020_Map,$C3052+2,L$7),"")</f>
        <v/>
      </c>
      <c r="M3052" s="17" t="str" cm="1">
        <f t="array" aca="1" ref="M3052" ca="1">IFERROR(INDEX(NTG_2020_Map,$C3052+2,M$7),"")</f>
        <v/>
      </c>
      <c r="N3052" s="18" t="str" cm="1">
        <f t="array" aca="1" ref="N3052" ca="1">IFERROR(INDEX(NTG_2020_Map,$C3052+2,N$7),"")</f>
        <v/>
      </c>
      <c r="O3052" s="18" t="str" cm="1">
        <f t="array" aca="1" ref="O3052" ca="1">IFERROR(IF(INDEX(NTG_2020_Map,$C3052+2,O$7)="","",INDEX(NTG_2020_Map,$C3052+2,O$7)),"")</f>
        <v/>
      </c>
    </row>
    <row r="3053" spans="3:15" ht="12.75" customHeight="1">
      <c r="C3053" s="16">
        <f t="shared" si="94"/>
        <v>133</v>
      </c>
      <c r="D3053" s="16">
        <f t="shared" si="95"/>
        <v>9</v>
      </c>
      <c r="E3053" s="16" cm="1">
        <f t="array" aca="1" ref="E3053" ca="1">IF(F3053="","",IF(INDEX(NTG_2020_Table,$C3053+1,$D3053)=1,1,0))</f>
        <v>1</v>
      </c>
      <c r="F3053" s="17" t="str" cm="1">
        <f t="array" aca="1" ref="F3053" ca="1">IFERROR(INDEX(NTG_2020_Table,$C3053+1,$F$7),"")</f>
        <v>EUC-Default</v>
      </c>
      <c r="G3053" s="17" t="str" cm="1">
        <f t="array" aca="1" ref="G3053" ca="1">IF($F3053="","",IFERROR(INDEX(NTG_2020_Map,1,IF($D3053&lt;$B$4,$B$3,IF($D3053&lt;$B$5,$B$4,$B$5))),""))</f>
        <v>NTG_ID</v>
      </c>
      <c r="H3053" s="17" t="str" cm="1">
        <f t="array" aca="1" ref="H3053" ca="1">IF(F3053="","",IFERROR(INDEX(NTG_2020_Map,2,D3053),""))</f>
        <v>AOE|AR|BRO-Bhv|BRO-Op|BRO-RCx|BW|NC|NR</v>
      </c>
      <c r="I3053" s="17" t="str" cm="1">
        <f t="array" aca="1" ref="I3053" ca="1">IFERROR(INDEX(NTG_2020_Map,$C3053+2,$I$7),"")</f>
        <v/>
      </c>
      <c r="J3053" s="17" t="str" cm="1">
        <f t="array" aca="1" ref="J3053" ca="1">IFERROR(IF(INDEX(NTG_2020_Map,$C3053+2,36)=0,"",INDEX(NTG_2020_Map,$C3053+2,$J$7)),"")</f>
        <v/>
      </c>
      <c r="K3053" s="17" t="str" cm="1">
        <f t="array" aca="1" ref="K3053" ca="1">IFERROR(INDEX(NTG_2020_Map,$C3053+2,K$7),"")</f>
        <v/>
      </c>
      <c r="L3053" s="17" t="str" cm="1">
        <f t="array" aca="1" ref="L3053" ca="1">IFERROR(INDEX(NTG_2020_Map,$C3053+2,L$7),"")</f>
        <v/>
      </c>
      <c r="M3053" s="17" t="str" cm="1">
        <f t="array" aca="1" ref="M3053" ca="1">IFERROR(INDEX(NTG_2020_Map,$C3053+2,M$7),"")</f>
        <v/>
      </c>
      <c r="N3053" s="18" t="str" cm="1">
        <f t="array" aca="1" ref="N3053" ca="1">IFERROR(INDEX(NTG_2020_Map,$C3053+2,N$7),"")</f>
        <v/>
      </c>
      <c r="O3053" s="18" t="str" cm="1">
        <f t="array" aca="1" ref="O3053" ca="1">IFERROR(IF(INDEX(NTG_2020_Map,$C3053+2,O$7)="","",INDEX(NTG_2020_Map,$C3053+2,O$7)),"")</f>
        <v/>
      </c>
    </row>
    <row r="3054" spans="3:15" ht="12.75" customHeight="1">
      <c r="C3054" s="16">
        <f t="shared" si="94"/>
        <v>133</v>
      </c>
      <c r="D3054" s="16">
        <f t="shared" si="95"/>
        <v>10</v>
      </c>
      <c r="E3054" s="16" cm="1">
        <f t="array" aca="1" ref="E3054" ca="1">IF(F3054="","",IF(INDEX(NTG_2020_Table,$C3054+1,$D3054)=1,1,0))</f>
        <v>0</v>
      </c>
      <c r="F3054" s="17" t="str" cm="1">
        <f t="array" aca="1" ref="F3054" ca="1">IFERROR(INDEX(NTG_2020_Table,$C3054+1,$F$7),"")</f>
        <v>EUC-Default</v>
      </c>
      <c r="G3054" s="17" t="str" cm="1">
        <f t="array" aca="1" ref="G3054" ca="1">IF($F3054="","",IFERROR(INDEX(NTG_2020_Map,1,IF($D3054&lt;$B$4,$B$3,IF($D3054&lt;$B$5,$B$4,$B$5))),""))</f>
        <v>NTG_ID</v>
      </c>
      <c r="H3054" s="17" t="str" cm="1">
        <f t="array" aca="1" ref="H3054" ca="1">IF(F3054="","",IFERROR(INDEX(NTG_2020_Map,2,D3054),""))</f>
        <v>UpDeemed|DnCust|DnDeemed|DnCustDI|DnDeemDI</v>
      </c>
      <c r="I3054" s="17" t="str" cm="1">
        <f t="array" aca="1" ref="I3054" ca="1">IFERROR(INDEX(NTG_2020_Map,$C3054+2,$I$7),"")</f>
        <v/>
      </c>
      <c r="J3054" s="17" t="str" cm="1">
        <f t="array" aca="1" ref="J3054" ca="1">IFERROR(IF(INDEX(NTG_2020_Map,$C3054+2,36)=0,"",INDEX(NTG_2020_Map,$C3054+2,$J$7)),"")</f>
        <v/>
      </c>
      <c r="K3054" s="17" t="str" cm="1">
        <f t="array" aca="1" ref="K3054" ca="1">IFERROR(INDEX(NTG_2020_Map,$C3054+2,K$7),"")</f>
        <v/>
      </c>
      <c r="L3054" s="17" t="str" cm="1">
        <f t="array" aca="1" ref="L3054" ca="1">IFERROR(INDEX(NTG_2020_Map,$C3054+2,L$7),"")</f>
        <v/>
      </c>
      <c r="M3054" s="17" t="str" cm="1">
        <f t="array" aca="1" ref="M3054" ca="1">IFERROR(INDEX(NTG_2020_Map,$C3054+2,M$7),"")</f>
        <v/>
      </c>
      <c r="N3054" s="18" t="str" cm="1">
        <f t="array" aca="1" ref="N3054" ca="1">IFERROR(INDEX(NTG_2020_Map,$C3054+2,N$7),"")</f>
        <v/>
      </c>
      <c r="O3054" s="18" t="str" cm="1">
        <f t="array" aca="1" ref="O3054" ca="1">IFERROR(IF(INDEX(NTG_2020_Map,$C3054+2,O$7)="","",INDEX(NTG_2020_Map,$C3054+2,O$7)),"")</f>
        <v/>
      </c>
    </row>
    <row r="3055" spans="3:15" ht="12.75" customHeight="1">
      <c r="C3055" s="16">
        <f t="shared" si="94"/>
        <v>133</v>
      </c>
      <c r="D3055" s="16">
        <f t="shared" si="95"/>
        <v>11</v>
      </c>
      <c r="E3055" s="16" cm="1">
        <f t="array" aca="1" ref="E3055" ca="1">IF(F3055="","",IF(INDEX(NTG_2020_Table,$C3055+1,$D3055)=1,1,0))</f>
        <v>0</v>
      </c>
      <c r="F3055" s="17" t="str" cm="1">
        <f t="array" aca="1" ref="F3055" ca="1">IFERROR(INDEX(NTG_2020_Table,$C3055+1,$F$7),"")</f>
        <v>EUC-Default</v>
      </c>
      <c r="G3055" s="17" t="str" cm="1">
        <f t="array" aca="1" ref="G3055" ca="1">IF($F3055="","",IFERROR(INDEX(NTG_2020_Map,1,IF($D3055&lt;$B$4,$B$3,IF($D3055&lt;$B$5,$B$4,$B$5))),""))</f>
        <v>VersionSource</v>
      </c>
      <c r="H3055" s="17" t="str" cm="1">
        <f t="array" aca="1" ref="H3055" ca="1">IF(F3055="","",IFERROR(INDEX(NTG_2020_Map,2,D3055),""))</f>
        <v/>
      </c>
      <c r="I3055" s="17" t="str" cm="1">
        <f t="array" aca="1" ref="I3055" ca="1">IFERROR(INDEX(NTG_2020_Map,$C3055+2,$I$7),"")</f>
        <v/>
      </c>
      <c r="J3055" s="17" t="str" cm="1">
        <f t="array" aca="1" ref="J3055" ca="1">IFERROR(IF(INDEX(NTG_2020_Map,$C3055+2,36)=0,"",INDEX(NTG_2020_Map,$C3055+2,$J$7)),"")</f>
        <v/>
      </c>
      <c r="K3055" s="17" t="str" cm="1">
        <f t="array" aca="1" ref="K3055" ca="1">IFERROR(INDEX(NTG_2020_Map,$C3055+2,K$7),"")</f>
        <v/>
      </c>
      <c r="L3055" s="17" t="str" cm="1">
        <f t="array" aca="1" ref="L3055" ca="1">IFERROR(INDEX(NTG_2020_Map,$C3055+2,L$7),"")</f>
        <v/>
      </c>
      <c r="M3055" s="17" t="str" cm="1">
        <f t="array" aca="1" ref="M3055" ca="1">IFERROR(INDEX(NTG_2020_Map,$C3055+2,M$7),"")</f>
        <v/>
      </c>
      <c r="N3055" s="18" t="str" cm="1">
        <f t="array" aca="1" ref="N3055" ca="1">IFERROR(INDEX(NTG_2020_Map,$C3055+2,N$7),"")</f>
        <v/>
      </c>
      <c r="O3055" s="18" t="str" cm="1">
        <f t="array" aca="1" ref="O3055" ca="1">IFERROR(IF(INDEX(NTG_2020_Map,$C3055+2,O$7)="","",INDEX(NTG_2020_Map,$C3055+2,O$7)),"")</f>
        <v/>
      </c>
    </row>
    <row r="3056" spans="3:15" ht="12.75" customHeight="1">
      <c r="C3056" s="16">
        <f t="shared" si="94"/>
        <v>133</v>
      </c>
      <c r="D3056" s="16">
        <f t="shared" si="95"/>
        <v>12</v>
      </c>
      <c r="E3056" s="16" cm="1">
        <f t="array" aca="1" ref="E3056" ca="1">IF(F3056="","",IF(INDEX(NTG_2020_Table,$C3056+1,$D3056)=1,1,0))</f>
        <v>0</v>
      </c>
      <c r="F3056" s="17" t="str" cm="1">
        <f t="array" aca="1" ref="F3056" ca="1">IFERROR(INDEX(NTG_2020_Table,$C3056+1,$F$7),"")</f>
        <v>EUC-Default</v>
      </c>
      <c r="G3056" s="17" t="str" cm="1">
        <f t="array" aca="1" ref="G3056" ca="1">IF($F3056="","",IFERROR(INDEX(NTG_2020_Map,1,IF($D3056&lt;$B$4,$B$3,IF($D3056&lt;$B$5,$B$4,$B$5))),""))</f>
        <v>VersionSource</v>
      </c>
      <c r="H3056" s="17" t="str" cm="1">
        <f t="array" aca="1" ref="H3056" ca="1">IF(F3056="","",IFERROR(INDEX(NTG_2020_Map,2,D3056),""))</f>
        <v>1</v>
      </c>
      <c r="I3056" s="17" t="str" cm="1">
        <f t="array" aca="1" ref="I3056" ca="1">IFERROR(INDEX(NTG_2020_Map,$C3056+2,$I$7),"")</f>
        <v/>
      </c>
      <c r="J3056" s="17" t="str" cm="1">
        <f t="array" aca="1" ref="J3056" ca="1">IFERROR(IF(INDEX(NTG_2020_Map,$C3056+2,36)=0,"",INDEX(NTG_2020_Map,$C3056+2,$J$7)),"")</f>
        <v/>
      </c>
      <c r="K3056" s="17" t="str" cm="1">
        <f t="array" aca="1" ref="K3056" ca="1">IFERROR(INDEX(NTG_2020_Map,$C3056+2,K$7),"")</f>
        <v/>
      </c>
      <c r="L3056" s="17" t="str" cm="1">
        <f t="array" aca="1" ref="L3056" ca="1">IFERROR(INDEX(NTG_2020_Map,$C3056+2,L$7),"")</f>
        <v/>
      </c>
      <c r="M3056" s="17" t="str" cm="1">
        <f t="array" aca="1" ref="M3056" ca="1">IFERROR(INDEX(NTG_2020_Map,$C3056+2,M$7),"")</f>
        <v/>
      </c>
      <c r="N3056" s="18" t="str" cm="1">
        <f t="array" aca="1" ref="N3056" ca="1">IFERROR(INDEX(NTG_2020_Map,$C3056+2,N$7),"")</f>
        <v/>
      </c>
      <c r="O3056" s="18" t="str" cm="1">
        <f t="array" aca="1" ref="O3056" ca="1">IFERROR(IF(INDEX(NTG_2020_Map,$C3056+2,O$7)="","",INDEX(NTG_2020_Map,$C3056+2,O$7)),"")</f>
        <v/>
      </c>
    </row>
    <row r="3057" spans="3:15" ht="12.75" customHeight="1">
      <c r="C3057" s="16">
        <f t="shared" si="94"/>
        <v>133</v>
      </c>
      <c r="D3057" s="16">
        <f t="shared" si="95"/>
        <v>13</v>
      </c>
      <c r="E3057" s="16" cm="1">
        <f t="array" aca="1" ref="E3057" ca="1">IF(F3057="","",IF(INDEX(NTG_2020_Table,$C3057+1,$D3057)=1,1,0))</f>
        <v>0</v>
      </c>
      <c r="F3057" s="17" t="str" cm="1">
        <f t="array" aca="1" ref="F3057" ca="1">IFERROR(INDEX(NTG_2020_Table,$C3057+1,$F$7),"")</f>
        <v>EUC-Default</v>
      </c>
      <c r="G3057" s="17" t="str" cm="1">
        <f t="array" aca="1" ref="G3057" ca="1">IF($F3057="","",IFERROR(INDEX(NTG_2020_Map,1,IF($D3057&lt;$B$4,$B$3,IF($D3057&lt;$B$5,$B$4,$B$5))),""))</f>
        <v>VersionSource</v>
      </c>
      <c r="H3057" s="17" t="str" cm="1">
        <f t="array" aca="1" ref="H3057" ca="1">IF(F3057="","",IFERROR(INDEX(NTG_2020_Map,2,D3057),""))</f>
        <v>1</v>
      </c>
      <c r="I3057" s="17" t="str" cm="1">
        <f t="array" aca="1" ref="I3057" ca="1">IFERROR(INDEX(NTG_2020_Map,$C3057+2,$I$7),"")</f>
        <v/>
      </c>
      <c r="J3057" s="17" t="str" cm="1">
        <f t="array" aca="1" ref="J3057" ca="1">IFERROR(IF(INDEX(NTG_2020_Map,$C3057+2,36)=0,"",INDEX(NTG_2020_Map,$C3057+2,$J$7)),"")</f>
        <v/>
      </c>
      <c r="K3057" s="17" t="str" cm="1">
        <f t="array" aca="1" ref="K3057" ca="1">IFERROR(INDEX(NTG_2020_Map,$C3057+2,K$7),"")</f>
        <v/>
      </c>
      <c r="L3057" s="17" t="str" cm="1">
        <f t="array" aca="1" ref="L3057" ca="1">IFERROR(INDEX(NTG_2020_Map,$C3057+2,L$7),"")</f>
        <v/>
      </c>
      <c r="M3057" s="17" t="str" cm="1">
        <f t="array" aca="1" ref="M3057" ca="1">IFERROR(INDEX(NTG_2020_Map,$C3057+2,M$7),"")</f>
        <v/>
      </c>
      <c r="N3057" s="18" t="str" cm="1">
        <f t="array" aca="1" ref="N3057" ca="1">IFERROR(INDEX(NTG_2020_Map,$C3057+2,N$7),"")</f>
        <v/>
      </c>
      <c r="O3057" s="18" t="str" cm="1">
        <f t="array" aca="1" ref="O3057" ca="1">IFERROR(IF(INDEX(NTG_2020_Map,$C3057+2,O$7)="","",INDEX(NTG_2020_Map,$C3057+2,O$7)),"")</f>
        <v/>
      </c>
    </row>
    <row r="3058" spans="3:15" ht="12.75" customHeight="1">
      <c r="C3058" s="16">
        <f t="shared" si="94"/>
        <v>133</v>
      </c>
      <c r="D3058" s="16">
        <f t="shared" si="95"/>
        <v>14</v>
      </c>
      <c r="E3058" s="16" cm="1">
        <f t="array" aca="1" ref="E3058" ca="1">IF(F3058="","",IF(INDEX(NTG_2020_Table,$C3058+1,$D3058)=1,1,0))</f>
        <v>0</v>
      </c>
      <c r="F3058" s="17" t="str" cm="1">
        <f t="array" aca="1" ref="F3058" ca="1">IFERROR(INDEX(NTG_2020_Table,$C3058+1,$F$7),"")</f>
        <v>EUC-Default</v>
      </c>
      <c r="G3058" s="17" t="str" cm="1">
        <f t="array" aca="1" ref="G3058" ca="1">IF($F3058="","",IFERROR(INDEX(NTG_2020_Map,1,IF($D3058&lt;$B$4,$B$3,IF($D3058&lt;$B$5,$B$4,$B$5))),""))</f>
        <v>VersionSource</v>
      </c>
      <c r="H3058" s="17" t="str" cm="1">
        <f t="array" aca="1" ref="H3058" ca="1">IF(F3058="","",IFERROR(INDEX(NTG_2020_Map,2,D3058),""))</f>
        <v>0</v>
      </c>
      <c r="I3058" s="17" t="str" cm="1">
        <f t="array" aca="1" ref="I3058" ca="1">IFERROR(INDEX(NTG_2020_Map,$C3058+2,$I$7),"")</f>
        <v/>
      </c>
      <c r="J3058" s="17" t="str" cm="1">
        <f t="array" aca="1" ref="J3058" ca="1">IFERROR(IF(INDEX(NTG_2020_Map,$C3058+2,36)=0,"",INDEX(NTG_2020_Map,$C3058+2,$J$7)),"")</f>
        <v/>
      </c>
      <c r="K3058" s="17" t="str" cm="1">
        <f t="array" aca="1" ref="K3058" ca="1">IFERROR(INDEX(NTG_2020_Map,$C3058+2,K$7),"")</f>
        <v/>
      </c>
      <c r="L3058" s="17" t="str" cm="1">
        <f t="array" aca="1" ref="L3058" ca="1">IFERROR(INDEX(NTG_2020_Map,$C3058+2,L$7),"")</f>
        <v/>
      </c>
      <c r="M3058" s="17" t="str" cm="1">
        <f t="array" aca="1" ref="M3058" ca="1">IFERROR(INDEX(NTG_2020_Map,$C3058+2,M$7),"")</f>
        <v/>
      </c>
      <c r="N3058" s="18" t="str" cm="1">
        <f t="array" aca="1" ref="N3058" ca="1">IFERROR(INDEX(NTG_2020_Map,$C3058+2,N$7),"")</f>
        <v/>
      </c>
      <c r="O3058" s="18" t="str" cm="1">
        <f t="array" aca="1" ref="O3058" ca="1">IFERROR(IF(INDEX(NTG_2020_Map,$C3058+2,O$7)="","",INDEX(NTG_2020_Map,$C3058+2,O$7)),"")</f>
        <v/>
      </c>
    </row>
    <row r="3059" spans="3:15" ht="12.75" customHeight="1">
      <c r="C3059" s="16">
        <f t="shared" si="94"/>
        <v>133</v>
      </c>
      <c r="D3059" s="16">
        <f t="shared" si="95"/>
        <v>15</v>
      </c>
      <c r="E3059" s="16" cm="1">
        <f t="array" aca="1" ref="E3059" ca="1">IF(F3059="","",IF(INDEX(NTG_2020_Table,$C3059+1,$D3059)=1,1,0))</f>
        <v>0</v>
      </c>
      <c r="F3059" s="17" t="str" cm="1">
        <f t="array" aca="1" ref="F3059" ca="1">IFERROR(INDEX(NTG_2020_Table,$C3059+1,$F$7),"")</f>
        <v>EUC-Default</v>
      </c>
      <c r="G3059" s="17" t="str" cm="1">
        <f t="array" aca="1" ref="G3059" ca="1">IF($F3059="","",IFERROR(INDEX(NTG_2020_Map,1,IF($D3059&lt;$B$4,$B$3,IF($D3059&lt;$B$5,$B$4,$B$5))),""))</f>
        <v>VersionSource</v>
      </c>
      <c r="H3059" s="17" cm="1">
        <f t="array" aca="1" ref="H3059" ca="1">IF(F3059="","",IFERROR(INDEX(NTG_2020_Map,2,D3059),""))</f>
        <v>45448.629734189817</v>
      </c>
      <c r="I3059" s="17" t="str" cm="1">
        <f t="array" aca="1" ref="I3059" ca="1">IFERROR(INDEX(NTG_2020_Map,$C3059+2,$I$7),"")</f>
        <v/>
      </c>
      <c r="J3059" s="17" t="str" cm="1">
        <f t="array" aca="1" ref="J3059" ca="1">IFERROR(IF(INDEX(NTG_2020_Map,$C3059+2,36)=0,"",INDEX(NTG_2020_Map,$C3059+2,$J$7)),"")</f>
        <v/>
      </c>
      <c r="K3059" s="17" t="str" cm="1">
        <f t="array" aca="1" ref="K3059" ca="1">IFERROR(INDEX(NTG_2020_Map,$C3059+2,K$7),"")</f>
        <v/>
      </c>
      <c r="L3059" s="17" t="str" cm="1">
        <f t="array" aca="1" ref="L3059" ca="1">IFERROR(INDEX(NTG_2020_Map,$C3059+2,L$7),"")</f>
        <v/>
      </c>
      <c r="M3059" s="17" t="str" cm="1">
        <f t="array" aca="1" ref="M3059" ca="1">IFERROR(INDEX(NTG_2020_Map,$C3059+2,M$7),"")</f>
        <v/>
      </c>
      <c r="N3059" s="18" t="str" cm="1">
        <f t="array" aca="1" ref="N3059" ca="1">IFERROR(INDEX(NTG_2020_Map,$C3059+2,N$7),"")</f>
        <v/>
      </c>
      <c r="O3059" s="18" t="str" cm="1">
        <f t="array" aca="1" ref="O3059" ca="1">IFERROR(IF(INDEX(NTG_2020_Map,$C3059+2,O$7)="","",INDEX(NTG_2020_Map,$C3059+2,O$7)),"")</f>
        <v/>
      </c>
    </row>
    <row r="3060" spans="3:15" ht="12.75" customHeight="1">
      <c r="C3060" s="16">
        <f t="shared" si="94"/>
        <v>133</v>
      </c>
      <c r="D3060" s="16">
        <f t="shared" si="95"/>
        <v>16</v>
      </c>
      <c r="E3060" s="16" cm="1">
        <f t="array" aca="1" ref="E3060" ca="1">IF(F3060="","",IF(INDEX(NTG_2020_Table,$C3060+1,$D3060)=1,1,0))</f>
        <v>1</v>
      </c>
      <c r="F3060" s="17" t="str" cm="1">
        <f t="array" aca="1" ref="F3060" ca="1">IFERROR(INDEX(NTG_2020_Table,$C3060+1,$F$7),"")</f>
        <v>EUC-Default</v>
      </c>
      <c r="G3060" s="17" t="str" cm="1">
        <f t="array" aca="1" ref="G3060" ca="1">IF($F3060="","",IFERROR(INDEX(NTG_2020_Map,1,IF($D3060&lt;$B$4,$B$3,IF($D3060&lt;$B$5,$B$4,$B$5))),""))</f>
        <v>VersionSource</v>
      </c>
      <c r="H3060" s="17" t="str" cm="1">
        <f t="array" aca="1" ref="H3060" ca="1">IF(F3060="","",IFERROR(INDEX(NTG_2020_Map,2,D3060),""))</f>
        <v>Expired this record since a new record was created that uses the updated Measure Impact Types and Delivery Types per DEER2026 Scoping Document.</v>
      </c>
      <c r="I3060" s="17" t="str" cm="1">
        <f t="array" aca="1" ref="I3060" ca="1">IFERROR(INDEX(NTG_2020_Map,$C3060+2,$I$7),"")</f>
        <v/>
      </c>
      <c r="J3060" s="17" t="str" cm="1">
        <f t="array" aca="1" ref="J3060" ca="1">IFERROR(IF(INDEX(NTG_2020_Map,$C3060+2,36)=0,"",INDEX(NTG_2020_Map,$C3060+2,$J$7)),"")</f>
        <v/>
      </c>
      <c r="K3060" s="17" t="str" cm="1">
        <f t="array" aca="1" ref="K3060" ca="1">IFERROR(INDEX(NTG_2020_Map,$C3060+2,K$7),"")</f>
        <v/>
      </c>
      <c r="L3060" s="17" t="str" cm="1">
        <f t="array" aca="1" ref="L3060" ca="1">IFERROR(INDEX(NTG_2020_Map,$C3060+2,L$7),"")</f>
        <v/>
      </c>
      <c r="M3060" s="17" t="str" cm="1">
        <f t="array" aca="1" ref="M3060" ca="1">IFERROR(INDEX(NTG_2020_Map,$C3060+2,M$7),"")</f>
        <v/>
      </c>
      <c r="N3060" s="18" t="str" cm="1">
        <f t="array" aca="1" ref="N3060" ca="1">IFERROR(INDEX(NTG_2020_Map,$C3060+2,N$7),"")</f>
        <v/>
      </c>
      <c r="O3060" s="18" t="str" cm="1">
        <f t="array" aca="1" ref="O3060" ca="1">IFERROR(IF(INDEX(NTG_2020_Map,$C3060+2,O$7)="","",INDEX(NTG_2020_Map,$C3060+2,O$7)),"")</f>
        <v/>
      </c>
    </row>
    <row r="3061" spans="3:15" ht="12.75" customHeight="1">
      <c r="C3061" s="16">
        <f t="shared" si="94"/>
        <v>133</v>
      </c>
      <c r="D3061" s="16">
        <f t="shared" si="95"/>
        <v>17</v>
      </c>
      <c r="E3061" s="16" cm="1">
        <f t="array" aca="1" ref="E3061" ca="1">IF(F3061="","",IF(INDEX(NTG_2020_Table,$C3061+1,$D3061)=1,1,0))</f>
        <v>1</v>
      </c>
      <c r="F3061" s="17" t="str" cm="1">
        <f t="array" aca="1" ref="F3061" ca="1">IFERROR(INDEX(NTG_2020_Table,$C3061+1,$F$7),"")</f>
        <v>EUC-Default</v>
      </c>
      <c r="G3061" s="17" t="str" cm="1">
        <f t="array" aca="1" ref="G3061" ca="1">IF($F3061="","",IFERROR(INDEX(NTG_2020_Map,1,IF($D3061&lt;$B$4,$B$3,IF($D3061&lt;$B$5,$B$4,$B$5))),""))</f>
        <v>VersionSource</v>
      </c>
      <c r="H3061" s="17" t="str" cm="1">
        <f t="array" aca="1" ref="H3061" ca="1">IF(F3061="","",IFERROR(INDEX(NTG_2020_Map,2,D3061),""))</f>
        <v>Deemed Ex Ante Team</v>
      </c>
      <c r="I3061" s="17" t="str" cm="1">
        <f t="array" aca="1" ref="I3061" ca="1">IFERROR(INDEX(NTG_2020_Map,$C3061+2,$I$7),"")</f>
        <v/>
      </c>
      <c r="J3061" s="17" t="str" cm="1">
        <f t="array" aca="1" ref="J3061" ca="1">IFERROR(IF(INDEX(NTG_2020_Map,$C3061+2,36)=0,"",INDEX(NTG_2020_Map,$C3061+2,$J$7)),"")</f>
        <v/>
      </c>
      <c r="K3061" s="17" t="str" cm="1">
        <f t="array" aca="1" ref="K3061" ca="1">IFERROR(INDEX(NTG_2020_Map,$C3061+2,K$7),"")</f>
        <v/>
      </c>
      <c r="L3061" s="17" t="str" cm="1">
        <f t="array" aca="1" ref="L3061" ca="1">IFERROR(INDEX(NTG_2020_Map,$C3061+2,L$7),"")</f>
        <v/>
      </c>
      <c r="M3061" s="17" t="str" cm="1">
        <f t="array" aca="1" ref="M3061" ca="1">IFERROR(INDEX(NTG_2020_Map,$C3061+2,M$7),"")</f>
        <v/>
      </c>
      <c r="N3061" s="18" t="str" cm="1">
        <f t="array" aca="1" ref="N3061" ca="1">IFERROR(INDEX(NTG_2020_Map,$C3061+2,N$7),"")</f>
        <v/>
      </c>
      <c r="O3061" s="18" t="str" cm="1">
        <f t="array" aca="1" ref="O3061" ca="1">IFERROR(IF(INDEX(NTG_2020_Map,$C3061+2,O$7)="","",INDEX(NTG_2020_Map,$C3061+2,O$7)),"")</f>
        <v/>
      </c>
    </row>
    <row r="3062" spans="3:15" ht="12.75" customHeight="1">
      <c r="C3062" s="16">
        <f t="shared" si="94"/>
        <v>133</v>
      </c>
      <c r="D3062" s="16">
        <f t="shared" si="95"/>
        <v>18</v>
      </c>
      <c r="E3062" s="16" cm="1">
        <f t="array" aca="1" ref="E3062" ca="1">IF(F3062="","",IF(INDEX(NTG_2020_Table,$C3062+1,$D3062)=1,1,0))</f>
        <v>1</v>
      </c>
      <c r="F3062" s="17" t="str" cm="1">
        <f t="array" aca="1" ref="F3062" ca="1">IFERROR(INDEX(NTG_2020_Table,$C3062+1,$F$7),"")</f>
        <v>EUC-Default</v>
      </c>
      <c r="G3062" s="17" t="str" cm="1">
        <f t="array" aca="1" ref="G3062" ca="1">IF($F3062="","",IFERROR(INDEX(NTG_2020_Map,1,IF($D3062&lt;$B$4,$B$3,IF($D3062&lt;$B$5,$B$4,$B$5))),""))</f>
        <v>VersionSource</v>
      </c>
      <c r="H3062" s="17" cm="1">
        <f t="array" aca="1" ref="H3062" ca="1">IF(F3062="","",IFERROR(INDEX(NTG_2020_Map,2,D3062),""))</f>
        <v>44566.539816770834</v>
      </c>
      <c r="I3062" s="17" t="str" cm="1">
        <f t="array" aca="1" ref="I3062" ca="1">IFERROR(INDEX(NTG_2020_Map,$C3062+2,$I$7),"")</f>
        <v/>
      </c>
      <c r="J3062" s="17" t="str" cm="1">
        <f t="array" aca="1" ref="J3062" ca="1">IFERROR(IF(INDEX(NTG_2020_Map,$C3062+2,36)=0,"",INDEX(NTG_2020_Map,$C3062+2,$J$7)),"")</f>
        <v/>
      </c>
      <c r="K3062" s="17" t="str" cm="1">
        <f t="array" aca="1" ref="K3062" ca="1">IFERROR(INDEX(NTG_2020_Map,$C3062+2,K$7),"")</f>
        <v/>
      </c>
      <c r="L3062" s="17" t="str" cm="1">
        <f t="array" aca="1" ref="L3062" ca="1">IFERROR(INDEX(NTG_2020_Map,$C3062+2,L$7),"")</f>
        <v/>
      </c>
      <c r="M3062" s="17" t="str" cm="1">
        <f t="array" aca="1" ref="M3062" ca="1">IFERROR(INDEX(NTG_2020_Map,$C3062+2,M$7),"")</f>
        <v/>
      </c>
      <c r="N3062" s="18" t="str" cm="1">
        <f t="array" aca="1" ref="N3062" ca="1">IFERROR(INDEX(NTG_2020_Map,$C3062+2,N$7),"")</f>
        <v/>
      </c>
      <c r="O3062" s="18" t="str" cm="1">
        <f t="array" aca="1" ref="O3062" ca="1">IFERROR(IF(INDEX(NTG_2020_Map,$C3062+2,O$7)="","",INDEX(NTG_2020_Map,$C3062+2,O$7)),"")</f>
        <v/>
      </c>
    </row>
    <row r="3063" spans="3:15" ht="12.75" customHeight="1">
      <c r="C3063" s="16">
        <f t="shared" si="94"/>
        <v>133</v>
      </c>
      <c r="D3063" s="16">
        <f t="shared" si="95"/>
        <v>19</v>
      </c>
      <c r="E3063" s="16" cm="1">
        <f t="array" aca="1" ref="E3063" ca="1">IF(F3063="","",IF(INDEX(NTG_2020_Table,$C3063+1,$D3063)=1,1,0))</f>
        <v>1</v>
      </c>
      <c r="F3063" s="17" t="str" cm="1">
        <f t="array" aca="1" ref="F3063" ca="1">IFERROR(INDEX(NTG_2020_Table,$C3063+1,$F$7),"")</f>
        <v>EUC-Default</v>
      </c>
      <c r="G3063" s="17" t="str" cm="1">
        <f t="array" aca="1" ref="G3063" ca="1">IF($F3063="","",IFERROR(INDEX(NTG_2020_Map,1,IF($D3063&lt;$B$4,$B$3,IF($D3063&lt;$B$5,$B$4,$B$5))),""))</f>
        <v>CreatedComment</v>
      </c>
      <c r="H3063" s="17" t="str" cm="1">
        <f t="array" aca="1" ref="H3063" ca="1">IF(F3063="","",IFERROR(INDEX(NTG_2020_Map,2,D3063),""))</f>
        <v/>
      </c>
      <c r="I3063" s="17" t="str" cm="1">
        <f t="array" aca="1" ref="I3063" ca="1">IFERROR(INDEX(NTG_2020_Map,$C3063+2,$I$7),"")</f>
        <v/>
      </c>
      <c r="J3063" s="17" t="str" cm="1">
        <f t="array" aca="1" ref="J3063" ca="1">IFERROR(IF(INDEX(NTG_2020_Map,$C3063+2,36)=0,"",INDEX(NTG_2020_Map,$C3063+2,$J$7)),"")</f>
        <v/>
      </c>
      <c r="K3063" s="17" t="str" cm="1">
        <f t="array" aca="1" ref="K3063" ca="1">IFERROR(INDEX(NTG_2020_Map,$C3063+2,K$7),"")</f>
        <v/>
      </c>
      <c r="L3063" s="17" t="str" cm="1">
        <f t="array" aca="1" ref="L3063" ca="1">IFERROR(INDEX(NTG_2020_Map,$C3063+2,L$7),"")</f>
        <v/>
      </c>
      <c r="M3063" s="17" t="str" cm="1">
        <f t="array" aca="1" ref="M3063" ca="1">IFERROR(INDEX(NTG_2020_Map,$C3063+2,M$7),"")</f>
        <v/>
      </c>
      <c r="N3063" s="18" t="str" cm="1">
        <f t="array" aca="1" ref="N3063" ca="1">IFERROR(INDEX(NTG_2020_Map,$C3063+2,N$7),"")</f>
        <v/>
      </c>
      <c r="O3063" s="18" t="str" cm="1">
        <f t="array" aca="1" ref="O3063" ca="1">IFERROR(IF(INDEX(NTG_2020_Map,$C3063+2,O$7)="","",INDEX(NTG_2020_Map,$C3063+2,O$7)),"")</f>
        <v/>
      </c>
    </row>
    <row r="3064" spans="3:15" ht="12.75" customHeight="1">
      <c r="C3064" s="16">
        <f t="shared" si="94"/>
        <v>133</v>
      </c>
      <c r="D3064" s="16">
        <f t="shared" si="95"/>
        <v>20</v>
      </c>
      <c r="E3064" s="16" cm="1">
        <f t="array" aca="1" ref="E3064" ca="1">IF(F3064="","",IF(INDEX(NTG_2020_Table,$C3064+1,$D3064)=1,1,0))</f>
        <v>1</v>
      </c>
      <c r="F3064" s="17" t="str" cm="1">
        <f t="array" aca="1" ref="F3064" ca="1">IFERROR(INDEX(NTG_2020_Table,$C3064+1,$F$7),"")</f>
        <v>EUC-Default</v>
      </c>
      <c r="G3064" s="17" t="str" cm="1">
        <f t="array" aca="1" ref="G3064" ca="1">IF($F3064="","",IFERROR(INDEX(NTG_2020_Map,1,IF($D3064&lt;$B$4,$B$3,IF($D3064&lt;$B$5,$B$4,$B$5))),""))</f>
        <v>CreatedComment</v>
      </c>
      <c r="H3064" s="17" t="str" cm="1">
        <f t="array" aca="1" ref="H3064" ca="1">IF(F3064="","",IFERROR(INDEX(NTG_2020_Map,2,D3064),""))</f>
        <v>Deemed Ex Ante Team</v>
      </c>
      <c r="I3064" s="17" t="str" cm="1">
        <f t="array" aca="1" ref="I3064" ca="1">IFERROR(INDEX(NTG_2020_Map,$C3064+2,$I$7),"")</f>
        <v/>
      </c>
      <c r="J3064" s="17" t="str" cm="1">
        <f t="array" aca="1" ref="J3064" ca="1">IFERROR(IF(INDEX(NTG_2020_Map,$C3064+2,36)=0,"",INDEX(NTG_2020_Map,$C3064+2,$J$7)),"")</f>
        <v/>
      </c>
      <c r="K3064" s="17" t="str" cm="1">
        <f t="array" aca="1" ref="K3064" ca="1">IFERROR(INDEX(NTG_2020_Map,$C3064+2,K$7),"")</f>
        <v/>
      </c>
      <c r="L3064" s="17" t="str" cm="1">
        <f t="array" aca="1" ref="L3064" ca="1">IFERROR(INDEX(NTG_2020_Map,$C3064+2,L$7),"")</f>
        <v/>
      </c>
      <c r="M3064" s="17" t="str" cm="1">
        <f t="array" aca="1" ref="M3064" ca="1">IFERROR(INDEX(NTG_2020_Map,$C3064+2,M$7),"")</f>
        <v/>
      </c>
      <c r="N3064" s="18" t="str" cm="1">
        <f t="array" aca="1" ref="N3064" ca="1">IFERROR(INDEX(NTG_2020_Map,$C3064+2,N$7),"")</f>
        <v/>
      </c>
      <c r="O3064" s="18" t="str" cm="1">
        <f t="array" aca="1" ref="O3064" ca="1">IFERROR(IF(INDEX(NTG_2020_Map,$C3064+2,O$7)="","",INDEX(NTG_2020_Map,$C3064+2,O$7)),"")</f>
        <v/>
      </c>
    </row>
    <row r="3065" spans="3:15" ht="12.75" customHeight="1">
      <c r="C3065" s="16">
        <f t="shared" si="94"/>
        <v>133</v>
      </c>
      <c r="D3065" s="16">
        <f t="shared" si="95"/>
        <v>21</v>
      </c>
      <c r="E3065" s="16" cm="1">
        <f t="array" aca="1" ref="E3065" ca="1">IF(F3065="","",IF(INDEX(NTG_2020_Table,$C3065+1,$D3065)=1,1,0))</f>
        <v>1</v>
      </c>
      <c r="F3065" s="17" t="str" cm="1">
        <f t="array" aca="1" ref="F3065" ca="1">IFERROR(INDEX(NTG_2020_Table,$C3065+1,$F$7),"")</f>
        <v>EUC-Default</v>
      </c>
      <c r="G3065" s="17" t="str" cm="1">
        <f t="array" aca="1" ref="G3065" ca="1">IF($F3065="","",IFERROR(INDEX(NTG_2020_Map,1,IF($D3065&lt;$B$4,$B$3,IF($D3065&lt;$B$5,$B$4,$B$5))),""))</f>
        <v>CreatedComment</v>
      </c>
      <c r="H3065" s="17" t="str" cm="1">
        <f t="array" aca="1" ref="H3065" ca="1">IF(F3065="","",IFERROR(INDEX(NTG_2020_Map,2,D3065),""))</f>
        <v/>
      </c>
      <c r="I3065" s="17" t="str" cm="1">
        <f t="array" aca="1" ref="I3065" ca="1">IFERROR(INDEX(NTG_2020_Map,$C3065+2,$I$7),"")</f>
        <v/>
      </c>
      <c r="J3065" s="17" t="str" cm="1">
        <f t="array" aca="1" ref="J3065" ca="1">IFERROR(IF(INDEX(NTG_2020_Map,$C3065+2,36)=0,"",INDEX(NTG_2020_Map,$C3065+2,$J$7)),"")</f>
        <v/>
      </c>
      <c r="K3065" s="17" t="str" cm="1">
        <f t="array" aca="1" ref="K3065" ca="1">IFERROR(INDEX(NTG_2020_Map,$C3065+2,K$7),"")</f>
        <v/>
      </c>
      <c r="L3065" s="17" t="str" cm="1">
        <f t="array" aca="1" ref="L3065" ca="1">IFERROR(INDEX(NTG_2020_Map,$C3065+2,L$7),"")</f>
        <v/>
      </c>
      <c r="M3065" s="17" t="str" cm="1">
        <f t="array" aca="1" ref="M3065" ca="1">IFERROR(INDEX(NTG_2020_Map,$C3065+2,M$7),"")</f>
        <v/>
      </c>
      <c r="N3065" s="18" t="str" cm="1">
        <f t="array" aca="1" ref="N3065" ca="1">IFERROR(INDEX(NTG_2020_Map,$C3065+2,N$7),"")</f>
        <v/>
      </c>
      <c r="O3065" s="18" t="str" cm="1">
        <f t="array" aca="1" ref="O3065" ca="1">IFERROR(IF(INDEX(NTG_2020_Map,$C3065+2,O$7)="","",INDEX(NTG_2020_Map,$C3065+2,O$7)),"")</f>
        <v/>
      </c>
    </row>
    <row r="3066" spans="3:15" ht="12.75" customHeight="1">
      <c r="C3066" s="16">
        <f t="shared" si="94"/>
        <v>133</v>
      </c>
      <c r="D3066" s="16">
        <f t="shared" si="95"/>
        <v>22</v>
      </c>
      <c r="E3066" s="16" cm="1">
        <f t="array" aca="1" ref="E3066" ca="1">IF(F3066="","",IF(INDEX(NTG_2020_Table,$C3066+1,$D3066)=1,1,0))</f>
        <v>1</v>
      </c>
      <c r="F3066" s="17" t="str" cm="1">
        <f t="array" aca="1" ref="F3066" ca="1">IFERROR(INDEX(NTG_2020_Table,$C3066+1,$F$7),"")</f>
        <v>EUC-Default</v>
      </c>
      <c r="G3066" s="17" t="str" cm="1">
        <f t="array" aca="1" ref="G3066" ca="1">IF($F3066="","",IFERROR(INDEX(NTG_2020_Map,1,IF($D3066&lt;$B$4,$B$3,IF($D3066&lt;$B$5,$B$4,$B$5))),""))</f>
        <v>CreatedComment</v>
      </c>
      <c r="H3066" s="17" t="str" cm="1">
        <f t="array" aca="1" ref="H3066" ca="1">IF(F3066="","",IFERROR(INDEX(NTG_2020_Map,2,D3066),""))</f>
        <v/>
      </c>
      <c r="I3066" s="17" t="str" cm="1">
        <f t="array" aca="1" ref="I3066" ca="1">IFERROR(INDEX(NTG_2020_Map,$C3066+2,$I$7),"")</f>
        <v/>
      </c>
      <c r="J3066" s="17" t="str" cm="1">
        <f t="array" aca="1" ref="J3066" ca="1">IFERROR(IF(INDEX(NTG_2020_Map,$C3066+2,36)=0,"",INDEX(NTG_2020_Map,$C3066+2,$J$7)),"")</f>
        <v/>
      </c>
      <c r="K3066" s="17" t="str" cm="1">
        <f t="array" aca="1" ref="K3066" ca="1">IFERROR(INDEX(NTG_2020_Map,$C3066+2,K$7),"")</f>
        <v/>
      </c>
      <c r="L3066" s="17" t="str" cm="1">
        <f t="array" aca="1" ref="L3066" ca="1">IFERROR(INDEX(NTG_2020_Map,$C3066+2,L$7),"")</f>
        <v/>
      </c>
      <c r="M3066" s="17" t="str" cm="1">
        <f t="array" aca="1" ref="M3066" ca="1">IFERROR(INDEX(NTG_2020_Map,$C3066+2,M$7),"")</f>
        <v/>
      </c>
      <c r="N3066" s="18" t="str" cm="1">
        <f t="array" aca="1" ref="N3066" ca="1">IFERROR(INDEX(NTG_2020_Map,$C3066+2,N$7),"")</f>
        <v/>
      </c>
      <c r="O3066" s="18" t="str" cm="1">
        <f t="array" aca="1" ref="O3066" ca="1">IFERROR(IF(INDEX(NTG_2020_Map,$C3066+2,O$7)="","",INDEX(NTG_2020_Map,$C3066+2,O$7)),"")</f>
        <v/>
      </c>
    </row>
    <row r="3067" spans="3:15" ht="12.75" customHeight="1">
      <c r="C3067" s="16">
        <f t="shared" si="94"/>
        <v>133</v>
      </c>
      <c r="D3067" s="16">
        <f t="shared" si="95"/>
        <v>23</v>
      </c>
      <c r="E3067" s="16" cm="1">
        <f t="array" aca="1" ref="E3067" ca="1">IF(F3067="","",IF(INDEX(NTG_2020_Table,$C3067+1,$D3067)=1,1,0))</f>
        <v>1</v>
      </c>
      <c r="F3067" s="17" t="str" cm="1">
        <f t="array" aca="1" ref="F3067" ca="1">IFERROR(INDEX(NTG_2020_Table,$C3067+1,$F$7),"")</f>
        <v>EUC-Default</v>
      </c>
      <c r="G3067" s="17" t="str" cm="1">
        <f t="array" aca="1" ref="G3067" ca="1">IF($F3067="","",IFERROR(INDEX(NTG_2020_Map,1,IF($D3067&lt;$B$4,$B$3,IF($D3067&lt;$B$5,$B$4,$B$5))),""))</f>
        <v>CreatedComment</v>
      </c>
      <c r="H3067" s="17" t="str" cm="1">
        <f t="array" aca="1" ref="H3067" ca="1">IF(F3067="","",IFERROR(INDEX(NTG_2020_Map,2,D3067),""))</f>
        <v/>
      </c>
      <c r="I3067" s="17" t="str" cm="1">
        <f t="array" aca="1" ref="I3067" ca="1">IFERROR(INDEX(NTG_2020_Map,$C3067+2,$I$7),"")</f>
        <v/>
      </c>
      <c r="J3067" s="17" t="str" cm="1">
        <f t="array" aca="1" ref="J3067" ca="1">IFERROR(IF(INDEX(NTG_2020_Map,$C3067+2,36)=0,"",INDEX(NTG_2020_Map,$C3067+2,$J$7)),"")</f>
        <v/>
      </c>
      <c r="K3067" s="17" t="str" cm="1">
        <f t="array" aca="1" ref="K3067" ca="1">IFERROR(INDEX(NTG_2020_Map,$C3067+2,K$7),"")</f>
        <v/>
      </c>
      <c r="L3067" s="17" t="str" cm="1">
        <f t="array" aca="1" ref="L3067" ca="1">IFERROR(INDEX(NTG_2020_Map,$C3067+2,L$7),"")</f>
        <v/>
      </c>
      <c r="M3067" s="17" t="str" cm="1">
        <f t="array" aca="1" ref="M3067" ca="1">IFERROR(INDEX(NTG_2020_Map,$C3067+2,M$7),"")</f>
        <v/>
      </c>
      <c r="N3067" s="18" t="str" cm="1">
        <f t="array" aca="1" ref="N3067" ca="1">IFERROR(INDEX(NTG_2020_Map,$C3067+2,N$7),"")</f>
        <v/>
      </c>
      <c r="O3067" s="18" t="str" cm="1">
        <f t="array" aca="1" ref="O3067" ca="1">IFERROR(IF(INDEX(NTG_2020_Map,$C3067+2,O$7)="","",INDEX(NTG_2020_Map,$C3067+2,O$7)),"")</f>
        <v/>
      </c>
    </row>
    <row r="3068" spans="3:15" ht="12.75" customHeight="1">
      <c r="C3068" s="16">
        <f t="shared" si="94"/>
        <v>134</v>
      </c>
      <c r="D3068" s="16">
        <f t="shared" si="95"/>
        <v>1</v>
      </c>
      <c r="E3068" s="16" cm="1">
        <f t="array" aca="1" ref="E3068" ca="1">IF(F3068="","",IF(INDEX(NTG_2020_Table,$C3068+1,$D3068)=1,1,0))</f>
        <v>0</v>
      </c>
      <c r="F3068" s="17" t="str" cm="1">
        <f t="array" aca="1" ref="F3068" ca="1">IFERROR(INDEX(NTG_2020_Table,$C3068+1,$F$7),"")</f>
        <v>FuelSubst-Default</v>
      </c>
      <c r="G3068" s="17" t="str" cm="1">
        <f t="array" aca="1" ref="G3068" ca="1">IF($F3068="","",IFERROR(INDEX(NTG_2020_Map,1,IF($D3068&lt;$B$4,$B$3,IF($D3068&lt;$B$5,$B$4,$B$5))),""))</f>
        <v>NTG_ID</v>
      </c>
      <c r="H3068" s="17" t="str" cm="1">
        <f t="array" aca="1" ref="H3068" ca="1">IF(F3068="","",IFERROR(INDEX(NTG_2020_Map,2,D3068),""))</f>
        <v>Agric-Default&gt;2yrs</v>
      </c>
      <c r="I3068" s="17" t="str" cm="1">
        <f t="array" aca="1" ref="I3068" ca="1">IFERROR(INDEX(NTG_2020_Map,$C3068+2,$I$7),"")</f>
        <v/>
      </c>
      <c r="J3068" s="17" t="str" cm="1">
        <f t="array" aca="1" ref="J3068" ca="1">IFERROR(IF(INDEX(NTG_2020_Map,$C3068+2,36)=0,"",INDEX(NTG_2020_Map,$C3068+2,$J$7)),"")</f>
        <v/>
      </c>
      <c r="K3068" s="17" t="str" cm="1">
        <f t="array" aca="1" ref="K3068" ca="1">IFERROR(INDEX(NTG_2020_Map,$C3068+2,K$7),"")</f>
        <v/>
      </c>
      <c r="L3068" s="17" t="str" cm="1">
        <f t="array" aca="1" ref="L3068" ca="1">IFERROR(INDEX(NTG_2020_Map,$C3068+2,L$7),"")</f>
        <v/>
      </c>
      <c r="M3068" s="17" t="str" cm="1">
        <f t="array" aca="1" ref="M3068" ca="1">IFERROR(INDEX(NTG_2020_Map,$C3068+2,M$7),"")</f>
        <v/>
      </c>
      <c r="N3068" s="18" t="str" cm="1">
        <f t="array" aca="1" ref="N3068" ca="1">IFERROR(INDEX(NTG_2020_Map,$C3068+2,N$7),"")</f>
        <v/>
      </c>
      <c r="O3068" s="18" t="str" cm="1">
        <f t="array" aca="1" ref="O3068" ca="1">IFERROR(IF(INDEX(NTG_2020_Map,$C3068+2,O$7)="","",INDEX(NTG_2020_Map,$C3068+2,O$7)),"")</f>
        <v/>
      </c>
    </row>
    <row r="3069" spans="3:15" ht="12.75" customHeight="1">
      <c r="C3069" s="16">
        <f t="shared" si="94"/>
        <v>134</v>
      </c>
      <c r="D3069" s="16">
        <f t="shared" si="95"/>
        <v>2</v>
      </c>
      <c r="E3069" s="16" cm="1">
        <f t="array" aca="1" ref="E3069" ca="1">IF(F3069="","",IF(INDEX(NTG_2020_Table,$C3069+1,$D3069)=1,1,0))</f>
        <v>1</v>
      </c>
      <c r="F3069" s="17" t="str" cm="1">
        <f t="array" aca="1" ref="F3069" ca="1">IFERROR(INDEX(NTG_2020_Table,$C3069+1,$F$7),"")</f>
        <v>FuelSubst-Default</v>
      </c>
      <c r="G3069" s="17" t="str" cm="1">
        <f t="array" aca="1" ref="G3069" ca="1">IF($F3069="","",IFERROR(INDEX(NTG_2020_Map,1,IF($D3069&lt;$B$4,$B$3,IF($D3069&lt;$B$5,$B$4,$B$5))),""))</f>
        <v>NTG_ID</v>
      </c>
      <c r="H3069" s="17" t="str" cm="1">
        <f t="array" aca="1" ref="H3069" ca="1">IF(F3069="","",IFERROR(INDEX(NTG_2020_Map,2,D3069),""))</f>
        <v>DEER2019</v>
      </c>
      <c r="I3069" s="17" t="str" cm="1">
        <f t="array" aca="1" ref="I3069" ca="1">IFERROR(INDEX(NTG_2020_Map,$C3069+2,$I$7),"")</f>
        <v/>
      </c>
      <c r="J3069" s="17" t="str" cm="1">
        <f t="array" aca="1" ref="J3069" ca="1">IFERROR(IF(INDEX(NTG_2020_Map,$C3069+2,36)=0,"",INDEX(NTG_2020_Map,$C3069+2,$J$7)),"")</f>
        <v/>
      </c>
      <c r="K3069" s="17" t="str" cm="1">
        <f t="array" aca="1" ref="K3069" ca="1">IFERROR(INDEX(NTG_2020_Map,$C3069+2,K$7),"")</f>
        <v/>
      </c>
      <c r="L3069" s="17" t="str" cm="1">
        <f t="array" aca="1" ref="L3069" ca="1">IFERROR(INDEX(NTG_2020_Map,$C3069+2,L$7),"")</f>
        <v/>
      </c>
      <c r="M3069" s="17" t="str" cm="1">
        <f t="array" aca="1" ref="M3069" ca="1">IFERROR(INDEX(NTG_2020_Map,$C3069+2,M$7),"")</f>
        <v/>
      </c>
      <c r="N3069" s="18" t="str" cm="1">
        <f t="array" aca="1" ref="N3069" ca="1">IFERROR(INDEX(NTG_2020_Map,$C3069+2,N$7),"")</f>
        <v/>
      </c>
      <c r="O3069" s="18" t="str" cm="1">
        <f t="array" aca="1" ref="O3069" ca="1">IFERROR(IF(INDEX(NTG_2020_Map,$C3069+2,O$7)="","",INDEX(NTG_2020_Map,$C3069+2,O$7)),"")</f>
        <v/>
      </c>
    </row>
    <row r="3070" spans="3:15" ht="12.75" customHeight="1">
      <c r="C3070" s="16">
        <f t="shared" si="94"/>
        <v>134</v>
      </c>
      <c r="D3070" s="16">
        <f t="shared" si="95"/>
        <v>3</v>
      </c>
      <c r="E3070" s="16" cm="1">
        <f t="array" aca="1" ref="E3070" ca="1">IF(F3070="","",IF(INDEX(NTG_2020_Table,$C3070+1,$D3070)=1,1,0))</f>
        <v>0</v>
      </c>
      <c r="F3070" s="17" t="str" cm="1">
        <f t="array" aca="1" ref="F3070" ca="1">IFERROR(INDEX(NTG_2020_Table,$C3070+1,$F$7),"")</f>
        <v>FuelSubst-Default</v>
      </c>
      <c r="G3070" s="17" t="str" cm="1">
        <f t="array" aca="1" ref="G3070" ca="1">IF($F3070="","",IFERROR(INDEX(NTG_2020_Map,1,IF($D3070&lt;$B$4,$B$3,IF($D3070&lt;$B$5,$B$4,$B$5))),""))</f>
        <v>NTG_ID</v>
      </c>
      <c r="H3070" s="17" cm="1">
        <f t="array" aca="1" ref="H3070" ca="1">IF(F3070="","",IFERROR(INDEX(NTG_2020_Map,2,D3070),""))</f>
        <v>43466</v>
      </c>
      <c r="I3070" s="17" t="str" cm="1">
        <f t="array" aca="1" ref="I3070" ca="1">IFERROR(INDEX(NTG_2020_Map,$C3070+2,$I$7),"")</f>
        <v/>
      </c>
      <c r="J3070" s="17" t="str" cm="1">
        <f t="array" aca="1" ref="J3070" ca="1">IFERROR(IF(INDEX(NTG_2020_Map,$C3070+2,36)=0,"",INDEX(NTG_2020_Map,$C3070+2,$J$7)),"")</f>
        <v/>
      </c>
      <c r="K3070" s="17" t="str" cm="1">
        <f t="array" aca="1" ref="K3070" ca="1">IFERROR(INDEX(NTG_2020_Map,$C3070+2,K$7),"")</f>
        <v/>
      </c>
      <c r="L3070" s="17" t="str" cm="1">
        <f t="array" aca="1" ref="L3070" ca="1">IFERROR(INDEX(NTG_2020_Map,$C3070+2,L$7),"")</f>
        <v/>
      </c>
      <c r="M3070" s="17" t="str" cm="1">
        <f t="array" aca="1" ref="M3070" ca="1">IFERROR(INDEX(NTG_2020_Map,$C3070+2,M$7),"")</f>
        <v/>
      </c>
      <c r="N3070" s="18" t="str" cm="1">
        <f t="array" aca="1" ref="N3070" ca="1">IFERROR(INDEX(NTG_2020_Map,$C3070+2,N$7),"")</f>
        <v/>
      </c>
      <c r="O3070" s="18" t="str" cm="1">
        <f t="array" aca="1" ref="O3070" ca="1">IFERROR(IF(INDEX(NTG_2020_Map,$C3070+2,O$7)="","",INDEX(NTG_2020_Map,$C3070+2,O$7)),"")</f>
        <v/>
      </c>
    </row>
    <row r="3071" spans="3:15" ht="12.75" customHeight="1">
      <c r="C3071" s="16">
        <f t="shared" si="94"/>
        <v>134</v>
      </c>
      <c r="D3071" s="16">
        <f t="shared" si="95"/>
        <v>4</v>
      </c>
      <c r="E3071" s="16" cm="1">
        <f t="array" aca="1" ref="E3071" ca="1">IF(F3071="","",IF(INDEX(NTG_2020_Table,$C3071+1,$D3071)=1,1,0))</f>
        <v>0</v>
      </c>
      <c r="F3071" s="17" t="str" cm="1">
        <f t="array" aca="1" ref="F3071" ca="1">IFERROR(INDEX(NTG_2020_Table,$C3071+1,$F$7),"")</f>
        <v>FuelSubst-Default</v>
      </c>
      <c r="G3071" s="17" t="str" cm="1">
        <f t="array" aca="1" ref="G3071" ca="1">IF($F3071="","",IFERROR(INDEX(NTG_2020_Map,1,IF($D3071&lt;$B$4,$B$3,IF($D3071&lt;$B$5,$B$4,$B$5))),""))</f>
        <v>NTG_ID</v>
      </c>
      <c r="H3071" s="17" cm="1">
        <f t="array" aca="1" ref="H3071" ca="1">IF(F3071="","",IFERROR(INDEX(NTG_2020_Map,2,D3071),""))</f>
        <v>46022</v>
      </c>
      <c r="I3071" s="17" t="str" cm="1">
        <f t="array" aca="1" ref="I3071" ca="1">IFERROR(INDEX(NTG_2020_Map,$C3071+2,$I$7),"")</f>
        <v/>
      </c>
      <c r="J3071" s="17" t="str" cm="1">
        <f t="array" aca="1" ref="J3071" ca="1">IFERROR(IF(INDEX(NTG_2020_Map,$C3071+2,36)=0,"",INDEX(NTG_2020_Map,$C3071+2,$J$7)),"")</f>
        <v/>
      </c>
      <c r="K3071" s="17" t="str" cm="1">
        <f t="array" aca="1" ref="K3071" ca="1">IFERROR(INDEX(NTG_2020_Map,$C3071+2,K$7),"")</f>
        <v/>
      </c>
      <c r="L3071" s="17" t="str" cm="1">
        <f t="array" aca="1" ref="L3071" ca="1">IFERROR(INDEX(NTG_2020_Map,$C3071+2,L$7),"")</f>
        <v/>
      </c>
      <c r="M3071" s="17" t="str" cm="1">
        <f t="array" aca="1" ref="M3071" ca="1">IFERROR(INDEX(NTG_2020_Map,$C3071+2,M$7),"")</f>
        <v/>
      </c>
      <c r="N3071" s="18" t="str" cm="1">
        <f t="array" aca="1" ref="N3071" ca="1">IFERROR(INDEX(NTG_2020_Map,$C3071+2,N$7),"")</f>
        <v/>
      </c>
      <c r="O3071" s="18" t="str" cm="1">
        <f t="array" aca="1" ref="O3071" ca="1">IFERROR(IF(INDEX(NTG_2020_Map,$C3071+2,O$7)="","",INDEX(NTG_2020_Map,$C3071+2,O$7)),"")</f>
        <v/>
      </c>
    </row>
    <row r="3072" spans="3:15" ht="12.75" customHeight="1">
      <c r="C3072" s="16">
        <f t="shared" si="94"/>
        <v>134</v>
      </c>
      <c r="D3072" s="16">
        <f t="shared" si="95"/>
        <v>5</v>
      </c>
      <c r="E3072" s="16" cm="1">
        <f t="array" aca="1" ref="E3072" ca="1">IF(F3072="","",IF(INDEX(NTG_2020_Table,$C3072+1,$D3072)=1,1,0))</f>
        <v>0</v>
      </c>
      <c r="F3072" s="17" t="str" cm="1">
        <f t="array" aca="1" ref="F3072" ca="1">IFERROR(INDEX(NTG_2020_Table,$C3072+1,$F$7),"")</f>
        <v>FuelSubst-Default</v>
      </c>
      <c r="G3072" s="17" t="str" cm="1">
        <f t="array" aca="1" ref="G3072" ca="1">IF($F3072="","",IFERROR(INDEX(NTG_2020_Map,1,IF($D3072&lt;$B$4,$B$3,IF($D3072&lt;$B$5,$B$4,$B$5))),""))</f>
        <v>NTG_ID</v>
      </c>
      <c r="H3072" s="17" cm="1">
        <f t="array" aca="1" ref="H3072" ca="1">IF(F3072="","",IFERROR(INDEX(NTG_2020_Map,2,D3072),""))</f>
        <v>0.6</v>
      </c>
      <c r="I3072" s="17" t="str" cm="1">
        <f t="array" aca="1" ref="I3072" ca="1">IFERROR(INDEX(NTG_2020_Map,$C3072+2,$I$7),"")</f>
        <v/>
      </c>
      <c r="J3072" s="17" t="str" cm="1">
        <f t="array" aca="1" ref="J3072" ca="1">IFERROR(IF(INDEX(NTG_2020_Map,$C3072+2,36)=0,"",INDEX(NTG_2020_Map,$C3072+2,$J$7)),"")</f>
        <v/>
      </c>
      <c r="K3072" s="17" t="str" cm="1">
        <f t="array" aca="1" ref="K3072" ca="1">IFERROR(INDEX(NTG_2020_Map,$C3072+2,K$7),"")</f>
        <v/>
      </c>
      <c r="L3072" s="17" t="str" cm="1">
        <f t="array" aca="1" ref="L3072" ca="1">IFERROR(INDEX(NTG_2020_Map,$C3072+2,L$7),"")</f>
        <v/>
      </c>
      <c r="M3072" s="17" t="str" cm="1">
        <f t="array" aca="1" ref="M3072" ca="1">IFERROR(INDEX(NTG_2020_Map,$C3072+2,M$7),"")</f>
        <v/>
      </c>
      <c r="N3072" s="18" t="str" cm="1">
        <f t="array" aca="1" ref="N3072" ca="1">IFERROR(INDEX(NTG_2020_Map,$C3072+2,N$7),"")</f>
        <v/>
      </c>
      <c r="O3072" s="18" t="str" cm="1">
        <f t="array" aca="1" ref="O3072" ca="1">IFERROR(IF(INDEX(NTG_2020_Map,$C3072+2,O$7)="","",INDEX(NTG_2020_Map,$C3072+2,O$7)),"")</f>
        <v/>
      </c>
    </row>
    <row r="3073" spans="3:15" ht="12.75" customHeight="1">
      <c r="C3073" s="16">
        <f t="shared" si="94"/>
        <v>134</v>
      </c>
      <c r="D3073" s="16">
        <f t="shared" si="95"/>
        <v>6</v>
      </c>
      <c r="E3073" s="16" cm="1">
        <f t="array" aca="1" ref="E3073" ca="1">IF(F3073="","",IF(INDEX(NTG_2020_Table,$C3073+1,$D3073)=1,1,0))</f>
        <v>0</v>
      </c>
      <c r="F3073" s="17" t="str" cm="1">
        <f t="array" aca="1" ref="F3073" ca="1">IFERROR(INDEX(NTG_2020_Table,$C3073+1,$F$7),"")</f>
        <v>FuelSubst-Default</v>
      </c>
      <c r="G3073" s="17" t="str" cm="1">
        <f t="array" aca="1" ref="G3073" ca="1">IF($F3073="","",IFERROR(INDEX(NTG_2020_Map,1,IF($D3073&lt;$B$4,$B$3,IF($D3073&lt;$B$5,$B$4,$B$5))),""))</f>
        <v>NTG_ID</v>
      </c>
      <c r="H3073" s="17" cm="1">
        <f t="array" aca="1" ref="H3073" ca="1">IF(F3073="","",IFERROR(INDEX(NTG_2020_Map,2,D3073),""))</f>
        <v>0.6</v>
      </c>
      <c r="I3073" s="17" t="str" cm="1">
        <f t="array" aca="1" ref="I3073" ca="1">IFERROR(INDEX(NTG_2020_Map,$C3073+2,$I$7),"")</f>
        <v/>
      </c>
      <c r="J3073" s="17" t="str" cm="1">
        <f t="array" aca="1" ref="J3073" ca="1">IFERROR(IF(INDEX(NTG_2020_Map,$C3073+2,36)=0,"",INDEX(NTG_2020_Map,$C3073+2,$J$7)),"")</f>
        <v/>
      </c>
      <c r="K3073" s="17" t="str" cm="1">
        <f t="array" aca="1" ref="K3073" ca="1">IFERROR(INDEX(NTG_2020_Map,$C3073+2,K$7),"")</f>
        <v/>
      </c>
      <c r="L3073" s="17" t="str" cm="1">
        <f t="array" aca="1" ref="L3073" ca="1">IFERROR(INDEX(NTG_2020_Map,$C3073+2,L$7),"")</f>
        <v/>
      </c>
      <c r="M3073" s="17" t="str" cm="1">
        <f t="array" aca="1" ref="M3073" ca="1">IFERROR(INDEX(NTG_2020_Map,$C3073+2,M$7),"")</f>
        <v/>
      </c>
      <c r="N3073" s="18" t="str" cm="1">
        <f t="array" aca="1" ref="N3073" ca="1">IFERROR(INDEX(NTG_2020_Map,$C3073+2,N$7),"")</f>
        <v/>
      </c>
      <c r="O3073" s="18" t="str" cm="1">
        <f t="array" aca="1" ref="O3073" ca="1">IFERROR(IF(INDEX(NTG_2020_Map,$C3073+2,O$7)="","",INDEX(NTG_2020_Map,$C3073+2,O$7)),"")</f>
        <v/>
      </c>
    </row>
    <row r="3074" spans="3:15" ht="12.75" customHeight="1">
      <c r="C3074" s="16">
        <f t="shared" si="94"/>
        <v>134</v>
      </c>
      <c r="D3074" s="16">
        <f t="shared" si="95"/>
        <v>7</v>
      </c>
      <c r="E3074" s="16" cm="1">
        <f t="array" aca="1" ref="E3074" ca="1">IF(F3074="","",IF(INDEX(NTG_2020_Table,$C3074+1,$D3074)=1,1,0))</f>
        <v>0</v>
      </c>
      <c r="F3074" s="17" t="str" cm="1">
        <f t="array" aca="1" ref="F3074" ca="1">IFERROR(INDEX(NTG_2020_Table,$C3074+1,$F$7),"")</f>
        <v>FuelSubst-Default</v>
      </c>
      <c r="G3074" s="17" t="str" cm="1">
        <f t="array" aca="1" ref="G3074" ca="1">IF($F3074="","",IFERROR(INDEX(NTG_2020_Map,1,IF($D3074&lt;$B$4,$B$3,IF($D3074&lt;$B$5,$B$4,$B$5))),""))</f>
        <v>NTG_ID</v>
      </c>
      <c r="H3074" s="17" t="str" cm="1">
        <f t="array" aca="1" ref="H3074" ca="1">IF(F3074="","",IFERROR(INDEX(NTG_2020_Map,2,D3074),""))</f>
        <v>Measures not covered by other NTG values and measure technology type has been available in marketplace for more than 2 years</v>
      </c>
      <c r="I3074" s="17" t="str" cm="1">
        <f t="array" aca="1" ref="I3074" ca="1">IFERROR(INDEX(NTG_2020_Map,$C3074+2,$I$7),"")</f>
        <v/>
      </c>
      <c r="J3074" s="17" t="str" cm="1">
        <f t="array" aca="1" ref="J3074" ca="1">IFERROR(IF(INDEX(NTG_2020_Map,$C3074+2,36)=0,"",INDEX(NTG_2020_Map,$C3074+2,$J$7)),"")</f>
        <v/>
      </c>
      <c r="K3074" s="17" t="str" cm="1">
        <f t="array" aca="1" ref="K3074" ca="1">IFERROR(INDEX(NTG_2020_Map,$C3074+2,K$7),"")</f>
        <v/>
      </c>
      <c r="L3074" s="17" t="str" cm="1">
        <f t="array" aca="1" ref="L3074" ca="1">IFERROR(INDEX(NTG_2020_Map,$C3074+2,L$7),"")</f>
        <v/>
      </c>
      <c r="M3074" s="17" t="str" cm="1">
        <f t="array" aca="1" ref="M3074" ca="1">IFERROR(INDEX(NTG_2020_Map,$C3074+2,M$7),"")</f>
        <v/>
      </c>
      <c r="N3074" s="18" t="str" cm="1">
        <f t="array" aca="1" ref="N3074" ca="1">IFERROR(INDEX(NTG_2020_Map,$C3074+2,N$7),"")</f>
        <v/>
      </c>
      <c r="O3074" s="18" t="str" cm="1">
        <f t="array" aca="1" ref="O3074" ca="1">IFERROR(IF(INDEX(NTG_2020_Map,$C3074+2,O$7)="","",INDEX(NTG_2020_Map,$C3074+2,O$7)),"")</f>
        <v/>
      </c>
    </row>
    <row r="3075" spans="3:15" ht="12.75" customHeight="1">
      <c r="C3075" s="16">
        <f t="shared" si="94"/>
        <v>134</v>
      </c>
      <c r="D3075" s="16">
        <f t="shared" si="95"/>
        <v>8</v>
      </c>
      <c r="E3075" s="16" cm="1">
        <f t="array" aca="1" ref="E3075" ca="1">IF(F3075="","",IF(INDEX(NTG_2020_Table,$C3075+1,$D3075)=1,1,0))</f>
        <v>0</v>
      </c>
      <c r="F3075" s="17" t="str" cm="1">
        <f t="array" aca="1" ref="F3075" ca="1">IFERROR(INDEX(NTG_2020_Table,$C3075+1,$F$7),"")</f>
        <v>FuelSubst-Default</v>
      </c>
      <c r="G3075" s="17" t="str" cm="1">
        <f t="array" aca="1" ref="G3075" ca="1">IF($F3075="","",IFERROR(INDEX(NTG_2020_Map,1,IF($D3075&lt;$B$4,$B$3,IF($D3075&lt;$B$5,$B$4,$B$5))),""))</f>
        <v>NTG_ID</v>
      </c>
      <c r="H3075" s="17" t="str" cm="1">
        <f t="array" aca="1" ref="H3075" ca="1">IF(F3075="","",IFERROR(INDEX(NTG_2020_Map,2,D3075),""))</f>
        <v>Deem-DEER|Deem-WP</v>
      </c>
      <c r="I3075" s="17" t="str" cm="1">
        <f t="array" aca="1" ref="I3075" ca="1">IFERROR(INDEX(NTG_2020_Map,$C3075+2,$I$7),"")</f>
        <v/>
      </c>
      <c r="J3075" s="17" t="str" cm="1">
        <f t="array" aca="1" ref="J3075" ca="1">IFERROR(IF(INDEX(NTG_2020_Map,$C3075+2,36)=0,"",INDEX(NTG_2020_Map,$C3075+2,$J$7)),"")</f>
        <v/>
      </c>
      <c r="K3075" s="17" t="str" cm="1">
        <f t="array" aca="1" ref="K3075" ca="1">IFERROR(INDEX(NTG_2020_Map,$C3075+2,K$7),"")</f>
        <v/>
      </c>
      <c r="L3075" s="17" t="str" cm="1">
        <f t="array" aca="1" ref="L3075" ca="1">IFERROR(INDEX(NTG_2020_Map,$C3075+2,L$7),"")</f>
        <v/>
      </c>
      <c r="M3075" s="17" t="str" cm="1">
        <f t="array" aca="1" ref="M3075" ca="1">IFERROR(INDEX(NTG_2020_Map,$C3075+2,M$7),"")</f>
        <v/>
      </c>
      <c r="N3075" s="18" t="str" cm="1">
        <f t="array" aca="1" ref="N3075" ca="1">IFERROR(INDEX(NTG_2020_Map,$C3075+2,N$7),"")</f>
        <v/>
      </c>
      <c r="O3075" s="18" t="str" cm="1">
        <f t="array" aca="1" ref="O3075" ca="1">IFERROR(IF(INDEX(NTG_2020_Map,$C3075+2,O$7)="","",INDEX(NTG_2020_Map,$C3075+2,O$7)),"")</f>
        <v/>
      </c>
    </row>
    <row r="3076" spans="3:15" ht="12.75" customHeight="1">
      <c r="C3076" s="16">
        <f t="shared" si="94"/>
        <v>134</v>
      </c>
      <c r="D3076" s="16">
        <f t="shared" si="95"/>
        <v>9</v>
      </c>
      <c r="E3076" s="16" cm="1">
        <f t="array" aca="1" ref="E3076" ca="1">IF(F3076="","",IF(INDEX(NTG_2020_Table,$C3076+1,$D3076)=1,1,0))</f>
        <v>0</v>
      </c>
      <c r="F3076" s="17" t="str" cm="1">
        <f t="array" aca="1" ref="F3076" ca="1">IFERROR(INDEX(NTG_2020_Table,$C3076+1,$F$7),"")</f>
        <v>FuelSubst-Default</v>
      </c>
      <c r="G3076" s="17" t="str" cm="1">
        <f t="array" aca="1" ref="G3076" ca="1">IF($F3076="","",IFERROR(INDEX(NTG_2020_Map,1,IF($D3076&lt;$B$4,$B$3,IF($D3076&lt;$B$5,$B$4,$B$5))),""))</f>
        <v>NTG_ID</v>
      </c>
      <c r="H3076" s="17" t="str" cm="1">
        <f t="array" aca="1" ref="H3076" ca="1">IF(F3076="","",IFERROR(INDEX(NTG_2020_Map,2,D3076),""))</f>
        <v>AOE|AR|BRO-Bhv|BRO-Op|BRO-RCx|BW|NC|NR</v>
      </c>
      <c r="I3076" s="17" t="str" cm="1">
        <f t="array" aca="1" ref="I3076" ca="1">IFERROR(INDEX(NTG_2020_Map,$C3076+2,$I$7),"")</f>
        <v/>
      </c>
      <c r="J3076" s="17" t="str" cm="1">
        <f t="array" aca="1" ref="J3076" ca="1">IFERROR(IF(INDEX(NTG_2020_Map,$C3076+2,36)=0,"",INDEX(NTG_2020_Map,$C3076+2,$J$7)),"")</f>
        <v/>
      </c>
      <c r="K3076" s="17" t="str" cm="1">
        <f t="array" aca="1" ref="K3076" ca="1">IFERROR(INDEX(NTG_2020_Map,$C3076+2,K$7),"")</f>
        <v/>
      </c>
      <c r="L3076" s="17" t="str" cm="1">
        <f t="array" aca="1" ref="L3076" ca="1">IFERROR(INDEX(NTG_2020_Map,$C3076+2,L$7),"")</f>
        <v/>
      </c>
      <c r="M3076" s="17" t="str" cm="1">
        <f t="array" aca="1" ref="M3076" ca="1">IFERROR(INDEX(NTG_2020_Map,$C3076+2,M$7),"")</f>
        <v/>
      </c>
      <c r="N3076" s="18" t="str" cm="1">
        <f t="array" aca="1" ref="N3076" ca="1">IFERROR(INDEX(NTG_2020_Map,$C3076+2,N$7),"")</f>
        <v/>
      </c>
      <c r="O3076" s="18" t="str" cm="1">
        <f t="array" aca="1" ref="O3076" ca="1">IFERROR(IF(INDEX(NTG_2020_Map,$C3076+2,O$7)="","",INDEX(NTG_2020_Map,$C3076+2,O$7)),"")</f>
        <v/>
      </c>
    </row>
    <row r="3077" spans="3:15" ht="12.75" customHeight="1">
      <c r="C3077" s="16">
        <f t="shared" si="94"/>
        <v>134</v>
      </c>
      <c r="D3077" s="16">
        <f t="shared" si="95"/>
        <v>10</v>
      </c>
      <c r="E3077" s="16" cm="1">
        <f t="array" aca="1" ref="E3077" ca="1">IF(F3077="","",IF(INDEX(NTG_2020_Table,$C3077+1,$D3077)=1,1,0))</f>
        <v>0</v>
      </c>
      <c r="F3077" s="17" t="str" cm="1">
        <f t="array" aca="1" ref="F3077" ca="1">IFERROR(INDEX(NTG_2020_Table,$C3077+1,$F$7),"")</f>
        <v>FuelSubst-Default</v>
      </c>
      <c r="G3077" s="17" t="str" cm="1">
        <f t="array" aca="1" ref="G3077" ca="1">IF($F3077="","",IFERROR(INDEX(NTG_2020_Map,1,IF($D3077&lt;$B$4,$B$3,IF($D3077&lt;$B$5,$B$4,$B$5))),""))</f>
        <v>NTG_ID</v>
      </c>
      <c r="H3077" s="17" t="str" cm="1">
        <f t="array" aca="1" ref="H3077" ca="1">IF(F3077="","",IFERROR(INDEX(NTG_2020_Map,2,D3077),""))</f>
        <v>UpDeemed|DnCust|DnDeemed|DnCustDI|DnDeemDI</v>
      </c>
      <c r="I3077" s="17" t="str" cm="1">
        <f t="array" aca="1" ref="I3077" ca="1">IFERROR(INDEX(NTG_2020_Map,$C3077+2,$I$7),"")</f>
        <v/>
      </c>
      <c r="J3077" s="17" t="str" cm="1">
        <f t="array" aca="1" ref="J3077" ca="1">IFERROR(IF(INDEX(NTG_2020_Map,$C3077+2,36)=0,"",INDEX(NTG_2020_Map,$C3077+2,$J$7)),"")</f>
        <v/>
      </c>
      <c r="K3077" s="17" t="str" cm="1">
        <f t="array" aca="1" ref="K3077" ca="1">IFERROR(INDEX(NTG_2020_Map,$C3077+2,K$7),"")</f>
        <v/>
      </c>
      <c r="L3077" s="17" t="str" cm="1">
        <f t="array" aca="1" ref="L3077" ca="1">IFERROR(INDEX(NTG_2020_Map,$C3077+2,L$7),"")</f>
        <v/>
      </c>
      <c r="M3077" s="17" t="str" cm="1">
        <f t="array" aca="1" ref="M3077" ca="1">IFERROR(INDEX(NTG_2020_Map,$C3077+2,M$7),"")</f>
        <v/>
      </c>
      <c r="N3077" s="18" t="str" cm="1">
        <f t="array" aca="1" ref="N3077" ca="1">IFERROR(INDEX(NTG_2020_Map,$C3077+2,N$7),"")</f>
        <v/>
      </c>
      <c r="O3077" s="18" t="str" cm="1">
        <f t="array" aca="1" ref="O3077" ca="1">IFERROR(IF(INDEX(NTG_2020_Map,$C3077+2,O$7)="","",INDEX(NTG_2020_Map,$C3077+2,O$7)),"")</f>
        <v/>
      </c>
    </row>
    <row r="3078" spans="3:15" ht="12.75" customHeight="1">
      <c r="C3078" s="16">
        <f t="shared" si="94"/>
        <v>134</v>
      </c>
      <c r="D3078" s="16">
        <f t="shared" si="95"/>
        <v>11</v>
      </c>
      <c r="E3078" s="16" cm="1">
        <f t="array" aca="1" ref="E3078" ca="1">IF(F3078="","",IF(INDEX(NTG_2020_Table,$C3078+1,$D3078)=1,1,0))</f>
        <v>0</v>
      </c>
      <c r="F3078" s="17" t="str" cm="1">
        <f t="array" aca="1" ref="F3078" ca="1">IFERROR(INDEX(NTG_2020_Table,$C3078+1,$F$7),"")</f>
        <v>FuelSubst-Default</v>
      </c>
      <c r="G3078" s="17" t="str" cm="1">
        <f t="array" aca="1" ref="G3078" ca="1">IF($F3078="","",IFERROR(INDEX(NTG_2020_Map,1,IF($D3078&lt;$B$4,$B$3,IF($D3078&lt;$B$5,$B$4,$B$5))),""))</f>
        <v>VersionSource</v>
      </c>
      <c r="H3078" s="17" t="str" cm="1">
        <f t="array" aca="1" ref="H3078" ca="1">IF(F3078="","",IFERROR(INDEX(NTG_2020_Map,2,D3078),""))</f>
        <v/>
      </c>
      <c r="I3078" s="17" t="str" cm="1">
        <f t="array" aca="1" ref="I3078" ca="1">IFERROR(INDEX(NTG_2020_Map,$C3078+2,$I$7),"")</f>
        <v/>
      </c>
      <c r="J3078" s="17" t="str" cm="1">
        <f t="array" aca="1" ref="J3078" ca="1">IFERROR(IF(INDEX(NTG_2020_Map,$C3078+2,36)=0,"",INDEX(NTG_2020_Map,$C3078+2,$J$7)),"")</f>
        <v/>
      </c>
      <c r="K3078" s="17" t="str" cm="1">
        <f t="array" aca="1" ref="K3078" ca="1">IFERROR(INDEX(NTG_2020_Map,$C3078+2,K$7),"")</f>
        <v/>
      </c>
      <c r="L3078" s="17" t="str" cm="1">
        <f t="array" aca="1" ref="L3078" ca="1">IFERROR(INDEX(NTG_2020_Map,$C3078+2,L$7),"")</f>
        <v/>
      </c>
      <c r="M3078" s="17" t="str" cm="1">
        <f t="array" aca="1" ref="M3078" ca="1">IFERROR(INDEX(NTG_2020_Map,$C3078+2,M$7),"")</f>
        <v/>
      </c>
      <c r="N3078" s="18" t="str" cm="1">
        <f t="array" aca="1" ref="N3078" ca="1">IFERROR(INDEX(NTG_2020_Map,$C3078+2,N$7),"")</f>
        <v/>
      </c>
      <c r="O3078" s="18" t="str" cm="1">
        <f t="array" aca="1" ref="O3078" ca="1">IFERROR(IF(INDEX(NTG_2020_Map,$C3078+2,O$7)="","",INDEX(NTG_2020_Map,$C3078+2,O$7)),"")</f>
        <v/>
      </c>
    </row>
    <row r="3079" spans="3:15" ht="12.75" customHeight="1">
      <c r="C3079" s="16">
        <f t="shared" si="94"/>
        <v>134</v>
      </c>
      <c r="D3079" s="16">
        <f t="shared" si="95"/>
        <v>12</v>
      </c>
      <c r="E3079" s="16" cm="1">
        <f t="array" aca="1" ref="E3079" ca="1">IF(F3079="","",IF(INDEX(NTG_2020_Table,$C3079+1,$D3079)=1,1,0))</f>
        <v>0</v>
      </c>
      <c r="F3079" s="17" t="str" cm="1">
        <f t="array" aca="1" ref="F3079" ca="1">IFERROR(INDEX(NTG_2020_Table,$C3079+1,$F$7),"")</f>
        <v>FuelSubst-Default</v>
      </c>
      <c r="G3079" s="17" t="str" cm="1">
        <f t="array" aca="1" ref="G3079" ca="1">IF($F3079="","",IFERROR(INDEX(NTG_2020_Map,1,IF($D3079&lt;$B$4,$B$3,IF($D3079&lt;$B$5,$B$4,$B$5))),""))</f>
        <v>VersionSource</v>
      </c>
      <c r="H3079" s="17" t="str" cm="1">
        <f t="array" aca="1" ref="H3079" ca="1">IF(F3079="","",IFERROR(INDEX(NTG_2020_Map,2,D3079),""))</f>
        <v>1</v>
      </c>
      <c r="I3079" s="17" t="str" cm="1">
        <f t="array" aca="1" ref="I3079" ca="1">IFERROR(INDEX(NTG_2020_Map,$C3079+2,$I$7),"")</f>
        <v/>
      </c>
      <c r="J3079" s="17" t="str" cm="1">
        <f t="array" aca="1" ref="J3079" ca="1">IFERROR(IF(INDEX(NTG_2020_Map,$C3079+2,36)=0,"",INDEX(NTG_2020_Map,$C3079+2,$J$7)),"")</f>
        <v/>
      </c>
      <c r="K3079" s="17" t="str" cm="1">
        <f t="array" aca="1" ref="K3079" ca="1">IFERROR(INDEX(NTG_2020_Map,$C3079+2,K$7),"")</f>
        <v/>
      </c>
      <c r="L3079" s="17" t="str" cm="1">
        <f t="array" aca="1" ref="L3079" ca="1">IFERROR(INDEX(NTG_2020_Map,$C3079+2,L$7),"")</f>
        <v/>
      </c>
      <c r="M3079" s="17" t="str" cm="1">
        <f t="array" aca="1" ref="M3079" ca="1">IFERROR(INDEX(NTG_2020_Map,$C3079+2,M$7),"")</f>
        <v/>
      </c>
      <c r="N3079" s="18" t="str" cm="1">
        <f t="array" aca="1" ref="N3079" ca="1">IFERROR(INDEX(NTG_2020_Map,$C3079+2,N$7),"")</f>
        <v/>
      </c>
      <c r="O3079" s="18" t="str" cm="1">
        <f t="array" aca="1" ref="O3079" ca="1">IFERROR(IF(INDEX(NTG_2020_Map,$C3079+2,O$7)="","",INDEX(NTG_2020_Map,$C3079+2,O$7)),"")</f>
        <v/>
      </c>
    </row>
    <row r="3080" spans="3:15" ht="12.75" customHeight="1">
      <c r="C3080" s="16">
        <f t="shared" si="94"/>
        <v>134</v>
      </c>
      <c r="D3080" s="16">
        <f t="shared" si="95"/>
        <v>13</v>
      </c>
      <c r="E3080" s="16" cm="1">
        <f t="array" aca="1" ref="E3080" ca="1">IF(F3080="","",IF(INDEX(NTG_2020_Table,$C3080+1,$D3080)=1,1,0))</f>
        <v>0</v>
      </c>
      <c r="F3080" s="17" t="str" cm="1">
        <f t="array" aca="1" ref="F3080" ca="1">IFERROR(INDEX(NTG_2020_Table,$C3080+1,$F$7),"")</f>
        <v>FuelSubst-Default</v>
      </c>
      <c r="G3080" s="17" t="str" cm="1">
        <f t="array" aca="1" ref="G3080" ca="1">IF($F3080="","",IFERROR(INDEX(NTG_2020_Map,1,IF($D3080&lt;$B$4,$B$3,IF($D3080&lt;$B$5,$B$4,$B$5))),""))</f>
        <v>VersionSource</v>
      </c>
      <c r="H3080" s="17" t="str" cm="1">
        <f t="array" aca="1" ref="H3080" ca="1">IF(F3080="","",IFERROR(INDEX(NTG_2020_Map,2,D3080),""))</f>
        <v>1</v>
      </c>
      <c r="I3080" s="17" t="str" cm="1">
        <f t="array" aca="1" ref="I3080" ca="1">IFERROR(INDEX(NTG_2020_Map,$C3080+2,$I$7),"")</f>
        <v/>
      </c>
      <c r="J3080" s="17" t="str" cm="1">
        <f t="array" aca="1" ref="J3080" ca="1">IFERROR(IF(INDEX(NTG_2020_Map,$C3080+2,36)=0,"",INDEX(NTG_2020_Map,$C3080+2,$J$7)),"")</f>
        <v/>
      </c>
      <c r="K3080" s="17" t="str" cm="1">
        <f t="array" aca="1" ref="K3080" ca="1">IFERROR(INDEX(NTG_2020_Map,$C3080+2,K$7),"")</f>
        <v/>
      </c>
      <c r="L3080" s="17" t="str" cm="1">
        <f t="array" aca="1" ref="L3080" ca="1">IFERROR(INDEX(NTG_2020_Map,$C3080+2,L$7),"")</f>
        <v/>
      </c>
      <c r="M3080" s="17" t="str" cm="1">
        <f t="array" aca="1" ref="M3080" ca="1">IFERROR(INDEX(NTG_2020_Map,$C3080+2,M$7),"")</f>
        <v/>
      </c>
      <c r="N3080" s="18" t="str" cm="1">
        <f t="array" aca="1" ref="N3080" ca="1">IFERROR(INDEX(NTG_2020_Map,$C3080+2,N$7),"")</f>
        <v/>
      </c>
      <c r="O3080" s="18" t="str" cm="1">
        <f t="array" aca="1" ref="O3080" ca="1">IFERROR(IF(INDEX(NTG_2020_Map,$C3080+2,O$7)="","",INDEX(NTG_2020_Map,$C3080+2,O$7)),"")</f>
        <v/>
      </c>
    </row>
    <row r="3081" spans="3:15" ht="12.75" customHeight="1">
      <c r="C3081" s="16">
        <f t="shared" si="94"/>
        <v>134</v>
      </c>
      <c r="D3081" s="16">
        <f t="shared" si="95"/>
        <v>14</v>
      </c>
      <c r="E3081" s="16" cm="1">
        <f t="array" aca="1" ref="E3081" ca="1">IF(F3081="","",IF(INDEX(NTG_2020_Table,$C3081+1,$D3081)=1,1,0))</f>
        <v>0</v>
      </c>
      <c r="F3081" s="17" t="str" cm="1">
        <f t="array" aca="1" ref="F3081" ca="1">IFERROR(INDEX(NTG_2020_Table,$C3081+1,$F$7),"")</f>
        <v>FuelSubst-Default</v>
      </c>
      <c r="G3081" s="17" t="str" cm="1">
        <f t="array" aca="1" ref="G3081" ca="1">IF($F3081="","",IFERROR(INDEX(NTG_2020_Map,1,IF($D3081&lt;$B$4,$B$3,IF($D3081&lt;$B$5,$B$4,$B$5))),""))</f>
        <v>VersionSource</v>
      </c>
      <c r="H3081" s="17" t="str" cm="1">
        <f t="array" aca="1" ref="H3081" ca="1">IF(F3081="","",IFERROR(INDEX(NTG_2020_Map,2,D3081),""))</f>
        <v>0</v>
      </c>
      <c r="I3081" s="17" t="str" cm="1">
        <f t="array" aca="1" ref="I3081" ca="1">IFERROR(INDEX(NTG_2020_Map,$C3081+2,$I$7),"")</f>
        <v/>
      </c>
      <c r="J3081" s="17" t="str" cm="1">
        <f t="array" aca="1" ref="J3081" ca="1">IFERROR(IF(INDEX(NTG_2020_Map,$C3081+2,36)=0,"",INDEX(NTG_2020_Map,$C3081+2,$J$7)),"")</f>
        <v/>
      </c>
      <c r="K3081" s="17" t="str" cm="1">
        <f t="array" aca="1" ref="K3081" ca="1">IFERROR(INDEX(NTG_2020_Map,$C3081+2,K$7),"")</f>
        <v/>
      </c>
      <c r="L3081" s="17" t="str" cm="1">
        <f t="array" aca="1" ref="L3081" ca="1">IFERROR(INDEX(NTG_2020_Map,$C3081+2,L$7),"")</f>
        <v/>
      </c>
      <c r="M3081" s="17" t="str" cm="1">
        <f t="array" aca="1" ref="M3081" ca="1">IFERROR(INDEX(NTG_2020_Map,$C3081+2,M$7),"")</f>
        <v/>
      </c>
      <c r="N3081" s="18" t="str" cm="1">
        <f t="array" aca="1" ref="N3081" ca="1">IFERROR(INDEX(NTG_2020_Map,$C3081+2,N$7),"")</f>
        <v/>
      </c>
      <c r="O3081" s="18" t="str" cm="1">
        <f t="array" aca="1" ref="O3081" ca="1">IFERROR(IF(INDEX(NTG_2020_Map,$C3081+2,O$7)="","",INDEX(NTG_2020_Map,$C3081+2,O$7)),"")</f>
        <v/>
      </c>
    </row>
    <row r="3082" spans="3:15" ht="12.75" customHeight="1">
      <c r="C3082" s="16">
        <f t="shared" ref="C3082:C3145" si="96">IF($D3082=1,IF($C3081&lt;$B$1,$C3081+1,""),$C3081)</f>
        <v>134</v>
      </c>
      <c r="D3082" s="16">
        <f t="shared" ref="D3082:D3145" si="97">IF(D3081&lt;$B$2,D3081+1,1)</f>
        <v>15</v>
      </c>
      <c r="E3082" s="16" cm="1">
        <f t="array" aca="1" ref="E3082" ca="1">IF(F3082="","",IF(INDEX(NTG_2020_Table,$C3082+1,$D3082)=1,1,0))</f>
        <v>0</v>
      </c>
      <c r="F3082" s="17" t="str" cm="1">
        <f t="array" aca="1" ref="F3082" ca="1">IFERROR(INDEX(NTG_2020_Table,$C3082+1,$F$7),"")</f>
        <v>FuelSubst-Default</v>
      </c>
      <c r="G3082" s="17" t="str" cm="1">
        <f t="array" aca="1" ref="G3082" ca="1">IF($F3082="","",IFERROR(INDEX(NTG_2020_Map,1,IF($D3082&lt;$B$4,$B$3,IF($D3082&lt;$B$5,$B$4,$B$5))),""))</f>
        <v>VersionSource</v>
      </c>
      <c r="H3082" s="17" cm="1">
        <f t="array" aca="1" ref="H3082" ca="1">IF(F3082="","",IFERROR(INDEX(NTG_2020_Map,2,D3082),""))</f>
        <v>45448.629734189817</v>
      </c>
      <c r="I3082" s="17" t="str" cm="1">
        <f t="array" aca="1" ref="I3082" ca="1">IFERROR(INDEX(NTG_2020_Map,$C3082+2,$I$7),"")</f>
        <v/>
      </c>
      <c r="J3082" s="17" t="str" cm="1">
        <f t="array" aca="1" ref="J3082" ca="1">IFERROR(IF(INDEX(NTG_2020_Map,$C3082+2,36)=0,"",INDEX(NTG_2020_Map,$C3082+2,$J$7)),"")</f>
        <v/>
      </c>
      <c r="K3082" s="17" t="str" cm="1">
        <f t="array" aca="1" ref="K3082" ca="1">IFERROR(INDEX(NTG_2020_Map,$C3082+2,K$7),"")</f>
        <v/>
      </c>
      <c r="L3082" s="17" t="str" cm="1">
        <f t="array" aca="1" ref="L3082" ca="1">IFERROR(INDEX(NTG_2020_Map,$C3082+2,L$7),"")</f>
        <v/>
      </c>
      <c r="M3082" s="17" t="str" cm="1">
        <f t="array" aca="1" ref="M3082" ca="1">IFERROR(INDEX(NTG_2020_Map,$C3082+2,M$7),"")</f>
        <v/>
      </c>
      <c r="N3082" s="18" t="str" cm="1">
        <f t="array" aca="1" ref="N3082" ca="1">IFERROR(INDEX(NTG_2020_Map,$C3082+2,N$7),"")</f>
        <v/>
      </c>
      <c r="O3082" s="18" t="str" cm="1">
        <f t="array" aca="1" ref="O3082" ca="1">IFERROR(IF(INDEX(NTG_2020_Map,$C3082+2,O$7)="","",INDEX(NTG_2020_Map,$C3082+2,O$7)),"")</f>
        <v/>
      </c>
    </row>
    <row r="3083" spans="3:15" ht="12.75" customHeight="1">
      <c r="C3083" s="16">
        <f t="shared" si="96"/>
        <v>134</v>
      </c>
      <c r="D3083" s="16">
        <f t="shared" si="97"/>
        <v>16</v>
      </c>
      <c r="E3083" s="16" cm="1">
        <f t="array" aca="1" ref="E3083" ca="1">IF(F3083="","",IF(INDEX(NTG_2020_Table,$C3083+1,$D3083)=1,1,0))</f>
        <v>1</v>
      </c>
      <c r="F3083" s="17" t="str" cm="1">
        <f t="array" aca="1" ref="F3083" ca="1">IFERROR(INDEX(NTG_2020_Table,$C3083+1,$F$7),"")</f>
        <v>FuelSubst-Default</v>
      </c>
      <c r="G3083" s="17" t="str" cm="1">
        <f t="array" aca="1" ref="G3083" ca="1">IF($F3083="","",IFERROR(INDEX(NTG_2020_Map,1,IF($D3083&lt;$B$4,$B$3,IF($D3083&lt;$B$5,$B$4,$B$5))),""))</f>
        <v>VersionSource</v>
      </c>
      <c r="H3083" s="17" t="str" cm="1">
        <f t="array" aca="1" ref="H3083" ca="1">IF(F3083="","",IFERROR(INDEX(NTG_2020_Map,2,D3083),""))</f>
        <v>Expired this record since a new record was created that uses the updated Measure Impact Types and Delivery Types per DEER2026 Scoping Document.</v>
      </c>
      <c r="I3083" s="17" t="str" cm="1">
        <f t="array" aca="1" ref="I3083" ca="1">IFERROR(INDEX(NTG_2020_Map,$C3083+2,$I$7),"")</f>
        <v/>
      </c>
      <c r="J3083" s="17" t="str" cm="1">
        <f t="array" aca="1" ref="J3083" ca="1">IFERROR(IF(INDEX(NTG_2020_Map,$C3083+2,36)=0,"",INDEX(NTG_2020_Map,$C3083+2,$J$7)),"")</f>
        <v/>
      </c>
      <c r="K3083" s="17" t="str" cm="1">
        <f t="array" aca="1" ref="K3083" ca="1">IFERROR(INDEX(NTG_2020_Map,$C3083+2,K$7),"")</f>
        <v/>
      </c>
      <c r="L3083" s="17" t="str" cm="1">
        <f t="array" aca="1" ref="L3083" ca="1">IFERROR(INDEX(NTG_2020_Map,$C3083+2,L$7),"")</f>
        <v/>
      </c>
      <c r="M3083" s="17" t="str" cm="1">
        <f t="array" aca="1" ref="M3083" ca="1">IFERROR(INDEX(NTG_2020_Map,$C3083+2,M$7),"")</f>
        <v/>
      </c>
      <c r="N3083" s="18" t="str" cm="1">
        <f t="array" aca="1" ref="N3083" ca="1">IFERROR(INDEX(NTG_2020_Map,$C3083+2,N$7),"")</f>
        <v/>
      </c>
      <c r="O3083" s="18" t="str" cm="1">
        <f t="array" aca="1" ref="O3083" ca="1">IFERROR(IF(INDEX(NTG_2020_Map,$C3083+2,O$7)="","",INDEX(NTG_2020_Map,$C3083+2,O$7)),"")</f>
        <v/>
      </c>
    </row>
    <row r="3084" spans="3:15" ht="12.75" customHeight="1">
      <c r="C3084" s="16">
        <f t="shared" si="96"/>
        <v>134</v>
      </c>
      <c r="D3084" s="16">
        <f t="shared" si="97"/>
        <v>17</v>
      </c>
      <c r="E3084" s="16" cm="1">
        <f t="array" aca="1" ref="E3084" ca="1">IF(F3084="","",IF(INDEX(NTG_2020_Table,$C3084+1,$D3084)=1,1,0))</f>
        <v>0</v>
      </c>
      <c r="F3084" s="17" t="str" cm="1">
        <f t="array" aca="1" ref="F3084" ca="1">IFERROR(INDEX(NTG_2020_Table,$C3084+1,$F$7),"")</f>
        <v>FuelSubst-Default</v>
      </c>
      <c r="G3084" s="17" t="str" cm="1">
        <f t="array" aca="1" ref="G3084" ca="1">IF($F3084="","",IFERROR(INDEX(NTG_2020_Map,1,IF($D3084&lt;$B$4,$B$3,IF($D3084&lt;$B$5,$B$4,$B$5))),""))</f>
        <v>VersionSource</v>
      </c>
      <c r="H3084" s="17" t="str" cm="1">
        <f t="array" aca="1" ref="H3084" ca="1">IF(F3084="","",IFERROR(INDEX(NTG_2020_Map,2,D3084),""))</f>
        <v>Deemed Ex Ante Team</v>
      </c>
      <c r="I3084" s="17" t="str" cm="1">
        <f t="array" aca="1" ref="I3084" ca="1">IFERROR(INDEX(NTG_2020_Map,$C3084+2,$I$7),"")</f>
        <v/>
      </c>
      <c r="J3084" s="17" t="str" cm="1">
        <f t="array" aca="1" ref="J3084" ca="1">IFERROR(IF(INDEX(NTG_2020_Map,$C3084+2,36)=0,"",INDEX(NTG_2020_Map,$C3084+2,$J$7)),"")</f>
        <v/>
      </c>
      <c r="K3084" s="17" t="str" cm="1">
        <f t="array" aca="1" ref="K3084" ca="1">IFERROR(INDEX(NTG_2020_Map,$C3084+2,K$7),"")</f>
        <v/>
      </c>
      <c r="L3084" s="17" t="str" cm="1">
        <f t="array" aca="1" ref="L3084" ca="1">IFERROR(INDEX(NTG_2020_Map,$C3084+2,L$7),"")</f>
        <v/>
      </c>
      <c r="M3084" s="17" t="str" cm="1">
        <f t="array" aca="1" ref="M3084" ca="1">IFERROR(INDEX(NTG_2020_Map,$C3084+2,M$7),"")</f>
        <v/>
      </c>
      <c r="N3084" s="18" t="str" cm="1">
        <f t="array" aca="1" ref="N3084" ca="1">IFERROR(INDEX(NTG_2020_Map,$C3084+2,N$7),"")</f>
        <v/>
      </c>
      <c r="O3084" s="18" t="str" cm="1">
        <f t="array" aca="1" ref="O3084" ca="1">IFERROR(IF(INDEX(NTG_2020_Map,$C3084+2,O$7)="","",INDEX(NTG_2020_Map,$C3084+2,O$7)),"")</f>
        <v/>
      </c>
    </row>
    <row r="3085" spans="3:15" ht="12.75" customHeight="1">
      <c r="C3085" s="16">
        <f t="shared" si="96"/>
        <v>134</v>
      </c>
      <c r="D3085" s="16">
        <f t="shared" si="97"/>
        <v>18</v>
      </c>
      <c r="E3085" s="16" cm="1">
        <f t="array" aca="1" ref="E3085" ca="1">IF(F3085="","",IF(INDEX(NTG_2020_Table,$C3085+1,$D3085)=1,1,0))</f>
        <v>1</v>
      </c>
      <c r="F3085" s="17" t="str" cm="1">
        <f t="array" aca="1" ref="F3085" ca="1">IFERROR(INDEX(NTG_2020_Table,$C3085+1,$F$7),"")</f>
        <v>FuelSubst-Default</v>
      </c>
      <c r="G3085" s="17" t="str" cm="1">
        <f t="array" aca="1" ref="G3085" ca="1">IF($F3085="","",IFERROR(INDEX(NTG_2020_Map,1,IF($D3085&lt;$B$4,$B$3,IF($D3085&lt;$B$5,$B$4,$B$5))),""))</f>
        <v>VersionSource</v>
      </c>
      <c r="H3085" s="17" cm="1">
        <f t="array" aca="1" ref="H3085" ca="1">IF(F3085="","",IFERROR(INDEX(NTG_2020_Map,2,D3085),""))</f>
        <v>44566.539816770834</v>
      </c>
      <c r="I3085" s="17" t="str" cm="1">
        <f t="array" aca="1" ref="I3085" ca="1">IFERROR(INDEX(NTG_2020_Map,$C3085+2,$I$7),"")</f>
        <v/>
      </c>
      <c r="J3085" s="17" t="str" cm="1">
        <f t="array" aca="1" ref="J3085" ca="1">IFERROR(IF(INDEX(NTG_2020_Map,$C3085+2,36)=0,"",INDEX(NTG_2020_Map,$C3085+2,$J$7)),"")</f>
        <v/>
      </c>
      <c r="K3085" s="17" t="str" cm="1">
        <f t="array" aca="1" ref="K3085" ca="1">IFERROR(INDEX(NTG_2020_Map,$C3085+2,K$7),"")</f>
        <v/>
      </c>
      <c r="L3085" s="17" t="str" cm="1">
        <f t="array" aca="1" ref="L3085" ca="1">IFERROR(INDEX(NTG_2020_Map,$C3085+2,L$7),"")</f>
        <v/>
      </c>
      <c r="M3085" s="17" t="str" cm="1">
        <f t="array" aca="1" ref="M3085" ca="1">IFERROR(INDEX(NTG_2020_Map,$C3085+2,M$7),"")</f>
        <v/>
      </c>
      <c r="N3085" s="18" t="str" cm="1">
        <f t="array" aca="1" ref="N3085" ca="1">IFERROR(INDEX(NTG_2020_Map,$C3085+2,N$7),"")</f>
        <v/>
      </c>
      <c r="O3085" s="18" t="str" cm="1">
        <f t="array" aca="1" ref="O3085" ca="1">IFERROR(IF(INDEX(NTG_2020_Map,$C3085+2,O$7)="","",INDEX(NTG_2020_Map,$C3085+2,O$7)),"")</f>
        <v/>
      </c>
    </row>
    <row r="3086" spans="3:15" ht="12.75" customHeight="1">
      <c r="C3086" s="16">
        <f t="shared" si="96"/>
        <v>134</v>
      </c>
      <c r="D3086" s="16">
        <f t="shared" si="97"/>
        <v>19</v>
      </c>
      <c r="E3086" s="16" cm="1">
        <f t="array" aca="1" ref="E3086" ca="1">IF(F3086="","",IF(INDEX(NTG_2020_Table,$C3086+1,$D3086)=1,1,0))</f>
        <v>0</v>
      </c>
      <c r="F3086" s="17" t="str" cm="1">
        <f t="array" aca="1" ref="F3086" ca="1">IFERROR(INDEX(NTG_2020_Table,$C3086+1,$F$7),"")</f>
        <v>FuelSubst-Default</v>
      </c>
      <c r="G3086" s="17" t="str" cm="1">
        <f t="array" aca="1" ref="G3086" ca="1">IF($F3086="","",IFERROR(INDEX(NTG_2020_Map,1,IF($D3086&lt;$B$4,$B$3,IF($D3086&lt;$B$5,$B$4,$B$5))),""))</f>
        <v>CreatedComment</v>
      </c>
      <c r="H3086" s="17" t="str" cm="1">
        <f t="array" aca="1" ref="H3086" ca="1">IF(F3086="","",IFERROR(INDEX(NTG_2020_Map,2,D3086),""))</f>
        <v/>
      </c>
      <c r="I3086" s="17" t="str" cm="1">
        <f t="array" aca="1" ref="I3086" ca="1">IFERROR(INDEX(NTG_2020_Map,$C3086+2,$I$7),"")</f>
        <v/>
      </c>
      <c r="J3086" s="17" t="str" cm="1">
        <f t="array" aca="1" ref="J3086" ca="1">IFERROR(IF(INDEX(NTG_2020_Map,$C3086+2,36)=0,"",INDEX(NTG_2020_Map,$C3086+2,$J$7)),"")</f>
        <v/>
      </c>
      <c r="K3086" s="17" t="str" cm="1">
        <f t="array" aca="1" ref="K3086" ca="1">IFERROR(INDEX(NTG_2020_Map,$C3086+2,K$7),"")</f>
        <v/>
      </c>
      <c r="L3086" s="17" t="str" cm="1">
        <f t="array" aca="1" ref="L3086" ca="1">IFERROR(INDEX(NTG_2020_Map,$C3086+2,L$7),"")</f>
        <v/>
      </c>
      <c r="M3086" s="17" t="str" cm="1">
        <f t="array" aca="1" ref="M3086" ca="1">IFERROR(INDEX(NTG_2020_Map,$C3086+2,M$7),"")</f>
        <v/>
      </c>
      <c r="N3086" s="18" t="str" cm="1">
        <f t="array" aca="1" ref="N3086" ca="1">IFERROR(INDEX(NTG_2020_Map,$C3086+2,N$7),"")</f>
        <v/>
      </c>
      <c r="O3086" s="18" t="str" cm="1">
        <f t="array" aca="1" ref="O3086" ca="1">IFERROR(IF(INDEX(NTG_2020_Map,$C3086+2,O$7)="","",INDEX(NTG_2020_Map,$C3086+2,O$7)),"")</f>
        <v/>
      </c>
    </row>
    <row r="3087" spans="3:15" ht="12.75" customHeight="1">
      <c r="C3087" s="16">
        <f t="shared" si="96"/>
        <v>134</v>
      </c>
      <c r="D3087" s="16">
        <f t="shared" si="97"/>
        <v>20</v>
      </c>
      <c r="E3087" s="16" cm="1">
        <f t="array" aca="1" ref="E3087" ca="1">IF(F3087="","",IF(INDEX(NTG_2020_Table,$C3087+1,$D3087)=1,1,0))</f>
        <v>0</v>
      </c>
      <c r="F3087" s="17" t="str" cm="1">
        <f t="array" aca="1" ref="F3087" ca="1">IFERROR(INDEX(NTG_2020_Table,$C3087+1,$F$7),"")</f>
        <v>FuelSubst-Default</v>
      </c>
      <c r="G3087" s="17" t="str" cm="1">
        <f t="array" aca="1" ref="G3087" ca="1">IF($F3087="","",IFERROR(INDEX(NTG_2020_Map,1,IF($D3087&lt;$B$4,$B$3,IF($D3087&lt;$B$5,$B$4,$B$5))),""))</f>
        <v>CreatedComment</v>
      </c>
      <c r="H3087" s="17" t="str" cm="1">
        <f t="array" aca="1" ref="H3087" ca="1">IF(F3087="","",IFERROR(INDEX(NTG_2020_Map,2,D3087),""))</f>
        <v>Deemed Ex Ante Team</v>
      </c>
      <c r="I3087" s="17" t="str" cm="1">
        <f t="array" aca="1" ref="I3087" ca="1">IFERROR(INDEX(NTG_2020_Map,$C3087+2,$I$7),"")</f>
        <v/>
      </c>
      <c r="J3087" s="17" t="str" cm="1">
        <f t="array" aca="1" ref="J3087" ca="1">IFERROR(IF(INDEX(NTG_2020_Map,$C3087+2,36)=0,"",INDEX(NTG_2020_Map,$C3087+2,$J$7)),"")</f>
        <v/>
      </c>
      <c r="K3087" s="17" t="str" cm="1">
        <f t="array" aca="1" ref="K3087" ca="1">IFERROR(INDEX(NTG_2020_Map,$C3087+2,K$7),"")</f>
        <v/>
      </c>
      <c r="L3087" s="17" t="str" cm="1">
        <f t="array" aca="1" ref="L3087" ca="1">IFERROR(INDEX(NTG_2020_Map,$C3087+2,L$7),"")</f>
        <v/>
      </c>
      <c r="M3087" s="17" t="str" cm="1">
        <f t="array" aca="1" ref="M3087" ca="1">IFERROR(INDEX(NTG_2020_Map,$C3087+2,M$7),"")</f>
        <v/>
      </c>
      <c r="N3087" s="18" t="str" cm="1">
        <f t="array" aca="1" ref="N3087" ca="1">IFERROR(INDEX(NTG_2020_Map,$C3087+2,N$7),"")</f>
        <v/>
      </c>
      <c r="O3087" s="18" t="str" cm="1">
        <f t="array" aca="1" ref="O3087" ca="1">IFERROR(IF(INDEX(NTG_2020_Map,$C3087+2,O$7)="","",INDEX(NTG_2020_Map,$C3087+2,O$7)),"")</f>
        <v/>
      </c>
    </row>
    <row r="3088" spans="3:15" ht="12.75" customHeight="1">
      <c r="C3088" s="16">
        <f t="shared" si="96"/>
        <v>134</v>
      </c>
      <c r="D3088" s="16">
        <f t="shared" si="97"/>
        <v>21</v>
      </c>
      <c r="E3088" s="16" cm="1">
        <f t="array" aca="1" ref="E3088" ca="1">IF(F3088="","",IF(INDEX(NTG_2020_Table,$C3088+1,$D3088)=1,1,0))</f>
        <v>0</v>
      </c>
      <c r="F3088" s="17" t="str" cm="1">
        <f t="array" aca="1" ref="F3088" ca="1">IFERROR(INDEX(NTG_2020_Table,$C3088+1,$F$7),"")</f>
        <v>FuelSubst-Default</v>
      </c>
      <c r="G3088" s="17" t="str" cm="1">
        <f t="array" aca="1" ref="G3088" ca="1">IF($F3088="","",IFERROR(INDEX(NTG_2020_Map,1,IF($D3088&lt;$B$4,$B$3,IF($D3088&lt;$B$5,$B$4,$B$5))),""))</f>
        <v>CreatedComment</v>
      </c>
      <c r="H3088" s="17" t="str" cm="1">
        <f t="array" aca="1" ref="H3088" ca="1">IF(F3088="","",IFERROR(INDEX(NTG_2020_Map,2,D3088),""))</f>
        <v/>
      </c>
      <c r="I3088" s="17" t="str" cm="1">
        <f t="array" aca="1" ref="I3088" ca="1">IFERROR(INDEX(NTG_2020_Map,$C3088+2,$I$7),"")</f>
        <v/>
      </c>
      <c r="J3088" s="17" t="str" cm="1">
        <f t="array" aca="1" ref="J3088" ca="1">IFERROR(IF(INDEX(NTG_2020_Map,$C3088+2,36)=0,"",INDEX(NTG_2020_Map,$C3088+2,$J$7)),"")</f>
        <v/>
      </c>
      <c r="K3088" s="17" t="str" cm="1">
        <f t="array" aca="1" ref="K3088" ca="1">IFERROR(INDEX(NTG_2020_Map,$C3088+2,K$7),"")</f>
        <v/>
      </c>
      <c r="L3088" s="17" t="str" cm="1">
        <f t="array" aca="1" ref="L3088" ca="1">IFERROR(INDEX(NTG_2020_Map,$C3088+2,L$7),"")</f>
        <v/>
      </c>
      <c r="M3088" s="17" t="str" cm="1">
        <f t="array" aca="1" ref="M3088" ca="1">IFERROR(INDEX(NTG_2020_Map,$C3088+2,M$7),"")</f>
        <v/>
      </c>
      <c r="N3088" s="18" t="str" cm="1">
        <f t="array" aca="1" ref="N3088" ca="1">IFERROR(INDEX(NTG_2020_Map,$C3088+2,N$7),"")</f>
        <v/>
      </c>
      <c r="O3088" s="18" t="str" cm="1">
        <f t="array" aca="1" ref="O3088" ca="1">IFERROR(IF(INDEX(NTG_2020_Map,$C3088+2,O$7)="","",INDEX(NTG_2020_Map,$C3088+2,O$7)),"")</f>
        <v/>
      </c>
    </row>
    <row r="3089" spans="3:15" ht="12.75" customHeight="1">
      <c r="C3089" s="16">
        <f t="shared" si="96"/>
        <v>134</v>
      </c>
      <c r="D3089" s="16">
        <f t="shared" si="97"/>
        <v>22</v>
      </c>
      <c r="E3089" s="16" cm="1">
        <f t="array" aca="1" ref="E3089" ca="1">IF(F3089="","",IF(INDEX(NTG_2020_Table,$C3089+1,$D3089)=1,1,0))</f>
        <v>0</v>
      </c>
      <c r="F3089" s="17" t="str" cm="1">
        <f t="array" aca="1" ref="F3089" ca="1">IFERROR(INDEX(NTG_2020_Table,$C3089+1,$F$7),"")</f>
        <v>FuelSubst-Default</v>
      </c>
      <c r="G3089" s="17" t="str" cm="1">
        <f t="array" aca="1" ref="G3089" ca="1">IF($F3089="","",IFERROR(INDEX(NTG_2020_Map,1,IF($D3089&lt;$B$4,$B$3,IF($D3089&lt;$B$5,$B$4,$B$5))),""))</f>
        <v>CreatedComment</v>
      </c>
      <c r="H3089" s="17" t="str" cm="1">
        <f t="array" aca="1" ref="H3089" ca="1">IF(F3089="","",IFERROR(INDEX(NTG_2020_Map,2,D3089),""))</f>
        <v/>
      </c>
      <c r="I3089" s="17" t="str" cm="1">
        <f t="array" aca="1" ref="I3089" ca="1">IFERROR(INDEX(NTG_2020_Map,$C3089+2,$I$7),"")</f>
        <v/>
      </c>
      <c r="J3089" s="17" t="str" cm="1">
        <f t="array" aca="1" ref="J3089" ca="1">IFERROR(IF(INDEX(NTG_2020_Map,$C3089+2,36)=0,"",INDEX(NTG_2020_Map,$C3089+2,$J$7)),"")</f>
        <v/>
      </c>
      <c r="K3089" s="17" t="str" cm="1">
        <f t="array" aca="1" ref="K3089" ca="1">IFERROR(INDEX(NTG_2020_Map,$C3089+2,K$7),"")</f>
        <v/>
      </c>
      <c r="L3089" s="17" t="str" cm="1">
        <f t="array" aca="1" ref="L3089" ca="1">IFERROR(INDEX(NTG_2020_Map,$C3089+2,L$7),"")</f>
        <v/>
      </c>
      <c r="M3089" s="17" t="str" cm="1">
        <f t="array" aca="1" ref="M3089" ca="1">IFERROR(INDEX(NTG_2020_Map,$C3089+2,M$7),"")</f>
        <v/>
      </c>
      <c r="N3089" s="18" t="str" cm="1">
        <f t="array" aca="1" ref="N3089" ca="1">IFERROR(INDEX(NTG_2020_Map,$C3089+2,N$7),"")</f>
        <v/>
      </c>
      <c r="O3089" s="18" t="str" cm="1">
        <f t="array" aca="1" ref="O3089" ca="1">IFERROR(IF(INDEX(NTG_2020_Map,$C3089+2,O$7)="","",INDEX(NTG_2020_Map,$C3089+2,O$7)),"")</f>
        <v/>
      </c>
    </row>
    <row r="3090" spans="3:15" ht="12.75" customHeight="1">
      <c r="C3090" s="16">
        <f t="shared" si="96"/>
        <v>134</v>
      </c>
      <c r="D3090" s="16">
        <f t="shared" si="97"/>
        <v>23</v>
      </c>
      <c r="E3090" s="16" cm="1">
        <f t="array" aca="1" ref="E3090" ca="1">IF(F3090="","",IF(INDEX(NTG_2020_Table,$C3090+1,$D3090)=1,1,0))</f>
        <v>0</v>
      </c>
      <c r="F3090" s="17" t="str" cm="1">
        <f t="array" aca="1" ref="F3090" ca="1">IFERROR(INDEX(NTG_2020_Table,$C3090+1,$F$7),"")</f>
        <v>FuelSubst-Default</v>
      </c>
      <c r="G3090" s="17" t="str" cm="1">
        <f t="array" aca="1" ref="G3090" ca="1">IF($F3090="","",IFERROR(INDEX(NTG_2020_Map,1,IF($D3090&lt;$B$4,$B$3,IF($D3090&lt;$B$5,$B$4,$B$5))),""))</f>
        <v>CreatedComment</v>
      </c>
      <c r="H3090" s="17" t="str" cm="1">
        <f t="array" aca="1" ref="H3090" ca="1">IF(F3090="","",IFERROR(INDEX(NTG_2020_Map,2,D3090),""))</f>
        <v/>
      </c>
      <c r="I3090" s="17" t="str" cm="1">
        <f t="array" aca="1" ref="I3090" ca="1">IFERROR(INDEX(NTG_2020_Map,$C3090+2,$I$7),"")</f>
        <v/>
      </c>
      <c r="J3090" s="17" t="str" cm="1">
        <f t="array" aca="1" ref="J3090" ca="1">IFERROR(IF(INDEX(NTG_2020_Map,$C3090+2,36)=0,"",INDEX(NTG_2020_Map,$C3090+2,$J$7)),"")</f>
        <v/>
      </c>
      <c r="K3090" s="17" t="str" cm="1">
        <f t="array" aca="1" ref="K3090" ca="1">IFERROR(INDEX(NTG_2020_Map,$C3090+2,K$7),"")</f>
        <v/>
      </c>
      <c r="L3090" s="17" t="str" cm="1">
        <f t="array" aca="1" ref="L3090" ca="1">IFERROR(INDEX(NTG_2020_Map,$C3090+2,L$7),"")</f>
        <v/>
      </c>
      <c r="M3090" s="17" t="str" cm="1">
        <f t="array" aca="1" ref="M3090" ca="1">IFERROR(INDEX(NTG_2020_Map,$C3090+2,M$7),"")</f>
        <v/>
      </c>
      <c r="N3090" s="18" t="str" cm="1">
        <f t="array" aca="1" ref="N3090" ca="1">IFERROR(INDEX(NTG_2020_Map,$C3090+2,N$7),"")</f>
        <v/>
      </c>
      <c r="O3090" s="18" t="str" cm="1">
        <f t="array" aca="1" ref="O3090" ca="1">IFERROR(IF(INDEX(NTG_2020_Map,$C3090+2,O$7)="","",INDEX(NTG_2020_Map,$C3090+2,O$7)),"")</f>
        <v/>
      </c>
    </row>
    <row r="3091" spans="3:15" ht="12.75" customHeight="1">
      <c r="C3091" s="16">
        <f t="shared" si="96"/>
        <v>135</v>
      </c>
      <c r="D3091" s="16">
        <f t="shared" si="97"/>
        <v>1</v>
      </c>
      <c r="E3091" s="16" cm="1">
        <f t="array" aca="1" ref="E3091" ca="1">IF(F3091="","",IF(INDEX(NTG_2020_Table,$C3091+1,$D3091)=1,1,0))</f>
        <v>0</v>
      </c>
      <c r="F3091" s="17" t="str" cm="1">
        <f t="array" aca="1" ref="F3091" ca="1">IFERROR(INDEX(NTG_2020_Table,$C3091+1,$F$7),"")</f>
        <v>Ind-Default&gt;2yrs</v>
      </c>
      <c r="G3091" s="17" t="str" cm="1">
        <f t="array" aca="1" ref="G3091" ca="1">IF($F3091="","",IFERROR(INDEX(NTG_2020_Map,1,IF($D3091&lt;$B$4,$B$3,IF($D3091&lt;$B$5,$B$4,$B$5))),""))</f>
        <v>NTG_ID</v>
      </c>
      <c r="H3091" s="17" t="str" cm="1">
        <f t="array" aca="1" ref="H3091" ca="1">IF(F3091="","",IFERROR(INDEX(NTG_2020_Map,2,D3091),""))</f>
        <v>Agric-Default&gt;2yrs</v>
      </c>
      <c r="I3091" s="17" t="str" cm="1">
        <f t="array" aca="1" ref="I3091" ca="1">IFERROR(INDEX(NTG_2020_Map,$C3091+2,$I$7),"")</f>
        <v/>
      </c>
      <c r="J3091" s="17" t="str" cm="1">
        <f t="array" aca="1" ref="J3091" ca="1">IFERROR(IF(INDEX(NTG_2020_Map,$C3091+2,36)=0,"",INDEX(NTG_2020_Map,$C3091+2,$J$7)),"")</f>
        <v/>
      </c>
      <c r="K3091" s="17" t="str" cm="1">
        <f t="array" aca="1" ref="K3091" ca="1">IFERROR(INDEX(NTG_2020_Map,$C3091+2,K$7),"")</f>
        <v/>
      </c>
      <c r="L3091" s="17" t="str" cm="1">
        <f t="array" aca="1" ref="L3091" ca="1">IFERROR(INDEX(NTG_2020_Map,$C3091+2,L$7),"")</f>
        <v/>
      </c>
      <c r="M3091" s="17" t="str" cm="1">
        <f t="array" aca="1" ref="M3091" ca="1">IFERROR(INDEX(NTG_2020_Map,$C3091+2,M$7),"")</f>
        <v/>
      </c>
      <c r="N3091" s="18" t="str" cm="1">
        <f t="array" aca="1" ref="N3091" ca="1">IFERROR(INDEX(NTG_2020_Map,$C3091+2,N$7),"")</f>
        <v/>
      </c>
      <c r="O3091" s="18" t="str" cm="1">
        <f t="array" aca="1" ref="O3091" ca="1">IFERROR(IF(INDEX(NTG_2020_Map,$C3091+2,O$7)="","",INDEX(NTG_2020_Map,$C3091+2,O$7)),"")</f>
        <v/>
      </c>
    </row>
    <row r="3092" spans="3:15" ht="12.75" customHeight="1">
      <c r="C3092" s="16">
        <f t="shared" si="96"/>
        <v>135</v>
      </c>
      <c r="D3092" s="16">
        <f t="shared" si="97"/>
        <v>2</v>
      </c>
      <c r="E3092" s="16" cm="1">
        <f t="array" aca="1" ref="E3092" ca="1">IF(F3092="","",IF(INDEX(NTG_2020_Table,$C3092+1,$D3092)=1,1,0))</f>
        <v>0</v>
      </c>
      <c r="F3092" s="17" t="str" cm="1">
        <f t="array" aca="1" ref="F3092" ca="1">IFERROR(INDEX(NTG_2020_Table,$C3092+1,$F$7),"")</f>
        <v>Ind-Default&gt;2yrs</v>
      </c>
      <c r="G3092" s="17" t="str" cm="1">
        <f t="array" aca="1" ref="G3092" ca="1">IF($F3092="","",IFERROR(INDEX(NTG_2020_Map,1,IF($D3092&lt;$B$4,$B$3,IF($D3092&lt;$B$5,$B$4,$B$5))),""))</f>
        <v>NTG_ID</v>
      </c>
      <c r="H3092" s="17" t="str" cm="1">
        <f t="array" aca="1" ref="H3092" ca="1">IF(F3092="","",IFERROR(INDEX(NTG_2020_Map,2,D3092),""))</f>
        <v>DEER2019</v>
      </c>
      <c r="I3092" s="17" t="str" cm="1">
        <f t="array" aca="1" ref="I3092" ca="1">IFERROR(INDEX(NTG_2020_Map,$C3092+2,$I$7),"")</f>
        <v/>
      </c>
      <c r="J3092" s="17" t="str" cm="1">
        <f t="array" aca="1" ref="J3092" ca="1">IFERROR(IF(INDEX(NTG_2020_Map,$C3092+2,36)=0,"",INDEX(NTG_2020_Map,$C3092+2,$J$7)),"")</f>
        <v/>
      </c>
      <c r="K3092" s="17" t="str" cm="1">
        <f t="array" aca="1" ref="K3092" ca="1">IFERROR(INDEX(NTG_2020_Map,$C3092+2,K$7),"")</f>
        <v/>
      </c>
      <c r="L3092" s="17" t="str" cm="1">
        <f t="array" aca="1" ref="L3092" ca="1">IFERROR(INDEX(NTG_2020_Map,$C3092+2,L$7),"")</f>
        <v/>
      </c>
      <c r="M3092" s="17" t="str" cm="1">
        <f t="array" aca="1" ref="M3092" ca="1">IFERROR(INDEX(NTG_2020_Map,$C3092+2,M$7),"")</f>
        <v/>
      </c>
      <c r="N3092" s="18" t="str" cm="1">
        <f t="array" aca="1" ref="N3092" ca="1">IFERROR(INDEX(NTG_2020_Map,$C3092+2,N$7),"")</f>
        <v/>
      </c>
      <c r="O3092" s="18" t="str" cm="1">
        <f t="array" aca="1" ref="O3092" ca="1">IFERROR(IF(INDEX(NTG_2020_Map,$C3092+2,O$7)="","",INDEX(NTG_2020_Map,$C3092+2,O$7)),"")</f>
        <v/>
      </c>
    </row>
    <row r="3093" spans="3:15" ht="12.75" customHeight="1">
      <c r="C3093" s="16">
        <f t="shared" si="96"/>
        <v>135</v>
      </c>
      <c r="D3093" s="16">
        <f t="shared" si="97"/>
        <v>3</v>
      </c>
      <c r="E3093" s="16" cm="1">
        <f t="array" aca="1" ref="E3093" ca="1">IF(F3093="","",IF(INDEX(NTG_2020_Table,$C3093+1,$D3093)=1,1,0))</f>
        <v>0</v>
      </c>
      <c r="F3093" s="17" t="str" cm="1">
        <f t="array" aca="1" ref="F3093" ca="1">IFERROR(INDEX(NTG_2020_Table,$C3093+1,$F$7),"")</f>
        <v>Ind-Default&gt;2yrs</v>
      </c>
      <c r="G3093" s="17" t="str" cm="1">
        <f t="array" aca="1" ref="G3093" ca="1">IF($F3093="","",IFERROR(INDEX(NTG_2020_Map,1,IF($D3093&lt;$B$4,$B$3,IF($D3093&lt;$B$5,$B$4,$B$5))),""))</f>
        <v>NTG_ID</v>
      </c>
      <c r="H3093" s="17" cm="1">
        <f t="array" aca="1" ref="H3093" ca="1">IF(F3093="","",IFERROR(INDEX(NTG_2020_Map,2,D3093),""))</f>
        <v>43466</v>
      </c>
      <c r="I3093" s="17" t="str" cm="1">
        <f t="array" aca="1" ref="I3093" ca="1">IFERROR(INDEX(NTG_2020_Map,$C3093+2,$I$7),"")</f>
        <v/>
      </c>
      <c r="J3093" s="17" t="str" cm="1">
        <f t="array" aca="1" ref="J3093" ca="1">IFERROR(IF(INDEX(NTG_2020_Map,$C3093+2,36)=0,"",INDEX(NTG_2020_Map,$C3093+2,$J$7)),"")</f>
        <v/>
      </c>
      <c r="K3093" s="17" t="str" cm="1">
        <f t="array" aca="1" ref="K3093" ca="1">IFERROR(INDEX(NTG_2020_Map,$C3093+2,K$7),"")</f>
        <v/>
      </c>
      <c r="L3093" s="17" t="str" cm="1">
        <f t="array" aca="1" ref="L3093" ca="1">IFERROR(INDEX(NTG_2020_Map,$C3093+2,L$7),"")</f>
        <v/>
      </c>
      <c r="M3093" s="17" t="str" cm="1">
        <f t="array" aca="1" ref="M3093" ca="1">IFERROR(INDEX(NTG_2020_Map,$C3093+2,M$7),"")</f>
        <v/>
      </c>
      <c r="N3093" s="18" t="str" cm="1">
        <f t="array" aca="1" ref="N3093" ca="1">IFERROR(INDEX(NTG_2020_Map,$C3093+2,N$7),"")</f>
        <v/>
      </c>
      <c r="O3093" s="18" t="str" cm="1">
        <f t="array" aca="1" ref="O3093" ca="1">IFERROR(IF(INDEX(NTG_2020_Map,$C3093+2,O$7)="","",INDEX(NTG_2020_Map,$C3093+2,O$7)),"")</f>
        <v/>
      </c>
    </row>
    <row r="3094" spans="3:15" ht="12.75" customHeight="1">
      <c r="C3094" s="16">
        <f t="shared" si="96"/>
        <v>135</v>
      </c>
      <c r="D3094" s="16">
        <f t="shared" si="97"/>
        <v>4</v>
      </c>
      <c r="E3094" s="16" cm="1">
        <f t="array" aca="1" ref="E3094" ca="1">IF(F3094="","",IF(INDEX(NTG_2020_Table,$C3094+1,$D3094)=1,1,0))</f>
        <v>0</v>
      </c>
      <c r="F3094" s="17" t="str" cm="1">
        <f t="array" aca="1" ref="F3094" ca="1">IFERROR(INDEX(NTG_2020_Table,$C3094+1,$F$7),"")</f>
        <v>Ind-Default&gt;2yrs</v>
      </c>
      <c r="G3094" s="17" t="str" cm="1">
        <f t="array" aca="1" ref="G3094" ca="1">IF($F3094="","",IFERROR(INDEX(NTG_2020_Map,1,IF($D3094&lt;$B$4,$B$3,IF($D3094&lt;$B$5,$B$4,$B$5))),""))</f>
        <v>NTG_ID</v>
      </c>
      <c r="H3094" s="17" cm="1">
        <f t="array" aca="1" ref="H3094" ca="1">IF(F3094="","",IFERROR(INDEX(NTG_2020_Map,2,D3094),""))</f>
        <v>46022</v>
      </c>
      <c r="I3094" s="17" t="str" cm="1">
        <f t="array" aca="1" ref="I3094" ca="1">IFERROR(INDEX(NTG_2020_Map,$C3094+2,$I$7),"")</f>
        <v/>
      </c>
      <c r="J3094" s="17" t="str" cm="1">
        <f t="array" aca="1" ref="J3094" ca="1">IFERROR(IF(INDEX(NTG_2020_Map,$C3094+2,36)=0,"",INDEX(NTG_2020_Map,$C3094+2,$J$7)),"")</f>
        <v/>
      </c>
      <c r="K3094" s="17" t="str" cm="1">
        <f t="array" aca="1" ref="K3094" ca="1">IFERROR(INDEX(NTG_2020_Map,$C3094+2,K$7),"")</f>
        <v/>
      </c>
      <c r="L3094" s="17" t="str" cm="1">
        <f t="array" aca="1" ref="L3094" ca="1">IFERROR(INDEX(NTG_2020_Map,$C3094+2,L$7),"")</f>
        <v/>
      </c>
      <c r="M3094" s="17" t="str" cm="1">
        <f t="array" aca="1" ref="M3094" ca="1">IFERROR(INDEX(NTG_2020_Map,$C3094+2,M$7),"")</f>
        <v/>
      </c>
      <c r="N3094" s="18" t="str" cm="1">
        <f t="array" aca="1" ref="N3094" ca="1">IFERROR(INDEX(NTG_2020_Map,$C3094+2,N$7),"")</f>
        <v/>
      </c>
      <c r="O3094" s="18" t="str" cm="1">
        <f t="array" aca="1" ref="O3094" ca="1">IFERROR(IF(INDEX(NTG_2020_Map,$C3094+2,O$7)="","",INDEX(NTG_2020_Map,$C3094+2,O$7)),"")</f>
        <v/>
      </c>
    </row>
    <row r="3095" spans="3:15" ht="12.75" customHeight="1">
      <c r="C3095" s="16">
        <f t="shared" si="96"/>
        <v>135</v>
      </c>
      <c r="D3095" s="16">
        <f t="shared" si="97"/>
        <v>5</v>
      </c>
      <c r="E3095" s="16" cm="1">
        <f t="array" aca="1" ref="E3095" ca="1">IF(F3095="","",IF(INDEX(NTG_2020_Table,$C3095+1,$D3095)=1,1,0))</f>
        <v>0</v>
      </c>
      <c r="F3095" s="17" t="str" cm="1">
        <f t="array" aca="1" ref="F3095" ca="1">IFERROR(INDEX(NTG_2020_Table,$C3095+1,$F$7),"")</f>
        <v>Ind-Default&gt;2yrs</v>
      </c>
      <c r="G3095" s="17" t="str" cm="1">
        <f t="array" aca="1" ref="G3095" ca="1">IF($F3095="","",IFERROR(INDEX(NTG_2020_Map,1,IF($D3095&lt;$B$4,$B$3,IF($D3095&lt;$B$5,$B$4,$B$5))),""))</f>
        <v>NTG_ID</v>
      </c>
      <c r="H3095" s="17" cm="1">
        <f t="array" aca="1" ref="H3095" ca="1">IF(F3095="","",IFERROR(INDEX(NTG_2020_Map,2,D3095),""))</f>
        <v>0.6</v>
      </c>
      <c r="I3095" s="17" t="str" cm="1">
        <f t="array" aca="1" ref="I3095" ca="1">IFERROR(INDEX(NTG_2020_Map,$C3095+2,$I$7),"")</f>
        <v/>
      </c>
      <c r="J3095" s="17" t="str" cm="1">
        <f t="array" aca="1" ref="J3095" ca="1">IFERROR(IF(INDEX(NTG_2020_Map,$C3095+2,36)=0,"",INDEX(NTG_2020_Map,$C3095+2,$J$7)),"")</f>
        <v/>
      </c>
      <c r="K3095" s="17" t="str" cm="1">
        <f t="array" aca="1" ref="K3095" ca="1">IFERROR(INDEX(NTG_2020_Map,$C3095+2,K$7),"")</f>
        <v/>
      </c>
      <c r="L3095" s="17" t="str" cm="1">
        <f t="array" aca="1" ref="L3095" ca="1">IFERROR(INDEX(NTG_2020_Map,$C3095+2,L$7),"")</f>
        <v/>
      </c>
      <c r="M3095" s="17" t="str" cm="1">
        <f t="array" aca="1" ref="M3095" ca="1">IFERROR(INDEX(NTG_2020_Map,$C3095+2,M$7),"")</f>
        <v/>
      </c>
      <c r="N3095" s="18" t="str" cm="1">
        <f t="array" aca="1" ref="N3095" ca="1">IFERROR(INDEX(NTG_2020_Map,$C3095+2,N$7),"")</f>
        <v/>
      </c>
      <c r="O3095" s="18" t="str" cm="1">
        <f t="array" aca="1" ref="O3095" ca="1">IFERROR(IF(INDEX(NTG_2020_Map,$C3095+2,O$7)="","",INDEX(NTG_2020_Map,$C3095+2,O$7)),"")</f>
        <v/>
      </c>
    </row>
    <row r="3096" spans="3:15" ht="12.75" customHeight="1">
      <c r="C3096" s="16">
        <f t="shared" si="96"/>
        <v>135</v>
      </c>
      <c r="D3096" s="16">
        <f t="shared" si="97"/>
        <v>6</v>
      </c>
      <c r="E3096" s="16" cm="1">
        <f t="array" aca="1" ref="E3096" ca="1">IF(F3096="","",IF(INDEX(NTG_2020_Table,$C3096+1,$D3096)=1,1,0))</f>
        <v>0</v>
      </c>
      <c r="F3096" s="17" t="str" cm="1">
        <f t="array" aca="1" ref="F3096" ca="1">IFERROR(INDEX(NTG_2020_Table,$C3096+1,$F$7),"")</f>
        <v>Ind-Default&gt;2yrs</v>
      </c>
      <c r="G3096" s="17" t="str" cm="1">
        <f t="array" aca="1" ref="G3096" ca="1">IF($F3096="","",IFERROR(INDEX(NTG_2020_Map,1,IF($D3096&lt;$B$4,$B$3,IF($D3096&lt;$B$5,$B$4,$B$5))),""))</f>
        <v>NTG_ID</v>
      </c>
      <c r="H3096" s="17" cm="1">
        <f t="array" aca="1" ref="H3096" ca="1">IF(F3096="","",IFERROR(INDEX(NTG_2020_Map,2,D3096),""))</f>
        <v>0.6</v>
      </c>
      <c r="I3096" s="17" t="str" cm="1">
        <f t="array" aca="1" ref="I3096" ca="1">IFERROR(INDEX(NTG_2020_Map,$C3096+2,$I$7),"")</f>
        <v/>
      </c>
      <c r="J3096" s="17" t="str" cm="1">
        <f t="array" aca="1" ref="J3096" ca="1">IFERROR(IF(INDEX(NTG_2020_Map,$C3096+2,36)=0,"",INDEX(NTG_2020_Map,$C3096+2,$J$7)),"")</f>
        <v/>
      </c>
      <c r="K3096" s="17" t="str" cm="1">
        <f t="array" aca="1" ref="K3096" ca="1">IFERROR(INDEX(NTG_2020_Map,$C3096+2,K$7),"")</f>
        <v/>
      </c>
      <c r="L3096" s="17" t="str" cm="1">
        <f t="array" aca="1" ref="L3096" ca="1">IFERROR(INDEX(NTG_2020_Map,$C3096+2,L$7),"")</f>
        <v/>
      </c>
      <c r="M3096" s="17" t="str" cm="1">
        <f t="array" aca="1" ref="M3096" ca="1">IFERROR(INDEX(NTG_2020_Map,$C3096+2,M$7),"")</f>
        <v/>
      </c>
      <c r="N3096" s="18" t="str" cm="1">
        <f t="array" aca="1" ref="N3096" ca="1">IFERROR(INDEX(NTG_2020_Map,$C3096+2,N$7),"")</f>
        <v/>
      </c>
      <c r="O3096" s="18" t="str" cm="1">
        <f t="array" aca="1" ref="O3096" ca="1">IFERROR(IF(INDEX(NTG_2020_Map,$C3096+2,O$7)="","",INDEX(NTG_2020_Map,$C3096+2,O$7)),"")</f>
        <v/>
      </c>
    </row>
    <row r="3097" spans="3:15" ht="12.75" customHeight="1">
      <c r="C3097" s="16">
        <f t="shared" si="96"/>
        <v>135</v>
      </c>
      <c r="D3097" s="16">
        <f t="shared" si="97"/>
        <v>7</v>
      </c>
      <c r="E3097" s="16" cm="1">
        <f t="array" aca="1" ref="E3097" ca="1">IF(F3097="","",IF(INDEX(NTG_2020_Table,$C3097+1,$D3097)=1,1,0))</f>
        <v>0</v>
      </c>
      <c r="F3097" s="17" t="str" cm="1">
        <f t="array" aca="1" ref="F3097" ca="1">IFERROR(INDEX(NTG_2020_Table,$C3097+1,$F$7),"")</f>
        <v>Ind-Default&gt;2yrs</v>
      </c>
      <c r="G3097" s="17" t="str" cm="1">
        <f t="array" aca="1" ref="G3097" ca="1">IF($F3097="","",IFERROR(INDEX(NTG_2020_Map,1,IF($D3097&lt;$B$4,$B$3,IF($D3097&lt;$B$5,$B$4,$B$5))),""))</f>
        <v>NTG_ID</v>
      </c>
      <c r="H3097" s="17" t="str" cm="1">
        <f t="array" aca="1" ref="H3097" ca="1">IF(F3097="","",IFERROR(INDEX(NTG_2020_Map,2,D3097),""))</f>
        <v>Measures not covered by other NTG values and measure technology type has been available in marketplace for more than 2 years</v>
      </c>
      <c r="I3097" s="17" t="str" cm="1">
        <f t="array" aca="1" ref="I3097" ca="1">IFERROR(INDEX(NTG_2020_Map,$C3097+2,$I$7),"")</f>
        <v/>
      </c>
      <c r="J3097" s="17" t="str" cm="1">
        <f t="array" aca="1" ref="J3097" ca="1">IFERROR(IF(INDEX(NTG_2020_Map,$C3097+2,36)=0,"",INDEX(NTG_2020_Map,$C3097+2,$J$7)),"")</f>
        <v/>
      </c>
      <c r="K3097" s="17" t="str" cm="1">
        <f t="array" aca="1" ref="K3097" ca="1">IFERROR(INDEX(NTG_2020_Map,$C3097+2,K$7),"")</f>
        <v/>
      </c>
      <c r="L3097" s="17" t="str" cm="1">
        <f t="array" aca="1" ref="L3097" ca="1">IFERROR(INDEX(NTG_2020_Map,$C3097+2,L$7),"")</f>
        <v/>
      </c>
      <c r="M3097" s="17" t="str" cm="1">
        <f t="array" aca="1" ref="M3097" ca="1">IFERROR(INDEX(NTG_2020_Map,$C3097+2,M$7),"")</f>
        <v/>
      </c>
      <c r="N3097" s="18" t="str" cm="1">
        <f t="array" aca="1" ref="N3097" ca="1">IFERROR(INDEX(NTG_2020_Map,$C3097+2,N$7),"")</f>
        <v/>
      </c>
      <c r="O3097" s="18" t="str" cm="1">
        <f t="array" aca="1" ref="O3097" ca="1">IFERROR(IF(INDEX(NTG_2020_Map,$C3097+2,O$7)="","",INDEX(NTG_2020_Map,$C3097+2,O$7)),"")</f>
        <v/>
      </c>
    </row>
    <row r="3098" spans="3:15" ht="12.75" customHeight="1">
      <c r="C3098" s="16">
        <f t="shared" si="96"/>
        <v>135</v>
      </c>
      <c r="D3098" s="16">
        <f t="shared" si="97"/>
        <v>8</v>
      </c>
      <c r="E3098" s="16" cm="1">
        <f t="array" aca="1" ref="E3098" ca="1">IF(F3098="","",IF(INDEX(NTG_2020_Table,$C3098+1,$D3098)=1,1,0))</f>
        <v>0</v>
      </c>
      <c r="F3098" s="17" t="str" cm="1">
        <f t="array" aca="1" ref="F3098" ca="1">IFERROR(INDEX(NTG_2020_Table,$C3098+1,$F$7),"")</f>
        <v>Ind-Default&gt;2yrs</v>
      </c>
      <c r="G3098" s="17" t="str" cm="1">
        <f t="array" aca="1" ref="G3098" ca="1">IF($F3098="","",IFERROR(INDEX(NTG_2020_Map,1,IF($D3098&lt;$B$4,$B$3,IF($D3098&lt;$B$5,$B$4,$B$5))),""))</f>
        <v>NTG_ID</v>
      </c>
      <c r="H3098" s="17" t="str" cm="1">
        <f t="array" aca="1" ref="H3098" ca="1">IF(F3098="","",IFERROR(INDEX(NTG_2020_Map,2,D3098),""))</f>
        <v>Deem-DEER|Deem-WP</v>
      </c>
      <c r="I3098" s="17" t="str" cm="1">
        <f t="array" aca="1" ref="I3098" ca="1">IFERROR(INDEX(NTG_2020_Map,$C3098+2,$I$7),"")</f>
        <v/>
      </c>
      <c r="J3098" s="17" t="str" cm="1">
        <f t="array" aca="1" ref="J3098" ca="1">IFERROR(IF(INDEX(NTG_2020_Map,$C3098+2,36)=0,"",INDEX(NTG_2020_Map,$C3098+2,$J$7)),"")</f>
        <v/>
      </c>
      <c r="K3098" s="17" t="str" cm="1">
        <f t="array" aca="1" ref="K3098" ca="1">IFERROR(INDEX(NTG_2020_Map,$C3098+2,K$7),"")</f>
        <v/>
      </c>
      <c r="L3098" s="17" t="str" cm="1">
        <f t="array" aca="1" ref="L3098" ca="1">IFERROR(INDEX(NTG_2020_Map,$C3098+2,L$7),"")</f>
        <v/>
      </c>
      <c r="M3098" s="17" t="str" cm="1">
        <f t="array" aca="1" ref="M3098" ca="1">IFERROR(INDEX(NTG_2020_Map,$C3098+2,M$7),"")</f>
        <v/>
      </c>
      <c r="N3098" s="18" t="str" cm="1">
        <f t="array" aca="1" ref="N3098" ca="1">IFERROR(INDEX(NTG_2020_Map,$C3098+2,N$7),"")</f>
        <v/>
      </c>
      <c r="O3098" s="18" t="str" cm="1">
        <f t="array" aca="1" ref="O3098" ca="1">IFERROR(IF(INDEX(NTG_2020_Map,$C3098+2,O$7)="","",INDEX(NTG_2020_Map,$C3098+2,O$7)),"")</f>
        <v/>
      </c>
    </row>
    <row r="3099" spans="3:15" ht="12.75" customHeight="1">
      <c r="C3099" s="16">
        <f t="shared" si="96"/>
        <v>135</v>
      </c>
      <c r="D3099" s="16">
        <f t="shared" si="97"/>
        <v>9</v>
      </c>
      <c r="E3099" s="16" cm="1">
        <f t="array" aca="1" ref="E3099" ca="1">IF(F3099="","",IF(INDEX(NTG_2020_Table,$C3099+1,$D3099)=1,1,0))</f>
        <v>0</v>
      </c>
      <c r="F3099" s="17" t="str" cm="1">
        <f t="array" aca="1" ref="F3099" ca="1">IFERROR(INDEX(NTG_2020_Table,$C3099+1,$F$7),"")</f>
        <v>Ind-Default&gt;2yrs</v>
      </c>
      <c r="G3099" s="17" t="str" cm="1">
        <f t="array" aca="1" ref="G3099" ca="1">IF($F3099="","",IFERROR(INDEX(NTG_2020_Map,1,IF($D3099&lt;$B$4,$B$3,IF($D3099&lt;$B$5,$B$4,$B$5))),""))</f>
        <v>NTG_ID</v>
      </c>
      <c r="H3099" s="17" t="str" cm="1">
        <f t="array" aca="1" ref="H3099" ca="1">IF(F3099="","",IFERROR(INDEX(NTG_2020_Map,2,D3099),""))</f>
        <v>AOE|AR|BRO-Bhv|BRO-Op|BRO-RCx|BW|NC|NR</v>
      </c>
      <c r="I3099" s="17" t="str" cm="1">
        <f t="array" aca="1" ref="I3099" ca="1">IFERROR(INDEX(NTG_2020_Map,$C3099+2,$I$7),"")</f>
        <v/>
      </c>
      <c r="J3099" s="17" t="str" cm="1">
        <f t="array" aca="1" ref="J3099" ca="1">IFERROR(IF(INDEX(NTG_2020_Map,$C3099+2,36)=0,"",INDEX(NTG_2020_Map,$C3099+2,$J$7)),"")</f>
        <v/>
      </c>
      <c r="K3099" s="17" t="str" cm="1">
        <f t="array" aca="1" ref="K3099" ca="1">IFERROR(INDEX(NTG_2020_Map,$C3099+2,K$7),"")</f>
        <v/>
      </c>
      <c r="L3099" s="17" t="str" cm="1">
        <f t="array" aca="1" ref="L3099" ca="1">IFERROR(INDEX(NTG_2020_Map,$C3099+2,L$7),"")</f>
        <v/>
      </c>
      <c r="M3099" s="17" t="str" cm="1">
        <f t="array" aca="1" ref="M3099" ca="1">IFERROR(INDEX(NTG_2020_Map,$C3099+2,M$7),"")</f>
        <v/>
      </c>
      <c r="N3099" s="18" t="str" cm="1">
        <f t="array" aca="1" ref="N3099" ca="1">IFERROR(INDEX(NTG_2020_Map,$C3099+2,N$7),"")</f>
        <v/>
      </c>
      <c r="O3099" s="18" t="str" cm="1">
        <f t="array" aca="1" ref="O3099" ca="1">IFERROR(IF(INDEX(NTG_2020_Map,$C3099+2,O$7)="","",INDEX(NTG_2020_Map,$C3099+2,O$7)),"")</f>
        <v/>
      </c>
    </row>
    <row r="3100" spans="3:15" ht="12.75" customHeight="1">
      <c r="C3100" s="16">
        <f t="shared" si="96"/>
        <v>135</v>
      </c>
      <c r="D3100" s="16">
        <f t="shared" si="97"/>
        <v>10</v>
      </c>
      <c r="E3100" s="16" cm="1">
        <f t="array" aca="1" ref="E3100" ca="1">IF(F3100="","",IF(INDEX(NTG_2020_Table,$C3100+1,$D3100)=1,1,0))</f>
        <v>0</v>
      </c>
      <c r="F3100" s="17" t="str" cm="1">
        <f t="array" aca="1" ref="F3100" ca="1">IFERROR(INDEX(NTG_2020_Table,$C3100+1,$F$7),"")</f>
        <v>Ind-Default&gt;2yrs</v>
      </c>
      <c r="G3100" s="17" t="str" cm="1">
        <f t="array" aca="1" ref="G3100" ca="1">IF($F3100="","",IFERROR(INDEX(NTG_2020_Map,1,IF($D3100&lt;$B$4,$B$3,IF($D3100&lt;$B$5,$B$4,$B$5))),""))</f>
        <v>NTG_ID</v>
      </c>
      <c r="H3100" s="17" t="str" cm="1">
        <f t="array" aca="1" ref="H3100" ca="1">IF(F3100="","",IFERROR(INDEX(NTG_2020_Map,2,D3100),""))</f>
        <v>UpDeemed|DnCust|DnDeemed|DnCustDI|DnDeemDI</v>
      </c>
      <c r="I3100" s="17" t="str" cm="1">
        <f t="array" aca="1" ref="I3100" ca="1">IFERROR(INDEX(NTG_2020_Map,$C3100+2,$I$7),"")</f>
        <v/>
      </c>
      <c r="J3100" s="17" t="str" cm="1">
        <f t="array" aca="1" ref="J3100" ca="1">IFERROR(IF(INDEX(NTG_2020_Map,$C3100+2,36)=0,"",INDEX(NTG_2020_Map,$C3100+2,$J$7)),"")</f>
        <v/>
      </c>
      <c r="K3100" s="17" t="str" cm="1">
        <f t="array" aca="1" ref="K3100" ca="1">IFERROR(INDEX(NTG_2020_Map,$C3100+2,K$7),"")</f>
        <v/>
      </c>
      <c r="L3100" s="17" t="str" cm="1">
        <f t="array" aca="1" ref="L3100" ca="1">IFERROR(INDEX(NTG_2020_Map,$C3100+2,L$7),"")</f>
        <v/>
      </c>
      <c r="M3100" s="17" t="str" cm="1">
        <f t="array" aca="1" ref="M3100" ca="1">IFERROR(INDEX(NTG_2020_Map,$C3100+2,M$7),"")</f>
        <v/>
      </c>
      <c r="N3100" s="18" t="str" cm="1">
        <f t="array" aca="1" ref="N3100" ca="1">IFERROR(INDEX(NTG_2020_Map,$C3100+2,N$7),"")</f>
        <v/>
      </c>
      <c r="O3100" s="18" t="str" cm="1">
        <f t="array" aca="1" ref="O3100" ca="1">IFERROR(IF(INDEX(NTG_2020_Map,$C3100+2,O$7)="","",INDEX(NTG_2020_Map,$C3100+2,O$7)),"")</f>
        <v/>
      </c>
    </row>
    <row r="3101" spans="3:15" ht="12.75" customHeight="1">
      <c r="C3101" s="16">
        <f t="shared" si="96"/>
        <v>135</v>
      </c>
      <c r="D3101" s="16">
        <f t="shared" si="97"/>
        <v>11</v>
      </c>
      <c r="E3101" s="16" cm="1">
        <f t="array" aca="1" ref="E3101" ca="1">IF(F3101="","",IF(INDEX(NTG_2020_Table,$C3101+1,$D3101)=1,1,0))</f>
        <v>0</v>
      </c>
      <c r="F3101" s="17" t="str" cm="1">
        <f t="array" aca="1" ref="F3101" ca="1">IFERROR(INDEX(NTG_2020_Table,$C3101+1,$F$7),"")</f>
        <v>Ind-Default&gt;2yrs</v>
      </c>
      <c r="G3101" s="17" t="str" cm="1">
        <f t="array" aca="1" ref="G3101" ca="1">IF($F3101="","",IFERROR(INDEX(NTG_2020_Map,1,IF($D3101&lt;$B$4,$B$3,IF($D3101&lt;$B$5,$B$4,$B$5))),""))</f>
        <v>VersionSource</v>
      </c>
      <c r="H3101" s="17" t="str" cm="1">
        <f t="array" aca="1" ref="H3101" ca="1">IF(F3101="","",IFERROR(INDEX(NTG_2020_Map,2,D3101),""))</f>
        <v/>
      </c>
      <c r="I3101" s="17" t="str" cm="1">
        <f t="array" aca="1" ref="I3101" ca="1">IFERROR(INDEX(NTG_2020_Map,$C3101+2,$I$7),"")</f>
        <v/>
      </c>
      <c r="J3101" s="17" t="str" cm="1">
        <f t="array" aca="1" ref="J3101" ca="1">IFERROR(IF(INDEX(NTG_2020_Map,$C3101+2,36)=0,"",INDEX(NTG_2020_Map,$C3101+2,$J$7)),"")</f>
        <v/>
      </c>
      <c r="K3101" s="17" t="str" cm="1">
        <f t="array" aca="1" ref="K3101" ca="1">IFERROR(INDEX(NTG_2020_Map,$C3101+2,K$7),"")</f>
        <v/>
      </c>
      <c r="L3101" s="17" t="str" cm="1">
        <f t="array" aca="1" ref="L3101" ca="1">IFERROR(INDEX(NTG_2020_Map,$C3101+2,L$7),"")</f>
        <v/>
      </c>
      <c r="M3101" s="17" t="str" cm="1">
        <f t="array" aca="1" ref="M3101" ca="1">IFERROR(INDEX(NTG_2020_Map,$C3101+2,M$7),"")</f>
        <v/>
      </c>
      <c r="N3101" s="18" t="str" cm="1">
        <f t="array" aca="1" ref="N3101" ca="1">IFERROR(INDEX(NTG_2020_Map,$C3101+2,N$7),"")</f>
        <v/>
      </c>
      <c r="O3101" s="18" t="str" cm="1">
        <f t="array" aca="1" ref="O3101" ca="1">IFERROR(IF(INDEX(NTG_2020_Map,$C3101+2,O$7)="","",INDEX(NTG_2020_Map,$C3101+2,O$7)),"")</f>
        <v/>
      </c>
    </row>
    <row r="3102" spans="3:15" ht="12.75" customHeight="1">
      <c r="C3102" s="16">
        <f t="shared" si="96"/>
        <v>135</v>
      </c>
      <c r="D3102" s="16">
        <f t="shared" si="97"/>
        <v>12</v>
      </c>
      <c r="E3102" s="16" cm="1">
        <f t="array" aca="1" ref="E3102" ca="1">IF(F3102="","",IF(INDEX(NTG_2020_Table,$C3102+1,$D3102)=1,1,0))</f>
        <v>0</v>
      </c>
      <c r="F3102" s="17" t="str" cm="1">
        <f t="array" aca="1" ref="F3102" ca="1">IFERROR(INDEX(NTG_2020_Table,$C3102+1,$F$7),"")</f>
        <v>Ind-Default&gt;2yrs</v>
      </c>
      <c r="G3102" s="17" t="str" cm="1">
        <f t="array" aca="1" ref="G3102" ca="1">IF($F3102="","",IFERROR(INDEX(NTG_2020_Map,1,IF($D3102&lt;$B$4,$B$3,IF($D3102&lt;$B$5,$B$4,$B$5))),""))</f>
        <v>VersionSource</v>
      </c>
      <c r="H3102" s="17" t="str" cm="1">
        <f t="array" aca="1" ref="H3102" ca="1">IF(F3102="","",IFERROR(INDEX(NTG_2020_Map,2,D3102),""))</f>
        <v>1</v>
      </c>
      <c r="I3102" s="17" t="str" cm="1">
        <f t="array" aca="1" ref="I3102" ca="1">IFERROR(INDEX(NTG_2020_Map,$C3102+2,$I$7),"")</f>
        <v/>
      </c>
      <c r="J3102" s="17" t="str" cm="1">
        <f t="array" aca="1" ref="J3102" ca="1">IFERROR(IF(INDEX(NTG_2020_Map,$C3102+2,36)=0,"",INDEX(NTG_2020_Map,$C3102+2,$J$7)),"")</f>
        <v/>
      </c>
      <c r="K3102" s="17" t="str" cm="1">
        <f t="array" aca="1" ref="K3102" ca="1">IFERROR(INDEX(NTG_2020_Map,$C3102+2,K$7),"")</f>
        <v/>
      </c>
      <c r="L3102" s="17" t="str" cm="1">
        <f t="array" aca="1" ref="L3102" ca="1">IFERROR(INDEX(NTG_2020_Map,$C3102+2,L$7),"")</f>
        <v/>
      </c>
      <c r="M3102" s="17" t="str" cm="1">
        <f t="array" aca="1" ref="M3102" ca="1">IFERROR(INDEX(NTG_2020_Map,$C3102+2,M$7),"")</f>
        <v/>
      </c>
      <c r="N3102" s="18" t="str" cm="1">
        <f t="array" aca="1" ref="N3102" ca="1">IFERROR(INDEX(NTG_2020_Map,$C3102+2,N$7),"")</f>
        <v/>
      </c>
      <c r="O3102" s="18" t="str" cm="1">
        <f t="array" aca="1" ref="O3102" ca="1">IFERROR(IF(INDEX(NTG_2020_Map,$C3102+2,O$7)="","",INDEX(NTG_2020_Map,$C3102+2,O$7)),"")</f>
        <v/>
      </c>
    </row>
    <row r="3103" spans="3:15" ht="12.75" customHeight="1">
      <c r="C3103" s="16">
        <f t="shared" si="96"/>
        <v>135</v>
      </c>
      <c r="D3103" s="16">
        <f t="shared" si="97"/>
        <v>13</v>
      </c>
      <c r="E3103" s="16" cm="1">
        <f t="array" aca="1" ref="E3103" ca="1">IF(F3103="","",IF(INDEX(NTG_2020_Table,$C3103+1,$D3103)=1,1,0))</f>
        <v>0</v>
      </c>
      <c r="F3103" s="17" t="str" cm="1">
        <f t="array" aca="1" ref="F3103" ca="1">IFERROR(INDEX(NTG_2020_Table,$C3103+1,$F$7),"")</f>
        <v>Ind-Default&gt;2yrs</v>
      </c>
      <c r="G3103" s="17" t="str" cm="1">
        <f t="array" aca="1" ref="G3103" ca="1">IF($F3103="","",IFERROR(INDEX(NTG_2020_Map,1,IF($D3103&lt;$B$4,$B$3,IF($D3103&lt;$B$5,$B$4,$B$5))),""))</f>
        <v>VersionSource</v>
      </c>
      <c r="H3103" s="17" t="str" cm="1">
        <f t="array" aca="1" ref="H3103" ca="1">IF(F3103="","",IFERROR(INDEX(NTG_2020_Map,2,D3103),""))</f>
        <v>1</v>
      </c>
      <c r="I3103" s="17" t="str" cm="1">
        <f t="array" aca="1" ref="I3103" ca="1">IFERROR(INDEX(NTG_2020_Map,$C3103+2,$I$7),"")</f>
        <v/>
      </c>
      <c r="J3103" s="17" t="str" cm="1">
        <f t="array" aca="1" ref="J3103" ca="1">IFERROR(IF(INDEX(NTG_2020_Map,$C3103+2,36)=0,"",INDEX(NTG_2020_Map,$C3103+2,$J$7)),"")</f>
        <v/>
      </c>
      <c r="K3103" s="17" t="str" cm="1">
        <f t="array" aca="1" ref="K3103" ca="1">IFERROR(INDEX(NTG_2020_Map,$C3103+2,K$7),"")</f>
        <v/>
      </c>
      <c r="L3103" s="17" t="str" cm="1">
        <f t="array" aca="1" ref="L3103" ca="1">IFERROR(INDEX(NTG_2020_Map,$C3103+2,L$7),"")</f>
        <v/>
      </c>
      <c r="M3103" s="17" t="str" cm="1">
        <f t="array" aca="1" ref="M3103" ca="1">IFERROR(INDEX(NTG_2020_Map,$C3103+2,M$7),"")</f>
        <v/>
      </c>
      <c r="N3103" s="18" t="str" cm="1">
        <f t="array" aca="1" ref="N3103" ca="1">IFERROR(INDEX(NTG_2020_Map,$C3103+2,N$7),"")</f>
        <v/>
      </c>
      <c r="O3103" s="18" t="str" cm="1">
        <f t="array" aca="1" ref="O3103" ca="1">IFERROR(IF(INDEX(NTG_2020_Map,$C3103+2,O$7)="","",INDEX(NTG_2020_Map,$C3103+2,O$7)),"")</f>
        <v/>
      </c>
    </row>
    <row r="3104" spans="3:15" ht="12.75" customHeight="1">
      <c r="C3104" s="16">
        <f t="shared" si="96"/>
        <v>135</v>
      </c>
      <c r="D3104" s="16">
        <f t="shared" si="97"/>
        <v>14</v>
      </c>
      <c r="E3104" s="16" cm="1">
        <f t="array" aca="1" ref="E3104" ca="1">IF(F3104="","",IF(INDEX(NTG_2020_Table,$C3104+1,$D3104)=1,1,0))</f>
        <v>0</v>
      </c>
      <c r="F3104" s="17" t="str" cm="1">
        <f t="array" aca="1" ref="F3104" ca="1">IFERROR(INDEX(NTG_2020_Table,$C3104+1,$F$7),"")</f>
        <v>Ind-Default&gt;2yrs</v>
      </c>
      <c r="G3104" s="17" t="str" cm="1">
        <f t="array" aca="1" ref="G3104" ca="1">IF($F3104="","",IFERROR(INDEX(NTG_2020_Map,1,IF($D3104&lt;$B$4,$B$3,IF($D3104&lt;$B$5,$B$4,$B$5))),""))</f>
        <v>VersionSource</v>
      </c>
      <c r="H3104" s="17" t="str" cm="1">
        <f t="array" aca="1" ref="H3104" ca="1">IF(F3104="","",IFERROR(INDEX(NTG_2020_Map,2,D3104),""))</f>
        <v>0</v>
      </c>
      <c r="I3104" s="17" t="str" cm="1">
        <f t="array" aca="1" ref="I3104" ca="1">IFERROR(INDEX(NTG_2020_Map,$C3104+2,$I$7),"")</f>
        <v/>
      </c>
      <c r="J3104" s="17" t="str" cm="1">
        <f t="array" aca="1" ref="J3104" ca="1">IFERROR(IF(INDEX(NTG_2020_Map,$C3104+2,36)=0,"",INDEX(NTG_2020_Map,$C3104+2,$J$7)),"")</f>
        <v/>
      </c>
      <c r="K3104" s="17" t="str" cm="1">
        <f t="array" aca="1" ref="K3104" ca="1">IFERROR(INDEX(NTG_2020_Map,$C3104+2,K$7),"")</f>
        <v/>
      </c>
      <c r="L3104" s="17" t="str" cm="1">
        <f t="array" aca="1" ref="L3104" ca="1">IFERROR(INDEX(NTG_2020_Map,$C3104+2,L$7),"")</f>
        <v/>
      </c>
      <c r="M3104" s="17" t="str" cm="1">
        <f t="array" aca="1" ref="M3104" ca="1">IFERROR(INDEX(NTG_2020_Map,$C3104+2,M$7),"")</f>
        <v/>
      </c>
      <c r="N3104" s="18" t="str" cm="1">
        <f t="array" aca="1" ref="N3104" ca="1">IFERROR(INDEX(NTG_2020_Map,$C3104+2,N$7),"")</f>
        <v/>
      </c>
      <c r="O3104" s="18" t="str" cm="1">
        <f t="array" aca="1" ref="O3104" ca="1">IFERROR(IF(INDEX(NTG_2020_Map,$C3104+2,O$7)="","",INDEX(NTG_2020_Map,$C3104+2,O$7)),"")</f>
        <v/>
      </c>
    </row>
    <row r="3105" spans="3:15" ht="12.75" customHeight="1">
      <c r="C3105" s="16">
        <f t="shared" si="96"/>
        <v>135</v>
      </c>
      <c r="D3105" s="16">
        <f t="shared" si="97"/>
        <v>15</v>
      </c>
      <c r="E3105" s="16" cm="1">
        <f t="array" aca="1" ref="E3105" ca="1">IF(F3105="","",IF(INDEX(NTG_2020_Table,$C3105+1,$D3105)=1,1,0))</f>
        <v>0</v>
      </c>
      <c r="F3105" s="17" t="str" cm="1">
        <f t="array" aca="1" ref="F3105" ca="1">IFERROR(INDEX(NTG_2020_Table,$C3105+1,$F$7),"")</f>
        <v>Ind-Default&gt;2yrs</v>
      </c>
      <c r="G3105" s="17" t="str" cm="1">
        <f t="array" aca="1" ref="G3105" ca="1">IF($F3105="","",IFERROR(INDEX(NTG_2020_Map,1,IF($D3105&lt;$B$4,$B$3,IF($D3105&lt;$B$5,$B$4,$B$5))),""))</f>
        <v>VersionSource</v>
      </c>
      <c r="H3105" s="17" cm="1">
        <f t="array" aca="1" ref="H3105" ca="1">IF(F3105="","",IFERROR(INDEX(NTG_2020_Map,2,D3105),""))</f>
        <v>45448.629734189817</v>
      </c>
      <c r="I3105" s="17" t="str" cm="1">
        <f t="array" aca="1" ref="I3105" ca="1">IFERROR(INDEX(NTG_2020_Map,$C3105+2,$I$7),"")</f>
        <v/>
      </c>
      <c r="J3105" s="17" t="str" cm="1">
        <f t="array" aca="1" ref="J3105" ca="1">IFERROR(IF(INDEX(NTG_2020_Map,$C3105+2,36)=0,"",INDEX(NTG_2020_Map,$C3105+2,$J$7)),"")</f>
        <v/>
      </c>
      <c r="K3105" s="17" t="str" cm="1">
        <f t="array" aca="1" ref="K3105" ca="1">IFERROR(INDEX(NTG_2020_Map,$C3105+2,K$7),"")</f>
        <v/>
      </c>
      <c r="L3105" s="17" t="str" cm="1">
        <f t="array" aca="1" ref="L3105" ca="1">IFERROR(INDEX(NTG_2020_Map,$C3105+2,L$7),"")</f>
        <v/>
      </c>
      <c r="M3105" s="17" t="str" cm="1">
        <f t="array" aca="1" ref="M3105" ca="1">IFERROR(INDEX(NTG_2020_Map,$C3105+2,M$7),"")</f>
        <v/>
      </c>
      <c r="N3105" s="18" t="str" cm="1">
        <f t="array" aca="1" ref="N3105" ca="1">IFERROR(INDEX(NTG_2020_Map,$C3105+2,N$7),"")</f>
        <v/>
      </c>
      <c r="O3105" s="18" t="str" cm="1">
        <f t="array" aca="1" ref="O3105" ca="1">IFERROR(IF(INDEX(NTG_2020_Map,$C3105+2,O$7)="","",INDEX(NTG_2020_Map,$C3105+2,O$7)),"")</f>
        <v/>
      </c>
    </row>
    <row r="3106" spans="3:15" ht="12.75" customHeight="1">
      <c r="C3106" s="16">
        <f t="shared" si="96"/>
        <v>135</v>
      </c>
      <c r="D3106" s="16">
        <f t="shared" si="97"/>
        <v>16</v>
      </c>
      <c r="E3106" s="16" cm="1">
        <f t="array" aca="1" ref="E3106" ca="1">IF(F3106="","",IF(INDEX(NTG_2020_Table,$C3106+1,$D3106)=1,1,0))</f>
        <v>1</v>
      </c>
      <c r="F3106" s="17" t="str" cm="1">
        <f t="array" aca="1" ref="F3106" ca="1">IFERROR(INDEX(NTG_2020_Table,$C3106+1,$F$7),"")</f>
        <v>Ind-Default&gt;2yrs</v>
      </c>
      <c r="G3106" s="17" t="str" cm="1">
        <f t="array" aca="1" ref="G3106" ca="1">IF($F3106="","",IFERROR(INDEX(NTG_2020_Map,1,IF($D3106&lt;$B$4,$B$3,IF($D3106&lt;$B$5,$B$4,$B$5))),""))</f>
        <v>VersionSource</v>
      </c>
      <c r="H3106" s="17" t="str" cm="1">
        <f t="array" aca="1" ref="H3106" ca="1">IF(F3106="","",IFERROR(INDEX(NTG_2020_Map,2,D3106),""))</f>
        <v>Expired this record since a new record was created that uses the updated Measure Impact Types and Delivery Types per DEER2026 Scoping Document.</v>
      </c>
      <c r="I3106" s="17" t="str" cm="1">
        <f t="array" aca="1" ref="I3106" ca="1">IFERROR(INDEX(NTG_2020_Map,$C3106+2,$I$7),"")</f>
        <v/>
      </c>
      <c r="J3106" s="17" t="str" cm="1">
        <f t="array" aca="1" ref="J3106" ca="1">IFERROR(IF(INDEX(NTG_2020_Map,$C3106+2,36)=0,"",INDEX(NTG_2020_Map,$C3106+2,$J$7)),"")</f>
        <v/>
      </c>
      <c r="K3106" s="17" t="str" cm="1">
        <f t="array" aca="1" ref="K3106" ca="1">IFERROR(INDEX(NTG_2020_Map,$C3106+2,K$7),"")</f>
        <v/>
      </c>
      <c r="L3106" s="17" t="str" cm="1">
        <f t="array" aca="1" ref="L3106" ca="1">IFERROR(INDEX(NTG_2020_Map,$C3106+2,L$7),"")</f>
        <v/>
      </c>
      <c r="M3106" s="17" t="str" cm="1">
        <f t="array" aca="1" ref="M3106" ca="1">IFERROR(INDEX(NTG_2020_Map,$C3106+2,M$7),"")</f>
        <v/>
      </c>
      <c r="N3106" s="18" t="str" cm="1">
        <f t="array" aca="1" ref="N3106" ca="1">IFERROR(INDEX(NTG_2020_Map,$C3106+2,N$7),"")</f>
        <v/>
      </c>
      <c r="O3106" s="18" t="str" cm="1">
        <f t="array" aca="1" ref="O3106" ca="1">IFERROR(IF(INDEX(NTG_2020_Map,$C3106+2,O$7)="","",INDEX(NTG_2020_Map,$C3106+2,O$7)),"")</f>
        <v/>
      </c>
    </row>
    <row r="3107" spans="3:15" ht="12.75" customHeight="1">
      <c r="C3107" s="16">
        <f t="shared" si="96"/>
        <v>135</v>
      </c>
      <c r="D3107" s="16">
        <f t="shared" si="97"/>
        <v>17</v>
      </c>
      <c r="E3107" s="16" cm="1">
        <f t="array" aca="1" ref="E3107" ca="1">IF(F3107="","",IF(INDEX(NTG_2020_Table,$C3107+1,$D3107)=1,1,0))</f>
        <v>1</v>
      </c>
      <c r="F3107" s="17" t="str" cm="1">
        <f t="array" aca="1" ref="F3107" ca="1">IFERROR(INDEX(NTG_2020_Table,$C3107+1,$F$7),"")</f>
        <v>Ind-Default&gt;2yrs</v>
      </c>
      <c r="G3107" s="17" t="str" cm="1">
        <f t="array" aca="1" ref="G3107" ca="1">IF($F3107="","",IFERROR(INDEX(NTG_2020_Map,1,IF($D3107&lt;$B$4,$B$3,IF($D3107&lt;$B$5,$B$4,$B$5))),""))</f>
        <v>VersionSource</v>
      </c>
      <c r="H3107" s="17" t="str" cm="1">
        <f t="array" aca="1" ref="H3107" ca="1">IF(F3107="","",IFERROR(INDEX(NTG_2020_Map,2,D3107),""))</f>
        <v>Deemed Ex Ante Team</v>
      </c>
      <c r="I3107" s="17" t="str" cm="1">
        <f t="array" aca="1" ref="I3107" ca="1">IFERROR(INDEX(NTG_2020_Map,$C3107+2,$I$7),"")</f>
        <v/>
      </c>
      <c r="J3107" s="17" t="str" cm="1">
        <f t="array" aca="1" ref="J3107" ca="1">IFERROR(IF(INDEX(NTG_2020_Map,$C3107+2,36)=0,"",INDEX(NTG_2020_Map,$C3107+2,$J$7)),"")</f>
        <v/>
      </c>
      <c r="K3107" s="17" t="str" cm="1">
        <f t="array" aca="1" ref="K3107" ca="1">IFERROR(INDEX(NTG_2020_Map,$C3107+2,K$7),"")</f>
        <v/>
      </c>
      <c r="L3107" s="17" t="str" cm="1">
        <f t="array" aca="1" ref="L3107" ca="1">IFERROR(INDEX(NTG_2020_Map,$C3107+2,L$7),"")</f>
        <v/>
      </c>
      <c r="M3107" s="17" t="str" cm="1">
        <f t="array" aca="1" ref="M3107" ca="1">IFERROR(INDEX(NTG_2020_Map,$C3107+2,M$7),"")</f>
        <v/>
      </c>
      <c r="N3107" s="18" t="str" cm="1">
        <f t="array" aca="1" ref="N3107" ca="1">IFERROR(INDEX(NTG_2020_Map,$C3107+2,N$7),"")</f>
        <v/>
      </c>
      <c r="O3107" s="18" t="str" cm="1">
        <f t="array" aca="1" ref="O3107" ca="1">IFERROR(IF(INDEX(NTG_2020_Map,$C3107+2,O$7)="","",INDEX(NTG_2020_Map,$C3107+2,O$7)),"")</f>
        <v/>
      </c>
    </row>
    <row r="3108" spans="3:15" ht="12.75" customHeight="1">
      <c r="C3108" s="16">
        <f t="shared" si="96"/>
        <v>135</v>
      </c>
      <c r="D3108" s="16">
        <f t="shared" si="97"/>
        <v>18</v>
      </c>
      <c r="E3108" s="16" cm="1">
        <f t="array" aca="1" ref="E3108" ca="1">IF(F3108="","",IF(INDEX(NTG_2020_Table,$C3108+1,$D3108)=1,1,0))</f>
        <v>1</v>
      </c>
      <c r="F3108" s="17" t="str" cm="1">
        <f t="array" aca="1" ref="F3108" ca="1">IFERROR(INDEX(NTG_2020_Table,$C3108+1,$F$7),"")</f>
        <v>Ind-Default&gt;2yrs</v>
      </c>
      <c r="G3108" s="17" t="str" cm="1">
        <f t="array" aca="1" ref="G3108" ca="1">IF($F3108="","",IFERROR(INDEX(NTG_2020_Map,1,IF($D3108&lt;$B$4,$B$3,IF($D3108&lt;$B$5,$B$4,$B$5))),""))</f>
        <v>VersionSource</v>
      </c>
      <c r="H3108" s="17" cm="1">
        <f t="array" aca="1" ref="H3108" ca="1">IF(F3108="","",IFERROR(INDEX(NTG_2020_Map,2,D3108),""))</f>
        <v>44566.539816770834</v>
      </c>
      <c r="I3108" s="17" t="str" cm="1">
        <f t="array" aca="1" ref="I3108" ca="1">IFERROR(INDEX(NTG_2020_Map,$C3108+2,$I$7),"")</f>
        <v/>
      </c>
      <c r="J3108" s="17" t="str" cm="1">
        <f t="array" aca="1" ref="J3108" ca="1">IFERROR(IF(INDEX(NTG_2020_Map,$C3108+2,36)=0,"",INDEX(NTG_2020_Map,$C3108+2,$J$7)),"")</f>
        <v/>
      </c>
      <c r="K3108" s="17" t="str" cm="1">
        <f t="array" aca="1" ref="K3108" ca="1">IFERROR(INDEX(NTG_2020_Map,$C3108+2,K$7),"")</f>
        <v/>
      </c>
      <c r="L3108" s="17" t="str" cm="1">
        <f t="array" aca="1" ref="L3108" ca="1">IFERROR(INDEX(NTG_2020_Map,$C3108+2,L$7),"")</f>
        <v/>
      </c>
      <c r="M3108" s="17" t="str" cm="1">
        <f t="array" aca="1" ref="M3108" ca="1">IFERROR(INDEX(NTG_2020_Map,$C3108+2,M$7),"")</f>
        <v/>
      </c>
      <c r="N3108" s="18" t="str" cm="1">
        <f t="array" aca="1" ref="N3108" ca="1">IFERROR(INDEX(NTG_2020_Map,$C3108+2,N$7),"")</f>
        <v/>
      </c>
      <c r="O3108" s="18" t="str" cm="1">
        <f t="array" aca="1" ref="O3108" ca="1">IFERROR(IF(INDEX(NTG_2020_Map,$C3108+2,O$7)="","",INDEX(NTG_2020_Map,$C3108+2,O$7)),"")</f>
        <v/>
      </c>
    </row>
    <row r="3109" spans="3:15" ht="12.75" customHeight="1">
      <c r="C3109" s="16">
        <f t="shared" si="96"/>
        <v>135</v>
      </c>
      <c r="D3109" s="16">
        <f t="shared" si="97"/>
        <v>19</v>
      </c>
      <c r="E3109" s="16" cm="1">
        <f t="array" aca="1" ref="E3109" ca="1">IF(F3109="","",IF(INDEX(NTG_2020_Table,$C3109+1,$D3109)=1,1,0))</f>
        <v>1</v>
      </c>
      <c r="F3109" s="17" t="str" cm="1">
        <f t="array" aca="1" ref="F3109" ca="1">IFERROR(INDEX(NTG_2020_Table,$C3109+1,$F$7),"")</f>
        <v>Ind-Default&gt;2yrs</v>
      </c>
      <c r="G3109" s="17" t="str" cm="1">
        <f t="array" aca="1" ref="G3109" ca="1">IF($F3109="","",IFERROR(INDEX(NTG_2020_Map,1,IF($D3109&lt;$B$4,$B$3,IF($D3109&lt;$B$5,$B$4,$B$5))),""))</f>
        <v>CreatedComment</v>
      </c>
      <c r="H3109" s="17" t="str" cm="1">
        <f t="array" aca="1" ref="H3109" ca="1">IF(F3109="","",IFERROR(INDEX(NTG_2020_Map,2,D3109),""))</f>
        <v/>
      </c>
      <c r="I3109" s="17" t="str" cm="1">
        <f t="array" aca="1" ref="I3109" ca="1">IFERROR(INDEX(NTG_2020_Map,$C3109+2,$I$7),"")</f>
        <v/>
      </c>
      <c r="J3109" s="17" t="str" cm="1">
        <f t="array" aca="1" ref="J3109" ca="1">IFERROR(IF(INDEX(NTG_2020_Map,$C3109+2,36)=0,"",INDEX(NTG_2020_Map,$C3109+2,$J$7)),"")</f>
        <v/>
      </c>
      <c r="K3109" s="17" t="str" cm="1">
        <f t="array" aca="1" ref="K3109" ca="1">IFERROR(INDEX(NTG_2020_Map,$C3109+2,K$7),"")</f>
        <v/>
      </c>
      <c r="L3109" s="17" t="str" cm="1">
        <f t="array" aca="1" ref="L3109" ca="1">IFERROR(INDEX(NTG_2020_Map,$C3109+2,L$7),"")</f>
        <v/>
      </c>
      <c r="M3109" s="17" t="str" cm="1">
        <f t="array" aca="1" ref="M3109" ca="1">IFERROR(INDEX(NTG_2020_Map,$C3109+2,M$7),"")</f>
        <v/>
      </c>
      <c r="N3109" s="18" t="str" cm="1">
        <f t="array" aca="1" ref="N3109" ca="1">IFERROR(INDEX(NTG_2020_Map,$C3109+2,N$7),"")</f>
        <v/>
      </c>
      <c r="O3109" s="18" t="str" cm="1">
        <f t="array" aca="1" ref="O3109" ca="1">IFERROR(IF(INDEX(NTG_2020_Map,$C3109+2,O$7)="","",INDEX(NTG_2020_Map,$C3109+2,O$7)),"")</f>
        <v/>
      </c>
    </row>
    <row r="3110" spans="3:15" ht="12.75" customHeight="1">
      <c r="C3110" s="16">
        <f t="shared" si="96"/>
        <v>135</v>
      </c>
      <c r="D3110" s="16">
        <f t="shared" si="97"/>
        <v>20</v>
      </c>
      <c r="E3110" s="16" cm="1">
        <f t="array" aca="1" ref="E3110" ca="1">IF(F3110="","",IF(INDEX(NTG_2020_Table,$C3110+1,$D3110)=1,1,0))</f>
        <v>1</v>
      </c>
      <c r="F3110" s="17" t="str" cm="1">
        <f t="array" aca="1" ref="F3110" ca="1">IFERROR(INDEX(NTG_2020_Table,$C3110+1,$F$7),"")</f>
        <v>Ind-Default&gt;2yrs</v>
      </c>
      <c r="G3110" s="17" t="str" cm="1">
        <f t="array" aca="1" ref="G3110" ca="1">IF($F3110="","",IFERROR(INDEX(NTG_2020_Map,1,IF($D3110&lt;$B$4,$B$3,IF($D3110&lt;$B$5,$B$4,$B$5))),""))</f>
        <v>CreatedComment</v>
      </c>
      <c r="H3110" s="17" t="str" cm="1">
        <f t="array" aca="1" ref="H3110" ca="1">IF(F3110="","",IFERROR(INDEX(NTG_2020_Map,2,D3110),""))</f>
        <v>Deemed Ex Ante Team</v>
      </c>
      <c r="I3110" s="17" t="str" cm="1">
        <f t="array" aca="1" ref="I3110" ca="1">IFERROR(INDEX(NTG_2020_Map,$C3110+2,$I$7),"")</f>
        <v/>
      </c>
      <c r="J3110" s="17" t="str" cm="1">
        <f t="array" aca="1" ref="J3110" ca="1">IFERROR(IF(INDEX(NTG_2020_Map,$C3110+2,36)=0,"",INDEX(NTG_2020_Map,$C3110+2,$J$7)),"")</f>
        <v/>
      </c>
      <c r="K3110" s="17" t="str" cm="1">
        <f t="array" aca="1" ref="K3110" ca="1">IFERROR(INDEX(NTG_2020_Map,$C3110+2,K$7),"")</f>
        <v/>
      </c>
      <c r="L3110" s="17" t="str" cm="1">
        <f t="array" aca="1" ref="L3110" ca="1">IFERROR(INDEX(NTG_2020_Map,$C3110+2,L$7),"")</f>
        <v/>
      </c>
      <c r="M3110" s="17" t="str" cm="1">
        <f t="array" aca="1" ref="M3110" ca="1">IFERROR(INDEX(NTG_2020_Map,$C3110+2,M$7),"")</f>
        <v/>
      </c>
      <c r="N3110" s="18" t="str" cm="1">
        <f t="array" aca="1" ref="N3110" ca="1">IFERROR(INDEX(NTG_2020_Map,$C3110+2,N$7),"")</f>
        <v/>
      </c>
      <c r="O3110" s="18" t="str" cm="1">
        <f t="array" aca="1" ref="O3110" ca="1">IFERROR(IF(INDEX(NTG_2020_Map,$C3110+2,O$7)="","",INDEX(NTG_2020_Map,$C3110+2,O$7)),"")</f>
        <v/>
      </c>
    </row>
    <row r="3111" spans="3:15" ht="12.75" customHeight="1">
      <c r="C3111" s="16">
        <f t="shared" si="96"/>
        <v>135</v>
      </c>
      <c r="D3111" s="16">
        <f t="shared" si="97"/>
        <v>21</v>
      </c>
      <c r="E3111" s="16" cm="1">
        <f t="array" aca="1" ref="E3111" ca="1">IF(F3111="","",IF(INDEX(NTG_2020_Table,$C3111+1,$D3111)=1,1,0))</f>
        <v>1</v>
      </c>
      <c r="F3111" s="17" t="str" cm="1">
        <f t="array" aca="1" ref="F3111" ca="1">IFERROR(INDEX(NTG_2020_Table,$C3111+1,$F$7),"")</f>
        <v>Ind-Default&gt;2yrs</v>
      </c>
      <c r="G3111" s="17" t="str" cm="1">
        <f t="array" aca="1" ref="G3111" ca="1">IF($F3111="","",IFERROR(INDEX(NTG_2020_Map,1,IF($D3111&lt;$B$4,$B$3,IF($D3111&lt;$B$5,$B$4,$B$5))),""))</f>
        <v>CreatedComment</v>
      </c>
      <c r="H3111" s="17" t="str" cm="1">
        <f t="array" aca="1" ref="H3111" ca="1">IF(F3111="","",IFERROR(INDEX(NTG_2020_Map,2,D3111),""))</f>
        <v/>
      </c>
      <c r="I3111" s="17" t="str" cm="1">
        <f t="array" aca="1" ref="I3111" ca="1">IFERROR(INDEX(NTG_2020_Map,$C3111+2,$I$7),"")</f>
        <v/>
      </c>
      <c r="J3111" s="17" t="str" cm="1">
        <f t="array" aca="1" ref="J3111" ca="1">IFERROR(IF(INDEX(NTG_2020_Map,$C3111+2,36)=0,"",INDEX(NTG_2020_Map,$C3111+2,$J$7)),"")</f>
        <v/>
      </c>
      <c r="K3111" s="17" t="str" cm="1">
        <f t="array" aca="1" ref="K3111" ca="1">IFERROR(INDEX(NTG_2020_Map,$C3111+2,K$7),"")</f>
        <v/>
      </c>
      <c r="L3111" s="17" t="str" cm="1">
        <f t="array" aca="1" ref="L3111" ca="1">IFERROR(INDEX(NTG_2020_Map,$C3111+2,L$7),"")</f>
        <v/>
      </c>
      <c r="M3111" s="17" t="str" cm="1">
        <f t="array" aca="1" ref="M3111" ca="1">IFERROR(INDEX(NTG_2020_Map,$C3111+2,M$7),"")</f>
        <v/>
      </c>
      <c r="N3111" s="18" t="str" cm="1">
        <f t="array" aca="1" ref="N3111" ca="1">IFERROR(INDEX(NTG_2020_Map,$C3111+2,N$7),"")</f>
        <v/>
      </c>
      <c r="O3111" s="18" t="str" cm="1">
        <f t="array" aca="1" ref="O3111" ca="1">IFERROR(IF(INDEX(NTG_2020_Map,$C3111+2,O$7)="","",INDEX(NTG_2020_Map,$C3111+2,O$7)),"")</f>
        <v/>
      </c>
    </row>
    <row r="3112" spans="3:15" ht="12.75" customHeight="1">
      <c r="C3112" s="16">
        <f t="shared" si="96"/>
        <v>135</v>
      </c>
      <c r="D3112" s="16">
        <f t="shared" si="97"/>
        <v>22</v>
      </c>
      <c r="E3112" s="16" cm="1">
        <f t="array" aca="1" ref="E3112" ca="1">IF(F3112="","",IF(INDEX(NTG_2020_Table,$C3112+1,$D3112)=1,1,0))</f>
        <v>1</v>
      </c>
      <c r="F3112" s="17" t="str" cm="1">
        <f t="array" aca="1" ref="F3112" ca="1">IFERROR(INDEX(NTG_2020_Table,$C3112+1,$F$7),"")</f>
        <v>Ind-Default&gt;2yrs</v>
      </c>
      <c r="G3112" s="17" t="str" cm="1">
        <f t="array" aca="1" ref="G3112" ca="1">IF($F3112="","",IFERROR(INDEX(NTG_2020_Map,1,IF($D3112&lt;$B$4,$B$3,IF($D3112&lt;$B$5,$B$4,$B$5))),""))</f>
        <v>CreatedComment</v>
      </c>
      <c r="H3112" s="17" t="str" cm="1">
        <f t="array" aca="1" ref="H3112" ca="1">IF(F3112="","",IFERROR(INDEX(NTG_2020_Map,2,D3112),""))</f>
        <v/>
      </c>
      <c r="I3112" s="17" t="str" cm="1">
        <f t="array" aca="1" ref="I3112" ca="1">IFERROR(INDEX(NTG_2020_Map,$C3112+2,$I$7),"")</f>
        <v/>
      </c>
      <c r="J3112" s="17" t="str" cm="1">
        <f t="array" aca="1" ref="J3112" ca="1">IFERROR(IF(INDEX(NTG_2020_Map,$C3112+2,36)=0,"",INDEX(NTG_2020_Map,$C3112+2,$J$7)),"")</f>
        <v/>
      </c>
      <c r="K3112" s="17" t="str" cm="1">
        <f t="array" aca="1" ref="K3112" ca="1">IFERROR(INDEX(NTG_2020_Map,$C3112+2,K$7),"")</f>
        <v/>
      </c>
      <c r="L3112" s="17" t="str" cm="1">
        <f t="array" aca="1" ref="L3112" ca="1">IFERROR(INDEX(NTG_2020_Map,$C3112+2,L$7),"")</f>
        <v/>
      </c>
      <c r="M3112" s="17" t="str" cm="1">
        <f t="array" aca="1" ref="M3112" ca="1">IFERROR(INDEX(NTG_2020_Map,$C3112+2,M$7),"")</f>
        <v/>
      </c>
      <c r="N3112" s="18" t="str" cm="1">
        <f t="array" aca="1" ref="N3112" ca="1">IFERROR(INDEX(NTG_2020_Map,$C3112+2,N$7),"")</f>
        <v/>
      </c>
      <c r="O3112" s="18" t="str" cm="1">
        <f t="array" aca="1" ref="O3112" ca="1">IFERROR(IF(INDEX(NTG_2020_Map,$C3112+2,O$7)="","",INDEX(NTG_2020_Map,$C3112+2,O$7)),"")</f>
        <v/>
      </c>
    </row>
    <row r="3113" spans="3:15" ht="12.75" customHeight="1">
      <c r="C3113" s="16">
        <f t="shared" si="96"/>
        <v>135</v>
      </c>
      <c r="D3113" s="16">
        <f t="shared" si="97"/>
        <v>23</v>
      </c>
      <c r="E3113" s="16" cm="1">
        <f t="array" aca="1" ref="E3113" ca="1">IF(F3113="","",IF(INDEX(NTG_2020_Table,$C3113+1,$D3113)=1,1,0))</f>
        <v>1</v>
      </c>
      <c r="F3113" s="17" t="str" cm="1">
        <f t="array" aca="1" ref="F3113" ca="1">IFERROR(INDEX(NTG_2020_Table,$C3113+1,$F$7),"")</f>
        <v>Ind-Default&gt;2yrs</v>
      </c>
      <c r="G3113" s="17" t="str" cm="1">
        <f t="array" aca="1" ref="G3113" ca="1">IF($F3113="","",IFERROR(INDEX(NTG_2020_Map,1,IF($D3113&lt;$B$4,$B$3,IF($D3113&lt;$B$5,$B$4,$B$5))),""))</f>
        <v>CreatedComment</v>
      </c>
      <c r="H3113" s="17" t="str" cm="1">
        <f t="array" aca="1" ref="H3113" ca="1">IF(F3113="","",IFERROR(INDEX(NTG_2020_Map,2,D3113),""))</f>
        <v/>
      </c>
      <c r="I3113" s="17" t="str" cm="1">
        <f t="array" aca="1" ref="I3113" ca="1">IFERROR(INDEX(NTG_2020_Map,$C3113+2,$I$7),"")</f>
        <v/>
      </c>
      <c r="J3113" s="17" t="str" cm="1">
        <f t="array" aca="1" ref="J3113" ca="1">IFERROR(IF(INDEX(NTG_2020_Map,$C3113+2,36)=0,"",INDEX(NTG_2020_Map,$C3113+2,$J$7)),"")</f>
        <v/>
      </c>
      <c r="K3113" s="17" t="str" cm="1">
        <f t="array" aca="1" ref="K3113" ca="1">IFERROR(INDEX(NTG_2020_Map,$C3113+2,K$7),"")</f>
        <v/>
      </c>
      <c r="L3113" s="17" t="str" cm="1">
        <f t="array" aca="1" ref="L3113" ca="1">IFERROR(INDEX(NTG_2020_Map,$C3113+2,L$7),"")</f>
        <v/>
      </c>
      <c r="M3113" s="17" t="str" cm="1">
        <f t="array" aca="1" ref="M3113" ca="1">IFERROR(INDEX(NTG_2020_Map,$C3113+2,M$7),"")</f>
        <v/>
      </c>
      <c r="N3113" s="18" t="str" cm="1">
        <f t="array" aca="1" ref="N3113" ca="1">IFERROR(INDEX(NTG_2020_Map,$C3113+2,N$7),"")</f>
        <v/>
      </c>
      <c r="O3113" s="18" t="str" cm="1">
        <f t="array" aca="1" ref="O3113" ca="1">IFERROR(IF(INDEX(NTG_2020_Map,$C3113+2,O$7)="","",INDEX(NTG_2020_Map,$C3113+2,O$7)),"")</f>
        <v/>
      </c>
    </row>
    <row r="3114" spans="3:15" ht="12.75" customHeight="1">
      <c r="C3114" s="16">
        <f t="shared" si="96"/>
        <v>136</v>
      </c>
      <c r="D3114" s="16">
        <f t="shared" si="97"/>
        <v>1</v>
      </c>
      <c r="E3114" s="16" cm="1">
        <f t="array" aca="1" ref="E3114" ca="1">IF(F3114="","",IF(INDEX(NTG_2020_Table,$C3114+1,$D3114)=1,1,0))</f>
        <v>0</v>
      </c>
      <c r="F3114" s="17" t="str" cm="1">
        <f t="array" aca="1" ref="F3114" ca="1">IFERROR(INDEX(NTG_2020_Table,$C3114+1,$F$7),"")</f>
        <v>Ind-Default-HTR-di</v>
      </c>
      <c r="G3114" s="17" t="str" cm="1">
        <f t="array" aca="1" ref="G3114" ca="1">IF($F3114="","",IFERROR(INDEX(NTG_2020_Map,1,IF($D3114&lt;$B$4,$B$3,IF($D3114&lt;$B$5,$B$4,$B$5))),""))</f>
        <v>NTG_ID</v>
      </c>
      <c r="H3114" s="17" t="str" cm="1">
        <f t="array" aca="1" ref="H3114" ca="1">IF(F3114="","",IFERROR(INDEX(NTG_2020_Map,2,D3114),""))</f>
        <v>Agric-Default&gt;2yrs</v>
      </c>
      <c r="I3114" s="17" t="str" cm="1">
        <f t="array" aca="1" ref="I3114" ca="1">IFERROR(INDEX(NTG_2020_Map,$C3114+2,$I$7),"")</f>
        <v/>
      </c>
      <c r="J3114" s="17" t="str" cm="1">
        <f t="array" aca="1" ref="J3114" ca="1">IFERROR(IF(INDEX(NTG_2020_Map,$C3114+2,36)=0,"",INDEX(NTG_2020_Map,$C3114+2,$J$7)),"")</f>
        <v/>
      </c>
      <c r="K3114" s="17" t="str" cm="1">
        <f t="array" aca="1" ref="K3114" ca="1">IFERROR(INDEX(NTG_2020_Map,$C3114+2,K$7),"")</f>
        <v/>
      </c>
      <c r="L3114" s="17" t="str" cm="1">
        <f t="array" aca="1" ref="L3114" ca="1">IFERROR(INDEX(NTG_2020_Map,$C3114+2,L$7),"")</f>
        <v/>
      </c>
      <c r="M3114" s="17" t="str" cm="1">
        <f t="array" aca="1" ref="M3114" ca="1">IFERROR(INDEX(NTG_2020_Map,$C3114+2,M$7),"")</f>
        <v/>
      </c>
      <c r="N3114" s="18" t="str" cm="1">
        <f t="array" aca="1" ref="N3114" ca="1">IFERROR(INDEX(NTG_2020_Map,$C3114+2,N$7),"")</f>
        <v/>
      </c>
      <c r="O3114" s="18" t="str" cm="1">
        <f t="array" aca="1" ref="O3114" ca="1">IFERROR(IF(INDEX(NTG_2020_Map,$C3114+2,O$7)="","",INDEX(NTG_2020_Map,$C3114+2,O$7)),"")</f>
        <v/>
      </c>
    </row>
    <row r="3115" spans="3:15" ht="12.75" customHeight="1">
      <c r="C3115" s="16">
        <f t="shared" si="96"/>
        <v>136</v>
      </c>
      <c r="D3115" s="16">
        <f t="shared" si="97"/>
        <v>2</v>
      </c>
      <c r="E3115" s="16" cm="1">
        <f t="array" aca="1" ref="E3115" ca="1">IF(F3115="","",IF(INDEX(NTG_2020_Table,$C3115+1,$D3115)=1,1,0))</f>
        <v>1</v>
      </c>
      <c r="F3115" s="17" t="str" cm="1">
        <f t="array" aca="1" ref="F3115" ca="1">IFERROR(INDEX(NTG_2020_Table,$C3115+1,$F$7),"")</f>
        <v>Ind-Default-HTR-di</v>
      </c>
      <c r="G3115" s="17" t="str" cm="1">
        <f t="array" aca="1" ref="G3115" ca="1">IF($F3115="","",IFERROR(INDEX(NTG_2020_Map,1,IF($D3115&lt;$B$4,$B$3,IF($D3115&lt;$B$5,$B$4,$B$5))),""))</f>
        <v>NTG_ID</v>
      </c>
      <c r="H3115" s="17" t="str" cm="1">
        <f t="array" aca="1" ref="H3115" ca="1">IF(F3115="","",IFERROR(INDEX(NTG_2020_Map,2,D3115),""))</f>
        <v>DEER2019</v>
      </c>
      <c r="I3115" s="17" t="str" cm="1">
        <f t="array" aca="1" ref="I3115" ca="1">IFERROR(INDEX(NTG_2020_Map,$C3115+2,$I$7),"")</f>
        <v/>
      </c>
      <c r="J3115" s="17" t="str" cm="1">
        <f t="array" aca="1" ref="J3115" ca="1">IFERROR(IF(INDEX(NTG_2020_Map,$C3115+2,36)=0,"",INDEX(NTG_2020_Map,$C3115+2,$J$7)),"")</f>
        <v/>
      </c>
      <c r="K3115" s="17" t="str" cm="1">
        <f t="array" aca="1" ref="K3115" ca="1">IFERROR(INDEX(NTG_2020_Map,$C3115+2,K$7),"")</f>
        <v/>
      </c>
      <c r="L3115" s="17" t="str" cm="1">
        <f t="array" aca="1" ref="L3115" ca="1">IFERROR(INDEX(NTG_2020_Map,$C3115+2,L$7),"")</f>
        <v/>
      </c>
      <c r="M3115" s="17" t="str" cm="1">
        <f t="array" aca="1" ref="M3115" ca="1">IFERROR(INDEX(NTG_2020_Map,$C3115+2,M$7),"")</f>
        <v/>
      </c>
      <c r="N3115" s="18" t="str" cm="1">
        <f t="array" aca="1" ref="N3115" ca="1">IFERROR(INDEX(NTG_2020_Map,$C3115+2,N$7),"")</f>
        <v/>
      </c>
      <c r="O3115" s="18" t="str" cm="1">
        <f t="array" aca="1" ref="O3115" ca="1">IFERROR(IF(INDEX(NTG_2020_Map,$C3115+2,O$7)="","",INDEX(NTG_2020_Map,$C3115+2,O$7)),"")</f>
        <v/>
      </c>
    </row>
    <row r="3116" spans="3:15" ht="12.75" customHeight="1">
      <c r="C3116" s="16">
        <f t="shared" si="96"/>
        <v>136</v>
      </c>
      <c r="D3116" s="16">
        <f t="shared" si="97"/>
        <v>3</v>
      </c>
      <c r="E3116" s="16" cm="1">
        <f t="array" aca="1" ref="E3116" ca="1">IF(F3116="","",IF(INDEX(NTG_2020_Table,$C3116+1,$D3116)=1,1,0))</f>
        <v>0</v>
      </c>
      <c r="F3116" s="17" t="str" cm="1">
        <f t="array" aca="1" ref="F3116" ca="1">IFERROR(INDEX(NTG_2020_Table,$C3116+1,$F$7),"")</f>
        <v>Ind-Default-HTR-di</v>
      </c>
      <c r="G3116" s="17" t="str" cm="1">
        <f t="array" aca="1" ref="G3116" ca="1">IF($F3116="","",IFERROR(INDEX(NTG_2020_Map,1,IF($D3116&lt;$B$4,$B$3,IF($D3116&lt;$B$5,$B$4,$B$5))),""))</f>
        <v>NTG_ID</v>
      </c>
      <c r="H3116" s="17" cm="1">
        <f t="array" aca="1" ref="H3116" ca="1">IF(F3116="","",IFERROR(INDEX(NTG_2020_Map,2,D3116),""))</f>
        <v>43466</v>
      </c>
      <c r="I3116" s="17" t="str" cm="1">
        <f t="array" aca="1" ref="I3116" ca="1">IFERROR(INDEX(NTG_2020_Map,$C3116+2,$I$7),"")</f>
        <v/>
      </c>
      <c r="J3116" s="17" t="str" cm="1">
        <f t="array" aca="1" ref="J3116" ca="1">IFERROR(IF(INDEX(NTG_2020_Map,$C3116+2,36)=0,"",INDEX(NTG_2020_Map,$C3116+2,$J$7)),"")</f>
        <v/>
      </c>
      <c r="K3116" s="17" t="str" cm="1">
        <f t="array" aca="1" ref="K3116" ca="1">IFERROR(INDEX(NTG_2020_Map,$C3116+2,K$7),"")</f>
        <v/>
      </c>
      <c r="L3116" s="17" t="str" cm="1">
        <f t="array" aca="1" ref="L3116" ca="1">IFERROR(INDEX(NTG_2020_Map,$C3116+2,L$7),"")</f>
        <v/>
      </c>
      <c r="M3116" s="17" t="str" cm="1">
        <f t="array" aca="1" ref="M3116" ca="1">IFERROR(INDEX(NTG_2020_Map,$C3116+2,M$7),"")</f>
        <v/>
      </c>
      <c r="N3116" s="18" t="str" cm="1">
        <f t="array" aca="1" ref="N3116" ca="1">IFERROR(INDEX(NTG_2020_Map,$C3116+2,N$7),"")</f>
        <v/>
      </c>
      <c r="O3116" s="18" t="str" cm="1">
        <f t="array" aca="1" ref="O3116" ca="1">IFERROR(IF(INDEX(NTG_2020_Map,$C3116+2,O$7)="","",INDEX(NTG_2020_Map,$C3116+2,O$7)),"")</f>
        <v/>
      </c>
    </row>
    <row r="3117" spans="3:15" ht="12.75" customHeight="1">
      <c r="C3117" s="16">
        <f t="shared" si="96"/>
        <v>136</v>
      </c>
      <c r="D3117" s="16">
        <f t="shared" si="97"/>
        <v>4</v>
      </c>
      <c r="E3117" s="16" cm="1">
        <f t="array" aca="1" ref="E3117" ca="1">IF(F3117="","",IF(INDEX(NTG_2020_Table,$C3117+1,$D3117)=1,1,0))</f>
        <v>0</v>
      </c>
      <c r="F3117" s="17" t="str" cm="1">
        <f t="array" aca="1" ref="F3117" ca="1">IFERROR(INDEX(NTG_2020_Table,$C3117+1,$F$7),"")</f>
        <v>Ind-Default-HTR-di</v>
      </c>
      <c r="G3117" s="17" t="str" cm="1">
        <f t="array" aca="1" ref="G3117" ca="1">IF($F3117="","",IFERROR(INDEX(NTG_2020_Map,1,IF($D3117&lt;$B$4,$B$3,IF($D3117&lt;$B$5,$B$4,$B$5))),""))</f>
        <v>NTG_ID</v>
      </c>
      <c r="H3117" s="17" cm="1">
        <f t="array" aca="1" ref="H3117" ca="1">IF(F3117="","",IFERROR(INDEX(NTG_2020_Map,2,D3117),""))</f>
        <v>46022</v>
      </c>
      <c r="I3117" s="17" t="str" cm="1">
        <f t="array" aca="1" ref="I3117" ca="1">IFERROR(INDEX(NTG_2020_Map,$C3117+2,$I$7),"")</f>
        <v/>
      </c>
      <c r="J3117" s="17" t="str" cm="1">
        <f t="array" aca="1" ref="J3117" ca="1">IFERROR(IF(INDEX(NTG_2020_Map,$C3117+2,36)=0,"",INDEX(NTG_2020_Map,$C3117+2,$J$7)),"")</f>
        <v/>
      </c>
      <c r="K3117" s="17" t="str" cm="1">
        <f t="array" aca="1" ref="K3117" ca="1">IFERROR(INDEX(NTG_2020_Map,$C3117+2,K$7),"")</f>
        <v/>
      </c>
      <c r="L3117" s="17" t="str" cm="1">
        <f t="array" aca="1" ref="L3117" ca="1">IFERROR(INDEX(NTG_2020_Map,$C3117+2,L$7),"")</f>
        <v/>
      </c>
      <c r="M3117" s="17" t="str" cm="1">
        <f t="array" aca="1" ref="M3117" ca="1">IFERROR(INDEX(NTG_2020_Map,$C3117+2,M$7),"")</f>
        <v/>
      </c>
      <c r="N3117" s="18" t="str" cm="1">
        <f t="array" aca="1" ref="N3117" ca="1">IFERROR(INDEX(NTG_2020_Map,$C3117+2,N$7),"")</f>
        <v/>
      </c>
      <c r="O3117" s="18" t="str" cm="1">
        <f t="array" aca="1" ref="O3117" ca="1">IFERROR(IF(INDEX(NTG_2020_Map,$C3117+2,O$7)="","",INDEX(NTG_2020_Map,$C3117+2,O$7)),"")</f>
        <v/>
      </c>
    </row>
    <row r="3118" spans="3:15" ht="12.75" customHeight="1">
      <c r="C3118" s="16">
        <f t="shared" si="96"/>
        <v>136</v>
      </c>
      <c r="D3118" s="16">
        <f t="shared" si="97"/>
        <v>5</v>
      </c>
      <c r="E3118" s="16" cm="1">
        <f t="array" aca="1" ref="E3118" ca="1">IF(F3118="","",IF(INDEX(NTG_2020_Table,$C3118+1,$D3118)=1,1,0))</f>
        <v>0</v>
      </c>
      <c r="F3118" s="17" t="str" cm="1">
        <f t="array" aca="1" ref="F3118" ca="1">IFERROR(INDEX(NTG_2020_Table,$C3118+1,$F$7),"")</f>
        <v>Ind-Default-HTR-di</v>
      </c>
      <c r="G3118" s="17" t="str" cm="1">
        <f t="array" aca="1" ref="G3118" ca="1">IF($F3118="","",IFERROR(INDEX(NTG_2020_Map,1,IF($D3118&lt;$B$4,$B$3,IF($D3118&lt;$B$5,$B$4,$B$5))),""))</f>
        <v>NTG_ID</v>
      </c>
      <c r="H3118" s="17" cm="1">
        <f t="array" aca="1" ref="H3118" ca="1">IF(F3118="","",IFERROR(INDEX(NTG_2020_Map,2,D3118),""))</f>
        <v>0.6</v>
      </c>
      <c r="I3118" s="17" t="str" cm="1">
        <f t="array" aca="1" ref="I3118" ca="1">IFERROR(INDEX(NTG_2020_Map,$C3118+2,$I$7),"")</f>
        <v/>
      </c>
      <c r="J3118" s="17" t="str" cm="1">
        <f t="array" aca="1" ref="J3118" ca="1">IFERROR(IF(INDEX(NTG_2020_Map,$C3118+2,36)=0,"",INDEX(NTG_2020_Map,$C3118+2,$J$7)),"")</f>
        <v/>
      </c>
      <c r="K3118" s="17" t="str" cm="1">
        <f t="array" aca="1" ref="K3118" ca="1">IFERROR(INDEX(NTG_2020_Map,$C3118+2,K$7),"")</f>
        <v/>
      </c>
      <c r="L3118" s="17" t="str" cm="1">
        <f t="array" aca="1" ref="L3118" ca="1">IFERROR(INDEX(NTG_2020_Map,$C3118+2,L$7),"")</f>
        <v/>
      </c>
      <c r="M3118" s="17" t="str" cm="1">
        <f t="array" aca="1" ref="M3118" ca="1">IFERROR(INDEX(NTG_2020_Map,$C3118+2,M$7),"")</f>
        <v/>
      </c>
      <c r="N3118" s="18" t="str" cm="1">
        <f t="array" aca="1" ref="N3118" ca="1">IFERROR(INDEX(NTG_2020_Map,$C3118+2,N$7),"")</f>
        <v/>
      </c>
      <c r="O3118" s="18" t="str" cm="1">
        <f t="array" aca="1" ref="O3118" ca="1">IFERROR(IF(INDEX(NTG_2020_Map,$C3118+2,O$7)="","",INDEX(NTG_2020_Map,$C3118+2,O$7)),"")</f>
        <v/>
      </c>
    </row>
    <row r="3119" spans="3:15" ht="12.75" customHeight="1">
      <c r="C3119" s="16">
        <f t="shared" si="96"/>
        <v>136</v>
      </c>
      <c r="D3119" s="16">
        <f t="shared" si="97"/>
        <v>6</v>
      </c>
      <c r="E3119" s="16" cm="1">
        <f t="array" aca="1" ref="E3119" ca="1">IF(F3119="","",IF(INDEX(NTG_2020_Table,$C3119+1,$D3119)=1,1,0))</f>
        <v>0</v>
      </c>
      <c r="F3119" s="17" t="str" cm="1">
        <f t="array" aca="1" ref="F3119" ca="1">IFERROR(INDEX(NTG_2020_Table,$C3119+1,$F$7),"")</f>
        <v>Ind-Default-HTR-di</v>
      </c>
      <c r="G3119" s="17" t="str" cm="1">
        <f t="array" aca="1" ref="G3119" ca="1">IF($F3119="","",IFERROR(INDEX(NTG_2020_Map,1,IF($D3119&lt;$B$4,$B$3,IF($D3119&lt;$B$5,$B$4,$B$5))),""))</f>
        <v>NTG_ID</v>
      </c>
      <c r="H3119" s="17" cm="1">
        <f t="array" aca="1" ref="H3119" ca="1">IF(F3119="","",IFERROR(INDEX(NTG_2020_Map,2,D3119),""))</f>
        <v>0.6</v>
      </c>
      <c r="I3119" s="17" t="str" cm="1">
        <f t="array" aca="1" ref="I3119" ca="1">IFERROR(INDEX(NTG_2020_Map,$C3119+2,$I$7),"")</f>
        <v/>
      </c>
      <c r="J3119" s="17" t="str" cm="1">
        <f t="array" aca="1" ref="J3119" ca="1">IFERROR(IF(INDEX(NTG_2020_Map,$C3119+2,36)=0,"",INDEX(NTG_2020_Map,$C3119+2,$J$7)),"")</f>
        <v/>
      </c>
      <c r="K3119" s="17" t="str" cm="1">
        <f t="array" aca="1" ref="K3119" ca="1">IFERROR(INDEX(NTG_2020_Map,$C3119+2,K$7),"")</f>
        <v/>
      </c>
      <c r="L3119" s="17" t="str" cm="1">
        <f t="array" aca="1" ref="L3119" ca="1">IFERROR(INDEX(NTG_2020_Map,$C3119+2,L$7),"")</f>
        <v/>
      </c>
      <c r="M3119" s="17" t="str" cm="1">
        <f t="array" aca="1" ref="M3119" ca="1">IFERROR(INDEX(NTG_2020_Map,$C3119+2,M$7),"")</f>
        <v/>
      </c>
      <c r="N3119" s="18" t="str" cm="1">
        <f t="array" aca="1" ref="N3119" ca="1">IFERROR(INDEX(NTG_2020_Map,$C3119+2,N$7),"")</f>
        <v/>
      </c>
      <c r="O3119" s="18" t="str" cm="1">
        <f t="array" aca="1" ref="O3119" ca="1">IFERROR(IF(INDEX(NTG_2020_Map,$C3119+2,O$7)="","",INDEX(NTG_2020_Map,$C3119+2,O$7)),"")</f>
        <v/>
      </c>
    </row>
    <row r="3120" spans="3:15" ht="12.75" customHeight="1">
      <c r="C3120" s="16">
        <f t="shared" si="96"/>
        <v>136</v>
      </c>
      <c r="D3120" s="16">
        <f t="shared" si="97"/>
        <v>7</v>
      </c>
      <c r="E3120" s="16" cm="1">
        <f t="array" aca="1" ref="E3120" ca="1">IF(F3120="","",IF(INDEX(NTG_2020_Table,$C3120+1,$D3120)=1,1,0))</f>
        <v>0</v>
      </c>
      <c r="F3120" s="17" t="str" cm="1">
        <f t="array" aca="1" ref="F3120" ca="1">IFERROR(INDEX(NTG_2020_Table,$C3120+1,$F$7),"")</f>
        <v>Ind-Default-HTR-di</v>
      </c>
      <c r="G3120" s="17" t="str" cm="1">
        <f t="array" aca="1" ref="G3120" ca="1">IF($F3120="","",IFERROR(INDEX(NTG_2020_Map,1,IF($D3120&lt;$B$4,$B$3,IF($D3120&lt;$B$5,$B$4,$B$5))),""))</f>
        <v>NTG_ID</v>
      </c>
      <c r="H3120" s="17" t="str" cm="1">
        <f t="array" aca="1" ref="H3120" ca="1">IF(F3120="","",IFERROR(INDEX(NTG_2020_Map,2,D3120),""))</f>
        <v>Measures not covered by other NTG values and measure technology type has been available in marketplace for more than 2 years</v>
      </c>
      <c r="I3120" s="17" t="str" cm="1">
        <f t="array" aca="1" ref="I3120" ca="1">IFERROR(INDEX(NTG_2020_Map,$C3120+2,$I$7),"")</f>
        <v/>
      </c>
      <c r="J3120" s="17" t="str" cm="1">
        <f t="array" aca="1" ref="J3120" ca="1">IFERROR(IF(INDEX(NTG_2020_Map,$C3120+2,36)=0,"",INDEX(NTG_2020_Map,$C3120+2,$J$7)),"")</f>
        <v/>
      </c>
      <c r="K3120" s="17" t="str" cm="1">
        <f t="array" aca="1" ref="K3120" ca="1">IFERROR(INDEX(NTG_2020_Map,$C3120+2,K$7),"")</f>
        <v/>
      </c>
      <c r="L3120" s="17" t="str" cm="1">
        <f t="array" aca="1" ref="L3120" ca="1">IFERROR(INDEX(NTG_2020_Map,$C3120+2,L$7),"")</f>
        <v/>
      </c>
      <c r="M3120" s="17" t="str" cm="1">
        <f t="array" aca="1" ref="M3120" ca="1">IFERROR(INDEX(NTG_2020_Map,$C3120+2,M$7),"")</f>
        <v/>
      </c>
      <c r="N3120" s="18" t="str" cm="1">
        <f t="array" aca="1" ref="N3120" ca="1">IFERROR(INDEX(NTG_2020_Map,$C3120+2,N$7),"")</f>
        <v/>
      </c>
      <c r="O3120" s="18" t="str" cm="1">
        <f t="array" aca="1" ref="O3120" ca="1">IFERROR(IF(INDEX(NTG_2020_Map,$C3120+2,O$7)="","",INDEX(NTG_2020_Map,$C3120+2,O$7)),"")</f>
        <v/>
      </c>
    </row>
    <row r="3121" spans="3:15" ht="12.75" customHeight="1">
      <c r="C3121" s="16">
        <f t="shared" si="96"/>
        <v>136</v>
      </c>
      <c r="D3121" s="16">
        <f t="shared" si="97"/>
        <v>8</v>
      </c>
      <c r="E3121" s="16" cm="1">
        <f t="array" aca="1" ref="E3121" ca="1">IF(F3121="","",IF(INDEX(NTG_2020_Table,$C3121+1,$D3121)=1,1,0))</f>
        <v>0</v>
      </c>
      <c r="F3121" s="17" t="str" cm="1">
        <f t="array" aca="1" ref="F3121" ca="1">IFERROR(INDEX(NTG_2020_Table,$C3121+1,$F$7),"")</f>
        <v>Ind-Default-HTR-di</v>
      </c>
      <c r="G3121" s="17" t="str" cm="1">
        <f t="array" aca="1" ref="G3121" ca="1">IF($F3121="","",IFERROR(INDEX(NTG_2020_Map,1,IF($D3121&lt;$B$4,$B$3,IF($D3121&lt;$B$5,$B$4,$B$5))),""))</f>
        <v>NTG_ID</v>
      </c>
      <c r="H3121" s="17" t="str" cm="1">
        <f t="array" aca="1" ref="H3121" ca="1">IF(F3121="","",IFERROR(INDEX(NTG_2020_Map,2,D3121),""))</f>
        <v>Deem-DEER|Deem-WP</v>
      </c>
      <c r="I3121" s="17" t="str" cm="1">
        <f t="array" aca="1" ref="I3121" ca="1">IFERROR(INDEX(NTG_2020_Map,$C3121+2,$I$7),"")</f>
        <v/>
      </c>
      <c r="J3121" s="17" t="str" cm="1">
        <f t="array" aca="1" ref="J3121" ca="1">IFERROR(IF(INDEX(NTG_2020_Map,$C3121+2,36)=0,"",INDEX(NTG_2020_Map,$C3121+2,$J$7)),"")</f>
        <v/>
      </c>
      <c r="K3121" s="17" t="str" cm="1">
        <f t="array" aca="1" ref="K3121" ca="1">IFERROR(INDEX(NTG_2020_Map,$C3121+2,K$7),"")</f>
        <v/>
      </c>
      <c r="L3121" s="17" t="str" cm="1">
        <f t="array" aca="1" ref="L3121" ca="1">IFERROR(INDEX(NTG_2020_Map,$C3121+2,L$7),"")</f>
        <v/>
      </c>
      <c r="M3121" s="17" t="str" cm="1">
        <f t="array" aca="1" ref="M3121" ca="1">IFERROR(INDEX(NTG_2020_Map,$C3121+2,M$7),"")</f>
        <v/>
      </c>
      <c r="N3121" s="18" t="str" cm="1">
        <f t="array" aca="1" ref="N3121" ca="1">IFERROR(INDEX(NTG_2020_Map,$C3121+2,N$7),"")</f>
        <v/>
      </c>
      <c r="O3121" s="18" t="str" cm="1">
        <f t="array" aca="1" ref="O3121" ca="1">IFERROR(IF(INDEX(NTG_2020_Map,$C3121+2,O$7)="","",INDEX(NTG_2020_Map,$C3121+2,O$7)),"")</f>
        <v/>
      </c>
    </row>
    <row r="3122" spans="3:15" ht="12.75" customHeight="1">
      <c r="C3122" s="16">
        <f t="shared" si="96"/>
        <v>136</v>
      </c>
      <c r="D3122" s="16">
        <f t="shared" si="97"/>
        <v>9</v>
      </c>
      <c r="E3122" s="16" cm="1">
        <f t="array" aca="1" ref="E3122" ca="1">IF(F3122="","",IF(INDEX(NTG_2020_Table,$C3122+1,$D3122)=1,1,0))</f>
        <v>0</v>
      </c>
      <c r="F3122" s="17" t="str" cm="1">
        <f t="array" aca="1" ref="F3122" ca="1">IFERROR(INDEX(NTG_2020_Table,$C3122+1,$F$7),"")</f>
        <v>Ind-Default-HTR-di</v>
      </c>
      <c r="G3122" s="17" t="str" cm="1">
        <f t="array" aca="1" ref="G3122" ca="1">IF($F3122="","",IFERROR(INDEX(NTG_2020_Map,1,IF($D3122&lt;$B$4,$B$3,IF($D3122&lt;$B$5,$B$4,$B$5))),""))</f>
        <v>NTG_ID</v>
      </c>
      <c r="H3122" s="17" t="str" cm="1">
        <f t="array" aca="1" ref="H3122" ca="1">IF(F3122="","",IFERROR(INDEX(NTG_2020_Map,2,D3122),""))</f>
        <v>AOE|AR|BRO-Bhv|BRO-Op|BRO-RCx|BW|NC|NR</v>
      </c>
      <c r="I3122" s="17" t="str" cm="1">
        <f t="array" aca="1" ref="I3122" ca="1">IFERROR(INDEX(NTG_2020_Map,$C3122+2,$I$7),"")</f>
        <v/>
      </c>
      <c r="J3122" s="17" t="str" cm="1">
        <f t="array" aca="1" ref="J3122" ca="1">IFERROR(IF(INDEX(NTG_2020_Map,$C3122+2,36)=0,"",INDEX(NTG_2020_Map,$C3122+2,$J$7)),"")</f>
        <v/>
      </c>
      <c r="K3122" s="17" t="str" cm="1">
        <f t="array" aca="1" ref="K3122" ca="1">IFERROR(INDEX(NTG_2020_Map,$C3122+2,K$7),"")</f>
        <v/>
      </c>
      <c r="L3122" s="17" t="str" cm="1">
        <f t="array" aca="1" ref="L3122" ca="1">IFERROR(INDEX(NTG_2020_Map,$C3122+2,L$7),"")</f>
        <v/>
      </c>
      <c r="M3122" s="17" t="str" cm="1">
        <f t="array" aca="1" ref="M3122" ca="1">IFERROR(INDEX(NTG_2020_Map,$C3122+2,M$7),"")</f>
        <v/>
      </c>
      <c r="N3122" s="18" t="str" cm="1">
        <f t="array" aca="1" ref="N3122" ca="1">IFERROR(INDEX(NTG_2020_Map,$C3122+2,N$7),"")</f>
        <v/>
      </c>
      <c r="O3122" s="18" t="str" cm="1">
        <f t="array" aca="1" ref="O3122" ca="1">IFERROR(IF(INDEX(NTG_2020_Map,$C3122+2,O$7)="","",INDEX(NTG_2020_Map,$C3122+2,O$7)),"")</f>
        <v/>
      </c>
    </row>
    <row r="3123" spans="3:15" ht="12.75" customHeight="1">
      <c r="C3123" s="16">
        <f t="shared" si="96"/>
        <v>136</v>
      </c>
      <c r="D3123" s="16">
        <f t="shared" si="97"/>
        <v>10</v>
      </c>
      <c r="E3123" s="16" cm="1">
        <f t="array" aca="1" ref="E3123" ca="1">IF(F3123="","",IF(INDEX(NTG_2020_Table,$C3123+1,$D3123)=1,1,0))</f>
        <v>0</v>
      </c>
      <c r="F3123" s="17" t="str" cm="1">
        <f t="array" aca="1" ref="F3123" ca="1">IFERROR(INDEX(NTG_2020_Table,$C3123+1,$F$7),"")</f>
        <v>Ind-Default-HTR-di</v>
      </c>
      <c r="G3123" s="17" t="str" cm="1">
        <f t="array" aca="1" ref="G3123" ca="1">IF($F3123="","",IFERROR(INDEX(NTG_2020_Map,1,IF($D3123&lt;$B$4,$B$3,IF($D3123&lt;$B$5,$B$4,$B$5))),""))</f>
        <v>NTG_ID</v>
      </c>
      <c r="H3123" s="17" t="str" cm="1">
        <f t="array" aca="1" ref="H3123" ca="1">IF(F3123="","",IFERROR(INDEX(NTG_2020_Map,2,D3123),""))</f>
        <v>UpDeemed|DnCust|DnDeemed|DnCustDI|DnDeemDI</v>
      </c>
      <c r="I3123" s="17" t="str" cm="1">
        <f t="array" aca="1" ref="I3123" ca="1">IFERROR(INDEX(NTG_2020_Map,$C3123+2,$I$7),"")</f>
        <v/>
      </c>
      <c r="J3123" s="17" t="str" cm="1">
        <f t="array" aca="1" ref="J3123" ca="1">IFERROR(IF(INDEX(NTG_2020_Map,$C3123+2,36)=0,"",INDEX(NTG_2020_Map,$C3123+2,$J$7)),"")</f>
        <v/>
      </c>
      <c r="K3123" s="17" t="str" cm="1">
        <f t="array" aca="1" ref="K3123" ca="1">IFERROR(INDEX(NTG_2020_Map,$C3123+2,K$7),"")</f>
        <v/>
      </c>
      <c r="L3123" s="17" t="str" cm="1">
        <f t="array" aca="1" ref="L3123" ca="1">IFERROR(INDEX(NTG_2020_Map,$C3123+2,L$7),"")</f>
        <v/>
      </c>
      <c r="M3123" s="17" t="str" cm="1">
        <f t="array" aca="1" ref="M3123" ca="1">IFERROR(INDEX(NTG_2020_Map,$C3123+2,M$7),"")</f>
        <v/>
      </c>
      <c r="N3123" s="18" t="str" cm="1">
        <f t="array" aca="1" ref="N3123" ca="1">IFERROR(INDEX(NTG_2020_Map,$C3123+2,N$7),"")</f>
        <v/>
      </c>
      <c r="O3123" s="18" t="str" cm="1">
        <f t="array" aca="1" ref="O3123" ca="1">IFERROR(IF(INDEX(NTG_2020_Map,$C3123+2,O$7)="","",INDEX(NTG_2020_Map,$C3123+2,O$7)),"")</f>
        <v/>
      </c>
    </row>
    <row r="3124" spans="3:15" ht="12.75" customHeight="1">
      <c r="C3124" s="16">
        <f t="shared" si="96"/>
        <v>136</v>
      </c>
      <c r="D3124" s="16">
        <f t="shared" si="97"/>
        <v>11</v>
      </c>
      <c r="E3124" s="16" cm="1">
        <f t="array" aca="1" ref="E3124" ca="1">IF(F3124="","",IF(INDEX(NTG_2020_Table,$C3124+1,$D3124)=1,1,0))</f>
        <v>0</v>
      </c>
      <c r="F3124" s="17" t="str" cm="1">
        <f t="array" aca="1" ref="F3124" ca="1">IFERROR(INDEX(NTG_2020_Table,$C3124+1,$F$7),"")</f>
        <v>Ind-Default-HTR-di</v>
      </c>
      <c r="G3124" s="17" t="str" cm="1">
        <f t="array" aca="1" ref="G3124" ca="1">IF($F3124="","",IFERROR(INDEX(NTG_2020_Map,1,IF($D3124&lt;$B$4,$B$3,IF($D3124&lt;$B$5,$B$4,$B$5))),""))</f>
        <v>VersionSource</v>
      </c>
      <c r="H3124" s="17" t="str" cm="1">
        <f t="array" aca="1" ref="H3124" ca="1">IF(F3124="","",IFERROR(INDEX(NTG_2020_Map,2,D3124),""))</f>
        <v/>
      </c>
      <c r="I3124" s="17" t="str" cm="1">
        <f t="array" aca="1" ref="I3124" ca="1">IFERROR(INDEX(NTG_2020_Map,$C3124+2,$I$7),"")</f>
        <v/>
      </c>
      <c r="J3124" s="17" t="str" cm="1">
        <f t="array" aca="1" ref="J3124" ca="1">IFERROR(IF(INDEX(NTG_2020_Map,$C3124+2,36)=0,"",INDEX(NTG_2020_Map,$C3124+2,$J$7)),"")</f>
        <v/>
      </c>
      <c r="K3124" s="17" t="str" cm="1">
        <f t="array" aca="1" ref="K3124" ca="1">IFERROR(INDEX(NTG_2020_Map,$C3124+2,K$7),"")</f>
        <v/>
      </c>
      <c r="L3124" s="17" t="str" cm="1">
        <f t="array" aca="1" ref="L3124" ca="1">IFERROR(INDEX(NTG_2020_Map,$C3124+2,L$7),"")</f>
        <v/>
      </c>
      <c r="M3124" s="17" t="str" cm="1">
        <f t="array" aca="1" ref="M3124" ca="1">IFERROR(INDEX(NTG_2020_Map,$C3124+2,M$7),"")</f>
        <v/>
      </c>
      <c r="N3124" s="18" t="str" cm="1">
        <f t="array" aca="1" ref="N3124" ca="1">IFERROR(INDEX(NTG_2020_Map,$C3124+2,N$7),"")</f>
        <v/>
      </c>
      <c r="O3124" s="18" t="str" cm="1">
        <f t="array" aca="1" ref="O3124" ca="1">IFERROR(IF(INDEX(NTG_2020_Map,$C3124+2,O$7)="","",INDEX(NTG_2020_Map,$C3124+2,O$7)),"")</f>
        <v/>
      </c>
    </row>
    <row r="3125" spans="3:15" ht="12.75" customHeight="1">
      <c r="C3125" s="16">
        <f t="shared" si="96"/>
        <v>136</v>
      </c>
      <c r="D3125" s="16">
        <f t="shared" si="97"/>
        <v>12</v>
      </c>
      <c r="E3125" s="16" cm="1">
        <f t="array" aca="1" ref="E3125" ca="1">IF(F3125="","",IF(INDEX(NTG_2020_Table,$C3125+1,$D3125)=1,1,0))</f>
        <v>0</v>
      </c>
      <c r="F3125" s="17" t="str" cm="1">
        <f t="array" aca="1" ref="F3125" ca="1">IFERROR(INDEX(NTG_2020_Table,$C3125+1,$F$7),"")</f>
        <v>Ind-Default-HTR-di</v>
      </c>
      <c r="G3125" s="17" t="str" cm="1">
        <f t="array" aca="1" ref="G3125" ca="1">IF($F3125="","",IFERROR(INDEX(NTG_2020_Map,1,IF($D3125&lt;$B$4,$B$3,IF($D3125&lt;$B$5,$B$4,$B$5))),""))</f>
        <v>VersionSource</v>
      </c>
      <c r="H3125" s="17" t="str" cm="1">
        <f t="array" aca="1" ref="H3125" ca="1">IF(F3125="","",IFERROR(INDEX(NTG_2020_Map,2,D3125),""))</f>
        <v>1</v>
      </c>
      <c r="I3125" s="17" t="str" cm="1">
        <f t="array" aca="1" ref="I3125" ca="1">IFERROR(INDEX(NTG_2020_Map,$C3125+2,$I$7),"")</f>
        <v/>
      </c>
      <c r="J3125" s="17" t="str" cm="1">
        <f t="array" aca="1" ref="J3125" ca="1">IFERROR(IF(INDEX(NTG_2020_Map,$C3125+2,36)=0,"",INDEX(NTG_2020_Map,$C3125+2,$J$7)),"")</f>
        <v/>
      </c>
      <c r="K3125" s="17" t="str" cm="1">
        <f t="array" aca="1" ref="K3125" ca="1">IFERROR(INDEX(NTG_2020_Map,$C3125+2,K$7),"")</f>
        <v/>
      </c>
      <c r="L3125" s="17" t="str" cm="1">
        <f t="array" aca="1" ref="L3125" ca="1">IFERROR(INDEX(NTG_2020_Map,$C3125+2,L$7),"")</f>
        <v/>
      </c>
      <c r="M3125" s="17" t="str" cm="1">
        <f t="array" aca="1" ref="M3125" ca="1">IFERROR(INDEX(NTG_2020_Map,$C3125+2,M$7),"")</f>
        <v/>
      </c>
      <c r="N3125" s="18" t="str" cm="1">
        <f t="array" aca="1" ref="N3125" ca="1">IFERROR(INDEX(NTG_2020_Map,$C3125+2,N$7),"")</f>
        <v/>
      </c>
      <c r="O3125" s="18" t="str" cm="1">
        <f t="array" aca="1" ref="O3125" ca="1">IFERROR(IF(INDEX(NTG_2020_Map,$C3125+2,O$7)="","",INDEX(NTG_2020_Map,$C3125+2,O$7)),"")</f>
        <v/>
      </c>
    </row>
    <row r="3126" spans="3:15" ht="12.75" customHeight="1">
      <c r="C3126" s="16">
        <f t="shared" si="96"/>
        <v>136</v>
      </c>
      <c r="D3126" s="16">
        <f t="shared" si="97"/>
        <v>13</v>
      </c>
      <c r="E3126" s="16" cm="1">
        <f t="array" aca="1" ref="E3126" ca="1">IF(F3126="","",IF(INDEX(NTG_2020_Table,$C3126+1,$D3126)=1,1,0))</f>
        <v>0</v>
      </c>
      <c r="F3126" s="17" t="str" cm="1">
        <f t="array" aca="1" ref="F3126" ca="1">IFERROR(INDEX(NTG_2020_Table,$C3126+1,$F$7),"")</f>
        <v>Ind-Default-HTR-di</v>
      </c>
      <c r="G3126" s="17" t="str" cm="1">
        <f t="array" aca="1" ref="G3126" ca="1">IF($F3126="","",IFERROR(INDEX(NTG_2020_Map,1,IF($D3126&lt;$B$4,$B$3,IF($D3126&lt;$B$5,$B$4,$B$5))),""))</f>
        <v>VersionSource</v>
      </c>
      <c r="H3126" s="17" t="str" cm="1">
        <f t="array" aca="1" ref="H3126" ca="1">IF(F3126="","",IFERROR(INDEX(NTG_2020_Map,2,D3126),""))</f>
        <v>1</v>
      </c>
      <c r="I3126" s="17" t="str" cm="1">
        <f t="array" aca="1" ref="I3126" ca="1">IFERROR(INDEX(NTG_2020_Map,$C3126+2,$I$7),"")</f>
        <v/>
      </c>
      <c r="J3126" s="17" t="str" cm="1">
        <f t="array" aca="1" ref="J3126" ca="1">IFERROR(IF(INDEX(NTG_2020_Map,$C3126+2,36)=0,"",INDEX(NTG_2020_Map,$C3126+2,$J$7)),"")</f>
        <v/>
      </c>
      <c r="K3126" s="17" t="str" cm="1">
        <f t="array" aca="1" ref="K3126" ca="1">IFERROR(INDEX(NTG_2020_Map,$C3126+2,K$7),"")</f>
        <v/>
      </c>
      <c r="L3126" s="17" t="str" cm="1">
        <f t="array" aca="1" ref="L3126" ca="1">IFERROR(INDEX(NTG_2020_Map,$C3126+2,L$7),"")</f>
        <v/>
      </c>
      <c r="M3126" s="17" t="str" cm="1">
        <f t="array" aca="1" ref="M3126" ca="1">IFERROR(INDEX(NTG_2020_Map,$C3126+2,M$7),"")</f>
        <v/>
      </c>
      <c r="N3126" s="18" t="str" cm="1">
        <f t="array" aca="1" ref="N3126" ca="1">IFERROR(INDEX(NTG_2020_Map,$C3126+2,N$7),"")</f>
        <v/>
      </c>
      <c r="O3126" s="18" t="str" cm="1">
        <f t="array" aca="1" ref="O3126" ca="1">IFERROR(IF(INDEX(NTG_2020_Map,$C3126+2,O$7)="","",INDEX(NTG_2020_Map,$C3126+2,O$7)),"")</f>
        <v/>
      </c>
    </row>
    <row r="3127" spans="3:15" ht="12.75" customHeight="1">
      <c r="C3127" s="16">
        <f t="shared" si="96"/>
        <v>136</v>
      </c>
      <c r="D3127" s="16">
        <f t="shared" si="97"/>
        <v>14</v>
      </c>
      <c r="E3127" s="16" cm="1">
        <f t="array" aca="1" ref="E3127" ca="1">IF(F3127="","",IF(INDEX(NTG_2020_Table,$C3127+1,$D3127)=1,1,0))</f>
        <v>0</v>
      </c>
      <c r="F3127" s="17" t="str" cm="1">
        <f t="array" aca="1" ref="F3127" ca="1">IFERROR(INDEX(NTG_2020_Table,$C3127+1,$F$7),"")</f>
        <v>Ind-Default-HTR-di</v>
      </c>
      <c r="G3127" s="17" t="str" cm="1">
        <f t="array" aca="1" ref="G3127" ca="1">IF($F3127="","",IFERROR(INDEX(NTG_2020_Map,1,IF($D3127&lt;$B$4,$B$3,IF($D3127&lt;$B$5,$B$4,$B$5))),""))</f>
        <v>VersionSource</v>
      </c>
      <c r="H3127" s="17" t="str" cm="1">
        <f t="array" aca="1" ref="H3127" ca="1">IF(F3127="","",IFERROR(INDEX(NTG_2020_Map,2,D3127),""))</f>
        <v>0</v>
      </c>
      <c r="I3127" s="17" t="str" cm="1">
        <f t="array" aca="1" ref="I3127" ca="1">IFERROR(INDEX(NTG_2020_Map,$C3127+2,$I$7),"")</f>
        <v/>
      </c>
      <c r="J3127" s="17" t="str" cm="1">
        <f t="array" aca="1" ref="J3127" ca="1">IFERROR(IF(INDEX(NTG_2020_Map,$C3127+2,36)=0,"",INDEX(NTG_2020_Map,$C3127+2,$J$7)),"")</f>
        <v/>
      </c>
      <c r="K3127" s="17" t="str" cm="1">
        <f t="array" aca="1" ref="K3127" ca="1">IFERROR(INDEX(NTG_2020_Map,$C3127+2,K$7),"")</f>
        <v/>
      </c>
      <c r="L3127" s="17" t="str" cm="1">
        <f t="array" aca="1" ref="L3127" ca="1">IFERROR(INDEX(NTG_2020_Map,$C3127+2,L$7),"")</f>
        <v/>
      </c>
      <c r="M3127" s="17" t="str" cm="1">
        <f t="array" aca="1" ref="M3127" ca="1">IFERROR(INDEX(NTG_2020_Map,$C3127+2,M$7),"")</f>
        <v/>
      </c>
      <c r="N3127" s="18" t="str" cm="1">
        <f t="array" aca="1" ref="N3127" ca="1">IFERROR(INDEX(NTG_2020_Map,$C3127+2,N$7),"")</f>
        <v/>
      </c>
      <c r="O3127" s="18" t="str" cm="1">
        <f t="array" aca="1" ref="O3127" ca="1">IFERROR(IF(INDEX(NTG_2020_Map,$C3127+2,O$7)="","",INDEX(NTG_2020_Map,$C3127+2,O$7)),"")</f>
        <v/>
      </c>
    </row>
    <row r="3128" spans="3:15" ht="12.75" customHeight="1">
      <c r="C3128" s="16">
        <f t="shared" si="96"/>
        <v>136</v>
      </c>
      <c r="D3128" s="16">
        <f t="shared" si="97"/>
        <v>15</v>
      </c>
      <c r="E3128" s="16" cm="1">
        <f t="array" aca="1" ref="E3128" ca="1">IF(F3128="","",IF(INDEX(NTG_2020_Table,$C3128+1,$D3128)=1,1,0))</f>
        <v>0</v>
      </c>
      <c r="F3128" s="17" t="str" cm="1">
        <f t="array" aca="1" ref="F3128" ca="1">IFERROR(INDEX(NTG_2020_Table,$C3128+1,$F$7),"")</f>
        <v>Ind-Default-HTR-di</v>
      </c>
      <c r="G3128" s="17" t="str" cm="1">
        <f t="array" aca="1" ref="G3128" ca="1">IF($F3128="","",IFERROR(INDEX(NTG_2020_Map,1,IF($D3128&lt;$B$4,$B$3,IF($D3128&lt;$B$5,$B$4,$B$5))),""))</f>
        <v>VersionSource</v>
      </c>
      <c r="H3128" s="17" cm="1">
        <f t="array" aca="1" ref="H3128" ca="1">IF(F3128="","",IFERROR(INDEX(NTG_2020_Map,2,D3128),""))</f>
        <v>45448.629734189817</v>
      </c>
      <c r="I3128" s="17" t="str" cm="1">
        <f t="array" aca="1" ref="I3128" ca="1">IFERROR(INDEX(NTG_2020_Map,$C3128+2,$I$7),"")</f>
        <v/>
      </c>
      <c r="J3128" s="17" t="str" cm="1">
        <f t="array" aca="1" ref="J3128" ca="1">IFERROR(IF(INDEX(NTG_2020_Map,$C3128+2,36)=0,"",INDEX(NTG_2020_Map,$C3128+2,$J$7)),"")</f>
        <v/>
      </c>
      <c r="K3128" s="17" t="str" cm="1">
        <f t="array" aca="1" ref="K3128" ca="1">IFERROR(INDEX(NTG_2020_Map,$C3128+2,K$7),"")</f>
        <v/>
      </c>
      <c r="L3128" s="17" t="str" cm="1">
        <f t="array" aca="1" ref="L3128" ca="1">IFERROR(INDEX(NTG_2020_Map,$C3128+2,L$7),"")</f>
        <v/>
      </c>
      <c r="M3128" s="17" t="str" cm="1">
        <f t="array" aca="1" ref="M3128" ca="1">IFERROR(INDEX(NTG_2020_Map,$C3128+2,M$7),"")</f>
        <v/>
      </c>
      <c r="N3128" s="18" t="str" cm="1">
        <f t="array" aca="1" ref="N3128" ca="1">IFERROR(INDEX(NTG_2020_Map,$C3128+2,N$7),"")</f>
        <v/>
      </c>
      <c r="O3128" s="18" t="str" cm="1">
        <f t="array" aca="1" ref="O3128" ca="1">IFERROR(IF(INDEX(NTG_2020_Map,$C3128+2,O$7)="","",INDEX(NTG_2020_Map,$C3128+2,O$7)),"")</f>
        <v/>
      </c>
    </row>
    <row r="3129" spans="3:15" ht="12.75" customHeight="1">
      <c r="C3129" s="16">
        <f t="shared" si="96"/>
        <v>136</v>
      </c>
      <c r="D3129" s="16">
        <f t="shared" si="97"/>
        <v>16</v>
      </c>
      <c r="E3129" s="16" cm="1">
        <f t="array" aca="1" ref="E3129" ca="1">IF(F3129="","",IF(INDEX(NTG_2020_Table,$C3129+1,$D3129)=1,1,0))</f>
        <v>1</v>
      </c>
      <c r="F3129" s="17" t="str" cm="1">
        <f t="array" aca="1" ref="F3129" ca="1">IFERROR(INDEX(NTG_2020_Table,$C3129+1,$F$7),"")</f>
        <v>Ind-Default-HTR-di</v>
      </c>
      <c r="G3129" s="17" t="str" cm="1">
        <f t="array" aca="1" ref="G3129" ca="1">IF($F3129="","",IFERROR(INDEX(NTG_2020_Map,1,IF($D3129&lt;$B$4,$B$3,IF($D3129&lt;$B$5,$B$4,$B$5))),""))</f>
        <v>VersionSource</v>
      </c>
      <c r="H3129" s="17" t="str" cm="1">
        <f t="array" aca="1" ref="H3129" ca="1">IF(F3129="","",IFERROR(INDEX(NTG_2020_Map,2,D3129),""))</f>
        <v>Expired this record since a new record was created that uses the updated Measure Impact Types and Delivery Types per DEER2026 Scoping Document.</v>
      </c>
      <c r="I3129" s="17" t="str" cm="1">
        <f t="array" aca="1" ref="I3129" ca="1">IFERROR(INDEX(NTG_2020_Map,$C3129+2,$I$7),"")</f>
        <v/>
      </c>
      <c r="J3129" s="17" t="str" cm="1">
        <f t="array" aca="1" ref="J3129" ca="1">IFERROR(IF(INDEX(NTG_2020_Map,$C3129+2,36)=0,"",INDEX(NTG_2020_Map,$C3129+2,$J$7)),"")</f>
        <v/>
      </c>
      <c r="K3129" s="17" t="str" cm="1">
        <f t="array" aca="1" ref="K3129" ca="1">IFERROR(INDEX(NTG_2020_Map,$C3129+2,K$7),"")</f>
        <v/>
      </c>
      <c r="L3129" s="17" t="str" cm="1">
        <f t="array" aca="1" ref="L3129" ca="1">IFERROR(INDEX(NTG_2020_Map,$C3129+2,L$7),"")</f>
        <v/>
      </c>
      <c r="M3129" s="17" t="str" cm="1">
        <f t="array" aca="1" ref="M3129" ca="1">IFERROR(INDEX(NTG_2020_Map,$C3129+2,M$7),"")</f>
        <v/>
      </c>
      <c r="N3129" s="18" t="str" cm="1">
        <f t="array" aca="1" ref="N3129" ca="1">IFERROR(INDEX(NTG_2020_Map,$C3129+2,N$7),"")</f>
        <v/>
      </c>
      <c r="O3129" s="18" t="str" cm="1">
        <f t="array" aca="1" ref="O3129" ca="1">IFERROR(IF(INDEX(NTG_2020_Map,$C3129+2,O$7)="","",INDEX(NTG_2020_Map,$C3129+2,O$7)),"")</f>
        <v/>
      </c>
    </row>
    <row r="3130" spans="3:15" ht="12.75" customHeight="1">
      <c r="C3130" s="16">
        <f t="shared" si="96"/>
        <v>136</v>
      </c>
      <c r="D3130" s="16">
        <f t="shared" si="97"/>
        <v>17</v>
      </c>
      <c r="E3130" s="16" cm="1">
        <f t="array" aca="1" ref="E3130" ca="1">IF(F3130="","",IF(INDEX(NTG_2020_Table,$C3130+1,$D3130)=1,1,0))</f>
        <v>1</v>
      </c>
      <c r="F3130" s="17" t="str" cm="1">
        <f t="array" aca="1" ref="F3130" ca="1">IFERROR(INDEX(NTG_2020_Table,$C3130+1,$F$7),"")</f>
        <v>Ind-Default-HTR-di</v>
      </c>
      <c r="G3130" s="17" t="str" cm="1">
        <f t="array" aca="1" ref="G3130" ca="1">IF($F3130="","",IFERROR(INDEX(NTG_2020_Map,1,IF($D3130&lt;$B$4,$B$3,IF($D3130&lt;$B$5,$B$4,$B$5))),""))</f>
        <v>VersionSource</v>
      </c>
      <c r="H3130" s="17" t="str" cm="1">
        <f t="array" aca="1" ref="H3130" ca="1">IF(F3130="","",IFERROR(INDEX(NTG_2020_Map,2,D3130),""))</f>
        <v>Deemed Ex Ante Team</v>
      </c>
      <c r="I3130" s="17" t="str" cm="1">
        <f t="array" aca="1" ref="I3130" ca="1">IFERROR(INDEX(NTG_2020_Map,$C3130+2,$I$7),"")</f>
        <v/>
      </c>
      <c r="J3130" s="17" t="str" cm="1">
        <f t="array" aca="1" ref="J3130" ca="1">IFERROR(IF(INDEX(NTG_2020_Map,$C3130+2,36)=0,"",INDEX(NTG_2020_Map,$C3130+2,$J$7)),"")</f>
        <v/>
      </c>
      <c r="K3130" s="17" t="str" cm="1">
        <f t="array" aca="1" ref="K3130" ca="1">IFERROR(INDEX(NTG_2020_Map,$C3130+2,K$7),"")</f>
        <v/>
      </c>
      <c r="L3130" s="17" t="str" cm="1">
        <f t="array" aca="1" ref="L3130" ca="1">IFERROR(INDEX(NTG_2020_Map,$C3130+2,L$7),"")</f>
        <v/>
      </c>
      <c r="M3130" s="17" t="str" cm="1">
        <f t="array" aca="1" ref="M3130" ca="1">IFERROR(INDEX(NTG_2020_Map,$C3130+2,M$7),"")</f>
        <v/>
      </c>
      <c r="N3130" s="18" t="str" cm="1">
        <f t="array" aca="1" ref="N3130" ca="1">IFERROR(INDEX(NTG_2020_Map,$C3130+2,N$7),"")</f>
        <v/>
      </c>
      <c r="O3130" s="18" t="str" cm="1">
        <f t="array" aca="1" ref="O3130" ca="1">IFERROR(IF(INDEX(NTG_2020_Map,$C3130+2,O$7)="","",INDEX(NTG_2020_Map,$C3130+2,O$7)),"")</f>
        <v/>
      </c>
    </row>
    <row r="3131" spans="3:15" ht="12.75" customHeight="1">
      <c r="C3131" s="16">
        <f t="shared" si="96"/>
        <v>136</v>
      </c>
      <c r="D3131" s="16">
        <f t="shared" si="97"/>
        <v>18</v>
      </c>
      <c r="E3131" s="16" cm="1">
        <f t="array" aca="1" ref="E3131" ca="1">IF(F3131="","",IF(INDEX(NTG_2020_Table,$C3131+1,$D3131)=1,1,0))</f>
        <v>1</v>
      </c>
      <c r="F3131" s="17" t="str" cm="1">
        <f t="array" aca="1" ref="F3131" ca="1">IFERROR(INDEX(NTG_2020_Table,$C3131+1,$F$7),"")</f>
        <v>Ind-Default-HTR-di</v>
      </c>
      <c r="G3131" s="17" t="str" cm="1">
        <f t="array" aca="1" ref="G3131" ca="1">IF($F3131="","",IFERROR(INDEX(NTG_2020_Map,1,IF($D3131&lt;$B$4,$B$3,IF($D3131&lt;$B$5,$B$4,$B$5))),""))</f>
        <v>VersionSource</v>
      </c>
      <c r="H3131" s="17" cm="1">
        <f t="array" aca="1" ref="H3131" ca="1">IF(F3131="","",IFERROR(INDEX(NTG_2020_Map,2,D3131),""))</f>
        <v>44566.539816770834</v>
      </c>
      <c r="I3131" s="17" t="str" cm="1">
        <f t="array" aca="1" ref="I3131" ca="1">IFERROR(INDEX(NTG_2020_Map,$C3131+2,$I$7),"")</f>
        <v/>
      </c>
      <c r="J3131" s="17" t="str" cm="1">
        <f t="array" aca="1" ref="J3131" ca="1">IFERROR(IF(INDEX(NTG_2020_Map,$C3131+2,36)=0,"",INDEX(NTG_2020_Map,$C3131+2,$J$7)),"")</f>
        <v/>
      </c>
      <c r="K3131" s="17" t="str" cm="1">
        <f t="array" aca="1" ref="K3131" ca="1">IFERROR(INDEX(NTG_2020_Map,$C3131+2,K$7),"")</f>
        <v/>
      </c>
      <c r="L3131" s="17" t="str" cm="1">
        <f t="array" aca="1" ref="L3131" ca="1">IFERROR(INDEX(NTG_2020_Map,$C3131+2,L$7),"")</f>
        <v/>
      </c>
      <c r="M3131" s="17" t="str" cm="1">
        <f t="array" aca="1" ref="M3131" ca="1">IFERROR(INDEX(NTG_2020_Map,$C3131+2,M$7),"")</f>
        <v/>
      </c>
      <c r="N3131" s="18" t="str" cm="1">
        <f t="array" aca="1" ref="N3131" ca="1">IFERROR(INDEX(NTG_2020_Map,$C3131+2,N$7),"")</f>
        <v/>
      </c>
      <c r="O3131" s="18" t="str" cm="1">
        <f t="array" aca="1" ref="O3131" ca="1">IFERROR(IF(INDEX(NTG_2020_Map,$C3131+2,O$7)="","",INDEX(NTG_2020_Map,$C3131+2,O$7)),"")</f>
        <v/>
      </c>
    </row>
    <row r="3132" spans="3:15" ht="12.75" customHeight="1">
      <c r="C3132" s="16">
        <f t="shared" si="96"/>
        <v>136</v>
      </c>
      <c r="D3132" s="16">
        <f t="shared" si="97"/>
        <v>19</v>
      </c>
      <c r="E3132" s="16" cm="1">
        <f t="array" aca="1" ref="E3132" ca="1">IF(F3132="","",IF(INDEX(NTG_2020_Table,$C3132+1,$D3132)=1,1,0))</f>
        <v>0</v>
      </c>
      <c r="F3132" s="17" t="str" cm="1">
        <f t="array" aca="1" ref="F3132" ca="1">IFERROR(INDEX(NTG_2020_Table,$C3132+1,$F$7),"")</f>
        <v>Ind-Default-HTR-di</v>
      </c>
      <c r="G3132" s="17" t="str" cm="1">
        <f t="array" aca="1" ref="G3132" ca="1">IF($F3132="","",IFERROR(INDEX(NTG_2020_Map,1,IF($D3132&lt;$B$4,$B$3,IF($D3132&lt;$B$5,$B$4,$B$5))),""))</f>
        <v>CreatedComment</v>
      </c>
      <c r="H3132" s="17" t="str" cm="1">
        <f t="array" aca="1" ref="H3132" ca="1">IF(F3132="","",IFERROR(INDEX(NTG_2020_Map,2,D3132),""))</f>
        <v/>
      </c>
      <c r="I3132" s="17" t="str" cm="1">
        <f t="array" aca="1" ref="I3132" ca="1">IFERROR(INDEX(NTG_2020_Map,$C3132+2,$I$7),"")</f>
        <v/>
      </c>
      <c r="J3132" s="17" t="str" cm="1">
        <f t="array" aca="1" ref="J3132" ca="1">IFERROR(IF(INDEX(NTG_2020_Map,$C3132+2,36)=0,"",INDEX(NTG_2020_Map,$C3132+2,$J$7)),"")</f>
        <v/>
      </c>
      <c r="K3132" s="17" t="str" cm="1">
        <f t="array" aca="1" ref="K3132" ca="1">IFERROR(INDEX(NTG_2020_Map,$C3132+2,K$7),"")</f>
        <v/>
      </c>
      <c r="L3132" s="17" t="str" cm="1">
        <f t="array" aca="1" ref="L3132" ca="1">IFERROR(INDEX(NTG_2020_Map,$C3132+2,L$7),"")</f>
        <v/>
      </c>
      <c r="M3132" s="17" t="str" cm="1">
        <f t="array" aca="1" ref="M3132" ca="1">IFERROR(INDEX(NTG_2020_Map,$C3132+2,M$7),"")</f>
        <v/>
      </c>
      <c r="N3132" s="18" t="str" cm="1">
        <f t="array" aca="1" ref="N3132" ca="1">IFERROR(INDEX(NTG_2020_Map,$C3132+2,N$7),"")</f>
        <v/>
      </c>
      <c r="O3132" s="18" t="str" cm="1">
        <f t="array" aca="1" ref="O3132" ca="1">IFERROR(IF(INDEX(NTG_2020_Map,$C3132+2,O$7)="","",INDEX(NTG_2020_Map,$C3132+2,O$7)),"")</f>
        <v/>
      </c>
    </row>
    <row r="3133" spans="3:15" ht="12.75" customHeight="1">
      <c r="C3133" s="16">
        <f t="shared" si="96"/>
        <v>136</v>
      </c>
      <c r="D3133" s="16">
        <f t="shared" si="97"/>
        <v>20</v>
      </c>
      <c r="E3133" s="16" cm="1">
        <f t="array" aca="1" ref="E3133" ca="1">IF(F3133="","",IF(INDEX(NTG_2020_Table,$C3133+1,$D3133)=1,1,0))</f>
        <v>0</v>
      </c>
      <c r="F3133" s="17" t="str" cm="1">
        <f t="array" aca="1" ref="F3133" ca="1">IFERROR(INDEX(NTG_2020_Table,$C3133+1,$F$7),"")</f>
        <v>Ind-Default-HTR-di</v>
      </c>
      <c r="G3133" s="17" t="str" cm="1">
        <f t="array" aca="1" ref="G3133" ca="1">IF($F3133="","",IFERROR(INDEX(NTG_2020_Map,1,IF($D3133&lt;$B$4,$B$3,IF($D3133&lt;$B$5,$B$4,$B$5))),""))</f>
        <v>CreatedComment</v>
      </c>
      <c r="H3133" s="17" t="str" cm="1">
        <f t="array" aca="1" ref="H3133" ca="1">IF(F3133="","",IFERROR(INDEX(NTG_2020_Map,2,D3133),""))</f>
        <v>Deemed Ex Ante Team</v>
      </c>
      <c r="I3133" s="17" t="str" cm="1">
        <f t="array" aca="1" ref="I3133" ca="1">IFERROR(INDEX(NTG_2020_Map,$C3133+2,$I$7),"")</f>
        <v/>
      </c>
      <c r="J3133" s="17" t="str" cm="1">
        <f t="array" aca="1" ref="J3133" ca="1">IFERROR(IF(INDEX(NTG_2020_Map,$C3133+2,36)=0,"",INDEX(NTG_2020_Map,$C3133+2,$J$7)),"")</f>
        <v/>
      </c>
      <c r="K3133" s="17" t="str" cm="1">
        <f t="array" aca="1" ref="K3133" ca="1">IFERROR(INDEX(NTG_2020_Map,$C3133+2,K$7),"")</f>
        <v/>
      </c>
      <c r="L3133" s="17" t="str" cm="1">
        <f t="array" aca="1" ref="L3133" ca="1">IFERROR(INDEX(NTG_2020_Map,$C3133+2,L$7),"")</f>
        <v/>
      </c>
      <c r="M3133" s="17" t="str" cm="1">
        <f t="array" aca="1" ref="M3133" ca="1">IFERROR(INDEX(NTG_2020_Map,$C3133+2,M$7),"")</f>
        <v/>
      </c>
      <c r="N3133" s="18" t="str" cm="1">
        <f t="array" aca="1" ref="N3133" ca="1">IFERROR(INDEX(NTG_2020_Map,$C3133+2,N$7),"")</f>
        <v/>
      </c>
      <c r="O3133" s="18" t="str" cm="1">
        <f t="array" aca="1" ref="O3133" ca="1">IFERROR(IF(INDEX(NTG_2020_Map,$C3133+2,O$7)="","",INDEX(NTG_2020_Map,$C3133+2,O$7)),"")</f>
        <v/>
      </c>
    </row>
    <row r="3134" spans="3:15" ht="12.75" customHeight="1">
      <c r="C3134" s="16">
        <f t="shared" si="96"/>
        <v>136</v>
      </c>
      <c r="D3134" s="16">
        <f t="shared" si="97"/>
        <v>21</v>
      </c>
      <c r="E3134" s="16" cm="1">
        <f t="array" aca="1" ref="E3134" ca="1">IF(F3134="","",IF(INDEX(NTG_2020_Table,$C3134+1,$D3134)=1,1,0))</f>
        <v>1</v>
      </c>
      <c r="F3134" s="17" t="str" cm="1">
        <f t="array" aca="1" ref="F3134" ca="1">IFERROR(INDEX(NTG_2020_Table,$C3134+1,$F$7),"")</f>
        <v>Ind-Default-HTR-di</v>
      </c>
      <c r="G3134" s="17" t="str" cm="1">
        <f t="array" aca="1" ref="G3134" ca="1">IF($F3134="","",IFERROR(INDEX(NTG_2020_Map,1,IF($D3134&lt;$B$4,$B$3,IF($D3134&lt;$B$5,$B$4,$B$5))),""))</f>
        <v>CreatedComment</v>
      </c>
      <c r="H3134" s="17" t="str" cm="1">
        <f t="array" aca="1" ref="H3134" ca="1">IF(F3134="","",IFERROR(INDEX(NTG_2020_Map,2,D3134),""))</f>
        <v/>
      </c>
      <c r="I3134" s="17" t="str" cm="1">
        <f t="array" aca="1" ref="I3134" ca="1">IFERROR(INDEX(NTG_2020_Map,$C3134+2,$I$7),"")</f>
        <v/>
      </c>
      <c r="J3134" s="17" t="str" cm="1">
        <f t="array" aca="1" ref="J3134" ca="1">IFERROR(IF(INDEX(NTG_2020_Map,$C3134+2,36)=0,"",INDEX(NTG_2020_Map,$C3134+2,$J$7)),"")</f>
        <v/>
      </c>
      <c r="K3134" s="17" t="str" cm="1">
        <f t="array" aca="1" ref="K3134" ca="1">IFERROR(INDEX(NTG_2020_Map,$C3134+2,K$7),"")</f>
        <v/>
      </c>
      <c r="L3134" s="17" t="str" cm="1">
        <f t="array" aca="1" ref="L3134" ca="1">IFERROR(INDEX(NTG_2020_Map,$C3134+2,L$7),"")</f>
        <v/>
      </c>
      <c r="M3134" s="17" t="str" cm="1">
        <f t="array" aca="1" ref="M3134" ca="1">IFERROR(INDEX(NTG_2020_Map,$C3134+2,M$7),"")</f>
        <v/>
      </c>
      <c r="N3134" s="18" t="str" cm="1">
        <f t="array" aca="1" ref="N3134" ca="1">IFERROR(INDEX(NTG_2020_Map,$C3134+2,N$7),"")</f>
        <v/>
      </c>
      <c r="O3134" s="18" t="str" cm="1">
        <f t="array" aca="1" ref="O3134" ca="1">IFERROR(IF(INDEX(NTG_2020_Map,$C3134+2,O$7)="","",INDEX(NTG_2020_Map,$C3134+2,O$7)),"")</f>
        <v/>
      </c>
    </row>
    <row r="3135" spans="3:15" ht="12.75" customHeight="1">
      <c r="C3135" s="16">
        <f t="shared" si="96"/>
        <v>136</v>
      </c>
      <c r="D3135" s="16">
        <f t="shared" si="97"/>
        <v>22</v>
      </c>
      <c r="E3135" s="16" cm="1">
        <f t="array" aca="1" ref="E3135" ca="1">IF(F3135="","",IF(INDEX(NTG_2020_Table,$C3135+1,$D3135)=1,1,0))</f>
        <v>1</v>
      </c>
      <c r="F3135" s="17" t="str" cm="1">
        <f t="array" aca="1" ref="F3135" ca="1">IFERROR(INDEX(NTG_2020_Table,$C3135+1,$F$7),"")</f>
        <v>Ind-Default-HTR-di</v>
      </c>
      <c r="G3135" s="17" t="str" cm="1">
        <f t="array" aca="1" ref="G3135" ca="1">IF($F3135="","",IFERROR(INDEX(NTG_2020_Map,1,IF($D3135&lt;$B$4,$B$3,IF($D3135&lt;$B$5,$B$4,$B$5))),""))</f>
        <v>CreatedComment</v>
      </c>
      <c r="H3135" s="17" t="str" cm="1">
        <f t="array" aca="1" ref="H3135" ca="1">IF(F3135="","",IFERROR(INDEX(NTG_2020_Map,2,D3135),""))</f>
        <v/>
      </c>
      <c r="I3135" s="17" t="str" cm="1">
        <f t="array" aca="1" ref="I3135" ca="1">IFERROR(INDEX(NTG_2020_Map,$C3135+2,$I$7),"")</f>
        <v/>
      </c>
      <c r="J3135" s="17" t="str" cm="1">
        <f t="array" aca="1" ref="J3135" ca="1">IFERROR(IF(INDEX(NTG_2020_Map,$C3135+2,36)=0,"",INDEX(NTG_2020_Map,$C3135+2,$J$7)),"")</f>
        <v/>
      </c>
      <c r="K3135" s="17" t="str" cm="1">
        <f t="array" aca="1" ref="K3135" ca="1">IFERROR(INDEX(NTG_2020_Map,$C3135+2,K$7),"")</f>
        <v/>
      </c>
      <c r="L3135" s="17" t="str" cm="1">
        <f t="array" aca="1" ref="L3135" ca="1">IFERROR(INDEX(NTG_2020_Map,$C3135+2,L$7),"")</f>
        <v/>
      </c>
      <c r="M3135" s="17" t="str" cm="1">
        <f t="array" aca="1" ref="M3135" ca="1">IFERROR(INDEX(NTG_2020_Map,$C3135+2,M$7),"")</f>
        <v/>
      </c>
      <c r="N3135" s="18" t="str" cm="1">
        <f t="array" aca="1" ref="N3135" ca="1">IFERROR(INDEX(NTG_2020_Map,$C3135+2,N$7),"")</f>
        <v/>
      </c>
      <c r="O3135" s="18" t="str" cm="1">
        <f t="array" aca="1" ref="O3135" ca="1">IFERROR(IF(INDEX(NTG_2020_Map,$C3135+2,O$7)="","",INDEX(NTG_2020_Map,$C3135+2,O$7)),"")</f>
        <v/>
      </c>
    </row>
    <row r="3136" spans="3:15" ht="12.75" customHeight="1">
      <c r="C3136" s="16">
        <f t="shared" si="96"/>
        <v>136</v>
      </c>
      <c r="D3136" s="16">
        <f t="shared" si="97"/>
        <v>23</v>
      </c>
      <c r="E3136" s="16" cm="1">
        <f t="array" aca="1" ref="E3136" ca="1">IF(F3136="","",IF(INDEX(NTG_2020_Table,$C3136+1,$D3136)=1,1,0))</f>
        <v>0</v>
      </c>
      <c r="F3136" s="17" t="str" cm="1">
        <f t="array" aca="1" ref="F3136" ca="1">IFERROR(INDEX(NTG_2020_Table,$C3136+1,$F$7),"")</f>
        <v>Ind-Default-HTR-di</v>
      </c>
      <c r="G3136" s="17" t="str" cm="1">
        <f t="array" aca="1" ref="G3136" ca="1">IF($F3136="","",IFERROR(INDEX(NTG_2020_Map,1,IF($D3136&lt;$B$4,$B$3,IF($D3136&lt;$B$5,$B$4,$B$5))),""))</f>
        <v>CreatedComment</v>
      </c>
      <c r="H3136" s="17" t="str" cm="1">
        <f t="array" aca="1" ref="H3136" ca="1">IF(F3136="","",IFERROR(INDEX(NTG_2020_Map,2,D3136),""))</f>
        <v/>
      </c>
      <c r="I3136" s="17" t="str" cm="1">
        <f t="array" aca="1" ref="I3136" ca="1">IFERROR(INDEX(NTG_2020_Map,$C3136+2,$I$7),"")</f>
        <v/>
      </c>
      <c r="J3136" s="17" t="str" cm="1">
        <f t="array" aca="1" ref="J3136" ca="1">IFERROR(IF(INDEX(NTG_2020_Map,$C3136+2,36)=0,"",INDEX(NTG_2020_Map,$C3136+2,$J$7)),"")</f>
        <v/>
      </c>
      <c r="K3136" s="17" t="str" cm="1">
        <f t="array" aca="1" ref="K3136" ca="1">IFERROR(INDEX(NTG_2020_Map,$C3136+2,K$7),"")</f>
        <v/>
      </c>
      <c r="L3136" s="17" t="str" cm="1">
        <f t="array" aca="1" ref="L3136" ca="1">IFERROR(INDEX(NTG_2020_Map,$C3136+2,L$7),"")</f>
        <v/>
      </c>
      <c r="M3136" s="17" t="str" cm="1">
        <f t="array" aca="1" ref="M3136" ca="1">IFERROR(INDEX(NTG_2020_Map,$C3136+2,M$7),"")</f>
        <v/>
      </c>
      <c r="N3136" s="18" t="str" cm="1">
        <f t="array" aca="1" ref="N3136" ca="1">IFERROR(INDEX(NTG_2020_Map,$C3136+2,N$7),"")</f>
        <v/>
      </c>
      <c r="O3136" s="18" t="str" cm="1">
        <f t="array" aca="1" ref="O3136" ca="1">IFERROR(IF(INDEX(NTG_2020_Map,$C3136+2,O$7)="","",INDEX(NTG_2020_Map,$C3136+2,O$7)),"")</f>
        <v/>
      </c>
    </row>
    <row r="3137" spans="3:15" ht="12.75" customHeight="1">
      <c r="C3137" s="16">
        <f t="shared" si="96"/>
        <v>137</v>
      </c>
      <c r="D3137" s="16">
        <f t="shared" si="97"/>
        <v>1</v>
      </c>
      <c r="E3137" s="16" cm="1">
        <f t="array" aca="1" ref="E3137" ca="1">IF(F3137="","",IF(INDEX(NTG_2020_Table,$C3137+1,$D3137)=1,1,0))</f>
        <v>0</v>
      </c>
      <c r="F3137" s="17" t="str" cm="1">
        <f t="array" aca="1" ref="F3137" ca="1">IFERROR(INDEX(NTG_2020_Table,$C3137+1,$F$7),"")</f>
        <v>K-12School-ComCollege</v>
      </c>
      <c r="G3137" s="17" t="str" cm="1">
        <f t="array" aca="1" ref="G3137" ca="1">IF($F3137="","",IFERROR(INDEX(NTG_2020_Map,1,IF($D3137&lt;$B$4,$B$3,IF($D3137&lt;$B$5,$B$4,$B$5))),""))</f>
        <v>NTG_ID</v>
      </c>
      <c r="H3137" s="17" t="str" cm="1">
        <f t="array" aca="1" ref="H3137" ca="1">IF(F3137="","",IFERROR(INDEX(NTG_2020_Map,2,D3137),""))</f>
        <v>Agric-Default&gt;2yrs</v>
      </c>
      <c r="I3137" s="17" t="str" cm="1">
        <f t="array" aca="1" ref="I3137" ca="1">IFERROR(INDEX(NTG_2020_Map,$C3137+2,$I$7),"")</f>
        <v/>
      </c>
      <c r="J3137" s="17" t="str" cm="1">
        <f t="array" aca="1" ref="J3137" ca="1">IFERROR(IF(INDEX(NTG_2020_Map,$C3137+2,36)=0,"",INDEX(NTG_2020_Map,$C3137+2,$J$7)),"")</f>
        <v/>
      </c>
      <c r="K3137" s="17" t="str" cm="1">
        <f t="array" aca="1" ref="K3137" ca="1">IFERROR(INDEX(NTG_2020_Map,$C3137+2,K$7),"")</f>
        <v/>
      </c>
      <c r="L3137" s="17" t="str" cm="1">
        <f t="array" aca="1" ref="L3137" ca="1">IFERROR(INDEX(NTG_2020_Map,$C3137+2,L$7),"")</f>
        <v/>
      </c>
      <c r="M3137" s="17" t="str" cm="1">
        <f t="array" aca="1" ref="M3137" ca="1">IFERROR(INDEX(NTG_2020_Map,$C3137+2,M$7),"")</f>
        <v/>
      </c>
      <c r="N3137" s="18" t="str" cm="1">
        <f t="array" aca="1" ref="N3137" ca="1">IFERROR(INDEX(NTG_2020_Map,$C3137+2,N$7),"")</f>
        <v/>
      </c>
      <c r="O3137" s="18" t="str" cm="1">
        <f t="array" aca="1" ref="O3137" ca="1">IFERROR(IF(INDEX(NTG_2020_Map,$C3137+2,O$7)="","",INDEX(NTG_2020_Map,$C3137+2,O$7)),"")</f>
        <v/>
      </c>
    </row>
    <row r="3138" spans="3:15" ht="12.75" customHeight="1">
      <c r="C3138" s="16">
        <f t="shared" si="96"/>
        <v>137</v>
      </c>
      <c r="D3138" s="16">
        <f t="shared" si="97"/>
        <v>2</v>
      </c>
      <c r="E3138" s="16" cm="1">
        <f t="array" aca="1" ref="E3138" ca="1">IF(F3138="","",IF(INDEX(NTG_2020_Table,$C3138+1,$D3138)=1,1,0))</f>
        <v>1</v>
      </c>
      <c r="F3138" s="17" t="str" cm="1">
        <f t="array" aca="1" ref="F3138" ca="1">IFERROR(INDEX(NTG_2020_Table,$C3138+1,$F$7),"")</f>
        <v>K-12School-ComCollege</v>
      </c>
      <c r="G3138" s="17" t="str" cm="1">
        <f t="array" aca="1" ref="G3138" ca="1">IF($F3138="","",IFERROR(INDEX(NTG_2020_Map,1,IF($D3138&lt;$B$4,$B$3,IF($D3138&lt;$B$5,$B$4,$B$5))),""))</f>
        <v>NTG_ID</v>
      </c>
      <c r="H3138" s="17" t="str" cm="1">
        <f t="array" aca="1" ref="H3138" ca="1">IF(F3138="","",IFERROR(INDEX(NTG_2020_Map,2,D3138),""))</f>
        <v>DEER2019</v>
      </c>
      <c r="I3138" s="17" t="str" cm="1">
        <f t="array" aca="1" ref="I3138" ca="1">IFERROR(INDEX(NTG_2020_Map,$C3138+2,$I$7),"")</f>
        <v/>
      </c>
      <c r="J3138" s="17" t="str" cm="1">
        <f t="array" aca="1" ref="J3138" ca="1">IFERROR(IF(INDEX(NTG_2020_Map,$C3138+2,36)=0,"",INDEX(NTG_2020_Map,$C3138+2,$J$7)),"")</f>
        <v/>
      </c>
      <c r="K3138" s="17" t="str" cm="1">
        <f t="array" aca="1" ref="K3138" ca="1">IFERROR(INDEX(NTG_2020_Map,$C3138+2,K$7),"")</f>
        <v/>
      </c>
      <c r="L3138" s="17" t="str" cm="1">
        <f t="array" aca="1" ref="L3138" ca="1">IFERROR(INDEX(NTG_2020_Map,$C3138+2,L$7),"")</f>
        <v/>
      </c>
      <c r="M3138" s="17" t="str" cm="1">
        <f t="array" aca="1" ref="M3138" ca="1">IFERROR(INDEX(NTG_2020_Map,$C3138+2,M$7),"")</f>
        <v/>
      </c>
      <c r="N3138" s="18" t="str" cm="1">
        <f t="array" aca="1" ref="N3138" ca="1">IFERROR(INDEX(NTG_2020_Map,$C3138+2,N$7),"")</f>
        <v/>
      </c>
      <c r="O3138" s="18" t="str" cm="1">
        <f t="array" aca="1" ref="O3138" ca="1">IFERROR(IF(INDEX(NTG_2020_Map,$C3138+2,O$7)="","",INDEX(NTG_2020_Map,$C3138+2,O$7)),"")</f>
        <v/>
      </c>
    </row>
    <row r="3139" spans="3:15" ht="12.75" customHeight="1">
      <c r="C3139" s="16">
        <f t="shared" si="96"/>
        <v>137</v>
      </c>
      <c r="D3139" s="16">
        <f t="shared" si="97"/>
        <v>3</v>
      </c>
      <c r="E3139" s="16" cm="1">
        <f t="array" aca="1" ref="E3139" ca="1">IF(F3139="","",IF(INDEX(NTG_2020_Table,$C3139+1,$D3139)=1,1,0))</f>
        <v>0</v>
      </c>
      <c r="F3139" s="17" t="str" cm="1">
        <f t="array" aca="1" ref="F3139" ca="1">IFERROR(INDEX(NTG_2020_Table,$C3139+1,$F$7),"")</f>
        <v>K-12School-ComCollege</v>
      </c>
      <c r="G3139" s="17" t="str" cm="1">
        <f t="array" aca="1" ref="G3139" ca="1">IF($F3139="","",IFERROR(INDEX(NTG_2020_Map,1,IF($D3139&lt;$B$4,$B$3,IF($D3139&lt;$B$5,$B$4,$B$5))),""))</f>
        <v>NTG_ID</v>
      </c>
      <c r="H3139" s="17" cm="1">
        <f t="array" aca="1" ref="H3139" ca="1">IF(F3139="","",IFERROR(INDEX(NTG_2020_Map,2,D3139),""))</f>
        <v>43466</v>
      </c>
      <c r="I3139" s="17" t="str" cm="1">
        <f t="array" aca="1" ref="I3139" ca="1">IFERROR(INDEX(NTG_2020_Map,$C3139+2,$I$7),"")</f>
        <v/>
      </c>
      <c r="J3139" s="17" t="str" cm="1">
        <f t="array" aca="1" ref="J3139" ca="1">IFERROR(IF(INDEX(NTG_2020_Map,$C3139+2,36)=0,"",INDEX(NTG_2020_Map,$C3139+2,$J$7)),"")</f>
        <v/>
      </c>
      <c r="K3139" s="17" t="str" cm="1">
        <f t="array" aca="1" ref="K3139" ca="1">IFERROR(INDEX(NTG_2020_Map,$C3139+2,K$7),"")</f>
        <v/>
      </c>
      <c r="L3139" s="17" t="str" cm="1">
        <f t="array" aca="1" ref="L3139" ca="1">IFERROR(INDEX(NTG_2020_Map,$C3139+2,L$7),"")</f>
        <v/>
      </c>
      <c r="M3139" s="17" t="str" cm="1">
        <f t="array" aca="1" ref="M3139" ca="1">IFERROR(INDEX(NTG_2020_Map,$C3139+2,M$7),"")</f>
        <v/>
      </c>
      <c r="N3139" s="18" t="str" cm="1">
        <f t="array" aca="1" ref="N3139" ca="1">IFERROR(INDEX(NTG_2020_Map,$C3139+2,N$7),"")</f>
        <v/>
      </c>
      <c r="O3139" s="18" t="str" cm="1">
        <f t="array" aca="1" ref="O3139" ca="1">IFERROR(IF(INDEX(NTG_2020_Map,$C3139+2,O$7)="","",INDEX(NTG_2020_Map,$C3139+2,O$7)),"")</f>
        <v/>
      </c>
    </row>
    <row r="3140" spans="3:15" ht="12.75" customHeight="1">
      <c r="C3140" s="16">
        <f t="shared" si="96"/>
        <v>137</v>
      </c>
      <c r="D3140" s="16">
        <f t="shared" si="97"/>
        <v>4</v>
      </c>
      <c r="E3140" s="16" cm="1">
        <f t="array" aca="1" ref="E3140" ca="1">IF(F3140="","",IF(INDEX(NTG_2020_Table,$C3140+1,$D3140)=1,1,0))</f>
        <v>1</v>
      </c>
      <c r="F3140" s="17" t="str" cm="1">
        <f t="array" aca="1" ref="F3140" ca="1">IFERROR(INDEX(NTG_2020_Table,$C3140+1,$F$7),"")</f>
        <v>K-12School-ComCollege</v>
      </c>
      <c r="G3140" s="17" t="str" cm="1">
        <f t="array" aca="1" ref="G3140" ca="1">IF($F3140="","",IFERROR(INDEX(NTG_2020_Map,1,IF($D3140&lt;$B$4,$B$3,IF($D3140&lt;$B$5,$B$4,$B$5))),""))</f>
        <v>NTG_ID</v>
      </c>
      <c r="H3140" s="17" cm="1">
        <f t="array" aca="1" ref="H3140" ca="1">IF(F3140="","",IFERROR(INDEX(NTG_2020_Map,2,D3140),""))</f>
        <v>46022</v>
      </c>
      <c r="I3140" s="17" t="str" cm="1">
        <f t="array" aca="1" ref="I3140" ca="1">IFERROR(INDEX(NTG_2020_Map,$C3140+2,$I$7),"")</f>
        <v/>
      </c>
      <c r="J3140" s="17" t="str" cm="1">
        <f t="array" aca="1" ref="J3140" ca="1">IFERROR(IF(INDEX(NTG_2020_Map,$C3140+2,36)=0,"",INDEX(NTG_2020_Map,$C3140+2,$J$7)),"")</f>
        <v/>
      </c>
      <c r="K3140" s="17" t="str" cm="1">
        <f t="array" aca="1" ref="K3140" ca="1">IFERROR(INDEX(NTG_2020_Map,$C3140+2,K$7),"")</f>
        <v/>
      </c>
      <c r="L3140" s="17" t="str" cm="1">
        <f t="array" aca="1" ref="L3140" ca="1">IFERROR(INDEX(NTG_2020_Map,$C3140+2,L$7),"")</f>
        <v/>
      </c>
      <c r="M3140" s="17" t="str" cm="1">
        <f t="array" aca="1" ref="M3140" ca="1">IFERROR(INDEX(NTG_2020_Map,$C3140+2,M$7),"")</f>
        <v/>
      </c>
      <c r="N3140" s="18" t="str" cm="1">
        <f t="array" aca="1" ref="N3140" ca="1">IFERROR(INDEX(NTG_2020_Map,$C3140+2,N$7),"")</f>
        <v/>
      </c>
      <c r="O3140" s="18" t="str" cm="1">
        <f t="array" aca="1" ref="O3140" ca="1">IFERROR(IF(INDEX(NTG_2020_Map,$C3140+2,O$7)="","",INDEX(NTG_2020_Map,$C3140+2,O$7)),"")</f>
        <v/>
      </c>
    </row>
    <row r="3141" spans="3:15" ht="12.75" customHeight="1">
      <c r="C3141" s="16">
        <f t="shared" si="96"/>
        <v>137</v>
      </c>
      <c r="D3141" s="16">
        <f t="shared" si="97"/>
        <v>5</v>
      </c>
      <c r="E3141" s="16" cm="1">
        <f t="array" aca="1" ref="E3141" ca="1">IF(F3141="","",IF(INDEX(NTG_2020_Table,$C3141+1,$D3141)=1,1,0))</f>
        <v>0</v>
      </c>
      <c r="F3141" s="17" t="str" cm="1">
        <f t="array" aca="1" ref="F3141" ca="1">IFERROR(INDEX(NTG_2020_Table,$C3141+1,$F$7),"")</f>
        <v>K-12School-ComCollege</v>
      </c>
      <c r="G3141" s="17" t="str" cm="1">
        <f t="array" aca="1" ref="G3141" ca="1">IF($F3141="","",IFERROR(INDEX(NTG_2020_Map,1,IF($D3141&lt;$B$4,$B$3,IF($D3141&lt;$B$5,$B$4,$B$5))),""))</f>
        <v>NTG_ID</v>
      </c>
      <c r="H3141" s="17" cm="1">
        <f t="array" aca="1" ref="H3141" ca="1">IF(F3141="","",IFERROR(INDEX(NTG_2020_Map,2,D3141),""))</f>
        <v>0.6</v>
      </c>
      <c r="I3141" s="17" t="str" cm="1">
        <f t="array" aca="1" ref="I3141" ca="1">IFERROR(INDEX(NTG_2020_Map,$C3141+2,$I$7),"")</f>
        <v/>
      </c>
      <c r="J3141" s="17" t="str" cm="1">
        <f t="array" aca="1" ref="J3141" ca="1">IFERROR(IF(INDEX(NTG_2020_Map,$C3141+2,36)=0,"",INDEX(NTG_2020_Map,$C3141+2,$J$7)),"")</f>
        <v/>
      </c>
      <c r="K3141" s="17" t="str" cm="1">
        <f t="array" aca="1" ref="K3141" ca="1">IFERROR(INDEX(NTG_2020_Map,$C3141+2,K$7),"")</f>
        <v/>
      </c>
      <c r="L3141" s="17" t="str" cm="1">
        <f t="array" aca="1" ref="L3141" ca="1">IFERROR(INDEX(NTG_2020_Map,$C3141+2,L$7),"")</f>
        <v/>
      </c>
      <c r="M3141" s="17" t="str" cm="1">
        <f t="array" aca="1" ref="M3141" ca="1">IFERROR(INDEX(NTG_2020_Map,$C3141+2,M$7),"")</f>
        <v/>
      </c>
      <c r="N3141" s="18" t="str" cm="1">
        <f t="array" aca="1" ref="N3141" ca="1">IFERROR(INDEX(NTG_2020_Map,$C3141+2,N$7),"")</f>
        <v/>
      </c>
      <c r="O3141" s="18" t="str" cm="1">
        <f t="array" aca="1" ref="O3141" ca="1">IFERROR(IF(INDEX(NTG_2020_Map,$C3141+2,O$7)="","",INDEX(NTG_2020_Map,$C3141+2,O$7)),"")</f>
        <v/>
      </c>
    </row>
    <row r="3142" spans="3:15" ht="12.75" customHeight="1">
      <c r="C3142" s="16">
        <f t="shared" si="96"/>
        <v>137</v>
      </c>
      <c r="D3142" s="16">
        <f t="shared" si="97"/>
        <v>6</v>
      </c>
      <c r="E3142" s="16" cm="1">
        <f t="array" aca="1" ref="E3142" ca="1">IF(F3142="","",IF(INDEX(NTG_2020_Table,$C3142+1,$D3142)=1,1,0))</f>
        <v>1</v>
      </c>
      <c r="F3142" s="17" t="str" cm="1">
        <f t="array" aca="1" ref="F3142" ca="1">IFERROR(INDEX(NTG_2020_Table,$C3142+1,$F$7),"")</f>
        <v>K-12School-ComCollege</v>
      </c>
      <c r="G3142" s="17" t="str" cm="1">
        <f t="array" aca="1" ref="G3142" ca="1">IF($F3142="","",IFERROR(INDEX(NTG_2020_Map,1,IF($D3142&lt;$B$4,$B$3,IF($D3142&lt;$B$5,$B$4,$B$5))),""))</f>
        <v>NTG_ID</v>
      </c>
      <c r="H3142" s="17" cm="1">
        <f t="array" aca="1" ref="H3142" ca="1">IF(F3142="","",IFERROR(INDEX(NTG_2020_Map,2,D3142),""))</f>
        <v>0.6</v>
      </c>
      <c r="I3142" s="17" t="str" cm="1">
        <f t="array" aca="1" ref="I3142" ca="1">IFERROR(INDEX(NTG_2020_Map,$C3142+2,$I$7),"")</f>
        <v/>
      </c>
      <c r="J3142" s="17" t="str" cm="1">
        <f t="array" aca="1" ref="J3142" ca="1">IFERROR(IF(INDEX(NTG_2020_Map,$C3142+2,36)=0,"",INDEX(NTG_2020_Map,$C3142+2,$J$7)),"")</f>
        <v/>
      </c>
      <c r="K3142" s="17" t="str" cm="1">
        <f t="array" aca="1" ref="K3142" ca="1">IFERROR(INDEX(NTG_2020_Map,$C3142+2,K$7),"")</f>
        <v/>
      </c>
      <c r="L3142" s="17" t="str" cm="1">
        <f t="array" aca="1" ref="L3142" ca="1">IFERROR(INDEX(NTG_2020_Map,$C3142+2,L$7),"")</f>
        <v/>
      </c>
      <c r="M3142" s="17" t="str" cm="1">
        <f t="array" aca="1" ref="M3142" ca="1">IFERROR(INDEX(NTG_2020_Map,$C3142+2,M$7),"")</f>
        <v/>
      </c>
      <c r="N3142" s="18" t="str" cm="1">
        <f t="array" aca="1" ref="N3142" ca="1">IFERROR(INDEX(NTG_2020_Map,$C3142+2,N$7),"")</f>
        <v/>
      </c>
      <c r="O3142" s="18" t="str" cm="1">
        <f t="array" aca="1" ref="O3142" ca="1">IFERROR(IF(INDEX(NTG_2020_Map,$C3142+2,O$7)="","",INDEX(NTG_2020_Map,$C3142+2,O$7)),"")</f>
        <v/>
      </c>
    </row>
    <row r="3143" spans="3:15" ht="12.75" customHeight="1">
      <c r="C3143" s="16">
        <f t="shared" si="96"/>
        <v>137</v>
      </c>
      <c r="D3143" s="16">
        <f t="shared" si="97"/>
        <v>7</v>
      </c>
      <c r="E3143" s="16" cm="1">
        <f t="array" aca="1" ref="E3143" ca="1">IF(F3143="","",IF(INDEX(NTG_2020_Table,$C3143+1,$D3143)=1,1,0))</f>
        <v>0</v>
      </c>
      <c r="F3143" s="17" t="str" cm="1">
        <f t="array" aca="1" ref="F3143" ca="1">IFERROR(INDEX(NTG_2020_Table,$C3143+1,$F$7),"")</f>
        <v>K-12School-ComCollege</v>
      </c>
      <c r="G3143" s="17" t="str" cm="1">
        <f t="array" aca="1" ref="G3143" ca="1">IF($F3143="","",IFERROR(INDEX(NTG_2020_Map,1,IF($D3143&lt;$B$4,$B$3,IF($D3143&lt;$B$5,$B$4,$B$5))),""))</f>
        <v>NTG_ID</v>
      </c>
      <c r="H3143" s="17" t="str" cm="1">
        <f t="array" aca="1" ref="H3143" ca="1">IF(F3143="","",IFERROR(INDEX(NTG_2020_Map,2,D3143),""))</f>
        <v>Measures not covered by other NTG values and measure technology type has been available in marketplace for more than 2 years</v>
      </c>
      <c r="I3143" s="17" t="str" cm="1">
        <f t="array" aca="1" ref="I3143" ca="1">IFERROR(INDEX(NTG_2020_Map,$C3143+2,$I$7),"")</f>
        <v/>
      </c>
      <c r="J3143" s="17" t="str" cm="1">
        <f t="array" aca="1" ref="J3143" ca="1">IFERROR(IF(INDEX(NTG_2020_Map,$C3143+2,36)=0,"",INDEX(NTG_2020_Map,$C3143+2,$J$7)),"")</f>
        <v/>
      </c>
      <c r="K3143" s="17" t="str" cm="1">
        <f t="array" aca="1" ref="K3143" ca="1">IFERROR(INDEX(NTG_2020_Map,$C3143+2,K$7),"")</f>
        <v/>
      </c>
      <c r="L3143" s="17" t="str" cm="1">
        <f t="array" aca="1" ref="L3143" ca="1">IFERROR(INDEX(NTG_2020_Map,$C3143+2,L$7),"")</f>
        <v/>
      </c>
      <c r="M3143" s="17" t="str" cm="1">
        <f t="array" aca="1" ref="M3143" ca="1">IFERROR(INDEX(NTG_2020_Map,$C3143+2,M$7),"")</f>
        <v/>
      </c>
      <c r="N3143" s="18" t="str" cm="1">
        <f t="array" aca="1" ref="N3143" ca="1">IFERROR(INDEX(NTG_2020_Map,$C3143+2,N$7),"")</f>
        <v/>
      </c>
      <c r="O3143" s="18" t="str" cm="1">
        <f t="array" aca="1" ref="O3143" ca="1">IFERROR(IF(INDEX(NTG_2020_Map,$C3143+2,O$7)="","",INDEX(NTG_2020_Map,$C3143+2,O$7)),"")</f>
        <v/>
      </c>
    </row>
    <row r="3144" spans="3:15" ht="12.75" customHeight="1">
      <c r="C3144" s="16">
        <f t="shared" si="96"/>
        <v>137</v>
      </c>
      <c r="D3144" s="16">
        <f t="shared" si="97"/>
        <v>8</v>
      </c>
      <c r="E3144" s="16" cm="1">
        <f t="array" aca="1" ref="E3144" ca="1">IF(F3144="","",IF(INDEX(NTG_2020_Table,$C3144+1,$D3144)=1,1,0))</f>
        <v>1</v>
      </c>
      <c r="F3144" s="17" t="str" cm="1">
        <f t="array" aca="1" ref="F3144" ca="1">IFERROR(INDEX(NTG_2020_Table,$C3144+1,$F$7),"")</f>
        <v>K-12School-ComCollege</v>
      </c>
      <c r="G3144" s="17" t="str" cm="1">
        <f t="array" aca="1" ref="G3144" ca="1">IF($F3144="","",IFERROR(INDEX(NTG_2020_Map,1,IF($D3144&lt;$B$4,$B$3,IF($D3144&lt;$B$5,$B$4,$B$5))),""))</f>
        <v>NTG_ID</v>
      </c>
      <c r="H3144" s="17" t="str" cm="1">
        <f t="array" aca="1" ref="H3144" ca="1">IF(F3144="","",IFERROR(INDEX(NTG_2020_Map,2,D3144),""))</f>
        <v>Deem-DEER|Deem-WP</v>
      </c>
      <c r="I3144" s="17" t="str" cm="1">
        <f t="array" aca="1" ref="I3144" ca="1">IFERROR(INDEX(NTG_2020_Map,$C3144+2,$I$7),"")</f>
        <v/>
      </c>
      <c r="J3144" s="17" t="str" cm="1">
        <f t="array" aca="1" ref="J3144" ca="1">IFERROR(IF(INDEX(NTG_2020_Map,$C3144+2,36)=0,"",INDEX(NTG_2020_Map,$C3144+2,$J$7)),"")</f>
        <v/>
      </c>
      <c r="K3144" s="17" t="str" cm="1">
        <f t="array" aca="1" ref="K3144" ca="1">IFERROR(INDEX(NTG_2020_Map,$C3144+2,K$7),"")</f>
        <v/>
      </c>
      <c r="L3144" s="17" t="str" cm="1">
        <f t="array" aca="1" ref="L3144" ca="1">IFERROR(INDEX(NTG_2020_Map,$C3144+2,L$7),"")</f>
        <v/>
      </c>
      <c r="M3144" s="17" t="str" cm="1">
        <f t="array" aca="1" ref="M3144" ca="1">IFERROR(INDEX(NTG_2020_Map,$C3144+2,M$7),"")</f>
        <v/>
      </c>
      <c r="N3144" s="18" t="str" cm="1">
        <f t="array" aca="1" ref="N3144" ca="1">IFERROR(INDEX(NTG_2020_Map,$C3144+2,N$7),"")</f>
        <v/>
      </c>
      <c r="O3144" s="18" t="str" cm="1">
        <f t="array" aca="1" ref="O3144" ca="1">IFERROR(IF(INDEX(NTG_2020_Map,$C3144+2,O$7)="","",INDEX(NTG_2020_Map,$C3144+2,O$7)),"")</f>
        <v/>
      </c>
    </row>
    <row r="3145" spans="3:15" ht="12.75" customHeight="1">
      <c r="C3145" s="16">
        <f t="shared" si="96"/>
        <v>137</v>
      </c>
      <c r="D3145" s="16">
        <f t="shared" si="97"/>
        <v>9</v>
      </c>
      <c r="E3145" s="16" cm="1">
        <f t="array" aca="1" ref="E3145" ca="1">IF(F3145="","",IF(INDEX(NTG_2020_Table,$C3145+1,$D3145)=1,1,0))</f>
        <v>1</v>
      </c>
      <c r="F3145" s="17" t="str" cm="1">
        <f t="array" aca="1" ref="F3145" ca="1">IFERROR(INDEX(NTG_2020_Table,$C3145+1,$F$7),"")</f>
        <v>K-12School-ComCollege</v>
      </c>
      <c r="G3145" s="17" t="str" cm="1">
        <f t="array" aca="1" ref="G3145" ca="1">IF($F3145="","",IFERROR(INDEX(NTG_2020_Map,1,IF($D3145&lt;$B$4,$B$3,IF($D3145&lt;$B$5,$B$4,$B$5))),""))</f>
        <v>NTG_ID</v>
      </c>
      <c r="H3145" s="17" t="str" cm="1">
        <f t="array" aca="1" ref="H3145" ca="1">IF(F3145="","",IFERROR(INDEX(NTG_2020_Map,2,D3145),""))</f>
        <v>AOE|AR|BRO-Bhv|BRO-Op|BRO-RCx|BW|NC|NR</v>
      </c>
      <c r="I3145" s="17" t="str" cm="1">
        <f t="array" aca="1" ref="I3145" ca="1">IFERROR(INDEX(NTG_2020_Map,$C3145+2,$I$7),"")</f>
        <v/>
      </c>
      <c r="J3145" s="17" t="str" cm="1">
        <f t="array" aca="1" ref="J3145" ca="1">IFERROR(IF(INDEX(NTG_2020_Map,$C3145+2,36)=0,"",INDEX(NTG_2020_Map,$C3145+2,$J$7)),"")</f>
        <v/>
      </c>
      <c r="K3145" s="17" t="str" cm="1">
        <f t="array" aca="1" ref="K3145" ca="1">IFERROR(INDEX(NTG_2020_Map,$C3145+2,K$7),"")</f>
        <v/>
      </c>
      <c r="L3145" s="17" t="str" cm="1">
        <f t="array" aca="1" ref="L3145" ca="1">IFERROR(INDEX(NTG_2020_Map,$C3145+2,L$7),"")</f>
        <v/>
      </c>
      <c r="M3145" s="17" t="str" cm="1">
        <f t="array" aca="1" ref="M3145" ca="1">IFERROR(INDEX(NTG_2020_Map,$C3145+2,M$7),"")</f>
        <v/>
      </c>
      <c r="N3145" s="18" t="str" cm="1">
        <f t="array" aca="1" ref="N3145" ca="1">IFERROR(INDEX(NTG_2020_Map,$C3145+2,N$7),"")</f>
        <v/>
      </c>
      <c r="O3145" s="18" t="str" cm="1">
        <f t="array" aca="1" ref="O3145" ca="1">IFERROR(IF(INDEX(NTG_2020_Map,$C3145+2,O$7)="","",INDEX(NTG_2020_Map,$C3145+2,O$7)),"")</f>
        <v/>
      </c>
    </row>
    <row r="3146" spans="3:15" ht="12.75" customHeight="1">
      <c r="C3146" s="16">
        <f t="shared" ref="C3146:C3209" si="98">IF($D3146=1,IF($C3145&lt;$B$1,$C3145+1,""),$C3145)</f>
        <v>137</v>
      </c>
      <c r="D3146" s="16">
        <f t="shared" ref="D3146:D3209" si="99">IF(D3145&lt;$B$2,D3145+1,1)</f>
        <v>10</v>
      </c>
      <c r="E3146" s="16" cm="1">
        <f t="array" aca="1" ref="E3146" ca="1">IF(F3146="","",IF(INDEX(NTG_2020_Table,$C3146+1,$D3146)=1,1,0))</f>
        <v>0</v>
      </c>
      <c r="F3146" s="17" t="str" cm="1">
        <f t="array" aca="1" ref="F3146" ca="1">IFERROR(INDEX(NTG_2020_Table,$C3146+1,$F$7),"")</f>
        <v>K-12School-ComCollege</v>
      </c>
      <c r="G3146" s="17" t="str" cm="1">
        <f t="array" aca="1" ref="G3146" ca="1">IF($F3146="","",IFERROR(INDEX(NTG_2020_Map,1,IF($D3146&lt;$B$4,$B$3,IF($D3146&lt;$B$5,$B$4,$B$5))),""))</f>
        <v>NTG_ID</v>
      </c>
      <c r="H3146" s="17" t="str" cm="1">
        <f t="array" aca="1" ref="H3146" ca="1">IF(F3146="","",IFERROR(INDEX(NTG_2020_Map,2,D3146),""))</f>
        <v>UpDeemed|DnCust|DnDeemed|DnCustDI|DnDeemDI</v>
      </c>
      <c r="I3146" s="17" t="str" cm="1">
        <f t="array" aca="1" ref="I3146" ca="1">IFERROR(INDEX(NTG_2020_Map,$C3146+2,$I$7),"")</f>
        <v/>
      </c>
      <c r="J3146" s="17" t="str" cm="1">
        <f t="array" aca="1" ref="J3146" ca="1">IFERROR(IF(INDEX(NTG_2020_Map,$C3146+2,36)=0,"",INDEX(NTG_2020_Map,$C3146+2,$J$7)),"")</f>
        <v/>
      </c>
      <c r="K3146" s="17" t="str" cm="1">
        <f t="array" aca="1" ref="K3146" ca="1">IFERROR(INDEX(NTG_2020_Map,$C3146+2,K$7),"")</f>
        <v/>
      </c>
      <c r="L3146" s="17" t="str" cm="1">
        <f t="array" aca="1" ref="L3146" ca="1">IFERROR(INDEX(NTG_2020_Map,$C3146+2,L$7),"")</f>
        <v/>
      </c>
      <c r="M3146" s="17" t="str" cm="1">
        <f t="array" aca="1" ref="M3146" ca="1">IFERROR(INDEX(NTG_2020_Map,$C3146+2,M$7),"")</f>
        <v/>
      </c>
      <c r="N3146" s="18" t="str" cm="1">
        <f t="array" aca="1" ref="N3146" ca="1">IFERROR(INDEX(NTG_2020_Map,$C3146+2,N$7),"")</f>
        <v/>
      </c>
      <c r="O3146" s="18" t="str" cm="1">
        <f t="array" aca="1" ref="O3146" ca="1">IFERROR(IF(INDEX(NTG_2020_Map,$C3146+2,O$7)="","",INDEX(NTG_2020_Map,$C3146+2,O$7)),"")</f>
        <v/>
      </c>
    </row>
    <row r="3147" spans="3:15" ht="12.75" customHeight="1">
      <c r="C3147" s="16">
        <f t="shared" si="98"/>
        <v>137</v>
      </c>
      <c r="D3147" s="16">
        <f t="shared" si="99"/>
        <v>11</v>
      </c>
      <c r="E3147" s="16" cm="1">
        <f t="array" aca="1" ref="E3147" ca="1">IF(F3147="","",IF(INDEX(NTG_2020_Table,$C3147+1,$D3147)=1,1,0))</f>
        <v>0</v>
      </c>
      <c r="F3147" s="17" t="str" cm="1">
        <f t="array" aca="1" ref="F3147" ca="1">IFERROR(INDEX(NTG_2020_Table,$C3147+1,$F$7),"")</f>
        <v>K-12School-ComCollege</v>
      </c>
      <c r="G3147" s="17" t="str" cm="1">
        <f t="array" aca="1" ref="G3147" ca="1">IF($F3147="","",IFERROR(INDEX(NTG_2020_Map,1,IF($D3147&lt;$B$4,$B$3,IF($D3147&lt;$B$5,$B$4,$B$5))),""))</f>
        <v>VersionSource</v>
      </c>
      <c r="H3147" s="17" t="str" cm="1">
        <f t="array" aca="1" ref="H3147" ca="1">IF(F3147="","",IFERROR(INDEX(NTG_2020_Map,2,D3147),""))</f>
        <v/>
      </c>
      <c r="I3147" s="17" t="str" cm="1">
        <f t="array" aca="1" ref="I3147" ca="1">IFERROR(INDEX(NTG_2020_Map,$C3147+2,$I$7),"")</f>
        <v/>
      </c>
      <c r="J3147" s="17" t="str" cm="1">
        <f t="array" aca="1" ref="J3147" ca="1">IFERROR(IF(INDEX(NTG_2020_Map,$C3147+2,36)=0,"",INDEX(NTG_2020_Map,$C3147+2,$J$7)),"")</f>
        <v/>
      </c>
      <c r="K3147" s="17" t="str" cm="1">
        <f t="array" aca="1" ref="K3147" ca="1">IFERROR(INDEX(NTG_2020_Map,$C3147+2,K$7),"")</f>
        <v/>
      </c>
      <c r="L3147" s="17" t="str" cm="1">
        <f t="array" aca="1" ref="L3147" ca="1">IFERROR(INDEX(NTG_2020_Map,$C3147+2,L$7),"")</f>
        <v/>
      </c>
      <c r="M3147" s="17" t="str" cm="1">
        <f t="array" aca="1" ref="M3147" ca="1">IFERROR(INDEX(NTG_2020_Map,$C3147+2,M$7),"")</f>
        <v/>
      </c>
      <c r="N3147" s="18" t="str" cm="1">
        <f t="array" aca="1" ref="N3147" ca="1">IFERROR(INDEX(NTG_2020_Map,$C3147+2,N$7),"")</f>
        <v/>
      </c>
      <c r="O3147" s="18" t="str" cm="1">
        <f t="array" aca="1" ref="O3147" ca="1">IFERROR(IF(INDEX(NTG_2020_Map,$C3147+2,O$7)="","",INDEX(NTG_2020_Map,$C3147+2,O$7)),"")</f>
        <v/>
      </c>
    </row>
    <row r="3148" spans="3:15" ht="12.75" customHeight="1">
      <c r="C3148" s="16">
        <f t="shared" si="98"/>
        <v>137</v>
      </c>
      <c r="D3148" s="16">
        <f t="shared" si="99"/>
        <v>12</v>
      </c>
      <c r="E3148" s="16" cm="1">
        <f t="array" aca="1" ref="E3148" ca="1">IF(F3148="","",IF(INDEX(NTG_2020_Table,$C3148+1,$D3148)=1,1,0))</f>
        <v>0</v>
      </c>
      <c r="F3148" s="17" t="str" cm="1">
        <f t="array" aca="1" ref="F3148" ca="1">IFERROR(INDEX(NTG_2020_Table,$C3148+1,$F$7),"")</f>
        <v>K-12School-ComCollege</v>
      </c>
      <c r="G3148" s="17" t="str" cm="1">
        <f t="array" aca="1" ref="G3148" ca="1">IF($F3148="","",IFERROR(INDEX(NTG_2020_Map,1,IF($D3148&lt;$B$4,$B$3,IF($D3148&lt;$B$5,$B$4,$B$5))),""))</f>
        <v>VersionSource</v>
      </c>
      <c r="H3148" s="17" t="str" cm="1">
        <f t="array" aca="1" ref="H3148" ca="1">IF(F3148="","",IFERROR(INDEX(NTG_2020_Map,2,D3148),""))</f>
        <v>1</v>
      </c>
      <c r="I3148" s="17" t="str" cm="1">
        <f t="array" aca="1" ref="I3148" ca="1">IFERROR(INDEX(NTG_2020_Map,$C3148+2,$I$7),"")</f>
        <v/>
      </c>
      <c r="J3148" s="17" t="str" cm="1">
        <f t="array" aca="1" ref="J3148" ca="1">IFERROR(IF(INDEX(NTG_2020_Map,$C3148+2,36)=0,"",INDEX(NTG_2020_Map,$C3148+2,$J$7)),"")</f>
        <v/>
      </c>
      <c r="K3148" s="17" t="str" cm="1">
        <f t="array" aca="1" ref="K3148" ca="1">IFERROR(INDEX(NTG_2020_Map,$C3148+2,K$7),"")</f>
        <v/>
      </c>
      <c r="L3148" s="17" t="str" cm="1">
        <f t="array" aca="1" ref="L3148" ca="1">IFERROR(INDEX(NTG_2020_Map,$C3148+2,L$7),"")</f>
        <v/>
      </c>
      <c r="M3148" s="17" t="str" cm="1">
        <f t="array" aca="1" ref="M3148" ca="1">IFERROR(INDEX(NTG_2020_Map,$C3148+2,M$7),"")</f>
        <v/>
      </c>
      <c r="N3148" s="18" t="str" cm="1">
        <f t="array" aca="1" ref="N3148" ca="1">IFERROR(INDEX(NTG_2020_Map,$C3148+2,N$7),"")</f>
        <v/>
      </c>
      <c r="O3148" s="18" t="str" cm="1">
        <f t="array" aca="1" ref="O3148" ca="1">IFERROR(IF(INDEX(NTG_2020_Map,$C3148+2,O$7)="","",INDEX(NTG_2020_Map,$C3148+2,O$7)),"")</f>
        <v/>
      </c>
    </row>
    <row r="3149" spans="3:15" ht="12.75" customHeight="1">
      <c r="C3149" s="16">
        <f t="shared" si="98"/>
        <v>137</v>
      </c>
      <c r="D3149" s="16">
        <f t="shared" si="99"/>
        <v>13</v>
      </c>
      <c r="E3149" s="16" cm="1">
        <f t="array" aca="1" ref="E3149" ca="1">IF(F3149="","",IF(INDEX(NTG_2020_Table,$C3149+1,$D3149)=1,1,0))</f>
        <v>0</v>
      </c>
      <c r="F3149" s="17" t="str" cm="1">
        <f t="array" aca="1" ref="F3149" ca="1">IFERROR(INDEX(NTG_2020_Table,$C3149+1,$F$7),"")</f>
        <v>K-12School-ComCollege</v>
      </c>
      <c r="G3149" s="17" t="str" cm="1">
        <f t="array" aca="1" ref="G3149" ca="1">IF($F3149="","",IFERROR(INDEX(NTG_2020_Map,1,IF($D3149&lt;$B$4,$B$3,IF($D3149&lt;$B$5,$B$4,$B$5))),""))</f>
        <v>VersionSource</v>
      </c>
      <c r="H3149" s="17" t="str" cm="1">
        <f t="array" aca="1" ref="H3149" ca="1">IF(F3149="","",IFERROR(INDEX(NTG_2020_Map,2,D3149),""))</f>
        <v>1</v>
      </c>
      <c r="I3149" s="17" t="str" cm="1">
        <f t="array" aca="1" ref="I3149" ca="1">IFERROR(INDEX(NTG_2020_Map,$C3149+2,$I$7),"")</f>
        <v/>
      </c>
      <c r="J3149" s="17" t="str" cm="1">
        <f t="array" aca="1" ref="J3149" ca="1">IFERROR(IF(INDEX(NTG_2020_Map,$C3149+2,36)=0,"",INDEX(NTG_2020_Map,$C3149+2,$J$7)),"")</f>
        <v/>
      </c>
      <c r="K3149" s="17" t="str" cm="1">
        <f t="array" aca="1" ref="K3149" ca="1">IFERROR(INDEX(NTG_2020_Map,$C3149+2,K$7),"")</f>
        <v/>
      </c>
      <c r="L3149" s="17" t="str" cm="1">
        <f t="array" aca="1" ref="L3149" ca="1">IFERROR(INDEX(NTG_2020_Map,$C3149+2,L$7),"")</f>
        <v/>
      </c>
      <c r="M3149" s="17" t="str" cm="1">
        <f t="array" aca="1" ref="M3149" ca="1">IFERROR(INDEX(NTG_2020_Map,$C3149+2,M$7),"")</f>
        <v/>
      </c>
      <c r="N3149" s="18" t="str" cm="1">
        <f t="array" aca="1" ref="N3149" ca="1">IFERROR(INDEX(NTG_2020_Map,$C3149+2,N$7),"")</f>
        <v/>
      </c>
      <c r="O3149" s="18" t="str" cm="1">
        <f t="array" aca="1" ref="O3149" ca="1">IFERROR(IF(INDEX(NTG_2020_Map,$C3149+2,O$7)="","",INDEX(NTG_2020_Map,$C3149+2,O$7)),"")</f>
        <v/>
      </c>
    </row>
    <row r="3150" spans="3:15" ht="12.75" customHeight="1">
      <c r="C3150" s="16">
        <f t="shared" si="98"/>
        <v>137</v>
      </c>
      <c r="D3150" s="16">
        <f t="shared" si="99"/>
        <v>14</v>
      </c>
      <c r="E3150" s="16" cm="1">
        <f t="array" aca="1" ref="E3150" ca="1">IF(F3150="","",IF(INDEX(NTG_2020_Table,$C3150+1,$D3150)=1,1,0))</f>
        <v>0</v>
      </c>
      <c r="F3150" s="17" t="str" cm="1">
        <f t="array" aca="1" ref="F3150" ca="1">IFERROR(INDEX(NTG_2020_Table,$C3150+1,$F$7),"")</f>
        <v>K-12School-ComCollege</v>
      </c>
      <c r="G3150" s="17" t="str" cm="1">
        <f t="array" aca="1" ref="G3150" ca="1">IF($F3150="","",IFERROR(INDEX(NTG_2020_Map,1,IF($D3150&lt;$B$4,$B$3,IF($D3150&lt;$B$5,$B$4,$B$5))),""))</f>
        <v>VersionSource</v>
      </c>
      <c r="H3150" s="17" t="str" cm="1">
        <f t="array" aca="1" ref="H3150" ca="1">IF(F3150="","",IFERROR(INDEX(NTG_2020_Map,2,D3150),""))</f>
        <v>0</v>
      </c>
      <c r="I3150" s="17" t="str" cm="1">
        <f t="array" aca="1" ref="I3150" ca="1">IFERROR(INDEX(NTG_2020_Map,$C3150+2,$I$7),"")</f>
        <v/>
      </c>
      <c r="J3150" s="17" t="str" cm="1">
        <f t="array" aca="1" ref="J3150" ca="1">IFERROR(IF(INDEX(NTG_2020_Map,$C3150+2,36)=0,"",INDEX(NTG_2020_Map,$C3150+2,$J$7)),"")</f>
        <v/>
      </c>
      <c r="K3150" s="17" t="str" cm="1">
        <f t="array" aca="1" ref="K3150" ca="1">IFERROR(INDEX(NTG_2020_Map,$C3150+2,K$7),"")</f>
        <v/>
      </c>
      <c r="L3150" s="17" t="str" cm="1">
        <f t="array" aca="1" ref="L3150" ca="1">IFERROR(INDEX(NTG_2020_Map,$C3150+2,L$7),"")</f>
        <v/>
      </c>
      <c r="M3150" s="17" t="str" cm="1">
        <f t="array" aca="1" ref="M3150" ca="1">IFERROR(INDEX(NTG_2020_Map,$C3150+2,M$7),"")</f>
        <v/>
      </c>
      <c r="N3150" s="18" t="str" cm="1">
        <f t="array" aca="1" ref="N3150" ca="1">IFERROR(INDEX(NTG_2020_Map,$C3150+2,N$7),"")</f>
        <v/>
      </c>
      <c r="O3150" s="18" t="str" cm="1">
        <f t="array" aca="1" ref="O3150" ca="1">IFERROR(IF(INDEX(NTG_2020_Map,$C3150+2,O$7)="","",INDEX(NTG_2020_Map,$C3150+2,O$7)),"")</f>
        <v/>
      </c>
    </row>
    <row r="3151" spans="3:15" ht="12.75" customHeight="1">
      <c r="C3151" s="16">
        <f t="shared" si="98"/>
        <v>137</v>
      </c>
      <c r="D3151" s="16">
        <f t="shared" si="99"/>
        <v>15</v>
      </c>
      <c r="E3151" s="16" cm="1">
        <f t="array" aca="1" ref="E3151" ca="1">IF(F3151="","",IF(INDEX(NTG_2020_Table,$C3151+1,$D3151)=1,1,0))</f>
        <v>0</v>
      </c>
      <c r="F3151" s="17" t="str" cm="1">
        <f t="array" aca="1" ref="F3151" ca="1">IFERROR(INDEX(NTG_2020_Table,$C3151+1,$F$7),"")</f>
        <v>K-12School-ComCollege</v>
      </c>
      <c r="G3151" s="17" t="str" cm="1">
        <f t="array" aca="1" ref="G3151" ca="1">IF($F3151="","",IFERROR(INDEX(NTG_2020_Map,1,IF($D3151&lt;$B$4,$B$3,IF($D3151&lt;$B$5,$B$4,$B$5))),""))</f>
        <v>VersionSource</v>
      </c>
      <c r="H3151" s="17" cm="1">
        <f t="array" aca="1" ref="H3151" ca="1">IF(F3151="","",IFERROR(INDEX(NTG_2020_Map,2,D3151),""))</f>
        <v>45448.629734189817</v>
      </c>
      <c r="I3151" s="17" t="str" cm="1">
        <f t="array" aca="1" ref="I3151" ca="1">IFERROR(INDEX(NTG_2020_Map,$C3151+2,$I$7),"")</f>
        <v/>
      </c>
      <c r="J3151" s="17" t="str" cm="1">
        <f t="array" aca="1" ref="J3151" ca="1">IFERROR(IF(INDEX(NTG_2020_Map,$C3151+2,36)=0,"",INDEX(NTG_2020_Map,$C3151+2,$J$7)),"")</f>
        <v/>
      </c>
      <c r="K3151" s="17" t="str" cm="1">
        <f t="array" aca="1" ref="K3151" ca="1">IFERROR(INDEX(NTG_2020_Map,$C3151+2,K$7),"")</f>
        <v/>
      </c>
      <c r="L3151" s="17" t="str" cm="1">
        <f t="array" aca="1" ref="L3151" ca="1">IFERROR(INDEX(NTG_2020_Map,$C3151+2,L$7),"")</f>
        <v/>
      </c>
      <c r="M3151" s="17" t="str" cm="1">
        <f t="array" aca="1" ref="M3151" ca="1">IFERROR(INDEX(NTG_2020_Map,$C3151+2,M$7),"")</f>
        <v/>
      </c>
      <c r="N3151" s="18" t="str" cm="1">
        <f t="array" aca="1" ref="N3151" ca="1">IFERROR(INDEX(NTG_2020_Map,$C3151+2,N$7),"")</f>
        <v/>
      </c>
      <c r="O3151" s="18" t="str" cm="1">
        <f t="array" aca="1" ref="O3151" ca="1">IFERROR(IF(INDEX(NTG_2020_Map,$C3151+2,O$7)="","",INDEX(NTG_2020_Map,$C3151+2,O$7)),"")</f>
        <v/>
      </c>
    </row>
    <row r="3152" spans="3:15" ht="12.75" customHeight="1">
      <c r="C3152" s="16">
        <f t="shared" si="98"/>
        <v>137</v>
      </c>
      <c r="D3152" s="16">
        <f t="shared" si="99"/>
        <v>16</v>
      </c>
      <c r="E3152" s="16" cm="1">
        <f t="array" aca="1" ref="E3152" ca="1">IF(F3152="","",IF(INDEX(NTG_2020_Table,$C3152+1,$D3152)=1,1,0))</f>
        <v>1</v>
      </c>
      <c r="F3152" s="17" t="str" cm="1">
        <f t="array" aca="1" ref="F3152" ca="1">IFERROR(INDEX(NTG_2020_Table,$C3152+1,$F$7),"")</f>
        <v>K-12School-ComCollege</v>
      </c>
      <c r="G3152" s="17" t="str" cm="1">
        <f t="array" aca="1" ref="G3152" ca="1">IF($F3152="","",IFERROR(INDEX(NTG_2020_Map,1,IF($D3152&lt;$B$4,$B$3,IF($D3152&lt;$B$5,$B$4,$B$5))),""))</f>
        <v>VersionSource</v>
      </c>
      <c r="H3152" s="17" t="str" cm="1">
        <f t="array" aca="1" ref="H3152" ca="1">IF(F3152="","",IFERROR(INDEX(NTG_2020_Map,2,D3152),""))</f>
        <v>Expired this record since a new record was created that uses the updated Measure Impact Types and Delivery Types per DEER2026 Scoping Document.</v>
      </c>
      <c r="I3152" s="17" t="str" cm="1">
        <f t="array" aca="1" ref="I3152" ca="1">IFERROR(INDEX(NTG_2020_Map,$C3152+2,$I$7),"")</f>
        <v/>
      </c>
      <c r="J3152" s="17" t="str" cm="1">
        <f t="array" aca="1" ref="J3152" ca="1">IFERROR(IF(INDEX(NTG_2020_Map,$C3152+2,36)=0,"",INDEX(NTG_2020_Map,$C3152+2,$J$7)),"")</f>
        <v/>
      </c>
      <c r="K3152" s="17" t="str" cm="1">
        <f t="array" aca="1" ref="K3152" ca="1">IFERROR(INDEX(NTG_2020_Map,$C3152+2,K$7),"")</f>
        <v/>
      </c>
      <c r="L3152" s="17" t="str" cm="1">
        <f t="array" aca="1" ref="L3152" ca="1">IFERROR(INDEX(NTG_2020_Map,$C3152+2,L$7),"")</f>
        <v/>
      </c>
      <c r="M3152" s="17" t="str" cm="1">
        <f t="array" aca="1" ref="M3152" ca="1">IFERROR(INDEX(NTG_2020_Map,$C3152+2,M$7),"")</f>
        <v/>
      </c>
      <c r="N3152" s="18" t="str" cm="1">
        <f t="array" aca="1" ref="N3152" ca="1">IFERROR(INDEX(NTG_2020_Map,$C3152+2,N$7),"")</f>
        <v/>
      </c>
      <c r="O3152" s="18" t="str" cm="1">
        <f t="array" aca="1" ref="O3152" ca="1">IFERROR(IF(INDEX(NTG_2020_Map,$C3152+2,O$7)="","",INDEX(NTG_2020_Map,$C3152+2,O$7)),"")</f>
        <v/>
      </c>
    </row>
    <row r="3153" spans="3:15" ht="12.75" customHeight="1">
      <c r="C3153" s="16">
        <f t="shared" si="98"/>
        <v>137</v>
      </c>
      <c r="D3153" s="16">
        <f t="shared" si="99"/>
        <v>17</v>
      </c>
      <c r="E3153" s="16" cm="1">
        <f t="array" aca="1" ref="E3153" ca="1">IF(F3153="","",IF(INDEX(NTG_2020_Table,$C3153+1,$D3153)=1,1,0))</f>
        <v>1</v>
      </c>
      <c r="F3153" s="17" t="str" cm="1">
        <f t="array" aca="1" ref="F3153" ca="1">IFERROR(INDEX(NTG_2020_Table,$C3153+1,$F$7),"")</f>
        <v>K-12School-ComCollege</v>
      </c>
      <c r="G3153" s="17" t="str" cm="1">
        <f t="array" aca="1" ref="G3153" ca="1">IF($F3153="","",IFERROR(INDEX(NTG_2020_Map,1,IF($D3153&lt;$B$4,$B$3,IF($D3153&lt;$B$5,$B$4,$B$5))),""))</f>
        <v>VersionSource</v>
      </c>
      <c r="H3153" s="17" t="str" cm="1">
        <f t="array" aca="1" ref="H3153" ca="1">IF(F3153="","",IFERROR(INDEX(NTG_2020_Map,2,D3153),""))</f>
        <v>Deemed Ex Ante Team</v>
      </c>
      <c r="I3153" s="17" t="str" cm="1">
        <f t="array" aca="1" ref="I3153" ca="1">IFERROR(INDEX(NTG_2020_Map,$C3153+2,$I$7),"")</f>
        <v/>
      </c>
      <c r="J3153" s="17" t="str" cm="1">
        <f t="array" aca="1" ref="J3153" ca="1">IFERROR(IF(INDEX(NTG_2020_Map,$C3153+2,36)=0,"",INDEX(NTG_2020_Map,$C3153+2,$J$7)),"")</f>
        <v/>
      </c>
      <c r="K3153" s="17" t="str" cm="1">
        <f t="array" aca="1" ref="K3153" ca="1">IFERROR(INDEX(NTG_2020_Map,$C3153+2,K$7),"")</f>
        <v/>
      </c>
      <c r="L3153" s="17" t="str" cm="1">
        <f t="array" aca="1" ref="L3153" ca="1">IFERROR(INDEX(NTG_2020_Map,$C3153+2,L$7),"")</f>
        <v/>
      </c>
      <c r="M3153" s="17" t="str" cm="1">
        <f t="array" aca="1" ref="M3153" ca="1">IFERROR(INDEX(NTG_2020_Map,$C3153+2,M$7),"")</f>
        <v/>
      </c>
      <c r="N3153" s="18" t="str" cm="1">
        <f t="array" aca="1" ref="N3153" ca="1">IFERROR(INDEX(NTG_2020_Map,$C3153+2,N$7),"")</f>
        <v/>
      </c>
      <c r="O3153" s="18" t="str" cm="1">
        <f t="array" aca="1" ref="O3153" ca="1">IFERROR(IF(INDEX(NTG_2020_Map,$C3153+2,O$7)="","",INDEX(NTG_2020_Map,$C3153+2,O$7)),"")</f>
        <v/>
      </c>
    </row>
    <row r="3154" spans="3:15" ht="12.75" customHeight="1">
      <c r="C3154" s="16">
        <f t="shared" si="98"/>
        <v>137</v>
      </c>
      <c r="D3154" s="16">
        <f t="shared" si="99"/>
        <v>18</v>
      </c>
      <c r="E3154" s="16" cm="1">
        <f t="array" aca="1" ref="E3154" ca="1">IF(F3154="","",IF(INDEX(NTG_2020_Table,$C3154+1,$D3154)=1,1,0))</f>
        <v>1</v>
      </c>
      <c r="F3154" s="17" t="str" cm="1">
        <f t="array" aca="1" ref="F3154" ca="1">IFERROR(INDEX(NTG_2020_Table,$C3154+1,$F$7),"")</f>
        <v>K-12School-ComCollege</v>
      </c>
      <c r="G3154" s="17" t="str" cm="1">
        <f t="array" aca="1" ref="G3154" ca="1">IF($F3154="","",IFERROR(INDEX(NTG_2020_Map,1,IF($D3154&lt;$B$4,$B$3,IF($D3154&lt;$B$5,$B$4,$B$5))),""))</f>
        <v>VersionSource</v>
      </c>
      <c r="H3154" s="17" cm="1">
        <f t="array" aca="1" ref="H3154" ca="1">IF(F3154="","",IFERROR(INDEX(NTG_2020_Map,2,D3154),""))</f>
        <v>44566.539816770834</v>
      </c>
      <c r="I3154" s="17" t="str" cm="1">
        <f t="array" aca="1" ref="I3154" ca="1">IFERROR(INDEX(NTG_2020_Map,$C3154+2,$I$7),"")</f>
        <v/>
      </c>
      <c r="J3154" s="17" t="str" cm="1">
        <f t="array" aca="1" ref="J3154" ca="1">IFERROR(IF(INDEX(NTG_2020_Map,$C3154+2,36)=0,"",INDEX(NTG_2020_Map,$C3154+2,$J$7)),"")</f>
        <v/>
      </c>
      <c r="K3154" s="17" t="str" cm="1">
        <f t="array" aca="1" ref="K3154" ca="1">IFERROR(INDEX(NTG_2020_Map,$C3154+2,K$7),"")</f>
        <v/>
      </c>
      <c r="L3154" s="17" t="str" cm="1">
        <f t="array" aca="1" ref="L3154" ca="1">IFERROR(INDEX(NTG_2020_Map,$C3154+2,L$7),"")</f>
        <v/>
      </c>
      <c r="M3154" s="17" t="str" cm="1">
        <f t="array" aca="1" ref="M3154" ca="1">IFERROR(INDEX(NTG_2020_Map,$C3154+2,M$7),"")</f>
        <v/>
      </c>
      <c r="N3154" s="18" t="str" cm="1">
        <f t="array" aca="1" ref="N3154" ca="1">IFERROR(INDEX(NTG_2020_Map,$C3154+2,N$7),"")</f>
        <v/>
      </c>
      <c r="O3154" s="18" t="str" cm="1">
        <f t="array" aca="1" ref="O3154" ca="1">IFERROR(IF(INDEX(NTG_2020_Map,$C3154+2,O$7)="","",INDEX(NTG_2020_Map,$C3154+2,O$7)),"")</f>
        <v/>
      </c>
    </row>
    <row r="3155" spans="3:15" ht="12.75" customHeight="1">
      <c r="C3155" s="16">
        <f t="shared" si="98"/>
        <v>137</v>
      </c>
      <c r="D3155" s="16">
        <f t="shared" si="99"/>
        <v>19</v>
      </c>
      <c r="E3155" s="16" cm="1">
        <f t="array" aca="1" ref="E3155" ca="1">IF(F3155="","",IF(INDEX(NTG_2020_Table,$C3155+1,$D3155)=1,1,0))</f>
        <v>1</v>
      </c>
      <c r="F3155" s="17" t="str" cm="1">
        <f t="array" aca="1" ref="F3155" ca="1">IFERROR(INDEX(NTG_2020_Table,$C3155+1,$F$7),"")</f>
        <v>K-12School-ComCollege</v>
      </c>
      <c r="G3155" s="17" t="str" cm="1">
        <f t="array" aca="1" ref="G3155" ca="1">IF($F3155="","",IFERROR(INDEX(NTG_2020_Map,1,IF($D3155&lt;$B$4,$B$3,IF($D3155&lt;$B$5,$B$4,$B$5))),""))</f>
        <v>CreatedComment</v>
      </c>
      <c r="H3155" s="17" t="str" cm="1">
        <f t="array" aca="1" ref="H3155" ca="1">IF(F3155="","",IFERROR(INDEX(NTG_2020_Map,2,D3155),""))</f>
        <v/>
      </c>
      <c r="I3155" s="17" t="str" cm="1">
        <f t="array" aca="1" ref="I3155" ca="1">IFERROR(INDEX(NTG_2020_Map,$C3155+2,$I$7),"")</f>
        <v/>
      </c>
      <c r="J3155" s="17" t="str" cm="1">
        <f t="array" aca="1" ref="J3155" ca="1">IFERROR(IF(INDEX(NTG_2020_Map,$C3155+2,36)=0,"",INDEX(NTG_2020_Map,$C3155+2,$J$7)),"")</f>
        <v/>
      </c>
      <c r="K3155" s="17" t="str" cm="1">
        <f t="array" aca="1" ref="K3155" ca="1">IFERROR(INDEX(NTG_2020_Map,$C3155+2,K$7),"")</f>
        <v/>
      </c>
      <c r="L3155" s="17" t="str" cm="1">
        <f t="array" aca="1" ref="L3155" ca="1">IFERROR(INDEX(NTG_2020_Map,$C3155+2,L$7),"")</f>
        <v/>
      </c>
      <c r="M3155" s="17" t="str" cm="1">
        <f t="array" aca="1" ref="M3155" ca="1">IFERROR(INDEX(NTG_2020_Map,$C3155+2,M$7),"")</f>
        <v/>
      </c>
      <c r="N3155" s="18" t="str" cm="1">
        <f t="array" aca="1" ref="N3155" ca="1">IFERROR(INDEX(NTG_2020_Map,$C3155+2,N$7),"")</f>
        <v/>
      </c>
      <c r="O3155" s="18" t="str" cm="1">
        <f t="array" aca="1" ref="O3155" ca="1">IFERROR(IF(INDEX(NTG_2020_Map,$C3155+2,O$7)="","",INDEX(NTG_2020_Map,$C3155+2,O$7)),"")</f>
        <v/>
      </c>
    </row>
    <row r="3156" spans="3:15" ht="12.75" customHeight="1">
      <c r="C3156" s="16">
        <f t="shared" si="98"/>
        <v>137</v>
      </c>
      <c r="D3156" s="16">
        <f t="shared" si="99"/>
        <v>20</v>
      </c>
      <c r="E3156" s="16" cm="1">
        <f t="array" aca="1" ref="E3156" ca="1">IF(F3156="","",IF(INDEX(NTG_2020_Table,$C3156+1,$D3156)=1,1,0))</f>
        <v>1</v>
      </c>
      <c r="F3156" s="17" t="str" cm="1">
        <f t="array" aca="1" ref="F3156" ca="1">IFERROR(INDEX(NTG_2020_Table,$C3156+1,$F$7),"")</f>
        <v>K-12School-ComCollege</v>
      </c>
      <c r="G3156" s="17" t="str" cm="1">
        <f t="array" aca="1" ref="G3156" ca="1">IF($F3156="","",IFERROR(INDEX(NTG_2020_Map,1,IF($D3156&lt;$B$4,$B$3,IF($D3156&lt;$B$5,$B$4,$B$5))),""))</f>
        <v>CreatedComment</v>
      </c>
      <c r="H3156" s="17" t="str" cm="1">
        <f t="array" aca="1" ref="H3156" ca="1">IF(F3156="","",IFERROR(INDEX(NTG_2020_Map,2,D3156),""))</f>
        <v>Deemed Ex Ante Team</v>
      </c>
      <c r="I3156" s="17" t="str" cm="1">
        <f t="array" aca="1" ref="I3156" ca="1">IFERROR(INDEX(NTG_2020_Map,$C3156+2,$I$7),"")</f>
        <v/>
      </c>
      <c r="J3156" s="17" t="str" cm="1">
        <f t="array" aca="1" ref="J3156" ca="1">IFERROR(IF(INDEX(NTG_2020_Map,$C3156+2,36)=0,"",INDEX(NTG_2020_Map,$C3156+2,$J$7)),"")</f>
        <v/>
      </c>
      <c r="K3156" s="17" t="str" cm="1">
        <f t="array" aca="1" ref="K3156" ca="1">IFERROR(INDEX(NTG_2020_Map,$C3156+2,K$7),"")</f>
        <v/>
      </c>
      <c r="L3156" s="17" t="str" cm="1">
        <f t="array" aca="1" ref="L3156" ca="1">IFERROR(INDEX(NTG_2020_Map,$C3156+2,L$7),"")</f>
        <v/>
      </c>
      <c r="M3156" s="17" t="str" cm="1">
        <f t="array" aca="1" ref="M3156" ca="1">IFERROR(INDEX(NTG_2020_Map,$C3156+2,M$7),"")</f>
        <v/>
      </c>
      <c r="N3156" s="18" t="str" cm="1">
        <f t="array" aca="1" ref="N3156" ca="1">IFERROR(INDEX(NTG_2020_Map,$C3156+2,N$7),"")</f>
        <v/>
      </c>
      <c r="O3156" s="18" t="str" cm="1">
        <f t="array" aca="1" ref="O3156" ca="1">IFERROR(IF(INDEX(NTG_2020_Map,$C3156+2,O$7)="","",INDEX(NTG_2020_Map,$C3156+2,O$7)),"")</f>
        <v/>
      </c>
    </row>
    <row r="3157" spans="3:15" ht="12.75" customHeight="1">
      <c r="C3157" s="16">
        <f t="shared" si="98"/>
        <v>137</v>
      </c>
      <c r="D3157" s="16">
        <f t="shared" si="99"/>
        <v>21</v>
      </c>
      <c r="E3157" s="16" cm="1">
        <f t="array" aca="1" ref="E3157" ca="1">IF(F3157="","",IF(INDEX(NTG_2020_Table,$C3157+1,$D3157)=1,1,0))</f>
        <v>1</v>
      </c>
      <c r="F3157" s="17" t="str" cm="1">
        <f t="array" aca="1" ref="F3157" ca="1">IFERROR(INDEX(NTG_2020_Table,$C3157+1,$F$7),"")</f>
        <v>K-12School-ComCollege</v>
      </c>
      <c r="G3157" s="17" t="str" cm="1">
        <f t="array" aca="1" ref="G3157" ca="1">IF($F3157="","",IFERROR(INDEX(NTG_2020_Map,1,IF($D3157&lt;$B$4,$B$3,IF($D3157&lt;$B$5,$B$4,$B$5))),""))</f>
        <v>CreatedComment</v>
      </c>
      <c r="H3157" s="17" t="str" cm="1">
        <f t="array" aca="1" ref="H3157" ca="1">IF(F3157="","",IFERROR(INDEX(NTG_2020_Map,2,D3157),""))</f>
        <v/>
      </c>
      <c r="I3157" s="17" t="str" cm="1">
        <f t="array" aca="1" ref="I3157" ca="1">IFERROR(INDEX(NTG_2020_Map,$C3157+2,$I$7),"")</f>
        <v/>
      </c>
      <c r="J3157" s="17" t="str" cm="1">
        <f t="array" aca="1" ref="J3157" ca="1">IFERROR(IF(INDEX(NTG_2020_Map,$C3157+2,36)=0,"",INDEX(NTG_2020_Map,$C3157+2,$J$7)),"")</f>
        <v/>
      </c>
      <c r="K3157" s="17" t="str" cm="1">
        <f t="array" aca="1" ref="K3157" ca="1">IFERROR(INDEX(NTG_2020_Map,$C3157+2,K$7),"")</f>
        <v/>
      </c>
      <c r="L3157" s="17" t="str" cm="1">
        <f t="array" aca="1" ref="L3157" ca="1">IFERROR(INDEX(NTG_2020_Map,$C3157+2,L$7),"")</f>
        <v/>
      </c>
      <c r="M3157" s="17" t="str" cm="1">
        <f t="array" aca="1" ref="M3157" ca="1">IFERROR(INDEX(NTG_2020_Map,$C3157+2,M$7),"")</f>
        <v/>
      </c>
      <c r="N3157" s="18" t="str" cm="1">
        <f t="array" aca="1" ref="N3157" ca="1">IFERROR(INDEX(NTG_2020_Map,$C3157+2,N$7),"")</f>
        <v/>
      </c>
      <c r="O3157" s="18" t="str" cm="1">
        <f t="array" aca="1" ref="O3157" ca="1">IFERROR(IF(INDEX(NTG_2020_Map,$C3157+2,O$7)="","",INDEX(NTG_2020_Map,$C3157+2,O$7)),"")</f>
        <v/>
      </c>
    </row>
    <row r="3158" spans="3:15" ht="12.75" customHeight="1">
      <c r="C3158" s="16">
        <f t="shared" si="98"/>
        <v>137</v>
      </c>
      <c r="D3158" s="16">
        <f t="shared" si="99"/>
        <v>22</v>
      </c>
      <c r="E3158" s="16" cm="1">
        <f t="array" aca="1" ref="E3158" ca="1">IF(F3158="","",IF(INDEX(NTG_2020_Table,$C3158+1,$D3158)=1,1,0))</f>
        <v>1</v>
      </c>
      <c r="F3158" s="17" t="str" cm="1">
        <f t="array" aca="1" ref="F3158" ca="1">IFERROR(INDEX(NTG_2020_Table,$C3158+1,$F$7),"")</f>
        <v>K-12School-ComCollege</v>
      </c>
      <c r="G3158" s="17" t="str" cm="1">
        <f t="array" aca="1" ref="G3158" ca="1">IF($F3158="","",IFERROR(INDEX(NTG_2020_Map,1,IF($D3158&lt;$B$4,$B$3,IF($D3158&lt;$B$5,$B$4,$B$5))),""))</f>
        <v>CreatedComment</v>
      </c>
      <c r="H3158" s="17" t="str" cm="1">
        <f t="array" aca="1" ref="H3158" ca="1">IF(F3158="","",IFERROR(INDEX(NTG_2020_Map,2,D3158),""))</f>
        <v/>
      </c>
      <c r="I3158" s="17" t="str" cm="1">
        <f t="array" aca="1" ref="I3158" ca="1">IFERROR(INDEX(NTG_2020_Map,$C3158+2,$I$7),"")</f>
        <v/>
      </c>
      <c r="J3158" s="17" t="str" cm="1">
        <f t="array" aca="1" ref="J3158" ca="1">IFERROR(IF(INDEX(NTG_2020_Map,$C3158+2,36)=0,"",INDEX(NTG_2020_Map,$C3158+2,$J$7)),"")</f>
        <v/>
      </c>
      <c r="K3158" s="17" t="str" cm="1">
        <f t="array" aca="1" ref="K3158" ca="1">IFERROR(INDEX(NTG_2020_Map,$C3158+2,K$7),"")</f>
        <v/>
      </c>
      <c r="L3158" s="17" t="str" cm="1">
        <f t="array" aca="1" ref="L3158" ca="1">IFERROR(INDEX(NTG_2020_Map,$C3158+2,L$7),"")</f>
        <v/>
      </c>
      <c r="M3158" s="17" t="str" cm="1">
        <f t="array" aca="1" ref="M3158" ca="1">IFERROR(INDEX(NTG_2020_Map,$C3158+2,M$7),"")</f>
        <v/>
      </c>
      <c r="N3158" s="18" t="str" cm="1">
        <f t="array" aca="1" ref="N3158" ca="1">IFERROR(INDEX(NTG_2020_Map,$C3158+2,N$7),"")</f>
        <v/>
      </c>
      <c r="O3158" s="18" t="str" cm="1">
        <f t="array" aca="1" ref="O3158" ca="1">IFERROR(IF(INDEX(NTG_2020_Map,$C3158+2,O$7)="","",INDEX(NTG_2020_Map,$C3158+2,O$7)),"")</f>
        <v/>
      </c>
    </row>
    <row r="3159" spans="3:15" ht="12.75" customHeight="1">
      <c r="C3159" s="16">
        <f t="shared" si="98"/>
        <v>137</v>
      </c>
      <c r="D3159" s="16">
        <f t="shared" si="99"/>
        <v>23</v>
      </c>
      <c r="E3159" s="16" cm="1">
        <f t="array" aca="1" ref="E3159" ca="1">IF(F3159="","",IF(INDEX(NTG_2020_Table,$C3159+1,$D3159)=1,1,0))</f>
        <v>1</v>
      </c>
      <c r="F3159" s="17" t="str" cm="1">
        <f t="array" aca="1" ref="F3159" ca="1">IFERROR(INDEX(NTG_2020_Table,$C3159+1,$F$7),"")</f>
        <v>K-12School-ComCollege</v>
      </c>
      <c r="G3159" s="17" t="str" cm="1">
        <f t="array" aca="1" ref="G3159" ca="1">IF($F3159="","",IFERROR(INDEX(NTG_2020_Map,1,IF($D3159&lt;$B$4,$B$3,IF($D3159&lt;$B$5,$B$4,$B$5))),""))</f>
        <v>CreatedComment</v>
      </c>
      <c r="H3159" s="17" t="str" cm="1">
        <f t="array" aca="1" ref="H3159" ca="1">IF(F3159="","",IFERROR(INDEX(NTG_2020_Map,2,D3159),""))</f>
        <v/>
      </c>
      <c r="I3159" s="17" t="str" cm="1">
        <f t="array" aca="1" ref="I3159" ca="1">IFERROR(INDEX(NTG_2020_Map,$C3159+2,$I$7),"")</f>
        <v/>
      </c>
      <c r="J3159" s="17" t="str" cm="1">
        <f t="array" aca="1" ref="J3159" ca="1">IFERROR(IF(INDEX(NTG_2020_Map,$C3159+2,36)=0,"",INDEX(NTG_2020_Map,$C3159+2,$J$7)),"")</f>
        <v/>
      </c>
      <c r="K3159" s="17" t="str" cm="1">
        <f t="array" aca="1" ref="K3159" ca="1">IFERROR(INDEX(NTG_2020_Map,$C3159+2,K$7),"")</f>
        <v/>
      </c>
      <c r="L3159" s="17" t="str" cm="1">
        <f t="array" aca="1" ref="L3159" ca="1">IFERROR(INDEX(NTG_2020_Map,$C3159+2,L$7),"")</f>
        <v/>
      </c>
      <c r="M3159" s="17" t="str" cm="1">
        <f t="array" aca="1" ref="M3159" ca="1">IFERROR(INDEX(NTG_2020_Map,$C3159+2,M$7),"")</f>
        <v/>
      </c>
      <c r="N3159" s="18" t="str" cm="1">
        <f t="array" aca="1" ref="N3159" ca="1">IFERROR(INDEX(NTG_2020_Map,$C3159+2,N$7),"")</f>
        <v/>
      </c>
      <c r="O3159" s="18" t="str" cm="1">
        <f t="array" aca="1" ref="O3159" ca="1">IFERROR(IF(INDEX(NTG_2020_Map,$C3159+2,O$7)="","",INDEX(NTG_2020_Map,$C3159+2,O$7)),"")</f>
        <v/>
      </c>
    </row>
    <row r="3160" spans="3:15" ht="12.75" customHeight="1">
      <c r="C3160" s="16">
        <f t="shared" si="98"/>
        <v>138</v>
      </c>
      <c r="D3160" s="16">
        <f t="shared" si="99"/>
        <v>1</v>
      </c>
      <c r="E3160" s="16" cm="1">
        <f t="array" aca="1" ref="E3160" ca="1">IF(F3160="","",IF(INDEX(NTG_2020_Table,$C3160+1,$D3160)=1,1,0))</f>
        <v>0</v>
      </c>
      <c r="F3160" s="17" t="str" cm="1">
        <f t="array" aca="1" ref="F3160" ca="1">IFERROR(INDEX(NTG_2020_Table,$C3160+1,$F$7),"")</f>
        <v>NonRes-HVAC-maint</v>
      </c>
      <c r="G3160" s="17" t="str" cm="1">
        <f t="array" aca="1" ref="G3160" ca="1">IF($F3160="","",IFERROR(INDEX(NTG_2020_Map,1,IF($D3160&lt;$B$4,$B$3,IF($D3160&lt;$B$5,$B$4,$B$5))),""))</f>
        <v>NTG_ID</v>
      </c>
      <c r="H3160" s="17" t="str" cm="1">
        <f t="array" aca="1" ref="H3160" ca="1">IF(F3160="","",IFERROR(INDEX(NTG_2020_Map,2,D3160),""))</f>
        <v>Agric-Default&gt;2yrs</v>
      </c>
      <c r="I3160" s="17" t="str" cm="1">
        <f t="array" aca="1" ref="I3160" ca="1">IFERROR(INDEX(NTG_2020_Map,$C3160+2,$I$7),"")</f>
        <v/>
      </c>
      <c r="J3160" s="17" t="str" cm="1">
        <f t="array" aca="1" ref="J3160" ca="1">IFERROR(IF(INDEX(NTG_2020_Map,$C3160+2,36)=0,"",INDEX(NTG_2020_Map,$C3160+2,$J$7)),"")</f>
        <v/>
      </c>
      <c r="K3160" s="17" t="str" cm="1">
        <f t="array" aca="1" ref="K3160" ca="1">IFERROR(INDEX(NTG_2020_Map,$C3160+2,K$7),"")</f>
        <v/>
      </c>
      <c r="L3160" s="17" t="str" cm="1">
        <f t="array" aca="1" ref="L3160" ca="1">IFERROR(INDEX(NTG_2020_Map,$C3160+2,L$7),"")</f>
        <v/>
      </c>
      <c r="M3160" s="17" t="str" cm="1">
        <f t="array" aca="1" ref="M3160" ca="1">IFERROR(INDEX(NTG_2020_Map,$C3160+2,M$7),"")</f>
        <v/>
      </c>
      <c r="N3160" s="18" t="str" cm="1">
        <f t="array" aca="1" ref="N3160" ca="1">IFERROR(INDEX(NTG_2020_Map,$C3160+2,N$7),"")</f>
        <v/>
      </c>
      <c r="O3160" s="18" t="str" cm="1">
        <f t="array" aca="1" ref="O3160" ca="1">IFERROR(IF(INDEX(NTG_2020_Map,$C3160+2,O$7)="","",INDEX(NTG_2020_Map,$C3160+2,O$7)),"")</f>
        <v/>
      </c>
    </row>
    <row r="3161" spans="3:15" ht="12.75" customHeight="1">
      <c r="C3161" s="16">
        <f t="shared" si="98"/>
        <v>138</v>
      </c>
      <c r="D3161" s="16">
        <f t="shared" si="99"/>
        <v>2</v>
      </c>
      <c r="E3161" s="16" cm="1">
        <f t="array" aca="1" ref="E3161" ca="1">IF(F3161="","",IF(INDEX(NTG_2020_Table,$C3161+1,$D3161)=1,1,0))</f>
        <v>0</v>
      </c>
      <c r="F3161" s="17" t="str" cm="1">
        <f t="array" aca="1" ref="F3161" ca="1">IFERROR(INDEX(NTG_2020_Table,$C3161+1,$F$7),"")</f>
        <v>NonRes-HVAC-maint</v>
      </c>
      <c r="G3161" s="17" t="str" cm="1">
        <f t="array" aca="1" ref="G3161" ca="1">IF($F3161="","",IFERROR(INDEX(NTG_2020_Map,1,IF($D3161&lt;$B$4,$B$3,IF($D3161&lt;$B$5,$B$4,$B$5))),""))</f>
        <v>NTG_ID</v>
      </c>
      <c r="H3161" s="17" t="str" cm="1">
        <f t="array" aca="1" ref="H3161" ca="1">IF(F3161="","",IFERROR(INDEX(NTG_2020_Map,2,D3161),""))</f>
        <v>DEER2019</v>
      </c>
      <c r="I3161" s="17" t="str" cm="1">
        <f t="array" aca="1" ref="I3161" ca="1">IFERROR(INDEX(NTG_2020_Map,$C3161+2,$I$7),"")</f>
        <v/>
      </c>
      <c r="J3161" s="17" t="str" cm="1">
        <f t="array" aca="1" ref="J3161" ca="1">IFERROR(IF(INDEX(NTG_2020_Map,$C3161+2,36)=0,"",INDEX(NTG_2020_Map,$C3161+2,$J$7)),"")</f>
        <v/>
      </c>
      <c r="K3161" s="17" t="str" cm="1">
        <f t="array" aca="1" ref="K3161" ca="1">IFERROR(INDEX(NTG_2020_Map,$C3161+2,K$7),"")</f>
        <v/>
      </c>
      <c r="L3161" s="17" t="str" cm="1">
        <f t="array" aca="1" ref="L3161" ca="1">IFERROR(INDEX(NTG_2020_Map,$C3161+2,L$7),"")</f>
        <v/>
      </c>
      <c r="M3161" s="17" t="str" cm="1">
        <f t="array" aca="1" ref="M3161" ca="1">IFERROR(INDEX(NTG_2020_Map,$C3161+2,M$7),"")</f>
        <v/>
      </c>
      <c r="N3161" s="18" t="str" cm="1">
        <f t="array" aca="1" ref="N3161" ca="1">IFERROR(INDEX(NTG_2020_Map,$C3161+2,N$7),"")</f>
        <v/>
      </c>
      <c r="O3161" s="18" t="str" cm="1">
        <f t="array" aca="1" ref="O3161" ca="1">IFERROR(IF(INDEX(NTG_2020_Map,$C3161+2,O$7)="","",INDEX(NTG_2020_Map,$C3161+2,O$7)),"")</f>
        <v/>
      </c>
    </row>
    <row r="3162" spans="3:15" ht="12.75" customHeight="1">
      <c r="C3162" s="16">
        <f t="shared" si="98"/>
        <v>138</v>
      </c>
      <c r="D3162" s="16">
        <f t="shared" si="99"/>
        <v>3</v>
      </c>
      <c r="E3162" s="16" cm="1">
        <f t="array" aca="1" ref="E3162" ca="1">IF(F3162="","",IF(INDEX(NTG_2020_Table,$C3162+1,$D3162)=1,1,0))</f>
        <v>0</v>
      </c>
      <c r="F3162" s="17" t="str" cm="1">
        <f t="array" aca="1" ref="F3162" ca="1">IFERROR(INDEX(NTG_2020_Table,$C3162+1,$F$7),"")</f>
        <v>NonRes-HVAC-maint</v>
      </c>
      <c r="G3162" s="17" t="str" cm="1">
        <f t="array" aca="1" ref="G3162" ca="1">IF($F3162="","",IFERROR(INDEX(NTG_2020_Map,1,IF($D3162&lt;$B$4,$B$3,IF($D3162&lt;$B$5,$B$4,$B$5))),""))</f>
        <v>NTG_ID</v>
      </c>
      <c r="H3162" s="17" cm="1">
        <f t="array" aca="1" ref="H3162" ca="1">IF(F3162="","",IFERROR(INDEX(NTG_2020_Map,2,D3162),""))</f>
        <v>43466</v>
      </c>
      <c r="I3162" s="17" t="str" cm="1">
        <f t="array" aca="1" ref="I3162" ca="1">IFERROR(INDEX(NTG_2020_Map,$C3162+2,$I$7),"")</f>
        <v/>
      </c>
      <c r="J3162" s="17" t="str" cm="1">
        <f t="array" aca="1" ref="J3162" ca="1">IFERROR(IF(INDEX(NTG_2020_Map,$C3162+2,36)=0,"",INDEX(NTG_2020_Map,$C3162+2,$J$7)),"")</f>
        <v/>
      </c>
      <c r="K3162" s="17" t="str" cm="1">
        <f t="array" aca="1" ref="K3162" ca="1">IFERROR(INDEX(NTG_2020_Map,$C3162+2,K$7),"")</f>
        <v/>
      </c>
      <c r="L3162" s="17" t="str" cm="1">
        <f t="array" aca="1" ref="L3162" ca="1">IFERROR(INDEX(NTG_2020_Map,$C3162+2,L$7),"")</f>
        <v/>
      </c>
      <c r="M3162" s="17" t="str" cm="1">
        <f t="array" aca="1" ref="M3162" ca="1">IFERROR(INDEX(NTG_2020_Map,$C3162+2,M$7),"")</f>
        <v/>
      </c>
      <c r="N3162" s="18" t="str" cm="1">
        <f t="array" aca="1" ref="N3162" ca="1">IFERROR(INDEX(NTG_2020_Map,$C3162+2,N$7),"")</f>
        <v/>
      </c>
      <c r="O3162" s="18" t="str" cm="1">
        <f t="array" aca="1" ref="O3162" ca="1">IFERROR(IF(INDEX(NTG_2020_Map,$C3162+2,O$7)="","",INDEX(NTG_2020_Map,$C3162+2,O$7)),"")</f>
        <v/>
      </c>
    </row>
    <row r="3163" spans="3:15" ht="12.75" customHeight="1">
      <c r="C3163" s="16">
        <f t="shared" si="98"/>
        <v>138</v>
      </c>
      <c r="D3163" s="16">
        <f t="shared" si="99"/>
        <v>4</v>
      </c>
      <c r="E3163" s="16" cm="1">
        <f t="array" aca="1" ref="E3163" ca="1">IF(F3163="","",IF(INDEX(NTG_2020_Table,$C3163+1,$D3163)=1,1,0))</f>
        <v>0</v>
      </c>
      <c r="F3163" s="17" t="str" cm="1">
        <f t="array" aca="1" ref="F3163" ca="1">IFERROR(INDEX(NTG_2020_Table,$C3163+1,$F$7),"")</f>
        <v>NonRes-HVAC-maint</v>
      </c>
      <c r="G3163" s="17" t="str" cm="1">
        <f t="array" aca="1" ref="G3163" ca="1">IF($F3163="","",IFERROR(INDEX(NTG_2020_Map,1,IF($D3163&lt;$B$4,$B$3,IF($D3163&lt;$B$5,$B$4,$B$5))),""))</f>
        <v>NTG_ID</v>
      </c>
      <c r="H3163" s="17" cm="1">
        <f t="array" aca="1" ref="H3163" ca="1">IF(F3163="","",IFERROR(INDEX(NTG_2020_Map,2,D3163),""))</f>
        <v>46022</v>
      </c>
      <c r="I3163" s="17" t="str" cm="1">
        <f t="array" aca="1" ref="I3163" ca="1">IFERROR(INDEX(NTG_2020_Map,$C3163+2,$I$7),"")</f>
        <v/>
      </c>
      <c r="J3163" s="17" t="str" cm="1">
        <f t="array" aca="1" ref="J3163" ca="1">IFERROR(IF(INDEX(NTG_2020_Map,$C3163+2,36)=0,"",INDEX(NTG_2020_Map,$C3163+2,$J$7)),"")</f>
        <v/>
      </c>
      <c r="K3163" s="17" t="str" cm="1">
        <f t="array" aca="1" ref="K3163" ca="1">IFERROR(INDEX(NTG_2020_Map,$C3163+2,K$7),"")</f>
        <v/>
      </c>
      <c r="L3163" s="17" t="str" cm="1">
        <f t="array" aca="1" ref="L3163" ca="1">IFERROR(INDEX(NTG_2020_Map,$C3163+2,L$7),"")</f>
        <v/>
      </c>
      <c r="M3163" s="17" t="str" cm="1">
        <f t="array" aca="1" ref="M3163" ca="1">IFERROR(INDEX(NTG_2020_Map,$C3163+2,M$7),"")</f>
        <v/>
      </c>
      <c r="N3163" s="18" t="str" cm="1">
        <f t="array" aca="1" ref="N3163" ca="1">IFERROR(INDEX(NTG_2020_Map,$C3163+2,N$7),"")</f>
        <v/>
      </c>
      <c r="O3163" s="18" t="str" cm="1">
        <f t="array" aca="1" ref="O3163" ca="1">IFERROR(IF(INDEX(NTG_2020_Map,$C3163+2,O$7)="","",INDEX(NTG_2020_Map,$C3163+2,O$7)),"")</f>
        <v/>
      </c>
    </row>
    <row r="3164" spans="3:15" ht="12.75" customHeight="1">
      <c r="C3164" s="16">
        <f t="shared" si="98"/>
        <v>138</v>
      </c>
      <c r="D3164" s="16">
        <f t="shared" si="99"/>
        <v>5</v>
      </c>
      <c r="E3164" s="16" cm="1">
        <f t="array" aca="1" ref="E3164" ca="1">IF(F3164="","",IF(INDEX(NTG_2020_Table,$C3164+1,$D3164)=1,1,0))</f>
        <v>0</v>
      </c>
      <c r="F3164" s="17" t="str" cm="1">
        <f t="array" aca="1" ref="F3164" ca="1">IFERROR(INDEX(NTG_2020_Table,$C3164+1,$F$7),"")</f>
        <v>NonRes-HVAC-maint</v>
      </c>
      <c r="G3164" s="17" t="str" cm="1">
        <f t="array" aca="1" ref="G3164" ca="1">IF($F3164="","",IFERROR(INDEX(NTG_2020_Map,1,IF($D3164&lt;$B$4,$B$3,IF($D3164&lt;$B$5,$B$4,$B$5))),""))</f>
        <v>NTG_ID</v>
      </c>
      <c r="H3164" s="17" cm="1">
        <f t="array" aca="1" ref="H3164" ca="1">IF(F3164="","",IFERROR(INDEX(NTG_2020_Map,2,D3164),""))</f>
        <v>0.6</v>
      </c>
      <c r="I3164" s="17" t="str" cm="1">
        <f t="array" aca="1" ref="I3164" ca="1">IFERROR(INDEX(NTG_2020_Map,$C3164+2,$I$7),"")</f>
        <v/>
      </c>
      <c r="J3164" s="17" t="str" cm="1">
        <f t="array" aca="1" ref="J3164" ca="1">IFERROR(IF(INDEX(NTG_2020_Map,$C3164+2,36)=0,"",INDEX(NTG_2020_Map,$C3164+2,$J$7)),"")</f>
        <v/>
      </c>
      <c r="K3164" s="17" t="str" cm="1">
        <f t="array" aca="1" ref="K3164" ca="1">IFERROR(INDEX(NTG_2020_Map,$C3164+2,K$7),"")</f>
        <v/>
      </c>
      <c r="L3164" s="17" t="str" cm="1">
        <f t="array" aca="1" ref="L3164" ca="1">IFERROR(INDEX(NTG_2020_Map,$C3164+2,L$7),"")</f>
        <v/>
      </c>
      <c r="M3164" s="17" t="str" cm="1">
        <f t="array" aca="1" ref="M3164" ca="1">IFERROR(INDEX(NTG_2020_Map,$C3164+2,M$7),"")</f>
        <v/>
      </c>
      <c r="N3164" s="18" t="str" cm="1">
        <f t="array" aca="1" ref="N3164" ca="1">IFERROR(INDEX(NTG_2020_Map,$C3164+2,N$7),"")</f>
        <v/>
      </c>
      <c r="O3164" s="18" t="str" cm="1">
        <f t="array" aca="1" ref="O3164" ca="1">IFERROR(IF(INDEX(NTG_2020_Map,$C3164+2,O$7)="","",INDEX(NTG_2020_Map,$C3164+2,O$7)),"")</f>
        <v/>
      </c>
    </row>
    <row r="3165" spans="3:15" ht="12.75" customHeight="1">
      <c r="C3165" s="16">
        <f t="shared" si="98"/>
        <v>138</v>
      </c>
      <c r="D3165" s="16">
        <f t="shared" si="99"/>
        <v>6</v>
      </c>
      <c r="E3165" s="16" cm="1">
        <f t="array" aca="1" ref="E3165" ca="1">IF(F3165="","",IF(INDEX(NTG_2020_Table,$C3165+1,$D3165)=1,1,0))</f>
        <v>0</v>
      </c>
      <c r="F3165" s="17" t="str" cm="1">
        <f t="array" aca="1" ref="F3165" ca="1">IFERROR(INDEX(NTG_2020_Table,$C3165+1,$F$7),"")</f>
        <v>NonRes-HVAC-maint</v>
      </c>
      <c r="G3165" s="17" t="str" cm="1">
        <f t="array" aca="1" ref="G3165" ca="1">IF($F3165="","",IFERROR(INDEX(NTG_2020_Map,1,IF($D3165&lt;$B$4,$B$3,IF($D3165&lt;$B$5,$B$4,$B$5))),""))</f>
        <v>NTG_ID</v>
      </c>
      <c r="H3165" s="17" cm="1">
        <f t="array" aca="1" ref="H3165" ca="1">IF(F3165="","",IFERROR(INDEX(NTG_2020_Map,2,D3165),""))</f>
        <v>0.6</v>
      </c>
      <c r="I3165" s="17" t="str" cm="1">
        <f t="array" aca="1" ref="I3165" ca="1">IFERROR(INDEX(NTG_2020_Map,$C3165+2,$I$7),"")</f>
        <v/>
      </c>
      <c r="J3165" s="17" t="str" cm="1">
        <f t="array" aca="1" ref="J3165" ca="1">IFERROR(IF(INDEX(NTG_2020_Map,$C3165+2,36)=0,"",INDEX(NTG_2020_Map,$C3165+2,$J$7)),"")</f>
        <v/>
      </c>
      <c r="K3165" s="17" t="str" cm="1">
        <f t="array" aca="1" ref="K3165" ca="1">IFERROR(INDEX(NTG_2020_Map,$C3165+2,K$7),"")</f>
        <v/>
      </c>
      <c r="L3165" s="17" t="str" cm="1">
        <f t="array" aca="1" ref="L3165" ca="1">IFERROR(INDEX(NTG_2020_Map,$C3165+2,L$7),"")</f>
        <v/>
      </c>
      <c r="M3165" s="17" t="str" cm="1">
        <f t="array" aca="1" ref="M3165" ca="1">IFERROR(INDEX(NTG_2020_Map,$C3165+2,M$7),"")</f>
        <v/>
      </c>
      <c r="N3165" s="18" t="str" cm="1">
        <f t="array" aca="1" ref="N3165" ca="1">IFERROR(INDEX(NTG_2020_Map,$C3165+2,N$7),"")</f>
        <v/>
      </c>
      <c r="O3165" s="18" t="str" cm="1">
        <f t="array" aca="1" ref="O3165" ca="1">IFERROR(IF(INDEX(NTG_2020_Map,$C3165+2,O$7)="","",INDEX(NTG_2020_Map,$C3165+2,O$7)),"")</f>
        <v/>
      </c>
    </row>
    <row r="3166" spans="3:15" ht="12.75" customHeight="1">
      <c r="C3166" s="16">
        <f t="shared" si="98"/>
        <v>138</v>
      </c>
      <c r="D3166" s="16">
        <f t="shared" si="99"/>
        <v>7</v>
      </c>
      <c r="E3166" s="16" cm="1">
        <f t="array" aca="1" ref="E3166" ca="1">IF(F3166="","",IF(INDEX(NTG_2020_Table,$C3166+1,$D3166)=1,1,0))</f>
        <v>0</v>
      </c>
      <c r="F3166" s="17" t="str" cm="1">
        <f t="array" aca="1" ref="F3166" ca="1">IFERROR(INDEX(NTG_2020_Table,$C3166+1,$F$7),"")</f>
        <v>NonRes-HVAC-maint</v>
      </c>
      <c r="G3166" s="17" t="str" cm="1">
        <f t="array" aca="1" ref="G3166" ca="1">IF($F3166="","",IFERROR(INDEX(NTG_2020_Map,1,IF($D3166&lt;$B$4,$B$3,IF($D3166&lt;$B$5,$B$4,$B$5))),""))</f>
        <v>NTG_ID</v>
      </c>
      <c r="H3166" s="17" t="str" cm="1">
        <f t="array" aca="1" ref="H3166" ca="1">IF(F3166="","",IFERROR(INDEX(NTG_2020_Map,2,D3166),""))</f>
        <v>Measures not covered by other NTG values and measure technology type has been available in marketplace for more than 2 years</v>
      </c>
      <c r="I3166" s="17" t="str" cm="1">
        <f t="array" aca="1" ref="I3166" ca="1">IFERROR(INDEX(NTG_2020_Map,$C3166+2,$I$7),"")</f>
        <v/>
      </c>
      <c r="J3166" s="17" t="str" cm="1">
        <f t="array" aca="1" ref="J3166" ca="1">IFERROR(IF(INDEX(NTG_2020_Map,$C3166+2,36)=0,"",INDEX(NTG_2020_Map,$C3166+2,$J$7)),"")</f>
        <v/>
      </c>
      <c r="K3166" s="17" t="str" cm="1">
        <f t="array" aca="1" ref="K3166" ca="1">IFERROR(INDEX(NTG_2020_Map,$C3166+2,K$7),"")</f>
        <v/>
      </c>
      <c r="L3166" s="17" t="str" cm="1">
        <f t="array" aca="1" ref="L3166" ca="1">IFERROR(INDEX(NTG_2020_Map,$C3166+2,L$7),"")</f>
        <v/>
      </c>
      <c r="M3166" s="17" t="str" cm="1">
        <f t="array" aca="1" ref="M3166" ca="1">IFERROR(INDEX(NTG_2020_Map,$C3166+2,M$7),"")</f>
        <v/>
      </c>
      <c r="N3166" s="18" t="str" cm="1">
        <f t="array" aca="1" ref="N3166" ca="1">IFERROR(INDEX(NTG_2020_Map,$C3166+2,N$7),"")</f>
        <v/>
      </c>
      <c r="O3166" s="18" t="str" cm="1">
        <f t="array" aca="1" ref="O3166" ca="1">IFERROR(IF(INDEX(NTG_2020_Map,$C3166+2,O$7)="","",INDEX(NTG_2020_Map,$C3166+2,O$7)),"")</f>
        <v/>
      </c>
    </row>
    <row r="3167" spans="3:15" ht="12.75" customHeight="1">
      <c r="C3167" s="16">
        <f t="shared" si="98"/>
        <v>138</v>
      </c>
      <c r="D3167" s="16">
        <f t="shared" si="99"/>
        <v>8</v>
      </c>
      <c r="E3167" s="16" cm="1">
        <f t="array" aca="1" ref="E3167" ca="1">IF(F3167="","",IF(INDEX(NTG_2020_Table,$C3167+1,$D3167)=1,1,0))</f>
        <v>0</v>
      </c>
      <c r="F3167" s="17" t="str" cm="1">
        <f t="array" aca="1" ref="F3167" ca="1">IFERROR(INDEX(NTG_2020_Table,$C3167+1,$F$7),"")</f>
        <v>NonRes-HVAC-maint</v>
      </c>
      <c r="G3167" s="17" t="str" cm="1">
        <f t="array" aca="1" ref="G3167" ca="1">IF($F3167="","",IFERROR(INDEX(NTG_2020_Map,1,IF($D3167&lt;$B$4,$B$3,IF($D3167&lt;$B$5,$B$4,$B$5))),""))</f>
        <v>NTG_ID</v>
      </c>
      <c r="H3167" s="17" t="str" cm="1">
        <f t="array" aca="1" ref="H3167" ca="1">IF(F3167="","",IFERROR(INDEX(NTG_2020_Map,2,D3167),""))</f>
        <v>Deem-DEER|Deem-WP</v>
      </c>
      <c r="I3167" s="17" t="str" cm="1">
        <f t="array" aca="1" ref="I3167" ca="1">IFERROR(INDEX(NTG_2020_Map,$C3167+2,$I$7),"")</f>
        <v/>
      </c>
      <c r="J3167" s="17" t="str" cm="1">
        <f t="array" aca="1" ref="J3167" ca="1">IFERROR(IF(INDEX(NTG_2020_Map,$C3167+2,36)=0,"",INDEX(NTG_2020_Map,$C3167+2,$J$7)),"")</f>
        <v/>
      </c>
      <c r="K3167" s="17" t="str" cm="1">
        <f t="array" aca="1" ref="K3167" ca="1">IFERROR(INDEX(NTG_2020_Map,$C3167+2,K$7),"")</f>
        <v/>
      </c>
      <c r="L3167" s="17" t="str" cm="1">
        <f t="array" aca="1" ref="L3167" ca="1">IFERROR(INDEX(NTG_2020_Map,$C3167+2,L$7),"")</f>
        <v/>
      </c>
      <c r="M3167" s="17" t="str" cm="1">
        <f t="array" aca="1" ref="M3167" ca="1">IFERROR(INDEX(NTG_2020_Map,$C3167+2,M$7),"")</f>
        <v/>
      </c>
      <c r="N3167" s="18" t="str" cm="1">
        <f t="array" aca="1" ref="N3167" ca="1">IFERROR(INDEX(NTG_2020_Map,$C3167+2,N$7),"")</f>
        <v/>
      </c>
      <c r="O3167" s="18" t="str" cm="1">
        <f t="array" aca="1" ref="O3167" ca="1">IFERROR(IF(INDEX(NTG_2020_Map,$C3167+2,O$7)="","",INDEX(NTG_2020_Map,$C3167+2,O$7)),"")</f>
        <v/>
      </c>
    </row>
    <row r="3168" spans="3:15" ht="12.75" customHeight="1">
      <c r="C3168" s="16">
        <f t="shared" si="98"/>
        <v>138</v>
      </c>
      <c r="D3168" s="16">
        <f t="shared" si="99"/>
        <v>9</v>
      </c>
      <c r="E3168" s="16" cm="1">
        <f t="array" aca="1" ref="E3168" ca="1">IF(F3168="","",IF(INDEX(NTG_2020_Table,$C3168+1,$D3168)=1,1,0))</f>
        <v>0</v>
      </c>
      <c r="F3168" s="17" t="str" cm="1">
        <f t="array" aca="1" ref="F3168" ca="1">IFERROR(INDEX(NTG_2020_Table,$C3168+1,$F$7),"")</f>
        <v>NonRes-HVAC-maint</v>
      </c>
      <c r="G3168" s="17" t="str" cm="1">
        <f t="array" aca="1" ref="G3168" ca="1">IF($F3168="","",IFERROR(INDEX(NTG_2020_Map,1,IF($D3168&lt;$B$4,$B$3,IF($D3168&lt;$B$5,$B$4,$B$5))),""))</f>
        <v>NTG_ID</v>
      </c>
      <c r="H3168" s="17" t="str" cm="1">
        <f t="array" aca="1" ref="H3168" ca="1">IF(F3168="","",IFERROR(INDEX(NTG_2020_Map,2,D3168),""))</f>
        <v>AOE|AR|BRO-Bhv|BRO-Op|BRO-RCx|BW|NC|NR</v>
      </c>
      <c r="I3168" s="17" t="str" cm="1">
        <f t="array" aca="1" ref="I3168" ca="1">IFERROR(INDEX(NTG_2020_Map,$C3168+2,$I$7),"")</f>
        <v/>
      </c>
      <c r="J3168" s="17" t="str" cm="1">
        <f t="array" aca="1" ref="J3168" ca="1">IFERROR(IF(INDEX(NTG_2020_Map,$C3168+2,36)=0,"",INDEX(NTG_2020_Map,$C3168+2,$J$7)),"")</f>
        <v/>
      </c>
      <c r="K3168" s="17" t="str" cm="1">
        <f t="array" aca="1" ref="K3168" ca="1">IFERROR(INDEX(NTG_2020_Map,$C3168+2,K$7),"")</f>
        <v/>
      </c>
      <c r="L3168" s="17" t="str" cm="1">
        <f t="array" aca="1" ref="L3168" ca="1">IFERROR(INDEX(NTG_2020_Map,$C3168+2,L$7),"")</f>
        <v/>
      </c>
      <c r="M3168" s="17" t="str" cm="1">
        <f t="array" aca="1" ref="M3168" ca="1">IFERROR(INDEX(NTG_2020_Map,$C3168+2,M$7),"")</f>
        <v/>
      </c>
      <c r="N3168" s="18" t="str" cm="1">
        <f t="array" aca="1" ref="N3168" ca="1">IFERROR(INDEX(NTG_2020_Map,$C3168+2,N$7),"")</f>
        <v/>
      </c>
      <c r="O3168" s="18" t="str" cm="1">
        <f t="array" aca="1" ref="O3168" ca="1">IFERROR(IF(INDEX(NTG_2020_Map,$C3168+2,O$7)="","",INDEX(NTG_2020_Map,$C3168+2,O$7)),"")</f>
        <v/>
      </c>
    </row>
    <row r="3169" spans="3:15" ht="12.75" customHeight="1">
      <c r="C3169" s="16">
        <f t="shared" si="98"/>
        <v>138</v>
      </c>
      <c r="D3169" s="16">
        <f t="shared" si="99"/>
        <v>10</v>
      </c>
      <c r="E3169" s="16" cm="1">
        <f t="array" aca="1" ref="E3169" ca="1">IF(F3169="","",IF(INDEX(NTG_2020_Table,$C3169+1,$D3169)=1,1,0))</f>
        <v>0</v>
      </c>
      <c r="F3169" s="17" t="str" cm="1">
        <f t="array" aca="1" ref="F3169" ca="1">IFERROR(INDEX(NTG_2020_Table,$C3169+1,$F$7),"")</f>
        <v>NonRes-HVAC-maint</v>
      </c>
      <c r="G3169" s="17" t="str" cm="1">
        <f t="array" aca="1" ref="G3169" ca="1">IF($F3169="","",IFERROR(INDEX(NTG_2020_Map,1,IF($D3169&lt;$B$4,$B$3,IF($D3169&lt;$B$5,$B$4,$B$5))),""))</f>
        <v>NTG_ID</v>
      </c>
      <c r="H3169" s="17" t="str" cm="1">
        <f t="array" aca="1" ref="H3169" ca="1">IF(F3169="","",IFERROR(INDEX(NTG_2020_Map,2,D3169),""))</f>
        <v>UpDeemed|DnCust|DnDeemed|DnCustDI|DnDeemDI</v>
      </c>
      <c r="I3169" s="17" t="str" cm="1">
        <f t="array" aca="1" ref="I3169" ca="1">IFERROR(INDEX(NTG_2020_Map,$C3169+2,$I$7),"")</f>
        <v/>
      </c>
      <c r="J3169" s="17" t="str" cm="1">
        <f t="array" aca="1" ref="J3169" ca="1">IFERROR(IF(INDEX(NTG_2020_Map,$C3169+2,36)=0,"",INDEX(NTG_2020_Map,$C3169+2,$J$7)),"")</f>
        <v/>
      </c>
      <c r="K3169" s="17" t="str" cm="1">
        <f t="array" aca="1" ref="K3169" ca="1">IFERROR(INDEX(NTG_2020_Map,$C3169+2,K$7),"")</f>
        <v/>
      </c>
      <c r="L3169" s="17" t="str" cm="1">
        <f t="array" aca="1" ref="L3169" ca="1">IFERROR(INDEX(NTG_2020_Map,$C3169+2,L$7),"")</f>
        <v/>
      </c>
      <c r="M3169" s="17" t="str" cm="1">
        <f t="array" aca="1" ref="M3169" ca="1">IFERROR(INDEX(NTG_2020_Map,$C3169+2,M$7),"")</f>
        <v/>
      </c>
      <c r="N3169" s="18" t="str" cm="1">
        <f t="array" aca="1" ref="N3169" ca="1">IFERROR(INDEX(NTG_2020_Map,$C3169+2,N$7),"")</f>
        <v/>
      </c>
      <c r="O3169" s="18" t="str" cm="1">
        <f t="array" aca="1" ref="O3169" ca="1">IFERROR(IF(INDEX(NTG_2020_Map,$C3169+2,O$7)="","",INDEX(NTG_2020_Map,$C3169+2,O$7)),"")</f>
        <v/>
      </c>
    </row>
    <row r="3170" spans="3:15" ht="12.75" customHeight="1">
      <c r="C3170" s="16">
        <f t="shared" si="98"/>
        <v>138</v>
      </c>
      <c r="D3170" s="16">
        <f t="shared" si="99"/>
        <v>11</v>
      </c>
      <c r="E3170" s="16" cm="1">
        <f t="array" aca="1" ref="E3170" ca="1">IF(F3170="","",IF(INDEX(NTG_2020_Table,$C3170+1,$D3170)=1,1,0))</f>
        <v>0</v>
      </c>
      <c r="F3170" s="17" t="str" cm="1">
        <f t="array" aca="1" ref="F3170" ca="1">IFERROR(INDEX(NTG_2020_Table,$C3170+1,$F$7),"")</f>
        <v>NonRes-HVAC-maint</v>
      </c>
      <c r="G3170" s="17" t="str" cm="1">
        <f t="array" aca="1" ref="G3170" ca="1">IF($F3170="","",IFERROR(INDEX(NTG_2020_Map,1,IF($D3170&lt;$B$4,$B$3,IF($D3170&lt;$B$5,$B$4,$B$5))),""))</f>
        <v>VersionSource</v>
      </c>
      <c r="H3170" s="17" t="str" cm="1">
        <f t="array" aca="1" ref="H3170" ca="1">IF(F3170="","",IFERROR(INDEX(NTG_2020_Map,2,D3170),""))</f>
        <v/>
      </c>
      <c r="I3170" s="17" t="str" cm="1">
        <f t="array" aca="1" ref="I3170" ca="1">IFERROR(INDEX(NTG_2020_Map,$C3170+2,$I$7),"")</f>
        <v/>
      </c>
      <c r="J3170" s="17" t="str" cm="1">
        <f t="array" aca="1" ref="J3170" ca="1">IFERROR(IF(INDEX(NTG_2020_Map,$C3170+2,36)=0,"",INDEX(NTG_2020_Map,$C3170+2,$J$7)),"")</f>
        <v/>
      </c>
      <c r="K3170" s="17" t="str" cm="1">
        <f t="array" aca="1" ref="K3170" ca="1">IFERROR(INDEX(NTG_2020_Map,$C3170+2,K$7),"")</f>
        <v/>
      </c>
      <c r="L3170" s="17" t="str" cm="1">
        <f t="array" aca="1" ref="L3170" ca="1">IFERROR(INDEX(NTG_2020_Map,$C3170+2,L$7),"")</f>
        <v/>
      </c>
      <c r="M3170" s="17" t="str" cm="1">
        <f t="array" aca="1" ref="M3170" ca="1">IFERROR(INDEX(NTG_2020_Map,$C3170+2,M$7),"")</f>
        <v/>
      </c>
      <c r="N3170" s="18" t="str" cm="1">
        <f t="array" aca="1" ref="N3170" ca="1">IFERROR(INDEX(NTG_2020_Map,$C3170+2,N$7),"")</f>
        <v/>
      </c>
      <c r="O3170" s="18" t="str" cm="1">
        <f t="array" aca="1" ref="O3170" ca="1">IFERROR(IF(INDEX(NTG_2020_Map,$C3170+2,O$7)="","",INDEX(NTG_2020_Map,$C3170+2,O$7)),"")</f>
        <v/>
      </c>
    </row>
    <row r="3171" spans="3:15" ht="12.75" customHeight="1">
      <c r="C3171" s="16">
        <f t="shared" si="98"/>
        <v>138</v>
      </c>
      <c r="D3171" s="16">
        <f t="shared" si="99"/>
        <v>12</v>
      </c>
      <c r="E3171" s="16" cm="1">
        <f t="array" aca="1" ref="E3171" ca="1">IF(F3171="","",IF(INDEX(NTG_2020_Table,$C3171+1,$D3171)=1,1,0))</f>
        <v>0</v>
      </c>
      <c r="F3171" s="17" t="str" cm="1">
        <f t="array" aca="1" ref="F3171" ca="1">IFERROR(INDEX(NTG_2020_Table,$C3171+1,$F$7),"")</f>
        <v>NonRes-HVAC-maint</v>
      </c>
      <c r="G3171" s="17" t="str" cm="1">
        <f t="array" aca="1" ref="G3171" ca="1">IF($F3171="","",IFERROR(INDEX(NTG_2020_Map,1,IF($D3171&lt;$B$4,$B$3,IF($D3171&lt;$B$5,$B$4,$B$5))),""))</f>
        <v>VersionSource</v>
      </c>
      <c r="H3171" s="17" t="str" cm="1">
        <f t="array" aca="1" ref="H3171" ca="1">IF(F3171="","",IFERROR(INDEX(NTG_2020_Map,2,D3171),""))</f>
        <v>1</v>
      </c>
      <c r="I3171" s="17" t="str" cm="1">
        <f t="array" aca="1" ref="I3171" ca="1">IFERROR(INDEX(NTG_2020_Map,$C3171+2,$I$7),"")</f>
        <v/>
      </c>
      <c r="J3171" s="17" t="str" cm="1">
        <f t="array" aca="1" ref="J3171" ca="1">IFERROR(IF(INDEX(NTG_2020_Map,$C3171+2,36)=0,"",INDEX(NTG_2020_Map,$C3171+2,$J$7)),"")</f>
        <v/>
      </c>
      <c r="K3171" s="17" t="str" cm="1">
        <f t="array" aca="1" ref="K3171" ca="1">IFERROR(INDEX(NTG_2020_Map,$C3171+2,K$7),"")</f>
        <v/>
      </c>
      <c r="L3171" s="17" t="str" cm="1">
        <f t="array" aca="1" ref="L3171" ca="1">IFERROR(INDEX(NTG_2020_Map,$C3171+2,L$7),"")</f>
        <v/>
      </c>
      <c r="M3171" s="17" t="str" cm="1">
        <f t="array" aca="1" ref="M3171" ca="1">IFERROR(INDEX(NTG_2020_Map,$C3171+2,M$7),"")</f>
        <v/>
      </c>
      <c r="N3171" s="18" t="str" cm="1">
        <f t="array" aca="1" ref="N3171" ca="1">IFERROR(INDEX(NTG_2020_Map,$C3171+2,N$7),"")</f>
        <v/>
      </c>
      <c r="O3171" s="18" t="str" cm="1">
        <f t="array" aca="1" ref="O3171" ca="1">IFERROR(IF(INDEX(NTG_2020_Map,$C3171+2,O$7)="","",INDEX(NTG_2020_Map,$C3171+2,O$7)),"")</f>
        <v/>
      </c>
    </row>
    <row r="3172" spans="3:15" ht="12.75" customHeight="1">
      <c r="C3172" s="16">
        <f t="shared" si="98"/>
        <v>138</v>
      </c>
      <c r="D3172" s="16">
        <f t="shared" si="99"/>
        <v>13</v>
      </c>
      <c r="E3172" s="16" cm="1">
        <f t="array" aca="1" ref="E3172" ca="1">IF(F3172="","",IF(INDEX(NTG_2020_Table,$C3172+1,$D3172)=1,1,0))</f>
        <v>0</v>
      </c>
      <c r="F3172" s="17" t="str" cm="1">
        <f t="array" aca="1" ref="F3172" ca="1">IFERROR(INDEX(NTG_2020_Table,$C3172+1,$F$7),"")</f>
        <v>NonRes-HVAC-maint</v>
      </c>
      <c r="G3172" s="17" t="str" cm="1">
        <f t="array" aca="1" ref="G3172" ca="1">IF($F3172="","",IFERROR(INDEX(NTG_2020_Map,1,IF($D3172&lt;$B$4,$B$3,IF($D3172&lt;$B$5,$B$4,$B$5))),""))</f>
        <v>VersionSource</v>
      </c>
      <c r="H3172" s="17" t="str" cm="1">
        <f t="array" aca="1" ref="H3172" ca="1">IF(F3172="","",IFERROR(INDEX(NTG_2020_Map,2,D3172),""))</f>
        <v>1</v>
      </c>
      <c r="I3172" s="17" t="str" cm="1">
        <f t="array" aca="1" ref="I3172" ca="1">IFERROR(INDEX(NTG_2020_Map,$C3172+2,$I$7),"")</f>
        <v/>
      </c>
      <c r="J3172" s="17" t="str" cm="1">
        <f t="array" aca="1" ref="J3172" ca="1">IFERROR(IF(INDEX(NTG_2020_Map,$C3172+2,36)=0,"",INDEX(NTG_2020_Map,$C3172+2,$J$7)),"")</f>
        <v/>
      </c>
      <c r="K3172" s="17" t="str" cm="1">
        <f t="array" aca="1" ref="K3172" ca="1">IFERROR(INDEX(NTG_2020_Map,$C3172+2,K$7),"")</f>
        <v/>
      </c>
      <c r="L3172" s="17" t="str" cm="1">
        <f t="array" aca="1" ref="L3172" ca="1">IFERROR(INDEX(NTG_2020_Map,$C3172+2,L$7),"")</f>
        <v/>
      </c>
      <c r="M3172" s="17" t="str" cm="1">
        <f t="array" aca="1" ref="M3172" ca="1">IFERROR(INDEX(NTG_2020_Map,$C3172+2,M$7),"")</f>
        <v/>
      </c>
      <c r="N3172" s="18" t="str" cm="1">
        <f t="array" aca="1" ref="N3172" ca="1">IFERROR(INDEX(NTG_2020_Map,$C3172+2,N$7),"")</f>
        <v/>
      </c>
      <c r="O3172" s="18" t="str" cm="1">
        <f t="array" aca="1" ref="O3172" ca="1">IFERROR(IF(INDEX(NTG_2020_Map,$C3172+2,O$7)="","",INDEX(NTG_2020_Map,$C3172+2,O$7)),"")</f>
        <v/>
      </c>
    </row>
    <row r="3173" spans="3:15" ht="12.75" customHeight="1">
      <c r="C3173" s="16">
        <f t="shared" si="98"/>
        <v>138</v>
      </c>
      <c r="D3173" s="16">
        <f t="shared" si="99"/>
        <v>14</v>
      </c>
      <c r="E3173" s="16" cm="1">
        <f t="array" aca="1" ref="E3173" ca="1">IF(F3173="","",IF(INDEX(NTG_2020_Table,$C3173+1,$D3173)=1,1,0))</f>
        <v>0</v>
      </c>
      <c r="F3173" s="17" t="str" cm="1">
        <f t="array" aca="1" ref="F3173" ca="1">IFERROR(INDEX(NTG_2020_Table,$C3173+1,$F$7),"")</f>
        <v>NonRes-HVAC-maint</v>
      </c>
      <c r="G3173" s="17" t="str" cm="1">
        <f t="array" aca="1" ref="G3173" ca="1">IF($F3173="","",IFERROR(INDEX(NTG_2020_Map,1,IF($D3173&lt;$B$4,$B$3,IF($D3173&lt;$B$5,$B$4,$B$5))),""))</f>
        <v>VersionSource</v>
      </c>
      <c r="H3173" s="17" t="str" cm="1">
        <f t="array" aca="1" ref="H3173" ca="1">IF(F3173="","",IFERROR(INDEX(NTG_2020_Map,2,D3173),""))</f>
        <v>0</v>
      </c>
      <c r="I3173" s="17" t="str" cm="1">
        <f t="array" aca="1" ref="I3173" ca="1">IFERROR(INDEX(NTG_2020_Map,$C3173+2,$I$7),"")</f>
        <v/>
      </c>
      <c r="J3173" s="17" t="str" cm="1">
        <f t="array" aca="1" ref="J3173" ca="1">IFERROR(IF(INDEX(NTG_2020_Map,$C3173+2,36)=0,"",INDEX(NTG_2020_Map,$C3173+2,$J$7)),"")</f>
        <v/>
      </c>
      <c r="K3173" s="17" t="str" cm="1">
        <f t="array" aca="1" ref="K3173" ca="1">IFERROR(INDEX(NTG_2020_Map,$C3173+2,K$7),"")</f>
        <v/>
      </c>
      <c r="L3173" s="17" t="str" cm="1">
        <f t="array" aca="1" ref="L3173" ca="1">IFERROR(INDEX(NTG_2020_Map,$C3173+2,L$7),"")</f>
        <v/>
      </c>
      <c r="M3173" s="17" t="str" cm="1">
        <f t="array" aca="1" ref="M3173" ca="1">IFERROR(INDEX(NTG_2020_Map,$C3173+2,M$7),"")</f>
        <v/>
      </c>
      <c r="N3173" s="18" t="str" cm="1">
        <f t="array" aca="1" ref="N3173" ca="1">IFERROR(INDEX(NTG_2020_Map,$C3173+2,N$7),"")</f>
        <v/>
      </c>
      <c r="O3173" s="18" t="str" cm="1">
        <f t="array" aca="1" ref="O3173" ca="1">IFERROR(IF(INDEX(NTG_2020_Map,$C3173+2,O$7)="","",INDEX(NTG_2020_Map,$C3173+2,O$7)),"")</f>
        <v/>
      </c>
    </row>
    <row r="3174" spans="3:15" ht="12.75" customHeight="1">
      <c r="C3174" s="16">
        <f t="shared" si="98"/>
        <v>138</v>
      </c>
      <c r="D3174" s="16">
        <f t="shared" si="99"/>
        <v>15</v>
      </c>
      <c r="E3174" s="16" cm="1">
        <f t="array" aca="1" ref="E3174" ca="1">IF(F3174="","",IF(INDEX(NTG_2020_Table,$C3174+1,$D3174)=1,1,0))</f>
        <v>0</v>
      </c>
      <c r="F3174" s="17" t="str" cm="1">
        <f t="array" aca="1" ref="F3174" ca="1">IFERROR(INDEX(NTG_2020_Table,$C3174+1,$F$7),"")</f>
        <v>NonRes-HVAC-maint</v>
      </c>
      <c r="G3174" s="17" t="str" cm="1">
        <f t="array" aca="1" ref="G3174" ca="1">IF($F3174="","",IFERROR(INDEX(NTG_2020_Map,1,IF($D3174&lt;$B$4,$B$3,IF($D3174&lt;$B$5,$B$4,$B$5))),""))</f>
        <v>VersionSource</v>
      </c>
      <c r="H3174" s="17" cm="1">
        <f t="array" aca="1" ref="H3174" ca="1">IF(F3174="","",IFERROR(INDEX(NTG_2020_Map,2,D3174),""))</f>
        <v>45448.629734189817</v>
      </c>
      <c r="I3174" s="17" t="str" cm="1">
        <f t="array" aca="1" ref="I3174" ca="1">IFERROR(INDEX(NTG_2020_Map,$C3174+2,$I$7),"")</f>
        <v/>
      </c>
      <c r="J3174" s="17" t="str" cm="1">
        <f t="array" aca="1" ref="J3174" ca="1">IFERROR(IF(INDEX(NTG_2020_Map,$C3174+2,36)=0,"",INDEX(NTG_2020_Map,$C3174+2,$J$7)),"")</f>
        <v/>
      </c>
      <c r="K3174" s="17" t="str" cm="1">
        <f t="array" aca="1" ref="K3174" ca="1">IFERROR(INDEX(NTG_2020_Map,$C3174+2,K$7),"")</f>
        <v/>
      </c>
      <c r="L3174" s="17" t="str" cm="1">
        <f t="array" aca="1" ref="L3174" ca="1">IFERROR(INDEX(NTG_2020_Map,$C3174+2,L$7),"")</f>
        <v/>
      </c>
      <c r="M3174" s="17" t="str" cm="1">
        <f t="array" aca="1" ref="M3174" ca="1">IFERROR(INDEX(NTG_2020_Map,$C3174+2,M$7),"")</f>
        <v/>
      </c>
      <c r="N3174" s="18" t="str" cm="1">
        <f t="array" aca="1" ref="N3174" ca="1">IFERROR(INDEX(NTG_2020_Map,$C3174+2,N$7),"")</f>
        <v/>
      </c>
      <c r="O3174" s="18" t="str" cm="1">
        <f t="array" aca="1" ref="O3174" ca="1">IFERROR(IF(INDEX(NTG_2020_Map,$C3174+2,O$7)="","",INDEX(NTG_2020_Map,$C3174+2,O$7)),"")</f>
        <v/>
      </c>
    </row>
    <row r="3175" spans="3:15" ht="12.75" customHeight="1">
      <c r="C3175" s="16">
        <f t="shared" si="98"/>
        <v>138</v>
      </c>
      <c r="D3175" s="16">
        <f t="shared" si="99"/>
        <v>16</v>
      </c>
      <c r="E3175" s="16" cm="1">
        <f t="array" aca="1" ref="E3175" ca="1">IF(F3175="","",IF(INDEX(NTG_2020_Table,$C3175+1,$D3175)=1,1,0))</f>
        <v>1</v>
      </c>
      <c r="F3175" s="17" t="str" cm="1">
        <f t="array" aca="1" ref="F3175" ca="1">IFERROR(INDEX(NTG_2020_Table,$C3175+1,$F$7),"")</f>
        <v>NonRes-HVAC-maint</v>
      </c>
      <c r="G3175" s="17" t="str" cm="1">
        <f t="array" aca="1" ref="G3175" ca="1">IF($F3175="","",IFERROR(INDEX(NTG_2020_Map,1,IF($D3175&lt;$B$4,$B$3,IF($D3175&lt;$B$5,$B$4,$B$5))),""))</f>
        <v>VersionSource</v>
      </c>
      <c r="H3175" s="17" t="str" cm="1">
        <f t="array" aca="1" ref="H3175" ca="1">IF(F3175="","",IFERROR(INDEX(NTG_2020_Map,2,D3175),""))</f>
        <v>Expired this record since a new record was created that uses the updated Measure Impact Types and Delivery Types per DEER2026 Scoping Document.</v>
      </c>
      <c r="I3175" s="17" t="str" cm="1">
        <f t="array" aca="1" ref="I3175" ca="1">IFERROR(INDEX(NTG_2020_Map,$C3175+2,$I$7),"")</f>
        <v/>
      </c>
      <c r="J3175" s="17" t="str" cm="1">
        <f t="array" aca="1" ref="J3175" ca="1">IFERROR(IF(INDEX(NTG_2020_Map,$C3175+2,36)=0,"",INDEX(NTG_2020_Map,$C3175+2,$J$7)),"")</f>
        <v/>
      </c>
      <c r="K3175" s="17" t="str" cm="1">
        <f t="array" aca="1" ref="K3175" ca="1">IFERROR(INDEX(NTG_2020_Map,$C3175+2,K$7),"")</f>
        <v/>
      </c>
      <c r="L3175" s="17" t="str" cm="1">
        <f t="array" aca="1" ref="L3175" ca="1">IFERROR(INDEX(NTG_2020_Map,$C3175+2,L$7),"")</f>
        <v/>
      </c>
      <c r="M3175" s="17" t="str" cm="1">
        <f t="array" aca="1" ref="M3175" ca="1">IFERROR(INDEX(NTG_2020_Map,$C3175+2,M$7),"")</f>
        <v/>
      </c>
      <c r="N3175" s="18" t="str" cm="1">
        <f t="array" aca="1" ref="N3175" ca="1">IFERROR(INDEX(NTG_2020_Map,$C3175+2,N$7),"")</f>
        <v/>
      </c>
      <c r="O3175" s="18" t="str" cm="1">
        <f t="array" aca="1" ref="O3175" ca="1">IFERROR(IF(INDEX(NTG_2020_Map,$C3175+2,O$7)="","",INDEX(NTG_2020_Map,$C3175+2,O$7)),"")</f>
        <v/>
      </c>
    </row>
    <row r="3176" spans="3:15" ht="12.75" customHeight="1">
      <c r="C3176" s="16">
        <f t="shared" si="98"/>
        <v>138</v>
      </c>
      <c r="D3176" s="16">
        <f t="shared" si="99"/>
        <v>17</v>
      </c>
      <c r="E3176" s="16" cm="1">
        <f t="array" aca="1" ref="E3176" ca="1">IF(F3176="","",IF(INDEX(NTG_2020_Table,$C3176+1,$D3176)=1,1,0))</f>
        <v>1</v>
      </c>
      <c r="F3176" s="17" t="str" cm="1">
        <f t="array" aca="1" ref="F3176" ca="1">IFERROR(INDEX(NTG_2020_Table,$C3176+1,$F$7),"")</f>
        <v>NonRes-HVAC-maint</v>
      </c>
      <c r="G3176" s="17" t="str" cm="1">
        <f t="array" aca="1" ref="G3176" ca="1">IF($F3176="","",IFERROR(INDEX(NTG_2020_Map,1,IF($D3176&lt;$B$4,$B$3,IF($D3176&lt;$B$5,$B$4,$B$5))),""))</f>
        <v>VersionSource</v>
      </c>
      <c r="H3176" s="17" t="str" cm="1">
        <f t="array" aca="1" ref="H3176" ca="1">IF(F3176="","",IFERROR(INDEX(NTG_2020_Map,2,D3176),""))</f>
        <v>Deemed Ex Ante Team</v>
      </c>
      <c r="I3176" s="17" t="str" cm="1">
        <f t="array" aca="1" ref="I3176" ca="1">IFERROR(INDEX(NTG_2020_Map,$C3176+2,$I$7),"")</f>
        <v/>
      </c>
      <c r="J3176" s="17" t="str" cm="1">
        <f t="array" aca="1" ref="J3176" ca="1">IFERROR(IF(INDEX(NTG_2020_Map,$C3176+2,36)=0,"",INDEX(NTG_2020_Map,$C3176+2,$J$7)),"")</f>
        <v/>
      </c>
      <c r="K3176" s="17" t="str" cm="1">
        <f t="array" aca="1" ref="K3176" ca="1">IFERROR(INDEX(NTG_2020_Map,$C3176+2,K$7),"")</f>
        <v/>
      </c>
      <c r="L3176" s="17" t="str" cm="1">
        <f t="array" aca="1" ref="L3176" ca="1">IFERROR(INDEX(NTG_2020_Map,$C3176+2,L$7),"")</f>
        <v/>
      </c>
      <c r="M3176" s="17" t="str" cm="1">
        <f t="array" aca="1" ref="M3176" ca="1">IFERROR(INDEX(NTG_2020_Map,$C3176+2,M$7),"")</f>
        <v/>
      </c>
      <c r="N3176" s="18" t="str" cm="1">
        <f t="array" aca="1" ref="N3176" ca="1">IFERROR(INDEX(NTG_2020_Map,$C3176+2,N$7),"")</f>
        <v/>
      </c>
      <c r="O3176" s="18" t="str" cm="1">
        <f t="array" aca="1" ref="O3176" ca="1">IFERROR(IF(INDEX(NTG_2020_Map,$C3176+2,O$7)="","",INDEX(NTG_2020_Map,$C3176+2,O$7)),"")</f>
        <v/>
      </c>
    </row>
    <row r="3177" spans="3:15" ht="12.75" customHeight="1">
      <c r="C3177" s="16">
        <f t="shared" si="98"/>
        <v>138</v>
      </c>
      <c r="D3177" s="16">
        <f t="shared" si="99"/>
        <v>18</v>
      </c>
      <c r="E3177" s="16" cm="1">
        <f t="array" aca="1" ref="E3177" ca="1">IF(F3177="","",IF(INDEX(NTG_2020_Table,$C3177+1,$D3177)=1,1,0))</f>
        <v>1</v>
      </c>
      <c r="F3177" s="17" t="str" cm="1">
        <f t="array" aca="1" ref="F3177" ca="1">IFERROR(INDEX(NTG_2020_Table,$C3177+1,$F$7),"")</f>
        <v>NonRes-HVAC-maint</v>
      </c>
      <c r="G3177" s="17" t="str" cm="1">
        <f t="array" aca="1" ref="G3177" ca="1">IF($F3177="","",IFERROR(INDEX(NTG_2020_Map,1,IF($D3177&lt;$B$4,$B$3,IF($D3177&lt;$B$5,$B$4,$B$5))),""))</f>
        <v>VersionSource</v>
      </c>
      <c r="H3177" s="17" cm="1">
        <f t="array" aca="1" ref="H3177" ca="1">IF(F3177="","",IFERROR(INDEX(NTG_2020_Map,2,D3177),""))</f>
        <v>44566.539816770834</v>
      </c>
      <c r="I3177" s="17" t="str" cm="1">
        <f t="array" aca="1" ref="I3177" ca="1">IFERROR(INDEX(NTG_2020_Map,$C3177+2,$I$7),"")</f>
        <v/>
      </c>
      <c r="J3177" s="17" t="str" cm="1">
        <f t="array" aca="1" ref="J3177" ca="1">IFERROR(IF(INDEX(NTG_2020_Map,$C3177+2,36)=0,"",INDEX(NTG_2020_Map,$C3177+2,$J$7)),"")</f>
        <v/>
      </c>
      <c r="K3177" s="17" t="str" cm="1">
        <f t="array" aca="1" ref="K3177" ca="1">IFERROR(INDEX(NTG_2020_Map,$C3177+2,K$7),"")</f>
        <v/>
      </c>
      <c r="L3177" s="17" t="str" cm="1">
        <f t="array" aca="1" ref="L3177" ca="1">IFERROR(INDEX(NTG_2020_Map,$C3177+2,L$7),"")</f>
        <v/>
      </c>
      <c r="M3177" s="17" t="str" cm="1">
        <f t="array" aca="1" ref="M3177" ca="1">IFERROR(INDEX(NTG_2020_Map,$C3177+2,M$7),"")</f>
        <v/>
      </c>
      <c r="N3177" s="18" t="str" cm="1">
        <f t="array" aca="1" ref="N3177" ca="1">IFERROR(INDEX(NTG_2020_Map,$C3177+2,N$7),"")</f>
        <v/>
      </c>
      <c r="O3177" s="18" t="str" cm="1">
        <f t="array" aca="1" ref="O3177" ca="1">IFERROR(IF(INDEX(NTG_2020_Map,$C3177+2,O$7)="","",INDEX(NTG_2020_Map,$C3177+2,O$7)),"")</f>
        <v/>
      </c>
    </row>
    <row r="3178" spans="3:15" ht="12.75" customHeight="1">
      <c r="C3178" s="16">
        <f t="shared" si="98"/>
        <v>138</v>
      </c>
      <c r="D3178" s="16">
        <f t="shared" si="99"/>
        <v>19</v>
      </c>
      <c r="E3178" s="16" cm="1">
        <f t="array" aca="1" ref="E3178" ca="1">IF(F3178="","",IF(INDEX(NTG_2020_Table,$C3178+1,$D3178)=1,1,0))</f>
        <v>1</v>
      </c>
      <c r="F3178" s="17" t="str" cm="1">
        <f t="array" aca="1" ref="F3178" ca="1">IFERROR(INDEX(NTG_2020_Table,$C3178+1,$F$7),"")</f>
        <v>NonRes-HVAC-maint</v>
      </c>
      <c r="G3178" s="17" t="str" cm="1">
        <f t="array" aca="1" ref="G3178" ca="1">IF($F3178="","",IFERROR(INDEX(NTG_2020_Map,1,IF($D3178&lt;$B$4,$B$3,IF($D3178&lt;$B$5,$B$4,$B$5))),""))</f>
        <v>CreatedComment</v>
      </c>
      <c r="H3178" s="17" t="str" cm="1">
        <f t="array" aca="1" ref="H3178" ca="1">IF(F3178="","",IFERROR(INDEX(NTG_2020_Map,2,D3178),""))</f>
        <v/>
      </c>
      <c r="I3178" s="17" t="str" cm="1">
        <f t="array" aca="1" ref="I3178" ca="1">IFERROR(INDEX(NTG_2020_Map,$C3178+2,$I$7),"")</f>
        <v/>
      </c>
      <c r="J3178" s="17" t="str" cm="1">
        <f t="array" aca="1" ref="J3178" ca="1">IFERROR(IF(INDEX(NTG_2020_Map,$C3178+2,36)=0,"",INDEX(NTG_2020_Map,$C3178+2,$J$7)),"")</f>
        <v/>
      </c>
      <c r="K3178" s="17" t="str" cm="1">
        <f t="array" aca="1" ref="K3178" ca="1">IFERROR(INDEX(NTG_2020_Map,$C3178+2,K$7),"")</f>
        <v/>
      </c>
      <c r="L3178" s="17" t="str" cm="1">
        <f t="array" aca="1" ref="L3178" ca="1">IFERROR(INDEX(NTG_2020_Map,$C3178+2,L$7),"")</f>
        <v/>
      </c>
      <c r="M3178" s="17" t="str" cm="1">
        <f t="array" aca="1" ref="M3178" ca="1">IFERROR(INDEX(NTG_2020_Map,$C3178+2,M$7),"")</f>
        <v/>
      </c>
      <c r="N3178" s="18" t="str" cm="1">
        <f t="array" aca="1" ref="N3178" ca="1">IFERROR(INDEX(NTG_2020_Map,$C3178+2,N$7),"")</f>
        <v/>
      </c>
      <c r="O3178" s="18" t="str" cm="1">
        <f t="array" aca="1" ref="O3178" ca="1">IFERROR(IF(INDEX(NTG_2020_Map,$C3178+2,O$7)="","",INDEX(NTG_2020_Map,$C3178+2,O$7)),"")</f>
        <v/>
      </c>
    </row>
    <row r="3179" spans="3:15" ht="12.75" customHeight="1">
      <c r="C3179" s="16">
        <f t="shared" si="98"/>
        <v>138</v>
      </c>
      <c r="D3179" s="16">
        <f t="shared" si="99"/>
        <v>20</v>
      </c>
      <c r="E3179" s="16" cm="1">
        <f t="array" aca="1" ref="E3179" ca="1">IF(F3179="","",IF(INDEX(NTG_2020_Table,$C3179+1,$D3179)=1,1,0))</f>
        <v>1</v>
      </c>
      <c r="F3179" s="17" t="str" cm="1">
        <f t="array" aca="1" ref="F3179" ca="1">IFERROR(INDEX(NTG_2020_Table,$C3179+1,$F$7),"")</f>
        <v>NonRes-HVAC-maint</v>
      </c>
      <c r="G3179" s="17" t="str" cm="1">
        <f t="array" aca="1" ref="G3179" ca="1">IF($F3179="","",IFERROR(INDEX(NTG_2020_Map,1,IF($D3179&lt;$B$4,$B$3,IF($D3179&lt;$B$5,$B$4,$B$5))),""))</f>
        <v>CreatedComment</v>
      </c>
      <c r="H3179" s="17" t="str" cm="1">
        <f t="array" aca="1" ref="H3179" ca="1">IF(F3179="","",IFERROR(INDEX(NTG_2020_Map,2,D3179),""))</f>
        <v>Deemed Ex Ante Team</v>
      </c>
      <c r="I3179" s="17" t="str" cm="1">
        <f t="array" aca="1" ref="I3179" ca="1">IFERROR(INDEX(NTG_2020_Map,$C3179+2,$I$7),"")</f>
        <v/>
      </c>
      <c r="J3179" s="17" t="str" cm="1">
        <f t="array" aca="1" ref="J3179" ca="1">IFERROR(IF(INDEX(NTG_2020_Map,$C3179+2,36)=0,"",INDEX(NTG_2020_Map,$C3179+2,$J$7)),"")</f>
        <v/>
      </c>
      <c r="K3179" s="17" t="str" cm="1">
        <f t="array" aca="1" ref="K3179" ca="1">IFERROR(INDEX(NTG_2020_Map,$C3179+2,K$7),"")</f>
        <v/>
      </c>
      <c r="L3179" s="17" t="str" cm="1">
        <f t="array" aca="1" ref="L3179" ca="1">IFERROR(INDEX(NTG_2020_Map,$C3179+2,L$7),"")</f>
        <v/>
      </c>
      <c r="M3179" s="17" t="str" cm="1">
        <f t="array" aca="1" ref="M3179" ca="1">IFERROR(INDEX(NTG_2020_Map,$C3179+2,M$7),"")</f>
        <v/>
      </c>
      <c r="N3179" s="18" t="str" cm="1">
        <f t="array" aca="1" ref="N3179" ca="1">IFERROR(INDEX(NTG_2020_Map,$C3179+2,N$7),"")</f>
        <v/>
      </c>
      <c r="O3179" s="18" t="str" cm="1">
        <f t="array" aca="1" ref="O3179" ca="1">IFERROR(IF(INDEX(NTG_2020_Map,$C3179+2,O$7)="","",INDEX(NTG_2020_Map,$C3179+2,O$7)),"")</f>
        <v/>
      </c>
    </row>
    <row r="3180" spans="3:15" ht="12.75" customHeight="1">
      <c r="C3180" s="16">
        <f t="shared" si="98"/>
        <v>138</v>
      </c>
      <c r="D3180" s="16">
        <f t="shared" si="99"/>
        <v>21</v>
      </c>
      <c r="E3180" s="16" cm="1">
        <f t="array" aca="1" ref="E3180" ca="1">IF(F3180="","",IF(INDEX(NTG_2020_Table,$C3180+1,$D3180)=1,1,0))</f>
        <v>1</v>
      </c>
      <c r="F3180" s="17" t="str" cm="1">
        <f t="array" aca="1" ref="F3180" ca="1">IFERROR(INDEX(NTG_2020_Table,$C3180+1,$F$7),"")</f>
        <v>NonRes-HVAC-maint</v>
      </c>
      <c r="G3180" s="17" t="str" cm="1">
        <f t="array" aca="1" ref="G3180" ca="1">IF($F3180="","",IFERROR(INDEX(NTG_2020_Map,1,IF($D3180&lt;$B$4,$B$3,IF($D3180&lt;$B$5,$B$4,$B$5))),""))</f>
        <v>CreatedComment</v>
      </c>
      <c r="H3180" s="17" t="str" cm="1">
        <f t="array" aca="1" ref="H3180" ca="1">IF(F3180="","",IFERROR(INDEX(NTG_2020_Map,2,D3180),""))</f>
        <v/>
      </c>
      <c r="I3180" s="17" t="str" cm="1">
        <f t="array" aca="1" ref="I3180" ca="1">IFERROR(INDEX(NTG_2020_Map,$C3180+2,$I$7),"")</f>
        <v/>
      </c>
      <c r="J3180" s="17" t="str" cm="1">
        <f t="array" aca="1" ref="J3180" ca="1">IFERROR(IF(INDEX(NTG_2020_Map,$C3180+2,36)=0,"",INDEX(NTG_2020_Map,$C3180+2,$J$7)),"")</f>
        <v/>
      </c>
      <c r="K3180" s="17" t="str" cm="1">
        <f t="array" aca="1" ref="K3180" ca="1">IFERROR(INDEX(NTG_2020_Map,$C3180+2,K$7),"")</f>
        <v/>
      </c>
      <c r="L3180" s="17" t="str" cm="1">
        <f t="array" aca="1" ref="L3180" ca="1">IFERROR(INDEX(NTG_2020_Map,$C3180+2,L$7),"")</f>
        <v/>
      </c>
      <c r="M3180" s="17" t="str" cm="1">
        <f t="array" aca="1" ref="M3180" ca="1">IFERROR(INDEX(NTG_2020_Map,$C3180+2,M$7),"")</f>
        <v/>
      </c>
      <c r="N3180" s="18" t="str" cm="1">
        <f t="array" aca="1" ref="N3180" ca="1">IFERROR(INDEX(NTG_2020_Map,$C3180+2,N$7),"")</f>
        <v/>
      </c>
      <c r="O3180" s="18" t="str" cm="1">
        <f t="array" aca="1" ref="O3180" ca="1">IFERROR(IF(INDEX(NTG_2020_Map,$C3180+2,O$7)="","",INDEX(NTG_2020_Map,$C3180+2,O$7)),"")</f>
        <v/>
      </c>
    </row>
    <row r="3181" spans="3:15" ht="12.75" customHeight="1">
      <c r="C3181" s="16">
        <f t="shared" si="98"/>
        <v>138</v>
      </c>
      <c r="D3181" s="16">
        <f t="shared" si="99"/>
        <v>22</v>
      </c>
      <c r="E3181" s="16" cm="1">
        <f t="array" aca="1" ref="E3181" ca="1">IF(F3181="","",IF(INDEX(NTG_2020_Table,$C3181+1,$D3181)=1,1,0))</f>
        <v>1</v>
      </c>
      <c r="F3181" s="17" t="str" cm="1">
        <f t="array" aca="1" ref="F3181" ca="1">IFERROR(INDEX(NTG_2020_Table,$C3181+1,$F$7),"")</f>
        <v>NonRes-HVAC-maint</v>
      </c>
      <c r="G3181" s="17" t="str" cm="1">
        <f t="array" aca="1" ref="G3181" ca="1">IF($F3181="","",IFERROR(INDEX(NTG_2020_Map,1,IF($D3181&lt;$B$4,$B$3,IF($D3181&lt;$B$5,$B$4,$B$5))),""))</f>
        <v>CreatedComment</v>
      </c>
      <c r="H3181" s="17" t="str" cm="1">
        <f t="array" aca="1" ref="H3181" ca="1">IF(F3181="","",IFERROR(INDEX(NTG_2020_Map,2,D3181),""))</f>
        <v/>
      </c>
      <c r="I3181" s="17" t="str" cm="1">
        <f t="array" aca="1" ref="I3181" ca="1">IFERROR(INDEX(NTG_2020_Map,$C3181+2,$I$7),"")</f>
        <v/>
      </c>
      <c r="J3181" s="17" t="str" cm="1">
        <f t="array" aca="1" ref="J3181" ca="1">IFERROR(IF(INDEX(NTG_2020_Map,$C3181+2,36)=0,"",INDEX(NTG_2020_Map,$C3181+2,$J$7)),"")</f>
        <v/>
      </c>
      <c r="K3181" s="17" t="str" cm="1">
        <f t="array" aca="1" ref="K3181" ca="1">IFERROR(INDEX(NTG_2020_Map,$C3181+2,K$7),"")</f>
        <v/>
      </c>
      <c r="L3181" s="17" t="str" cm="1">
        <f t="array" aca="1" ref="L3181" ca="1">IFERROR(INDEX(NTG_2020_Map,$C3181+2,L$7),"")</f>
        <v/>
      </c>
      <c r="M3181" s="17" t="str" cm="1">
        <f t="array" aca="1" ref="M3181" ca="1">IFERROR(INDEX(NTG_2020_Map,$C3181+2,M$7),"")</f>
        <v/>
      </c>
      <c r="N3181" s="18" t="str" cm="1">
        <f t="array" aca="1" ref="N3181" ca="1">IFERROR(INDEX(NTG_2020_Map,$C3181+2,N$7),"")</f>
        <v/>
      </c>
      <c r="O3181" s="18" t="str" cm="1">
        <f t="array" aca="1" ref="O3181" ca="1">IFERROR(IF(INDEX(NTG_2020_Map,$C3181+2,O$7)="","",INDEX(NTG_2020_Map,$C3181+2,O$7)),"")</f>
        <v/>
      </c>
    </row>
    <row r="3182" spans="3:15" ht="12.75" customHeight="1">
      <c r="C3182" s="16">
        <f t="shared" si="98"/>
        <v>138</v>
      </c>
      <c r="D3182" s="16">
        <f t="shared" si="99"/>
        <v>23</v>
      </c>
      <c r="E3182" s="16" cm="1">
        <f t="array" aca="1" ref="E3182" ca="1">IF(F3182="","",IF(INDEX(NTG_2020_Table,$C3182+1,$D3182)=1,1,0))</f>
        <v>1</v>
      </c>
      <c r="F3182" s="17" t="str" cm="1">
        <f t="array" aca="1" ref="F3182" ca="1">IFERROR(INDEX(NTG_2020_Table,$C3182+1,$F$7),"")</f>
        <v>NonRes-HVAC-maint</v>
      </c>
      <c r="G3182" s="17" t="str" cm="1">
        <f t="array" aca="1" ref="G3182" ca="1">IF($F3182="","",IFERROR(INDEX(NTG_2020_Map,1,IF($D3182&lt;$B$4,$B$3,IF($D3182&lt;$B$5,$B$4,$B$5))),""))</f>
        <v>CreatedComment</v>
      </c>
      <c r="H3182" s="17" t="str" cm="1">
        <f t="array" aca="1" ref="H3182" ca="1">IF(F3182="","",IFERROR(INDEX(NTG_2020_Map,2,D3182),""))</f>
        <v/>
      </c>
      <c r="I3182" s="17" t="str" cm="1">
        <f t="array" aca="1" ref="I3182" ca="1">IFERROR(INDEX(NTG_2020_Map,$C3182+2,$I$7),"")</f>
        <v/>
      </c>
      <c r="J3182" s="17" t="str" cm="1">
        <f t="array" aca="1" ref="J3182" ca="1">IFERROR(IF(INDEX(NTG_2020_Map,$C3182+2,36)=0,"",INDEX(NTG_2020_Map,$C3182+2,$J$7)),"")</f>
        <v/>
      </c>
      <c r="K3182" s="17" t="str" cm="1">
        <f t="array" aca="1" ref="K3182" ca="1">IFERROR(INDEX(NTG_2020_Map,$C3182+2,K$7),"")</f>
        <v/>
      </c>
      <c r="L3182" s="17" t="str" cm="1">
        <f t="array" aca="1" ref="L3182" ca="1">IFERROR(INDEX(NTG_2020_Map,$C3182+2,L$7),"")</f>
        <v/>
      </c>
      <c r="M3182" s="17" t="str" cm="1">
        <f t="array" aca="1" ref="M3182" ca="1">IFERROR(INDEX(NTG_2020_Map,$C3182+2,M$7),"")</f>
        <v/>
      </c>
      <c r="N3182" s="18" t="str" cm="1">
        <f t="array" aca="1" ref="N3182" ca="1">IFERROR(INDEX(NTG_2020_Map,$C3182+2,N$7),"")</f>
        <v/>
      </c>
      <c r="O3182" s="18" t="str" cm="1">
        <f t="array" aca="1" ref="O3182" ca="1">IFERROR(IF(INDEX(NTG_2020_Map,$C3182+2,O$7)="","",INDEX(NTG_2020_Map,$C3182+2,O$7)),"")</f>
        <v/>
      </c>
    </row>
    <row r="3183" spans="3:15" ht="12.75" customHeight="1">
      <c r="C3183" s="16">
        <f t="shared" si="98"/>
        <v>139</v>
      </c>
      <c r="D3183" s="16">
        <f t="shared" si="99"/>
        <v>1</v>
      </c>
      <c r="E3183" s="16" cm="1">
        <f t="array" aca="1" ref="E3183" ca="1">IF(F3183="","",IF(INDEX(NTG_2020_Table,$C3183+1,$D3183)=1,1,0))</f>
        <v>0</v>
      </c>
      <c r="F3183" s="17" t="str" cm="1">
        <f t="array" aca="1" ref="F3183" ca="1">IFERROR(INDEX(NTG_2020_Table,$C3183+1,$F$7),"")</f>
        <v>NonRes-In-Ltg-LEDFixt</v>
      </c>
      <c r="G3183" s="17" t="str" cm="1">
        <f t="array" aca="1" ref="G3183" ca="1">IF($F3183="","",IFERROR(INDEX(NTG_2020_Map,1,IF($D3183&lt;$B$4,$B$3,IF($D3183&lt;$B$5,$B$4,$B$5))),""))</f>
        <v>NTG_ID</v>
      </c>
      <c r="H3183" s="17" t="str" cm="1">
        <f t="array" aca="1" ref="H3183" ca="1">IF(F3183="","",IFERROR(INDEX(NTG_2020_Map,2,D3183),""))</f>
        <v>Agric-Default&gt;2yrs</v>
      </c>
      <c r="I3183" s="17" t="str" cm="1">
        <f t="array" aca="1" ref="I3183" ca="1">IFERROR(INDEX(NTG_2020_Map,$C3183+2,$I$7),"")</f>
        <v/>
      </c>
      <c r="J3183" s="17" t="str" cm="1">
        <f t="array" aca="1" ref="J3183" ca="1">IFERROR(IF(INDEX(NTG_2020_Map,$C3183+2,36)=0,"",INDEX(NTG_2020_Map,$C3183+2,$J$7)),"")</f>
        <v/>
      </c>
      <c r="K3183" s="17" t="str" cm="1">
        <f t="array" aca="1" ref="K3183" ca="1">IFERROR(INDEX(NTG_2020_Map,$C3183+2,K$7),"")</f>
        <v/>
      </c>
      <c r="L3183" s="17" t="str" cm="1">
        <f t="array" aca="1" ref="L3183" ca="1">IFERROR(INDEX(NTG_2020_Map,$C3183+2,L$7),"")</f>
        <v/>
      </c>
      <c r="M3183" s="17" t="str" cm="1">
        <f t="array" aca="1" ref="M3183" ca="1">IFERROR(INDEX(NTG_2020_Map,$C3183+2,M$7),"")</f>
        <v/>
      </c>
      <c r="N3183" s="18" t="str" cm="1">
        <f t="array" aca="1" ref="N3183" ca="1">IFERROR(INDEX(NTG_2020_Map,$C3183+2,N$7),"")</f>
        <v/>
      </c>
      <c r="O3183" s="18" t="str" cm="1">
        <f t="array" aca="1" ref="O3183" ca="1">IFERROR(IF(INDEX(NTG_2020_Map,$C3183+2,O$7)="","",INDEX(NTG_2020_Map,$C3183+2,O$7)),"")</f>
        <v/>
      </c>
    </row>
    <row r="3184" spans="3:15" ht="12.75" customHeight="1">
      <c r="C3184" s="16">
        <f t="shared" si="98"/>
        <v>139</v>
      </c>
      <c r="D3184" s="16">
        <f t="shared" si="99"/>
        <v>2</v>
      </c>
      <c r="E3184" s="16" cm="1">
        <f t="array" aca="1" ref="E3184" ca="1">IF(F3184="","",IF(INDEX(NTG_2020_Table,$C3184+1,$D3184)=1,1,0))</f>
        <v>0</v>
      </c>
      <c r="F3184" s="17" t="str" cm="1">
        <f t="array" aca="1" ref="F3184" ca="1">IFERROR(INDEX(NTG_2020_Table,$C3184+1,$F$7),"")</f>
        <v>NonRes-In-Ltg-LEDFixt</v>
      </c>
      <c r="G3184" s="17" t="str" cm="1">
        <f t="array" aca="1" ref="G3184" ca="1">IF($F3184="","",IFERROR(INDEX(NTG_2020_Map,1,IF($D3184&lt;$B$4,$B$3,IF($D3184&lt;$B$5,$B$4,$B$5))),""))</f>
        <v>NTG_ID</v>
      </c>
      <c r="H3184" s="17" t="str" cm="1">
        <f t="array" aca="1" ref="H3184" ca="1">IF(F3184="","",IFERROR(INDEX(NTG_2020_Map,2,D3184),""))</f>
        <v>DEER2019</v>
      </c>
      <c r="I3184" s="17" t="str" cm="1">
        <f t="array" aca="1" ref="I3184" ca="1">IFERROR(INDEX(NTG_2020_Map,$C3184+2,$I$7),"")</f>
        <v/>
      </c>
      <c r="J3184" s="17" t="str" cm="1">
        <f t="array" aca="1" ref="J3184" ca="1">IFERROR(IF(INDEX(NTG_2020_Map,$C3184+2,36)=0,"",INDEX(NTG_2020_Map,$C3184+2,$J$7)),"")</f>
        <v/>
      </c>
      <c r="K3184" s="17" t="str" cm="1">
        <f t="array" aca="1" ref="K3184" ca="1">IFERROR(INDEX(NTG_2020_Map,$C3184+2,K$7),"")</f>
        <v/>
      </c>
      <c r="L3184" s="17" t="str" cm="1">
        <f t="array" aca="1" ref="L3184" ca="1">IFERROR(INDEX(NTG_2020_Map,$C3184+2,L$7),"")</f>
        <v/>
      </c>
      <c r="M3184" s="17" t="str" cm="1">
        <f t="array" aca="1" ref="M3184" ca="1">IFERROR(INDEX(NTG_2020_Map,$C3184+2,M$7),"")</f>
        <v/>
      </c>
      <c r="N3184" s="18" t="str" cm="1">
        <f t="array" aca="1" ref="N3184" ca="1">IFERROR(INDEX(NTG_2020_Map,$C3184+2,N$7),"")</f>
        <v/>
      </c>
      <c r="O3184" s="18" t="str" cm="1">
        <f t="array" aca="1" ref="O3184" ca="1">IFERROR(IF(INDEX(NTG_2020_Map,$C3184+2,O$7)="","",INDEX(NTG_2020_Map,$C3184+2,O$7)),"")</f>
        <v/>
      </c>
    </row>
    <row r="3185" spans="3:15" ht="12.75" customHeight="1">
      <c r="C3185" s="16">
        <f t="shared" si="98"/>
        <v>139</v>
      </c>
      <c r="D3185" s="16">
        <f t="shared" si="99"/>
        <v>3</v>
      </c>
      <c r="E3185" s="16" cm="1">
        <f t="array" aca="1" ref="E3185" ca="1">IF(F3185="","",IF(INDEX(NTG_2020_Table,$C3185+1,$D3185)=1,1,0))</f>
        <v>0</v>
      </c>
      <c r="F3185" s="17" t="str" cm="1">
        <f t="array" aca="1" ref="F3185" ca="1">IFERROR(INDEX(NTG_2020_Table,$C3185+1,$F$7),"")</f>
        <v>NonRes-In-Ltg-LEDFixt</v>
      </c>
      <c r="G3185" s="17" t="str" cm="1">
        <f t="array" aca="1" ref="G3185" ca="1">IF($F3185="","",IFERROR(INDEX(NTG_2020_Map,1,IF($D3185&lt;$B$4,$B$3,IF($D3185&lt;$B$5,$B$4,$B$5))),""))</f>
        <v>NTG_ID</v>
      </c>
      <c r="H3185" s="17" cm="1">
        <f t="array" aca="1" ref="H3185" ca="1">IF(F3185="","",IFERROR(INDEX(NTG_2020_Map,2,D3185),""))</f>
        <v>43466</v>
      </c>
      <c r="I3185" s="17" t="str" cm="1">
        <f t="array" aca="1" ref="I3185" ca="1">IFERROR(INDEX(NTG_2020_Map,$C3185+2,$I$7),"")</f>
        <v/>
      </c>
      <c r="J3185" s="17" t="str" cm="1">
        <f t="array" aca="1" ref="J3185" ca="1">IFERROR(IF(INDEX(NTG_2020_Map,$C3185+2,36)=0,"",INDEX(NTG_2020_Map,$C3185+2,$J$7)),"")</f>
        <v/>
      </c>
      <c r="K3185" s="17" t="str" cm="1">
        <f t="array" aca="1" ref="K3185" ca="1">IFERROR(INDEX(NTG_2020_Map,$C3185+2,K$7),"")</f>
        <v/>
      </c>
      <c r="L3185" s="17" t="str" cm="1">
        <f t="array" aca="1" ref="L3185" ca="1">IFERROR(INDEX(NTG_2020_Map,$C3185+2,L$7),"")</f>
        <v/>
      </c>
      <c r="M3185" s="17" t="str" cm="1">
        <f t="array" aca="1" ref="M3185" ca="1">IFERROR(INDEX(NTG_2020_Map,$C3185+2,M$7),"")</f>
        <v/>
      </c>
      <c r="N3185" s="18" t="str" cm="1">
        <f t="array" aca="1" ref="N3185" ca="1">IFERROR(INDEX(NTG_2020_Map,$C3185+2,N$7),"")</f>
        <v/>
      </c>
      <c r="O3185" s="18" t="str" cm="1">
        <f t="array" aca="1" ref="O3185" ca="1">IFERROR(IF(INDEX(NTG_2020_Map,$C3185+2,O$7)="","",INDEX(NTG_2020_Map,$C3185+2,O$7)),"")</f>
        <v/>
      </c>
    </row>
    <row r="3186" spans="3:15" ht="12.75" customHeight="1">
      <c r="C3186" s="16">
        <f t="shared" si="98"/>
        <v>139</v>
      </c>
      <c r="D3186" s="16">
        <f t="shared" si="99"/>
        <v>4</v>
      </c>
      <c r="E3186" s="16" cm="1">
        <f t="array" aca="1" ref="E3186" ca="1">IF(F3186="","",IF(INDEX(NTG_2020_Table,$C3186+1,$D3186)=1,1,0))</f>
        <v>0</v>
      </c>
      <c r="F3186" s="17" t="str" cm="1">
        <f t="array" aca="1" ref="F3186" ca="1">IFERROR(INDEX(NTG_2020_Table,$C3186+1,$F$7),"")</f>
        <v>NonRes-In-Ltg-LEDFixt</v>
      </c>
      <c r="G3186" s="17" t="str" cm="1">
        <f t="array" aca="1" ref="G3186" ca="1">IF($F3186="","",IFERROR(INDEX(NTG_2020_Map,1,IF($D3186&lt;$B$4,$B$3,IF($D3186&lt;$B$5,$B$4,$B$5))),""))</f>
        <v>NTG_ID</v>
      </c>
      <c r="H3186" s="17" cm="1">
        <f t="array" aca="1" ref="H3186" ca="1">IF(F3186="","",IFERROR(INDEX(NTG_2020_Map,2,D3186),""))</f>
        <v>46022</v>
      </c>
      <c r="I3186" s="17" t="str" cm="1">
        <f t="array" aca="1" ref="I3186" ca="1">IFERROR(INDEX(NTG_2020_Map,$C3186+2,$I$7),"")</f>
        <v/>
      </c>
      <c r="J3186" s="17" t="str" cm="1">
        <f t="array" aca="1" ref="J3186" ca="1">IFERROR(IF(INDEX(NTG_2020_Map,$C3186+2,36)=0,"",INDEX(NTG_2020_Map,$C3186+2,$J$7)),"")</f>
        <v/>
      </c>
      <c r="K3186" s="17" t="str" cm="1">
        <f t="array" aca="1" ref="K3186" ca="1">IFERROR(INDEX(NTG_2020_Map,$C3186+2,K$7),"")</f>
        <v/>
      </c>
      <c r="L3186" s="17" t="str" cm="1">
        <f t="array" aca="1" ref="L3186" ca="1">IFERROR(INDEX(NTG_2020_Map,$C3186+2,L$7),"")</f>
        <v/>
      </c>
      <c r="M3186" s="17" t="str" cm="1">
        <f t="array" aca="1" ref="M3186" ca="1">IFERROR(INDEX(NTG_2020_Map,$C3186+2,M$7),"")</f>
        <v/>
      </c>
      <c r="N3186" s="18" t="str" cm="1">
        <f t="array" aca="1" ref="N3186" ca="1">IFERROR(INDEX(NTG_2020_Map,$C3186+2,N$7),"")</f>
        <v/>
      </c>
      <c r="O3186" s="18" t="str" cm="1">
        <f t="array" aca="1" ref="O3186" ca="1">IFERROR(IF(INDEX(NTG_2020_Map,$C3186+2,O$7)="","",INDEX(NTG_2020_Map,$C3186+2,O$7)),"")</f>
        <v/>
      </c>
    </row>
    <row r="3187" spans="3:15" ht="12.75" customHeight="1">
      <c r="C3187" s="16">
        <f t="shared" si="98"/>
        <v>139</v>
      </c>
      <c r="D3187" s="16">
        <f t="shared" si="99"/>
        <v>5</v>
      </c>
      <c r="E3187" s="16" cm="1">
        <f t="array" aca="1" ref="E3187" ca="1">IF(F3187="","",IF(INDEX(NTG_2020_Table,$C3187+1,$D3187)=1,1,0))</f>
        <v>0</v>
      </c>
      <c r="F3187" s="17" t="str" cm="1">
        <f t="array" aca="1" ref="F3187" ca="1">IFERROR(INDEX(NTG_2020_Table,$C3187+1,$F$7),"")</f>
        <v>NonRes-In-Ltg-LEDFixt</v>
      </c>
      <c r="G3187" s="17" t="str" cm="1">
        <f t="array" aca="1" ref="G3187" ca="1">IF($F3187="","",IFERROR(INDEX(NTG_2020_Map,1,IF($D3187&lt;$B$4,$B$3,IF($D3187&lt;$B$5,$B$4,$B$5))),""))</f>
        <v>NTG_ID</v>
      </c>
      <c r="H3187" s="17" cm="1">
        <f t="array" aca="1" ref="H3187" ca="1">IF(F3187="","",IFERROR(INDEX(NTG_2020_Map,2,D3187),""))</f>
        <v>0.6</v>
      </c>
      <c r="I3187" s="17" t="str" cm="1">
        <f t="array" aca="1" ref="I3187" ca="1">IFERROR(INDEX(NTG_2020_Map,$C3187+2,$I$7),"")</f>
        <v/>
      </c>
      <c r="J3187" s="17" t="str" cm="1">
        <f t="array" aca="1" ref="J3187" ca="1">IFERROR(IF(INDEX(NTG_2020_Map,$C3187+2,36)=0,"",INDEX(NTG_2020_Map,$C3187+2,$J$7)),"")</f>
        <v/>
      </c>
      <c r="K3187" s="17" t="str" cm="1">
        <f t="array" aca="1" ref="K3187" ca="1">IFERROR(INDEX(NTG_2020_Map,$C3187+2,K$7),"")</f>
        <v/>
      </c>
      <c r="L3187" s="17" t="str" cm="1">
        <f t="array" aca="1" ref="L3187" ca="1">IFERROR(INDEX(NTG_2020_Map,$C3187+2,L$7),"")</f>
        <v/>
      </c>
      <c r="M3187" s="17" t="str" cm="1">
        <f t="array" aca="1" ref="M3187" ca="1">IFERROR(INDEX(NTG_2020_Map,$C3187+2,M$7),"")</f>
        <v/>
      </c>
      <c r="N3187" s="18" t="str" cm="1">
        <f t="array" aca="1" ref="N3187" ca="1">IFERROR(INDEX(NTG_2020_Map,$C3187+2,N$7),"")</f>
        <v/>
      </c>
      <c r="O3187" s="18" t="str" cm="1">
        <f t="array" aca="1" ref="O3187" ca="1">IFERROR(IF(INDEX(NTG_2020_Map,$C3187+2,O$7)="","",INDEX(NTG_2020_Map,$C3187+2,O$7)),"")</f>
        <v/>
      </c>
    </row>
    <row r="3188" spans="3:15" ht="12.75" customHeight="1">
      <c r="C3188" s="16">
        <f t="shared" si="98"/>
        <v>139</v>
      </c>
      <c r="D3188" s="16">
        <f t="shared" si="99"/>
        <v>6</v>
      </c>
      <c r="E3188" s="16" cm="1">
        <f t="array" aca="1" ref="E3188" ca="1">IF(F3188="","",IF(INDEX(NTG_2020_Table,$C3188+1,$D3188)=1,1,0))</f>
        <v>0</v>
      </c>
      <c r="F3188" s="17" t="str" cm="1">
        <f t="array" aca="1" ref="F3188" ca="1">IFERROR(INDEX(NTG_2020_Table,$C3188+1,$F$7),"")</f>
        <v>NonRes-In-Ltg-LEDFixt</v>
      </c>
      <c r="G3188" s="17" t="str" cm="1">
        <f t="array" aca="1" ref="G3188" ca="1">IF($F3188="","",IFERROR(INDEX(NTG_2020_Map,1,IF($D3188&lt;$B$4,$B$3,IF($D3188&lt;$B$5,$B$4,$B$5))),""))</f>
        <v>NTG_ID</v>
      </c>
      <c r="H3188" s="17" cm="1">
        <f t="array" aca="1" ref="H3188" ca="1">IF(F3188="","",IFERROR(INDEX(NTG_2020_Map,2,D3188),""))</f>
        <v>0.6</v>
      </c>
      <c r="I3188" s="17" t="str" cm="1">
        <f t="array" aca="1" ref="I3188" ca="1">IFERROR(INDEX(NTG_2020_Map,$C3188+2,$I$7),"")</f>
        <v/>
      </c>
      <c r="J3188" s="17" t="str" cm="1">
        <f t="array" aca="1" ref="J3188" ca="1">IFERROR(IF(INDEX(NTG_2020_Map,$C3188+2,36)=0,"",INDEX(NTG_2020_Map,$C3188+2,$J$7)),"")</f>
        <v/>
      </c>
      <c r="K3188" s="17" t="str" cm="1">
        <f t="array" aca="1" ref="K3188" ca="1">IFERROR(INDEX(NTG_2020_Map,$C3188+2,K$7),"")</f>
        <v/>
      </c>
      <c r="L3188" s="17" t="str" cm="1">
        <f t="array" aca="1" ref="L3188" ca="1">IFERROR(INDEX(NTG_2020_Map,$C3188+2,L$7),"")</f>
        <v/>
      </c>
      <c r="M3188" s="17" t="str" cm="1">
        <f t="array" aca="1" ref="M3188" ca="1">IFERROR(INDEX(NTG_2020_Map,$C3188+2,M$7),"")</f>
        <v/>
      </c>
      <c r="N3188" s="18" t="str" cm="1">
        <f t="array" aca="1" ref="N3188" ca="1">IFERROR(INDEX(NTG_2020_Map,$C3188+2,N$7),"")</f>
        <v/>
      </c>
      <c r="O3188" s="18" t="str" cm="1">
        <f t="array" aca="1" ref="O3188" ca="1">IFERROR(IF(INDEX(NTG_2020_Map,$C3188+2,O$7)="","",INDEX(NTG_2020_Map,$C3188+2,O$7)),"")</f>
        <v/>
      </c>
    </row>
    <row r="3189" spans="3:15" ht="12.75" customHeight="1">
      <c r="C3189" s="16">
        <f t="shared" si="98"/>
        <v>139</v>
      </c>
      <c r="D3189" s="16">
        <f t="shared" si="99"/>
        <v>7</v>
      </c>
      <c r="E3189" s="16" cm="1">
        <f t="array" aca="1" ref="E3189" ca="1">IF(F3189="","",IF(INDEX(NTG_2020_Table,$C3189+1,$D3189)=1,1,0))</f>
        <v>0</v>
      </c>
      <c r="F3189" s="17" t="str" cm="1">
        <f t="array" aca="1" ref="F3189" ca="1">IFERROR(INDEX(NTG_2020_Table,$C3189+1,$F$7),"")</f>
        <v>NonRes-In-Ltg-LEDFixt</v>
      </c>
      <c r="G3189" s="17" t="str" cm="1">
        <f t="array" aca="1" ref="G3189" ca="1">IF($F3189="","",IFERROR(INDEX(NTG_2020_Map,1,IF($D3189&lt;$B$4,$B$3,IF($D3189&lt;$B$5,$B$4,$B$5))),""))</f>
        <v>NTG_ID</v>
      </c>
      <c r="H3189" s="17" t="str" cm="1">
        <f t="array" aca="1" ref="H3189" ca="1">IF(F3189="","",IFERROR(INDEX(NTG_2020_Map,2,D3189),""))</f>
        <v>Measures not covered by other NTG values and measure technology type has been available in marketplace for more than 2 years</v>
      </c>
      <c r="I3189" s="17" t="str" cm="1">
        <f t="array" aca="1" ref="I3189" ca="1">IFERROR(INDEX(NTG_2020_Map,$C3189+2,$I$7),"")</f>
        <v/>
      </c>
      <c r="J3189" s="17" t="str" cm="1">
        <f t="array" aca="1" ref="J3189" ca="1">IFERROR(IF(INDEX(NTG_2020_Map,$C3189+2,36)=0,"",INDEX(NTG_2020_Map,$C3189+2,$J$7)),"")</f>
        <v/>
      </c>
      <c r="K3189" s="17" t="str" cm="1">
        <f t="array" aca="1" ref="K3189" ca="1">IFERROR(INDEX(NTG_2020_Map,$C3189+2,K$7),"")</f>
        <v/>
      </c>
      <c r="L3189" s="17" t="str" cm="1">
        <f t="array" aca="1" ref="L3189" ca="1">IFERROR(INDEX(NTG_2020_Map,$C3189+2,L$7),"")</f>
        <v/>
      </c>
      <c r="M3189" s="17" t="str" cm="1">
        <f t="array" aca="1" ref="M3189" ca="1">IFERROR(INDEX(NTG_2020_Map,$C3189+2,M$7),"")</f>
        <v/>
      </c>
      <c r="N3189" s="18" t="str" cm="1">
        <f t="array" aca="1" ref="N3189" ca="1">IFERROR(INDEX(NTG_2020_Map,$C3189+2,N$7),"")</f>
        <v/>
      </c>
      <c r="O3189" s="18" t="str" cm="1">
        <f t="array" aca="1" ref="O3189" ca="1">IFERROR(IF(INDEX(NTG_2020_Map,$C3189+2,O$7)="","",INDEX(NTG_2020_Map,$C3189+2,O$7)),"")</f>
        <v/>
      </c>
    </row>
    <row r="3190" spans="3:15" ht="12.75" customHeight="1">
      <c r="C3190" s="16">
        <f t="shared" si="98"/>
        <v>139</v>
      </c>
      <c r="D3190" s="16">
        <f t="shared" si="99"/>
        <v>8</v>
      </c>
      <c r="E3190" s="16" cm="1">
        <f t="array" aca="1" ref="E3190" ca="1">IF(F3190="","",IF(INDEX(NTG_2020_Table,$C3190+1,$D3190)=1,1,0))</f>
        <v>0</v>
      </c>
      <c r="F3190" s="17" t="str" cm="1">
        <f t="array" aca="1" ref="F3190" ca="1">IFERROR(INDEX(NTG_2020_Table,$C3190+1,$F$7),"")</f>
        <v>NonRes-In-Ltg-LEDFixt</v>
      </c>
      <c r="G3190" s="17" t="str" cm="1">
        <f t="array" aca="1" ref="G3190" ca="1">IF($F3190="","",IFERROR(INDEX(NTG_2020_Map,1,IF($D3190&lt;$B$4,$B$3,IF($D3190&lt;$B$5,$B$4,$B$5))),""))</f>
        <v>NTG_ID</v>
      </c>
      <c r="H3190" s="17" t="str" cm="1">
        <f t="array" aca="1" ref="H3190" ca="1">IF(F3190="","",IFERROR(INDEX(NTG_2020_Map,2,D3190),""))</f>
        <v>Deem-DEER|Deem-WP</v>
      </c>
      <c r="I3190" s="17" t="str" cm="1">
        <f t="array" aca="1" ref="I3190" ca="1">IFERROR(INDEX(NTG_2020_Map,$C3190+2,$I$7),"")</f>
        <v/>
      </c>
      <c r="J3190" s="17" t="str" cm="1">
        <f t="array" aca="1" ref="J3190" ca="1">IFERROR(IF(INDEX(NTG_2020_Map,$C3190+2,36)=0,"",INDEX(NTG_2020_Map,$C3190+2,$J$7)),"")</f>
        <v/>
      </c>
      <c r="K3190" s="17" t="str" cm="1">
        <f t="array" aca="1" ref="K3190" ca="1">IFERROR(INDEX(NTG_2020_Map,$C3190+2,K$7),"")</f>
        <v/>
      </c>
      <c r="L3190" s="17" t="str" cm="1">
        <f t="array" aca="1" ref="L3190" ca="1">IFERROR(INDEX(NTG_2020_Map,$C3190+2,L$7),"")</f>
        <v/>
      </c>
      <c r="M3190" s="17" t="str" cm="1">
        <f t="array" aca="1" ref="M3190" ca="1">IFERROR(INDEX(NTG_2020_Map,$C3190+2,M$7),"")</f>
        <v/>
      </c>
      <c r="N3190" s="18" t="str" cm="1">
        <f t="array" aca="1" ref="N3190" ca="1">IFERROR(INDEX(NTG_2020_Map,$C3190+2,N$7),"")</f>
        <v/>
      </c>
      <c r="O3190" s="18" t="str" cm="1">
        <f t="array" aca="1" ref="O3190" ca="1">IFERROR(IF(INDEX(NTG_2020_Map,$C3190+2,O$7)="","",INDEX(NTG_2020_Map,$C3190+2,O$7)),"")</f>
        <v/>
      </c>
    </row>
    <row r="3191" spans="3:15" ht="12.75" customHeight="1">
      <c r="C3191" s="16">
        <f t="shared" si="98"/>
        <v>139</v>
      </c>
      <c r="D3191" s="16">
        <f t="shared" si="99"/>
        <v>9</v>
      </c>
      <c r="E3191" s="16" cm="1">
        <f t="array" aca="1" ref="E3191" ca="1">IF(F3191="","",IF(INDEX(NTG_2020_Table,$C3191+1,$D3191)=1,1,0))</f>
        <v>0</v>
      </c>
      <c r="F3191" s="17" t="str" cm="1">
        <f t="array" aca="1" ref="F3191" ca="1">IFERROR(INDEX(NTG_2020_Table,$C3191+1,$F$7),"")</f>
        <v>NonRes-In-Ltg-LEDFixt</v>
      </c>
      <c r="G3191" s="17" t="str" cm="1">
        <f t="array" aca="1" ref="G3191" ca="1">IF($F3191="","",IFERROR(INDEX(NTG_2020_Map,1,IF($D3191&lt;$B$4,$B$3,IF($D3191&lt;$B$5,$B$4,$B$5))),""))</f>
        <v>NTG_ID</v>
      </c>
      <c r="H3191" s="17" t="str" cm="1">
        <f t="array" aca="1" ref="H3191" ca="1">IF(F3191="","",IFERROR(INDEX(NTG_2020_Map,2,D3191),""))</f>
        <v>AOE|AR|BRO-Bhv|BRO-Op|BRO-RCx|BW|NC|NR</v>
      </c>
      <c r="I3191" s="17" t="str" cm="1">
        <f t="array" aca="1" ref="I3191" ca="1">IFERROR(INDEX(NTG_2020_Map,$C3191+2,$I$7),"")</f>
        <v/>
      </c>
      <c r="J3191" s="17" t="str" cm="1">
        <f t="array" aca="1" ref="J3191" ca="1">IFERROR(IF(INDEX(NTG_2020_Map,$C3191+2,36)=0,"",INDEX(NTG_2020_Map,$C3191+2,$J$7)),"")</f>
        <v/>
      </c>
      <c r="K3191" s="17" t="str" cm="1">
        <f t="array" aca="1" ref="K3191" ca="1">IFERROR(INDEX(NTG_2020_Map,$C3191+2,K$7),"")</f>
        <v/>
      </c>
      <c r="L3191" s="17" t="str" cm="1">
        <f t="array" aca="1" ref="L3191" ca="1">IFERROR(INDEX(NTG_2020_Map,$C3191+2,L$7),"")</f>
        <v/>
      </c>
      <c r="M3191" s="17" t="str" cm="1">
        <f t="array" aca="1" ref="M3191" ca="1">IFERROR(INDEX(NTG_2020_Map,$C3191+2,M$7),"")</f>
        <v/>
      </c>
      <c r="N3191" s="18" t="str" cm="1">
        <f t="array" aca="1" ref="N3191" ca="1">IFERROR(INDEX(NTG_2020_Map,$C3191+2,N$7),"")</f>
        <v/>
      </c>
      <c r="O3191" s="18" t="str" cm="1">
        <f t="array" aca="1" ref="O3191" ca="1">IFERROR(IF(INDEX(NTG_2020_Map,$C3191+2,O$7)="","",INDEX(NTG_2020_Map,$C3191+2,O$7)),"")</f>
        <v/>
      </c>
    </row>
    <row r="3192" spans="3:15" ht="12.75" customHeight="1">
      <c r="C3192" s="16">
        <f t="shared" si="98"/>
        <v>139</v>
      </c>
      <c r="D3192" s="16">
        <f t="shared" si="99"/>
        <v>10</v>
      </c>
      <c r="E3192" s="16" cm="1">
        <f t="array" aca="1" ref="E3192" ca="1">IF(F3192="","",IF(INDEX(NTG_2020_Table,$C3192+1,$D3192)=1,1,0))</f>
        <v>0</v>
      </c>
      <c r="F3192" s="17" t="str" cm="1">
        <f t="array" aca="1" ref="F3192" ca="1">IFERROR(INDEX(NTG_2020_Table,$C3192+1,$F$7),"")</f>
        <v>NonRes-In-Ltg-LEDFixt</v>
      </c>
      <c r="G3192" s="17" t="str" cm="1">
        <f t="array" aca="1" ref="G3192" ca="1">IF($F3192="","",IFERROR(INDEX(NTG_2020_Map,1,IF($D3192&lt;$B$4,$B$3,IF($D3192&lt;$B$5,$B$4,$B$5))),""))</f>
        <v>NTG_ID</v>
      </c>
      <c r="H3192" s="17" t="str" cm="1">
        <f t="array" aca="1" ref="H3192" ca="1">IF(F3192="","",IFERROR(INDEX(NTG_2020_Map,2,D3192),""))</f>
        <v>UpDeemed|DnCust|DnDeemed|DnCustDI|DnDeemDI</v>
      </c>
      <c r="I3192" s="17" t="str" cm="1">
        <f t="array" aca="1" ref="I3192" ca="1">IFERROR(INDEX(NTG_2020_Map,$C3192+2,$I$7),"")</f>
        <v/>
      </c>
      <c r="J3192" s="17" t="str" cm="1">
        <f t="array" aca="1" ref="J3192" ca="1">IFERROR(IF(INDEX(NTG_2020_Map,$C3192+2,36)=0,"",INDEX(NTG_2020_Map,$C3192+2,$J$7)),"")</f>
        <v/>
      </c>
      <c r="K3192" s="17" t="str" cm="1">
        <f t="array" aca="1" ref="K3192" ca="1">IFERROR(INDEX(NTG_2020_Map,$C3192+2,K$7),"")</f>
        <v/>
      </c>
      <c r="L3192" s="17" t="str" cm="1">
        <f t="array" aca="1" ref="L3192" ca="1">IFERROR(INDEX(NTG_2020_Map,$C3192+2,L$7),"")</f>
        <v/>
      </c>
      <c r="M3192" s="17" t="str" cm="1">
        <f t="array" aca="1" ref="M3192" ca="1">IFERROR(INDEX(NTG_2020_Map,$C3192+2,M$7),"")</f>
        <v/>
      </c>
      <c r="N3192" s="18" t="str" cm="1">
        <f t="array" aca="1" ref="N3192" ca="1">IFERROR(INDEX(NTG_2020_Map,$C3192+2,N$7),"")</f>
        <v/>
      </c>
      <c r="O3192" s="18" t="str" cm="1">
        <f t="array" aca="1" ref="O3192" ca="1">IFERROR(IF(INDEX(NTG_2020_Map,$C3192+2,O$7)="","",INDEX(NTG_2020_Map,$C3192+2,O$7)),"")</f>
        <v/>
      </c>
    </row>
    <row r="3193" spans="3:15" ht="12.75" customHeight="1">
      <c r="C3193" s="16">
        <f t="shared" si="98"/>
        <v>139</v>
      </c>
      <c r="D3193" s="16">
        <f t="shared" si="99"/>
        <v>11</v>
      </c>
      <c r="E3193" s="16" cm="1">
        <f t="array" aca="1" ref="E3193" ca="1">IF(F3193="","",IF(INDEX(NTG_2020_Table,$C3193+1,$D3193)=1,1,0))</f>
        <v>0</v>
      </c>
      <c r="F3193" s="17" t="str" cm="1">
        <f t="array" aca="1" ref="F3193" ca="1">IFERROR(INDEX(NTG_2020_Table,$C3193+1,$F$7),"")</f>
        <v>NonRes-In-Ltg-LEDFixt</v>
      </c>
      <c r="G3193" s="17" t="str" cm="1">
        <f t="array" aca="1" ref="G3193" ca="1">IF($F3193="","",IFERROR(INDEX(NTG_2020_Map,1,IF($D3193&lt;$B$4,$B$3,IF($D3193&lt;$B$5,$B$4,$B$5))),""))</f>
        <v>VersionSource</v>
      </c>
      <c r="H3193" s="17" t="str" cm="1">
        <f t="array" aca="1" ref="H3193" ca="1">IF(F3193="","",IFERROR(INDEX(NTG_2020_Map,2,D3193),""))</f>
        <v/>
      </c>
      <c r="I3193" s="17" t="str" cm="1">
        <f t="array" aca="1" ref="I3193" ca="1">IFERROR(INDEX(NTG_2020_Map,$C3193+2,$I$7),"")</f>
        <v/>
      </c>
      <c r="J3193" s="17" t="str" cm="1">
        <f t="array" aca="1" ref="J3193" ca="1">IFERROR(IF(INDEX(NTG_2020_Map,$C3193+2,36)=0,"",INDEX(NTG_2020_Map,$C3193+2,$J$7)),"")</f>
        <v/>
      </c>
      <c r="K3193" s="17" t="str" cm="1">
        <f t="array" aca="1" ref="K3193" ca="1">IFERROR(INDEX(NTG_2020_Map,$C3193+2,K$7),"")</f>
        <v/>
      </c>
      <c r="L3193" s="17" t="str" cm="1">
        <f t="array" aca="1" ref="L3193" ca="1">IFERROR(INDEX(NTG_2020_Map,$C3193+2,L$7),"")</f>
        <v/>
      </c>
      <c r="M3193" s="17" t="str" cm="1">
        <f t="array" aca="1" ref="M3193" ca="1">IFERROR(INDEX(NTG_2020_Map,$C3193+2,M$7),"")</f>
        <v/>
      </c>
      <c r="N3193" s="18" t="str" cm="1">
        <f t="array" aca="1" ref="N3193" ca="1">IFERROR(INDEX(NTG_2020_Map,$C3193+2,N$7),"")</f>
        <v/>
      </c>
      <c r="O3193" s="18" t="str" cm="1">
        <f t="array" aca="1" ref="O3193" ca="1">IFERROR(IF(INDEX(NTG_2020_Map,$C3193+2,O$7)="","",INDEX(NTG_2020_Map,$C3193+2,O$7)),"")</f>
        <v/>
      </c>
    </row>
    <row r="3194" spans="3:15" ht="12.75" customHeight="1">
      <c r="C3194" s="16">
        <f t="shared" si="98"/>
        <v>139</v>
      </c>
      <c r="D3194" s="16">
        <f t="shared" si="99"/>
        <v>12</v>
      </c>
      <c r="E3194" s="16" cm="1">
        <f t="array" aca="1" ref="E3194" ca="1">IF(F3194="","",IF(INDEX(NTG_2020_Table,$C3194+1,$D3194)=1,1,0))</f>
        <v>0</v>
      </c>
      <c r="F3194" s="17" t="str" cm="1">
        <f t="array" aca="1" ref="F3194" ca="1">IFERROR(INDEX(NTG_2020_Table,$C3194+1,$F$7),"")</f>
        <v>NonRes-In-Ltg-LEDFixt</v>
      </c>
      <c r="G3194" s="17" t="str" cm="1">
        <f t="array" aca="1" ref="G3194" ca="1">IF($F3194="","",IFERROR(INDEX(NTG_2020_Map,1,IF($D3194&lt;$B$4,$B$3,IF($D3194&lt;$B$5,$B$4,$B$5))),""))</f>
        <v>VersionSource</v>
      </c>
      <c r="H3194" s="17" t="str" cm="1">
        <f t="array" aca="1" ref="H3194" ca="1">IF(F3194="","",IFERROR(INDEX(NTG_2020_Map,2,D3194),""))</f>
        <v>1</v>
      </c>
      <c r="I3194" s="17" t="str" cm="1">
        <f t="array" aca="1" ref="I3194" ca="1">IFERROR(INDEX(NTG_2020_Map,$C3194+2,$I$7),"")</f>
        <v/>
      </c>
      <c r="J3194" s="17" t="str" cm="1">
        <f t="array" aca="1" ref="J3194" ca="1">IFERROR(IF(INDEX(NTG_2020_Map,$C3194+2,36)=0,"",INDEX(NTG_2020_Map,$C3194+2,$J$7)),"")</f>
        <v/>
      </c>
      <c r="K3194" s="17" t="str" cm="1">
        <f t="array" aca="1" ref="K3194" ca="1">IFERROR(INDEX(NTG_2020_Map,$C3194+2,K$7),"")</f>
        <v/>
      </c>
      <c r="L3194" s="17" t="str" cm="1">
        <f t="array" aca="1" ref="L3194" ca="1">IFERROR(INDEX(NTG_2020_Map,$C3194+2,L$7),"")</f>
        <v/>
      </c>
      <c r="M3194" s="17" t="str" cm="1">
        <f t="array" aca="1" ref="M3194" ca="1">IFERROR(INDEX(NTG_2020_Map,$C3194+2,M$7),"")</f>
        <v/>
      </c>
      <c r="N3194" s="18" t="str" cm="1">
        <f t="array" aca="1" ref="N3194" ca="1">IFERROR(INDEX(NTG_2020_Map,$C3194+2,N$7),"")</f>
        <v/>
      </c>
      <c r="O3194" s="18" t="str" cm="1">
        <f t="array" aca="1" ref="O3194" ca="1">IFERROR(IF(INDEX(NTG_2020_Map,$C3194+2,O$7)="","",INDEX(NTG_2020_Map,$C3194+2,O$7)),"")</f>
        <v/>
      </c>
    </row>
    <row r="3195" spans="3:15" ht="12.75" customHeight="1">
      <c r="C3195" s="16">
        <f t="shared" si="98"/>
        <v>139</v>
      </c>
      <c r="D3195" s="16">
        <f t="shared" si="99"/>
        <v>13</v>
      </c>
      <c r="E3195" s="16" cm="1">
        <f t="array" aca="1" ref="E3195" ca="1">IF(F3195="","",IF(INDEX(NTG_2020_Table,$C3195+1,$D3195)=1,1,0))</f>
        <v>0</v>
      </c>
      <c r="F3195" s="17" t="str" cm="1">
        <f t="array" aca="1" ref="F3195" ca="1">IFERROR(INDEX(NTG_2020_Table,$C3195+1,$F$7),"")</f>
        <v>NonRes-In-Ltg-LEDFixt</v>
      </c>
      <c r="G3195" s="17" t="str" cm="1">
        <f t="array" aca="1" ref="G3195" ca="1">IF($F3195="","",IFERROR(INDEX(NTG_2020_Map,1,IF($D3195&lt;$B$4,$B$3,IF($D3195&lt;$B$5,$B$4,$B$5))),""))</f>
        <v>VersionSource</v>
      </c>
      <c r="H3195" s="17" t="str" cm="1">
        <f t="array" aca="1" ref="H3195" ca="1">IF(F3195="","",IFERROR(INDEX(NTG_2020_Map,2,D3195),""))</f>
        <v>1</v>
      </c>
      <c r="I3195" s="17" t="str" cm="1">
        <f t="array" aca="1" ref="I3195" ca="1">IFERROR(INDEX(NTG_2020_Map,$C3195+2,$I$7),"")</f>
        <v/>
      </c>
      <c r="J3195" s="17" t="str" cm="1">
        <f t="array" aca="1" ref="J3195" ca="1">IFERROR(IF(INDEX(NTG_2020_Map,$C3195+2,36)=0,"",INDEX(NTG_2020_Map,$C3195+2,$J$7)),"")</f>
        <v/>
      </c>
      <c r="K3195" s="17" t="str" cm="1">
        <f t="array" aca="1" ref="K3195" ca="1">IFERROR(INDEX(NTG_2020_Map,$C3195+2,K$7),"")</f>
        <v/>
      </c>
      <c r="L3195" s="17" t="str" cm="1">
        <f t="array" aca="1" ref="L3195" ca="1">IFERROR(INDEX(NTG_2020_Map,$C3195+2,L$7),"")</f>
        <v/>
      </c>
      <c r="M3195" s="17" t="str" cm="1">
        <f t="array" aca="1" ref="M3195" ca="1">IFERROR(INDEX(NTG_2020_Map,$C3195+2,M$7),"")</f>
        <v/>
      </c>
      <c r="N3195" s="18" t="str" cm="1">
        <f t="array" aca="1" ref="N3195" ca="1">IFERROR(INDEX(NTG_2020_Map,$C3195+2,N$7),"")</f>
        <v/>
      </c>
      <c r="O3195" s="18" t="str" cm="1">
        <f t="array" aca="1" ref="O3195" ca="1">IFERROR(IF(INDEX(NTG_2020_Map,$C3195+2,O$7)="","",INDEX(NTG_2020_Map,$C3195+2,O$7)),"")</f>
        <v/>
      </c>
    </row>
    <row r="3196" spans="3:15" ht="12.75" customHeight="1">
      <c r="C3196" s="16">
        <f t="shared" si="98"/>
        <v>139</v>
      </c>
      <c r="D3196" s="16">
        <f t="shared" si="99"/>
        <v>14</v>
      </c>
      <c r="E3196" s="16" cm="1">
        <f t="array" aca="1" ref="E3196" ca="1">IF(F3196="","",IF(INDEX(NTG_2020_Table,$C3196+1,$D3196)=1,1,0))</f>
        <v>0</v>
      </c>
      <c r="F3196" s="17" t="str" cm="1">
        <f t="array" aca="1" ref="F3196" ca="1">IFERROR(INDEX(NTG_2020_Table,$C3196+1,$F$7),"")</f>
        <v>NonRes-In-Ltg-LEDFixt</v>
      </c>
      <c r="G3196" s="17" t="str" cm="1">
        <f t="array" aca="1" ref="G3196" ca="1">IF($F3196="","",IFERROR(INDEX(NTG_2020_Map,1,IF($D3196&lt;$B$4,$B$3,IF($D3196&lt;$B$5,$B$4,$B$5))),""))</f>
        <v>VersionSource</v>
      </c>
      <c r="H3196" s="17" t="str" cm="1">
        <f t="array" aca="1" ref="H3196" ca="1">IF(F3196="","",IFERROR(INDEX(NTG_2020_Map,2,D3196),""))</f>
        <v>0</v>
      </c>
      <c r="I3196" s="17" t="str" cm="1">
        <f t="array" aca="1" ref="I3196" ca="1">IFERROR(INDEX(NTG_2020_Map,$C3196+2,$I$7),"")</f>
        <v/>
      </c>
      <c r="J3196" s="17" t="str" cm="1">
        <f t="array" aca="1" ref="J3196" ca="1">IFERROR(IF(INDEX(NTG_2020_Map,$C3196+2,36)=0,"",INDEX(NTG_2020_Map,$C3196+2,$J$7)),"")</f>
        <v/>
      </c>
      <c r="K3196" s="17" t="str" cm="1">
        <f t="array" aca="1" ref="K3196" ca="1">IFERROR(INDEX(NTG_2020_Map,$C3196+2,K$7),"")</f>
        <v/>
      </c>
      <c r="L3196" s="17" t="str" cm="1">
        <f t="array" aca="1" ref="L3196" ca="1">IFERROR(INDEX(NTG_2020_Map,$C3196+2,L$7),"")</f>
        <v/>
      </c>
      <c r="M3196" s="17" t="str" cm="1">
        <f t="array" aca="1" ref="M3196" ca="1">IFERROR(INDEX(NTG_2020_Map,$C3196+2,M$7),"")</f>
        <v/>
      </c>
      <c r="N3196" s="18" t="str" cm="1">
        <f t="array" aca="1" ref="N3196" ca="1">IFERROR(INDEX(NTG_2020_Map,$C3196+2,N$7),"")</f>
        <v/>
      </c>
      <c r="O3196" s="18" t="str" cm="1">
        <f t="array" aca="1" ref="O3196" ca="1">IFERROR(IF(INDEX(NTG_2020_Map,$C3196+2,O$7)="","",INDEX(NTG_2020_Map,$C3196+2,O$7)),"")</f>
        <v/>
      </c>
    </row>
    <row r="3197" spans="3:15" ht="12.75" customHeight="1">
      <c r="C3197" s="16">
        <f t="shared" si="98"/>
        <v>139</v>
      </c>
      <c r="D3197" s="16">
        <f t="shared" si="99"/>
        <v>15</v>
      </c>
      <c r="E3197" s="16" cm="1">
        <f t="array" aca="1" ref="E3197" ca="1">IF(F3197="","",IF(INDEX(NTG_2020_Table,$C3197+1,$D3197)=1,1,0))</f>
        <v>0</v>
      </c>
      <c r="F3197" s="17" t="str" cm="1">
        <f t="array" aca="1" ref="F3197" ca="1">IFERROR(INDEX(NTG_2020_Table,$C3197+1,$F$7),"")</f>
        <v>NonRes-In-Ltg-LEDFixt</v>
      </c>
      <c r="G3197" s="17" t="str" cm="1">
        <f t="array" aca="1" ref="G3197" ca="1">IF($F3197="","",IFERROR(INDEX(NTG_2020_Map,1,IF($D3197&lt;$B$4,$B$3,IF($D3197&lt;$B$5,$B$4,$B$5))),""))</f>
        <v>VersionSource</v>
      </c>
      <c r="H3197" s="17" cm="1">
        <f t="array" aca="1" ref="H3197" ca="1">IF(F3197="","",IFERROR(INDEX(NTG_2020_Map,2,D3197),""))</f>
        <v>45448.629734189817</v>
      </c>
      <c r="I3197" s="17" t="str" cm="1">
        <f t="array" aca="1" ref="I3197" ca="1">IFERROR(INDEX(NTG_2020_Map,$C3197+2,$I$7),"")</f>
        <v/>
      </c>
      <c r="J3197" s="17" t="str" cm="1">
        <f t="array" aca="1" ref="J3197" ca="1">IFERROR(IF(INDEX(NTG_2020_Map,$C3197+2,36)=0,"",INDEX(NTG_2020_Map,$C3197+2,$J$7)),"")</f>
        <v/>
      </c>
      <c r="K3197" s="17" t="str" cm="1">
        <f t="array" aca="1" ref="K3197" ca="1">IFERROR(INDEX(NTG_2020_Map,$C3197+2,K$7),"")</f>
        <v/>
      </c>
      <c r="L3197" s="17" t="str" cm="1">
        <f t="array" aca="1" ref="L3197" ca="1">IFERROR(INDEX(NTG_2020_Map,$C3197+2,L$7),"")</f>
        <v/>
      </c>
      <c r="M3197" s="17" t="str" cm="1">
        <f t="array" aca="1" ref="M3197" ca="1">IFERROR(INDEX(NTG_2020_Map,$C3197+2,M$7),"")</f>
        <v/>
      </c>
      <c r="N3197" s="18" t="str" cm="1">
        <f t="array" aca="1" ref="N3197" ca="1">IFERROR(INDEX(NTG_2020_Map,$C3197+2,N$7),"")</f>
        <v/>
      </c>
      <c r="O3197" s="18" t="str" cm="1">
        <f t="array" aca="1" ref="O3197" ca="1">IFERROR(IF(INDEX(NTG_2020_Map,$C3197+2,O$7)="","",INDEX(NTG_2020_Map,$C3197+2,O$7)),"")</f>
        <v/>
      </c>
    </row>
    <row r="3198" spans="3:15" ht="12.75" customHeight="1">
      <c r="C3198" s="16">
        <f t="shared" si="98"/>
        <v>139</v>
      </c>
      <c r="D3198" s="16">
        <f t="shared" si="99"/>
        <v>16</v>
      </c>
      <c r="E3198" s="16" cm="1">
        <f t="array" aca="1" ref="E3198" ca="1">IF(F3198="","",IF(INDEX(NTG_2020_Table,$C3198+1,$D3198)=1,1,0))</f>
        <v>1</v>
      </c>
      <c r="F3198" s="17" t="str" cm="1">
        <f t="array" aca="1" ref="F3198" ca="1">IFERROR(INDEX(NTG_2020_Table,$C3198+1,$F$7),"")</f>
        <v>NonRes-In-Ltg-LEDFixt</v>
      </c>
      <c r="G3198" s="17" t="str" cm="1">
        <f t="array" aca="1" ref="G3198" ca="1">IF($F3198="","",IFERROR(INDEX(NTG_2020_Map,1,IF($D3198&lt;$B$4,$B$3,IF($D3198&lt;$B$5,$B$4,$B$5))),""))</f>
        <v>VersionSource</v>
      </c>
      <c r="H3198" s="17" t="str" cm="1">
        <f t="array" aca="1" ref="H3198" ca="1">IF(F3198="","",IFERROR(INDEX(NTG_2020_Map,2,D3198),""))</f>
        <v>Expired this record since a new record was created that uses the updated Measure Impact Types and Delivery Types per DEER2026 Scoping Document.</v>
      </c>
      <c r="I3198" s="17" t="str" cm="1">
        <f t="array" aca="1" ref="I3198" ca="1">IFERROR(INDEX(NTG_2020_Map,$C3198+2,$I$7),"")</f>
        <v/>
      </c>
      <c r="J3198" s="17" t="str" cm="1">
        <f t="array" aca="1" ref="J3198" ca="1">IFERROR(IF(INDEX(NTG_2020_Map,$C3198+2,36)=0,"",INDEX(NTG_2020_Map,$C3198+2,$J$7)),"")</f>
        <v/>
      </c>
      <c r="K3198" s="17" t="str" cm="1">
        <f t="array" aca="1" ref="K3198" ca="1">IFERROR(INDEX(NTG_2020_Map,$C3198+2,K$7),"")</f>
        <v/>
      </c>
      <c r="L3198" s="17" t="str" cm="1">
        <f t="array" aca="1" ref="L3198" ca="1">IFERROR(INDEX(NTG_2020_Map,$C3198+2,L$7),"")</f>
        <v/>
      </c>
      <c r="M3198" s="17" t="str" cm="1">
        <f t="array" aca="1" ref="M3198" ca="1">IFERROR(INDEX(NTG_2020_Map,$C3198+2,M$7),"")</f>
        <v/>
      </c>
      <c r="N3198" s="18" t="str" cm="1">
        <f t="array" aca="1" ref="N3198" ca="1">IFERROR(INDEX(NTG_2020_Map,$C3198+2,N$7),"")</f>
        <v/>
      </c>
      <c r="O3198" s="18" t="str" cm="1">
        <f t="array" aca="1" ref="O3198" ca="1">IFERROR(IF(INDEX(NTG_2020_Map,$C3198+2,O$7)="","",INDEX(NTG_2020_Map,$C3198+2,O$7)),"")</f>
        <v/>
      </c>
    </row>
    <row r="3199" spans="3:15" ht="12.75" customHeight="1">
      <c r="C3199" s="16">
        <f t="shared" si="98"/>
        <v>139</v>
      </c>
      <c r="D3199" s="16">
        <f t="shared" si="99"/>
        <v>17</v>
      </c>
      <c r="E3199" s="16" cm="1">
        <f t="array" aca="1" ref="E3199" ca="1">IF(F3199="","",IF(INDEX(NTG_2020_Table,$C3199+1,$D3199)=1,1,0))</f>
        <v>0</v>
      </c>
      <c r="F3199" s="17" t="str" cm="1">
        <f t="array" aca="1" ref="F3199" ca="1">IFERROR(INDEX(NTG_2020_Table,$C3199+1,$F$7),"")</f>
        <v>NonRes-In-Ltg-LEDFixt</v>
      </c>
      <c r="G3199" s="17" t="str" cm="1">
        <f t="array" aca="1" ref="G3199" ca="1">IF($F3199="","",IFERROR(INDEX(NTG_2020_Map,1,IF($D3199&lt;$B$4,$B$3,IF($D3199&lt;$B$5,$B$4,$B$5))),""))</f>
        <v>VersionSource</v>
      </c>
      <c r="H3199" s="17" t="str" cm="1">
        <f t="array" aca="1" ref="H3199" ca="1">IF(F3199="","",IFERROR(INDEX(NTG_2020_Map,2,D3199),""))</f>
        <v>Deemed Ex Ante Team</v>
      </c>
      <c r="I3199" s="17" t="str" cm="1">
        <f t="array" aca="1" ref="I3199" ca="1">IFERROR(INDEX(NTG_2020_Map,$C3199+2,$I$7),"")</f>
        <v/>
      </c>
      <c r="J3199" s="17" t="str" cm="1">
        <f t="array" aca="1" ref="J3199" ca="1">IFERROR(IF(INDEX(NTG_2020_Map,$C3199+2,36)=0,"",INDEX(NTG_2020_Map,$C3199+2,$J$7)),"")</f>
        <v/>
      </c>
      <c r="K3199" s="17" t="str" cm="1">
        <f t="array" aca="1" ref="K3199" ca="1">IFERROR(INDEX(NTG_2020_Map,$C3199+2,K$7),"")</f>
        <v/>
      </c>
      <c r="L3199" s="17" t="str" cm="1">
        <f t="array" aca="1" ref="L3199" ca="1">IFERROR(INDEX(NTG_2020_Map,$C3199+2,L$7),"")</f>
        <v/>
      </c>
      <c r="M3199" s="17" t="str" cm="1">
        <f t="array" aca="1" ref="M3199" ca="1">IFERROR(INDEX(NTG_2020_Map,$C3199+2,M$7),"")</f>
        <v/>
      </c>
      <c r="N3199" s="18" t="str" cm="1">
        <f t="array" aca="1" ref="N3199" ca="1">IFERROR(INDEX(NTG_2020_Map,$C3199+2,N$7),"")</f>
        <v/>
      </c>
      <c r="O3199" s="18" t="str" cm="1">
        <f t="array" aca="1" ref="O3199" ca="1">IFERROR(IF(INDEX(NTG_2020_Map,$C3199+2,O$7)="","",INDEX(NTG_2020_Map,$C3199+2,O$7)),"")</f>
        <v/>
      </c>
    </row>
    <row r="3200" spans="3:15" ht="12.75" customHeight="1">
      <c r="C3200" s="16">
        <f t="shared" si="98"/>
        <v>139</v>
      </c>
      <c r="D3200" s="16">
        <f t="shared" si="99"/>
        <v>18</v>
      </c>
      <c r="E3200" s="16" cm="1">
        <f t="array" aca="1" ref="E3200" ca="1">IF(F3200="","",IF(INDEX(NTG_2020_Table,$C3200+1,$D3200)=1,1,0))</f>
        <v>1</v>
      </c>
      <c r="F3200" s="17" t="str" cm="1">
        <f t="array" aca="1" ref="F3200" ca="1">IFERROR(INDEX(NTG_2020_Table,$C3200+1,$F$7),"")</f>
        <v>NonRes-In-Ltg-LEDFixt</v>
      </c>
      <c r="G3200" s="17" t="str" cm="1">
        <f t="array" aca="1" ref="G3200" ca="1">IF($F3200="","",IFERROR(INDEX(NTG_2020_Map,1,IF($D3200&lt;$B$4,$B$3,IF($D3200&lt;$B$5,$B$4,$B$5))),""))</f>
        <v>VersionSource</v>
      </c>
      <c r="H3200" s="17" cm="1">
        <f t="array" aca="1" ref="H3200" ca="1">IF(F3200="","",IFERROR(INDEX(NTG_2020_Map,2,D3200),""))</f>
        <v>44566.539816770834</v>
      </c>
      <c r="I3200" s="17" t="str" cm="1">
        <f t="array" aca="1" ref="I3200" ca="1">IFERROR(INDEX(NTG_2020_Map,$C3200+2,$I$7),"")</f>
        <v/>
      </c>
      <c r="J3200" s="17" t="str" cm="1">
        <f t="array" aca="1" ref="J3200" ca="1">IFERROR(IF(INDEX(NTG_2020_Map,$C3200+2,36)=0,"",INDEX(NTG_2020_Map,$C3200+2,$J$7)),"")</f>
        <v/>
      </c>
      <c r="K3200" s="17" t="str" cm="1">
        <f t="array" aca="1" ref="K3200" ca="1">IFERROR(INDEX(NTG_2020_Map,$C3200+2,K$7),"")</f>
        <v/>
      </c>
      <c r="L3200" s="17" t="str" cm="1">
        <f t="array" aca="1" ref="L3200" ca="1">IFERROR(INDEX(NTG_2020_Map,$C3200+2,L$7),"")</f>
        <v/>
      </c>
      <c r="M3200" s="17" t="str" cm="1">
        <f t="array" aca="1" ref="M3200" ca="1">IFERROR(INDEX(NTG_2020_Map,$C3200+2,M$7),"")</f>
        <v/>
      </c>
      <c r="N3200" s="18" t="str" cm="1">
        <f t="array" aca="1" ref="N3200" ca="1">IFERROR(INDEX(NTG_2020_Map,$C3200+2,N$7),"")</f>
        <v/>
      </c>
      <c r="O3200" s="18" t="str" cm="1">
        <f t="array" aca="1" ref="O3200" ca="1">IFERROR(IF(INDEX(NTG_2020_Map,$C3200+2,O$7)="","",INDEX(NTG_2020_Map,$C3200+2,O$7)),"")</f>
        <v/>
      </c>
    </row>
    <row r="3201" spans="3:15" ht="12.75" customHeight="1">
      <c r="C3201" s="16">
        <f t="shared" si="98"/>
        <v>139</v>
      </c>
      <c r="D3201" s="16">
        <f t="shared" si="99"/>
        <v>19</v>
      </c>
      <c r="E3201" s="16" cm="1">
        <f t="array" aca="1" ref="E3201" ca="1">IF(F3201="","",IF(INDEX(NTG_2020_Table,$C3201+1,$D3201)=1,1,0))</f>
        <v>0</v>
      </c>
      <c r="F3201" s="17" t="str" cm="1">
        <f t="array" aca="1" ref="F3201" ca="1">IFERROR(INDEX(NTG_2020_Table,$C3201+1,$F$7),"")</f>
        <v>NonRes-In-Ltg-LEDFixt</v>
      </c>
      <c r="G3201" s="17" t="str" cm="1">
        <f t="array" aca="1" ref="G3201" ca="1">IF($F3201="","",IFERROR(INDEX(NTG_2020_Map,1,IF($D3201&lt;$B$4,$B$3,IF($D3201&lt;$B$5,$B$4,$B$5))),""))</f>
        <v>CreatedComment</v>
      </c>
      <c r="H3201" s="17" t="str" cm="1">
        <f t="array" aca="1" ref="H3201" ca="1">IF(F3201="","",IFERROR(INDEX(NTG_2020_Map,2,D3201),""))</f>
        <v/>
      </c>
      <c r="I3201" s="17" t="str" cm="1">
        <f t="array" aca="1" ref="I3201" ca="1">IFERROR(INDEX(NTG_2020_Map,$C3201+2,$I$7),"")</f>
        <v/>
      </c>
      <c r="J3201" s="17" t="str" cm="1">
        <f t="array" aca="1" ref="J3201" ca="1">IFERROR(IF(INDEX(NTG_2020_Map,$C3201+2,36)=0,"",INDEX(NTG_2020_Map,$C3201+2,$J$7)),"")</f>
        <v/>
      </c>
      <c r="K3201" s="17" t="str" cm="1">
        <f t="array" aca="1" ref="K3201" ca="1">IFERROR(INDEX(NTG_2020_Map,$C3201+2,K$7),"")</f>
        <v/>
      </c>
      <c r="L3201" s="17" t="str" cm="1">
        <f t="array" aca="1" ref="L3201" ca="1">IFERROR(INDEX(NTG_2020_Map,$C3201+2,L$7),"")</f>
        <v/>
      </c>
      <c r="M3201" s="17" t="str" cm="1">
        <f t="array" aca="1" ref="M3201" ca="1">IFERROR(INDEX(NTG_2020_Map,$C3201+2,M$7),"")</f>
        <v/>
      </c>
      <c r="N3201" s="18" t="str" cm="1">
        <f t="array" aca="1" ref="N3201" ca="1">IFERROR(INDEX(NTG_2020_Map,$C3201+2,N$7),"")</f>
        <v/>
      </c>
      <c r="O3201" s="18" t="str" cm="1">
        <f t="array" aca="1" ref="O3201" ca="1">IFERROR(IF(INDEX(NTG_2020_Map,$C3201+2,O$7)="","",INDEX(NTG_2020_Map,$C3201+2,O$7)),"")</f>
        <v/>
      </c>
    </row>
    <row r="3202" spans="3:15" ht="12.75" customHeight="1">
      <c r="C3202" s="16">
        <f t="shared" si="98"/>
        <v>139</v>
      </c>
      <c r="D3202" s="16">
        <f t="shared" si="99"/>
        <v>20</v>
      </c>
      <c r="E3202" s="16" cm="1">
        <f t="array" aca="1" ref="E3202" ca="1">IF(F3202="","",IF(INDEX(NTG_2020_Table,$C3202+1,$D3202)=1,1,0))</f>
        <v>0</v>
      </c>
      <c r="F3202" s="17" t="str" cm="1">
        <f t="array" aca="1" ref="F3202" ca="1">IFERROR(INDEX(NTG_2020_Table,$C3202+1,$F$7),"")</f>
        <v>NonRes-In-Ltg-LEDFixt</v>
      </c>
      <c r="G3202" s="17" t="str" cm="1">
        <f t="array" aca="1" ref="G3202" ca="1">IF($F3202="","",IFERROR(INDEX(NTG_2020_Map,1,IF($D3202&lt;$B$4,$B$3,IF($D3202&lt;$B$5,$B$4,$B$5))),""))</f>
        <v>CreatedComment</v>
      </c>
      <c r="H3202" s="17" t="str" cm="1">
        <f t="array" aca="1" ref="H3202" ca="1">IF(F3202="","",IFERROR(INDEX(NTG_2020_Map,2,D3202),""))</f>
        <v>Deemed Ex Ante Team</v>
      </c>
      <c r="I3202" s="17" t="str" cm="1">
        <f t="array" aca="1" ref="I3202" ca="1">IFERROR(INDEX(NTG_2020_Map,$C3202+2,$I$7),"")</f>
        <v/>
      </c>
      <c r="J3202" s="17" t="str" cm="1">
        <f t="array" aca="1" ref="J3202" ca="1">IFERROR(IF(INDEX(NTG_2020_Map,$C3202+2,36)=0,"",INDEX(NTG_2020_Map,$C3202+2,$J$7)),"")</f>
        <v/>
      </c>
      <c r="K3202" s="17" t="str" cm="1">
        <f t="array" aca="1" ref="K3202" ca="1">IFERROR(INDEX(NTG_2020_Map,$C3202+2,K$7),"")</f>
        <v/>
      </c>
      <c r="L3202" s="17" t="str" cm="1">
        <f t="array" aca="1" ref="L3202" ca="1">IFERROR(INDEX(NTG_2020_Map,$C3202+2,L$7),"")</f>
        <v/>
      </c>
      <c r="M3202" s="17" t="str" cm="1">
        <f t="array" aca="1" ref="M3202" ca="1">IFERROR(INDEX(NTG_2020_Map,$C3202+2,M$7),"")</f>
        <v/>
      </c>
      <c r="N3202" s="18" t="str" cm="1">
        <f t="array" aca="1" ref="N3202" ca="1">IFERROR(INDEX(NTG_2020_Map,$C3202+2,N$7),"")</f>
        <v/>
      </c>
      <c r="O3202" s="18" t="str" cm="1">
        <f t="array" aca="1" ref="O3202" ca="1">IFERROR(IF(INDEX(NTG_2020_Map,$C3202+2,O$7)="","",INDEX(NTG_2020_Map,$C3202+2,O$7)),"")</f>
        <v/>
      </c>
    </row>
    <row r="3203" spans="3:15" ht="12.75" customHeight="1">
      <c r="C3203" s="16">
        <f t="shared" si="98"/>
        <v>139</v>
      </c>
      <c r="D3203" s="16">
        <f t="shared" si="99"/>
        <v>21</v>
      </c>
      <c r="E3203" s="16" cm="1">
        <f t="array" aca="1" ref="E3203" ca="1">IF(F3203="","",IF(INDEX(NTG_2020_Table,$C3203+1,$D3203)=1,1,0))</f>
        <v>0</v>
      </c>
      <c r="F3203" s="17" t="str" cm="1">
        <f t="array" aca="1" ref="F3203" ca="1">IFERROR(INDEX(NTG_2020_Table,$C3203+1,$F$7),"")</f>
        <v>NonRes-In-Ltg-LEDFixt</v>
      </c>
      <c r="G3203" s="17" t="str" cm="1">
        <f t="array" aca="1" ref="G3203" ca="1">IF($F3203="","",IFERROR(INDEX(NTG_2020_Map,1,IF($D3203&lt;$B$4,$B$3,IF($D3203&lt;$B$5,$B$4,$B$5))),""))</f>
        <v>CreatedComment</v>
      </c>
      <c r="H3203" s="17" t="str" cm="1">
        <f t="array" aca="1" ref="H3203" ca="1">IF(F3203="","",IFERROR(INDEX(NTG_2020_Map,2,D3203),""))</f>
        <v/>
      </c>
      <c r="I3203" s="17" t="str" cm="1">
        <f t="array" aca="1" ref="I3203" ca="1">IFERROR(INDEX(NTG_2020_Map,$C3203+2,$I$7),"")</f>
        <v/>
      </c>
      <c r="J3203" s="17" t="str" cm="1">
        <f t="array" aca="1" ref="J3203" ca="1">IFERROR(IF(INDEX(NTG_2020_Map,$C3203+2,36)=0,"",INDEX(NTG_2020_Map,$C3203+2,$J$7)),"")</f>
        <v/>
      </c>
      <c r="K3203" s="17" t="str" cm="1">
        <f t="array" aca="1" ref="K3203" ca="1">IFERROR(INDEX(NTG_2020_Map,$C3203+2,K$7),"")</f>
        <v/>
      </c>
      <c r="L3203" s="17" t="str" cm="1">
        <f t="array" aca="1" ref="L3203" ca="1">IFERROR(INDEX(NTG_2020_Map,$C3203+2,L$7),"")</f>
        <v/>
      </c>
      <c r="M3203" s="17" t="str" cm="1">
        <f t="array" aca="1" ref="M3203" ca="1">IFERROR(INDEX(NTG_2020_Map,$C3203+2,M$7),"")</f>
        <v/>
      </c>
      <c r="N3203" s="18" t="str" cm="1">
        <f t="array" aca="1" ref="N3203" ca="1">IFERROR(INDEX(NTG_2020_Map,$C3203+2,N$7),"")</f>
        <v/>
      </c>
      <c r="O3203" s="18" t="str" cm="1">
        <f t="array" aca="1" ref="O3203" ca="1">IFERROR(IF(INDEX(NTG_2020_Map,$C3203+2,O$7)="","",INDEX(NTG_2020_Map,$C3203+2,O$7)),"")</f>
        <v/>
      </c>
    </row>
    <row r="3204" spans="3:15" ht="12.75" customHeight="1">
      <c r="C3204" s="16">
        <f t="shared" si="98"/>
        <v>139</v>
      </c>
      <c r="D3204" s="16">
        <f t="shared" si="99"/>
        <v>22</v>
      </c>
      <c r="E3204" s="16" cm="1">
        <f t="array" aca="1" ref="E3204" ca="1">IF(F3204="","",IF(INDEX(NTG_2020_Table,$C3204+1,$D3204)=1,1,0))</f>
        <v>0</v>
      </c>
      <c r="F3204" s="17" t="str" cm="1">
        <f t="array" aca="1" ref="F3204" ca="1">IFERROR(INDEX(NTG_2020_Table,$C3204+1,$F$7),"")</f>
        <v>NonRes-In-Ltg-LEDFixt</v>
      </c>
      <c r="G3204" s="17" t="str" cm="1">
        <f t="array" aca="1" ref="G3204" ca="1">IF($F3204="","",IFERROR(INDEX(NTG_2020_Map,1,IF($D3204&lt;$B$4,$B$3,IF($D3204&lt;$B$5,$B$4,$B$5))),""))</f>
        <v>CreatedComment</v>
      </c>
      <c r="H3204" s="17" t="str" cm="1">
        <f t="array" aca="1" ref="H3204" ca="1">IF(F3204="","",IFERROR(INDEX(NTG_2020_Map,2,D3204),""))</f>
        <v/>
      </c>
      <c r="I3204" s="17" t="str" cm="1">
        <f t="array" aca="1" ref="I3204" ca="1">IFERROR(INDEX(NTG_2020_Map,$C3204+2,$I$7),"")</f>
        <v/>
      </c>
      <c r="J3204" s="17" t="str" cm="1">
        <f t="array" aca="1" ref="J3204" ca="1">IFERROR(IF(INDEX(NTG_2020_Map,$C3204+2,36)=0,"",INDEX(NTG_2020_Map,$C3204+2,$J$7)),"")</f>
        <v/>
      </c>
      <c r="K3204" s="17" t="str" cm="1">
        <f t="array" aca="1" ref="K3204" ca="1">IFERROR(INDEX(NTG_2020_Map,$C3204+2,K$7),"")</f>
        <v/>
      </c>
      <c r="L3204" s="17" t="str" cm="1">
        <f t="array" aca="1" ref="L3204" ca="1">IFERROR(INDEX(NTG_2020_Map,$C3204+2,L$7),"")</f>
        <v/>
      </c>
      <c r="M3204" s="17" t="str" cm="1">
        <f t="array" aca="1" ref="M3204" ca="1">IFERROR(INDEX(NTG_2020_Map,$C3204+2,M$7),"")</f>
        <v/>
      </c>
      <c r="N3204" s="18" t="str" cm="1">
        <f t="array" aca="1" ref="N3204" ca="1">IFERROR(INDEX(NTG_2020_Map,$C3204+2,N$7),"")</f>
        <v/>
      </c>
      <c r="O3204" s="18" t="str" cm="1">
        <f t="array" aca="1" ref="O3204" ca="1">IFERROR(IF(INDEX(NTG_2020_Map,$C3204+2,O$7)="","",INDEX(NTG_2020_Map,$C3204+2,O$7)),"")</f>
        <v/>
      </c>
    </row>
    <row r="3205" spans="3:15" ht="12.75" customHeight="1">
      <c r="C3205" s="16">
        <f t="shared" si="98"/>
        <v>139</v>
      </c>
      <c r="D3205" s="16">
        <f t="shared" si="99"/>
        <v>23</v>
      </c>
      <c r="E3205" s="16" cm="1">
        <f t="array" aca="1" ref="E3205" ca="1">IF(F3205="","",IF(INDEX(NTG_2020_Table,$C3205+1,$D3205)=1,1,0))</f>
        <v>1</v>
      </c>
      <c r="F3205" s="17" t="str" cm="1">
        <f t="array" aca="1" ref="F3205" ca="1">IFERROR(INDEX(NTG_2020_Table,$C3205+1,$F$7),"")</f>
        <v>NonRes-In-Ltg-LEDFixt</v>
      </c>
      <c r="G3205" s="17" t="str" cm="1">
        <f t="array" aca="1" ref="G3205" ca="1">IF($F3205="","",IFERROR(INDEX(NTG_2020_Map,1,IF($D3205&lt;$B$4,$B$3,IF($D3205&lt;$B$5,$B$4,$B$5))),""))</f>
        <v>CreatedComment</v>
      </c>
      <c r="H3205" s="17" t="str" cm="1">
        <f t="array" aca="1" ref="H3205" ca="1">IF(F3205="","",IFERROR(INDEX(NTG_2020_Map,2,D3205),""))</f>
        <v/>
      </c>
      <c r="I3205" s="17" t="str" cm="1">
        <f t="array" aca="1" ref="I3205" ca="1">IFERROR(INDEX(NTG_2020_Map,$C3205+2,$I$7),"")</f>
        <v/>
      </c>
      <c r="J3205" s="17" t="str" cm="1">
        <f t="array" aca="1" ref="J3205" ca="1">IFERROR(IF(INDEX(NTG_2020_Map,$C3205+2,36)=0,"",INDEX(NTG_2020_Map,$C3205+2,$J$7)),"")</f>
        <v/>
      </c>
      <c r="K3205" s="17" t="str" cm="1">
        <f t="array" aca="1" ref="K3205" ca="1">IFERROR(INDEX(NTG_2020_Map,$C3205+2,K$7),"")</f>
        <v/>
      </c>
      <c r="L3205" s="17" t="str" cm="1">
        <f t="array" aca="1" ref="L3205" ca="1">IFERROR(INDEX(NTG_2020_Map,$C3205+2,L$7),"")</f>
        <v/>
      </c>
      <c r="M3205" s="17" t="str" cm="1">
        <f t="array" aca="1" ref="M3205" ca="1">IFERROR(INDEX(NTG_2020_Map,$C3205+2,M$7),"")</f>
        <v/>
      </c>
      <c r="N3205" s="18" t="str" cm="1">
        <f t="array" aca="1" ref="N3205" ca="1">IFERROR(INDEX(NTG_2020_Map,$C3205+2,N$7),"")</f>
        <v/>
      </c>
      <c r="O3205" s="18" t="str" cm="1">
        <f t="array" aca="1" ref="O3205" ca="1">IFERROR(IF(INDEX(NTG_2020_Map,$C3205+2,O$7)="","",INDEX(NTG_2020_Map,$C3205+2,O$7)),"")</f>
        <v/>
      </c>
    </row>
    <row r="3206" spans="3:15" ht="12.75" customHeight="1">
      <c r="C3206" s="16">
        <f t="shared" si="98"/>
        <v>140</v>
      </c>
      <c r="D3206" s="16">
        <f t="shared" si="99"/>
        <v>1</v>
      </c>
      <c r="E3206" s="16" cm="1">
        <f t="array" aca="1" ref="E3206" ca="1">IF(F3206="","",IF(INDEX(NTG_2020_Table,$C3206+1,$D3206)=1,1,0))</f>
        <v>0</v>
      </c>
      <c r="F3206" s="17" t="str" cm="1">
        <f t="array" aca="1" ref="F3206" ca="1">IFERROR(INDEX(NTG_2020_Table,$C3206+1,$F$7),"")</f>
        <v>NonRes-sAg-Irrig</v>
      </c>
      <c r="G3206" s="17" t="str" cm="1">
        <f t="array" aca="1" ref="G3206" ca="1">IF($F3206="","",IFERROR(INDEX(NTG_2020_Map,1,IF($D3206&lt;$B$4,$B$3,IF($D3206&lt;$B$5,$B$4,$B$5))),""))</f>
        <v>NTG_ID</v>
      </c>
      <c r="H3206" s="17" t="str" cm="1">
        <f t="array" aca="1" ref="H3206" ca="1">IF(F3206="","",IFERROR(INDEX(NTG_2020_Map,2,D3206),""))</f>
        <v>Agric-Default&gt;2yrs</v>
      </c>
      <c r="I3206" s="17" t="str" cm="1">
        <f t="array" aca="1" ref="I3206" ca="1">IFERROR(INDEX(NTG_2020_Map,$C3206+2,$I$7),"")</f>
        <v/>
      </c>
      <c r="J3206" s="17" t="str" cm="1">
        <f t="array" aca="1" ref="J3206" ca="1">IFERROR(IF(INDEX(NTG_2020_Map,$C3206+2,36)=0,"",INDEX(NTG_2020_Map,$C3206+2,$J$7)),"")</f>
        <v/>
      </c>
      <c r="K3206" s="17" t="str" cm="1">
        <f t="array" aca="1" ref="K3206" ca="1">IFERROR(INDEX(NTG_2020_Map,$C3206+2,K$7),"")</f>
        <v/>
      </c>
      <c r="L3206" s="17" t="str" cm="1">
        <f t="array" aca="1" ref="L3206" ca="1">IFERROR(INDEX(NTG_2020_Map,$C3206+2,L$7),"")</f>
        <v/>
      </c>
      <c r="M3206" s="17" t="str" cm="1">
        <f t="array" aca="1" ref="M3206" ca="1">IFERROR(INDEX(NTG_2020_Map,$C3206+2,M$7),"")</f>
        <v/>
      </c>
      <c r="N3206" s="18" t="str" cm="1">
        <f t="array" aca="1" ref="N3206" ca="1">IFERROR(INDEX(NTG_2020_Map,$C3206+2,N$7),"")</f>
        <v/>
      </c>
      <c r="O3206" s="18" t="str" cm="1">
        <f t="array" aca="1" ref="O3206" ca="1">IFERROR(IF(INDEX(NTG_2020_Map,$C3206+2,O$7)="","",INDEX(NTG_2020_Map,$C3206+2,O$7)),"")</f>
        <v/>
      </c>
    </row>
    <row r="3207" spans="3:15" ht="12.75" customHeight="1">
      <c r="C3207" s="16">
        <f t="shared" si="98"/>
        <v>140</v>
      </c>
      <c r="D3207" s="16">
        <f t="shared" si="99"/>
        <v>2</v>
      </c>
      <c r="E3207" s="16" cm="1">
        <f t="array" aca="1" ref="E3207" ca="1">IF(F3207="","",IF(INDEX(NTG_2020_Table,$C3207+1,$D3207)=1,1,0))</f>
        <v>0</v>
      </c>
      <c r="F3207" s="17" t="str" cm="1">
        <f t="array" aca="1" ref="F3207" ca="1">IFERROR(INDEX(NTG_2020_Table,$C3207+1,$F$7),"")</f>
        <v>NonRes-sAg-Irrig</v>
      </c>
      <c r="G3207" s="17" t="str" cm="1">
        <f t="array" aca="1" ref="G3207" ca="1">IF($F3207="","",IFERROR(INDEX(NTG_2020_Map,1,IF($D3207&lt;$B$4,$B$3,IF($D3207&lt;$B$5,$B$4,$B$5))),""))</f>
        <v>NTG_ID</v>
      </c>
      <c r="H3207" s="17" t="str" cm="1">
        <f t="array" aca="1" ref="H3207" ca="1">IF(F3207="","",IFERROR(INDEX(NTG_2020_Map,2,D3207),""))</f>
        <v>DEER2019</v>
      </c>
      <c r="I3207" s="17" t="str" cm="1">
        <f t="array" aca="1" ref="I3207" ca="1">IFERROR(INDEX(NTG_2020_Map,$C3207+2,$I$7),"")</f>
        <v/>
      </c>
      <c r="J3207" s="17" t="str" cm="1">
        <f t="array" aca="1" ref="J3207" ca="1">IFERROR(IF(INDEX(NTG_2020_Map,$C3207+2,36)=0,"",INDEX(NTG_2020_Map,$C3207+2,$J$7)),"")</f>
        <v/>
      </c>
      <c r="K3207" s="17" t="str" cm="1">
        <f t="array" aca="1" ref="K3207" ca="1">IFERROR(INDEX(NTG_2020_Map,$C3207+2,K$7),"")</f>
        <v/>
      </c>
      <c r="L3207" s="17" t="str" cm="1">
        <f t="array" aca="1" ref="L3207" ca="1">IFERROR(INDEX(NTG_2020_Map,$C3207+2,L$7),"")</f>
        <v/>
      </c>
      <c r="M3207" s="17" t="str" cm="1">
        <f t="array" aca="1" ref="M3207" ca="1">IFERROR(INDEX(NTG_2020_Map,$C3207+2,M$7),"")</f>
        <v/>
      </c>
      <c r="N3207" s="18" t="str" cm="1">
        <f t="array" aca="1" ref="N3207" ca="1">IFERROR(INDEX(NTG_2020_Map,$C3207+2,N$7),"")</f>
        <v/>
      </c>
      <c r="O3207" s="18" t="str" cm="1">
        <f t="array" aca="1" ref="O3207" ca="1">IFERROR(IF(INDEX(NTG_2020_Map,$C3207+2,O$7)="","",INDEX(NTG_2020_Map,$C3207+2,O$7)),"")</f>
        <v/>
      </c>
    </row>
    <row r="3208" spans="3:15" ht="12.75" customHeight="1">
      <c r="C3208" s="16">
        <f t="shared" si="98"/>
        <v>140</v>
      </c>
      <c r="D3208" s="16">
        <f t="shared" si="99"/>
        <v>3</v>
      </c>
      <c r="E3208" s="16" cm="1">
        <f t="array" aca="1" ref="E3208" ca="1">IF(F3208="","",IF(INDEX(NTG_2020_Table,$C3208+1,$D3208)=1,1,0))</f>
        <v>0</v>
      </c>
      <c r="F3208" s="17" t="str" cm="1">
        <f t="array" aca="1" ref="F3208" ca="1">IFERROR(INDEX(NTG_2020_Table,$C3208+1,$F$7),"")</f>
        <v>NonRes-sAg-Irrig</v>
      </c>
      <c r="G3208" s="17" t="str" cm="1">
        <f t="array" aca="1" ref="G3208" ca="1">IF($F3208="","",IFERROR(INDEX(NTG_2020_Map,1,IF($D3208&lt;$B$4,$B$3,IF($D3208&lt;$B$5,$B$4,$B$5))),""))</f>
        <v>NTG_ID</v>
      </c>
      <c r="H3208" s="17" cm="1">
        <f t="array" aca="1" ref="H3208" ca="1">IF(F3208="","",IFERROR(INDEX(NTG_2020_Map,2,D3208),""))</f>
        <v>43466</v>
      </c>
      <c r="I3208" s="17" t="str" cm="1">
        <f t="array" aca="1" ref="I3208" ca="1">IFERROR(INDEX(NTG_2020_Map,$C3208+2,$I$7),"")</f>
        <v/>
      </c>
      <c r="J3208" s="17" t="str" cm="1">
        <f t="array" aca="1" ref="J3208" ca="1">IFERROR(IF(INDEX(NTG_2020_Map,$C3208+2,36)=0,"",INDEX(NTG_2020_Map,$C3208+2,$J$7)),"")</f>
        <v/>
      </c>
      <c r="K3208" s="17" t="str" cm="1">
        <f t="array" aca="1" ref="K3208" ca="1">IFERROR(INDEX(NTG_2020_Map,$C3208+2,K$7),"")</f>
        <v/>
      </c>
      <c r="L3208" s="17" t="str" cm="1">
        <f t="array" aca="1" ref="L3208" ca="1">IFERROR(INDEX(NTG_2020_Map,$C3208+2,L$7),"")</f>
        <v/>
      </c>
      <c r="M3208" s="17" t="str" cm="1">
        <f t="array" aca="1" ref="M3208" ca="1">IFERROR(INDEX(NTG_2020_Map,$C3208+2,M$7),"")</f>
        <v/>
      </c>
      <c r="N3208" s="18" t="str" cm="1">
        <f t="array" aca="1" ref="N3208" ca="1">IFERROR(INDEX(NTG_2020_Map,$C3208+2,N$7),"")</f>
        <v/>
      </c>
      <c r="O3208" s="18" t="str" cm="1">
        <f t="array" aca="1" ref="O3208" ca="1">IFERROR(IF(INDEX(NTG_2020_Map,$C3208+2,O$7)="","",INDEX(NTG_2020_Map,$C3208+2,O$7)),"")</f>
        <v/>
      </c>
    </row>
    <row r="3209" spans="3:15" ht="12.75" customHeight="1">
      <c r="C3209" s="16">
        <f t="shared" si="98"/>
        <v>140</v>
      </c>
      <c r="D3209" s="16">
        <f t="shared" si="99"/>
        <v>4</v>
      </c>
      <c r="E3209" s="16" cm="1">
        <f t="array" aca="1" ref="E3209" ca="1">IF(F3209="","",IF(INDEX(NTG_2020_Table,$C3209+1,$D3209)=1,1,0))</f>
        <v>0</v>
      </c>
      <c r="F3209" s="17" t="str" cm="1">
        <f t="array" aca="1" ref="F3209" ca="1">IFERROR(INDEX(NTG_2020_Table,$C3209+1,$F$7),"")</f>
        <v>NonRes-sAg-Irrig</v>
      </c>
      <c r="G3209" s="17" t="str" cm="1">
        <f t="array" aca="1" ref="G3209" ca="1">IF($F3209="","",IFERROR(INDEX(NTG_2020_Map,1,IF($D3209&lt;$B$4,$B$3,IF($D3209&lt;$B$5,$B$4,$B$5))),""))</f>
        <v>NTG_ID</v>
      </c>
      <c r="H3209" s="17" cm="1">
        <f t="array" aca="1" ref="H3209" ca="1">IF(F3209="","",IFERROR(INDEX(NTG_2020_Map,2,D3209),""))</f>
        <v>46022</v>
      </c>
      <c r="I3209" s="17" t="str" cm="1">
        <f t="array" aca="1" ref="I3209" ca="1">IFERROR(INDEX(NTG_2020_Map,$C3209+2,$I$7),"")</f>
        <v/>
      </c>
      <c r="J3209" s="17" t="str" cm="1">
        <f t="array" aca="1" ref="J3209" ca="1">IFERROR(IF(INDEX(NTG_2020_Map,$C3209+2,36)=0,"",INDEX(NTG_2020_Map,$C3209+2,$J$7)),"")</f>
        <v/>
      </c>
      <c r="K3209" s="17" t="str" cm="1">
        <f t="array" aca="1" ref="K3209" ca="1">IFERROR(INDEX(NTG_2020_Map,$C3209+2,K$7),"")</f>
        <v/>
      </c>
      <c r="L3209" s="17" t="str" cm="1">
        <f t="array" aca="1" ref="L3209" ca="1">IFERROR(INDEX(NTG_2020_Map,$C3209+2,L$7),"")</f>
        <v/>
      </c>
      <c r="M3209" s="17" t="str" cm="1">
        <f t="array" aca="1" ref="M3209" ca="1">IFERROR(INDEX(NTG_2020_Map,$C3209+2,M$7),"")</f>
        <v/>
      </c>
      <c r="N3209" s="18" t="str" cm="1">
        <f t="array" aca="1" ref="N3209" ca="1">IFERROR(INDEX(NTG_2020_Map,$C3209+2,N$7),"")</f>
        <v/>
      </c>
      <c r="O3209" s="18" t="str" cm="1">
        <f t="array" aca="1" ref="O3209" ca="1">IFERROR(IF(INDEX(NTG_2020_Map,$C3209+2,O$7)="","",INDEX(NTG_2020_Map,$C3209+2,O$7)),"")</f>
        <v/>
      </c>
    </row>
    <row r="3210" spans="3:15" ht="12.75" customHeight="1">
      <c r="C3210" s="16">
        <f t="shared" ref="C3210:C3273" si="100">IF($D3210=1,IF($C3209&lt;$B$1,$C3209+1,""),$C3209)</f>
        <v>140</v>
      </c>
      <c r="D3210" s="16">
        <f t="shared" ref="D3210:D3273" si="101">IF(D3209&lt;$B$2,D3209+1,1)</f>
        <v>5</v>
      </c>
      <c r="E3210" s="16" cm="1">
        <f t="array" aca="1" ref="E3210" ca="1">IF(F3210="","",IF(INDEX(NTG_2020_Table,$C3210+1,$D3210)=1,1,0))</f>
        <v>0</v>
      </c>
      <c r="F3210" s="17" t="str" cm="1">
        <f t="array" aca="1" ref="F3210" ca="1">IFERROR(INDEX(NTG_2020_Table,$C3210+1,$F$7),"")</f>
        <v>NonRes-sAg-Irrig</v>
      </c>
      <c r="G3210" s="17" t="str" cm="1">
        <f t="array" aca="1" ref="G3210" ca="1">IF($F3210="","",IFERROR(INDEX(NTG_2020_Map,1,IF($D3210&lt;$B$4,$B$3,IF($D3210&lt;$B$5,$B$4,$B$5))),""))</f>
        <v>NTG_ID</v>
      </c>
      <c r="H3210" s="17" cm="1">
        <f t="array" aca="1" ref="H3210" ca="1">IF(F3210="","",IFERROR(INDEX(NTG_2020_Map,2,D3210),""))</f>
        <v>0.6</v>
      </c>
      <c r="I3210" s="17" t="str" cm="1">
        <f t="array" aca="1" ref="I3210" ca="1">IFERROR(INDEX(NTG_2020_Map,$C3210+2,$I$7),"")</f>
        <v/>
      </c>
      <c r="J3210" s="17" t="str" cm="1">
        <f t="array" aca="1" ref="J3210" ca="1">IFERROR(IF(INDEX(NTG_2020_Map,$C3210+2,36)=0,"",INDEX(NTG_2020_Map,$C3210+2,$J$7)),"")</f>
        <v/>
      </c>
      <c r="K3210" s="17" t="str" cm="1">
        <f t="array" aca="1" ref="K3210" ca="1">IFERROR(INDEX(NTG_2020_Map,$C3210+2,K$7),"")</f>
        <v/>
      </c>
      <c r="L3210" s="17" t="str" cm="1">
        <f t="array" aca="1" ref="L3210" ca="1">IFERROR(INDEX(NTG_2020_Map,$C3210+2,L$7),"")</f>
        <v/>
      </c>
      <c r="M3210" s="17" t="str" cm="1">
        <f t="array" aca="1" ref="M3210" ca="1">IFERROR(INDEX(NTG_2020_Map,$C3210+2,M$7),"")</f>
        <v/>
      </c>
      <c r="N3210" s="18" t="str" cm="1">
        <f t="array" aca="1" ref="N3210" ca="1">IFERROR(INDEX(NTG_2020_Map,$C3210+2,N$7),"")</f>
        <v/>
      </c>
      <c r="O3210" s="18" t="str" cm="1">
        <f t="array" aca="1" ref="O3210" ca="1">IFERROR(IF(INDEX(NTG_2020_Map,$C3210+2,O$7)="","",INDEX(NTG_2020_Map,$C3210+2,O$7)),"")</f>
        <v/>
      </c>
    </row>
    <row r="3211" spans="3:15" ht="12.75" customHeight="1">
      <c r="C3211" s="16">
        <f t="shared" si="100"/>
        <v>140</v>
      </c>
      <c r="D3211" s="16">
        <f t="shared" si="101"/>
        <v>6</v>
      </c>
      <c r="E3211" s="16" cm="1">
        <f t="array" aca="1" ref="E3211" ca="1">IF(F3211="","",IF(INDEX(NTG_2020_Table,$C3211+1,$D3211)=1,1,0))</f>
        <v>0</v>
      </c>
      <c r="F3211" s="17" t="str" cm="1">
        <f t="array" aca="1" ref="F3211" ca="1">IFERROR(INDEX(NTG_2020_Table,$C3211+1,$F$7),"")</f>
        <v>NonRes-sAg-Irrig</v>
      </c>
      <c r="G3211" s="17" t="str" cm="1">
        <f t="array" aca="1" ref="G3211" ca="1">IF($F3211="","",IFERROR(INDEX(NTG_2020_Map,1,IF($D3211&lt;$B$4,$B$3,IF($D3211&lt;$B$5,$B$4,$B$5))),""))</f>
        <v>NTG_ID</v>
      </c>
      <c r="H3211" s="17" cm="1">
        <f t="array" aca="1" ref="H3211" ca="1">IF(F3211="","",IFERROR(INDEX(NTG_2020_Map,2,D3211),""))</f>
        <v>0.6</v>
      </c>
      <c r="I3211" s="17" t="str" cm="1">
        <f t="array" aca="1" ref="I3211" ca="1">IFERROR(INDEX(NTG_2020_Map,$C3211+2,$I$7),"")</f>
        <v/>
      </c>
      <c r="J3211" s="17" t="str" cm="1">
        <f t="array" aca="1" ref="J3211" ca="1">IFERROR(IF(INDEX(NTG_2020_Map,$C3211+2,36)=0,"",INDEX(NTG_2020_Map,$C3211+2,$J$7)),"")</f>
        <v/>
      </c>
      <c r="K3211" s="17" t="str" cm="1">
        <f t="array" aca="1" ref="K3211" ca="1">IFERROR(INDEX(NTG_2020_Map,$C3211+2,K$7),"")</f>
        <v/>
      </c>
      <c r="L3211" s="17" t="str" cm="1">
        <f t="array" aca="1" ref="L3211" ca="1">IFERROR(INDEX(NTG_2020_Map,$C3211+2,L$7),"")</f>
        <v/>
      </c>
      <c r="M3211" s="17" t="str" cm="1">
        <f t="array" aca="1" ref="M3211" ca="1">IFERROR(INDEX(NTG_2020_Map,$C3211+2,M$7),"")</f>
        <v/>
      </c>
      <c r="N3211" s="18" t="str" cm="1">
        <f t="array" aca="1" ref="N3211" ca="1">IFERROR(INDEX(NTG_2020_Map,$C3211+2,N$7),"")</f>
        <v/>
      </c>
      <c r="O3211" s="18" t="str" cm="1">
        <f t="array" aca="1" ref="O3211" ca="1">IFERROR(IF(INDEX(NTG_2020_Map,$C3211+2,O$7)="","",INDEX(NTG_2020_Map,$C3211+2,O$7)),"")</f>
        <v/>
      </c>
    </row>
    <row r="3212" spans="3:15" ht="12.75" customHeight="1">
      <c r="C3212" s="16">
        <f t="shared" si="100"/>
        <v>140</v>
      </c>
      <c r="D3212" s="16">
        <f t="shared" si="101"/>
        <v>7</v>
      </c>
      <c r="E3212" s="16" cm="1">
        <f t="array" aca="1" ref="E3212" ca="1">IF(F3212="","",IF(INDEX(NTG_2020_Table,$C3212+1,$D3212)=1,1,0))</f>
        <v>0</v>
      </c>
      <c r="F3212" s="17" t="str" cm="1">
        <f t="array" aca="1" ref="F3212" ca="1">IFERROR(INDEX(NTG_2020_Table,$C3212+1,$F$7),"")</f>
        <v>NonRes-sAg-Irrig</v>
      </c>
      <c r="G3212" s="17" t="str" cm="1">
        <f t="array" aca="1" ref="G3212" ca="1">IF($F3212="","",IFERROR(INDEX(NTG_2020_Map,1,IF($D3212&lt;$B$4,$B$3,IF($D3212&lt;$B$5,$B$4,$B$5))),""))</f>
        <v>NTG_ID</v>
      </c>
      <c r="H3212" s="17" t="str" cm="1">
        <f t="array" aca="1" ref="H3212" ca="1">IF(F3212="","",IFERROR(INDEX(NTG_2020_Map,2,D3212),""))</f>
        <v>Measures not covered by other NTG values and measure technology type has been available in marketplace for more than 2 years</v>
      </c>
      <c r="I3212" s="17" t="str" cm="1">
        <f t="array" aca="1" ref="I3212" ca="1">IFERROR(INDEX(NTG_2020_Map,$C3212+2,$I$7),"")</f>
        <v/>
      </c>
      <c r="J3212" s="17" t="str" cm="1">
        <f t="array" aca="1" ref="J3212" ca="1">IFERROR(IF(INDEX(NTG_2020_Map,$C3212+2,36)=0,"",INDEX(NTG_2020_Map,$C3212+2,$J$7)),"")</f>
        <v/>
      </c>
      <c r="K3212" s="17" t="str" cm="1">
        <f t="array" aca="1" ref="K3212" ca="1">IFERROR(INDEX(NTG_2020_Map,$C3212+2,K$7),"")</f>
        <v/>
      </c>
      <c r="L3212" s="17" t="str" cm="1">
        <f t="array" aca="1" ref="L3212" ca="1">IFERROR(INDEX(NTG_2020_Map,$C3212+2,L$7),"")</f>
        <v/>
      </c>
      <c r="M3212" s="17" t="str" cm="1">
        <f t="array" aca="1" ref="M3212" ca="1">IFERROR(INDEX(NTG_2020_Map,$C3212+2,M$7),"")</f>
        <v/>
      </c>
      <c r="N3212" s="18" t="str" cm="1">
        <f t="array" aca="1" ref="N3212" ca="1">IFERROR(INDEX(NTG_2020_Map,$C3212+2,N$7),"")</f>
        <v/>
      </c>
      <c r="O3212" s="18" t="str" cm="1">
        <f t="array" aca="1" ref="O3212" ca="1">IFERROR(IF(INDEX(NTG_2020_Map,$C3212+2,O$7)="","",INDEX(NTG_2020_Map,$C3212+2,O$7)),"")</f>
        <v/>
      </c>
    </row>
    <row r="3213" spans="3:15" ht="12.75" customHeight="1">
      <c r="C3213" s="16">
        <f t="shared" si="100"/>
        <v>140</v>
      </c>
      <c r="D3213" s="16">
        <f t="shared" si="101"/>
        <v>8</v>
      </c>
      <c r="E3213" s="16" cm="1">
        <f t="array" aca="1" ref="E3213" ca="1">IF(F3213="","",IF(INDEX(NTG_2020_Table,$C3213+1,$D3213)=1,1,0))</f>
        <v>0</v>
      </c>
      <c r="F3213" s="17" t="str" cm="1">
        <f t="array" aca="1" ref="F3213" ca="1">IFERROR(INDEX(NTG_2020_Table,$C3213+1,$F$7),"")</f>
        <v>NonRes-sAg-Irrig</v>
      </c>
      <c r="G3213" s="17" t="str" cm="1">
        <f t="array" aca="1" ref="G3213" ca="1">IF($F3213="","",IFERROR(INDEX(NTG_2020_Map,1,IF($D3213&lt;$B$4,$B$3,IF($D3213&lt;$B$5,$B$4,$B$5))),""))</f>
        <v>NTG_ID</v>
      </c>
      <c r="H3213" s="17" t="str" cm="1">
        <f t="array" aca="1" ref="H3213" ca="1">IF(F3213="","",IFERROR(INDEX(NTG_2020_Map,2,D3213),""))</f>
        <v>Deem-DEER|Deem-WP</v>
      </c>
      <c r="I3213" s="17" t="str" cm="1">
        <f t="array" aca="1" ref="I3213" ca="1">IFERROR(INDEX(NTG_2020_Map,$C3213+2,$I$7),"")</f>
        <v/>
      </c>
      <c r="J3213" s="17" t="str" cm="1">
        <f t="array" aca="1" ref="J3213" ca="1">IFERROR(IF(INDEX(NTG_2020_Map,$C3213+2,36)=0,"",INDEX(NTG_2020_Map,$C3213+2,$J$7)),"")</f>
        <v/>
      </c>
      <c r="K3213" s="17" t="str" cm="1">
        <f t="array" aca="1" ref="K3213" ca="1">IFERROR(INDEX(NTG_2020_Map,$C3213+2,K$7),"")</f>
        <v/>
      </c>
      <c r="L3213" s="17" t="str" cm="1">
        <f t="array" aca="1" ref="L3213" ca="1">IFERROR(INDEX(NTG_2020_Map,$C3213+2,L$7),"")</f>
        <v/>
      </c>
      <c r="M3213" s="17" t="str" cm="1">
        <f t="array" aca="1" ref="M3213" ca="1">IFERROR(INDEX(NTG_2020_Map,$C3213+2,M$7),"")</f>
        <v/>
      </c>
      <c r="N3213" s="18" t="str" cm="1">
        <f t="array" aca="1" ref="N3213" ca="1">IFERROR(INDEX(NTG_2020_Map,$C3213+2,N$7),"")</f>
        <v/>
      </c>
      <c r="O3213" s="18" t="str" cm="1">
        <f t="array" aca="1" ref="O3213" ca="1">IFERROR(IF(INDEX(NTG_2020_Map,$C3213+2,O$7)="","",INDEX(NTG_2020_Map,$C3213+2,O$7)),"")</f>
        <v/>
      </c>
    </row>
    <row r="3214" spans="3:15" ht="12.75" customHeight="1">
      <c r="C3214" s="16">
        <f t="shared" si="100"/>
        <v>140</v>
      </c>
      <c r="D3214" s="16">
        <f t="shared" si="101"/>
        <v>9</v>
      </c>
      <c r="E3214" s="16" cm="1">
        <f t="array" aca="1" ref="E3214" ca="1">IF(F3214="","",IF(INDEX(NTG_2020_Table,$C3214+1,$D3214)=1,1,0))</f>
        <v>0</v>
      </c>
      <c r="F3214" s="17" t="str" cm="1">
        <f t="array" aca="1" ref="F3214" ca="1">IFERROR(INDEX(NTG_2020_Table,$C3214+1,$F$7),"")</f>
        <v>NonRes-sAg-Irrig</v>
      </c>
      <c r="G3214" s="17" t="str" cm="1">
        <f t="array" aca="1" ref="G3214" ca="1">IF($F3214="","",IFERROR(INDEX(NTG_2020_Map,1,IF($D3214&lt;$B$4,$B$3,IF($D3214&lt;$B$5,$B$4,$B$5))),""))</f>
        <v>NTG_ID</v>
      </c>
      <c r="H3214" s="17" t="str" cm="1">
        <f t="array" aca="1" ref="H3214" ca="1">IF(F3214="","",IFERROR(INDEX(NTG_2020_Map,2,D3214),""))</f>
        <v>AOE|AR|BRO-Bhv|BRO-Op|BRO-RCx|BW|NC|NR</v>
      </c>
      <c r="I3214" s="17" t="str" cm="1">
        <f t="array" aca="1" ref="I3214" ca="1">IFERROR(INDEX(NTG_2020_Map,$C3214+2,$I$7),"")</f>
        <v/>
      </c>
      <c r="J3214" s="17" t="str" cm="1">
        <f t="array" aca="1" ref="J3214" ca="1">IFERROR(IF(INDEX(NTG_2020_Map,$C3214+2,36)=0,"",INDEX(NTG_2020_Map,$C3214+2,$J$7)),"")</f>
        <v/>
      </c>
      <c r="K3214" s="17" t="str" cm="1">
        <f t="array" aca="1" ref="K3214" ca="1">IFERROR(INDEX(NTG_2020_Map,$C3214+2,K$7),"")</f>
        <v/>
      </c>
      <c r="L3214" s="17" t="str" cm="1">
        <f t="array" aca="1" ref="L3214" ca="1">IFERROR(INDEX(NTG_2020_Map,$C3214+2,L$7),"")</f>
        <v/>
      </c>
      <c r="M3214" s="17" t="str" cm="1">
        <f t="array" aca="1" ref="M3214" ca="1">IFERROR(INDEX(NTG_2020_Map,$C3214+2,M$7),"")</f>
        <v/>
      </c>
      <c r="N3214" s="18" t="str" cm="1">
        <f t="array" aca="1" ref="N3214" ca="1">IFERROR(INDEX(NTG_2020_Map,$C3214+2,N$7),"")</f>
        <v/>
      </c>
      <c r="O3214" s="18" t="str" cm="1">
        <f t="array" aca="1" ref="O3214" ca="1">IFERROR(IF(INDEX(NTG_2020_Map,$C3214+2,O$7)="","",INDEX(NTG_2020_Map,$C3214+2,O$7)),"")</f>
        <v/>
      </c>
    </row>
    <row r="3215" spans="3:15" ht="12.75" customHeight="1">
      <c r="C3215" s="16">
        <f t="shared" si="100"/>
        <v>140</v>
      </c>
      <c r="D3215" s="16">
        <f t="shared" si="101"/>
        <v>10</v>
      </c>
      <c r="E3215" s="16" cm="1">
        <f t="array" aca="1" ref="E3215" ca="1">IF(F3215="","",IF(INDEX(NTG_2020_Table,$C3215+1,$D3215)=1,1,0))</f>
        <v>0</v>
      </c>
      <c r="F3215" s="17" t="str" cm="1">
        <f t="array" aca="1" ref="F3215" ca="1">IFERROR(INDEX(NTG_2020_Table,$C3215+1,$F$7),"")</f>
        <v>NonRes-sAg-Irrig</v>
      </c>
      <c r="G3215" s="17" t="str" cm="1">
        <f t="array" aca="1" ref="G3215" ca="1">IF($F3215="","",IFERROR(INDEX(NTG_2020_Map,1,IF($D3215&lt;$B$4,$B$3,IF($D3215&lt;$B$5,$B$4,$B$5))),""))</f>
        <v>NTG_ID</v>
      </c>
      <c r="H3215" s="17" t="str" cm="1">
        <f t="array" aca="1" ref="H3215" ca="1">IF(F3215="","",IFERROR(INDEX(NTG_2020_Map,2,D3215),""))</f>
        <v>UpDeemed|DnCust|DnDeemed|DnCustDI|DnDeemDI</v>
      </c>
      <c r="I3215" s="17" t="str" cm="1">
        <f t="array" aca="1" ref="I3215" ca="1">IFERROR(INDEX(NTG_2020_Map,$C3215+2,$I$7),"")</f>
        <v/>
      </c>
      <c r="J3215" s="17" t="str" cm="1">
        <f t="array" aca="1" ref="J3215" ca="1">IFERROR(IF(INDEX(NTG_2020_Map,$C3215+2,36)=0,"",INDEX(NTG_2020_Map,$C3215+2,$J$7)),"")</f>
        <v/>
      </c>
      <c r="K3215" s="17" t="str" cm="1">
        <f t="array" aca="1" ref="K3215" ca="1">IFERROR(INDEX(NTG_2020_Map,$C3215+2,K$7),"")</f>
        <v/>
      </c>
      <c r="L3215" s="17" t="str" cm="1">
        <f t="array" aca="1" ref="L3215" ca="1">IFERROR(INDEX(NTG_2020_Map,$C3215+2,L$7),"")</f>
        <v/>
      </c>
      <c r="M3215" s="17" t="str" cm="1">
        <f t="array" aca="1" ref="M3215" ca="1">IFERROR(INDEX(NTG_2020_Map,$C3215+2,M$7),"")</f>
        <v/>
      </c>
      <c r="N3215" s="18" t="str" cm="1">
        <f t="array" aca="1" ref="N3215" ca="1">IFERROR(INDEX(NTG_2020_Map,$C3215+2,N$7),"")</f>
        <v/>
      </c>
      <c r="O3215" s="18" t="str" cm="1">
        <f t="array" aca="1" ref="O3215" ca="1">IFERROR(IF(INDEX(NTG_2020_Map,$C3215+2,O$7)="","",INDEX(NTG_2020_Map,$C3215+2,O$7)),"")</f>
        <v/>
      </c>
    </row>
    <row r="3216" spans="3:15" ht="12.75" customHeight="1">
      <c r="C3216" s="16">
        <f t="shared" si="100"/>
        <v>140</v>
      </c>
      <c r="D3216" s="16">
        <f t="shared" si="101"/>
        <v>11</v>
      </c>
      <c r="E3216" s="16" cm="1">
        <f t="array" aca="1" ref="E3216" ca="1">IF(F3216="","",IF(INDEX(NTG_2020_Table,$C3216+1,$D3216)=1,1,0))</f>
        <v>0</v>
      </c>
      <c r="F3216" s="17" t="str" cm="1">
        <f t="array" aca="1" ref="F3216" ca="1">IFERROR(INDEX(NTG_2020_Table,$C3216+1,$F$7),"")</f>
        <v>NonRes-sAg-Irrig</v>
      </c>
      <c r="G3216" s="17" t="str" cm="1">
        <f t="array" aca="1" ref="G3216" ca="1">IF($F3216="","",IFERROR(INDEX(NTG_2020_Map,1,IF($D3216&lt;$B$4,$B$3,IF($D3216&lt;$B$5,$B$4,$B$5))),""))</f>
        <v>VersionSource</v>
      </c>
      <c r="H3216" s="17" t="str" cm="1">
        <f t="array" aca="1" ref="H3216" ca="1">IF(F3216="","",IFERROR(INDEX(NTG_2020_Map,2,D3216),""))</f>
        <v/>
      </c>
      <c r="I3216" s="17" t="str" cm="1">
        <f t="array" aca="1" ref="I3216" ca="1">IFERROR(INDEX(NTG_2020_Map,$C3216+2,$I$7),"")</f>
        <v/>
      </c>
      <c r="J3216" s="17" t="str" cm="1">
        <f t="array" aca="1" ref="J3216" ca="1">IFERROR(IF(INDEX(NTG_2020_Map,$C3216+2,36)=0,"",INDEX(NTG_2020_Map,$C3216+2,$J$7)),"")</f>
        <v/>
      </c>
      <c r="K3216" s="17" t="str" cm="1">
        <f t="array" aca="1" ref="K3216" ca="1">IFERROR(INDEX(NTG_2020_Map,$C3216+2,K$7),"")</f>
        <v/>
      </c>
      <c r="L3216" s="17" t="str" cm="1">
        <f t="array" aca="1" ref="L3216" ca="1">IFERROR(INDEX(NTG_2020_Map,$C3216+2,L$7),"")</f>
        <v/>
      </c>
      <c r="M3216" s="17" t="str" cm="1">
        <f t="array" aca="1" ref="M3216" ca="1">IFERROR(INDEX(NTG_2020_Map,$C3216+2,M$7),"")</f>
        <v/>
      </c>
      <c r="N3216" s="18" t="str" cm="1">
        <f t="array" aca="1" ref="N3216" ca="1">IFERROR(INDEX(NTG_2020_Map,$C3216+2,N$7),"")</f>
        <v/>
      </c>
      <c r="O3216" s="18" t="str" cm="1">
        <f t="array" aca="1" ref="O3216" ca="1">IFERROR(IF(INDEX(NTG_2020_Map,$C3216+2,O$7)="","",INDEX(NTG_2020_Map,$C3216+2,O$7)),"")</f>
        <v/>
      </c>
    </row>
    <row r="3217" spans="3:15" ht="12.75" customHeight="1">
      <c r="C3217" s="16">
        <f t="shared" si="100"/>
        <v>140</v>
      </c>
      <c r="D3217" s="16">
        <f t="shared" si="101"/>
        <v>12</v>
      </c>
      <c r="E3217" s="16" cm="1">
        <f t="array" aca="1" ref="E3217" ca="1">IF(F3217="","",IF(INDEX(NTG_2020_Table,$C3217+1,$D3217)=1,1,0))</f>
        <v>0</v>
      </c>
      <c r="F3217" s="17" t="str" cm="1">
        <f t="array" aca="1" ref="F3217" ca="1">IFERROR(INDEX(NTG_2020_Table,$C3217+1,$F$7),"")</f>
        <v>NonRes-sAg-Irrig</v>
      </c>
      <c r="G3217" s="17" t="str" cm="1">
        <f t="array" aca="1" ref="G3217" ca="1">IF($F3217="","",IFERROR(INDEX(NTG_2020_Map,1,IF($D3217&lt;$B$4,$B$3,IF($D3217&lt;$B$5,$B$4,$B$5))),""))</f>
        <v>VersionSource</v>
      </c>
      <c r="H3217" s="17" t="str" cm="1">
        <f t="array" aca="1" ref="H3217" ca="1">IF(F3217="","",IFERROR(INDEX(NTG_2020_Map,2,D3217),""))</f>
        <v>1</v>
      </c>
      <c r="I3217" s="17" t="str" cm="1">
        <f t="array" aca="1" ref="I3217" ca="1">IFERROR(INDEX(NTG_2020_Map,$C3217+2,$I$7),"")</f>
        <v/>
      </c>
      <c r="J3217" s="17" t="str" cm="1">
        <f t="array" aca="1" ref="J3217" ca="1">IFERROR(IF(INDEX(NTG_2020_Map,$C3217+2,36)=0,"",INDEX(NTG_2020_Map,$C3217+2,$J$7)),"")</f>
        <v/>
      </c>
      <c r="K3217" s="17" t="str" cm="1">
        <f t="array" aca="1" ref="K3217" ca="1">IFERROR(INDEX(NTG_2020_Map,$C3217+2,K$7),"")</f>
        <v/>
      </c>
      <c r="L3217" s="17" t="str" cm="1">
        <f t="array" aca="1" ref="L3217" ca="1">IFERROR(INDEX(NTG_2020_Map,$C3217+2,L$7),"")</f>
        <v/>
      </c>
      <c r="M3217" s="17" t="str" cm="1">
        <f t="array" aca="1" ref="M3217" ca="1">IFERROR(INDEX(NTG_2020_Map,$C3217+2,M$7),"")</f>
        <v/>
      </c>
      <c r="N3217" s="18" t="str" cm="1">
        <f t="array" aca="1" ref="N3217" ca="1">IFERROR(INDEX(NTG_2020_Map,$C3217+2,N$7),"")</f>
        <v/>
      </c>
      <c r="O3217" s="18" t="str" cm="1">
        <f t="array" aca="1" ref="O3217" ca="1">IFERROR(IF(INDEX(NTG_2020_Map,$C3217+2,O$7)="","",INDEX(NTG_2020_Map,$C3217+2,O$7)),"")</f>
        <v/>
      </c>
    </row>
    <row r="3218" spans="3:15" ht="12.75" customHeight="1">
      <c r="C3218" s="16">
        <f t="shared" si="100"/>
        <v>140</v>
      </c>
      <c r="D3218" s="16">
        <f t="shared" si="101"/>
        <v>13</v>
      </c>
      <c r="E3218" s="16" cm="1">
        <f t="array" aca="1" ref="E3218" ca="1">IF(F3218="","",IF(INDEX(NTG_2020_Table,$C3218+1,$D3218)=1,1,0))</f>
        <v>0</v>
      </c>
      <c r="F3218" s="17" t="str" cm="1">
        <f t="array" aca="1" ref="F3218" ca="1">IFERROR(INDEX(NTG_2020_Table,$C3218+1,$F$7),"")</f>
        <v>NonRes-sAg-Irrig</v>
      </c>
      <c r="G3218" s="17" t="str" cm="1">
        <f t="array" aca="1" ref="G3218" ca="1">IF($F3218="","",IFERROR(INDEX(NTG_2020_Map,1,IF($D3218&lt;$B$4,$B$3,IF($D3218&lt;$B$5,$B$4,$B$5))),""))</f>
        <v>VersionSource</v>
      </c>
      <c r="H3218" s="17" t="str" cm="1">
        <f t="array" aca="1" ref="H3218" ca="1">IF(F3218="","",IFERROR(INDEX(NTG_2020_Map,2,D3218),""))</f>
        <v>1</v>
      </c>
      <c r="I3218" s="17" t="str" cm="1">
        <f t="array" aca="1" ref="I3218" ca="1">IFERROR(INDEX(NTG_2020_Map,$C3218+2,$I$7),"")</f>
        <v/>
      </c>
      <c r="J3218" s="17" t="str" cm="1">
        <f t="array" aca="1" ref="J3218" ca="1">IFERROR(IF(INDEX(NTG_2020_Map,$C3218+2,36)=0,"",INDEX(NTG_2020_Map,$C3218+2,$J$7)),"")</f>
        <v/>
      </c>
      <c r="K3218" s="17" t="str" cm="1">
        <f t="array" aca="1" ref="K3218" ca="1">IFERROR(INDEX(NTG_2020_Map,$C3218+2,K$7),"")</f>
        <v/>
      </c>
      <c r="L3218" s="17" t="str" cm="1">
        <f t="array" aca="1" ref="L3218" ca="1">IFERROR(INDEX(NTG_2020_Map,$C3218+2,L$7),"")</f>
        <v/>
      </c>
      <c r="M3218" s="17" t="str" cm="1">
        <f t="array" aca="1" ref="M3218" ca="1">IFERROR(INDEX(NTG_2020_Map,$C3218+2,M$7),"")</f>
        <v/>
      </c>
      <c r="N3218" s="18" t="str" cm="1">
        <f t="array" aca="1" ref="N3218" ca="1">IFERROR(INDEX(NTG_2020_Map,$C3218+2,N$7),"")</f>
        <v/>
      </c>
      <c r="O3218" s="18" t="str" cm="1">
        <f t="array" aca="1" ref="O3218" ca="1">IFERROR(IF(INDEX(NTG_2020_Map,$C3218+2,O$7)="","",INDEX(NTG_2020_Map,$C3218+2,O$7)),"")</f>
        <v/>
      </c>
    </row>
    <row r="3219" spans="3:15" ht="12.75" customHeight="1">
      <c r="C3219" s="16">
        <f t="shared" si="100"/>
        <v>140</v>
      </c>
      <c r="D3219" s="16">
        <f t="shared" si="101"/>
        <v>14</v>
      </c>
      <c r="E3219" s="16" cm="1">
        <f t="array" aca="1" ref="E3219" ca="1">IF(F3219="","",IF(INDEX(NTG_2020_Table,$C3219+1,$D3219)=1,1,0))</f>
        <v>0</v>
      </c>
      <c r="F3219" s="17" t="str" cm="1">
        <f t="array" aca="1" ref="F3219" ca="1">IFERROR(INDEX(NTG_2020_Table,$C3219+1,$F$7),"")</f>
        <v>NonRes-sAg-Irrig</v>
      </c>
      <c r="G3219" s="17" t="str" cm="1">
        <f t="array" aca="1" ref="G3219" ca="1">IF($F3219="","",IFERROR(INDEX(NTG_2020_Map,1,IF($D3219&lt;$B$4,$B$3,IF($D3219&lt;$B$5,$B$4,$B$5))),""))</f>
        <v>VersionSource</v>
      </c>
      <c r="H3219" s="17" t="str" cm="1">
        <f t="array" aca="1" ref="H3219" ca="1">IF(F3219="","",IFERROR(INDEX(NTG_2020_Map,2,D3219),""))</f>
        <v>0</v>
      </c>
      <c r="I3219" s="17" t="str" cm="1">
        <f t="array" aca="1" ref="I3219" ca="1">IFERROR(INDEX(NTG_2020_Map,$C3219+2,$I$7),"")</f>
        <v/>
      </c>
      <c r="J3219" s="17" t="str" cm="1">
        <f t="array" aca="1" ref="J3219" ca="1">IFERROR(IF(INDEX(NTG_2020_Map,$C3219+2,36)=0,"",INDEX(NTG_2020_Map,$C3219+2,$J$7)),"")</f>
        <v/>
      </c>
      <c r="K3219" s="17" t="str" cm="1">
        <f t="array" aca="1" ref="K3219" ca="1">IFERROR(INDEX(NTG_2020_Map,$C3219+2,K$7),"")</f>
        <v/>
      </c>
      <c r="L3219" s="17" t="str" cm="1">
        <f t="array" aca="1" ref="L3219" ca="1">IFERROR(INDEX(NTG_2020_Map,$C3219+2,L$7),"")</f>
        <v/>
      </c>
      <c r="M3219" s="17" t="str" cm="1">
        <f t="array" aca="1" ref="M3219" ca="1">IFERROR(INDEX(NTG_2020_Map,$C3219+2,M$7),"")</f>
        <v/>
      </c>
      <c r="N3219" s="18" t="str" cm="1">
        <f t="array" aca="1" ref="N3219" ca="1">IFERROR(INDEX(NTG_2020_Map,$C3219+2,N$7),"")</f>
        <v/>
      </c>
      <c r="O3219" s="18" t="str" cm="1">
        <f t="array" aca="1" ref="O3219" ca="1">IFERROR(IF(INDEX(NTG_2020_Map,$C3219+2,O$7)="","",INDEX(NTG_2020_Map,$C3219+2,O$7)),"")</f>
        <v/>
      </c>
    </row>
    <row r="3220" spans="3:15" ht="12.75" customHeight="1">
      <c r="C3220" s="16">
        <f t="shared" si="100"/>
        <v>140</v>
      </c>
      <c r="D3220" s="16">
        <f t="shared" si="101"/>
        <v>15</v>
      </c>
      <c r="E3220" s="16" cm="1">
        <f t="array" aca="1" ref="E3220" ca="1">IF(F3220="","",IF(INDEX(NTG_2020_Table,$C3220+1,$D3220)=1,1,0))</f>
        <v>0</v>
      </c>
      <c r="F3220" s="17" t="str" cm="1">
        <f t="array" aca="1" ref="F3220" ca="1">IFERROR(INDEX(NTG_2020_Table,$C3220+1,$F$7),"")</f>
        <v>NonRes-sAg-Irrig</v>
      </c>
      <c r="G3220" s="17" t="str" cm="1">
        <f t="array" aca="1" ref="G3220" ca="1">IF($F3220="","",IFERROR(INDEX(NTG_2020_Map,1,IF($D3220&lt;$B$4,$B$3,IF($D3220&lt;$B$5,$B$4,$B$5))),""))</f>
        <v>VersionSource</v>
      </c>
      <c r="H3220" s="17" cm="1">
        <f t="array" aca="1" ref="H3220" ca="1">IF(F3220="","",IFERROR(INDEX(NTG_2020_Map,2,D3220),""))</f>
        <v>45448.629734189817</v>
      </c>
      <c r="I3220" s="17" t="str" cm="1">
        <f t="array" aca="1" ref="I3220" ca="1">IFERROR(INDEX(NTG_2020_Map,$C3220+2,$I$7),"")</f>
        <v/>
      </c>
      <c r="J3220" s="17" t="str" cm="1">
        <f t="array" aca="1" ref="J3220" ca="1">IFERROR(IF(INDEX(NTG_2020_Map,$C3220+2,36)=0,"",INDEX(NTG_2020_Map,$C3220+2,$J$7)),"")</f>
        <v/>
      </c>
      <c r="K3220" s="17" t="str" cm="1">
        <f t="array" aca="1" ref="K3220" ca="1">IFERROR(INDEX(NTG_2020_Map,$C3220+2,K$7),"")</f>
        <v/>
      </c>
      <c r="L3220" s="17" t="str" cm="1">
        <f t="array" aca="1" ref="L3220" ca="1">IFERROR(INDEX(NTG_2020_Map,$C3220+2,L$7),"")</f>
        <v/>
      </c>
      <c r="M3220" s="17" t="str" cm="1">
        <f t="array" aca="1" ref="M3220" ca="1">IFERROR(INDEX(NTG_2020_Map,$C3220+2,M$7),"")</f>
        <v/>
      </c>
      <c r="N3220" s="18" t="str" cm="1">
        <f t="array" aca="1" ref="N3220" ca="1">IFERROR(INDEX(NTG_2020_Map,$C3220+2,N$7),"")</f>
        <v/>
      </c>
      <c r="O3220" s="18" t="str" cm="1">
        <f t="array" aca="1" ref="O3220" ca="1">IFERROR(IF(INDEX(NTG_2020_Map,$C3220+2,O$7)="","",INDEX(NTG_2020_Map,$C3220+2,O$7)),"")</f>
        <v/>
      </c>
    </row>
    <row r="3221" spans="3:15" ht="12.75" customHeight="1">
      <c r="C3221" s="16">
        <f t="shared" si="100"/>
        <v>140</v>
      </c>
      <c r="D3221" s="16">
        <f t="shared" si="101"/>
        <v>16</v>
      </c>
      <c r="E3221" s="16" cm="1">
        <f t="array" aca="1" ref="E3221" ca="1">IF(F3221="","",IF(INDEX(NTG_2020_Table,$C3221+1,$D3221)=1,1,0))</f>
        <v>1</v>
      </c>
      <c r="F3221" s="17" t="str" cm="1">
        <f t="array" aca="1" ref="F3221" ca="1">IFERROR(INDEX(NTG_2020_Table,$C3221+1,$F$7),"")</f>
        <v>NonRes-sAg-Irrig</v>
      </c>
      <c r="G3221" s="17" t="str" cm="1">
        <f t="array" aca="1" ref="G3221" ca="1">IF($F3221="","",IFERROR(INDEX(NTG_2020_Map,1,IF($D3221&lt;$B$4,$B$3,IF($D3221&lt;$B$5,$B$4,$B$5))),""))</f>
        <v>VersionSource</v>
      </c>
      <c r="H3221" s="17" t="str" cm="1">
        <f t="array" aca="1" ref="H3221" ca="1">IF(F3221="","",IFERROR(INDEX(NTG_2020_Map,2,D3221),""))</f>
        <v>Expired this record since a new record was created that uses the updated Measure Impact Types and Delivery Types per DEER2026 Scoping Document.</v>
      </c>
      <c r="I3221" s="17" t="str" cm="1">
        <f t="array" aca="1" ref="I3221" ca="1">IFERROR(INDEX(NTG_2020_Map,$C3221+2,$I$7),"")</f>
        <v/>
      </c>
      <c r="J3221" s="17" t="str" cm="1">
        <f t="array" aca="1" ref="J3221" ca="1">IFERROR(IF(INDEX(NTG_2020_Map,$C3221+2,36)=0,"",INDEX(NTG_2020_Map,$C3221+2,$J$7)),"")</f>
        <v/>
      </c>
      <c r="K3221" s="17" t="str" cm="1">
        <f t="array" aca="1" ref="K3221" ca="1">IFERROR(INDEX(NTG_2020_Map,$C3221+2,K$7),"")</f>
        <v/>
      </c>
      <c r="L3221" s="17" t="str" cm="1">
        <f t="array" aca="1" ref="L3221" ca="1">IFERROR(INDEX(NTG_2020_Map,$C3221+2,L$7),"")</f>
        <v/>
      </c>
      <c r="M3221" s="17" t="str" cm="1">
        <f t="array" aca="1" ref="M3221" ca="1">IFERROR(INDEX(NTG_2020_Map,$C3221+2,M$7),"")</f>
        <v/>
      </c>
      <c r="N3221" s="18" t="str" cm="1">
        <f t="array" aca="1" ref="N3221" ca="1">IFERROR(INDEX(NTG_2020_Map,$C3221+2,N$7),"")</f>
        <v/>
      </c>
      <c r="O3221" s="18" t="str" cm="1">
        <f t="array" aca="1" ref="O3221" ca="1">IFERROR(IF(INDEX(NTG_2020_Map,$C3221+2,O$7)="","",INDEX(NTG_2020_Map,$C3221+2,O$7)),"")</f>
        <v/>
      </c>
    </row>
    <row r="3222" spans="3:15" ht="12.75" customHeight="1">
      <c r="C3222" s="16">
        <f t="shared" si="100"/>
        <v>140</v>
      </c>
      <c r="D3222" s="16">
        <f t="shared" si="101"/>
        <v>17</v>
      </c>
      <c r="E3222" s="16" cm="1">
        <f t="array" aca="1" ref="E3222" ca="1">IF(F3222="","",IF(INDEX(NTG_2020_Table,$C3222+1,$D3222)=1,1,0))</f>
        <v>0</v>
      </c>
      <c r="F3222" s="17" t="str" cm="1">
        <f t="array" aca="1" ref="F3222" ca="1">IFERROR(INDEX(NTG_2020_Table,$C3222+1,$F$7),"")</f>
        <v>NonRes-sAg-Irrig</v>
      </c>
      <c r="G3222" s="17" t="str" cm="1">
        <f t="array" aca="1" ref="G3222" ca="1">IF($F3222="","",IFERROR(INDEX(NTG_2020_Map,1,IF($D3222&lt;$B$4,$B$3,IF($D3222&lt;$B$5,$B$4,$B$5))),""))</f>
        <v>VersionSource</v>
      </c>
      <c r="H3222" s="17" t="str" cm="1">
        <f t="array" aca="1" ref="H3222" ca="1">IF(F3222="","",IFERROR(INDEX(NTG_2020_Map,2,D3222),""))</f>
        <v>Deemed Ex Ante Team</v>
      </c>
      <c r="I3222" s="17" t="str" cm="1">
        <f t="array" aca="1" ref="I3222" ca="1">IFERROR(INDEX(NTG_2020_Map,$C3222+2,$I$7),"")</f>
        <v/>
      </c>
      <c r="J3222" s="17" t="str" cm="1">
        <f t="array" aca="1" ref="J3222" ca="1">IFERROR(IF(INDEX(NTG_2020_Map,$C3222+2,36)=0,"",INDEX(NTG_2020_Map,$C3222+2,$J$7)),"")</f>
        <v/>
      </c>
      <c r="K3222" s="17" t="str" cm="1">
        <f t="array" aca="1" ref="K3222" ca="1">IFERROR(INDEX(NTG_2020_Map,$C3222+2,K$7),"")</f>
        <v/>
      </c>
      <c r="L3222" s="17" t="str" cm="1">
        <f t="array" aca="1" ref="L3222" ca="1">IFERROR(INDEX(NTG_2020_Map,$C3222+2,L$7),"")</f>
        <v/>
      </c>
      <c r="M3222" s="17" t="str" cm="1">
        <f t="array" aca="1" ref="M3222" ca="1">IFERROR(INDEX(NTG_2020_Map,$C3222+2,M$7),"")</f>
        <v/>
      </c>
      <c r="N3222" s="18" t="str" cm="1">
        <f t="array" aca="1" ref="N3222" ca="1">IFERROR(INDEX(NTG_2020_Map,$C3222+2,N$7),"")</f>
        <v/>
      </c>
      <c r="O3222" s="18" t="str" cm="1">
        <f t="array" aca="1" ref="O3222" ca="1">IFERROR(IF(INDEX(NTG_2020_Map,$C3222+2,O$7)="","",INDEX(NTG_2020_Map,$C3222+2,O$7)),"")</f>
        <v/>
      </c>
    </row>
    <row r="3223" spans="3:15" ht="12.75" customHeight="1">
      <c r="C3223" s="16">
        <f t="shared" si="100"/>
        <v>140</v>
      </c>
      <c r="D3223" s="16">
        <f t="shared" si="101"/>
        <v>18</v>
      </c>
      <c r="E3223" s="16" cm="1">
        <f t="array" aca="1" ref="E3223" ca="1">IF(F3223="","",IF(INDEX(NTG_2020_Table,$C3223+1,$D3223)=1,1,0))</f>
        <v>0</v>
      </c>
      <c r="F3223" s="17" t="str" cm="1">
        <f t="array" aca="1" ref="F3223" ca="1">IFERROR(INDEX(NTG_2020_Table,$C3223+1,$F$7),"")</f>
        <v>NonRes-sAg-Irrig</v>
      </c>
      <c r="G3223" s="17" t="str" cm="1">
        <f t="array" aca="1" ref="G3223" ca="1">IF($F3223="","",IFERROR(INDEX(NTG_2020_Map,1,IF($D3223&lt;$B$4,$B$3,IF($D3223&lt;$B$5,$B$4,$B$5))),""))</f>
        <v>VersionSource</v>
      </c>
      <c r="H3223" s="17" cm="1">
        <f t="array" aca="1" ref="H3223" ca="1">IF(F3223="","",IFERROR(INDEX(NTG_2020_Map,2,D3223),""))</f>
        <v>44566.539816770834</v>
      </c>
      <c r="I3223" s="17" t="str" cm="1">
        <f t="array" aca="1" ref="I3223" ca="1">IFERROR(INDEX(NTG_2020_Map,$C3223+2,$I$7),"")</f>
        <v/>
      </c>
      <c r="J3223" s="17" t="str" cm="1">
        <f t="array" aca="1" ref="J3223" ca="1">IFERROR(IF(INDEX(NTG_2020_Map,$C3223+2,36)=0,"",INDEX(NTG_2020_Map,$C3223+2,$J$7)),"")</f>
        <v/>
      </c>
      <c r="K3223" s="17" t="str" cm="1">
        <f t="array" aca="1" ref="K3223" ca="1">IFERROR(INDEX(NTG_2020_Map,$C3223+2,K$7),"")</f>
        <v/>
      </c>
      <c r="L3223" s="17" t="str" cm="1">
        <f t="array" aca="1" ref="L3223" ca="1">IFERROR(INDEX(NTG_2020_Map,$C3223+2,L$7),"")</f>
        <v/>
      </c>
      <c r="M3223" s="17" t="str" cm="1">
        <f t="array" aca="1" ref="M3223" ca="1">IFERROR(INDEX(NTG_2020_Map,$C3223+2,M$7),"")</f>
        <v/>
      </c>
      <c r="N3223" s="18" t="str" cm="1">
        <f t="array" aca="1" ref="N3223" ca="1">IFERROR(INDEX(NTG_2020_Map,$C3223+2,N$7),"")</f>
        <v/>
      </c>
      <c r="O3223" s="18" t="str" cm="1">
        <f t="array" aca="1" ref="O3223" ca="1">IFERROR(IF(INDEX(NTG_2020_Map,$C3223+2,O$7)="","",INDEX(NTG_2020_Map,$C3223+2,O$7)),"")</f>
        <v/>
      </c>
    </row>
    <row r="3224" spans="3:15" ht="12.75" customHeight="1">
      <c r="C3224" s="16">
        <f t="shared" si="100"/>
        <v>140</v>
      </c>
      <c r="D3224" s="16">
        <f t="shared" si="101"/>
        <v>19</v>
      </c>
      <c r="E3224" s="16" cm="1">
        <f t="array" aca="1" ref="E3224" ca="1">IF(F3224="","",IF(INDEX(NTG_2020_Table,$C3224+1,$D3224)=1,1,0))</f>
        <v>0</v>
      </c>
      <c r="F3224" s="17" t="str" cm="1">
        <f t="array" aca="1" ref="F3224" ca="1">IFERROR(INDEX(NTG_2020_Table,$C3224+1,$F$7),"")</f>
        <v>NonRes-sAg-Irrig</v>
      </c>
      <c r="G3224" s="17" t="str" cm="1">
        <f t="array" aca="1" ref="G3224" ca="1">IF($F3224="","",IFERROR(INDEX(NTG_2020_Map,1,IF($D3224&lt;$B$4,$B$3,IF($D3224&lt;$B$5,$B$4,$B$5))),""))</f>
        <v>CreatedComment</v>
      </c>
      <c r="H3224" s="17" t="str" cm="1">
        <f t="array" aca="1" ref="H3224" ca="1">IF(F3224="","",IFERROR(INDEX(NTG_2020_Map,2,D3224),""))</f>
        <v/>
      </c>
      <c r="I3224" s="17" t="str" cm="1">
        <f t="array" aca="1" ref="I3224" ca="1">IFERROR(INDEX(NTG_2020_Map,$C3224+2,$I$7),"")</f>
        <v/>
      </c>
      <c r="J3224" s="17" t="str" cm="1">
        <f t="array" aca="1" ref="J3224" ca="1">IFERROR(IF(INDEX(NTG_2020_Map,$C3224+2,36)=0,"",INDEX(NTG_2020_Map,$C3224+2,$J$7)),"")</f>
        <v/>
      </c>
      <c r="K3224" s="17" t="str" cm="1">
        <f t="array" aca="1" ref="K3224" ca="1">IFERROR(INDEX(NTG_2020_Map,$C3224+2,K$7),"")</f>
        <v/>
      </c>
      <c r="L3224" s="17" t="str" cm="1">
        <f t="array" aca="1" ref="L3224" ca="1">IFERROR(INDEX(NTG_2020_Map,$C3224+2,L$7),"")</f>
        <v/>
      </c>
      <c r="M3224" s="17" t="str" cm="1">
        <f t="array" aca="1" ref="M3224" ca="1">IFERROR(INDEX(NTG_2020_Map,$C3224+2,M$7),"")</f>
        <v/>
      </c>
      <c r="N3224" s="18" t="str" cm="1">
        <f t="array" aca="1" ref="N3224" ca="1">IFERROR(INDEX(NTG_2020_Map,$C3224+2,N$7),"")</f>
        <v/>
      </c>
      <c r="O3224" s="18" t="str" cm="1">
        <f t="array" aca="1" ref="O3224" ca="1">IFERROR(IF(INDEX(NTG_2020_Map,$C3224+2,O$7)="","",INDEX(NTG_2020_Map,$C3224+2,O$7)),"")</f>
        <v/>
      </c>
    </row>
    <row r="3225" spans="3:15" ht="12.75" customHeight="1">
      <c r="C3225" s="16">
        <f t="shared" si="100"/>
        <v>140</v>
      </c>
      <c r="D3225" s="16">
        <f t="shared" si="101"/>
        <v>20</v>
      </c>
      <c r="E3225" s="16" cm="1">
        <f t="array" aca="1" ref="E3225" ca="1">IF(F3225="","",IF(INDEX(NTG_2020_Table,$C3225+1,$D3225)=1,1,0))</f>
        <v>0</v>
      </c>
      <c r="F3225" s="17" t="str" cm="1">
        <f t="array" aca="1" ref="F3225" ca="1">IFERROR(INDEX(NTG_2020_Table,$C3225+1,$F$7),"")</f>
        <v>NonRes-sAg-Irrig</v>
      </c>
      <c r="G3225" s="17" t="str" cm="1">
        <f t="array" aca="1" ref="G3225" ca="1">IF($F3225="","",IFERROR(INDEX(NTG_2020_Map,1,IF($D3225&lt;$B$4,$B$3,IF($D3225&lt;$B$5,$B$4,$B$5))),""))</f>
        <v>CreatedComment</v>
      </c>
      <c r="H3225" s="17" t="str" cm="1">
        <f t="array" aca="1" ref="H3225" ca="1">IF(F3225="","",IFERROR(INDEX(NTG_2020_Map,2,D3225),""))</f>
        <v>Deemed Ex Ante Team</v>
      </c>
      <c r="I3225" s="17" t="str" cm="1">
        <f t="array" aca="1" ref="I3225" ca="1">IFERROR(INDEX(NTG_2020_Map,$C3225+2,$I$7),"")</f>
        <v/>
      </c>
      <c r="J3225" s="17" t="str" cm="1">
        <f t="array" aca="1" ref="J3225" ca="1">IFERROR(IF(INDEX(NTG_2020_Map,$C3225+2,36)=0,"",INDEX(NTG_2020_Map,$C3225+2,$J$7)),"")</f>
        <v/>
      </c>
      <c r="K3225" s="17" t="str" cm="1">
        <f t="array" aca="1" ref="K3225" ca="1">IFERROR(INDEX(NTG_2020_Map,$C3225+2,K$7),"")</f>
        <v/>
      </c>
      <c r="L3225" s="17" t="str" cm="1">
        <f t="array" aca="1" ref="L3225" ca="1">IFERROR(INDEX(NTG_2020_Map,$C3225+2,L$7),"")</f>
        <v/>
      </c>
      <c r="M3225" s="17" t="str" cm="1">
        <f t="array" aca="1" ref="M3225" ca="1">IFERROR(INDEX(NTG_2020_Map,$C3225+2,M$7),"")</f>
        <v/>
      </c>
      <c r="N3225" s="18" t="str" cm="1">
        <f t="array" aca="1" ref="N3225" ca="1">IFERROR(INDEX(NTG_2020_Map,$C3225+2,N$7),"")</f>
        <v/>
      </c>
      <c r="O3225" s="18" t="str" cm="1">
        <f t="array" aca="1" ref="O3225" ca="1">IFERROR(IF(INDEX(NTG_2020_Map,$C3225+2,O$7)="","",INDEX(NTG_2020_Map,$C3225+2,O$7)),"")</f>
        <v/>
      </c>
    </row>
    <row r="3226" spans="3:15" ht="12.75" customHeight="1">
      <c r="C3226" s="16">
        <f t="shared" si="100"/>
        <v>140</v>
      </c>
      <c r="D3226" s="16">
        <f t="shared" si="101"/>
        <v>21</v>
      </c>
      <c r="E3226" s="16" cm="1">
        <f t="array" aca="1" ref="E3226" ca="1">IF(F3226="","",IF(INDEX(NTG_2020_Table,$C3226+1,$D3226)=1,1,0))</f>
        <v>0</v>
      </c>
      <c r="F3226" s="17" t="str" cm="1">
        <f t="array" aca="1" ref="F3226" ca="1">IFERROR(INDEX(NTG_2020_Table,$C3226+1,$F$7),"")</f>
        <v>NonRes-sAg-Irrig</v>
      </c>
      <c r="G3226" s="17" t="str" cm="1">
        <f t="array" aca="1" ref="G3226" ca="1">IF($F3226="","",IFERROR(INDEX(NTG_2020_Map,1,IF($D3226&lt;$B$4,$B$3,IF($D3226&lt;$B$5,$B$4,$B$5))),""))</f>
        <v>CreatedComment</v>
      </c>
      <c r="H3226" s="17" t="str" cm="1">
        <f t="array" aca="1" ref="H3226" ca="1">IF(F3226="","",IFERROR(INDEX(NTG_2020_Map,2,D3226),""))</f>
        <v/>
      </c>
      <c r="I3226" s="17" t="str" cm="1">
        <f t="array" aca="1" ref="I3226" ca="1">IFERROR(INDEX(NTG_2020_Map,$C3226+2,$I$7),"")</f>
        <v/>
      </c>
      <c r="J3226" s="17" t="str" cm="1">
        <f t="array" aca="1" ref="J3226" ca="1">IFERROR(IF(INDEX(NTG_2020_Map,$C3226+2,36)=0,"",INDEX(NTG_2020_Map,$C3226+2,$J$7)),"")</f>
        <v/>
      </c>
      <c r="K3226" s="17" t="str" cm="1">
        <f t="array" aca="1" ref="K3226" ca="1">IFERROR(INDEX(NTG_2020_Map,$C3226+2,K$7),"")</f>
        <v/>
      </c>
      <c r="L3226" s="17" t="str" cm="1">
        <f t="array" aca="1" ref="L3226" ca="1">IFERROR(INDEX(NTG_2020_Map,$C3226+2,L$7),"")</f>
        <v/>
      </c>
      <c r="M3226" s="17" t="str" cm="1">
        <f t="array" aca="1" ref="M3226" ca="1">IFERROR(INDEX(NTG_2020_Map,$C3226+2,M$7),"")</f>
        <v/>
      </c>
      <c r="N3226" s="18" t="str" cm="1">
        <f t="array" aca="1" ref="N3226" ca="1">IFERROR(INDEX(NTG_2020_Map,$C3226+2,N$7),"")</f>
        <v/>
      </c>
      <c r="O3226" s="18" t="str" cm="1">
        <f t="array" aca="1" ref="O3226" ca="1">IFERROR(IF(INDEX(NTG_2020_Map,$C3226+2,O$7)="","",INDEX(NTG_2020_Map,$C3226+2,O$7)),"")</f>
        <v/>
      </c>
    </row>
    <row r="3227" spans="3:15" ht="12.75" customHeight="1">
      <c r="C3227" s="16">
        <f t="shared" si="100"/>
        <v>140</v>
      </c>
      <c r="D3227" s="16">
        <f t="shared" si="101"/>
        <v>22</v>
      </c>
      <c r="E3227" s="16" cm="1">
        <f t="array" aca="1" ref="E3227" ca="1">IF(F3227="","",IF(INDEX(NTG_2020_Table,$C3227+1,$D3227)=1,1,0))</f>
        <v>0</v>
      </c>
      <c r="F3227" s="17" t="str" cm="1">
        <f t="array" aca="1" ref="F3227" ca="1">IFERROR(INDEX(NTG_2020_Table,$C3227+1,$F$7),"")</f>
        <v>NonRes-sAg-Irrig</v>
      </c>
      <c r="G3227" s="17" t="str" cm="1">
        <f t="array" aca="1" ref="G3227" ca="1">IF($F3227="","",IFERROR(INDEX(NTG_2020_Map,1,IF($D3227&lt;$B$4,$B$3,IF($D3227&lt;$B$5,$B$4,$B$5))),""))</f>
        <v>CreatedComment</v>
      </c>
      <c r="H3227" s="17" t="str" cm="1">
        <f t="array" aca="1" ref="H3227" ca="1">IF(F3227="","",IFERROR(INDEX(NTG_2020_Map,2,D3227),""))</f>
        <v/>
      </c>
      <c r="I3227" s="17" t="str" cm="1">
        <f t="array" aca="1" ref="I3227" ca="1">IFERROR(INDEX(NTG_2020_Map,$C3227+2,$I$7),"")</f>
        <v/>
      </c>
      <c r="J3227" s="17" t="str" cm="1">
        <f t="array" aca="1" ref="J3227" ca="1">IFERROR(IF(INDEX(NTG_2020_Map,$C3227+2,36)=0,"",INDEX(NTG_2020_Map,$C3227+2,$J$7)),"")</f>
        <v/>
      </c>
      <c r="K3227" s="17" t="str" cm="1">
        <f t="array" aca="1" ref="K3227" ca="1">IFERROR(INDEX(NTG_2020_Map,$C3227+2,K$7),"")</f>
        <v/>
      </c>
      <c r="L3227" s="17" t="str" cm="1">
        <f t="array" aca="1" ref="L3227" ca="1">IFERROR(INDEX(NTG_2020_Map,$C3227+2,L$7),"")</f>
        <v/>
      </c>
      <c r="M3227" s="17" t="str" cm="1">
        <f t="array" aca="1" ref="M3227" ca="1">IFERROR(INDEX(NTG_2020_Map,$C3227+2,M$7),"")</f>
        <v/>
      </c>
      <c r="N3227" s="18" t="str" cm="1">
        <f t="array" aca="1" ref="N3227" ca="1">IFERROR(INDEX(NTG_2020_Map,$C3227+2,N$7),"")</f>
        <v/>
      </c>
      <c r="O3227" s="18" t="str" cm="1">
        <f t="array" aca="1" ref="O3227" ca="1">IFERROR(IF(INDEX(NTG_2020_Map,$C3227+2,O$7)="","",INDEX(NTG_2020_Map,$C3227+2,O$7)),"")</f>
        <v/>
      </c>
    </row>
    <row r="3228" spans="3:15" ht="12.75" customHeight="1">
      <c r="C3228" s="16">
        <f t="shared" si="100"/>
        <v>140</v>
      </c>
      <c r="D3228" s="16">
        <f t="shared" si="101"/>
        <v>23</v>
      </c>
      <c r="E3228" s="16" cm="1">
        <f t="array" aca="1" ref="E3228" ca="1">IF(F3228="","",IF(INDEX(NTG_2020_Table,$C3228+1,$D3228)=1,1,0))</f>
        <v>0</v>
      </c>
      <c r="F3228" s="17" t="str" cm="1">
        <f t="array" aca="1" ref="F3228" ca="1">IFERROR(INDEX(NTG_2020_Table,$C3228+1,$F$7),"")</f>
        <v>NonRes-sAg-Irrig</v>
      </c>
      <c r="G3228" s="17" t="str" cm="1">
        <f t="array" aca="1" ref="G3228" ca="1">IF($F3228="","",IFERROR(INDEX(NTG_2020_Map,1,IF($D3228&lt;$B$4,$B$3,IF($D3228&lt;$B$5,$B$4,$B$5))),""))</f>
        <v>CreatedComment</v>
      </c>
      <c r="H3228" s="17" t="str" cm="1">
        <f t="array" aca="1" ref="H3228" ca="1">IF(F3228="","",IFERROR(INDEX(NTG_2020_Map,2,D3228),""))</f>
        <v/>
      </c>
      <c r="I3228" s="17" t="str" cm="1">
        <f t="array" aca="1" ref="I3228" ca="1">IFERROR(INDEX(NTG_2020_Map,$C3228+2,$I$7),"")</f>
        <v/>
      </c>
      <c r="J3228" s="17" t="str" cm="1">
        <f t="array" aca="1" ref="J3228" ca="1">IFERROR(IF(INDEX(NTG_2020_Map,$C3228+2,36)=0,"",INDEX(NTG_2020_Map,$C3228+2,$J$7)),"")</f>
        <v/>
      </c>
      <c r="K3228" s="17" t="str" cm="1">
        <f t="array" aca="1" ref="K3228" ca="1">IFERROR(INDEX(NTG_2020_Map,$C3228+2,K$7),"")</f>
        <v/>
      </c>
      <c r="L3228" s="17" t="str" cm="1">
        <f t="array" aca="1" ref="L3228" ca="1">IFERROR(INDEX(NTG_2020_Map,$C3228+2,L$7),"")</f>
        <v/>
      </c>
      <c r="M3228" s="17" t="str" cm="1">
        <f t="array" aca="1" ref="M3228" ca="1">IFERROR(INDEX(NTG_2020_Map,$C3228+2,M$7),"")</f>
        <v/>
      </c>
      <c r="N3228" s="18" t="str" cm="1">
        <f t="array" aca="1" ref="N3228" ca="1">IFERROR(INDEX(NTG_2020_Map,$C3228+2,N$7),"")</f>
        <v/>
      </c>
      <c r="O3228" s="18" t="str" cm="1">
        <f t="array" aca="1" ref="O3228" ca="1">IFERROR(IF(INDEX(NTG_2020_Map,$C3228+2,O$7)="","",INDEX(NTG_2020_Map,$C3228+2,O$7)),"")</f>
        <v/>
      </c>
    </row>
    <row r="3229" spans="3:15" ht="12.75" customHeight="1">
      <c r="C3229" s="16">
        <f t="shared" si="100"/>
        <v>141</v>
      </c>
      <c r="D3229" s="16">
        <f t="shared" si="101"/>
        <v>1</v>
      </c>
      <c r="E3229" s="16" cm="1">
        <f t="array" aca="1" ref="E3229" ca="1">IF(F3229="","",IF(INDEX(NTG_2020_Table,$C3229+1,$D3229)=1,1,0))</f>
        <v>0</v>
      </c>
      <c r="F3229" s="17" t="str" cm="1">
        <f t="array" aca="1" ref="F3229" ca="1">IFERROR(INDEX(NTG_2020_Table,$C3229+1,$F$7),"")</f>
        <v>NonRes-sAg-mCust-ci</v>
      </c>
      <c r="G3229" s="17" t="str" cm="1">
        <f t="array" aca="1" ref="G3229" ca="1">IF($F3229="","",IFERROR(INDEX(NTG_2020_Map,1,IF($D3229&lt;$B$4,$B$3,IF($D3229&lt;$B$5,$B$4,$B$5))),""))</f>
        <v>NTG_ID</v>
      </c>
      <c r="H3229" s="17" t="str" cm="1">
        <f t="array" aca="1" ref="H3229" ca="1">IF(F3229="","",IFERROR(INDEX(NTG_2020_Map,2,D3229),""))</f>
        <v>Agric-Default&gt;2yrs</v>
      </c>
      <c r="I3229" s="17" t="str" cm="1">
        <f t="array" aca="1" ref="I3229" ca="1">IFERROR(INDEX(NTG_2020_Map,$C3229+2,$I$7),"")</f>
        <v/>
      </c>
      <c r="J3229" s="17" t="str" cm="1">
        <f t="array" aca="1" ref="J3229" ca="1">IFERROR(IF(INDEX(NTG_2020_Map,$C3229+2,36)=0,"",INDEX(NTG_2020_Map,$C3229+2,$J$7)),"")</f>
        <v/>
      </c>
      <c r="K3229" s="17" t="str" cm="1">
        <f t="array" aca="1" ref="K3229" ca="1">IFERROR(INDEX(NTG_2020_Map,$C3229+2,K$7),"")</f>
        <v/>
      </c>
      <c r="L3229" s="17" t="str" cm="1">
        <f t="array" aca="1" ref="L3229" ca="1">IFERROR(INDEX(NTG_2020_Map,$C3229+2,L$7),"")</f>
        <v/>
      </c>
      <c r="M3229" s="17" t="str" cm="1">
        <f t="array" aca="1" ref="M3229" ca="1">IFERROR(INDEX(NTG_2020_Map,$C3229+2,M$7),"")</f>
        <v/>
      </c>
      <c r="N3229" s="18" t="str" cm="1">
        <f t="array" aca="1" ref="N3229" ca="1">IFERROR(INDEX(NTG_2020_Map,$C3229+2,N$7),"")</f>
        <v/>
      </c>
      <c r="O3229" s="18" t="str" cm="1">
        <f t="array" aca="1" ref="O3229" ca="1">IFERROR(IF(INDEX(NTG_2020_Map,$C3229+2,O$7)="","",INDEX(NTG_2020_Map,$C3229+2,O$7)),"")</f>
        <v/>
      </c>
    </row>
    <row r="3230" spans="3:15" ht="12.75" customHeight="1">
      <c r="C3230" s="16">
        <f t="shared" si="100"/>
        <v>141</v>
      </c>
      <c r="D3230" s="16">
        <f t="shared" si="101"/>
        <v>2</v>
      </c>
      <c r="E3230" s="16" cm="1">
        <f t="array" aca="1" ref="E3230" ca="1">IF(F3230="","",IF(INDEX(NTG_2020_Table,$C3230+1,$D3230)=1,1,0))</f>
        <v>1</v>
      </c>
      <c r="F3230" s="17" t="str" cm="1">
        <f t="array" aca="1" ref="F3230" ca="1">IFERROR(INDEX(NTG_2020_Table,$C3230+1,$F$7),"")</f>
        <v>NonRes-sAg-mCust-ci</v>
      </c>
      <c r="G3230" s="17" t="str" cm="1">
        <f t="array" aca="1" ref="G3230" ca="1">IF($F3230="","",IFERROR(INDEX(NTG_2020_Map,1,IF($D3230&lt;$B$4,$B$3,IF($D3230&lt;$B$5,$B$4,$B$5))),""))</f>
        <v>NTG_ID</v>
      </c>
      <c r="H3230" s="17" t="str" cm="1">
        <f t="array" aca="1" ref="H3230" ca="1">IF(F3230="","",IFERROR(INDEX(NTG_2020_Map,2,D3230),""))</f>
        <v>DEER2019</v>
      </c>
      <c r="I3230" s="17" t="str" cm="1">
        <f t="array" aca="1" ref="I3230" ca="1">IFERROR(INDEX(NTG_2020_Map,$C3230+2,$I$7),"")</f>
        <v/>
      </c>
      <c r="J3230" s="17" t="str" cm="1">
        <f t="array" aca="1" ref="J3230" ca="1">IFERROR(IF(INDEX(NTG_2020_Map,$C3230+2,36)=0,"",INDEX(NTG_2020_Map,$C3230+2,$J$7)),"")</f>
        <v/>
      </c>
      <c r="K3230" s="17" t="str" cm="1">
        <f t="array" aca="1" ref="K3230" ca="1">IFERROR(INDEX(NTG_2020_Map,$C3230+2,K$7),"")</f>
        <v/>
      </c>
      <c r="L3230" s="17" t="str" cm="1">
        <f t="array" aca="1" ref="L3230" ca="1">IFERROR(INDEX(NTG_2020_Map,$C3230+2,L$7),"")</f>
        <v/>
      </c>
      <c r="M3230" s="17" t="str" cm="1">
        <f t="array" aca="1" ref="M3230" ca="1">IFERROR(INDEX(NTG_2020_Map,$C3230+2,M$7),"")</f>
        <v/>
      </c>
      <c r="N3230" s="18" t="str" cm="1">
        <f t="array" aca="1" ref="N3230" ca="1">IFERROR(INDEX(NTG_2020_Map,$C3230+2,N$7),"")</f>
        <v/>
      </c>
      <c r="O3230" s="18" t="str" cm="1">
        <f t="array" aca="1" ref="O3230" ca="1">IFERROR(IF(INDEX(NTG_2020_Map,$C3230+2,O$7)="","",INDEX(NTG_2020_Map,$C3230+2,O$7)),"")</f>
        <v/>
      </c>
    </row>
    <row r="3231" spans="3:15" ht="12.75" customHeight="1">
      <c r="C3231" s="16">
        <f t="shared" si="100"/>
        <v>141</v>
      </c>
      <c r="D3231" s="16">
        <f t="shared" si="101"/>
        <v>3</v>
      </c>
      <c r="E3231" s="16" cm="1">
        <f t="array" aca="1" ref="E3231" ca="1">IF(F3231="","",IF(INDEX(NTG_2020_Table,$C3231+1,$D3231)=1,1,0))</f>
        <v>0</v>
      </c>
      <c r="F3231" s="17" t="str" cm="1">
        <f t="array" aca="1" ref="F3231" ca="1">IFERROR(INDEX(NTG_2020_Table,$C3231+1,$F$7),"")</f>
        <v>NonRes-sAg-mCust-ci</v>
      </c>
      <c r="G3231" s="17" t="str" cm="1">
        <f t="array" aca="1" ref="G3231" ca="1">IF($F3231="","",IFERROR(INDEX(NTG_2020_Map,1,IF($D3231&lt;$B$4,$B$3,IF($D3231&lt;$B$5,$B$4,$B$5))),""))</f>
        <v>NTG_ID</v>
      </c>
      <c r="H3231" s="17" cm="1">
        <f t="array" aca="1" ref="H3231" ca="1">IF(F3231="","",IFERROR(INDEX(NTG_2020_Map,2,D3231),""))</f>
        <v>43466</v>
      </c>
      <c r="I3231" s="17" t="str" cm="1">
        <f t="array" aca="1" ref="I3231" ca="1">IFERROR(INDEX(NTG_2020_Map,$C3231+2,$I$7),"")</f>
        <v/>
      </c>
      <c r="J3231" s="17" t="str" cm="1">
        <f t="array" aca="1" ref="J3231" ca="1">IFERROR(IF(INDEX(NTG_2020_Map,$C3231+2,36)=0,"",INDEX(NTG_2020_Map,$C3231+2,$J$7)),"")</f>
        <v/>
      </c>
      <c r="K3231" s="17" t="str" cm="1">
        <f t="array" aca="1" ref="K3231" ca="1">IFERROR(INDEX(NTG_2020_Map,$C3231+2,K$7),"")</f>
        <v/>
      </c>
      <c r="L3231" s="17" t="str" cm="1">
        <f t="array" aca="1" ref="L3231" ca="1">IFERROR(INDEX(NTG_2020_Map,$C3231+2,L$7),"")</f>
        <v/>
      </c>
      <c r="M3231" s="17" t="str" cm="1">
        <f t="array" aca="1" ref="M3231" ca="1">IFERROR(INDEX(NTG_2020_Map,$C3231+2,M$7),"")</f>
        <v/>
      </c>
      <c r="N3231" s="18" t="str" cm="1">
        <f t="array" aca="1" ref="N3231" ca="1">IFERROR(INDEX(NTG_2020_Map,$C3231+2,N$7),"")</f>
        <v/>
      </c>
      <c r="O3231" s="18" t="str" cm="1">
        <f t="array" aca="1" ref="O3231" ca="1">IFERROR(IF(INDEX(NTG_2020_Map,$C3231+2,O$7)="","",INDEX(NTG_2020_Map,$C3231+2,O$7)),"")</f>
        <v/>
      </c>
    </row>
    <row r="3232" spans="3:15" ht="12.75" customHeight="1">
      <c r="C3232" s="16">
        <f t="shared" si="100"/>
        <v>141</v>
      </c>
      <c r="D3232" s="16">
        <f t="shared" si="101"/>
        <v>4</v>
      </c>
      <c r="E3232" s="16" cm="1">
        <f t="array" aca="1" ref="E3232" ca="1">IF(F3232="","",IF(INDEX(NTG_2020_Table,$C3232+1,$D3232)=1,1,0))</f>
        <v>1</v>
      </c>
      <c r="F3232" s="17" t="str" cm="1">
        <f t="array" aca="1" ref="F3232" ca="1">IFERROR(INDEX(NTG_2020_Table,$C3232+1,$F$7),"")</f>
        <v>NonRes-sAg-mCust-ci</v>
      </c>
      <c r="G3232" s="17" t="str" cm="1">
        <f t="array" aca="1" ref="G3232" ca="1">IF($F3232="","",IFERROR(INDEX(NTG_2020_Map,1,IF($D3232&lt;$B$4,$B$3,IF($D3232&lt;$B$5,$B$4,$B$5))),""))</f>
        <v>NTG_ID</v>
      </c>
      <c r="H3232" s="17" cm="1">
        <f t="array" aca="1" ref="H3232" ca="1">IF(F3232="","",IFERROR(INDEX(NTG_2020_Map,2,D3232),""))</f>
        <v>46022</v>
      </c>
      <c r="I3232" s="17" t="str" cm="1">
        <f t="array" aca="1" ref="I3232" ca="1">IFERROR(INDEX(NTG_2020_Map,$C3232+2,$I$7),"")</f>
        <v/>
      </c>
      <c r="J3232" s="17" t="str" cm="1">
        <f t="array" aca="1" ref="J3232" ca="1">IFERROR(IF(INDEX(NTG_2020_Map,$C3232+2,36)=0,"",INDEX(NTG_2020_Map,$C3232+2,$J$7)),"")</f>
        <v/>
      </c>
      <c r="K3232" s="17" t="str" cm="1">
        <f t="array" aca="1" ref="K3232" ca="1">IFERROR(INDEX(NTG_2020_Map,$C3232+2,K$7),"")</f>
        <v/>
      </c>
      <c r="L3232" s="17" t="str" cm="1">
        <f t="array" aca="1" ref="L3232" ca="1">IFERROR(INDEX(NTG_2020_Map,$C3232+2,L$7),"")</f>
        <v/>
      </c>
      <c r="M3232" s="17" t="str" cm="1">
        <f t="array" aca="1" ref="M3232" ca="1">IFERROR(INDEX(NTG_2020_Map,$C3232+2,M$7),"")</f>
        <v/>
      </c>
      <c r="N3232" s="18" t="str" cm="1">
        <f t="array" aca="1" ref="N3232" ca="1">IFERROR(INDEX(NTG_2020_Map,$C3232+2,N$7),"")</f>
        <v/>
      </c>
      <c r="O3232" s="18" t="str" cm="1">
        <f t="array" aca="1" ref="O3232" ca="1">IFERROR(IF(INDEX(NTG_2020_Map,$C3232+2,O$7)="","",INDEX(NTG_2020_Map,$C3232+2,O$7)),"")</f>
        <v/>
      </c>
    </row>
    <row r="3233" spans="3:15" ht="12.75" customHeight="1">
      <c r="C3233" s="16">
        <f t="shared" si="100"/>
        <v>141</v>
      </c>
      <c r="D3233" s="16">
        <f t="shared" si="101"/>
        <v>5</v>
      </c>
      <c r="E3233" s="16" cm="1">
        <f t="array" aca="1" ref="E3233" ca="1">IF(F3233="","",IF(INDEX(NTG_2020_Table,$C3233+1,$D3233)=1,1,0))</f>
        <v>0</v>
      </c>
      <c r="F3233" s="17" t="str" cm="1">
        <f t="array" aca="1" ref="F3233" ca="1">IFERROR(INDEX(NTG_2020_Table,$C3233+1,$F$7),"")</f>
        <v>NonRes-sAg-mCust-ci</v>
      </c>
      <c r="G3233" s="17" t="str" cm="1">
        <f t="array" aca="1" ref="G3233" ca="1">IF($F3233="","",IFERROR(INDEX(NTG_2020_Map,1,IF($D3233&lt;$B$4,$B$3,IF($D3233&lt;$B$5,$B$4,$B$5))),""))</f>
        <v>NTG_ID</v>
      </c>
      <c r="H3233" s="17" cm="1">
        <f t="array" aca="1" ref="H3233" ca="1">IF(F3233="","",IFERROR(INDEX(NTG_2020_Map,2,D3233),""))</f>
        <v>0.6</v>
      </c>
      <c r="I3233" s="17" t="str" cm="1">
        <f t="array" aca="1" ref="I3233" ca="1">IFERROR(INDEX(NTG_2020_Map,$C3233+2,$I$7),"")</f>
        <v/>
      </c>
      <c r="J3233" s="17" t="str" cm="1">
        <f t="array" aca="1" ref="J3233" ca="1">IFERROR(IF(INDEX(NTG_2020_Map,$C3233+2,36)=0,"",INDEX(NTG_2020_Map,$C3233+2,$J$7)),"")</f>
        <v/>
      </c>
      <c r="K3233" s="17" t="str" cm="1">
        <f t="array" aca="1" ref="K3233" ca="1">IFERROR(INDEX(NTG_2020_Map,$C3233+2,K$7),"")</f>
        <v/>
      </c>
      <c r="L3233" s="17" t="str" cm="1">
        <f t="array" aca="1" ref="L3233" ca="1">IFERROR(INDEX(NTG_2020_Map,$C3233+2,L$7),"")</f>
        <v/>
      </c>
      <c r="M3233" s="17" t="str" cm="1">
        <f t="array" aca="1" ref="M3233" ca="1">IFERROR(INDEX(NTG_2020_Map,$C3233+2,M$7),"")</f>
        <v/>
      </c>
      <c r="N3233" s="18" t="str" cm="1">
        <f t="array" aca="1" ref="N3233" ca="1">IFERROR(INDEX(NTG_2020_Map,$C3233+2,N$7),"")</f>
        <v/>
      </c>
      <c r="O3233" s="18" t="str" cm="1">
        <f t="array" aca="1" ref="O3233" ca="1">IFERROR(IF(INDEX(NTG_2020_Map,$C3233+2,O$7)="","",INDEX(NTG_2020_Map,$C3233+2,O$7)),"")</f>
        <v/>
      </c>
    </row>
    <row r="3234" spans="3:15" ht="12.75" customHeight="1">
      <c r="C3234" s="16">
        <f t="shared" si="100"/>
        <v>141</v>
      </c>
      <c r="D3234" s="16">
        <f t="shared" si="101"/>
        <v>6</v>
      </c>
      <c r="E3234" s="16" cm="1">
        <f t="array" aca="1" ref="E3234" ca="1">IF(F3234="","",IF(INDEX(NTG_2020_Table,$C3234+1,$D3234)=1,1,0))</f>
        <v>1</v>
      </c>
      <c r="F3234" s="17" t="str" cm="1">
        <f t="array" aca="1" ref="F3234" ca="1">IFERROR(INDEX(NTG_2020_Table,$C3234+1,$F$7),"")</f>
        <v>NonRes-sAg-mCust-ci</v>
      </c>
      <c r="G3234" s="17" t="str" cm="1">
        <f t="array" aca="1" ref="G3234" ca="1">IF($F3234="","",IFERROR(INDEX(NTG_2020_Map,1,IF($D3234&lt;$B$4,$B$3,IF($D3234&lt;$B$5,$B$4,$B$5))),""))</f>
        <v>NTG_ID</v>
      </c>
      <c r="H3234" s="17" cm="1">
        <f t="array" aca="1" ref="H3234" ca="1">IF(F3234="","",IFERROR(INDEX(NTG_2020_Map,2,D3234),""))</f>
        <v>0.6</v>
      </c>
      <c r="I3234" s="17" t="str" cm="1">
        <f t="array" aca="1" ref="I3234" ca="1">IFERROR(INDEX(NTG_2020_Map,$C3234+2,$I$7),"")</f>
        <v/>
      </c>
      <c r="J3234" s="17" t="str" cm="1">
        <f t="array" aca="1" ref="J3234" ca="1">IFERROR(IF(INDEX(NTG_2020_Map,$C3234+2,36)=0,"",INDEX(NTG_2020_Map,$C3234+2,$J$7)),"")</f>
        <v/>
      </c>
      <c r="K3234" s="17" t="str" cm="1">
        <f t="array" aca="1" ref="K3234" ca="1">IFERROR(INDEX(NTG_2020_Map,$C3234+2,K$7),"")</f>
        <v/>
      </c>
      <c r="L3234" s="17" t="str" cm="1">
        <f t="array" aca="1" ref="L3234" ca="1">IFERROR(INDEX(NTG_2020_Map,$C3234+2,L$7),"")</f>
        <v/>
      </c>
      <c r="M3234" s="17" t="str" cm="1">
        <f t="array" aca="1" ref="M3234" ca="1">IFERROR(INDEX(NTG_2020_Map,$C3234+2,M$7),"")</f>
        <v/>
      </c>
      <c r="N3234" s="18" t="str" cm="1">
        <f t="array" aca="1" ref="N3234" ca="1">IFERROR(INDEX(NTG_2020_Map,$C3234+2,N$7),"")</f>
        <v/>
      </c>
      <c r="O3234" s="18" t="str" cm="1">
        <f t="array" aca="1" ref="O3234" ca="1">IFERROR(IF(INDEX(NTG_2020_Map,$C3234+2,O$7)="","",INDEX(NTG_2020_Map,$C3234+2,O$7)),"")</f>
        <v/>
      </c>
    </row>
    <row r="3235" spans="3:15" ht="12.75" customHeight="1">
      <c r="C3235" s="16">
        <f t="shared" si="100"/>
        <v>141</v>
      </c>
      <c r="D3235" s="16">
        <f t="shared" si="101"/>
        <v>7</v>
      </c>
      <c r="E3235" s="16" cm="1">
        <f t="array" aca="1" ref="E3235" ca="1">IF(F3235="","",IF(INDEX(NTG_2020_Table,$C3235+1,$D3235)=1,1,0))</f>
        <v>0</v>
      </c>
      <c r="F3235" s="17" t="str" cm="1">
        <f t="array" aca="1" ref="F3235" ca="1">IFERROR(INDEX(NTG_2020_Table,$C3235+1,$F$7),"")</f>
        <v>NonRes-sAg-mCust-ci</v>
      </c>
      <c r="G3235" s="17" t="str" cm="1">
        <f t="array" aca="1" ref="G3235" ca="1">IF($F3235="","",IFERROR(INDEX(NTG_2020_Map,1,IF($D3235&lt;$B$4,$B$3,IF($D3235&lt;$B$5,$B$4,$B$5))),""))</f>
        <v>NTG_ID</v>
      </c>
      <c r="H3235" s="17" t="str" cm="1">
        <f t="array" aca="1" ref="H3235" ca="1">IF(F3235="","",IFERROR(INDEX(NTG_2020_Map,2,D3235),""))</f>
        <v>Measures not covered by other NTG values and measure technology type has been available in marketplace for more than 2 years</v>
      </c>
      <c r="I3235" s="17" t="str" cm="1">
        <f t="array" aca="1" ref="I3235" ca="1">IFERROR(INDEX(NTG_2020_Map,$C3235+2,$I$7),"")</f>
        <v/>
      </c>
      <c r="J3235" s="17" t="str" cm="1">
        <f t="array" aca="1" ref="J3235" ca="1">IFERROR(IF(INDEX(NTG_2020_Map,$C3235+2,36)=0,"",INDEX(NTG_2020_Map,$C3235+2,$J$7)),"")</f>
        <v/>
      </c>
      <c r="K3235" s="17" t="str" cm="1">
        <f t="array" aca="1" ref="K3235" ca="1">IFERROR(INDEX(NTG_2020_Map,$C3235+2,K$7),"")</f>
        <v/>
      </c>
      <c r="L3235" s="17" t="str" cm="1">
        <f t="array" aca="1" ref="L3235" ca="1">IFERROR(INDEX(NTG_2020_Map,$C3235+2,L$7),"")</f>
        <v/>
      </c>
      <c r="M3235" s="17" t="str" cm="1">
        <f t="array" aca="1" ref="M3235" ca="1">IFERROR(INDEX(NTG_2020_Map,$C3235+2,M$7),"")</f>
        <v/>
      </c>
      <c r="N3235" s="18" t="str" cm="1">
        <f t="array" aca="1" ref="N3235" ca="1">IFERROR(INDEX(NTG_2020_Map,$C3235+2,N$7),"")</f>
        <v/>
      </c>
      <c r="O3235" s="18" t="str" cm="1">
        <f t="array" aca="1" ref="O3235" ca="1">IFERROR(IF(INDEX(NTG_2020_Map,$C3235+2,O$7)="","",INDEX(NTG_2020_Map,$C3235+2,O$7)),"")</f>
        <v/>
      </c>
    </row>
    <row r="3236" spans="3:15" ht="12.75" customHeight="1">
      <c r="C3236" s="16">
        <f t="shared" si="100"/>
        <v>141</v>
      </c>
      <c r="D3236" s="16">
        <f t="shared" si="101"/>
        <v>8</v>
      </c>
      <c r="E3236" s="16" cm="1">
        <f t="array" aca="1" ref="E3236" ca="1">IF(F3236="","",IF(INDEX(NTG_2020_Table,$C3236+1,$D3236)=1,1,0))</f>
        <v>1</v>
      </c>
      <c r="F3236" s="17" t="str" cm="1">
        <f t="array" aca="1" ref="F3236" ca="1">IFERROR(INDEX(NTG_2020_Table,$C3236+1,$F$7),"")</f>
        <v>NonRes-sAg-mCust-ci</v>
      </c>
      <c r="G3236" s="17" t="str" cm="1">
        <f t="array" aca="1" ref="G3236" ca="1">IF($F3236="","",IFERROR(INDEX(NTG_2020_Map,1,IF($D3236&lt;$B$4,$B$3,IF($D3236&lt;$B$5,$B$4,$B$5))),""))</f>
        <v>NTG_ID</v>
      </c>
      <c r="H3236" s="17" t="str" cm="1">
        <f t="array" aca="1" ref="H3236" ca="1">IF(F3236="","",IFERROR(INDEX(NTG_2020_Map,2,D3236),""))</f>
        <v>Deem-DEER|Deem-WP</v>
      </c>
      <c r="I3236" s="17" t="str" cm="1">
        <f t="array" aca="1" ref="I3236" ca="1">IFERROR(INDEX(NTG_2020_Map,$C3236+2,$I$7),"")</f>
        <v/>
      </c>
      <c r="J3236" s="17" t="str" cm="1">
        <f t="array" aca="1" ref="J3236" ca="1">IFERROR(IF(INDEX(NTG_2020_Map,$C3236+2,36)=0,"",INDEX(NTG_2020_Map,$C3236+2,$J$7)),"")</f>
        <v/>
      </c>
      <c r="K3236" s="17" t="str" cm="1">
        <f t="array" aca="1" ref="K3236" ca="1">IFERROR(INDEX(NTG_2020_Map,$C3236+2,K$7),"")</f>
        <v/>
      </c>
      <c r="L3236" s="17" t="str" cm="1">
        <f t="array" aca="1" ref="L3236" ca="1">IFERROR(INDEX(NTG_2020_Map,$C3236+2,L$7),"")</f>
        <v/>
      </c>
      <c r="M3236" s="17" t="str" cm="1">
        <f t="array" aca="1" ref="M3236" ca="1">IFERROR(INDEX(NTG_2020_Map,$C3236+2,M$7),"")</f>
        <v/>
      </c>
      <c r="N3236" s="18" t="str" cm="1">
        <f t="array" aca="1" ref="N3236" ca="1">IFERROR(INDEX(NTG_2020_Map,$C3236+2,N$7),"")</f>
        <v/>
      </c>
      <c r="O3236" s="18" t="str" cm="1">
        <f t="array" aca="1" ref="O3236" ca="1">IFERROR(IF(INDEX(NTG_2020_Map,$C3236+2,O$7)="","",INDEX(NTG_2020_Map,$C3236+2,O$7)),"")</f>
        <v/>
      </c>
    </row>
    <row r="3237" spans="3:15" ht="12.75" customHeight="1">
      <c r="C3237" s="16">
        <f t="shared" si="100"/>
        <v>141</v>
      </c>
      <c r="D3237" s="16">
        <f t="shared" si="101"/>
        <v>9</v>
      </c>
      <c r="E3237" s="16" cm="1">
        <f t="array" aca="1" ref="E3237" ca="1">IF(F3237="","",IF(INDEX(NTG_2020_Table,$C3237+1,$D3237)=1,1,0))</f>
        <v>1</v>
      </c>
      <c r="F3237" s="17" t="str" cm="1">
        <f t="array" aca="1" ref="F3237" ca="1">IFERROR(INDEX(NTG_2020_Table,$C3237+1,$F$7),"")</f>
        <v>NonRes-sAg-mCust-ci</v>
      </c>
      <c r="G3237" s="17" t="str" cm="1">
        <f t="array" aca="1" ref="G3237" ca="1">IF($F3237="","",IFERROR(INDEX(NTG_2020_Map,1,IF($D3237&lt;$B$4,$B$3,IF($D3237&lt;$B$5,$B$4,$B$5))),""))</f>
        <v>NTG_ID</v>
      </c>
      <c r="H3237" s="17" t="str" cm="1">
        <f t="array" aca="1" ref="H3237" ca="1">IF(F3237="","",IFERROR(INDEX(NTG_2020_Map,2,D3237),""))</f>
        <v>AOE|AR|BRO-Bhv|BRO-Op|BRO-RCx|BW|NC|NR</v>
      </c>
      <c r="I3237" s="17" t="str" cm="1">
        <f t="array" aca="1" ref="I3237" ca="1">IFERROR(INDEX(NTG_2020_Map,$C3237+2,$I$7),"")</f>
        <v/>
      </c>
      <c r="J3237" s="17" t="str" cm="1">
        <f t="array" aca="1" ref="J3237" ca="1">IFERROR(IF(INDEX(NTG_2020_Map,$C3237+2,36)=0,"",INDEX(NTG_2020_Map,$C3237+2,$J$7)),"")</f>
        <v/>
      </c>
      <c r="K3237" s="17" t="str" cm="1">
        <f t="array" aca="1" ref="K3237" ca="1">IFERROR(INDEX(NTG_2020_Map,$C3237+2,K$7),"")</f>
        <v/>
      </c>
      <c r="L3237" s="17" t="str" cm="1">
        <f t="array" aca="1" ref="L3237" ca="1">IFERROR(INDEX(NTG_2020_Map,$C3237+2,L$7),"")</f>
        <v/>
      </c>
      <c r="M3237" s="17" t="str" cm="1">
        <f t="array" aca="1" ref="M3237" ca="1">IFERROR(INDEX(NTG_2020_Map,$C3237+2,M$7),"")</f>
        <v/>
      </c>
      <c r="N3237" s="18" t="str" cm="1">
        <f t="array" aca="1" ref="N3237" ca="1">IFERROR(INDEX(NTG_2020_Map,$C3237+2,N$7),"")</f>
        <v/>
      </c>
      <c r="O3237" s="18" t="str" cm="1">
        <f t="array" aca="1" ref="O3237" ca="1">IFERROR(IF(INDEX(NTG_2020_Map,$C3237+2,O$7)="","",INDEX(NTG_2020_Map,$C3237+2,O$7)),"")</f>
        <v/>
      </c>
    </row>
    <row r="3238" spans="3:15" ht="12.75" customHeight="1">
      <c r="C3238" s="16">
        <f t="shared" si="100"/>
        <v>141</v>
      </c>
      <c r="D3238" s="16">
        <f t="shared" si="101"/>
        <v>10</v>
      </c>
      <c r="E3238" s="16" cm="1">
        <f t="array" aca="1" ref="E3238" ca="1">IF(F3238="","",IF(INDEX(NTG_2020_Table,$C3238+1,$D3238)=1,1,0))</f>
        <v>0</v>
      </c>
      <c r="F3238" s="17" t="str" cm="1">
        <f t="array" aca="1" ref="F3238" ca="1">IFERROR(INDEX(NTG_2020_Table,$C3238+1,$F$7),"")</f>
        <v>NonRes-sAg-mCust-ci</v>
      </c>
      <c r="G3238" s="17" t="str" cm="1">
        <f t="array" aca="1" ref="G3238" ca="1">IF($F3238="","",IFERROR(INDEX(NTG_2020_Map,1,IF($D3238&lt;$B$4,$B$3,IF($D3238&lt;$B$5,$B$4,$B$5))),""))</f>
        <v>NTG_ID</v>
      </c>
      <c r="H3238" s="17" t="str" cm="1">
        <f t="array" aca="1" ref="H3238" ca="1">IF(F3238="","",IFERROR(INDEX(NTG_2020_Map,2,D3238),""))</f>
        <v>UpDeemed|DnCust|DnDeemed|DnCustDI|DnDeemDI</v>
      </c>
      <c r="I3238" s="17" t="str" cm="1">
        <f t="array" aca="1" ref="I3238" ca="1">IFERROR(INDEX(NTG_2020_Map,$C3238+2,$I$7),"")</f>
        <v/>
      </c>
      <c r="J3238" s="17" t="str" cm="1">
        <f t="array" aca="1" ref="J3238" ca="1">IFERROR(IF(INDEX(NTG_2020_Map,$C3238+2,36)=0,"",INDEX(NTG_2020_Map,$C3238+2,$J$7)),"")</f>
        <v/>
      </c>
      <c r="K3238" s="17" t="str" cm="1">
        <f t="array" aca="1" ref="K3238" ca="1">IFERROR(INDEX(NTG_2020_Map,$C3238+2,K$7),"")</f>
        <v/>
      </c>
      <c r="L3238" s="17" t="str" cm="1">
        <f t="array" aca="1" ref="L3238" ca="1">IFERROR(INDEX(NTG_2020_Map,$C3238+2,L$7),"")</f>
        <v/>
      </c>
      <c r="M3238" s="17" t="str" cm="1">
        <f t="array" aca="1" ref="M3238" ca="1">IFERROR(INDEX(NTG_2020_Map,$C3238+2,M$7),"")</f>
        <v/>
      </c>
      <c r="N3238" s="18" t="str" cm="1">
        <f t="array" aca="1" ref="N3238" ca="1">IFERROR(INDEX(NTG_2020_Map,$C3238+2,N$7),"")</f>
        <v/>
      </c>
      <c r="O3238" s="18" t="str" cm="1">
        <f t="array" aca="1" ref="O3238" ca="1">IFERROR(IF(INDEX(NTG_2020_Map,$C3238+2,O$7)="","",INDEX(NTG_2020_Map,$C3238+2,O$7)),"")</f>
        <v/>
      </c>
    </row>
    <row r="3239" spans="3:15" ht="12.75" customHeight="1">
      <c r="C3239" s="16">
        <f t="shared" si="100"/>
        <v>141</v>
      </c>
      <c r="D3239" s="16">
        <f t="shared" si="101"/>
        <v>11</v>
      </c>
      <c r="E3239" s="16" cm="1">
        <f t="array" aca="1" ref="E3239" ca="1">IF(F3239="","",IF(INDEX(NTG_2020_Table,$C3239+1,$D3239)=1,1,0))</f>
        <v>0</v>
      </c>
      <c r="F3239" s="17" t="str" cm="1">
        <f t="array" aca="1" ref="F3239" ca="1">IFERROR(INDEX(NTG_2020_Table,$C3239+1,$F$7),"")</f>
        <v>NonRes-sAg-mCust-ci</v>
      </c>
      <c r="G3239" s="17" t="str" cm="1">
        <f t="array" aca="1" ref="G3239" ca="1">IF($F3239="","",IFERROR(INDEX(NTG_2020_Map,1,IF($D3239&lt;$B$4,$B$3,IF($D3239&lt;$B$5,$B$4,$B$5))),""))</f>
        <v>VersionSource</v>
      </c>
      <c r="H3239" s="17" t="str" cm="1">
        <f t="array" aca="1" ref="H3239" ca="1">IF(F3239="","",IFERROR(INDEX(NTG_2020_Map,2,D3239),""))</f>
        <v/>
      </c>
      <c r="I3239" s="17" t="str" cm="1">
        <f t="array" aca="1" ref="I3239" ca="1">IFERROR(INDEX(NTG_2020_Map,$C3239+2,$I$7),"")</f>
        <v/>
      </c>
      <c r="J3239" s="17" t="str" cm="1">
        <f t="array" aca="1" ref="J3239" ca="1">IFERROR(IF(INDEX(NTG_2020_Map,$C3239+2,36)=0,"",INDEX(NTG_2020_Map,$C3239+2,$J$7)),"")</f>
        <v/>
      </c>
      <c r="K3239" s="17" t="str" cm="1">
        <f t="array" aca="1" ref="K3239" ca="1">IFERROR(INDEX(NTG_2020_Map,$C3239+2,K$7),"")</f>
        <v/>
      </c>
      <c r="L3239" s="17" t="str" cm="1">
        <f t="array" aca="1" ref="L3239" ca="1">IFERROR(INDEX(NTG_2020_Map,$C3239+2,L$7),"")</f>
        <v/>
      </c>
      <c r="M3239" s="17" t="str" cm="1">
        <f t="array" aca="1" ref="M3239" ca="1">IFERROR(INDEX(NTG_2020_Map,$C3239+2,M$7),"")</f>
        <v/>
      </c>
      <c r="N3239" s="18" t="str" cm="1">
        <f t="array" aca="1" ref="N3239" ca="1">IFERROR(INDEX(NTG_2020_Map,$C3239+2,N$7),"")</f>
        <v/>
      </c>
      <c r="O3239" s="18" t="str" cm="1">
        <f t="array" aca="1" ref="O3239" ca="1">IFERROR(IF(INDEX(NTG_2020_Map,$C3239+2,O$7)="","",INDEX(NTG_2020_Map,$C3239+2,O$7)),"")</f>
        <v/>
      </c>
    </row>
    <row r="3240" spans="3:15" ht="12.75" customHeight="1">
      <c r="C3240" s="16">
        <f t="shared" si="100"/>
        <v>141</v>
      </c>
      <c r="D3240" s="16">
        <f t="shared" si="101"/>
        <v>12</v>
      </c>
      <c r="E3240" s="16" cm="1">
        <f t="array" aca="1" ref="E3240" ca="1">IF(F3240="","",IF(INDEX(NTG_2020_Table,$C3240+1,$D3240)=1,1,0))</f>
        <v>0</v>
      </c>
      <c r="F3240" s="17" t="str" cm="1">
        <f t="array" aca="1" ref="F3240" ca="1">IFERROR(INDEX(NTG_2020_Table,$C3240+1,$F$7),"")</f>
        <v>NonRes-sAg-mCust-ci</v>
      </c>
      <c r="G3240" s="17" t="str" cm="1">
        <f t="array" aca="1" ref="G3240" ca="1">IF($F3240="","",IFERROR(INDEX(NTG_2020_Map,1,IF($D3240&lt;$B$4,$B$3,IF($D3240&lt;$B$5,$B$4,$B$5))),""))</f>
        <v>VersionSource</v>
      </c>
      <c r="H3240" s="17" t="str" cm="1">
        <f t="array" aca="1" ref="H3240" ca="1">IF(F3240="","",IFERROR(INDEX(NTG_2020_Map,2,D3240),""))</f>
        <v>1</v>
      </c>
      <c r="I3240" s="17" t="str" cm="1">
        <f t="array" aca="1" ref="I3240" ca="1">IFERROR(INDEX(NTG_2020_Map,$C3240+2,$I$7),"")</f>
        <v/>
      </c>
      <c r="J3240" s="17" t="str" cm="1">
        <f t="array" aca="1" ref="J3240" ca="1">IFERROR(IF(INDEX(NTG_2020_Map,$C3240+2,36)=0,"",INDEX(NTG_2020_Map,$C3240+2,$J$7)),"")</f>
        <v/>
      </c>
      <c r="K3240" s="17" t="str" cm="1">
        <f t="array" aca="1" ref="K3240" ca="1">IFERROR(INDEX(NTG_2020_Map,$C3240+2,K$7),"")</f>
        <v/>
      </c>
      <c r="L3240" s="17" t="str" cm="1">
        <f t="array" aca="1" ref="L3240" ca="1">IFERROR(INDEX(NTG_2020_Map,$C3240+2,L$7),"")</f>
        <v/>
      </c>
      <c r="M3240" s="17" t="str" cm="1">
        <f t="array" aca="1" ref="M3240" ca="1">IFERROR(INDEX(NTG_2020_Map,$C3240+2,M$7),"")</f>
        <v/>
      </c>
      <c r="N3240" s="18" t="str" cm="1">
        <f t="array" aca="1" ref="N3240" ca="1">IFERROR(INDEX(NTG_2020_Map,$C3240+2,N$7),"")</f>
        <v/>
      </c>
      <c r="O3240" s="18" t="str" cm="1">
        <f t="array" aca="1" ref="O3240" ca="1">IFERROR(IF(INDEX(NTG_2020_Map,$C3240+2,O$7)="","",INDEX(NTG_2020_Map,$C3240+2,O$7)),"")</f>
        <v/>
      </c>
    </row>
    <row r="3241" spans="3:15" ht="12.75" customHeight="1">
      <c r="C3241" s="16">
        <f t="shared" si="100"/>
        <v>141</v>
      </c>
      <c r="D3241" s="16">
        <f t="shared" si="101"/>
        <v>13</v>
      </c>
      <c r="E3241" s="16" cm="1">
        <f t="array" aca="1" ref="E3241" ca="1">IF(F3241="","",IF(INDEX(NTG_2020_Table,$C3241+1,$D3241)=1,1,0))</f>
        <v>0</v>
      </c>
      <c r="F3241" s="17" t="str" cm="1">
        <f t="array" aca="1" ref="F3241" ca="1">IFERROR(INDEX(NTG_2020_Table,$C3241+1,$F$7),"")</f>
        <v>NonRes-sAg-mCust-ci</v>
      </c>
      <c r="G3241" s="17" t="str" cm="1">
        <f t="array" aca="1" ref="G3241" ca="1">IF($F3241="","",IFERROR(INDEX(NTG_2020_Map,1,IF($D3241&lt;$B$4,$B$3,IF($D3241&lt;$B$5,$B$4,$B$5))),""))</f>
        <v>VersionSource</v>
      </c>
      <c r="H3241" s="17" t="str" cm="1">
        <f t="array" aca="1" ref="H3241" ca="1">IF(F3241="","",IFERROR(INDEX(NTG_2020_Map,2,D3241),""))</f>
        <v>1</v>
      </c>
      <c r="I3241" s="17" t="str" cm="1">
        <f t="array" aca="1" ref="I3241" ca="1">IFERROR(INDEX(NTG_2020_Map,$C3241+2,$I$7),"")</f>
        <v/>
      </c>
      <c r="J3241" s="17" t="str" cm="1">
        <f t="array" aca="1" ref="J3241" ca="1">IFERROR(IF(INDEX(NTG_2020_Map,$C3241+2,36)=0,"",INDEX(NTG_2020_Map,$C3241+2,$J$7)),"")</f>
        <v/>
      </c>
      <c r="K3241" s="17" t="str" cm="1">
        <f t="array" aca="1" ref="K3241" ca="1">IFERROR(INDEX(NTG_2020_Map,$C3241+2,K$7),"")</f>
        <v/>
      </c>
      <c r="L3241" s="17" t="str" cm="1">
        <f t="array" aca="1" ref="L3241" ca="1">IFERROR(INDEX(NTG_2020_Map,$C3241+2,L$7),"")</f>
        <v/>
      </c>
      <c r="M3241" s="17" t="str" cm="1">
        <f t="array" aca="1" ref="M3241" ca="1">IFERROR(INDEX(NTG_2020_Map,$C3241+2,M$7),"")</f>
        <v/>
      </c>
      <c r="N3241" s="18" t="str" cm="1">
        <f t="array" aca="1" ref="N3241" ca="1">IFERROR(INDEX(NTG_2020_Map,$C3241+2,N$7),"")</f>
        <v/>
      </c>
      <c r="O3241" s="18" t="str" cm="1">
        <f t="array" aca="1" ref="O3241" ca="1">IFERROR(IF(INDEX(NTG_2020_Map,$C3241+2,O$7)="","",INDEX(NTG_2020_Map,$C3241+2,O$7)),"")</f>
        <v/>
      </c>
    </row>
    <row r="3242" spans="3:15" ht="12.75" customHeight="1">
      <c r="C3242" s="16">
        <f t="shared" si="100"/>
        <v>141</v>
      </c>
      <c r="D3242" s="16">
        <f t="shared" si="101"/>
        <v>14</v>
      </c>
      <c r="E3242" s="16" cm="1">
        <f t="array" aca="1" ref="E3242" ca="1">IF(F3242="","",IF(INDEX(NTG_2020_Table,$C3242+1,$D3242)=1,1,0))</f>
        <v>0</v>
      </c>
      <c r="F3242" s="17" t="str" cm="1">
        <f t="array" aca="1" ref="F3242" ca="1">IFERROR(INDEX(NTG_2020_Table,$C3242+1,$F$7),"")</f>
        <v>NonRes-sAg-mCust-ci</v>
      </c>
      <c r="G3242" s="17" t="str" cm="1">
        <f t="array" aca="1" ref="G3242" ca="1">IF($F3242="","",IFERROR(INDEX(NTG_2020_Map,1,IF($D3242&lt;$B$4,$B$3,IF($D3242&lt;$B$5,$B$4,$B$5))),""))</f>
        <v>VersionSource</v>
      </c>
      <c r="H3242" s="17" t="str" cm="1">
        <f t="array" aca="1" ref="H3242" ca="1">IF(F3242="","",IFERROR(INDEX(NTG_2020_Map,2,D3242),""))</f>
        <v>0</v>
      </c>
      <c r="I3242" s="17" t="str" cm="1">
        <f t="array" aca="1" ref="I3242" ca="1">IFERROR(INDEX(NTG_2020_Map,$C3242+2,$I$7),"")</f>
        <v/>
      </c>
      <c r="J3242" s="17" t="str" cm="1">
        <f t="array" aca="1" ref="J3242" ca="1">IFERROR(IF(INDEX(NTG_2020_Map,$C3242+2,36)=0,"",INDEX(NTG_2020_Map,$C3242+2,$J$7)),"")</f>
        <v/>
      </c>
      <c r="K3242" s="17" t="str" cm="1">
        <f t="array" aca="1" ref="K3242" ca="1">IFERROR(INDEX(NTG_2020_Map,$C3242+2,K$7),"")</f>
        <v/>
      </c>
      <c r="L3242" s="17" t="str" cm="1">
        <f t="array" aca="1" ref="L3242" ca="1">IFERROR(INDEX(NTG_2020_Map,$C3242+2,L$7),"")</f>
        <v/>
      </c>
      <c r="M3242" s="17" t="str" cm="1">
        <f t="array" aca="1" ref="M3242" ca="1">IFERROR(INDEX(NTG_2020_Map,$C3242+2,M$7),"")</f>
        <v/>
      </c>
      <c r="N3242" s="18" t="str" cm="1">
        <f t="array" aca="1" ref="N3242" ca="1">IFERROR(INDEX(NTG_2020_Map,$C3242+2,N$7),"")</f>
        <v/>
      </c>
      <c r="O3242" s="18" t="str" cm="1">
        <f t="array" aca="1" ref="O3242" ca="1">IFERROR(IF(INDEX(NTG_2020_Map,$C3242+2,O$7)="","",INDEX(NTG_2020_Map,$C3242+2,O$7)),"")</f>
        <v/>
      </c>
    </row>
    <row r="3243" spans="3:15" ht="12.75" customHeight="1">
      <c r="C3243" s="16">
        <f t="shared" si="100"/>
        <v>141</v>
      </c>
      <c r="D3243" s="16">
        <f t="shared" si="101"/>
        <v>15</v>
      </c>
      <c r="E3243" s="16" cm="1">
        <f t="array" aca="1" ref="E3243" ca="1">IF(F3243="","",IF(INDEX(NTG_2020_Table,$C3243+1,$D3243)=1,1,0))</f>
        <v>0</v>
      </c>
      <c r="F3243" s="17" t="str" cm="1">
        <f t="array" aca="1" ref="F3243" ca="1">IFERROR(INDEX(NTG_2020_Table,$C3243+1,$F$7),"")</f>
        <v>NonRes-sAg-mCust-ci</v>
      </c>
      <c r="G3243" s="17" t="str" cm="1">
        <f t="array" aca="1" ref="G3243" ca="1">IF($F3243="","",IFERROR(INDEX(NTG_2020_Map,1,IF($D3243&lt;$B$4,$B$3,IF($D3243&lt;$B$5,$B$4,$B$5))),""))</f>
        <v>VersionSource</v>
      </c>
      <c r="H3243" s="17" cm="1">
        <f t="array" aca="1" ref="H3243" ca="1">IF(F3243="","",IFERROR(INDEX(NTG_2020_Map,2,D3243),""))</f>
        <v>45448.629734189817</v>
      </c>
      <c r="I3243" s="17" t="str" cm="1">
        <f t="array" aca="1" ref="I3243" ca="1">IFERROR(INDEX(NTG_2020_Map,$C3243+2,$I$7),"")</f>
        <v/>
      </c>
      <c r="J3243" s="17" t="str" cm="1">
        <f t="array" aca="1" ref="J3243" ca="1">IFERROR(IF(INDEX(NTG_2020_Map,$C3243+2,36)=0,"",INDEX(NTG_2020_Map,$C3243+2,$J$7)),"")</f>
        <v/>
      </c>
      <c r="K3243" s="17" t="str" cm="1">
        <f t="array" aca="1" ref="K3243" ca="1">IFERROR(INDEX(NTG_2020_Map,$C3243+2,K$7),"")</f>
        <v/>
      </c>
      <c r="L3243" s="17" t="str" cm="1">
        <f t="array" aca="1" ref="L3243" ca="1">IFERROR(INDEX(NTG_2020_Map,$C3243+2,L$7),"")</f>
        <v/>
      </c>
      <c r="M3243" s="17" t="str" cm="1">
        <f t="array" aca="1" ref="M3243" ca="1">IFERROR(INDEX(NTG_2020_Map,$C3243+2,M$7),"")</f>
        <v/>
      </c>
      <c r="N3243" s="18" t="str" cm="1">
        <f t="array" aca="1" ref="N3243" ca="1">IFERROR(INDEX(NTG_2020_Map,$C3243+2,N$7),"")</f>
        <v/>
      </c>
      <c r="O3243" s="18" t="str" cm="1">
        <f t="array" aca="1" ref="O3243" ca="1">IFERROR(IF(INDEX(NTG_2020_Map,$C3243+2,O$7)="","",INDEX(NTG_2020_Map,$C3243+2,O$7)),"")</f>
        <v/>
      </c>
    </row>
    <row r="3244" spans="3:15" ht="12.75" customHeight="1">
      <c r="C3244" s="16">
        <f t="shared" si="100"/>
        <v>141</v>
      </c>
      <c r="D3244" s="16">
        <f t="shared" si="101"/>
        <v>16</v>
      </c>
      <c r="E3244" s="16" cm="1">
        <f t="array" aca="1" ref="E3244" ca="1">IF(F3244="","",IF(INDEX(NTG_2020_Table,$C3244+1,$D3244)=1,1,0))</f>
        <v>0</v>
      </c>
      <c r="F3244" s="17" t="str" cm="1">
        <f t="array" aca="1" ref="F3244" ca="1">IFERROR(INDEX(NTG_2020_Table,$C3244+1,$F$7),"")</f>
        <v>NonRes-sAg-mCust-ci</v>
      </c>
      <c r="G3244" s="17" t="str" cm="1">
        <f t="array" aca="1" ref="G3244" ca="1">IF($F3244="","",IFERROR(INDEX(NTG_2020_Map,1,IF($D3244&lt;$B$4,$B$3,IF($D3244&lt;$B$5,$B$4,$B$5))),""))</f>
        <v>VersionSource</v>
      </c>
      <c r="H3244" s="17" t="str" cm="1">
        <f t="array" aca="1" ref="H3244" ca="1">IF(F3244="","",IFERROR(INDEX(NTG_2020_Map,2,D3244),""))</f>
        <v>Expired this record since a new record was created that uses the updated Measure Impact Types and Delivery Types per DEER2026 Scoping Document.</v>
      </c>
      <c r="I3244" s="17" t="str" cm="1">
        <f t="array" aca="1" ref="I3244" ca="1">IFERROR(INDEX(NTG_2020_Map,$C3244+2,$I$7),"")</f>
        <v/>
      </c>
      <c r="J3244" s="17" t="str" cm="1">
        <f t="array" aca="1" ref="J3244" ca="1">IFERROR(IF(INDEX(NTG_2020_Map,$C3244+2,36)=0,"",INDEX(NTG_2020_Map,$C3244+2,$J$7)),"")</f>
        <v/>
      </c>
      <c r="K3244" s="17" t="str" cm="1">
        <f t="array" aca="1" ref="K3244" ca="1">IFERROR(INDEX(NTG_2020_Map,$C3244+2,K$7),"")</f>
        <v/>
      </c>
      <c r="L3244" s="17" t="str" cm="1">
        <f t="array" aca="1" ref="L3244" ca="1">IFERROR(INDEX(NTG_2020_Map,$C3244+2,L$7),"")</f>
        <v/>
      </c>
      <c r="M3244" s="17" t="str" cm="1">
        <f t="array" aca="1" ref="M3244" ca="1">IFERROR(INDEX(NTG_2020_Map,$C3244+2,M$7),"")</f>
        <v/>
      </c>
      <c r="N3244" s="18" t="str" cm="1">
        <f t="array" aca="1" ref="N3244" ca="1">IFERROR(INDEX(NTG_2020_Map,$C3244+2,N$7),"")</f>
        <v/>
      </c>
      <c r="O3244" s="18" t="str" cm="1">
        <f t="array" aca="1" ref="O3244" ca="1">IFERROR(IF(INDEX(NTG_2020_Map,$C3244+2,O$7)="","",INDEX(NTG_2020_Map,$C3244+2,O$7)),"")</f>
        <v/>
      </c>
    </row>
    <row r="3245" spans="3:15" ht="12.75" customHeight="1">
      <c r="C3245" s="16">
        <f t="shared" si="100"/>
        <v>141</v>
      </c>
      <c r="D3245" s="16">
        <f t="shared" si="101"/>
        <v>17</v>
      </c>
      <c r="E3245" s="16" cm="1">
        <f t="array" aca="1" ref="E3245" ca="1">IF(F3245="","",IF(INDEX(NTG_2020_Table,$C3245+1,$D3245)=1,1,0))</f>
        <v>1</v>
      </c>
      <c r="F3245" s="17" t="str" cm="1">
        <f t="array" aca="1" ref="F3245" ca="1">IFERROR(INDEX(NTG_2020_Table,$C3245+1,$F$7),"")</f>
        <v>NonRes-sAg-mCust-ci</v>
      </c>
      <c r="G3245" s="17" t="str" cm="1">
        <f t="array" aca="1" ref="G3245" ca="1">IF($F3245="","",IFERROR(INDEX(NTG_2020_Map,1,IF($D3245&lt;$B$4,$B$3,IF($D3245&lt;$B$5,$B$4,$B$5))),""))</f>
        <v>VersionSource</v>
      </c>
      <c r="H3245" s="17" t="str" cm="1">
        <f t="array" aca="1" ref="H3245" ca="1">IF(F3245="","",IFERROR(INDEX(NTG_2020_Map,2,D3245),""))</f>
        <v>Deemed Ex Ante Team</v>
      </c>
      <c r="I3245" s="17" t="str" cm="1">
        <f t="array" aca="1" ref="I3245" ca="1">IFERROR(INDEX(NTG_2020_Map,$C3245+2,$I$7),"")</f>
        <v/>
      </c>
      <c r="J3245" s="17" t="str" cm="1">
        <f t="array" aca="1" ref="J3245" ca="1">IFERROR(IF(INDEX(NTG_2020_Map,$C3245+2,36)=0,"",INDEX(NTG_2020_Map,$C3245+2,$J$7)),"")</f>
        <v/>
      </c>
      <c r="K3245" s="17" t="str" cm="1">
        <f t="array" aca="1" ref="K3245" ca="1">IFERROR(INDEX(NTG_2020_Map,$C3245+2,K$7),"")</f>
        <v/>
      </c>
      <c r="L3245" s="17" t="str" cm="1">
        <f t="array" aca="1" ref="L3245" ca="1">IFERROR(INDEX(NTG_2020_Map,$C3245+2,L$7),"")</f>
        <v/>
      </c>
      <c r="M3245" s="17" t="str" cm="1">
        <f t="array" aca="1" ref="M3245" ca="1">IFERROR(INDEX(NTG_2020_Map,$C3245+2,M$7),"")</f>
        <v/>
      </c>
      <c r="N3245" s="18" t="str" cm="1">
        <f t="array" aca="1" ref="N3245" ca="1">IFERROR(INDEX(NTG_2020_Map,$C3245+2,N$7),"")</f>
        <v/>
      </c>
      <c r="O3245" s="18" t="str" cm="1">
        <f t="array" aca="1" ref="O3245" ca="1">IFERROR(IF(INDEX(NTG_2020_Map,$C3245+2,O$7)="","",INDEX(NTG_2020_Map,$C3245+2,O$7)),"")</f>
        <v/>
      </c>
    </row>
    <row r="3246" spans="3:15" ht="12.75" customHeight="1">
      <c r="C3246" s="16">
        <f t="shared" si="100"/>
        <v>141</v>
      </c>
      <c r="D3246" s="16">
        <f t="shared" si="101"/>
        <v>18</v>
      </c>
      <c r="E3246" s="16" cm="1">
        <f t="array" aca="1" ref="E3246" ca="1">IF(F3246="","",IF(INDEX(NTG_2020_Table,$C3246+1,$D3246)=1,1,0))</f>
        <v>1</v>
      </c>
      <c r="F3246" s="17" t="str" cm="1">
        <f t="array" aca="1" ref="F3246" ca="1">IFERROR(INDEX(NTG_2020_Table,$C3246+1,$F$7),"")</f>
        <v>NonRes-sAg-mCust-ci</v>
      </c>
      <c r="G3246" s="17" t="str" cm="1">
        <f t="array" aca="1" ref="G3246" ca="1">IF($F3246="","",IFERROR(INDEX(NTG_2020_Map,1,IF($D3246&lt;$B$4,$B$3,IF($D3246&lt;$B$5,$B$4,$B$5))),""))</f>
        <v>VersionSource</v>
      </c>
      <c r="H3246" s="17" cm="1">
        <f t="array" aca="1" ref="H3246" ca="1">IF(F3246="","",IFERROR(INDEX(NTG_2020_Map,2,D3246),""))</f>
        <v>44566.539816770834</v>
      </c>
      <c r="I3246" s="17" t="str" cm="1">
        <f t="array" aca="1" ref="I3246" ca="1">IFERROR(INDEX(NTG_2020_Map,$C3246+2,$I$7),"")</f>
        <v/>
      </c>
      <c r="J3246" s="17" t="str" cm="1">
        <f t="array" aca="1" ref="J3246" ca="1">IFERROR(IF(INDEX(NTG_2020_Map,$C3246+2,36)=0,"",INDEX(NTG_2020_Map,$C3246+2,$J$7)),"")</f>
        <v/>
      </c>
      <c r="K3246" s="17" t="str" cm="1">
        <f t="array" aca="1" ref="K3246" ca="1">IFERROR(INDEX(NTG_2020_Map,$C3246+2,K$7),"")</f>
        <v/>
      </c>
      <c r="L3246" s="17" t="str" cm="1">
        <f t="array" aca="1" ref="L3246" ca="1">IFERROR(INDEX(NTG_2020_Map,$C3246+2,L$7),"")</f>
        <v/>
      </c>
      <c r="M3246" s="17" t="str" cm="1">
        <f t="array" aca="1" ref="M3246" ca="1">IFERROR(INDEX(NTG_2020_Map,$C3246+2,M$7),"")</f>
        <v/>
      </c>
      <c r="N3246" s="18" t="str" cm="1">
        <f t="array" aca="1" ref="N3246" ca="1">IFERROR(INDEX(NTG_2020_Map,$C3246+2,N$7),"")</f>
        <v/>
      </c>
      <c r="O3246" s="18" t="str" cm="1">
        <f t="array" aca="1" ref="O3246" ca="1">IFERROR(IF(INDEX(NTG_2020_Map,$C3246+2,O$7)="","",INDEX(NTG_2020_Map,$C3246+2,O$7)),"")</f>
        <v/>
      </c>
    </row>
    <row r="3247" spans="3:15" ht="12.75" customHeight="1">
      <c r="C3247" s="16">
        <f t="shared" si="100"/>
        <v>141</v>
      </c>
      <c r="D3247" s="16">
        <f t="shared" si="101"/>
        <v>19</v>
      </c>
      <c r="E3247" s="16" cm="1">
        <f t="array" aca="1" ref="E3247" ca="1">IF(F3247="","",IF(INDEX(NTG_2020_Table,$C3247+1,$D3247)=1,1,0))</f>
        <v>1</v>
      </c>
      <c r="F3247" s="17" t="str" cm="1">
        <f t="array" aca="1" ref="F3247" ca="1">IFERROR(INDEX(NTG_2020_Table,$C3247+1,$F$7),"")</f>
        <v>NonRes-sAg-mCust-ci</v>
      </c>
      <c r="G3247" s="17" t="str" cm="1">
        <f t="array" aca="1" ref="G3247" ca="1">IF($F3247="","",IFERROR(INDEX(NTG_2020_Map,1,IF($D3247&lt;$B$4,$B$3,IF($D3247&lt;$B$5,$B$4,$B$5))),""))</f>
        <v>CreatedComment</v>
      </c>
      <c r="H3247" s="17" t="str" cm="1">
        <f t="array" aca="1" ref="H3247" ca="1">IF(F3247="","",IFERROR(INDEX(NTG_2020_Map,2,D3247),""))</f>
        <v/>
      </c>
      <c r="I3247" s="17" t="str" cm="1">
        <f t="array" aca="1" ref="I3247" ca="1">IFERROR(INDEX(NTG_2020_Map,$C3247+2,$I$7),"")</f>
        <v/>
      </c>
      <c r="J3247" s="17" t="str" cm="1">
        <f t="array" aca="1" ref="J3247" ca="1">IFERROR(IF(INDEX(NTG_2020_Map,$C3247+2,36)=0,"",INDEX(NTG_2020_Map,$C3247+2,$J$7)),"")</f>
        <v/>
      </c>
      <c r="K3247" s="17" t="str" cm="1">
        <f t="array" aca="1" ref="K3247" ca="1">IFERROR(INDEX(NTG_2020_Map,$C3247+2,K$7),"")</f>
        <v/>
      </c>
      <c r="L3247" s="17" t="str" cm="1">
        <f t="array" aca="1" ref="L3247" ca="1">IFERROR(INDEX(NTG_2020_Map,$C3247+2,L$7),"")</f>
        <v/>
      </c>
      <c r="M3247" s="17" t="str" cm="1">
        <f t="array" aca="1" ref="M3247" ca="1">IFERROR(INDEX(NTG_2020_Map,$C3247+2,M$7),"")</f>
        <v/>
      </c>
      <c r="N3247" s="18" t="str" cm="1">
        <f t="array" aca="1" ref="N3247" ca="1">IFERROR(INDEX(NTG_2020_Map,$C3247+2,N$7),"")</f>
        <v/>
      </c>
      <c r="O3247" s="18" t="str" cm="1">
        <f t="array" aca="1" ref="O3247" ca="1">IFERROR(IF(INDEX(NTG_2020_Map,$C3247+2,O$7)="","",INDEX(NTG_2020_Map,$C3247+2,O$7)),"")</f>
        <v/>
      </c>
    </row>
    <row r="3248" spans="3:15" ht="12.75" customHeight="1">
      <c r="C3248" s="16">
        <f t="shared" si="100"/>
        <v>141</v>
      </c>
      <c r="D3248" s="16">
        <f t="shared" si="101"/>
        <v>20</v>
      </c>
      <c r="E3248" s="16" cm="1">
        <f t="array" aca="1" ref="E3248" ca="1">IF(F3248="","",IF(INDEX(NTG_2020_Table,$C3248+1,$D3248)=1,1,0))</f>
        <v>1</v>
      </c>
      <c r="F3248" s="17" t="str" cm="1">
        <f t="array" aca="1" ref="F3248" ca="1">IFERROR(INDEX(NTG_2020_Table,$C3248+1,$F$7),"")</f>
        <v>NonRes-sAg-mCust-ci</v>
      </c>
      <c r="G3248" s="17" t="str" cm="1">
        <f t="array" aca="1" ref="G3248" ca="1">IF($F3248="","",IFERROR(INDEX(NTG_2020_Map,1,IF($D3248&lt;$B$4,$B$3,IF($D3248&lt;$B$5,$B$4,$B$5))),""))</f>
        <v>CreatedComment</v>
      </c>
      <c r="H3248" s="17" t="str" cm="1">
        <f t="array" aca="1" ref="H3248" ca="1">IF(F3248="","",IFERROR(INDEX(NTG_2020_Map,2,D3248),""))</f>
        <v>Deemed Ex Ante Team</v>
      </c>
      <c r="I3248" s="17" t="str" cm="1">
        <f t="array" aca="1" ref="I3248" ca="1">IFERROR(INDEX(NTG_2020_Map,$C3248+2,$I$7),"")</f>
        <v/>
      </c>
      <c r="J3248" s="17" t="str" cm="1">
        <f t="array" aca="1" ref="J3248" ca="1">IFERROR(IF(INDEX(NTG_2020_Map,$C3248+2,36)=0,"",INDEX(NTG_2020_Map,$C3248+2,$J$7)),"")</f>
        <v/>
      </c>
      <c r="K3248" s="17" t="str" cm="1">
        <f t="array" aca="1" ref="K3248" ca="1">IFERROR(INDEX(NTG_2020_Map,$C3248+2,K$7),"")</f>
        <v/>
      </c>
      <c r="L3248" s="17" t="str" cm="1">
        <f t="array" aca="1" ref="L3248" ca="1">IFERROR(INDEX(NTG_2020_Map,$C3248+2,L$7),"")</f>
        <v/>
      </c>
      <c r="M3248" s="17" t="str" cm="1">
        <f t="array" aca="1" ref="M3248" ca="1">IFERROR(INDEX(NTG_2020_Map,$C3248+2,M$7),"")</f>
        <v/>
      </c>
      <c r="N3248" s="18" t="str" cm="1">
        <f t="array" aca="1" ref="N3248" ca="1">IFERROR(INDEX(NTG_2020_Map,$C3248+2,N$7),"")</f>
        <v/>
      </c>
      <c r="O3248" s="18" t="str" cm="1">
        <f t="array" aca="1" ref="O3248" ca="1">IFERROR(IF(INDEX(NTG_2020_Map,$C3248+2,O$7)="","",INDEX(NTG_2020_Map,$C3248+2,O$7)),"")</f>
        <v/>
      </c>
    </row>
    <row r="3249" spans="3:15" ht="12.75" customHeight="1">
      <c r="C3249" s="16">
        <f t="shared" si="100"/>
        <v>141</v>
      </c>
      <c r="D3249" s="16">
        <f t="shared" si="101"/>
        <v>21</v>
      </c>
      <c r="E3249" s="16" cm="1">
        <f t="array" aca="1" ref="E3249" ca="1">IF(F3249="","",IF(INDEX(NTG_2020_Table,$C3249+1,$D3249)=1,1,0))</f>
        <v>1</v>
      </c>
      <c r="F3249" s="17" t="str" cm="1">
        <f t="array" aca="1" ref="F3249" ca="1">IFERROR(INDEX(NTG_2020_Table,$C3249+1,$F$7),"")</f>
        <v>NonRes-sAg-mCust-ci</v>
      </c>
      <c r="G3249" s="17" t="str" cm="1">
        <f t="array" aca="1" ref="G3249" ca="1">IF($F3249="","",IFERROR(INDEX(NTG_2020_Map,1,IF($D3249&lt;$B$4,$B$3,IF($D3249&lt;$B$5,$B$4,$B$5))),""))</f>
        <v>CreatedComment</v>
      </c>
      <c r="H3249" s="17" t="str" cm="1">
        <f t="array" aca="1" ref="H3249" ca="1">IF(F3249="","",IFERROR(INDEX(NTG_2020_Map,2,D3249),""))</f>
        <v/>
      </c>
      <c r="I3249" s="17" t="str" cm="1">
        <f t="array" aca="1" ref="I3249" ca="1">IFERROR(INDEX(NTG_2020_Map,$C3249+2,$I$7),"")</f>
        <v/>
      </c>
      <c r="J3249" s="17" t="str" cm="1">
        <f t="array" aca="1" ref="J3249" ca="1">IFERROR(IF(INDEX(NTG_2020_Map,$C3249+2,36)=0,"",INDEX(NTG_2020_Map,$C3249+2,$J$7)),"")</f>
        <v/>
      </c>
      <c r="K3249" s="17" t="str" cm="1">
        <f t="array" aca="1" ref="K3249" ca="1">IFERROR(INDEX(NTG_2020_Map,$C3249+2,K$7),"")</f>
        <v/>
      </c>
      <c r="L3249" s="17" t="str" cm="1">
        <f t="array" aca="1" ref="L3249" ca="1">IFERROR(INDEX(NTG_2020_Map,$C3249+2,L$7),"")</f>
        <v/>
      </c>
      <c r="M3249" s="17" t="str" cm="1">
        <f t="array" aca="1" ref="M3249" ca="1">IFERROR(INDEX(NTG_2020_Map,$C3249+2,M$7),"")</f>
        <v/>
      </c>
      <c r="N3249" s="18" t="str" cm="1">
        <f t="array" aca="1" ref="N3249" ca="1">IFERROR(INDEX(NTG_2020_Map,$C3249+2,N$7),"")</f>
        <v/>
      </c>
      <c r="O3249" s="18" t="str" cm="1">
        <f t="array" aca="1" ref="O3249" ca="1">IFERROR(IF(INDEX(NTG_2020_Map,$C3249+2,O$7)="","",INDEX(NTG_2020_Map,$C3249+2,O$7)),"")</f>
        <v/>
      </c>
    </row>
    <row r="3250" spans="3:15" ht="12.75" customHeight="1">
      <c r="C3250" s="16">
        <f t="shared" si="100"/>
        <v>141</v>
      </c>
      <c r="D3250" s="16">
        <f t="shared" si="101"/>
        <v>22</v>
      </c>
      <c r="E3250" s="16" cm="1">
        <f t="array" aca="1" ref="E3250" ca="1">IF(F3250="","",IF(INDEX(NTG_2020_Table,$C3250+1,$D3250)=1,1,0))</f>
        <v>1</v>
      </c>
      <c r="F3250" s="17" t="str" cm="1">
        <f t="array" aca="1" ref="F3250" ca="1">IFERROR(INDEX(NTG_2020_Table,$C3250+1,$F$7),"")</f>
        <v>NonRes-sAg-mCust-ci</v>
      </c>
      <c r="G3250" s="17" t="str" cm="1">
        <f t="array" aca="1" ref="G3250" ca="1">IF($F3250="","",IFERROR(INDEX(NTG_2020_Map,1,IF($D3250&lt;$B$4,$B$3,IF($D3250&lt;$B$5,$B$4,$B$5))),""))</f>
        <v>CreatedComment</v>
      </c>
      <c r="H3250" s="17" t="str" cm="1">
        <f t="array" aca="1" ref="H3250" ca="1">IF(F3250="","",IFERROR(INDEX(NTG_2020_Map,2,D3250),""))</f>
        <v/>
      </c>
      <c r="I3250" s="17" t="str" cm="1">
        <f t="array" aca="1" ref="I3250" ca="1">IFERROR(INDEX(NTG_2020_Map,$C3250+2,$I$7),"")</f>
        <v/>
      </c>
      <c r="J3250" s="17" t="str" cm="1">
        <f t="array" aca="1" ref="J3250" ca="1">IFERROR(IF(INDEX(NTG_2020_Map,$C3250+2,36)=0,"",INDEX(NTG_2020_Map,$C3250+2,$J$7)),"")</f>
        <v/>
      </c>
      <c r="K3250" s="17" t="str" cm="1">
        <f t="array" aca="1" ref="K3250" ca="1">IFERROR(INDEX(NTG_2020_Map,$C3250+2,K$7),"")</f>
        <v/>
      </c>
      <c r="L3250" s="17" t="str" cm="1">
        <f t="array" aca="1" ref="L3250" ca="1">IFERROR(INDEX(NTG_2020_Map,$C3250+2,L$7),"")</f>
        <v/>
      </c>
      <c r="M3250" s="17" t="str" cm="1">
        <f t="array" aca="1" ref="M3250" ca="1">IFERROR(INDEX(NTG_2020_Map,$C3250+2,M$7),"")</f>
        <v/>
      </c>
      <c r="N3250" s="18" t="str" cm="1">
        <f t="array" aca="1" ref="N3250" ca="1">IFERROR(INDEX(NTG_2020_Map,$C3250+2,N$7),"")</f>
        <v/>
      </c>
      <c r="O3250" s="18" t="str" cm="1">
        <f t="array" aca="1" ref="O3250" ca="1">IFERROR(IF(INDEX(NTG_2020_Map,$C3250+2,O$7)="","",INDEX(NTG_2020_Map,$C3250+2,O$7)),"")</f>
        <v/>
      </c>
    </row>
    <row r="3251" spans="3:15" ht="12.75" customHeight="1">
      <c r="C3251" s="16">
        <f t="shared" si="100"/>
        <v>141</v>
      </c>
      <c r="D3251" s="16">
        <f t="shared" si="101"/>
        <v>23</v>
      </c>
      <c r="E3251" s="16" cm="1">
        <f t="array" aca="1" ref="E3251" ca="1">IF(F3251="","",IF(INDEX(NTG_2020_Table,$C3251+1,$D3251)=1,1,0))</f>
        <v>1</v>
      </c>
      <c r="F3251" s="17" t="str" cm="1">
        <f t="array" aca="1" ref="F3251" ca="1">IFERROR(INDEX(NTG_2020_Table,$C3251+1,$F$7),"")</f>
        <v>NonRes-sAg-mCust-ci</v>
      </c>
      <c r="G3251" s="17" t="str" cm="1">
        <f t="array" aca="1" ref="G3251" ca="1">IF($F3251="","",IFERROR(INDEX(NTG_2020_Map,1,IF($D3251&lt;$B$4,$B$3,IF($D3251&lt;$B$5,$B$4,$B$5))),""))</f>
        <v>CreatedComment</v>
      </c>
      <c r="H3251" s="17" t="str" cm="1">
        <f t="array" aca="1" ref="H3251" ca="1">IF(F3251="","",IFERROR(INDEX(NTG_2020_Map,2,D3251),""))</f>
        <v/>
      </c>
      <c r="I3251" s="17" t="str" cm="1">
        <f t="array" aca="1" ref="I3251" ca="1">IFERROR(INDEX(NTG_2020_Map,$C3251+2,$I$7),"")</f>
        <v/>
      </c>
      <c r="J3251" s="17" t="str" cm="1">
        <f t="array" aca="1" ref="J3251" ca="1">IFERROR(IF(INDEX(NTG_2020_Map,$C3251+2,36)=0,"",INDEX(NTG_2020_Map,$C3251+2,$J$7)),"")</f>
        <v/>
      </c>
      <c r="K3251" s="17" t="str" cm="1">
        <f t="array" aca="1" ref="K3251" ca="1">IFERROR(INDEX(NTG_2020_Map,$C3251+2,K$7),"")</f>
        <v/>
      </c>
      <c r="L3251" s="17" t="str" cm="1">
        <f t="array" aca="1" ref="L3251" ca="1">IFERROR(INDEX(NTG_2020_Map,$C3251+2,L$7),"")</f>
        <v/>
      </c>
      <c r="M3251" s="17" t="str" cm="1">
        <f t="array" aca="1" ref="M3251" ca="1">IFERROR(INDEX(NTG_2020_Map,$C3251+2,M$7),"")</f>
        <v/>
      </c>
      <c r="N3251" s="18" t="str" cm="1">
        <f t="array" aca="1" ref="N3251" ca="1">IFERROR(INDEX(NTG_2020_Map,$C3251+2,N$7),"")</f>
        <v/>
      </c>
      <c r="O3251" s="18" t="str" cm="1">
        <f t="array" aca="1" ref="O3251" ca="1">IFERROR(IF(INDEX(NTG_2020_Map,$C3251+2,O$7)="","",INDEX(NTG_2020_Map,$C3251+2,O$7)),"")</f>
        <v/>
      </c>
    </row>
    <row r="3252" spans="3:15" ht="12.75" customHeight="1">
      <c r="C3252" s="16">
        <f t="shared" si="100"/>
        <v>142</v>
      </c>
      <c r="D3252" s="16">
        <f t="shared" si="101"/>
        <v>1</v>
      </c>
      <c r="E3252" s="16" cm="1">
        <f t="array" aca="1" ref="E3252" ca="1">IF(F3252="","",IF(INDEX(NTG_2020_Table,$C3252+1,$D3252)=1,1,0))</f>
        <v>0</v>
      </c>
      <c r="F3252" s="17" t="str" cm="1">
        <f t="array" aca="1" ref="F3252" ca="1">IFERROR(INDEX(NTG_2020_Table,$C3252+1,$F$7),"")</f>
        <v>NonRes-sAll-mCust</v>
      </c>
      <c r="G3252" s="17" t="str" cm="1">
        <f t="array" aca="1" ref="G3252" ca="1">IF($F3252="","",IFERROR(INDEX(NTG_2020_Map,1,IF($D3252&lt;$B$4,$B$3,IF($D3252&lt;$B$5,$B$4,$B$5))),""))</f>
        <v>NTG_ID</v>
      </c>
      <c r="H3252" s="17" t="str" cm="1">
        <f t="array" aca="1" ref="H3252" ca="1">IF(F3252="","",IFERROR(INDEX(NTG_2020_Map,2,D3252),""))</f>
        <v>Agric-Default&gt;2yrs</v>
      </c>
      <c r="I3252" s="17" t="str" cm="1">
        <f t="array" aca="1" ref="I3252" ca="1">IFERROR(INDEX(NTG_2020_Map,$C3252+2,$I$7),"")</f>
        <v/>
      </c>
      <c r="J3252" s="17" t="str" cm="1">
        <f t="array" aca="1" ref="J3252" ca="1">IFERROR(IF(INDEX(NTG_2020_Map,$C3252+2,36)=0,"",INDEX(NTG_2020_Map,$C3252+2,$J$7)),"")</f>
        <v/>
      </c>
      <c r="K3252" s="17" t="str" cm="1">
        <f t="array" aca="1" ref="K3252" ca="1">IFERROR(INDEX(NTG_2020_Map,$C3252+2,K$7),"")</f>
        <v/>
      </c>
      <c r="L3252" s="17" t="str" cm="1">
        <f t="array" aca="1" ref="L3252" ca="1">IFERROR(INDEX(NTG_2020_Map,$C3252+2,L$7),"")</f>
        <v/>
      </c>
      <c r="M3252" s="17" t="str" cm="1">
        <f t="array" aca="1" ref="M3252" ca="1">IFERROR(INDEX(NTG_2020_Map,$C3252+2,M$7),"")</f>
        <v/>
      </c>
      <c r="N3252" s="18" t="str" cm="1">
        <f t="array" aca="1" ref="N3252" ca="1">IFERROR(INDEX(NTG_2020_Map,$C3252+2,N$7),"")</f>
        <v/>
      </c>
      <c r="O3252" s="18" t="str" cm="1">
        <f t="array" aca="1" ref="O3252" ca="1">IFERROR(IF(INDEX(NTG_2020_Map,$C3252+2,O$7)="","",INDEX(NTG_2020_Map,$C3252+2,O$7)),"")</f>
        <v/>
      </c>
    </row>
    <row r="3253" spans="3:15" ht="12.75" customHeight="1">
      <c r="C3253" s="16">
        <f t="shared" si="100"/>
        <v>142</v>
      </c>
      <c r="D3253" s="16">
        <f t="shared" si="101"/>
        <v>2</v>
      </c>
      <c r="E3253" s="16" cm="1">
        <f t="array" aca="1" ref="E3253" ca="1">IF(F3253="","",IF(INDEX(NTG_2020_Table,$C3253+1,$D3253)=1,1,0))</f>
        <v>1</v>
      </c>
      <c r="F3253" s="17" t="str" cm="1">
        <f t="array" aca="1" ref="F3253" ca="1">IFERROR(INDEX(NTG_2020_Table,$C3253+1,$F$7),"")</f>
        <v>NonRes-sAll-mCust</v>
      </c>
      <c r="G3253" s="17" t="str" cm="1">
        <f t="array" aca="1" ref="G3253" ca="1">IF($F3253="","",IFERROR(INDEX(NTG_2020_Map,1,IF($D3253&lt;$B$4,$B$3,IF($D3253&lt;$B$5,$B$4,$B$5))),""))</f>
        <v>NTG_ID</v>
      </c>
      <c r="H3253" s="17" t="str" cm="1">
        <f t="array" aca="1" ref="H3253" ca="1">IF(F3253="","",IFERROR(INDEX(NTG_2020_Map,2,D3253),""))</f>
        <v>DEER2019</v>
      </c>
      <c r="I3253" s="17" t="str" cm="1">
        <f t="array" aca="1" ref="I3253" ca="1">IFERROR(INDEX(NTG_2020_Map,$C3253+2,$I$7),"")</f>
        <v/>
      </c>
      <c r="J3253" s="17" t="str" cm="1">
        <f t="array" aca="1" ref="J3253" ca="1">IFERROR(IF(INDEX(NTG_2020_Map,$C3253+2,36)=0,"",INDEX(NTG_2020_Map,$C3253+2,$J$7)),"")</f>
        <v/>
      </c>
      <c r="K3253" s="17" t="str" cm="1">
        <f t="array" aca="1" ref="K3253" ca="1">IFERROR(INDEX(NTG_2020_Map,$C3253+2,K$7),"")</f>
        <v/>
      </c>
      <c r="L3253" s="17" t="str" cm="1">
        <f t="array" aca="1" ref="L3253" ca="1">IFERROR(INDEX(NTG_2020_Map,$C3253+2,L$7),"")</f>
        <v/>
      </c>
      <c r="M3253" s="17" t="str" cm="1">
        <f t="array" aca="1" ref="M3253" ca="1">IFERROR(INDEX(NTG_2020_Map,$C3253+2,M$7),"")</f>
        <v/>
      </c>
      <c r="N3253" s="18" t="str" cm="1">
        <f t="array" aca="1" ref="N3253" ca="1">IFERROR(INDEX(NTG_2020_Map,$C3253+2,N$7),"")</f>
        <v/>
      </c>
      <c r="O3253" s="18" t="str" cm="1">
        <f t="array" aca="1" ref="O3253" ca="1">IFERROR(IF(INDEX(NTG_2020_Map,$C3253+2,O$7)="","",INDEX(NTG_2020_Map,$C3253+2,O$7)),"")</f>
        <v/>
      </c>
    </row>
    <row r="3254" spans="3:15" ht="12.75" customHeight="1">
      <c r="C3254" s="16">
        <f t="shared" si="100"/>
        <v>142</v>
      </c>
      <c r="D3254" s="16">
        <f t="shared" si="101"/>
        <v>3</v>
      </c>
      <c r="E3254" s="16" cm="1">
        <f t="array" aca="1" ref="E3254" ca="1">IF(F3254="","",IF(INDEX(NTG_2020_Table,$C3254+1,$D3254)=1,1,0))</f>
        <v>0</v>
      </c>
      <c r="F3254" s="17" t="str" cm="1">
        <f t="array" aca="1" ref="F3254" ca="1">IFERROR(INDEX(NTG_2020_Table,$C3254+1,$F$7),"")</f>
        <v>NonRes-sAll-mCust</v>
      </c>
      <c r="G3254" s="17" t="str" cm="1">
        <f t="array" aca="1" ref="G3254" ca="1">IF($F3254="","",IFERROR(INDEX(NTG_2020_Map,1,IF($D3254&lt;$B$4,$B$3,IF($D3254&lt;$B$5,$B$4,$B$5))),""))</f>
        <v>NTG_ID</v>
      </c>
      <c r="H3254" s="17" cm="1">
        <f t="array" aca="1" ref="H3254" ca="1">IF(F3254="","",IFERROR(INDEX(NTG_2020_Map,2,D3254),""))</f>
        <v>43466</v>
      </c>
      <c r="I3254" s="17" t="str" cm="1">
        <f t="array" aca="1" ref="I3254" ca="1">IFERROR(INDEX(NTG_2020_Map,$C3254+2,$I$7),"")</f>
        <v/>
      </c>
      <c r="J3254" s="17" t="str" cm="1">
        <f t="array" aca="1" ref="J3254" ca="1">IFERROR(IF(INDEX(NTG_2020_Map,$C3254+2,36)=0,"",INDEX(NTG_2020_Map,$C3254+2,$J$7)),"")</f>
        <v/>
      </c>
      <c r="K3254" s="17" t="str" cm="1">
        <f t="array" aca="1" ref="K3254" ca="1">IFERROR(INDEX(NTG_2020_Map,$C3254+2,K$7),"")</f>
        <v/>
      </c>
      <c r="L3254" s="17" t="str" cm="1">
        <f t="array" aca="1" ref="L3254" ca="1">IFERROR(INDEX(NTG_2020_Map,$C3254+2,L$7),"")</f>
        <v/>
      </c>
      <c r="M3254" s="17" t="str" cm="1">
        <f t="array" aca="1" ref="M3254" ca="1">IFERROR(INDEX(NTG_2020_Map,$C3254+2,M$7),"")</f>
        <v/>
      </c>
      <c r="N3254" s="18" t="str" cm="1">
        <f t="array" aca="1" ref="N3254" ca="1">IFERROR(INDEX(NTG_2020_Map,$C3254+2,N$7),"")</f>
        <v/>
      </c>
      <c r="O3254" s="18" t="str" cm="1">
        <f t="array" aca="1" ref="O3254" ca="1">IFERROR(IF(INDEX(NTG_2020_Map,$C3254+2,O$7)="","",INDEX(NTG_2020_Map,$C3254+2,O$7)),"")</f>
        <v/>
      </c>
    </row>
    <row r="3255" spans="3:15" ht="12.75" customHeight="1">
      <c r="C3255" s="16">
        <f t="shared" si="100"/>
        <v>142</v>
      </c>
      <c r="D3255" s="16">
        <f t="shared" si="101"/>
        <v>4</v>
      </c>
      <c r="E3255" s="16" cm="1">
        <f t="array" aca="1" ref="E3255" ca="1">IF(F3255="","",IF(INDEX(NTG_2020_Table,$C3255+1,$D3255)=1,1,0))</f>
        <v>1</v>
      </c>
      <c r="F3255" s="17" t="str" cm="1">
        <f t="array" aca="1" ref="F3255" ca="1">IFERROR(INDEX(NTG_2020_Table,$C3255+1,$F$7),"")</f>
        <v>NonRes-sAll-mCust</v>
      </c>
      <c r="G3255" s="17" t="str" cm="1">
        <f t="array" aca="1" ref="G3255" ca="1">IF($F3255="","",IFERROR(INDEX(NTG_2020_Map,1,IF($D3255&lt;$B$4,$B$3,IF($D3255&lt;$B$5,$B$4,$B$5))),""))</f>
        <v>NTG_ID</v>
      </c>
      <c r="H3255" s="17" cm="1">
        <f t="array" aca="1" ref="H3255" ca="1">IF(F3255="","",IFERROR(INDEX(NTG_2020_Map,2,D3255),""))</f>
        <v>46022</v>
      </c>
      <c r="I3255" s="17" t="str" cm="1">
        <f t="array" aca="1" ref="I3255" ca="1">IFERROR(INDEX(NTG_2020_Map,$C3255+2,$I$7),"")</f>
        <v/>
      </c>
      <c r="J3255" s="17" t="str" cm="1">
        <f t="array" aca="1" ref="J3255" ca="1">IFERROR(IF(INDEX(NTG_2020_Map,$C3255+2,36)=0,"",INDEX(NTG_2020_Map,$C3255+2,$J$7)),"")</f>
        <v/>
      </c>
      <c r="K3255" s="17" t="str" cm="1">
        <f t="array" aca="1" ref="K3255" ca="1">IFERROR(INDEX(NTG_2020_Map,$C3255+2,K$7),"")</f>
        <v/>
      </c>
      <c r="L3255" s="17" t="str" cm="1">
        <f t="array" aca="1" ref="L3255" ca="1">IFERROR(INDEX(NTG_2020_Map,$C3255+2,L$7),"")</f>
        <v/>
      </c>
      <c r="M3255" s="17" t="str" cm="1">
        <f t="array" aca="1" ref="M3255" ca="1">IFERROR(INDEX(NTG_2020_Map,$C3255+2,M$7),"")</f>
        <v/>
      </c>
      <c r="N3255" s="18" t="str" cm="1">
        <f t="array" aca="1" ref="N3255" ca="1">IFERROR(INDEX(NTG_2020_Map,$C3255+2,N$7),"")</f>
        <v/>
      </c>
      <c r="O3255" s="18" t="str" cm="1">
        <f t="array" aca="1" ref="O3255" ca="1">IFERROR(IF(INDEX(NTG_2020_Map,$C3255+2,O$7)="","",INDEX(NTG_2020_Map,$C3255+2,O$7)),"")</f>
        <v/>
      </c>
    </row>
    <row r="3256" spans="3:15" ht="12.75" customHeight="1">
      <c r="C3256" s="16">
        <f t="shared" si="100"/>
        <v>142</v>
      </c>
      <c r="D3256" s="16">
        <f t="shared" si="101"/>
        <v>5</v>
      </c>
      <c r="E3256" s="16" cm="1">
        <f t="array" aca="1" ref="E3256" ca="1">IF(F3256="","",IF(INDEX(NTG_2020_Table,$C3256+1,$D3256)=1,1,0))</f>
        <v>0</v>
      </c>
      <c r="F3256" s="17" t="str" cm="1">
        <f t="array" aca="1" ref="F3256" ca="1">IFERROR(INDEX(NTG_2020_Table,$C3256+1,$F$7),"")</f>
        <v>NonRes-sAll-mCust</v>
      </c>
      <c r="G3256" s="17" t="str" cm="1">
        <f t="array" aca="1" ref="G3256" ca="1">IF($F3256="","",IFERROR(INDEX(NTG_2020_Map,1,IF($D3256&lt;$B$4,$B$3,IF($D3256&lt;$B$5,$B$4,$B$5))),""))</f>
        <v>NTG_ID</v>
      </c>
      <c r="H3256" s="17" cm="1">
        <f t="array" aca="1" ref="H3256" ca="1">IF(F3256="","",IFERROR(INDEX(NTG_2020_Map,2,D3256),""))</f>
        <v>0.6</v>
      </c>
      <c r="I3256" s="17" t="str" cm="1">
        <f t="array" aca="1" ref="I3256" ca="1">IFERROR(INDEX(NTG_2020_Map,$C3256+2,$I$7),"")</f>
        <v/>
      </c>
      <c r="J3256" s="17" t="str" cm="1">
        <f t="array" aca="1" ref="J3256" ca="1">IFERROR(IF(INDEX(NTG_2020_Map,$C3256+2,36)=0,"",INDEX(NTG_2020_Map,$C3256+2,$J$7)),"")</f>
        <v/>
      </c>
      <c r="K3256" s="17" t="str" cm="1">
        <f t="array" aca="1" ref="K3256" ca="1">IFERROR(INDEX(NTG_2020_Map,$C3256+2,K$7),"")</f>
        <v/>
      </c>
      <c r="L3256" s="17" t="str" cm="1">
        <f t="array" aca="1" ref="L3256" ca="1">IFERROR(INDEX(NTG_2020_Map,$C3256+2,L$7),"")</f>
        <v/>
      </c>
      <c r="M3256" s="17" t="str" cm="1">
        <f t="array" aca="1" ref="M3256" ca="1">IFERROR(INDEX(NTG_2020_Map,$C3256+2,M$7),"")</f>
        <v/>
      </c>
      <c r="N3256" s="18" t="str" cm="1">
        <f t="array" aca="1" ref="N3256" ca="1">IFERROR(INDEX(NTG_2020_Map,$C3256+2,N$7),"")</f>
        <v/>
      </c>
      <c r="O3256" s="18" t="str" cm="1">
        <f t="array" aca="1" ref="O3256" ca="1">IFERROR(IF(INDEX(NTG_2020_Map,$C3256+2,O$7)="","",INDEX(NTG_2020_Map,$C3256+2,O$7)),"")</f>
        <v/>
      </c>
    </row>
    <row r="3257" spans="3:15" ht="12.75" customHeight="1">
      <c r="C3257" s="16">
        <f t="shared" si="100"/>
        <v>142</v>
      </c>
      <c r="D3257" s="16">
        <f t="shared" si="101"/>
        <v>6</v>
      </c>
      <c r="E3257" s="16" cm="1">
        <f t="array" aca="1" ref="E3257" ca="1">IF(F3257="","",IF(INDEX(NTG_2020_Table,$C3257+1,$D3257)=1,1,0))</f>
        <v>1</v>
      </c>
      <c r="F3257" s="17" t="str" cm="1">
        <f t="array" aca="1" ref="F3257" ca="1">IFERROR(INDEX(NTG_2020_Table,$C3257+1,$F$7),"")</f>
        <v>NonRes-sAll-mCust</v>
      </c>
      <c r="G3257" s="17" t="str" cm="1">
        <f t="array" aca="1" ref="G3257" ca="1">IF($F3257="","",IFERROR(INDEX(NTG_2020_Map,1,IF($D3257&lt;$B$4,$B$3,IF($D3257&lt;$B$5,$B$4,$B$5))),""))</f>
        <v>NTG_ID</v>
      </c>
      <c r="H3257" s="17" cm="1">
        <f t="array" aca="1" ref="H3257" ca="1">IF(F3257="","",IFERROR(INDEX(NTG_2020_Map,2,D3257),""))</f>
        <v>0.6</v>
      </c>
      <c r="I3257" s="17" t="str" cm="1">
        <f t="array" aca="1" ref="I3257" ca="1">IFERROR(INDEX(NTG_2020_Map,$C3257+2,$I$7),"")</f>
        <v/>
      </c>
      <c r="J3257" s="17" t="str" cm="1">
        <f t="array" aca="1" ref="J3257" ca="1">IFERROR(IF(INDEX(NTG_2020_Map,$C3257+2,36)=0,"",INDEX(NTG_2020_Map,$C3257+2,$J$7)),"")</f>
        <v/>
      </c>
      <c r="K3257" s="17" t="str" cm="1">
        <f t="array" aca="1" ref="K3257" ca="1">IFERROR(INDEX(NTG_2020_Map,$C3257+2,K$7),"")</f>
        <v/>
      </c>
      <c r="L3257" s="17" t="str" cm="1">
        <f t="array" aca="1" ref="L3257" ca="1">IFERROR(INDEX(NTG_2020_Map,$C3257+2,L$7),"")</f>
        <v/>
      </c>
      <c r="M3257" s="17" t="str" cm="1">
        <f t="array" aca="1" ref="M3257" ca="1">IFERROR(INDEX(NTG_2020_Map,$C3257+2,M$7),"")</f>
        <v/>
      </c>
      <c r="N3257" s="18" t="str" cm="1">
        <f t="array" aca="1" ref="N3257" ca="1">IFERROR(INDEX(NTG_2020_Map,$C3257+2,N$7),"")</f>
        <v/>
      </c>
      <c r="O3257" s="18" t="str" cm="1">
        <f t="array" aca="1" ref="O3257" ca="1">IFERROR(IF(INDEX(NTG_2020_Map,$C3257+2,O$7)="","",INDEX(NTG_2020_Map,$C3257+2,O$7)),"")</f>
        <v/>
      </c>
    </row>
    <row r="3258" spans="3:15" ht="12.75" customHeight="1">
      <c r="C3258" s="16">
        <f t="shared" si="100"/>
        <v>142</v>
      </c>
      <c r="D3258" s="16">
        <f t="shared" si="101"/>
        <v>7</v>
      </c>
      <c r="E3258" s="16" cm="1">
        <f t="array" aca="1" ref="E3258" ca="1">IF(F3258="","",IF(INDEX(NTG_2020_Table,$C3258+1,$D3258)=1,1,0))</f>
        <v>0</v>
      </c>
      <c r="F3258" s="17" t="str" cm="1">
        <f t="array" aca="1" ref="F3258" ca="1">IFERROR(INDEX(NTG_2020_Table,$C3258+1,$F$7),"")</f>
        <v>NonRes-sAll-mCust</v>
      </c>
      <c r="G3258" s="17" t="str" cm="1">
        <f t="array" aca="1" ref="G3258" ca="1">IF($F3258="","",IFERROR(INDEX(NTG_2020_Map,1,IF($D3258&lt;$B$4,$B$3,IF($D3258&lt;$B$5,$B$4,$B$5))),""))</f>
        <v>NTG_ID</v>
      </c>
      <c r="H3258" s="17" t="str" cm="1">
        <f t="array" aca="1" ref="H3258" ca="1">IF(F3258="","",IFERROR(INDEX(NTG_2020_Map,2,D3258),""))</f>
        <v>Measures not covered by other NTG values and measure technology type has been available in marketplace for more than 2 years</v>
      </c>
      <c r="I3258" s="17" t="str" cm="1">
        <f t="array" aca="1" ref="I3258" ca="1">IFERROR(INDEX(NTG_2020_Map,$C3258+2,$I$7),"")</f>
        <v/>
      </c>
      <c r="J3258" s="17" t="str" cm="1">
        <f t="array" aca="1" ref="J3258" ca="1">IFERROR(IF(INDEX(NTG_2020_Map,$C3258+2,36)=0,"",INDEX(NTG_2020_Map,$C3258+2,$J$7)),"")</f>
        <v/>
      </c>
      <c r="K3258" s="17" t="str" cm="1">
        <f t="array" aca="1" ref="K3258" ca="1">IFERROR(INDEX(NTG_2020_Map,$C3258+2,K$7),"")</f>
        <v/>
      </c>
      <c r="L3258" s="17" t="str" cm="1">
        <f t="array" aca="1" ref="L3258" ca="1">IFERROR(INDEX(NTG_2020_Map,$C3258+2,L$7),"")</f>
        <v/>
      </c>
      <c r="M3258" s="17" t="str" cm="1">
        <f t="array" aca="1" ref="M3258" ca="1">IFERROR(INDEX(NTG_2020_Map,$C3258+2,M$7),"")</f>
        <v/>
      </c>
      <c r="N3258" s="18" t="str" cm="1">
        <f t="array" aca="1" ref="N3258" ca="1">IFERROR(INDEX(NTG_2020_Map,$C3258+2,N$7),"")</f>
        <v/>
      </c>
      <c r="O3258" s="18" t="str" cm="1">
        <f t="array" aca="1" ref="O3258" ca="1">IFERROR(IF(INDEX(NTG_2020_Map,$C3258+2,O$7)="","",INDEX(NTG_2020_Map,$C3258+2,O$7)),"")</f>
        <v/>
      </c>
    </row>
    <row r="3259" spans="3:15" ht="12.75" customHeight="1">
      <c r="C3259" s="16">
        <f t="shared" si="100"/>
        <v>142</v>
      </c>
      <c r="D3259" s="16">
        <f t="shared" si="101"/>
        <v>8</v>
      </c>
      <c r="E3259" s="16" cm="1">
        <f t="array" aca="1" ref="E3259" ca="1">IF(F3259="","",IF(INDEX(NTG_2020_Table,$C3259+1,$D3259)=1,1,0))</f>
        <v>1</v>
      </c>
      <c r="F3259" s="17" t="str" cm="1">
        <f t="array" aca="1" ref="F3259" ca="1">IFERROR(INDEX(NTG_2020_Table,$C3259+1,$F$7),"")</f>
        <v>NonRes-sAll-mCust</v>
      </c>
      <c r="G3259" s="17" t="str" cm="1">
        <f t="array" aca="1" ref="G3259" ca="1">IF($F3259="","",IFERROR(INDEX(NTG_2020_Map,1,IF($D3259&lt;$B$4,$B$3,IF($D3259&lt;$B$5,$B$4,$B$5))),""))</f>
        <v>NTG_ID</v>
      </c>
      <c r="H3259" s="17" t="str" cm="1">
        <f t="array" aca="1" ref="H3259" ca="1">IF(F3259="","",IFERROR(INDEX(NTG_2020_Map,2,D3259),""))</f>
        <v>Deem-DEER|Deem-WP</v>
      </c>
      <c r="I3259" s="17" t="str" cm="1">
        <f t="array" aca="1" ref="I3259" ca="1">IFERROR(INDEX(NTG_2020_Map,$C3259+2,$I$7),"")</f>
        <v/>
      </c>
      <c r="J3259" s="17" t="str" cm="1">
        <f t="array" aca="1" ref="J3259" ca="1">IFERROR(IF(INDEX(NTG_2020_Map,$C3259+2,36)=0,"",INDEX(NTG_2020_Map,$C3259+2,$J$7)),"")</f>
        <v/>
      </c>
      <c r="K3259" s="17" t="str" cm="1">
        <f t="array" aca="1" ref="K3259" ca="1">IFERROR(INDEX(NTG_2020_Map,$C3259+2,K$7),"")</f>
        <v/>
      </c>
      <c r="L3259" s="17" t="str" cm="1">
        <f t="array" aca="1" ref="L3259" ca="1">IFERROR(INDEX(NTG_2020_Map,$C3259+2,L$7),"")</f>
        <v/>
      </c>
      <c r="M3259" s="17" t="str" cm="1">
        <f t="array" aca="1" ref="M3259" ca="1">IFERROR(INDEX(NTG_2020_Map,$C3259+2,M$7),"")</f>
        <v/>
      </c>
      <c r="N3259" s="18" t="str" cm="1">
        <f t="array" aca="1" ref="N3259" ca="1">IFERROR(INDEX(NTG_2020_Map,$C3259+2,N$7),"")</f>
        <v/>
      </c>
      <c r="O3259" s="18" t="str" cm="1">
        <f t="array" aca="1" ref="O3259" ca="1">IFERROR(IF(INDEX(NTG_2020_Map,$C3259+2,O$7)="","",INDEX(NTG_2020_Map,$C3259+2,O$7)),"")</f>
        <v/>
      </c>
    </row>
    <row r="3260" spans="3:15" ht="12.75" customHeight="1">
      <c r="C3260" s="16">
        <f t="shared" si="100"/>
        <v>142</v>
      </c>
      <c r="D3260" s="16">
        <f t="shared" si="101"/>
        <v>9</v>
      </c>
      <c r="E3260" s="16" cm="1">
        <f t="array" aca="1" ref="E3260" ca="1">IF(F3260="","",IF(INDEX(NTG_2020_Table,$C3260+1,$D3260)=1,1,0))</f>
        <v>1</v>
      </c>
      <c r="F3260" s="17" t="str" cm="1">
        <f t="array" aca="1" ref="F3260" ca="1">IFERROR(INDEX(NTG_2020_Table,$C3260+1,$F$7),"")</f>
        <v>NonRes-sAll-mCust</v>
      </c>
      <c r="G3260" s="17" t="str" cm="1">
        <f t="array" aca="1" ref="G3260" ca="1">IF($F3260="","",IFERROR(INDEX(NTG_2020_Map,1,IF($D3260&lt;$B$4,$B$3,IF($D3260&lt;$B$5,$B$4,$B$5))),""))</f>
        <v>NTG_ID</v>
      </c>
      <c r="H3260" s="17" t="str" cm="1">
        <f t="array" aca="1" ref="H3260" ca="1">IF(F3260="","",IFERROR(INDEX(NTG_2020_Map,2,D3260),""))</f>
        <v>AOE|AR|BRO-Bhv|BRO-Op|BRO-RCx|BW|NC|NR</v>
      </c>
      <c r="I3260" s="17" t="str" cm="1">
        <f t="array" aca="1" ref="I3260" ca="1">IFERROR(INDEX(NTG_2020_Map,$C3260+2,$I$7),"")</f>
        <v/>
      </c>
      <c r="J3260" s="17" t="str" cm="1">
        <f t="array" aca="1" ref="J3260" ca="1">IFERROR(IF(INDEX(NTG_2020_Map,$C3260+2,36)=0,"",INDEX(NTG_2020_Map,$C3260+2,$J$7)),"")</f>
        <v/>
      </c>
      <c r="K3260" s="17" t="str" cm="1">
        <f t="array" aca="1" ref="K3260" ca="1">IFERROR(INDEX(NTG_2020_Map,$C3260+2,K$7),"")</f>
        <v/>
      </c>
      <c r="L3260" s="17" t="str" cm="1">
        <f t="array" aca="1" ref="L3260" ca="1">IFERROR(INDEX(NTG_2020_Map,$C3260+2,L$7),"")</f>
        <v/>
      </c>
      <c r="M3260" s="17" t="str" cm="1">
        <f t="array" aca="1" ref="M3260" ca="1">IFERROR(INDEX(NTG_2020_Map,$C3260+2,M$7),"")</f>
        <v/>
      </c>
      <c r="N3260" s="18" t="str" cm="1">
        <f t="array" aca="1" ref="N3260" ca="1">IFERROR(INDEX(NTG_2020_Map,$C3260+2,N$7),"")</f>
        <v/>
      </c>
      <c r="O3260" s="18" t="str" cm="1">
        <f t="array" aca="1" ref="O3260" ca="1">IFERROR(IF(INDEX(NTG_2020_Map,$C3260+2,O$7)="","",INDEX(NTG_2020_Map,$C3260+2,O$7)),"")</f>
        <v/>
      </c>
    </row>
    <row r="3261" spans="3:15" ht="12.75" customHeight="1">
      <c r="C3261" s="16">
        <f t="shared" si="100"/>
        <v>142</v>
      </c>
      <c r="D3261" s="16">
        <f t="shared" si="101"/>
        <v>10</v>
      </c>
      <c r="E3261" s="16" cm="1">
        <f t="array" aca="1" ref="E3261" ca="1">IF(F3261="","",IF(INDEX(NTG_2020_Table,$C3261+1,$D3261)=1,1,0))</f>
        <v>0</v>
      </c>
      <c r="F3261" s="17" t="str" cm="1">
        <f t="array" aca="1" ref="F3261" ca="1">IFERROR(INDEX(NTG_2020_Table,$C3261+1,$F$7),"")</f>
        <v>NonRes-sAll-mCust</v>
      </c>
      <c r="G3261" s="17" t="str" cm="1">
        <f t="array" aca="1" ref="G3261" ca="1">IF($F3261="","",IFERROR(INDEX(NTG_2020_Map,1,IF($D3261&lt;$B$4,$B$3,IF($D3261&lt;$B$5,$B$4,$B$5))),""))</f>
        <v>NTG_ID</v>
      </c>
      <c r="H3261" s="17" t="str" cm="1">
        <f t="array" aca="1" ref="H3261" ca="1">IF(F3261="","",IFERROR(INDEX(NTG_2020_Map,2,D3261),""))</f>
        <v>UpDeemed|DnCust|DnDeemed|DnCustDI|DnDeemDI</v>
      </c>
      <c r="I3261" s="17" t="str" cm="1">
        <f t="array" aca="1" ref="I3261" ca="1">IFERROR(INDEX(NTG_2020_Map,$C3261+2,$I$7),"")</f>
        <v/>
      </c>
      <c r="J3261" s="17" t="str" cm="1">
        <f t="array" aca="1" ref="J3261" ca="1">IFERROR(IF(INDEX(NTG_2020_Map,$C3261+2,36)=0,"",INDEX(NTG_2020_Map,$C3261+2,$J$7)),"")</f>
        <v/>
      </c>
      <c r="K3261" s="17" t="str" cm="1">
        <f t="array" aca="1" ref="K3261" ca="1">IFERROR(INDEX(NTG_2020_Map,$C3261+2,K$7),"")</f>
        <v/>
      </c>
      <c r="L3261" s="17" t="str" cm="1">
        <f t="array" aca="1" ref="L3261" ca="1">IFERROR(INDEX(NTG_2020_Map,$C3261+2,L$7),"")</f>
        <v/>
      </c>
      <c r="M3261" s="17" t="str" cm="1">
        <f t="array" aca="1" ref="M3261" ca="1">IFERROR(INDEX(NTG_2020_Map,$C3261+2,M$7),"")</f>
        <v/>
      </c>
      <c r="N3261" s="18" t="str" cm="1">
        <f t="array" aca="1" ref="N3261" ca="1">IFERROR(INDEX(NTG_2020_Map,$C3261+2,N$7),"")</f>
        <v/>
      </c>
      <c r="O3261" s="18" t="str" cm="1">
        <f t="array" aca="1" ref="O3261" ca="1">IFERROR(IF(INDEX(NTG_2020_Map,$C3261+2,O$7)="","",INDEX(NTG_2020_Map,$C3261+2,O$7)),"")</f>
        <v/>
      </c>
    </row>
    <row r="3262" spans="3:15" ht="12.75" customHeight="1">
      <c r="C3262" s="16">
        <f t="shared" si="100"/>
        <v>142</v>
      </c>
      <c r="D3262" s="16">
        <f t="shared" si="101"/>
        <v>11</v>
      </c>
      <c r="E3262" s="16" cm="1">
        <f t="array" aca="1" ref="E3262" ca="1">IF(F3262="","",IF(INDEX(NTG_2020_Table,$C3262+1,$D3262)=1,1,0))</f>
        <v>0</v>
      </c>
      <c r="F3262" s="17" t="str" cm="1">
        <f t="array" aca="1" ref="F3262" ca="1">IFERROR(INDEX(NTG_2020_Table,$C3262+1,$F$7),"")</f>
        <v>NonRes-sAll-mCust</v>
      </c>
      <c r="G3262" s="17" t="str" cm="1">
        <f t="array" aca="1" ref="G3262" ca="1">IF($F3262="","",IFERROR(INDEX(NTG_2020_Map,1,IF($D3262&lt;$B$4,$B$3,IF($D3262&lt;$B$5,$B$4,$B$5))),""))</f>
        <v>VersionSource</v>
      </c>
      <c r="H3262" s="17" t="str" cm="1">
        <f t="array" aca="1" ref="H3262" ca="1">IF(F3262="","",IFERROR(INDEX(NTG_2020_Map,2,D3262),""))</f>
        <v/>
      </c>
      <c r="I3262" s="17" t="str" cm="1">
        <f t="array" aca="1" ref="I3262" ca="1">IFERROR(INDEX(NTG_2020_Map,$C3262+2,$I$7),"")</f>
        <v/>
      </c>
      <c r="J3262" s="17" t="str" cm="1">
        <f t="array" aca="1" ref="J3262" ca="1">IFERROR(IF(INDEX(NTG_2020_Map,$C3262+2,36)=0,"",INDEX(NTG_2020_Map,$C3262+2,$J$7)),"")</f>
        <v/>
      </c>
      <c r="K3262" s="17" t="str" cm="1">
        <f t="array" aca="1" ref="K3262" ca="1">IFERROR(INDEX(NTG_2020_Map,$C3262+2,K$7),"")</f>
        <v/>
      </c>
      <c r="L3262" s="17" t="str" cm="1">
        <f t="array" aca="1" ref="L3262" ca="1">IFERROR(INDEX(NTG_2020_Map,$C3262+2,L$7),"")</f>
        <v/>
      </c>
      <c r="M3262" s="17" t="str" cm="1">
        <f t="array" aca="1" ref="M3262" ca="1">IFERROR(INDEX(NTG_2020_Map,$C3262+2,M$7),"")</f>
        <v/>
      </c>
      <c r="N3262" s="18" t="str" cm="1">
        <f t="array" aca="1" ref="N3262" ca="1">IFERROR(INDEX(NTG_2020_Map,$C3262+2,N$7),"")</f>
        <v/>
      </c>
      <c r="O3262" s="18" t="str" cm="1">
        <f t="array" aca="1" ref="O3262" ca="1">IFERROR(IF(INDEX(NTG_2020_Map,$C3262+2,O$7)="","",INDEX(NTG_2020_Map,$C3262+2,O$7)),"")</f>
        <v/>
      </c>
    </row>
    <row r="3263" spans="3:15" ht="12.75" customHeight="1">
      <c r="C3263" s="16">
        <f t="shared" si="100"/>
        <v>142</v>
      </c>
      <c r="D3263" s="16">
        <f t="shared" si="101"/>
        <v>12</v>
      </c>
      <c r="E3263" s="16" cm="1">
        <f t="array" aca="1" ref="E3263" ca="1">IF(F3263="","",IF(INDEX(NTG_2020_Table,$C3263+1,$D3263)=1,1,0))</f>
        <v>0</v>
      </c>
      <c r="F3263" s="17" t="str" cm="1">
        <f t="array" aca="1" ref="F3263" ca="1">IFERROR(INDEX(NTG_2020_Table,$C3263+1,$F$7),"")</f>
        <v>NonRes-sAll-mCust</v>
      </c>
      <c r="G3263" s="17" t="str" cm="1">
        <f t="array" aca="1" ref="G3263" ca="1">IF($F3263="","",IFERROR(INDEX(NTG_2020_Map,1,IF($D3263&lt;$B$4,$B$3,IF($D3263&lt;$B$5,$B$4,$B$5))),""))</f>
        <v>VersionSource</v>
      </c>
      <c r="H3263" s="17" t="str" cm="1">
        <f t="array" aca="1" ref="H3263" ca="1">IF(F3263="","",IFERROR(INDEX(NTG_2020_Map,2,D3263),""))</f>
        <v>1</v>
      </c>
      <c r="I3263" s="17" t="str" cm="1">
        <f t="array" aca="1" ref="I3263" ca="1">IFERROR(INDEX(NTG_2020_Map,$C3263+2,$I$7),"")</f>
        <v/>
      </c>
      <c r="J3263" s="17" t="str" cm="1">
        <f t="array" aca="1" ref="J3263" ca="1">IFERROR(IF(INDEX(NTG_2020_Map,$C3263+2,36)=0,"",INDEX(NTG_2020_Map,$C3263+2,$J$7)),"")</f>
        <v/>
      </c>
      <c r="K3263" s="17" t="str" cm="1">
        <f t="array" aca="1" ref="K3263" ca="1">IFERROR(INDEX(NTG_2020_Map,$C3263+2,K$7),"")</f>
        <v/>
      </c>
      <c r="L3263" s="17" t="str" cm="1">
        <f t="array" aca="1" ref="L3263" ca="1">IFERROR(INDEX(NTG_2020_Map,$C3263+2,L$7),"")</f>
        <v/>
      </c>
      <c r="M3263" s="17" t="str" cm="1">
        <f t="array" aca="1" ref="M3263" ca="1">IFERROR(INDEX(NTG_2020_Map,$C3263+2,M$7),"")</f>
        <v/>
      </c>
      <c r="N3263" s="18" t="str" cm="1">
        <f t="array" aca="1" ref="N3263" ca="1">IFERROR(INDEX(NTG_2020_Map,$C3263+2,N$7),"")</f>
        <v/>
      </c>
      <c r="O3263" s="18" t="str" cm="1">
        <f t="array" aca="1" ref="O3263" ca="1">IFERROR(IF(INDEX(NTG_2020_Map,$C3263+2,O$7)="","",INDEX(NTG_2020_Map,$C3263+2,O$7)),"")</f>
        <v/>
      </c>
    </row>
    <row r="3264" spans="3:15" ht="12.75" customHeight="1">
      <c r="C3264" s="16">
        <f t="shared" si="100"/>
        <v>142</v>
      </c>
      <c r="D3264" s="16">
        <f t="shared" si="101"/>
        <v>13</v>
      </c>
      <c r="E3264" s="16" cm="1">
        <f t="array" aca="1" ref="E3264" ca="1">IF(F3264="","",IF(INDEX(NTG_2020_Table,$C3264+1,$D3264)=1,1,0))</f>
        <v>0</v>
      </c>
      <c r="F3264" s="17" t="str" cm="1">
        <f t="array" aca="1" ref="F3264" ca="1">IFERROR(INDEX(NTG_2020_Table,$C3264+1,$F$7),"")</f>
        <v>NonRes-sAll-mCust</v>
      </c>
      <c r="G3264" s="17" t="str" cm="1">
        <f t="array" aca="1" ref="G3264" ca="1">IF($F3264="","",IFERROR(INDEX(NTG_2020_Map,1,IF($D3264&lt;$B$4,$B$3,IF($D3264&lt;$B$5,$B$4,$B$5))),""))</f>
        <v>VersionSource</v>
      </c>
      <c r="H3264" s="17" t="str" cm="1">
        <f t="array" aca="1" ref="H3264" ca="1">IF(F3264="","",IFERROR(INDEX(NTG_2020_Map,2,D3264),""))</f>
        <v>1</v>
      </c>
      <c r="I3264" s="17" t="str" cm="1">
        <f t="array" aca="1" ref="I3264" ca="1">IFERROR(INDEX(NTG_2020_Map,$C3264+2,$I$7),"")</f>
        <v/>
      </c>
      <c r="J3264" s="17" t="str" cm="1">
        <f t="array" aca="1" ref="J3264" ca="1">IFERROR(IF(INDEX(NTG_2020_Map,$C3264+2,36)=0,"",INDEX(NTG_2020_Map,$C3264+2,$J$7)),"")</f>
        <v/>
      </c>
      <c r="K3264" s="17" t="str" cm="1">
        <f t="array" aca="1" ref="K3264" ca="1">IFERROR(INDEX(NTG_2020_Map,$C3264+2,K$7),"")</f>
        <v/>
      </c>
      <c r="L3264" s="17" t="str" cm="1">
        <f t="array" aca="1" ref="L3264" ca="1">IFERROR(INDEX(NTG_2020_Map,$C3264+2,L$7),"")</f>
        <v/>
      </c>
      <c r="M3264" s="17" t="str" cm="1">
        <f t="array" aca="1" ref="M3264" ca="1">IFERROR(INDEX(NTG_2020_Map,$C3264+2,M$7),"")</f>
        <v/>
      </c>
      <c r="N3264" s="18" t="str" cm="1">
        <f t="array" aca="1" ref="N3264" ca="1">IFERROR(INDEX(NTG_2020_Map,$C3264+2,N$7),"")</f>
        <v/>
      </c>
      <c r="O3264" s="18" t="str" cm="1">
        <f t="array" aca="1" ref="O3264" ca="1">IFERROR(IF(INDEX(NTG_2020_Map,$C3264+2,O$7)="","",INDEX(NTG_2020_Map,$C3264+2,O$7)),"")</f>
        <v/>
      </c>
    </row>
    <row r="3265" spans="3:15" ht="12.75" customHeight="1">
      <c r="C3265" s="16">
        <f t="shared" si="100"/>
        <v>142</v>
      </c>
      <c r="D3265" s="16">
        <f t="shared" si="101"/>
        <v>14</v>
      </c>
      <c r="E3265" s="16" cm="1">
        <f t="array" aca="1" ref="E3265" ca="1">IF(F3265="","",IF(INDEX(NTG_2020_Table,$C3265+1,$D3265)=1,1,0))</f>
        <v>0</v>
      </c>
      <c r="F3265" s="17" t="str" cm="1">
        <f t="array" aca="1" ref="F3265" ca="1">IFERROR(INDEX(NTG_2020_Table,$C3265+1,$F$7),"")</f>
        <v>NonRes-sAll-mCust</v>
      </c>
      <c r="G3265" s="17" t="str" cm="1">
        <f t="array" aca="1" ref="G3265" ca="1">IF($F3265="","",IFERROR(INDEX(NTG_2020_Map,1,IF($D3265&lt;$B$4,$B$3,IF($D3265&lt;$B$5,$B$4,$B$5))),""))</f>
        <v>VersionSource</v>
      </c>
      <c r="H3265" s="17" t="str" cm="1">
        <f t="array" aca="1" ref="H3265" ca="1">IF(F3265="","",IFERROR(INDEX(NTG_2020_Map,2,D3265),""))</f>
        <v>0</v>
      </c>
      <c r="I3265" s="17" t="str" cm="1">
        <f t="array" aca="1" ref="I3265" ca="1">IFERROR(INDEX(NTG_2020_Map,$C3265+2,$I$7),"")</f>
        <v/>
      </c>
      <c r="J3265" s="17" t="str" cm="1">
        <f t="array" aca="1" ref="J3265" ca="1">IFERROR(IF(INDEX(NTG_2020_Map,$C3265+2,36)=0,"",INDEX(NTG_2020_Map,$C3265+2,$J$7)),"")</f>
        <v/>
      </c>
      <c r="K3265" s="17" t="str" cm="1">
        <f t="array" aca="1" ref="K3265" ca="1">IFERROR(INDEX(NTG_2020_Map,$C3265+2,K$7),"")</f>
        <v/>
      </c>
      <c r="L3265" s="17" t="str" cm="1">
        <f t="array" aca="1" ref="L3265" ca="1">IFERROR(INDEX(NTG_2020_Map,$C3265+2,L$7),"")</f>
        <v/>
      </c>
      <c r="M3265" s="17" t="str" cm="1">
        <f t="array" aca="1" ref="M3265" ca="1">IFERROR(INDEX(NTG_2020_Map,$C3265+2,M$7),"")</f>
        <v/>
      </c>
      <c r="N3265" s="18" t="str" cm="1">
        <f t="array" aca="1" ref="N3265" ca="1">IFERROR(INDEX(NTG_2020_Map,$C3265+2,N$7),"")</f>
        <v/>
      </c>
      <c r="O3265" s="18" t="str" cm="1">
        <f t="array" aca="1" ref="O3265" ca="1">IFERROR(IF(INDEX(NTG_2020_Map,$C3265+2,O$7)="","",INDEX(NTG_2020_Map,$C3265+2,O$7)),"")</f>
        <v/>
      </c>
    </row>
    <row r="3266" spans="3:15" ht="12.75" customHeight="1">
      <c r="C3266" s="16">
        <f t="shared" si="100"/>
        <v>142</v>
      </c>
      <c r="D3266" s="16">
        <f t="shared" si="101"/>
        <v>15</v>
      </c>
      <c r="E3266" s="16" cm="1">
        <f t="array" aca="1" ref="E3266" ca="1">IF(F3266="","",IF(INDEX(NTG_2020_Table,$C3266+1,$D3266)=1,1,0))</f>
        <v>0</v>
      </c>
      <c r="F3266" s="17" t="str" cm="1">
        <f t="array" aca="1" ref="F3266" ca="1">IFERROR(INDEX(NTG_2020_Table,$C3266+1,$F$7),"")</f>
        <v>NonRes-sAll-mCust</v>
      </c>
      <c r="G3266" s="17" t="str" cm="1">
        <f t="array" aca="1" ref="G3266" ca="1">IF($F3266="","",IFERROR(INDEX(NTG_2020_Map,1,IF($D3266&lt;$B$4,$B$3,IF($D3266&lt;$B$5,$B$4,$B$5))),""))</f>
        <v>VersionSource</v>
      </c>
      <c r="H3266" s="17" cm="1">
        <f t="array" aca="1" ref="H3266" ca="1">IF(F3266="","",IFERROR(INDEX(NTG_2020_Map,2,D3266),""))</f>
        <v>45448.629734189817</v>
      </c>
      <c r="I3266" s="17" t="str" cm="1">
        <f t="array" aca="1" ref="I3266" ca="1">IFERROR(INDEX(NTG_2020_Map,$C3266+2,$I$7),"")</f>
        <v/>
      </c>
      <c r="J3266" s="17" t="str" cm="1">
        <f t="array" aca="1" ref="J3266" ca="1">IFERROR(IF(INDEX(NTG_2020_Map,$C3266+2,36)=0,"",INDEX(NTG_2020_Map,$C3266+2,$J$7)),"")</f>
        <v/>
      </c>
      <c r="K3266" s="17" t="str" cm="1">
        <f t="array" aca="1" ref="K3266" ca="1">IFERROR(INDEX(NTG_2020_Map,$C3266+2,K$7),"")</f>
        <v/>
      </c>
      <c r="L3266" s="17" t="str" cm="1">
        <f t="array" aca="1" ref="L3266" ca="1">IFERROR(INDEX(NTG_2020_Map,$C3266+2,L$7),"")</f>
        <v/>
      </c>
      <c r="M3266" s="17" t="str" cm="1">
        <f t="array" aca="1" ref="M3266" ca="1">IFERROR(INDEX(NTG_2020_Map,$C3266+2,M$7),"")</f>
        <v/>
      </c>
      <c r="N3266" s="18" t="str" cm="1">
        <f t="array" aca="1" ref="N3266" ca="1">IFERROR(INDEX(NTG_2020_Map,$C3266+2,N$7),"")</f>
        <v/>
      </c>
      <c r="O3266" s="18" t="str" cm="1">
        <f t="array" aca="1" ref="O3266" ca="1">IFERROR(IF(INDEX(NTG_2020_Map,$C3266+2,O$7)="","",INDEX(NTG_2020_Map,$C3266+2,O$7)),"")</f>
        <v/>
      </c>
    </row>
    <row r="3267" spans="3:15" ht="12.75" customHeight="1">
      <c r="C3267" s="16">
        <f t="shared" si="100"/>
        <v>142</v>
      </c>
      <c r="D3267" s="16">
        <f t="shared" si="101"/>
        <v>16</v>
      </c>
      <c r="E3267" s="16" cm="1">
        <f t="array" aca="1" ref="E3267" ca="1">IF(F3267="","",IF(INDEX(NTG_2020_Table,$C3267+1,$D3267)=1,1,0))</f>
        <v>0</v>
      </c>
      <c r="F3267" s="17" t="str" cm="1">
        <f t="array" aca="1" ref="F3267" ca="1">IFERROR(INDEX(NTG_2020_Table,$C3267+1,$F$7),"")</f>
        <v>NonRes-sAll-mCust</v>
      </c>
      <c r="G3267" s="17" t="str" cm="1">
        <f t="array" aca="1" ref="G3267" ca="1">IF($F3267="","",IFERROR(INDEX(NTG_2020_Map,1,IF($D3267&lt;$B$4,$B$3,IF($D3267&lt;$B$5,$B$4,$B$5))),""))</f>
        <v>VersionSource</v>
      </c>
      <c r="H3267" s="17" t="str" cm="1">
        <f t="array" aca="1" ref="H3267" ca="1">IF(F3267="","",IFERROR(INDEX(NTG_2020_Map,2,D3267),""))</f>
        <v>Expired this record since a new record was created that uses the updated Measure Impact Types and Delivery Types per DEER2026 Scoping Document.</v>
      </c>
      <c r="I3267" s="17" t="str" cm="1">
        <f t="array" aca="1" ref="I3267" ca="1">IFERROR(INDEX(NTG_2020_Map,$C3267+2,$I$7),"")</f>
        <v/>
      </c>
      <c r="J3267" s="17" t="str" cm="1">
        <f t="array" aca="1" ref="J3267" ca="1">IFERROR(IF(INDEX(NTG_2020_Map,$C3267+2,36)=0,"",INDEX(NTG_2020_Map,$C3267+2,$J$7)),"")</f>
        <v/>
      </c>
      <c r="K3267" s="17" t="str" cm="1">
        <f t="array" aca="1" ref="K3267" ca="1">IFERROR(INDEX(NTG_2020_Map,$C3267+2,K$7),"")</f>
        <v/>
      </c>
      <c r="L3267" s="17" t="str" cm="1">
        <f t="array" aca="1" ref="L3267" ca="1">IFERROR(INDEX(NTG_2020_Map,$C3267+2,L$7),"")</f>
        <v/>
      </c>
      <c r="M3267" s="17" t="str" cm="1">
        <f t="array" aca="1" ref="M3267" ca="1">IFERROR(INDEX(NTG_2020_Map,$C3267+2,M$7),"")</f>
        <v/>
      </c>
      <c r="N3267" s="18" t="str" cm="1">
        <f t="array" aca="1" ref="N3267" ca="1">IFERROR(INDEX(NTG_2020_Map,$C3267+2,N$7),"")</f>
        <v/>
      </c>
      <c r="O3267" s="18" t="str" cm="1">
        <f t="array" aca="1" ref="O3267" ca="1">IFERROR(IF(INDEX(NTG_2020_Map,$C3267+2,O$7)="","",INDEX(NTG_2020_Map,$C3267+2,O$7)),"")</f>
        <v/>
      </c>
    </row>
    <row r="3268" spans="3:15" ht="12.75" customHeight="1">
      <c r="C3268" s="16">
        <f t="shared" si="100"/>
        <v>142</v>
      </c>
      <c r="D3268" s="16">
        <f t="shared" si="101"/>
        <v>17</v>
      </c>
      <c r="E3268" s="16" cm="1">
        <f t="array" aca="1" ref="E3268" ca="1">IF(F3268="","",IF(INDEX(NTG_2020_Table,$C3268+1,$D3268)=1,1,0))</f>
        <v>1</v>
      </c>
      <c r="F3268" s="17" t="str" cm="1">
        <f t="array" aca="1" ref="F3268" ca="1">IFERROR(INDEX(NTG_2020_Table,$C3268+1,$F$7),"")</f>
        <v>NonRes-sAll-mCust</v>
      </c>
      <c r="G3268" s="17" t="str" cm="1">
        <f t="array" aca="1" ref="G3268" ca="1">IF($F3268="","",IFERROR(INDEX(NTG_2020_Map,1,IF($D3268&lt;$B$4,$B$3,IF($D3268&lt;$B$5,$B$4,$B$5))),""))</f>
        <v>VersionSource</v>
      </c>
      <c r="H3268" s="17" t="str" cm="1">
        <f t="array" aca="1" ref="H3268" ca="1">IF(F3268="","",IFERROR(INDEX(NTG_2020_Map,2,D3268),""))</f>
        <v>Deemed Ex Ante Team</v>
      </c>
      <c r="I3268" s="17" t="str" cm="1">
        <f t="array" aca="1" ref="I3268" ca="1">IFERROR(INDEX(NTG_2020_Map,$C3268+2,$I$7),"")</f>
        <v/>
      </c>
      <c r="J3268" s="17" t="str" cm="1">
        <f t="array" aca="1" ref="J3268" ca="1">IFERROR(IF(INDEX(NTG_2020_Map,$C3268+2,36)=0,"",INDEX(NTG_2020_Map,$C3268+2,$J$7)),"")</f>
        <v/>
      </c>
      <c r="K3268" s="17" t="str" cm="1">
        <f t="array" aca="1" ref="K3268" ca="1">IFERROR(INDEX(NTG_2020_Map,$C3268+2,K$7),"")</f>
        <v/>
      </c>
      <c r="L3268" s="17" t="str" cm="1">
        <f t="array" aca="1" ref="L3268" ca="1">IFERROR(INDEX(NTG_2020_Map,$C3268+2,L$7),"")</f>
        <v/>
      </c>
      <c r="M3268" s="17" t="str" cm="1">
        <f t="array" aca="1" ref="M3268" ca="1">IFERROR(INDEX(NTG_2020_Map,$C3268+2,M$7),"")</f>
        <v/>
      </c>
      <c r="N3268" s="18" t="str" cm="1">
        <f t="array" aca="1" ref="N3268" ca="1">IFERROR(INDEX(NTG_2020_Map,$C3268+2,N$7),"")</f>
        <v/>
      </c>
      <c r="O3268" s="18" t="str" cm="1">
        <f t="array" aca="1" ref="O3268" ca="1">IFERROR(IF(INDEX(NTG_2020_Map,$C3268+2,O$7)="","",INDEX(NTG_2020_Map,$C3268+2,O$7)),"")</f>
        <v/>
      </c>
    </row>
    <row r="3269" spans="3:15" ht="12.75" customHeight="1">
      <c r="C3269" s="16">
        <f t="shared" si="100"/>
        <v>142</v>
      </c>
      <c r="D3269" s="16">
        <f t="shared" si="101"/>
        <v>18</v>
      </c>
      <c r="E3269" s="16" cm="1">
        <f t="array" aca="1" ref="E3269" ca="1">IF(F3269="","",IF(INDEX(NTG_2020_Table,$C3269+1,$D3269)=1,1,0))</f>
        <v>1</v>
      </c>
      <c r="F3269" s="17" t="str" cm="1">
        <f t="array" aca="1" ref="F3269" ca="1">IFERROR(INDEX(NTG_2020_Table,$C3269+1,$F$7),"")</f>
        <v>NonRes-sAll-mCust</v>
      </c>
      <c r="G3269" s="17" t="str" cm="1">
        <f t="array" aca="1" ref="G3269" ca="1">IF($F3269="","",IFERROR(INDEX(NTG_2020_Map,1,IF($D3269&lt;$B$4,$B$3,IF($D3269&lt;$B$5,$B$4,$B$5))),""))</f>
        <v>VersionSource</v>
      </c>
      <c r="H3269" s="17" cm="1">
        <f t="array" aca="1" ref="H3269" ca="1">IF(F3269="","",IFERROR(INDEX(NTG_2020_Map,2,D3269),""))</f>
        <v>44566.539816770834</v>
      </c>
      <c r="I3269" s="17" t="str" cm="1">
        <f t="array" aca="1" ref="I3269" ca="1">IFERROR(INDEX(NTG_2020_Map,$C3269+2,$I$7),"")</f>
        <v/>
      </c>
      <c r="J3269" s="17" t="str" cm="1">
        <f t="array" aca="1" ref="J3269" ca="1">IFERROR(IF(INDEX(NTG_2020_Map,$C3269+2,36)=0,"",INDEX(NTG_2020_Map,$C3269+2,$J$7)),"")</f>
        <v/>
      </c>
      <c r="K3269" s="17" t="str" cm="1">
        <f t="array" aca="1" ref="K3269" ca="1">IFERROR(INDEX(NTG_2020_Map,$C3269+2,K$7),"")</f>
        <v/>
      </c>
      <c r="L3269" s="17" t="str" cm="1">
        <f t="array" aca="1" ref="L3269" ca="1">IFERROR(INDEX(NTG_2020_Map,$C3269+2,L$7),"")</f>
        <v/>
      </c>
      <c r="M3269" s="17" t="str" cm="1">
        <f t="array" aca="1" ref="M3269" ca="1">IFERROR(INDEX(NTG_2020_Map,$C3269+2,M$7),"")</f>
        <v/>
      </c>
      <c r="N3269" s="18" t="str" cm="1">
        <f t="array" aca="1" ref="N3269" ca="1">IFERROR(INDEX(NTG_2020_Map,$C3269+2,N$7),"")</f>
        <v/>
      </c>
      <c r="O3269" s="18" t="str" cm="1">
        <f t="array" aca="1" ref="O3269" ca="1">IFERROR(IF(INDEX(NTG_2020_Map,$C3269+2,O$7)="","",INDEX(NTG_2020_Map,$C3269+2,O$7)),"")</f>
        <v/>
      </c>
    </row>
    <row r="3270" spans="3:15" ht="12.75" customHeight="1">
      <c r="C3270" s="16">
        <f t="shared" si="100"/>
        <v>142</v>
      </c>
      <c r="D3270" s="16">
        <f t="shared" si="101"/>
        <v>19</v>
      </c>
      <c r="E3270" s="16" cm="1">
        <f t="array" aca="1" ref="E3270" ca="1">IF(F3270="","",IF(INDEX(NTG_2020_Table,$C3270+1,$D3270)=1,1,0))</f>
        <v>1</v>
      </c>
      <c r="F3270" s="17" t="str" cm="1">
        <f t="array" aca="1" ref="F3270" ca="1">IFERROR(INDEX(NTG_2020_Table,$C3270+1,$F$7),"")</f>
        <v>NonRes-sAll-mCust</v>
      </c>
      <c r="G3270" s="17" t="str" cm="1">
        <f t="array" aca="1" ref="G3270" ca="1">IF($F3270="","",IFERROR(INDEX(NTG_2020_Map,1,IF($D3270&lt;$B$4,$B$3,IF($D3270&lt;$B$5,$B$4,$B$5))),""))</f>
        <v>CreatedComment</v>
      </c>
      <c r="H3270" s="17" t="str" cm="1">
        <f t="array" aca="1" ref="H3270" ca="1">IF(F3270="","",IFERROR(INDEX(NTG_2020_Map,2,D3270),""))</f>
        <v/>
      </c>
      <c r="I3270" s="17" t="str" cm="1">
        <f t="array" aca="1" ref="I3270" ca="1">IFERROR(INDEX(NTG_2020_Map,$C3270+2,$I$7),"")</f>
        <v/>
      </c>
      <c r="J3270" s="17" t="str" cm="1">
        <f t="array" aca="1" ref="J3270" ca="1">IFERROR(IF(INDEX(NTG_2020_Map,$C3270+2,36)=0,"",INDEX(NTG_2020_Map,$C3270+2,$J$7)),"")</f>
        <v/>
      </c>
      <c r="K3270" s="17" t="str" cm="1">
        <f t="array" aca="1" ref="K3270" ca="1">IFERROR(INDEX(NTG_2020_Map,$C3270+2,K$7),"")</f>
        <v/>
      </c>
      <c r="L3270" s="17" t="str" cm="1">
        <f t="array" aca="1" ref="L3270" ca="1">IFERROR(INDEX(NTG_2020_Map,$C3270+2,L$7),"")</f>
        <v/>
      </c>
      <c r="M3270" s="17" t="str" cm="1">
        <f t="array" aca="1" ref="M3270" ca="1">IFERROR(INDEX(NTG_2020_Map,$C3270+2,M$7),"")</f>
        <v/>
      </c>
      <c r="N3270" s="18" t="str" cm="1">
        <f t="array" aca="1" ref="N3270" ca="1">IFERROR(INDEX(NTG_2020_Map,$C3270+2,N$7),"")</f>
        <v/>
      </c>
      <c r="O3270" s="18" t="str" cm="1">
        <f t="array" aca="1" ref="O3270" ca="1">IFERROR(IF(INDEX(NTG_2020_Map,$C3270+2,O$7)="","",INDEX(NTG_2020_Map,$C3270+2,O$7)),"")</f>
        <v/>
      </c>
    </row>
    <row r="3271" spans="3:15" ht="12.75" customHeight="1">
      <c r="C3271" s="16">
        <f t="shared" si="100"/>
        <v>142</v>
      </c>
      <c r="D3271" s="16">
        <f t="shared" si="101"/>
        <v>20</v>
      </c>
      <c r="E3271" s="16" cm="1">
        <f t="array" aca="1" ref="E3271" ca="1">IF(F3271="","",IF(INDEX(NTG_2020_Table,$C3271+1,$D3271)=1,1,0))</f>
        <v>1</v>
      </c>
      <c r="F3271" s="17" t="str" cm="1">
        <f t="array" aca="1" ref="F3271" ca="1">IFERROR(INDEX(NTG_2020_Table,$C3271+1,$F$7),"")</f>
        <v>NonRes-sAll-mCust</v>
      </c>
      <c r="G3271" s="17" t="str" cm="1">
        <f t="array" aca="1" ref="G3271" ca="1">IF($F3271="","",IFERROR(INDEX(NTG_2020_Map,1,IF($D3271&lt;$B$4,$B$3,IF($D3271&lt;$B$5,$B$4,$B$5))),""))</f>
        <v>CreatedComment</v>
      </c>
      <c r="H3271" s="17" t="str" cm="1">
        <f t="array" aca="1" ref="H3271" ca="1">IF(F3271="","",IFERROR(INDEX(NTG_2020_Map,2,D3271),""))</f>
        <v>Deemed Ex Ante Team</v>
      </c>
      <c r="I3271" s="17" t="str" cm="1">
        <f t="array" aca="1" ref="I3271" ca="1">IFERROR(INDEX(NTG_2020_Map,$C3271+2,$I$7),"")</f>
        <v/>
      </c>
      <c r="J3271" s="17" t="str" cm="1">
        <f t="array" aca="1" ref="J3271" ca="1">IFERROR(IF(INDEX(NTG_2020_Map,$C3271+2,36)=0,"",INDEX(NTG_2020_Map,$C3271+2,$J$7)),"")</f>
        <v/>
      </c>
      <c r="K3271" s="17" t="str" cm="1">
        <f t="array" aca="1" ref="K3271" ca="1">IFERROR(INDEX(NTG_2020_Map,$C3271+2,K$7),"")</f>
        <v/>
      </c>
      <c r="L3271" s="17" t="str" cm="1">
        <f t="array" aca="1" ref="L3271" ca="1">IFERROR(INDEX(NTG_2020_Map,$C3271+2,L$7),"")</f>
        <v/>
      </c>
      <c r="M3271" s="17" t="str" cm="1">
        <f t="array" aca="1" ref="M3271" ca="1">IFERROR(INDEX(NTG_2020_Map,$C3271+2,M$7),"")</f>
        <v/>
      </c>
      <c r="N3271" s="18" t="str" cm="1">
        <f t="array" aca="1" ref="N3271" ca="1">IFERROR(INDEX(NTG_2020_Map,$C3271+2,N$7),"")</f>
        <v/>
      </c>
      <c r="O3271" s="18" t="str" cm="1">
        <f t="array" aca="1" ref="O3271" ca="1">IFERROR(IF(INDEX(NTG_2020_Map,$C3271+2,O$7)="","",INDEX(NTG_2020_Map,$C3271+2,O$7)),"")</f>
        <v/>
      </c>
    </row>
    <row r="3272" spans="3:15" ht="12.75" customHeight="1">
      <c r="C3272" s="16">
        <f t="shared" si="100"/>
        <v>142</v>
      </c>
      <c r="D3272" s="16">
        <f t="shared" si="101"/>
        <v>21</v>
      </c>
      <c r="E3272" s="16" cm="1">
        <f t="array" aca="1" ref="E3272" ca="1">IF(F3272="","",IF(INDEX(NTG_2020_Table,$C3272+1,$D3272)=1,1,0))</f>
        <v>1</v>
      </c>
      <c r="F3272" s="17" t="str" cm="1">
        <f t="array" aca="1" ref="F3272" ca="1">IFERROR(INDEX(NTG_2020_Table,$C3272+1,$F$7),"")</f>
        <v>NonRes-sAll-mCust</v>
      </c>
      <c r="G3272" s="17" t="str" cm="1">
        <f t="array" aca="1" ref="G3272" ca="1">IF($F3272="","",IFERROR(INDEX(NTG_2020_Map,1,IF($D3272&lt;$B$4,$B$3,IF($D3272&lt;$B$5,$B$4,$B$5))),""))</f>
        <v>CreatedComment</v>
      </c>
      <c r="H3272" s="17" t="str" cm="1">
        <f t="array" aca="1" ref="H3272" ca="1">IF(F3272="","",IFERROR(INDEX(NTG_2020_Map,2,D3272),""))</f>
        <v/>
      </c>
      <c r="I3272" s="17" t="str" cm="1">
        <f t="array" aca="1" ref="I3272" ca="1">IFERROR(INDEX(NTG_2020_Map,$C3272+2,$I$7),"")</f>
        <v/>
      </c>
      <c r="J3272" s="17" t="str" cm="1">
        <f t="array" aca="1" ref="J3272" ca="1">IFERROR(IF(INDEX(NTG_2020_Map,$C3272+2,36)=0,"",INDEX(NTG_2020_Map,$C3272+2,$J$7)),"")</f>
        <v/>
      </c>
      <c r="K3272" s="17" t="str" cm="1">
        <f t="array" aca="1" ref="K3272" ca="1">IFERROR(INDEX(NTG_2020_Map,$C3272+2,K$7),"")</f>
        <v/>
      </c>
      <c r="L3272" s="17" t="str" cm="1">
        <f t="array" aca="1" ref="L3272" ca="1">IFERROR(INDEX(NTG_2020_Map,$C3272+2,L$7),"")</f>
        <v/>
      </c>
      <c r="M3272" s="17" t="str" cm="1">
        <f t="array" aca="1" ref="M3272" ca="1">IFERROR(INDEX(NTG_2020_Map,$C3272+2,M$7),"")</f>
        <v/>
      </c>
      <c r="N3272" s="18" t="str" cm="1">
        <f t="array" aca="1" ref="N3272" ca="1">IFERROR(INDEX(NTG_2020_Map,$C3272+2,N$7),"")</f>
        <v/>
      </c>
      <c r="O3272" s="18" t="str" cm="1">
        <f t="array" aca="1" ref="O3272" ca="1">IFERROR(IF(INDEX(NTG_2020_Map,$C3272+2,O$7)="","",INDEX(NTG_2020_Map,$C3272+2,O$7)),"")</f>
        <v/>
      </c>
    </row>
    <row r="3273" spans="3:15" ht="12.75" customHeight="1">
      <c r="C3273" s="16">
        <f t="shared" si="100"/>
        <v>142</v>
      </c>
      <c r="D3273" s="16">
        <f t="shared" si="101"/>
        <v>22</v>
      </c>
      <c r="E3273" s="16" cm="1">
        <f t="array" aca="1" ref="E3273" ca="1">IF(F3273="","",IF(INDEX(NTG_2020_Table,$C3273+1,$D3273)=1,1,0))</f>
        <v>1</v>
      </c>
      <c r="F3273" s="17" t="str" cm="1">
        <f t="array" aca="1" ref="F3273" ca="1">IFERROR(INDEX(NTG_2020_Table,$C3273+1,$F$7),"")</f>
        <v>NonRes-sAll-mCust</v>
      </c>
      <c r="G3273" s="17" t="str" cm="1">
        <f t="array" aca="1" ref="G3273" ca="1">IF($F3273="","",IFERROR(INDEX(NTG_2020_Map,1,IF($D3273&lt;$B$4,$B$3,IF($D3273&lt;$B$5,$B$4,$B$5))),""))</f>
        <v>CreatedComment</v>
      </c>
      <c r="H3273" s="17" t="str" cm="1">
        <f t="array" aca="1" ref="H3273" ca="1">IF(F3273="","",IFERROR(INDEX(NTG_2020_Map,2,D3273),""))</f>
        <v/>
      </c>
      <c r="I3273" s="17" t="str" cm="1">
        <f t="array" aca="1" ref="I3273" ca="1">IFERROR(INDEX(NTG_2020_Map,$C3273+2,$I$7),"")</f>
        <v/>
      </c>
      <c r="J3273" s="17" t="str" cm="1">
        <f t="array" aca="1" ref="J3273" ca="1">IFERROR(IF(INDEX(NTG_2020_Map,$C3273+2,36)=0,"",INDEX(NTG_2020_Map,$C3273+2,$J$7)),"")</f>
        <v/>
      </c>
      <c r="K3273" s="17" t="str" cm="1">
        <f t="array" aca="1" ref="K3273" ca="1">IFERROR(INDEX(NTG_2020_Map,$C3273+2,K$7),"")</f>
        <v/>
      </c>
      <c r="L3273" s="17" t="str" cm="1">
        <f t="array" aca="1" ref="L3273" ca="1">IFERROR(INDEX(NTG_2020_Map,$C3273+2,L$7),"")</f>
        <v/>
      </c>
      <c r="M3273" s="17" t="str" cm="1">
        <f t="array" aca="1" ref="M3273" ca="1">IFERROR(INDEX(NTG_2020_Map,$C3273+2,M$7),"")</f>
        <v/>
      </c>
      <c r="N3273" s="18" t="str" cm="1">
        <f t="array" aca="1" ref="N3273" ca="1">IFERROR(INDEX(NTG_2020_Map,$C3273+2,N$7),"")</f>
        <v/>
      </c>
      <c r="O3273" s="18" t="str" cm="1">
        <f t="array" aca="1" ref="O3273" ca="1">IFERROR(IF(INDEX(NTG_2020_Map,$C3273+2,O$7)="","",INDEX(NTG_2020_Map,$C3273+2,O$7)),"")</f>
        <v/>
      </c>
    </row>
    <row r="3274" spans="3:15" ht="12.75" customHeight="1">
      <c r="C3274" s="16">
        <f t="shared" ref="C3274:C3337" si="102">IF($D3274=1,IF($C3273&lt;$B$1,$C3273+1,""),$C3273)</f>
        <v>142</v>
      </c>
      <c r="D3274" s="16">
        <f t="shared" ref="D3274:D3337" si="103">IF(D3273&lt;$B$2,D3273+1,1)</f>
        <v>23</v>
      </c>
      <c r="E3274" s="16" cm="1">
        <f t="array" aca="1" ref="E3274" ca="1">IF(F3274="","",IF(INDEX(NTG_2020_Table,$C3274+1,$D3274)=1,1,0))</f>
        <v>1</v>
      </c>
      <c r="F3274" s="17" t="str" cm="1">
        <f t="array" aca="1" ref="F3274" ca="1">IFERROR(INDEX(NTG_2020_Table,$C3274+1,$F$7),"")</f>
        <v>NonRes-sAll-mCust</v>
      </c>
      <c r="G3274" s="17" t="str" cm="1">
        <f t="array" aca="1" ref="G3274" ca="1">IF($F3274="","",IFERROR(INDEX(NTG_2020_Map,1,IF($D3274&lt;$B$4,$B$3,IF($D3274&lt;$B$5,$B$4,$B$5))),""))</f>
        <v>CreatedComment</v>
      </c>
      <c r="H3274" s="17" t="str" cm="1">
        <f t="array" aca="1" ref="H3274" ca="1">IF(F3274="","",IFERROR(INDEX(NTG_2020_Map,2,D3274),""))</f>
        <v/>
      </c>
      <c r="I3274" s="17" t="str" cm="1">
        <f t="array" aca="1" ref="I3274" ca="1">IFERROR(INDEX(NTG_2020_Map,$C3274+2,$I$7),"")</f>
        <v/>
      </c>
      <c r="J3274" s="17" t="str" cm="1">
        <f t="array" aca="1" ref="J3274" ca="1">IFERROR(IF(INDEX(NTG_2020_Map,$C3274+2,36)=0,"",INDEX(NTG_2020_Map,$C3274+2,$J$7)),"")</f>
        <v/>
      </c>
      <c r="K3274" s="17" t="str" cm="1">
        <f t="array" aca="1" ref="K3274" ca="1">IFERROR(INDEX(NTG_2020_Map,$C3274+2,K$7),"")</f>
        <v/>
      </c>
      <c r="L3274" s="17" t="str" cm="1">
        <f t="array" aca="1" ref="L3274" ca="1">IFERROR(INDEX(NTG_2020_Map,$C3274+2,L$7),"")</f>
        <v/>
      </c>
      <c r="M3274" s="17" t="str" cm="1">
        <f t="array" aca="1" ref="M3274" ca="1">IFERROR(INDEX(NTG_2020_Map,$C3274+2,M$7),"")</f>
        <v/>
      </c>
      <c r="N3274" s="18" t="str" cm="1">
        <f t="array" aca="1" ref="N3274" ca="1">IFERROR(INDEX(NTG_2020_Map,$C3274+2,N$7),"")</f>
        <v/>
      </c>
      <c r="O3274" s="18" t="str" cm="1">
        <f t="array" aca="1" ref="O3274" ca="1">IFERROR(IF(INDEX(NTG_2020_Map,$C3274+2,O$7)="","",INDEX(NTG_2020_Map,$C3274+2,O$7)),"")</f>
        <v/>
      </c>
    </row>
    <row r="3275" spans="3:15" ht="12.75" customHeight="1">
      <c r="C3275" s="16">
        <f t="shared" si="102"/>
        <v>143</v>
      </c>
      <c r="D3275" s="16">
        <f t="shared" si="103"/>
        <v>1</v>
      </c>
      <c r="E3275" s="16" cm="1">
        <f t="array" aca="1" ref="E3275" ca="1">IF(F3275="","",IF(INDEX(NTG_2020_Table,$C3275+1,$D3275)=1,1,0))</f>
        <v>0</v>
      </c>
      <c r="F3275" s="17" t="str" cm="1">
        <f t="array" aca="1" ref="F3275" ca="1">IFERROR(INDEX(NTG_2020_Table,$C3275+1,$F$7),"")</f>
        <v>NonRes-sAll-mCust-Elec</v>
      </c>
      <c r="G3275" s="17" t="str" cm="1">
        <f t="array" aca="1" ref="G3275" ca="1">IF($F3275="","",IFERROR(INDEX(NTG_2020_Map,1,IF($D3275&lt;$B$4,$B$3,IF($D3275&lt;$B$5,$B$4,$B$5))),""))</f>
        <v>NTG_ID</v>
      </c>
      <c r="H3275" s="17" t="str" cm="1">
        <f t="array" aca="1" ref="H3275" ca="1">IF(F3275="","",IFERROR(INDEX(NTG_2020_Map,2,D3275),""))</f>
        <v>Agric-Default&gt;2yrs</v>
      </c>
      <c r="I3275" s="17" t="str" cm="1">
        <f t="array" aca="1" ref="I3275" ca="1">IFERROR(INDEX(NTG_2020_Map,$C3275+2,$I$7),"")</f>
        <v/>
      </c>
      <c r="J3275" s="17" t="str" cm="1">
        <f t="array" aca="1" ref="J3275" ca="1">IFERROR(IF(INDEX(NTG_2020_Map,$C3275+2,36)=0,"",INDEX(NTG_2020_Map,$C3275+2,$J$7)),"")</f>
        <v/>
      </c>
      <c r="K3275" s="17" t="str" cm="1">
        <f t="array" aca="1" ref="K3275" ca="1">IFERROR(INDEX(NTG_2020_Map,$C3275+2,K$7),"")</f>
        <v/>
      </c>
      <c r="L3275" s="17" t="str" cm="1">
        <f t="array" aca="1" ref="L3275" ca="1">IFERROR(INDEX(NTG_2020_Map,$C3275+2,L$7),"")</f>
        <v/>
      </c>
      <c r="M3275" s="17" t="str" cm="1">
        <f t="array" aca="1" ref="M3275" ca="1">IFERROR(INDEX(NTG_2020_Map,$C3275+2,M$7),"")</f>
        <v/>
      </c>
      <c r="N3275" s="18" t="str" cm="1">
        <f t="array" aca="1" ref="N3275" ca="1">IFERROR(INDEX(NTG_2020_Map,$C3275+2,N$7),"")</f>
        <v/>
      </c>
      <c r="O3275" s="18" t="str" cm="1">
        <f t="array" aca="1" ref="O3275" ca="1">IFERROR(IF(INDEX(NTG_2020_Map,$C3275+2,O$7)="","",INDEX(NTG_2020_Map,$C3275+2,O$7)),"")</f>
        <v/>
      </c>
    </row>
    <row r="3276" spans="3:15" ht="12.75" customHeight="1">
      <c r="C3276" s="16">
        <f t="shared" si="102"/>
        <v>143</v>
      </c>
      <c r="D3276" s="16">
        <f t="shared" si="103"/>
        <v>2</v>
      </c>
      <c r="E3276" s="16" cm="1">
        <f t="array" aca="1" ref="E3276" ca="1">IF(F3276="","",IF(INDEX(NTG_2020_Table,$C3276+1,$D3276)=1,1,0))</f>
        <v>1</v>
      </c>
      <c r="F3276" s="17" t="str" cm="1">
        <f t="array" aca="1" ref="F3276" ca="1">IFERROR(INDEX(NTG_2020_Table,$C3276+1,$F$7),"")</f>
        <v>NonRes-sAll-mCust-Elec</v>
      </c>
      <c r="G3276" s="17" t="str" cm="1">
        <f t="array" aca="1" ref="G3276" ca="1">IF($F3276="","",IFERROR(INDEX(NTG_2020_Map,1,IF($D3276&lt;$B$4,$B$3,IF($D3276&lt;$B$5,$B$4,$B$5))),""))</f>
        <v>NTG_ID</v>
      </c>
      <c r="H3276" s="17" t="str" cm="1">
        <f t="array" aca="1" ref="H3276" ca="1">IF(F3276="","",IFERROR(INDEX(NTG_2020_Map,2,D3276),""))</f>
        <v>DEER2019</v>
      </c>
      <c r="I3276" s="17" t="str" cm="1">
        <f t="array" aca="1" ref="I3276" ca="1">IFERROR(INDEX(NTG_2020_Map,$C3276+2,$I$7),"")</f>
        <v/>
      </c>
      <c r="J3276" s="17" t="str" cm="1">
        <f t="array" aca="1" ref="J3276" ca="1">IFERROR(IF(INDEX(NTG_2020_Map,$C3276+2,36)=0,"",INDEX(NTG_2020_Map,$C3276+2,$J$7)),"")</f>
        <v/>
      </c>
      <c r="K3276" s="17" t="str" cm="1">
        <f t="array" aca="1" ref="K3276" ca="1">IFERROR(INDEX(NTG_2020_Map,$C3276+2,K$7),"")</f>
        <v/>
      </c>
      <c r="L3276" s="17" t="str" cm="1">
        <f t="array" aca="1" ref="L3276" ca="1">IFERROR(INDEX(NTG_2020_Map,$C3276+2,L$7),"")</f>
        <v/>
      </c>
      <c r="M3276" s="17" t="str" cm="1">
        <f t="array" aca="1" ref="M3276" ca="1">IFERROR(INDEX(NTG_2020_Map,$C3276+2,M$7),"")</f>
        <v/>
      </c>
      <c r="N3276" s="18" t="str" cm="1">
        <f t="array" aca="1" ref="N3276" ca="1">IFERROR(INDEX(NTG_2020_Map,$C3276+2,N$7),"")</f>
        <v/>
      </c>
      <c r="O3276" s="18" t="str" cm="1">
        <f t="array" aca="1" ref="O3276" ca="1">IFERROR(IF(INDEX(NTG_2020_Map,$C3276+2,O$7)="","",INDEX(NTG_2020_Map,$C3276+2,O$7)),"")</f>
        <v/>
      </c>
    </row>
    <row r="3277" spans="3:15" ht="12.75" customHeight="1">
      <c r="C3277" s="16">
        <f t="shared" si="102"/>
        <v>143</v>
      </c>
      <c r="D3277" s="16">
        <f t="shared" si="103"/>
        <v>3</v>
      </c>
      <c r="E3277" s="16" cm="1">
        <f t="array" aca="1" ref="E3277" ca="1">IF(F3277="","",IF(INDEX(NTG_2020_Table,$C3277+1,$D3277)=1,1,0))</f>
        <v>0</v>
      </c>
      <c r="F3277" s="17" t="str" cm="1">
        <f t="array" aca="1" ref="F3277" ca="1">IFERROR(INDEX(NTG_2020_Table,$C3277+1,$F$7),"")</f>
        <v>NonRes-sAll-mCust-Elec</v>
      </c>
      <c r="G3277" s="17" t="str" cm="1">
        <f t="array" aca="1" ref="G3277" ca="1">IF($F3277="","",IFERROR(INDEX(NTG_2020_Map,1,IF($D3277&lt;$B$4,$B$3,IF($D3277&lt;$B$5,$B$4,$B$5))),""))</f>
        <v>NTG_ID</v>
      </c>
      <c r="H3277" s="17" cm="1">
        <f t="array" aca="1" ref="H3277" ca="1">IF(F3277="","",IFERROR(INDEX(NTG_2020_Map,2,D3277),""))</f>
        <v>43466</v>
      </c>
      <c r="I3277" s="17" t="str" cm="1">
        <f t="array" aca="1" ref="I3277" ca="1">IFERROR(INDEX(NTG_2020_Map,$C3277+2,$I$7),"")</f>
        <v/>
      </c>
      <c r="J3277" s="17" t="str" cm="1">
        <f t="array" aca="1" ref="J3277" ca="1">IFERROR(IF(INDEX(NTG_2020_Map,$C3277+2,36)=0,"",INDEX(NTG_2020_Map,$C3277+2,$J$7)),"")</f>
        <v/>
      </c>
      <c r="K3277" s="17" t="str" cm="1">
        <f t="array" aca="1" ref="K3277" ca="1">IFERROR(INDEX(NTG_2020_Map,$C3277+2,K$7),"")</f>
        <v/>
      </c>
      <c r="L3277" s="17" t="str" cm="1">
        <f t="array" aca="1" ref="L3277" ca="1">IFERROR(INDEX(NTG_2020_Map,$C3277+2,L$7),"")</f>
        <v/>
      </c>
      <c r="M3277" s="17" t="str" cm="1">
        <f t="array" aca="1" ref="M3277" ca="1">IFERROR(INDEX(NTG_2020_Map,$C3277+2,M$7),"")</f>
        <v/>
      </c>
      <c r="N3277" s="18" t="str" cm="1">
        <f t="array" aca="1" ref="N3277" ca="1">IFERROR(INDEX(NTG_2020_Map,$C3277+2,N$7),"")</f>
        <v/>
      </c>
      <c r="O3277" s="18" t="str" cm="1">
        <f t="array" aca="1" ref="O3277" ca="1">IFERROR(IF(INDEX(NTG_2020_Map,$C3277+2,O$7)="","",INDEX(NTG_2020_Map,$C3277+2,O$7)),"")</f>
        <v/>
      </c>
    </row>
    <row r="3278" spans="3:15" ht="12.75" customHeight="1">
      <c r="C3278" s="16">
        <f t="shared" si="102"/>
        <v>143</v>
      </c>
      <c r="D3278" s="16">
        <f t="shared" si="103"/>
        <v>4</v>
      </c>
      <c r="E3278" s="16" cm="1">
        <f t="array" aca="1" ref="E3278" ca="1">IF(F3278="","",IF(INDEX(NTG_2020_Table,$C3278+1,$D3278)=1,1,0))</f>
        <v>1</v>
      </c>
      <c r="F3278" s="17" t="str" cm="1">
        <f t="array" aca="1" ref="F3278" ca="1">IFERROR(INDEX(NTG_2020_Table,$C3278+1,$F$7),"")</f>
        <v>NonRes-sAll-mCust-Elec</v>
      </c>
      <c r="G3278" s="17" t="str" cm="1">
        <f t="array" aca="1" ref="G3278" ca="1">IF($F3278="","",IFERROR(INDEX(NTG_2020_Map,1,IF($D3278&lt;$B$4,$B$3,IF($D3278&lt;$B$5,$B$4,$B$5))),""))</f>
        <v>NTG_ID</v>
      </c>
      <c r="H3278" s="17" cm="1">
        <f t="array" aca="1" ref="H3278" ca="1">IF(F3278="","",IFERROR(INDEX(NTG_2020_Map,2,D3278),""))</f>
        <v>46022</v>
      </c>
      <c r="I3278" s="17" t="str" cm="1">
        <f t="array" aca="1" ref="I3278" ca="1">IFERROR(INDEX(NTG_2020_Map,$C3278+2,$I$7),"")</f>
        <v/>
      </c>
      <c r="J3278" s="17" t="str" cm="1">
        <f t="array" aca="1" ref="J3278" ca="1">IFERROR(IF(INDEX(NTG_2020_Map,$C3278+2,36)=0,"",INDEX(NTG_2020_Map,$C3278+2,$J$7)),"")</f>
        <v/>
      </c>
      <c r="K3278" s="17" t="str" cm="1">
        <f t="array" aca="1" ref="K3278" ca="1">IFERROR(INDEX(NTG_2020_Map,$C3278+2,K$7),"")</f>
        <v/>
      </c>
      <c r="L3278" s="17" t="str" cm="1">
        <f t="array" aca="1" ref="L3278" ca="1">IFERROR(INDEX(NTG_2020_Map,$C3278+2,L$7),"")</f>
        <v/>
      </c>
      <c r="M3278" s="17" t="str" cm="1">
        <f t="array" aca="1" ref="M3278" ca="1">IFERROR(INDEX(NTG_2020_Map,$C3278+2,M$7),"")</f>
        <v/>
      </c>
      <c r="N3278" s="18" t="str" cm="1">
        <f t="array" aca="1" ref="N3278" ca="1">IFERROR(INDEX(NTG_2020_Map,$C3278+2,N$7),"")</f>
        <v/>
      </c>
      <c r="O3278" s="18" t="str" cm="1">
        <f t="array" aca="1" ref="O3278" ca="1">IFERROR(IF(INDEX(NTG_2020_Map,$C3278+2,O$7)="","",INDEX(NTG_2020_Map,$C3278+2,O$7)),"")</f>
        <v/>
      </c>
    </row>
    <row r="3279" spans="3:15" ht="12.75" customHeight="1">
      <c r="C3279" s="16">
        <f t="shared" si="102"/>
        <v>143</v>
      </c>
      <c r="D3279" s="16">
        <f t="shared" si="103"/>
        <v>5</v>
      </c>
      <c r="E3279" s="16" cm="1">
        <f t="array" aca="1" ref="E3279" ca="1">IF(F3279="","",IF(INDEX(NTG_2020_Table,$C3279+1,$D3279)=1,1,0))</f>
        <v>0</v>
      </c>
      <c r="F3279" s="17" t="str" cm="1">
        <f t="array" aca="1" ref="F3279" ca="1">IFERROR(INDEX(NTG_2020_Table,$C3279+1,$F$7),"")</f>
        <v>NonRes-sAll-mCust-Elec</v>
      </c>
      <c r="G3279" s="17" t="str" cm="1">
        <f t="array" aca="1" ref="G3279" ca="1">IF($F3279="","",IFERROR(INDEX(NTG_2020_Map,1,IF($D3279&lt;$B$4,$B$3,IF($D3279&lt;$B$5,$B$4,$B$5))),""))</f>
        <v>NTG_ID</v>
      </c>
      <c r="H3279" s="17" cm="1">
        <f t="array" aca="1" ref="H3279" ca="1">IF(F3279="","",IFERROR(INDEX(NTG_2020_Map,2,D3279),""))</f>
        <v>0.6</v>
      </c>
      <c r="I3279" s="17" t="str" cm="1">
        <f t="array" aca="1" ref="I3279" ca="1">IFERROR(INDEX(NTG_2020_Map,$C3279+2,$I$7),"")</f>
        <v/>
      </c>
      <c r="J3279" s="17" t="str" cm="1">
        <f t="array" aca="1" ref="J3279" ca="1">IFERROR(IF(INDEX(NTG_2020_Map,$C3279+2,36)=0,"",INDEX(NTG_2020_Map,$C3279+2,$J$7)),"")</f>
        <v/>
      </c>
      <c r="K3279" s="17" t="str" cm="1">
        <f t="array" aca="1" ref="K3279" ca="1">IFERROR(INDEX(NTG_2020_Map,$C3279+2,K$7),"")</f>
        <v/>
      </c>
      <c r="L3279" s="17" t="str" cm="1">
        <f t="array" aca="1" ref="L3279" ca="1">IFERROR(INDEX(NTG_2020_Map,$C3279+2,L$7),"")</f>
        <v/>
      </c>
      <c r="M3279" s="17" t="str" cm="1">
        <f t="array" aca="1" ref="M3279" ca="1">IFERROR(INDEX(NTG_2020_Map,$C3279+2,M$7),"")</f>
        <v/>
      </c>
      <c r="N3279" s="18" t="str" cm="1">
        <f t="array" aca="1" ref="N3279" ca="1">IFERROR(INDEX(NTG_2020_Map,$C3279+2,N$7),"")</f>
        <v/>
      </c>
      <c r="O3279" s="18" t="str" cm="1">
        <f t="array" aca="1" ref="O3279" ca="1">IFERROR(IF(INDEX(NTG_2020_Map,$C3279+2,O$7)="","",INDEX(NTG_2020_Map,$C3279+2,O$7)),"")</f>
        <v/>
      </c>
    </row>
    <row r="3280" spans="3:15" ht="12.75" customHeight="1">
      <c r="C3280" s="16">
        <f t="shared" si="102"/>
        <v>143</v>
      </c>
      <c r="D3280" s="16">
        <f t="shared" si="103"/>
        <v>6</v>
      </c>
      <c r="E3280" s="16" cm="1">
        <f t="array" aca="1" ref="E3280" ca="1">IF(F3280="","",IF(INDEX(NTG_2020_Table,$C3280+1,$D3280)=1,1,0))</f>
        <v>1</v>
      </c>
      <c r="F3280" s="17" t="str" cm="1">
        <f t="array" aca="1" ref="F3280" ca="1">IFERROR(INDEX(NTG_2020_Table,$C3280+1,$F$7),"")</f>
        <v>NonRes-sAll-mCust-Elec</v>
      </c>
      <c r="G3280" s="17" t="str" cm="1">
        <f t="array" aca="1" ref="G3280" ca="1">IF($F3280="","",IFERROR(INDEX(NTG_2020_Map,1,IF($D3280&lt;$B$4,$B$3,IF($D3280&lt;$B$5,$B$4,$B$5))),""))</f>
        <v>NTG_ID</v>
      </c>
      <c r="H3280" s="17" cm="1">
        <f t="array" aca="1" ref="H3280" ca="1">IF(F3280="","",IFERROR(INDEX(NTG_2020_Map,2,D3280),""))</f>
        <v>0.6</v>
      </c>
      <c r="I3280" s="17" t="str" cm="1">
        <f t="array" aca="1" ref="I3280" ca="1">IFERROR(INDEX(NTG_2020_Map,$C3280+2,$I$7),"")</f>
        <v/>
      </c>
      <c r="J3280" s="17" t="str" cm="1">
        <f t="array" aca="1" ref="J3280" ca="1">IFERROR(IF(INDEX(NTG_2020_Map,$C3280+2,36)=0,"",INDEX(NTG_2020_Map,$C3280+2,$J$7)),"")</f>
        <v/>
      </c>
      <c r="K3280" s="17" t="str" cm="1">
        <f t="array" aca="1" ref="K3280" ca="1">IFERROR(INDEX(NTG_2020_Map,$C3280+2,K$7),"")</f>
        <v/>
      </c>
      <c r="L3280" s="17" t="str" cm="1">
        <f t="array" aca="1" ref="L3280" ca="1">IFERROR(INDEX(NTG_2020_Map,$C3280+2,L$7),"")</f>
        <v/>
      </c>
      <c r="M3280" s="17" t="str" cm="1">
        <f t="array" aca="1" ref="M3280" ca="1">IFERROR(INDEX(NTG_2020_Map,$C3280+2,M$7),"")</f>
        <v/>
      </c>
      <c r="N3280" s="18" t="str" cm="1">
        <f t="array" aca="1" ref="N3280" ca="1">IFERROR(INDEX(NTG_2020_Map,$C3280+2,N$7),"")</f>
        <v/>
      </c>
      <c r="O3280" s="18" t="str" cm="1">
        <f t="array" aca="1" ref="O3280" ca="1">IFERROR(IF(INDEX(NTG_2020_Map,$C3280+2,O$7)="","",INDEX(NTG_2020_Map,$C3280+2,O$7)),"")</f>
        <v/>
      </c>
    </row>
    <row r="3281" spans="3:15" ht="12.75" customHeight="1">
      <c r="C3281" s="16">
        <f t="shared" si="102"/>
        <v>143</v>
      </c>
      <c r="D3281" s="16">
        <f t="shared" si="103"/>
        <v>7</v>
      </c>
      <c r="E3281" s="16" cm="1">
        <f t="array" aca="1" ref="E3281" ca="1">IF(F3281="","",IF(INDEX(NTG_2020_Table,$C3281+1,$D3281)=1,1,0))</f>
        <v>0</v>
      </c>
      <c r="F3281" s="17" t="str" cm="1">
        <f t="array" aca="1" ref="F3281" ca="1">IFERROR(INDEX(NTG_2020_Table,$C3281+1,$F$7),"")</f>
        <v>NonRes-sAll-mCust-Elec</v>
      </c>
      <c r="G3281" s="17" t="str" cm="1">
        <f t="array" aca="1" ref="G3281" ca="1">IF($F3281="","",IFERROR(INDEX(NTG_2020_Map,1,IF($D3281&lt;$B$4,$B$3,IF($D3281&lt;$B$5,$B$4,$B$5))),""))</f>
        <v>NTG_ID</v>
      </c>
      <c r="H3281" s="17" t="str" cm="1">
        <f t="array" aca="1" ref="H3281" ca="1">IF(F3281="","",IFERROR(INDEX(NTG_2020_Map,2,D3281),""))</f>
        <v>Measures not covered by other NTG values and measure technology type has been available in marketplace for more than 2 years</v>
      </c>
      <c r="I3281" s="17" t="str" cm="1">
        <f t="array" aca="1" ref="I3281" ca="1">IFERROR(INDEX(NTG_2020_Map,$C3281+2,$I$7),"")</f>
        <v/>
      </c>
      <c r="J3281" s="17" t="str" cm="1">
        <f t="array" aca="1" ref="J3281" ca="1">IFERROR(IF(INDEX(NTG_2020_Map,$C3281+2,36)=0,"",INDEX(NTG_2020_Map,$C3281+2,$J$7)),"")</f>
        <v/>
      </c>
      <c r="K3281" s="17" t="str" cm="1">
        <f t="array" aca="1" ref="K3281" ca="1">IFERROR(INDEX(NTG_2020_Map,$C3281+2,K$7),"")</f>
        <v/>
      </c>
      <c r="L3281" s="17" t="str" cm="1">
        <f t="array" aca="1" ref="L3281" ca="1">IFERROR(INDEX(NTG_2020_Map,$C3281+2,L$7),"")</f>
        <v/>
      </c>
      <c r="M3281" s="17" t="str" cm="1">
        <f t="array" aca="1" ref="M3281" ca="1">IFERROR(INDEX(NTG_2020_Map,$C3281+2,M$7),"")</f>
        <v/>
      </c>
      <c r="N3281" s="18" t="str" cm="1">
        <f t="array" aca="1" ref="N3281" ca="1">IFERROR(INDEX(NTG_2020_Map,$C3281+2,N$7),"")</f>
        <v/>
      </c>
      <c r="O3281" s="18" t="str" cm="1">
        <f t="array" aca="1" ref="O3281" ca="1">IFERROR(IF(INDEX(NTG_2020_Map,$C3281+2,O$7)="","",INDEX(NTG_2020_Map,$C3281+2,O$7)),"")</f>
        <v/>
      </c>
    </row>
    <row r="3282" spans="3:15" ht="12.75" customHeight="1">
      <c r="C3282" s="16">
        <f t="shared" si="102"/>
        <v>143</v>
      </c>
      <c r="D3282" s="16">
        <f t="shared" si="103"/>
        <v>8</v>
      </c>
      <c r="E3282" s="16" cm="1">
        <f t="array" aca="1" ref="E3282" ca="1">IF(F3282="","",IF(INDEX(NTG_2020_Table,$C3282+1,$D3282)=1,1,0))</f>
        <v>1</v>
      </c>
      <c r="F3282" s="17" t="str" cm="1">
        <f t="array" aca="1" ref="F3282" ca="1">IFERROR(INDEX(NTG_2020_Table,$C3282+1,$F$7),"")</f>
        <v>NonRes-sAll-mCust-Elec</v>
      </c>
      <c r="G3282" s="17" t="str" cm="1">
        <f t="array" aca="1" ref="G3282" ca="1">IF($F3282="","",IFERROR(INDEX(NTG_2020_Map,1,IF($D3282&lt;$B$4,$B$3,IF($D3282&lt;$B$5,$B$4,$B$5))),""))</f>
        <v>NTG_ID</v>
      </c>
      <c r="H3282" s="17" t="str" cm="1">
        <f t="array" aca="1" ref="H3282" ca="1">IF(F3282="","",IFERROR(INDEX(NTG_2020_Map,2,D3282),""))</f>
        <v>Deem-DEER|Deem-WP</v>
      </c>
      <c r="I3282" s="17" t="str" cm="1">
        <f t="array" aca="1" ref="I3282" ca="1">IFERROR(INDEX(NTG_2020_Map,$C3282+2,$I$7),"")</f>
        <v/>
      </c>
      <c r="J3282" s="17" t="str" cm="1">
        <f t="array" aca="1" ref="J3282" ca="1">IFERROR(IF(INDEX(NTG_2020_Map,$C3282+2,36)=0,"",INDEX(NTG_2020_Map,$C3282+2,$J$7)),"")</f>
        <v/>
      </c>
      <c r="K3282" s="17" t="str" cm="1">
        <f t="array" aca="1" ref="K3282" ca="1">IFERROR(INDEX(NTG_2020_Map,$C3282+2,K$7),"")</f>
        <v/>
      </c>
      <c r="L3282" s="17" t="str" cm="1">
        <f t="array" aca="1" ref="L3282" ca="1">IFERROR(INDEX(NTG_2020_Map,$C3282+2,L$7),"")</f>
        <v/>
      </c>
      <c r="M3282" s="17" t="str" cm="1">
        <f t="array" aca="1" ref="M3282" ca="1">IFERROR(INDEX(NTG_2020_Map,$C3282+2,M$7),"")</f>
        <v/>
      </c>
      <c r="N3282" s="18" t="str" cm="1">
        <f t="array" aca="1" ref="N3282" ca="1">IFERROR(INDEX(NTG_2020_Map,$C3282+2,N$7),"")</f>
        <v/>
      </c>
      <c r="O3282" s="18" t="str" cm="1">
        <f t="array" aca="1" ref="O3282" ca="1">IFERROR(IF(INDEX(NTG_2020_Map,$C3282+2,O$7)="","",INDEX(NTG_2020_Map,$C3282+2,O$7)),"")</f>
        <v/>
      </c>
    </row>
    <row r="3283" spans="3:15" ht="12.75" customHeight="1">
      <c r="C3283" s="16">
        <f t="shared" si="102"/>
        <v>143</v>
      </c>
      <c r="D3283" s="16">
        <f t="shared" si="103"/>
        <v>9</v>
      </c>
      <c r="E3283" s="16" cm="1">
        <f t="array" aca="1" ref="E3283" ca="1">IF(F3283="","",IF(INDEX(NTG_2020_Table,$C3283+1,$D3283)=1,1,0))</f>
        <v>1</v>
      </c>
      <c r="F3283" s="17" t="str" cm="1">
        <f t="array" aca="1" ref="F3283" ca="1">IFERROR(INDEX(NTG_2020_Table,$C3283+1,$F$7),"")</f>
        <v>NonRes-sAll-mCust-Elec</v>
      </c>
      <c r="G3283" s="17" t="str" cm="1">
        <f t="array" aca="1" ref="G3283" ca="1">IF($F3283="","",IFERROR(INDEX(NTG_2020_Map,1,IF($D3283&lt;$B$4,$B$3,IF($D3283&lt;$B$5,$B$4,$B$5))),""))</f>
        <v>NTG_ID</v>
      </c>
      <c r="H3283" s="17" t="str" cm="1">
        <f t="array" aca="1" ref="H3283" ca="1">IF(F3283="","",IFERROR(INDEX(NTG_2020_Map,2,D3283),""))</f>
        <v>AOE|AR|BRO-Bhv|BRO-Op|BRO-RCx|BW|NC|NR</v>
      </c>
      <c r="I3283" s="17" t="str" cm="1">
        <f t="array" aca="1" ref="I3283" ca="1">IFERROR(INDEX(NTG_2020_Map,$C3283+2,$I$7),"")</f>
        <v/>
      </c>
      <c r="J3283" s="17" t="str" cm="1">
        <f t="array" aca="1" ref="J3283" ca="1">IFERROR(IF(INDEX(NTG_2020_Map,$C3283+2,36)=0,"",INDEX(NTG_2020_Map,$C3283+2,$J$7)),"")</f>
        <v/>
      </c>
      <c r="K3283" s="17" t="str" cm="1">
        <f t="array" aca="1" ref="K3283" ca="1">IFERROR(INDEX(NTG_2020_Map,$C3283+2,K$7),"")</f>
        <v/>
      </c>
      <c r="L3283" s="17" t="str" cm="1">
        <f t="array" aca="1" ref="L3283" ca="1">IFERROR(INDEX(NTG_2020_Map,$C3283+2,L$7),"")</f>
        <v/>
      </c>
      <c r="M3283" s="17" t="str" cm="1">
        <f t="array" aca="1" ref="M3283" ca="1">IFERROR(INDEX(NTG_2020_Map,$C3283+2,M$7),"")</f>
        <v/>
      </c>
      <c r="N3283" s="18" t="str" cm="1">
        <f t="array" aca="1" ref="N3283" ca="1">IFERROR(INDEX(NTG_2020_Map,$C3283+2,N$7),"")</f>
        <v/>
      </c>
      <c r="O3283" s="18" t="str" cm="1">
        <f t="array" aca="1" ref="O3283" ca="1">IFERROR(IF(INDEX(NTG_2020_Map,$C3283+2,O$7)="","",INDEX(NTG_2020_Map,$C3283+2,O$7)),"")</f>
        <v/>
      </c>
    </row>
    <row r="3284" spans="3:15" ht="12.75" customHeight="1">
      <c r="C3284" s="16">
        <f t="shared" si="102"/>
        <v>143</v>
      </c>
      <c r="D3284" s="16">
        <f t="shared" si="103"/>
        <v>10</v>
      </c>
      <c r="E3284" s="16" cm="1">
        <f t="array" aca="1" ref="E3284" ca="1">IF(F3284="","",IF(INDEX(NTG_2020_Table,$C3284+1,$D3284)=1,1,0))</f>
        <v>0</v>
      </c>
      <c r="F3284" s="17" t="str" cm="1">
        <f t="array" aca="1" ref="F3284" ca="1">IFERROR(INDEX(NTG_2020_Table,$C3284+1,$F$7),"")</f>
        <v>NonRes-sAll-mCust-Elec</v>
      </c>
      <c r="G3284" s="17" t="str" cm="1">
        <f t="array" aca="1" ref="G3284" ca="1">IF($F3284="","",IFERROR(INDEX(NTG_2020_Map,1,IF($D3284&lt;$B$4,$B$3,IF($D3284&lt;$B$5,$B$4,$B$5))),""))</f>
        <v>NTG_ID</v>
      </c>
      <c r="H3284" s="17" t="str" cm="1">
        <f t="array" aca="1" ref="H3284" ca="1">IF(F3284="","",IFERROR(INDEX(NTG_2020_Map,2,D3284),""))</f>
        <v>UpDeemed|DnCust|DnDeemed|DnCustDI|DnDeemDI</v>
      </c>
      <c r="I3284" s="17" t="str" cm="1">
        <f t="array" aca="1" ref="I3284" ca="1">IFERROR(INDEX(NTG_2020_Map,$C3284+2,$I$7),"")</f>
        <v/>
      </c>
      <c r="J3284" s="17" t="str" cm="1">
        <f t="array" aca="1" ref="J3284" ca="1">IFERROR(IF(INDEX(NTG_2020_Map,$C3284+2,36)=0,"",INDEX(NTG_2020_Map,$C3284+2,$J$7)),"")</f>
        <v/>
      </c>
      <c r="K3284" s="17" t="str" cm="1">
        <f t="array" aca="1" ref="K3284" ca="1">IFERROR(INDEX(NTG_2020_Map,$C3284+2,K$7),"")</f>
        <v/>
      </c>
      <c r="L3284" s="17" t="str" cm="1">
        <f t="array" aca="1" ref="L3284" ca="1">IFERROR(INDEX(NTG_2020_Map,$C3284+2,L$7),"")</f>
        <v/>
      </c>
      <c r="M3284" s="17" t="str" cm="1">
        <f t="array" aca="1" ref="M3284" ca="1">IFERROR(INDEX(NTG_2020_Map,$C3284+2,M$7),"")</f>
        <v/>
      </c>
      <c r="N3284" s="18" t="str" cm="1">
        <f t="array" aca="1" ref="N3284" ca="1">IFERROR(INDEX(NTG_2020_Map,$C3284+2,N$7),"")</f>
        <v/>
      </c>
      <c r="O3284" s="18" t="str" cm="1">
        <f t="array" aca="1" ref="O3284" ca="1">IFERROR(IF(INDEX(NTG_2020_Map,$C3284+2,O$7)="","",INDEX(NTG_2020_Map,$C3284+2,O$7)),"")</f>
        <v/>
      </c>
    </row>
    <row r="3285" spans="3:15" ht="12.75" customHeight="1">
      <c r="C3285" s="16">
        <f t="shared" si="102"/>
        <v>143</v>
      </c>
      <c r="D3285" s="16">
        <f t="shared" si="103"/>
        <v>11</v>
      </c>
      <c r="E3285" s="16" cm="1">
        <f t="array" aca="1" ref="E3285" ca="1">IF(F3285="","",IF(INDEX(NTG_2020_Table,$C3285+1,$D3285)=1,1,0))</f>
        <v>0</v>
      </c>
      <c r="F3285" s="17" t="str" cm="1">
        <f t="array" aca="1" ref="F3285" ca="1">IFERROR(INDEX(NTG_2020_Table,$C3285+1,$F$7),"")</f>
        <v>NonRes-sAll-mCust-Elec</v>
      </c>
      <c r="G3285" s="17" t="str" cm="1">
        <f t="array" aca="1" ref="G3285" ca="1">IF($F3285="","",IFERROR(INDEX(NTG_2020_Map,1,IF($D3285&lt;$B$4,$B$3,IF($D3285&lt;$B$5,$B$4,$B$5))),""))</f>
        <v>VersionSource</v>
      </c>
      <c r="H3285" s="17" t="str" cm="1">
        <f t="array" aca="1" ref="H3285" ca="1">IF(F3285="","",IFERROR(INDEX(NTG_2020_Map,2,D3285),""))</f>
        <v/>
      </c>
      <c r="I3285" s="17" t="str" cm="1">
        <f t="array" aca="1" ref="I3285" ca="1">IFERROR(INDEX(NTG_2020_Map,$C3285+2,$I$7),"")</f>
        <v/>
      </c>
      <c r="J3285" s="17" t="str" cm="1">
        <f t="array" aca="1" ref="J3285" ca="1">IFERROR(IF(INDEX(NTG_2020_Map,$C3285+2,36)=0,"",INDEX(NTG_2020_Map,$C3285+2,$J$7)),"")</f>
        <v/>
      </c>
      <c r="K3285" s="17" t="str" cm="1">
        <f t="array" aca="1" ref="K3285" ca="1">IFERROR(INDEX(NTG_2020_Map,$C3285+2,K$7),"")</f>
        <v/>
      </c>
      <c r="L3285" s="17" t="str" cm="1">
        <f t="array" aca="1" ref="L3285" ca="1">IFERROR(INDEX(NTG_2020_Map,$C3285+2,L$7),"")</f>
        <v/>
      </c>
      <c r="M3285" s="17" t="str" cm="1">
        <f t="array" aca="1" ref="M3285" ca="1">IFERROR(INDEX(NTG_2020_Map,$C3285+2,M$7),"")</f>
        <v/>
      </c>
      <c r="N3285" s="18" t="str" cm="1">
        <f t="array" aca="1" ref="N3285" ca="1">IFERROR(INDEX(NTG_2020_Map,$C3285+2,N$7),"")</f>
        <v/>
      </c>
      <c r="O3285" s="18" t="str" cm="1">
        <f t="array" aca="1" ref="O3285" ca="1">IFERROR(IF(INDEX(NTG_2020_Map,$C3285+2,O$7)="","",INDEX(NTG_2020_Map,$C3285+2,O$7)),"")</f>
        <v/>
      </c>
    </row>
    <row r="3286" spans="3:15" ht="12.75" customHeight="1">
      <c r="C3286" s="16">
        <f t="shared" si="102"/>
        <v>143</v>
      </c>
      <c r="D3286" s="16">
        <f t="shared" si="103"/>
        <v>12</v>
      </c>
      <c r="E3286" s="16" cm="1">
        <f t="array" aca="1" ref="E3286" ca="1">IF(F3286="","",IF(INDEX(NTG_2020_Table,$C3286+1,$D3286)=1,1,0))</f>
        <v>0</v>
      </c>
      <c r="F3286" s="17" t="str" cm="1">
        <f t="array" aca="1" ref="F3286" ca="1">IFERROR(INDEX(NTG_2020_Table,$C3286+1,$F$7),"")</f>
        <v>NonRes-sAll-mCust-Elec</v>
      </c>
      <c r="G3286" s="17" t="str" cm="1">
        <f t="array" aca="1" ref="G3286" ca="1">IF($F3286="","",IFERROR(INDEX(NTG_2020_Map,1,IF($D3286&lt;$B$4,$B$3,IF($D3286&lt;$B$5,$B$4,$B$5))),""))</f>
        <v>VersionSource</v>
      </c>
      <c r="H3286" s="17" t="str" cm="1">
        <f t="array" aca="1" ref="H3286" ca="1">IF(F3286="","",IFERROR(INDEX(NTG_2020_Map,2,D3286),""))</f>
        <v>1</v>
      </c>
      <c r="I3286" s="17" t="str" cm="1">
        <f t="array" aca="1" ref="I3286" ca="1">IFERROR(INDEX(NTG_2020_Map,$C3286+2,$I$7),"")</f>
        <v/>
      </c>
      <c r="J3286" s="17" t="str" cm="1">
        <f t="array" aca="1" ref="J3286" ca="1">IFERROR(IF(INDEX(NTG_2020_Map,$C3286+2,36)=0,"",INDEX(NTG_2020_Map,$C3286+2,$J$7)),"")</f>
        <v/>
      </c>
      <c r="K3286" s="17" t="str" cm="1">
        <f t="array" aca="1" ref="K3286" ca="1">IFERROR(INDEX(NTG_2020_Map,$C3286+2,K$7),"")</f>
        <v/>
      </c>
      <c r="L3286" s="17" t="str" cm="1">
        <f t="array" aca="1" ref="L3286" ca="1">IFERROR(INDEX(NTG_2020_Map,$C3286+2,L$7),"")</f>
        <v/>
      </c>
      <c r="M3286" s="17" t="str" cm="1">
        <f t="array" aca="1" ref="M3286" ca="1">IFERROR(INDEX(NTG_2020_Map,$C3286+2,M$7),"")</f>
        <v/>
      </c>
      <c r="N3286" s="18" t="str" cm="1">
        <f t="array" aca="1" ref="N3286" ca="1">IFERROR(INDEX(NTG_2020_Map,$C3286+2,N$7),"")</f>
        <v/>
      </c>
      <c r="O3286" s="18" t="str" cm="1">
        <f t="array" aca="1" ref="O3286" ca="1">IFERROR(IF(INDEX(NTG_2020_Map,$C3286+2,O$7)="","",INDEX(NTG_2020_Map,$C3286+2,O$7)),"")</f>
        <v/>
      </c>
    </row>
    <row r="3287" spans="3:15" ht="12.75" customHeight="1">
      <c r="C3287" s="16">
        <f t="shared" si="102"/>
        <v>143</v>
      </c>
      <c r="D3287" s="16">
        <f t="shared" si="103"/>
        <v>13</v>
      </c>
      <c r="E3287" s="16" cm="1">
        <f t="array" aca="1" ref="E3287" ca="1">IF(F3287="","",IF(INDEX(NTG_2020_Table,$C3287+1,$D3287)=1,1,0))</f>
        <v>0</v>
      </c>
      <c r="F3287" s="17" t="str" cm="1">
        <f t="array" aca="1" ref="F3287" ca="1">IFERROR(INDEX(NTG_2020_Table,$C3287+1,$F$7),"")</f>
        <v>NonRes-sAll-mCust-Elec</v>
      </c>
      <c r="G3287" s="17" t="str" cm="1">
        <f t="array" aca="1" ref="G3287" ca="1">IF($F3287="","",IFERROR(INDEX(NTG_2020_Map,1,IF($D3287&lt;$B$4,$B$3,IF($D3287&lt;$B$5,$B$4,$B$5))),""))</f>
        <v>VersionSource</v>
      </c>
      <c r="H3287" s="17" t="str" cm="1">
        <f t="array" aca="1" ref="H3287" ca="1">IF(F3287="","",IFERROR(INDEX(NTG_2020_Map,2,D3287),""))</f>
        <v>1</v>
      </c>
      <c r="I3287" s="17" t="str" cm="1">
        <f t="array" aca="1" ref="I3287" ca="1">IFERROR(INDEX(NTG_2020_Map,$C3287+2,$I$7),"")</f>
        <v/>
      </c>
      <c r="J3287" s="17" t="str" cm="1">
        <f t="array" aca="1" ref="J3287" ca="1">IFERROR(IF(INDEX(NTG_2020_Map,$C3287+2,36)=0,"",INDEX(NTG_2020_Map,$C3287+2,$J$7)),"")</f>
        <v/>
      </c>
      <c r="K3287" s="17" t="str" cm="1">
        <f t="array" aca="1" ref="K3287" ca="1">IFERROR(INDEX(NTG_2020_Map,$C3287+2,K$7),"")</f>
        <v/>
      </c>
      <c r="L3287" s="17" t="str" cm="1">
        <f t="array" aca="1" ref="L3287" ca="1">IFERROR(INDEX(NTG_2020_Map,$C3287+2,L$7),"")</f>
        <v/>
      </c>
      <c r="M3287" s="17" t="str" cm="1">
        <f t="array" aca="1" ref="M3287" ca="1">IFERROR(INDEX(NTG_2020_Map,$C3287+2,M$7),"")</f>
        <v/>
      </c>
      <c r="N3287" s="18" t="str" cm="1">
        <f t="array" aca="1" ref="N3287" ca="1">IFERROR(INDEX(NTG_2020_Map,$C3287+2,N$7),"")</f>
        <v/>
      </c>
      <c r="O3287" s="18" t="str" cm="1">
        <f t="array" aca="1" ref="O3287" ca="1">IFERROR(IF(INDEX(NTG_2020_Map,$C3287+2,O$7)="","",INDEX(NTG_2020_Map,$C3287+2,O$7)),"")</f>
        <v/>
      </c>
    </row>
    <row r="3288" spans="3:15" ht="12.75" customHeight="1">
      <c r="C3288" s="16">
        <f t="shared" si="102"/>
        <v>143</v>
      </c>
      <c r="D3288" s="16">
        <f t="shared" si="103"/>
        <v>14</v>
      </c>
      <c r="E3288" s="16" cm="1">
        <f t="array" aca="1" ref="E3288" ca="1">IF(F3288="","",IF(INDEX(NTG_2020_Table,$C3288+1,$D3288)=1,1,0))</f>
        <v>0</v>
      </c>
      <c r="F3288" s="17" t="str" cm="1">
        <f t="array" aca="1" ref="F3288" ca="1">IFERROR(INDEX(NTG_2020_Table,$C3288+1,$F$7),"")</f>
        <v>NonRes-sAll-mCust-Elec</v>
      </c>
      <c r="G3288" s="17" t="str" cm="1">
        <f t="array" aca="1" ref="G3288" ca="1">IF($F3288="","",IFERROR(INDEX(NTG_2020_Map,1,IF($D3288&lt;$B$4,$B$3,IF($D3288&lt;$B$5,$B$4,$B$5))),""))</f>
        <v>VersionSource</v>
      </c>
      <c r="H3288" s="17" t="str" cm="1">
        <f t="array" aca="1" ref="H3288" ca="1">IF(F3288="","",IFERROR(INDEX(NTG_2020_Map,2,D3288),""))</f>
        <v>0</v>
      </c>
      <c r="I3288" s="17" t="str" cm="1">
        <f t="array" aca="1" ref="I3288" ca="1">IFERROR(INDEX(NTG_2020_Map,$C3288+2,$I$7),"")</f>
        <v/>
      </c>
      <c r="J3288" s="17" t="str" cm="1">
        <f t="array" aca="1" ref="J3288" ca="1">IFERROR(IF(INDEX(NTG_2020_Map,$C3288+2,36)=0,"",INDEX(NTG_2020_Map,$C3288+2,$J$7)),"")</f>
        <v/>
      </c>
      <c r="K3288" s="17" t="str" cm="1">
        <f t="array" aca="1" ref="K3288" ca="1">IFERROR(INDEX(NTG_2020_Map,$C3288+2,K$7),"")</f>
        <v/>
      </c>
      <c r="L3288" s="17" t="str" cm="1">
        <f t="array" aca="1" ref="L3288" ca="1">IFERROR(INDEX(NTG_2020_Map,$C3288+2,L$7),"")</f>
        <v/>
      </c>
      <c r="M3288" s="17" t="str" cm="1">
        <f t="array" aca="1" ref="M3288" ca="1">IFERROR(INDEX(NTG_2020_Map,$C3288+2,M$7),"")</f>
        <v/>
      </c>
      <c r="N3288" s="18" t="str" cm="1">
        <f t="array" aca="1" ref="N3288" ca="1">IFERROR(INDEX(NTG_2020_Map,$C3288+2,N$7),"")</f>
        <v/>
      </c>
      <c r="O3288" s="18" t="str" cm="1">
        <f t="array" aca="1" ref="O3288" ca="1">IFERROR(IF(INDEX(NTG_2020_Map,$C3288+2,O$7)="","",INDEX(NTG_2020_Map,$C3288+2,O$7)),"")</f>
        <v/>
      </c>
    </row>
    <row r="3289" spans="3:15" ht="12.75" customHeight="1">
      <c r="C3289" s="16">
        <f t="shared" si="102"/>
        <v>143</v>
      </c>
      <c r="D3289" s="16">
        <f t="shared" si="103"/>
        <v>15</v>
      </c>
      <c r="E3289" s="16" cm="1">
        <f t="array" aca="1" ref="E3289" ca="1">IF(F3289="","",IF(INDEX(NTG_2020_Table,$C3289+1,$D3289)=1,1,0))</f>
        <v>0</v>
      </c>
      <c r="F3289" s="17" t="str" cm="1">
        <f t="array" aca="1" ref="F3289" ca="1">IFERROR(INDEX(NTG_2020_Table,$C3289+1,$F$7),"")</f>
        <v>NonRes-sAll-mCust-Elec</v>
      </c>
      <c r="G3289" s="17" t="str" cm="1">
        <f t="array" aca="1" ref="G3289" ca="1">IF($F3289="","",IFERROR(INDEX(NTG_2020_Map,1,IF($D3289&lt;$B$4,$B$3,IF($D3289&lt;$B$5,$B$4,$B$5))),""))</f>
        <v>VersionSource</v>
      </c>
      <c r="H3289" s="17" cm="1">
        <f t="array" aca="1" ref="H3289" ca="1">IF(F3289="","",IFERROR(INDEX(NTG_2020_Map,2,D3289),""))</f>
        <v>45448.629734189817</v>
      </c>
      <c r="I3289" s="17" t="str" cm="1">
        <f t="array" aca="1" ref="I3289" ca="1">IFERROR(INDEX(NTG_2020_Map,$C3289+2,$I$7),"")</f>
        <v/>
      </c>
      <c r="J3289" s="17" t="str" cm="1">
        <f t="array" aca="1" ref="J3289" ca="1">IFERROR(IF(INDEX(NTG_2020_Map,$C3289+2,36)=0,"",INDEX(NTG_2020_Map,$C3289+2,$J$7)),"")</f>
        <v/>
      </c>
      <c r="K3289" s="17" t="str" cm="1">
        <f t="array" aca="1" ref="K3289" ca="1">IFERROR(INDEX(NTG_2020_Map,$C3289+2,K$7),"")</f>
        <v/>
      </c>
      <c r="L3289" s="17" t="str" cm="1">
        <f t="array" aca="1" ref="L3289" ca="1">IFERROR(INDEX(NTG_2020_Map,$C3289+2,L$7),"")</f>
        <v/>
      </c>
      <c r="M3289" s="17" t="str" cm="1">
        <f t="array" aca="1" ref="M3289" ca="1">IFERROR(INDEX(NTG_2020_Map,$C3289+2,M$7),"")</f>
        <v/>
      </c>
      <c r="N3289" s="18" t="str" cm="1">
        <f t="array" aca="1" ref="N3289" ca="1">IFERROR(INDEX(NTG_2020_Map,$C3289+2,N$7),"")</f>
        <v/>
      </c>
      <c r="O3289" s="18" t="str" cm="1">
        <f t="array" aca="1" ref="O3289" ca="1">IFERROR(IF(INDEX(NTG_2020_Map,$C3289+2,O$7)="","",INDEX(NTG_2020_Map,$C3289+2,O$7)),"")</f>
        <v/>
      </c>
    </row>
    <row r="3290" spans="3:15" ht="12.75" customHeight="1">
      <c r="C3290" s="16">
        <f t="shared" si="102"/>
        <v>143</v>
      </c>
      <c r="D3290" s="16">
        <f t="shared" si="103"/>
        <v>16</v>
      </c>
      <c r="E3290" s="16" cm="1">
        <f t="array" aca="1" ref="E3290" ca="1">IF(F3290="","",IF(INDEX(NTG_2020_Table,$C3290+1,$D3290)=1,1,0))</f>
        <v>0</v>
      </c>
      <c r="F3290" s="17" t="str" cm="1">
        <f t="array" aca="1" ref="F3290" ca="1">IFERROR(INDEX(NTG_2020_Table,$C3290+1,$F$7),"")</f>
        <v>NonRes-sAll-mCust-Elec</v>
      </c>
      <c r="G3290" s="17" t="str" cm="1">
        <f t="array" aca="1" ref="G3290" ca="1">IF($F3290="","",IFERROR(INDEX(NTG_2020_Map,1,IF($D3290&lt;$B$4,$B$3,IF($D3290&lt;$B$5,$B$4,$B$5))),""))</f>
        <v>VersionSource</v>
      </c>
      <c r="H3290" s="17" t="str" cm="1">
        <f t="array" aca="1" ref="H3290" ca="1">IF(F3290="","",IFERROR(INDEX(NTG_2020_Map,2,D3290),""))</f>
        <v>Expired this record since a new record was created that uses the updated Measure Impact Types and Delivery Types per DEER2026 Scoping Document.</v>
      </c>
      <c r="I3290" s="17" t="str" cm="1">
        <f t="array" aca="1" ref="I3290" ca="1">IFERROR(INDEX(NTG_2020_Map,$C3290+2,$I$7),"")</f>
        <v/>
      </c>
      <c r="J3290" s="17" t="str" cm="1">
        <f t="array" aca="1" ref="J3290" ca="1">IFERROR(IF(INDEX(NTG_2020_Map,$C3290+2,36)=0,"",INDEX(NTG_2020_Map,$C3290+2,$J$7)),"")</f>
        <v/>
      </c>
      <c r="K3290" s="17" t="str" cm="1">
        <f t="array" aca="1" ref="K3290" ca="1">IFERROR(INDEX(NTG_2020_Map,$C3290+2,K$7),"")</f>
        <v/>
      </c>
      <c r="L3290" s="17" t="str" cm="1">
        <f t="array" aca="1" ref="L3290" ca="1">IFERROR(INDEX(NTG_2020_Map,$C3290+2,L$7),"")</f>
        <v/>
      </c>
      <c r="M3290" s="17" t="str" cm="1">
        <f t="array" aca="1" ref="M3290" ca="1">IFERROR(INDEX(NTG_2020_Map,$C3290+2,M$7),"")</f>
        <v/>
      </c>
      <c r="N3290" s="18" t="str" cm="1">
        <f t="array" aca="1" ref="N3290" ca="1">IFERROR(INDEX(NTG_2020_Map,$C3290+2,N$7),"")</f>
        <v/>
      </c>
      <c r="O3290" s="18" t="str" cm="1">
        <f t="array" aca="1" ref="O3290" ca="1">IFERROR(IF(INDEX(NTG_2020_Map,$C3290+2,O$7)="","",INDEX(NTG_2020_Map,$C3290+2,O$7)),"")</f>
        <v/>
      </c>
    </row>
    <row r="3291" spans="3:15" ht="12.75" customHeight="1">
      <c r="C3291" s="16">
        <f t="shared" si="102"/>
        <v>143</v>
      </c>
      <c r="D3291" s="16">
        <f t="shared" si="103"/>
        <v>17</v>
      </c>
      <c r="E3291" s="16" cm="1">
        <f t="array" aca="1" ref="E3291" ca="1">IF(F3291="","",IF(INDEX(NTG_2020_Table,$C3291+1,$D3291)=1,1,0))</f>
        <v>1</v>
      </c>
      <c r="F3291" s="17" t="str" cm="1">
        <f t="array" aca="1" ref="F3291" ca="1">IFERROR(INDEX(NTG_2020_Table,$C3291+1,$F$7),"")</f>
        <v>NonRes-sAll-mCust-Elec</v>
      </c>
      <c r="G3291" s="17" t="str" cm="1">
        <f t="array" aca="1" ref="G3291" ca="1">IF($F3291="","",IFERROR(INDEX(NTG_2020_Map,1,IF($D3291&lt;$B$4,$B$3,IF($D3291&lt;$B$5,$B$4,$B$5))),""))</f>
        <v>VersionSource</v>
      </c>
      <c r="H3291" s="17" t="str" cm="1">
        <f t="array" aca="1" ref="H3291" ca="1">IF(F3291="","",IFERROR(INDEX(NTG_2020_Map,2,D3291),""))</f>
        <v>Deemed Ex Ante Team</v>
      </c>
      <c r="I3291" s="17" t="str" cm="1">
        <f t="array" aca="1" ref="I3291" ca="1">IFERROR(INDEX(NTG_2020_Map,$C3291+2,$I$7),"")</f>
        <v/>
      </c>
      <c r="J3291" s="17" t="str" cm="1">
        <f t="array" aca="1" ref="J3291" ca="1">IFERROR(IF(INDEX(NTG_2020_Map,$C3291+2,36)=0,"",INDEX(NTG_2020_Map,$C3291+2,$J$7)),"")</f>
        <v/>
      </c>
      <c r="K3291" s="17" t="str" cm="1">
        <f t="array" aca="1" ref="K3291" ca="1">IFERROR(INDEX(NTG_2020_Map,$C3291+2,K$7),"")</f>
        <v/>
      </c>
      <c r="L3291" s="17" t="str" cm="1">
        <f t="array" aca="1" ref="L3291" ca="1">IFERROR(INDEX(NTG_2020_Map,$C3291+2,L$7),"")</f>
        <v/>
      </c>
      <c r="M3291" s="17" t="str" cm="1">
        <f t="array" aca="1" ref="M3291" ca="1">IFERROR(INDEX(NTG_2020_Map,$C3291+2,M$7),"")</f>
        <v/>
      </c>
      <c r="N3291" s="18" t="str" cm="1">
        <f t="array" aca="1" ref="N3291" ca="1">IFERROR(INDEX(NTG_2020_Map,$C3291+2,N$7),"")</f>
        <v/>
      </c>
      <c r="O3291" s="18" t="str" cm="1">
        <f t="array" aca="1" ref="O3291" ca="1">IFERROR(IF(INDEX(NTG_2020_Map,$C3291+2,O$7)="","",INDEX(NTG_2020_Map,$C3291+2,O$7)),"")</f>
        <v/>
      </c>
    </row>
    <row r="3292" spans="3:15" ht="12.75" customHeight="1">
      <c r="C3292" s="16">
        <f t="shared" si="102"/>
        <v>143</v>
      </c>
      <c r="D3292" s="16">
        <f t="shared" si="103"/>
        <v>18</v>
      </c>
      <c r="E3292" s="16" cm="1">
        <f t="array" aca="1" ref="E3292" ca="1">IF(F3292="","",IF(INDEX(NTG_2020_Table,$C3292+1,$D3292)=1,1,0))</f>
        <v>1</v>
      </c>
      <c r="F3292" s="17" t="str" cm="1">
        <f t="array" aca="1" ref="F3292" ca="1">IFERROR(INDEX(NTG_2020_Table,$C3292+1,$F$7),"")</f>
        <v>NonRes-sAll-mCust-Elec</v>
      </c>
      <c r="G3292" s="17" t="str" cm="1">
        <f t="array" aca="1" ref="G3292" ca="1">IF($F3292="","",IFERROR(INDEX(NTG_2020_Map,1,IF($D3292&lt;$B$4,$B$3,IF($D3292&lt;$B$5,$B$4,$B$5))),""))</f>
        <v>VersionSource</v>
      </c>
      <c r="H3292" s="17" cm="1">
        <f t="array" aca="1" ref="H3292" ca="1">IF(F3292="","",IFERROR(INDEX(NTG_2020_Map,2,D3292),""))</f>
        <v>44566.539816770834</v>
      </c>
      <c r="I3292" s="17" t="str" cm="1">
        <f t="array" aca="1" ref="I3292" ca="1">IFERROR(INDEX(NTG_2020_Map,$C3292+2,$I$7),"")</f>
        <v/>
      </c>
      <c r="J3292" s="17" t="str" cm="1">
        <f t="array" aca="1" ref="J3292" ca="1">IFERROR(IF(INDEX(NTG_2020_Map,$C3292+2,36)=0,"",INDEX(NTG_2020_Map,$C3292+2,$J$7)),"")</f>
        <v/>
      </c>
      <c r="K3292" s="17" t="str" cm="1">
        <f t="array" aca="1" ref="K3292" ca="1">IFERROR(INDEX(NTG_2020_Map,$C3292+2,K$7),"")</f>
        <v/>
      </c>
      <c r="L3292" s="17" t="str" cm="1">
        <f t="array" aca="1" ref="L3292" ca="1">IFERROR(INDEX(NTG_2020_Map,$C3292+2,L$7),"")</f>
        <v/>
      </c>
      <c r="M3292" s="17" t="str" cm="1">
        <f t="array" aca="1" ref="M3292" ca="1">IFERROR(INDEX(NTG_2020_Map,$C3292+2,M$7),"")</f>
        <v/>
      </c>
      <c r="N3292" s="18" t="str" cm="1">
        <f t="array" aca="1" ref="N3292" ca="1">IFERROR(INDEX(NTG_2020_Map,$C3292+2,N$7),"")</f>
        <v/>
      </c>
      <c r="O3292" s="18" t="str" cm="1">
        <f t="array" aca="1" ref="O3292" ca="1">IFERROR(IF(INDEX(NTG_2020_Map,$C3292+2,O$7)="","",INDEX(NTG_2020_Map,$C3292+2,O$7)),"")</f>
        <v/>
      </c>
    </row>
    <row r="3293" spans="3:15" ht="12.75" customHeight="1">
      <c r="C3293" s="16">
        <f t="shared" si="102"/>
        <v>143</v>
      </c>
      <c r="D3293" s="16">
        <f t="shared" si="103"/>
        <v>19</v>
      </c>
      <c r="E3293" s="16" cm="1">
        <f t="array" aca="1" ref="E3293" ca="1">IF(F3293="","",IF(INDEX(NTG_2020_Table,$C3293+1,$D3293)=1,1,0))</f>
        <v>1</v>
      </c>
      <c r="F3293" s="17" t="str" cm="1">
        <f t="array" aca="1" ref="F3293" ca="1">IFERROR(INDEX(NTG_2020_Table,$C3293+1,$F$7),"")</f>
        <v>NonRes-sAll-mCust-Elec</v>
      </c>
      <c r="G3293" s="17" t="str" cm="1">
        <f t="array" aca="1" ref="G3293" ca="1">IF($F3293="","",IFERROR(INDEX(NTG_2020_Map,1,IF($D3293&lt;$B$4,$B$3,IF($D3293&lt;$B$5,$B$4,$B$5))),""))</f>
        <v>CreatedComment</v>
      </c>
      <c r="H3293" s="17" t="str" cm="1">
        <f t="array" aca="1" ref="H3293" ca="1">IF(F3293="","",IFERROR(INDEX(NTG_2020_Map,2,D3293),""))</f>
        <v/>
      </c>
      <c r="I3293" s="17" t="str" cm="1">
        <f t="array" aca="1" ref="I3293" ca="1">IFERROR(INDEX(NTG_2020_Map,$C3293+2,$I$7),"")</f>
        <v/>
      </c>
      <c r="J3293" s="17" t="str" cm="1">
        <f t="array" aca="1" ref="J3293" ca="1">IFERROR(IF(INDEX(NTG_2020_Map,$C3293+2,36)=0,"",INDEX(NTG_2020_Map,$C3293+2,$J$7)),"")</f>
        <v/>
      </c>
      <c r="K3293" s="17" t="str" cm="1">
        <f t="array" aca="1" ref="K3293" ca="1">IFERROR(INDEX(NTG_2020_Map,$C3293+2,K$7),"")</f>
        <v/>
      </c>
      <c r="L3293" s="17" t="str" cm="1">
        <f t="array" aca="1" ref="L3293" ca="1">IFERROR(INDEX(NTG_2020_Map,$C3293+2,L$7),"")</f>
        <v/>
      </c>
      <c r="M3293" s="17" t="str" cm="1">
        <f t="array" aca="1" ref="M3293" ca="1">IFERROR(INDEX(NTG_2020_Map,$C3293+2,M$7),"")</f>
        <v/>
      </c>
      <c r="N3293" s="18" t="str" cm="1">
        <f t="array" aca="1" ref="N3293" ca="1">IFERROR(INDEX(NTG_2020_Map,$C3293+2,N$7),"")</f>
        <v/>
      </c>
      <c r="O3293" s="18" t="str" cm="1">
        <f t="array" aca="1" ref="O3293" ca="1">IFERROR(IF(INDEX(NTG_2020_Map,$C3293+2,O$7)="","",INDEX(NTG_2020_Map,$C3293+2,O$7)),"")</f>
        <v/>
      </c>
    </row>
    <row r="3294" spans="3:15" ht="12.75" customHeight="1">
      <c r="C3294" s="16">
        <f t="shared" si="102"/>
        <v>143</v>
      </c>
      <c r="D3294" s="16">
        <f t="shared" si="103"/>
        <v>20</v>
      </c>
      <c r="E3294" s="16" cm="1">
        <f t="array" aca="1" ref="E3294" ca="1">IF(F3294="","",IF(INDEX(NTG_2020_Table,$C3294+1,$D3294)=1,1,0))</f>
        <v>1</v>
      </c>
      <c r="F3294" s="17" t="str" cm="1">
        <f t="array" aca="1" ref="F3294" ca="1">IFERROR(INDEX(NTG_2020_Table,$C3294+1,$F$7),"")</f>
        <v>NonRes-sAll-mCust-Elec</v>
      </c>
      <c r="G3294" s="17" t="str" cm="1">
        <f t="array" aca="1" ref="G3294" ca="1">IF($F3294="","",IFERROR(INDEX(NTG_2020_Map,1,IF($D3294&lt;$B$4,$B$3,IF($D3294&lt;$B$5,$B$4,$B$5))),""))</f>
        <v>CreatedComment</v>
      </c>
      <c r="H3294" s="17" t="str" cm="1">
        <f t="array" aca="1" ref="H3294" ca="1">IF(F3294="","",IFERROR(INDEX(NTG_2020_Map,2,D3294),""))</f>
        <v>Deemed Ex Ante Team</v>
      </c>
      <c r="I3294" s="17" t="str" cm="1">
        <f t="array" aca="1" ref="I3294" ca="1">IFERROR(INDEX(NTG_2020_Map,$C3294+2,$I$7),"")</f>
        <v/>
      </c>
      <c r="J3294" s="17" t="str" cm="1">
        <f t="array" aca="1" ref="J3294" ca="1">IFERROR(IF(INDEX(NTG_2020_Map,$C3294+2,36)=0,"",INDEX(NTG_2020_Map,$C3294+2,$J$7)),"")</f>
        <v/>
      </c>
      <c r="K3294" s="17" t="str" cm="1">
        <f t="array" aca="1" ref="K3294" ca="1">IFERROR(INDEX(NTG_2020_Map,$C3294+2,K$7),"")</f>
        <v/>
      </c>
      <c r="L3294" s="17" t="str" cm="1">
        <f t="array" aca="1" ref="L3294" ca="1">IFERROR(INDEX(NTG_2020_Map,$C3294+2,L$7),"")</f>
        <v/>
      </c>
      <c r="M3294" s="17" t="str" cm="1">
        <f t="array" aca="1" ref="M3294" ca="1">IFERROR(INDEX(NTG_2020_Map,$C3294+2,M$7),"")</f>
        <v/>
      </c>
      <c r="N3294" s="18" t="str" cm="1">
        <f t="array" aca="1" ref="N3294" ca="1">IFERROR(INDEX(NTG_2020_Map,$C3294+2,N$7),"")</f>
        <v/>
      </c>
      <c r="O3294" s="18" t="str" cm="1">
        <f t="array" aca="1" ref="O3294" ca="1">IFERROR(IF(INDEX(NTG_2020_Map,$C3294+2,O$7)="","",INDEX(NTG_2020_Map,$C3294+2,O$7)),"")</f>
        <v/>
      </c>
    </row>
    <row r="3295" spans="3:15" ht="12.75" customHeight="1">
      <c r="C3295" s="16">
        <f t="shared" si="102"/>
        <v>143</v>
      </c>
      <c r="D3295" s="16">
        <f t="shared" si="103"/>
        <v>21</v>
      </c>
      <c r="E3295" s="16" cm="1">
        <f t="array" aca="1" ref="E3295" ca="1">IF(F3295="","",IF(INDEX(NTG_2020_Table,$C3295+1,$D3295)=1,1,0))</f>
        <v>1</v>
      </c>
      <c r="F3295" s="17" t="str" cm="1">
        <f t="array" aca="1" ref="F3295" ca="1">IFERROR(INDEX(NTG_2020_Table,$C3295+1,$F$7),"")</f>
        <v>NonRes-sAll-mCust-Elec</v>
      </c>
      <c r="G3295" s="17" t="str" cm="1">
        <f t="array" aca="1" ref="G3295" ca="1">IF($F3295="","",IFERROR(INDEX(NTG_2020_Map,1,IF($D3295&lt;$B$4,$B$3,IF($D3295&lt;$B$5,$B$4,$B$5))),""))</f>
        <v>CreatedComment</v>
      </c>
      <c r="H3295" s="17" t="str" cm="1">
        <f t="array" aca="1" ref="H3295" ca="1">IF(F3295="","",IFERROR(INDEX(NTG_2020_Map,2,D3295),""))</f>
        <v/>
      </c>
      <c r="I3295" s="17" t="str" cm="1">
        <f t="array" aca="1" ref="I3295" ca="1">IFERROR(INDEX(NTG_2020_Map,$C3295+2,$I$7),"")</f>
        <v/>
      </c>
      <c r="J3295" s="17" t="str" cm="1">
        <f t="array" aca="1" ref="J3295" ca="1">IFERROR(IF(INDEX(NTG_2020_Map,$C3295+2,36)=0,"",INDEX(NTG_2020_Map,$C3295+2,$J$7)),"")</f>
        <v/>
      </c>
      <c r="K3295" s="17" t="str" cm="1">
        <f t="array" aca="1" ref="K3295" ca="1">IFERROR(INDEX(NTG_2020_Map,$C3295+2,K$7),"")</f>
        <v/>
      </c>
      <c r="L3295" s="17" t="str" cm="1">
        <f t="array" aca="1" ref="L3295" ca="1">IFERROR(INDEX(NTG_2020_Map,$C3295+2,L$7),"")</f>
        <v/>
      </c>
      <c r="M3295" s="17" t="str" cm="1">
        <f t="array" aca="1" ref="M3295" ca="1">IFERROR(INDEX(NTG_2020_Map,$C3295+2,M$7),"")</f>
        <v/>
      </c>
      <c r="N3295" s="18" t="str" cm="1">
        <f t="array" aca="1" ref="N3295" ca="1">IFERROR(INDEX(NTG_2020_Map,$C3295+2,N$7),"")</f>
        <v/>
      </c>
      <c r="O3295" s="18" t="str" cm="1">
        <f t="array" aca="1" ref="O3295" ca="1">IFERROR(IF(INDEX(NTG_2020_Map,$C3295+2,O$7)="","",INDEX(NTG_2020_Map,$C3295+2,O$7)),"")</f>
        <v/>
      </c>
    </row>
    <row r="3296" spans="3:15" ht="12.75" customHeight="1">
      <c r="C3296" s="16">
        <f t="shared" si="102"/>
        <v>143</v>
      </c>
      <c r="D3296" s="16">
        <f t="shared" si="103"/>
        <v>22</v>
      </c>
      <c r="E3296" s="16" cm="1">
        <f t="array" aca="1" ref="E3296" ca="1">IF(F3296="","",IF(INDEX(NTG_2020_Table,$C3296+1,$D3296)=1,1,0))</f>
        <v>1</v>
      </c>
      <c r="F3296" s="17" t="str" cm="1">
        <f t="array" aca="1" ref="F3296" ca="1">IFERROR(INDEX(NTG_2020_Table,$C3296+1,$F$7),"")</f>
        <v>NonRes-sAll-mCust-Elec</v>
      </c>
      <c r="G3296" s="17" t="str" cm="1">
        <f t="array" aca="1" ref="G3296" ca="1">IF($F3296="","",IFERROR(INDEX(NTG_2020_Map,1,IF($D3296&lt;$B$4,$B$3,IF($D3296&lt;$B$5,$B$4,$B$5))),""))</f>
        <v>CreatedComment</v>
      </c>
      <c r="H3296" s="17" t="str" cm="1">
        <f t="array" aca="1" ref="H3296" ca="1">IF(F3296="","",IFERROR(INDEX(NTG_2020_Map,2,D3296),""))</f>
        <v/>
      </c>
      <c r="I3296" s="17" t="str" cm="1">
        <f t="array" aca="1" ref="I3296" ca="1">IFERROR(INDEX(NTG_2020_Map,$C3296+2,$I$7),"")</f>
        <v/>
      </c>
      <c r="J3296" s="17" t="str" cm="1">
        <f t="array" aca="1" ref="J3296" ca="1">IFERROR(IF(INDEX(NTG_2020_Map,$C3296+2,36)=0,"",INDEX(NTG_2020_Map,$C3296+2,$J$7)),"")</f>
        <v/>
      </c>
      <c r="K3296" s="17" t="str" cm="1">
        <f t="array" aca="1" ref="K3296" ca="1">IFERROR(INDEX(NTG_2020_Map,$C3296+2,K$7),"")</f>
        <v/>
      </c>
      <c r="L3296" s="17" t="str" cm="1">
        <f t="array" aca="1" ref="L3296" ca="1">IFERROR(INDEX(NTG_2020_Map,$C3296+2,L$7),"")</f>
        <v/>
      </c>
      <c r="M3296" s="17" t="str" cm="1">
        <f t="array" aca="1" ref="M3296" ca="1">IFERROR(INDEX(NTG_2020_Map,$C3296+2,M$7),"")</f>
        <v/>
      </c>
      <c r="N3296" s="18" t="str" cm="1">
        <f t="array" aca="1" ref="N3296" ca="1">IFERROR(INDEX(NTG_2020_Map,$C3296+2,N$7),"")</f>
        <v/>
      </c>
      <c r="O3296" s="18" t="str" cm="1">
        <f t="array" aca="1" ref="O3296" ca="1">IFERROR(IF(INDEX(NTG_2020_Map,$C3296+2,O$7)="","",INDEX(NTG_2020_Map,$C3296+2,O$7)),"")</f>
        <v/>
      </c>
    </row>
    <row r="3297" spans="3:15" ht="12.75" customHeight="1">
      <c r="C3297" s="16">
        <f t="shared" si="102"/>
        <v>143</v>
      </c>
      <c r="D3297" s="16">
        <f t="shared" si="103"/>
        <v>23</v>
      </c>
      <c r="E3297" s="16" cm="1">
        <f t="array" aca="1" ref="E3297" ca="1">IF(F3297="","",IF(INDEX(NTG_2020_Table,$C3297+1,$D3297)=1,1,0))</f>
        <v>1</v>
      </c>
      <c r="F3297" s="17" t="str" cm="1">
        <f t="array" aca="1" ref="F3297" ca="1">IFERROR(INDEX(NTG_2020_Table,$C3297+1,$F$7),"")</f>
        <v>NonRes-sAll-mCust-Elec</v>
      </c>
      <c r="G3297" s="17" t="str" cm="1">
        <f t="array" aca="1" ref="G3297" ca="1">IF($F3297="","",IFERROR(INDEX(NTG_2020_Map,1,IF($D3297&lt;$B$4,$B$3,IF($D3297&lt;$B$5,$B$4,$B$5))),""))</f>
        <v>CreatedComment</v>
      </c>
      <c r="H3297" s="17" t="str" cm="1">
        <f t="array" aca="1" ref="H3297" ca="1">IF(F3297="","",IFERROR(INDEX(NTG_2020_Map,2,D3297),""))</f>
        <v/>
      </c>
      <c r="I3297" s="17" t="str" cm="1">
        <f t="array" aca="1" ref="I3297" ca="1">IFERROR(INDEX(NTG_2020_Map,$C3297+2,$I$7),"")</f>
        <v/>
      </c>
      <c r="J3297" s="17" t="str" cm="1">
        <f t="array" aca="1" ref="J3297" ca="1">IFERROR(IF(INDEX(NTG_2020_Map,$C3297+2,36)=0,"",INDEX(NTG_2020_Map,$C3297+2,$J$7)),"")</f>
        <v/>
      </c>
      <c r="K3297" s="17" t="str" cm="1">
        <f t="array" aca="1" ref="K3297" ca="1">IFERROR(INDEX(NTG_2020_Map,$C3297+2,K$7),"")</f>
        <v/>
      </c>
      <c r="L3297" s="17" t="str" cm="1">
        <f t="array" aca="1" ref="L3297" ca="1">IFERROR(INDEX(NTG_2020_Map,$C3297+2,L$7),"")</f>
        <v/>
      </c>
      <c r="M3297" s="17" t="str" cm="1">
        <f t="array" aca="1" ref="M3297" ca="1">IFERROR(INDEX(NTG_2020_Map,$C3297+2,M$7),"")</f>
        <v/>
      </c>
      <c r="N3297" s="18" t="str" cm="1">
        <f t="array" aca="1" ref="N3297" ca="1">IFERROR(INDEX(NTG_2020_Map,$C3297+2,N$7),"")</f>
        <v/>
      </c>
      <c r="O3297" s="18" t="str" cm="1">
        <f t="array" aca="1" ref="O3297" ca="1">IFERROR(IF(INDEX(NTG_2020_Map,$C3297+2,O$7)="","",INDEX(NTG_2020_Map,$C3297+2,O$7)),"")</f>
        <v/>
      </c>
    </row>
    <row r="3298" spans="3:15" ht="12.75" customHeight="1">
      <c r="C3298" s="16">
        <f t="shared" si="102"/>
        <v>144</v>
      </c>
      <c r="D3298" s="16">
        <f t="shared" si="103"/>
        <v>1</v>
      </c>
      <c r="E3298" s="16" cm="1">
        <f t="array" aca="1" ref="E3298" ca="1">IF(F3298="","",IF(INDEX(NTG_2020_Table,$C3298+1,$D3298)=1,1,0))</f>
        <v>0</v>
      </c>
      <c r="F3298" s="17" t="str" cm="1">
        <f t="array" aca="1" ref="F3298" ca="1">IFERROR(INDEX(NTG_2020_Table,$C3298+1,$F$7),"")</f>
        <v>NonRes-sAll-mCust-Gas</v>
      </c>
      <c r="G3298" s="17" t="str" cm="1">
        <f t="array" aca="1" ref="G3298" ca="1">IF($F3298="","",IFERROR(INDEX(NTG_2020_Map,1,IF($D3298&lt;$B$4,$B$3,IF($D3298&lt;$B$5,$B$4,$B$5))),""))</f>
        <v>NTG_ID</v>
      </c>
      <c r="H3298" s="17" t="str" cm="1">
        <f t="array" aca="1" ref="H3298" ca="1">IF(F3298="","",IFERROR(INDEX(NTG_2020_Map,2,D3298),""))</f>
        <v>Agric-Default&gt;2yrs</v>
      </c>
      <c r="I3298" s="17" t="str" cm="1">
        <f t="array" aca="1" ref="I3298" ca="1">IFERROR(INDEX(NTG_2020_Map,$C3298+2,$I$7),"")</f>
        <v/>
      </c>
      <c r="J3298" s="17" t="str" cm="1">
        <f t="array" aca="1" ref="J3298" ca="1">IFERROR(IF(INDEX(NTG_2020_Map,$C3298+2,36)=0,"",INDEX(NTG_2020_Map,$C3298+2,$J$7)),"")</f>
        <v/>
      </c>
      <c r="K3298" s="17" t="str" cm="1">
        <f t="array" aca="1" ref="K3298" ca="1">IFERROR(INDEX(NTG_2020_Map,$C3298+2,K$7),"")</f>
        <v/>
      </c>
      <c r="L3298" s="17" t="str" cm="1">
        <f t="array" aca="1" ref="L3298" ca="1">IFERROR(INDEX(NTG_2020_Map,$C3298+2,L$7),"")</f>
        <v/>
      </c>
      <c r="M3298" s="17" t="str" cm="1">
        <f t="array" aca="1" ref="M3298" ca="1">IFERROR(INDEX(NTG_2020_Map,$C3298+2,M$7),"")</f>
        <v/>
      </c>
      <c r="N3298" s="18" t="str" cm="1">
        <f t="array" aca="1" ref="N3298" ca="1">IFERROR(INDEX(NTG_2020_Map,$C3298+2,N$7),"")</f>
        <v/>
      </c>
      <c r="O3298" s="18" t="str" cm="1">
        <f t="array" aca="1" ref="O3298" ca="1">IFERROR(IF(INDEX(NTG_2020_Map,$C3298+2,O$7)="","",INDEX(NTG_2020_Map,$C3298+2,O$7)),"")</f>
        <v/>
      </c>
    </row>
    <row r="3299" spans="3:15" ht="12.75" customHeight="1">
      <c r="C3299" s="16">
        <f t="shared" si="102"/>
        <v>144</v>
      </c>
      <c r="D3299" s="16">
        <f t="shared" si="103"/>
        <v>2</v>
      </c>
      <c r="E3299" s="16" cm="1">
        <f t="array" aca="1" ref="E3299" ca="1">IF(F3299="","",IF(INDEX(NTG_2020_Table,$C3299+1,$D3299)=1,1,0))</f>
        <v>1</v>
      </c>
      <c r="F3299" s="17" t="str" cm="1">
        <f t="array" aca="1" ref="F3299" ca="1">IFERROR(INDEX(NTG_2020_Table,$C3299+1,$F$7),"")</f>
        <v>NonRes-sAll-mCust-Gas</v>
      </c>
      <c r="G3299" s="17" t="str" cm="1">
        <f t="array" aca="1" ref="G3299" ca="1">IF($F3299="","",IFERROR(INDEX(NTG_2020_Map,1,IF($D3299&lt;$B$4,$B$3,IF($D3299&lt;$B$5,$B$4,$B$5))),""))</f>
        <v>NTG_ID</v>
      </c>
      <c r="H3299" s="17" t="str" cm="1">
        <f t="array" aca="1" ref="H3299" ca="1">IF(F3299="","",IFERROR(INDEX(NTG_2020_Map,2,D3299),""))</f>
        <v>DEER2019</v>
      </c>
      <c r="I3299" s="17" t="str" cm="1">
        <f t="array" aca="1" ref="I3299" ca="1">IFERROR(INDEX(NTG_2020_Map,$C3299+2,$I$7),"")</f>
        <v/>
      </c>
      <c r="J3299" s="17" t="str" cm="1">
        <f t="array" aca="1" ref="J3299" ca="1">IFERROR(IF(INDEX(NTG_2020_Map,$C3299+2,36)=0,"",INDEX(NTG_2020_Map,$C3299+2,$J$7)),"")</f>
        <v/>
      </c>
      <c r="K3299" s="17" t="str" cm="1">
        <f t="array" aca="1" ref="K3299" ca="1">IFERROR(INDEX(NTG_2020_Map,$C3299+2,K$7),"")</f>
        <v/>
      </c>
      <c r="L3299" s="17" t="str" cm="1">
        <f t="array" aca="1" ref="L3299" ca="1">IFERROR(INDEX(NTG_2020_Map,$C3299+2,L$7),"")</f>
        <v/>
      </c>
      <c r="M3299" s="17" t="str" cm="1">
        <f t="array" aca="1" ref="M3299" ca="1">IFERROR(INDEX(NTG_2020_Map,$C3299+2,M$7),"")</f>
        <v/>
      </c>
      <c r="N3299" s="18" t="str" cm="1">
        <f t="array" aca="1" ref="N3299" ca="1">IFERROR(INDEX(NTG_2020_Map,$C3299+2,N$7),"")</f>
        <v/>
      </c>
      <c r="O3299" s="18" t="str" cm="1">
        <f t="array" aca="1" ref="O3299" ca="1">IFERROR(IF(INDEX(NTG_2020_Map,$C3299+2,O$7)="","",INDEX(NTG_2020_Map,$C3299+2,O$7)),"")</f>
        <v/>
      </c>
    </row>
    <row r="3300" spans="3:15" ht="12.75" customHeight="1">
      <c r="C3300" s="16">
        <f t="shared" si="102"/>
        <v>144</v>
      </c>
      <c r="D3300" s="16">
        <f t="shared" si="103"/>
        <v>3</v>
      </c>
      <c r="E3300" s="16" cm="1">
        <f t="array" aca="1" ref="E3300" ca="1">IF(F3300="","",IF(INDEX(NTG_2020_Table,$C3300+1,$D3300)=1,1,0))</f>
        <v>0</v>
      </c>
      <c r="F3300" s="17" t="str" cm="1">
        <f t="array" aca="1" ref="F3300" ca="1">IFERROR(INDEX(NTG_2020_Table,$C3300+1,$F$7),"")</f>
        <v>NonRes-sAll-mCust-Gas</v>
      </c>
      <c r="G3300" s="17" t="str" cm="1">
        <f t="array" aca="1" ref="G3300" ca="1">IF($F3300="","",IFERROR(INDEX(NTG_2020_Map,1,IF($D3300&lt;$B$4,$B$3,IF($D3300&lt;$B$5,$B$4,$B$5))),""))</f>
        <v>NTG_ID</v>
      </c>
      <c r="H3300" s="17" cm="1">
        <f t="array" aca="1" ref="H3300" ca="1">IF(F3300="","",IFERROR(INDEX(NTG_2020_Map,2,D3300),""))</f>
        <v>43466</v>
      </c>
      <c r="I3300" s="17" t="str" cm="1">
        <f t="array" aca="1" ref="I3300" ca="1">IFERROR(INDEX(NTG_2020_Map,$C3300+2,$I$7),"")</f>
        <v/>
      </c>
      <c r="J3300" s="17" t="str" cm="1">
        <f t="array" aca="1" ref="J3300" ca="1">IFERROR(IF(INDEX(NTG_2020_Map,$C3300+2,36)=0,"",INDEX(NTG_2020_Map,$C3300+2,$J$7)),"")</f>
        <v/>
      </c>
      <c r="K3300" s="17" t="str" cm="1">
        <f t="array" aca="1" ref="K3300" ca="1">IFERROR(INDEX(NTG_2020_Map,$C3300+2,K$7),"")</f>
        <v/>
      </c>
      <c r="L3300" s="17" t="str" cm="1">
        <f t="array" aca="1" ref="L3300" ca="1">IFERROR(INDEX(NTG_2020_Map,$C3300+2,L$7),"")</f>
        <v/>
      </c>
      <c r="M3300" s="17" t="str" cm="1">
        <f t="array" aca="1" ref="M3300" ca="1">IFERROR(INDEX(NTG_2020_Map,$C3300+2,M$7),"")</f>
        <v/>
      </c>
      <c r="N3300" s="18" t="str" cm="1">
        <f t="array" aca="1" ref="N3300" ca="1">IFERROR(INDEX(NTG_2020_Map,$C3300+2,N$7),"")</f>
        <v/>
      </c>
      <c r="O3300" s="18" t="str" cm="1">
        <f t="array" aca="1" ref="O3300" ca="1">IFERROR(IF(INDEX(NTG_2020_Map,$C3300+2,O$7)="","",INDEX(NTG_2020_Map,$C3300+2,O$7)),"")</f>
        <v/>
      </c>
    </row>
    <row r="3301" spans="3:15" ht="12.75" customHeight="1">
      <c r="C3301" s="16">
        <f t="shared" si="102"/>
        <v>144</v>
      </c>
      <c r="D3301" s="16">
        <f t="shared" si="103"/>
        <v>4</v>
      </c>
      <c r="E3301" s="16" cm="1">
        <f t="array" aca="1" ref="E3301" ca="1">IF(F3301="","",IF(INDEX(NTG_2020_Table,$C3301+1,$D3301)=1,1,0))</f>
        <v>0</v>
      </c>
      <c r="F3301" s="17" t="str" cm="1">
        <f t="array" aca="1" ref="F3301" ca="1">IFERROR(INDEX(NTG_2020_Table,$C3301+1,$F$7),"")</f>
        <v>NonRes-sAll-mCust-Gas</v>
      </c>
      <c r="G3301" s="17" t="str" cm="1">
        <f t="array" aca="1" ref="G3301" ca="1">IF($F3301="","",IFERROR(INDEX(NTG_2020_Map,1,IF($D3301&lt;$B$4,$B$3,IF($D3301&lt;$B$5,$B$4,$B$5))),""))</f>
        <v>NTG_ID</v>
      </c>
      <c r="H3301" s="17" cm="1">
        <f t="array" aca="1" ref="H3301" ca="1">IF(F3301="","",IFERROR(INDEX(NTG_2020_Map,2,D3301),""))</f>
        <v>46022</v>
      </c>
      <c r="I3301" s="17" t="str" cm="1">
        <f t="array" aca="1" ref="I3301" ca="1">IFERROR(INDEX(NTG_2020_Map,$C3301+2,$I$7),"")</f>
        <v/>
      </c>
      <c r="J3301" s="17" t="str" cm="1">
        <f t="array" aca="1" ref="J3301" ca="1">IFERROR(IF(INDEX(NTG_2020_Map,$C3301+2,36)=0,"",INDEX(NTG_2020_Map,$C3301+2,$J$7)),"")</f>
        <v/>
      </c>
      <c r="K3301" s="17" t="str" cm="1">
        <f t="array" aca="1" ref="K3301" ca="1">IFERROR(INDEX(NTG_2020_Map,$C3301+2,K$7),"")</f>
        <v/>
      </c>
      <c r="L3301" s="17" t="str" cm="1">
        <f t="array" aca="1" ref="L3301" ca="1">IFERROR(INDEX(NTG_2020_Map,$C3301+2,L$7),"")</f>
        <v/>
      </c>
      <c r="M3301" s="17" t="str" cm="1">
        <f t="array" aca="1" ref="M3301" ca="1">IFERROR(INDEX(NTG_2020_Map,$C3301+2,M$7),"")</f>
        <v/>
      </c>
      <c r="N3301" s="18" t="str" cm="1">
        <f t="array" aca="1" ref="N3301" ca="1">IFERROR(INDEX(NTG_2020_Map,$C3301+2,N$7),"")</f>
        <v/>
      </c>
      <c r="O3301" s="18" t="str" cm="1">
        <f t="array" aca="1" ref="O3301" ca="1">IFERROR(IF(INDEX(NTG_2020_Map,$C3301+2,O$7)="","",INDEX(NTG_2020_Map,$C3301+2,O$7)),"")</f>
        <v/>
      </c>
    </row>
    <row r="3302" spans="3:15" ht="12.75" customHeight="1">
      <c r="C3302" s="16">
        <f t="shared" si="102"/>
        <v>144</v>
      </c>
      <c r="D3302" s="16">
        <f t="shared" si="103"/>
        <v>5</v>
      </c>
      <c r="E3302" s="16" cm="1">
        <f t="array" aca="1" ref="E3302" ca="1">IF(F3302="","",IF(INDEX(NTG_2020_Table,$C3302+1,$D3302)=1,1,0))</f>
        <v>0</v>
      </c>
      <c r="F3302" s="17" t="str" cm="1">
        <f t="array" aca="1" ref="F3302" ca="1">IFERROR(INDEX(NTG_2020_Table,$C3302+1,$F$7),"")</f>
        <v>NonRes-sAll-mCust-Gas</v>
      </c>
      <c r="G3302" s="17" t="str" cm="1">
        <f t="array" aca="1" ref="G3302" ca="1">IF($F3302="","",IFERROR(INDEX(NTG_2020_Map,1,IF($D3302&lt;$B$4,$B$3,IF($D3302&lt;$B$5,$B$4,$B$5))),""))</f>
        <v>NTG_ID</v>
      </c>
      <c r="H3302" s="17" cm="1">
        <f t="array" aca="1" ref="H3302" ca="1">IF(F3302="","",IFERROR(INDEX(NTG_2020_Map,2,D3302),""))</f>
        <v>0.6</v>
      </c>
      <c r="I3302" s="17" t="str" cm="1">
        <f t="array" aca="1" ref="I3302" ca="1">IFERROR(INDEX(NTG_2020_Map,$C3302+2,$I$7),"")</f>
        <v/>
      </c>
      <c r="J3302" s="17" t="str" cm="1">
        <f t="array" aca="1" ref="J3302" ca="1">IFERROR(IF(INDEX(NTG_2020_Map,$C3302+2,36)=0,"",INDEX(NTG_2020_Map,$C3302+2,$J$7)),"")</f>
        <v/>
      </c>
      <c r="K3302" s="17" t="str" cm="1">
        <f t="array" aca="1" ref="K3302" ca="1">IFERROR(INDEX(NTG_2020_Map,$C3302+2,K$7),"")</f>
        <v/>
      </c>
      <c r="L3302" s="17" t="str" cm="1">
        <f t="array" aca="1" ref="L3302" ca="1">IFERROR(INDEX(NTG_2020_Map,$C3302+2,L$7),"")</f>
        <v/>
      </c>
      <c r="M3302" s="17" t="str" cm="1">
        <f t="array" aca="1" ref="M3302" ca="1">IFERROR(INDEX(NTG_2020_Map,$C3302+2,M$7),"")</f>
        <v/>
      </c>
      <c r="N3302" s="18" t="str" cm="1">
        <f t="array" aca="1" ref="N3302" ca="1">IFERROR(INDEX(NTG_2020_Map,$C3302+2,N$7),"")</f>
        <v/>
      </c>
      <c r="O3302" s="18" t="str" cm="1">
        <f t="array" aca="1" ref="O3302" ca="1">IFERROR(IF(INDEX(NTG_2020_Map,$C3302+2,O$7)="","",INDEX(NTG_2020_Map,$C3302+2,O$7)),"")</f>
        <v/>
      </c>
    </row>
    <row r="3303" spans="3:15" ht="12.75" customHeight="1">
      <c r="C3303" s="16">
        <f t="shared" si="102"/>
        <v>144</v>
      </c>
      <c r="D3303" s="16">
        <f t="shared" si="103"/>
        <v>6</v>
      </c>
      <c r="E3303" s="16" cm="1">
        <f t="array" aca="1" ref="E3303" ca="1">IF(F3303="","",IF(INDEX(NTG_2020_Table,$C3303+1,$D3303)=1,1,0))</f>
        <v>0</v>
      </c>
      <c r="F3303" s="17" t="str" cm="1">
        <f t="array" aca="1" ref="F3303" ca="1">IFERROR(INDEX(NTG_2020_Table,$C3303+1,$F$7),"")</f>
        <v>NonRes-sAll-mCust-Gas</v>
      </c>
      <c r="G3303" s="17" t="str" cm="1">
        <f t="array" aca="1" ref="G3303" ca="1">IF($F3303="","",IFERROR(INDEX(NTG_2020_Map,1,IF($D3303&lt;$B$4,$B$3,IF($D3303&lt;$B$5,$B$4,$B$5))),""))</f>
        <v>NTG_ID</v>
      </c>
      <c r="H3303" s="17" cm="1">
        <f t="array" aca="1" ref="H3303" ca="1">IF(F3303="","",IFERROR(INDEX(NTG_2020_Map,2,D3303),""))</f>
        <v>0.6</v>
      </c>
      <c r="I3303" s="17" t="str" cm="1">
        <f t="array" aca="1" ref="I3303" ca="1">IFERROR(INDEX(NTG_2020_Map,$C3303+2,$I$7),"")</f>
        <v/>
      </c>
      <c r="J3303" s="17" t="str" cm="1">
        <f t="array" aca="1" ref="J3303" ca="1">IFERROR(IF(INDEX(NTG_2020_Map,$C3303+2,36)=0,"",INDEX(NTG_2020_Map,$C3303+2,$J$7)),"")</f>
        <v/>
      </c>
      <c r="K3303" s="17" t="str" cm="1">
        <f t="array" aca="1" ref="K3303" ca="1">IFERROR(INDEX(NTG_2020_Map,$C3303+2,K$7),"")</f>
        <v/>
      </c>
      <c r="L3303" s="17" t="str" cm="1">
        <f t="array" aca="1" ref="L3303" ca="1">IFERROR(INDEX(NTG_2020_Map,$C3303+2,L$7),"")</f>
        <v/>
      </c>
      <c r="M3303" s="17" t="str" cm="1">
        <f t="array" aca="1" ref="M3303" ca="1">IFERROR(INDEX(NTG_2020_Map,$C3303+2,M$7),"")</f>
        <v/>
      </c>
      <c r="N3303" s="18" t="str" cm="1">
        <f t="array" aca="1" ref="N3303" ca="1">IFERROR(INDEX(NTG_2020_Map,$C3303+2,N$7),"")</f>
        <v/>
      </c>
      <c r="O3303" s="18" t="str" cm="1">
        <f t="array" aca="1" ref="O3303" ca="1">IFERROR(IF(INDEX(NTG_2020_Map,$C3303+2,O$7)="","",INDEX(NTG_2020_Map,$C3303+2,O$7)),"")</f>
        <v/>
      </c>
    </row>
    <row r="3304" spans="3:15" ht="12.75" customHeight="1">
      <c r="C3304" s="16">
        <f t="shared" si="102"/>
        <v>144</v>
      </c>
      <c r="D3304" s="16">
        <f t="shared" si="103"/>
        <v>7</v>
      </c>
      <c r="E3304" s="16" cm="1">
        <f t="array" aca="1" ref="E3304" ca="1">IF(F3304="","",IF(INDEX(NTG_2020_Table,$C3304+1,$D3304)=1,1,0))</f>
        <v>0</v>
      </c>
      <c r="F3304" s="17" t="str" cm="1">
        <f t="array" aca="1" ref="F3304" ca="1">IFERROR(INDEX(NTG_2020_Table,$C3304+1,$F$7),"")</f>
        <v>NonRes-sAll-mCust-Gas</v>
      </c>
      <c r="G3304" s="17" t="str" cm="1">
        <f t="array" aca="1" ref="G3304" ca="1">IF($F3304="","",IFERROR(INDEX(NTG_2020_Map,1,IF($D3304&lt;$B$4,$B$3,IF($D3304&lt;$B$5,$B$4,$B$5))),""))</f>
        <v>NTG_ID</v>
      </c>
      <c r="H3304" s="17" t="str" cm="1">
        <f t="array" aca="1" ref="H3304" ca="1">IF(F3304="","",IFERROR(INDEX(NTG_2020_Map,2,D3304),""))</f>
        <v>Measures not covered by other NTG values and measure technology type has been available in marketplace for more than 2 years</v>
      </c>
      <c r="I3304" s="17" t="str" cm="1">
        <f t="array" aca="1" ref="I3304" ca="1">IFERROR(INDEX(NTG_2020_Map,$C3304+2,$I$7),"")</f>
        <v/>
      </c>
      <c r="J3304" s="17" t="str" cm="1">
        <f t="array" aca="1" ref="J3304" ca="1">IFERROR(IF(INDEX(NTG_2020_Map,$C3304+2,36)=0,"",INDEX(NTG_2020_Map,$C3304+2,$J$7)),"")</f>
        <v/>
      </c>
      <c r="K3304" s="17" t="str" cm="1">
        <f t="array" aca="1" ref="K3304" ca="1">IFERROR(INDEX(NTG_2020_Map,$C3304+2,K$7),"")</f>
        <v/>
      </c>
      <c r="L3304" s="17" t="str" cm="1">
        <f t="array" aca="1" ref="L3304" ca="1">IFERROR(INDEX(NTG_2020_Map,$C3304+2,L$7),"")</f>
        <v/>
      </c>
      <c r="M3304" s="17" t="str" cm="1">
        <f t="array" aca="1" ref="M3304" ca="1">IFERROR(INDEX(NTG_2020_Map,$C3304+2,M$7),"")</f>
        <v/>
      </c>
      <c r="N3304" s="18" t="str" cm="1">
        <f t="array" aca="1" ref="N3304" ca="1">IFERROR(INDEX(NTG_2020_Map,$C3304+2,N$7),"")</f>
        <v/>
      </c>
      <c r="O3304" s="18" t="str" cm="1">
        <f t="array" aca="1" ref="O3304" ca="1">IFERROR(IF(INDEX(NTG_2020_Map,$C3304+2,O$7)="","",INDEX(NTG_2020_Map,$C3304+2,O$7)),"")</f>
        <v/>
      </c>
    </row>
    <row r="3305" spans="3:15" ht="12.75" customHeight="1">
      <c r="C3305" s="16">
        <f t="shared" si="102"/>
        <v>144</v>
      </c>
      <c r="D3305" s="16">
        <f t="shared" si="103"/>
        <v>8</v>
      </c>
      <c r="E3305" s="16" cm="1">
        <f t="array" aca="1" ref="E3305" ca="1">IF(F3305="","",IF(INDEX(NTG_2020_Table,$C3305+1,$D3305)=1,1,0))</f>
        <v>0</v>
      </c>
      <c r="F3305" s="17" t="str" cm="1">
        <f t="array" aca="1" ref="F3305" ca="1">IFERROR(INDEX(NTG_2020_Table,$C3305+1,$F$7),"")</f>
        <v>NonRes-sAll-mCust-Gas</v>
      </c>
      <c r="G3305" s="17" t="str" cm="1">
        <f t="array" aca="1" ref="G3305" ca="1">IF($F3305="","",IFERROR(INDEX(NTG_2020_Map,1,IF($D3305&lt;$B$4,$B$3,IF($D3305&lt;$B$5,$B$4,$B$5))),""))</f>
        <v>NTG_ID</v>
      </c>
      <c r="H3305" s="17" t="str" cm="1">
        <f t="array" aca="1" ref="H3305" ca="1">IF(F3305="","",IFERROR(INDEX(NTG_2020_Map,2,D3305),""))</f>
        <v>Deem-DEER|Deem-WP</v>
      </c>
      <c r="I3305" s="17" t="str" cm="1">
        <f t="array" aca="1" ref="I3305" ca="1">IFERROR(INDEX(NTG_2020_Map,$C3305+2,$I$7),"")</f>
        <v/>
      </c>
      <c r="J3305" s="17" t="str" cm="1">
        <f t="array" aca="1" ref="J3305" ca="1">IFERROR(IF(INDEX(NTG_2020_Map,$C3305+2,36)=0,"",INDEX(NTG_2020_Map,$C3305+2,$J$7)),"")</f>
        <v/>
      </c>
      <c r="K3305" s="17" t="str" cm="1">
        <f t="array" aca="1" ref="K3305" ca="1">IFERROR(INDEX(NTG_2020_Map,$C3305+2,K$7),"")</f>
        <v/>
      </c>
      <c r="L3305" s="17" t="str" cm="1">
        <f t="array" aca="1" ref="L3305" ca="1">IFERROR(INDEX(NTG_2020_Map,$C3305+2,L$7),"")</f>
        <v/>
      </c>
      <c r="M3305" s="17" t="str" cm="1">
        <f t="array" aca="1" ref="M3305" ca="1">IFERROR(INDEX(NTG_2020_Map,$C3305+2,M$7),"")</f>
        <v/>
      </c>
      <c r="N3305" s="18" t="str" cm="1">
        <f t="array" aca="1" ref="N3305" ca="1">IFERROR(INDEX(NTG_2020_Map,$C3305+2,N$7),"")</f>
        <v/>
      </c>
      <c r="O3305" s="18" t="str" cm="1">
        <f t="array" aca="1" ref="O3305" ca="1">IFERROR(IF(INDEX(NTG_2020_Map,$C3305+2,O$7)="","",INDEX(NTG_2020_Map,$C3305+2,O$7)),"")</f>
        <v/>
      </c>
    </row>
    <row r="3306" spans="3:15" ht="12.75" customHeight="1">
      <c r="C3306" s="16">
        <f t="shared" si="102"/>
        <v>144</v>
      </c>
      <c r="D3306" s="16">
        <f t="shared" si="103"/>
        <v>9</v>
      </c>
      <c r="E3306" s="16" cm="1">
        <f t="array" aca="1" ref="E3306" ca="1">IF(F3306="","",IF(INDEX(NTG_2020_Table,$C3306+1,$D3306)=1,1,0))</f>
        <v>0</v>
      </c>
      <c r="F3306" s="17" t="str" cm="1">
        <f t="array" aca="1" ref="F3306" ca="1">IFERROR(INDEX(NTG_2020_Table,$C3306+1,$F$7),"")</f>
        <v>NonRes-sAll-mCust-Gas</v>
      </c>
      <c r="G3306" s="17" t="str" cm="1">
        <f t="array" aca="1" ref="G3306" ca="1">IF($F3306="","",IFERROR(INDEX(NTG_2020_Map,1,IF($D3306&lt;$B$4,$B$3,IF($D3306&lt;$B$5,$B$4,$B$5))),""))</f>
        <v>NTG_ID</v>
      </c>
      <c r="H3306" s="17" t="str" cm="1">
        <f t="array" aca="1" ref="H3306" ca="1">IF(F3306="","",IFERROR(INDEX(NTG_2020_Map,2,D3306),""))</f>
        <v>AOE|AR|BRO-Bhv|BRO-Op|BRO-RCx|BW|NC|NR</v>
      </c>
      <c r="I3306" s="17" t="str" cm="1">
        <f t="array" aca="1" ref="I3306" ca="1">IFERROR(INDEX(NTG_2020_Map,$C3306+2,$I$7),"")</f>
        <v/>
      </c>
      <c r="J3306" s="17" t="str" cm="1">
        <f t="array" aca="1" ref="J3306" ca="1">IFERROR(IF(INDEX(NTG_2020_Map,$C3306+2,36)=0,"",INDEX(NTG_2020_Map,$C3306+2,$J$7)),"")</f>
        <v/>
      </c>
      <c r="K3306" s="17" t="str" cm="1">
        <f t="array" aca="1" ref="K3306" ca="1">IFERROR(INDEX(NTG_2020_Map,$C3306+2,K$7),"")</f>
        <v/>
      </c>
      <c r="L3306" s="17" t="str" cm="1">
        <f t="array" aca="1" ref="L3306" ca="1">IFERROR(INDEX(NTG_2020_Map,$C3306+2,L$7),"")</f>
        <v/>
      </c>
      <c r="M3306" s="17" t="str" cm="1">
        <f t="array" aca="1" ref="M3306" ca="1">IFERROR(INDEX(NTG_2020_Map,$C3306+2,M$7),"")</f>
        <v/>
      </c>
      <c r="N3306" s="18" t="str" cm="1">
        <f t="array" aca="1" ref="N3306" ca="1">IFERROR(INDEX(NTG_2020_Map,$C3306+2,N$7),"")</f>
        <v/>
      </c>
      <c r="O3306" s="18" t="str" cm="1">
        <f t="array" aca="1" ref="O3306" ca="1">IFERROR(IF(INDEX(NTG_2020_Map,$C3306+2,O$7)="","",INDEX(NTG_2020_Map,$C3306+2,O$7)),"")</f>
        <v/>
      </c>
    </row>
    <row r="3307" spans="3:15" ht="12.75" customHeight="1">
      <c r="C3307" s="16">
        <f t="shared" si="102"/>
        <v>144</v>
      </c>
      <c r="D3307" s="16">
        <f t="shared" si="103"/>
        <v>10</v>
      </c>
      <c r="E3307" s="16" cm="1">
        <f t="array" aca="1" ref="E3307" ca="1">IF(F3307="","",IF(INDEX(NTG_2020_Table,$C3307+1,$D3307)=1,1,0))</f>
        <v>0</v>
      </c>
      <c r="F3307" s="17" t="str" cm="1">
        <f t="array" aca="1" ref="F3307" ca="1">IFERROR(INDEX(NTG_2020_Table,$C3307+1,$F$7),"")</f>
        <v>NonRes-sAll-mCust-Gas</v>
      </c>
      <c r="G3307" s="17" t="str" cm="1">
        <f t="array" aca="1" ref="G3307" ca="1">IF($F3307="","",IFERROR(INDEX(NTG_2020_Map,1,IF($D3307&lt;$B$4,$B$3,IF($D3307&lt;$B$5,$B$4,$B$5))),""))</f>
        <v>NTG_ID</v>
      </c>
      <c r="H3307" s="17" t="str" cm="1">
        <f t="array" aca="1" ref="H3307" ca="1">IF(F3307="","",IFERROR(INDEX(NTG_2020_Map,2,D3307),""))</f>
        <v>UpDeemed|DnCust|DnDeemed|DnCustDI|DnDeemDI</v>
      </c>
      <c r="I3307" s="17" t="str" cm="1">
        <f t="array" aca="1" ref="I3307" ca="1">IFERROR(INDEX(NTG_2020_Map,$C3307+2,$I$7),"")</f>
        <v/>
      </c>
      <c r="J3307" s="17" t="str" cm="1">
        <f t="array" aca="1" ref="J3307" ca="1">IFERROR(IF(INDEX(NTG_2020_Map,$C3307+2,36)=0,"",INDEX(NTG_2020_Map,$C3307+2,$J$7)),"")</f>
        <v/>
      </c>
      <c r="K3307" s="17" t="str" cm="1">
        <f t="array" aca="1" ref="K3307" ca="1">IFERROR(INDEX(NTG_2020_Map,$C3307+2,K$7),"")</f>
        <v/>
      </c>
      <c r="L3307" s="17" t="str" cm="1">
        <f t="array" aca="1" ref="L3307" ca="1">IFERROR(INDEX(NTG_2020_Map,$C3307+2,L$7),"")</f>
        <v/>
      </c>
      <c r="M3307" s="17" t="str" cm="1">
        <f t="array" aca="1" ref="M3307" ca="1">IFERROR(INDEX(NTG_2020_Map,$C3307+2,M$7),"")</f>
        <v/>
      </c>
      <c r="N3307" s="18" t="str" cm="1">
        <f t="array" aca="1" ref="N3307" ca="1">IFERROR(INDEX(NTG_2020_Map,$C3307+2,N$7),"")</f>
        <v/>
      </c>
      <c r="O3307" s="18" t="str" cm="1">
        <f t="array" aca="1" ref="O3307" ca="1">IFERROR(IF(INDEX(NTG_2020_Map,$C3307+2,O$7)="","",INDEX(NTG_2020_Map,$C3307+2,O$7)),"")</f>
        <v/>
      </c>
    </row>
    <row r="3308" spans="3:15" ht="12.75" customHeight="1">
      <c r="C3308" s="16">
        <f t="shared" si="102"/>
        <v>144</v>
      </c>
      <c r="D3308" s="16">
        <f t="shared" si="103"/>
        <v>11</v>
      </c>
      <c r="E3308" s="16" cm="1">
        <f t="array" aca="1" ref="E3308" ca="1">IF(F3308="","",IF(INDEX(NTG_2020_Table,$C3308+1,$D3308)=1,1,0))</f>
        <v>0</v>
      </c>
      <c r="F3308" s="17" t="str" cm="1">
        <f t="array" aca="1" ref="F3308" ca="1">IFERROR(INDEX(NTG_2020_Table,$C3308+1,$F$7),"")</f>
        <v>NonRes-sAll-mCust-Gas</v>
      </c>
      <c r="G3308" s="17" t="str" cm="1">
        <f t="array" aca="1" ref="G3308" ca="1">IF($F3308="","",IFERROR(INDEX(NTG_2020_Map,1,IF($D3308&lt;$B$4,$B$3,IF($D3308&lt;$B$5,$B$4,$B$5))),""))</f>
        <v>VersionSource</v>
      </c>
      <c r="H3308" s="17" t="str" cm="1">
        <f t="array" aca="1" ref="H3308" ca="1">IF(F3308="","",IFERROR(INDEX(NTG_2020_Map,2,D3308),""))</f>
        <v/>
      </c>
      <c r="I3308" s="17" t="str" cm="1">
        <f t="array" aca="1" ref="I3308" ca="1">IFERROR(INDEX(NTG_2020_Map,$C3308+2,$I$7),"")</f>
        <v/>
      </c>
      <c r="J3308" s="17" t="str" cm="1">
        <f t="array" aca="1" ref="J3308" ca="1">IFERROR(IF(INDEX(NTG_2020_Map,$C3308+2,36)=0,"",INDEX(NTG_2020_Map,$C3308+2,$J$7)),"")</f>
        <v/>
      </c>
      <c r="K3308" s="17" t="str" cm="1">
        <f t="array" aca="1" ref="K3308" ca="1">IFERROR(INDEX(NTG_2020_Map,$C3308+2,K$7),"")</f>
        <v/>
      </c>
      <c r="L3308" s="17" t="str" cm="1">
        <f t="array" aca="1" ref="L3308" ca="1">IFERROR(INDEX(NTG_2020_Map,$C3308+2,L$7),"")</f>
        <v/>
      </c>
      <c r="M3308" s="17" t="str" cm="1">
        <f t="array" aca="1" ref="M3308" ca="1">IFERROR(INDEX(NTG_2020_Map,$C3308+2,M$7),"")</f>
        <v/>
      </c>
      <c r="N3308" s="18" t="str" cm="1">
        <f t="array" aca="1" ref="N3308" ca="1">IFERROR(INDEX(NTG_2020_Map,$C3308+2,N$7),"")</f>
        <v/>
      </c>
      <c r="O3308" s="18" t="str" cm="1">
        <f t="array" aca="1" ref="O3308" ca="1">IFERROR(IF(INDEX(NTG_2020_Map,$C3308+2,O$7)="","",INDEX(NTG_2020_Map,$C3308+2,O$7)),"")</f>
        <v/>
      </c>
    </row>
    <row r="3309" spans="3:15" ht="12.75" customHeight="1">
      <c r="C3309" s="16">
        <f t="shared" si="102"/>
        <v>144</v>
      </c>
      <c r="D3309" s="16">
        <f t="shared" si="103"/>
        <v>12</v>
      </c>
      <c r="E3309" s="16" cm="1">
        <f t="array" aca="1" ref="E3309" ca="1">IF(F3309="","",IF(INDEX(NTG_2020_Table,$C3309+1,$D3309)=1,1,0))</f>
        <v>0</v>
      </c>
      <c r="F3309" s="17" t="str" cm="1">
        <f t="array" aca="1" ref="F3309" ca="1">IFERROR(INDEX(NTG_2020_Table,$C3309+1,$F$7),"")</f>
        <v>NonRes-sAll-mCust-Gas</v>
      </c>
      <c r="G3309" s="17" t="str" cm="1">
        <f t="array" aca="1" ref="G3309" ca="1">IF($F3309="","",IFERROR(INDEX(NTG_2020_Map,1,IF($D3309&lt;$B$4,$B$3,IF($D3309&lt;$B$5,$B$4,$B$5))),""))</f>
        <v>VersionSource</v>
      </c>
      <c r="H3309" s="17" t="str" cm="1">
        <f t="array" aca="1" ref="H3309" ca="1">IF(F3309="","",IFERROR(INDEX(NTG_2020_Map,2,D3309),""))</f>
        <v>1</v>
      </c>
      <c r="I3309" s="17" t="str" cm="1">
        <f t="array" aca="1" ref="I3309" ca="1">IFERROR(INDEX(NTG_2020_Map,$C3309+2,$I$7),"")</f>
        <v/>
      </c>
      <c r="J3309" s="17" t="str" cm="1">
        <f t="array" aca="1" ref="J3309" ca="1">IFERROR(IF(INDEX(NTG_2020_Map,$C3309+2,36)=0,"",INDEX(NTG_2020_Map,$C3309+2,$J$7)),"")</f>
        <v/>
      </c>
      <c r="K3309" s="17" t="str" cm="1">
        <f t="array" aca="1" ref="K3309" ca="1">IFERROR(INDEX(NTG_2020_Map,$C3309+2,K$7),"")</f>
        <v/>
      </c>
      <c r="L3309" s="17" t="str" cm="1">
        <f t="array" aca="1" ref="L3309" ca="1">IFERROR(INDEX(NTG_2020_Map,$C3309+2,L$7),"")</f>
        <v/>
      </c>
      <c r="M3309" s="17" t="str" cm="1">
        <f t="array" aca="1" ref="M3309" ca="1">IFERROR(INDEX(NTG_2020_Map,$C3309+2,M$7),"")</f>
        <v/>
      </c>
      <c r="N3309" s="18" t="str" cm="1">
        <f t="array" aca="1" ref="N3309" ca="1">IFERROR(INDEX(NTG_2020_Map,$C3309+2,N$7),"")</f>
        <v/>
      </c>
      <c r="O3309" s="18" t="str" cm="1">
        <f t="array" aca="1" ref="O3309" ca="1">IFERROR(IF(INDEX(NTG_2020_Map,$C3309+2,O$7)="","",INDEX(NTG_2020_Map,$C3309+2,O$7)),"")</f>
        <v/>
      </c>
    </row>
    <row r="3310" spans="3:15" ht="12.75" customHeight="1">
      <c r="C3310" s="16">
        <f t="shared" si="102"/>
        <v>144</v>
      </c>
      <c r="D3310" s="16">
        <f t="shared" si="103"/>
        <v>13</v>
      </c>
      <c r="E3310" s="16" cm="1">
        <f t="array" aca="1" ref="E3310" ca="1">IF(F3310="","",IF(INDEX(NTG_2020_Table,$C3310+1,$D3310)=1,1,0))</f>
        <v>0</v>
      </c>
      <c r="F3310" s="17" t="str" cm="1">
        <f t="array" aca="1" ref="F3310" ca="1">IFERROR(INDEX(NTG_2020_Table,$C3310+1,$F$7),"")</f>
        <v>NonRes-sAll-mCust-Gas</v>
      </c>
      <c r="G3310" s="17" t="str" cm="1">
        <f t="array" aca="1" ref="G3310" ca="1">IF($F3310="","",IFERROR(INDEX(NTG_2020_Map,1,IF($D3310&lt;$B$4,$B$3,IF($D3310&lt;$B$5,$B$4,$B$5))),""))</f>
        <v>VersionSource</v>
      </c>
      <c r="H3310" s="17" t="str" cm="1">
        <f t="array" aca="1" ref="H3310" ca="1">IF(F3310="","",IFERROR(INDEX(NTG_2020_Map,2,D3310),""))</f>
        <v>1</v>
      </c>
      <c r="I3310" s="17" t="str" cm="1">
        <f t="array" aca="1" ref="I3310" ca="1">IFERROR(INDEX(NTG_2020_Map,$C3310+2,$I$7),"")</f>
        <v/>
      </c>
      <c r="J3310" s="17" t="str" cm="1">
        <f t="array" aca="1" ref="J3310" ca="1">IFERROR(IF(INDEX(NTG_2020_Map,$C3310+2,36)=0,"",INDEX(NTG_2020_Map,$C3310+2,$J$7)),"")</f>
        <v/>
      </c>
      <c r="K3310" s="17" t="str" cm="1">
        <f t="array" aca="1" ref="K3310" ca="1">IFERROR(INDEX(NTG_2020_Map,$C3310+2,K$7),"")</f>
        <v/>
      </c>
      <c r="L3310" s="17" t="str" cm="1">
        <f t="array" aca="1" ref="L3310" ca="1">IFERROR(INDEX(NTG_2020_Map,$C3310+2,L$7),"")</f>
        <v/>
      </c>
      <c r="M3310" s="17" t="str" cm="1">
        <f t="array" aca="1" ref="M3310" ca="1">IFERROR(INDEX(NTG_2020_Map,$C3310+2,M$7),"")</f>
        <v/>
      </c>
      <c r="N3310" s="18" t="str" cm="1">
        <f t="array" aca="1" ref="N3310" ca="1">IFERROR(INDEX(NTG_2020_Map,$C3310+2,N$7),"")</f>
        <v/>
      </c>
      <c r="O3310" s="18" t="str" cm="1">
        <f t="array" aca="1" ref="O3310" ca="1">IFERROR(IF(INDEX(NTG_2020_Map,$C3310+2,O$7)="","",INDEX(NTG_2020_Map,$C3310+2,O$7)),"")</f>
        <v/>
      </c>
    </row>
    <row r="3311" spans="3:15" ht="12.75" customHeight="1">
      <c r="C3311" s="16">
        <f t="shared" si="102"/>
        <v>144</v>
      </c>
      <c r="D3311" s="16">
        <f t="shared" si="103"/>
        <v>14</v>
      </c>
      <c r="E3311" s="16" cm="1">
        <f t="array" aca="1" ref="E3311" ca="1">IF(F3311="","",IF(INDEX(NTG_2020_Table,$C3311+1,$D3311)=1,1,0))</f>
        <v>0</v>
      </c>
      <c r="F3311" s="17" t="str" cm="1">
        <f t="array" aca="1" ref="F3311" ca="1">IFERROR(INDEX(NTG_2020_Table,$C3311+1,$F$7),"")</f>
        <v>NonRes-sAll-mCust-Gas</v>
      </c>
      <c r="G3311" s="17" t="str" cm="1">
        <f t="array" aca="1" ref="G3311" ca="1">IF($F3311="","",IFERROR(INDEX(NTG_2020_Map,1,IF($D3311&lt;$B$4,$B$3,IF($D3311&lt;$B$5,$B$4,$B$5))),""))</f>
        <v>VersionSource</v>
      </c>
      <c r="H3311" s="17" t="str" cm="1">
        <f t="array" aca="1" ref="H3311" ca="1">IF(F3311="","",IFERROR(INDEX(NTG_2020_Map,2,D3311),""))</f>
        <v>0</v>
      </c>
      <c r="I3311" s="17" t="str" cm="1">
        <f t="array" aca="1" ref="I3311" ca="1">IFERROR(INDEX(NTG_2020_Map,$C3311+2,$I$7),"")</f>
        <v/>
      </c>
      <c r="J3311" s="17" t="str" cm="1">
        <f t="array" aca="1" ref="J3311" ca="1">IFERROR(IF(INDEX(NTG_2020_Map,$C3311+2,36)=0,"",INDEX(NTG_2020_Map,$C3311+2,$J$7)),"")</f>
        <v/>
      </c>
      <c r="K3311" s="17" t="str" cm="1">
        <f t="array" aca="1" ref="K3311" ca="1">IFERROR(INDEX(NTG_2020_Map,$C3311+2,K$7),"")</f>
        <v/>
      </c>
      <c r="L3311" s="17" t="str" cm="1">
        <f t="array" aca="1" ref="L3311" ca="1">IFERROR(INDEX(NTG_2020_Map,$C3311+2,L$7),"")</f>
        <v/>
      </c>
      <c r="M3311" s="17" t="str" cm="1">
        <f t="array" aca="1" ref="M3311" ca="1">IFERROR(INDEX(NTG_2020_Map,$C3311+2,M$7),"")</f>
        <v/>
      </c>
      <c r="N3311" s="18" t="str" cm="1">
        <f t="array" aca="1" ref="N3311" ca="1">IFERROR(INDEX(NTG_2020_Map,$C3311+2,N$7),"")</f>
        <v/>
      </c>
      <c r="O3311" s="18" t="str" cm="1">
        <f t="array" aca="1" ref="O3311" ca="1">IFERROR(IF(INDEX(NTG_2020_Map,$C3311+2,O$7)="","",INDEX(NTG_2020_Map,$C3311+2,O$7)),"")</f>
        <v/>
      </c>
    </row>
    <row r="3312" spans="3:15" ht="12.75" customHeight="1">
      <c r="C3312" s="16">
        <f t="shared" si="102"/>
        <v>144</v>
      </c>
      <c r="D3312" s="16">
        <f t="shared" si="103"/>
        <v>15</v>
      </c>
      <c r="E3312" s="16" cm="1">
        <f t="array" aca="1" ref="E3312" ca="1">IF(F3312="","",IF(INDEX(NTG_2020_Table,$C3312+1,$D3312)=1,1,0))</f>
        <v>0</v>
      </c>
      <c r="F3312" s="17" t="str" cm="1">
        <f t="array" aca="1" ref="F3312" ca="1">IFERROR(INDEX(NTG_2020_Table,$C3312+1,$F$7),"")</f>
        <v>NonRes-sAll-mCust-Gas</v>
      </c>
      <c r="G3312" s="17" t="str" cm="1">
        <f t="array" aca="1" ref="G3312" ca="1">IF($F3312="","",IFERROR(INDEX(NTG_2020_Map,1,IF($D3312&lt;$B$4,$B$3,IF($D3312&lt;$B$5,$B$4,$B$5))),""))</f>
        <v>VersionSource</v>
      </c>
      <c r="H3312" s="17" cm="1">
        <f t="array" aca="1" ref="H3312" ca="1">IF(F3312="","",IFERROR(INDEX(NTG_2020_Map,2,D3312),""))</f>
        <v>45448.629734189817</v>
      </c>
      <c r="I3312" s="17" t="str" cm="1">
        <f t="array" aca="1" ref="I3312" ca="1">IFERROR(INDEX(NTG_2020_Map,$C3312+2,$I$7),"")</f>
        <v/>
      </c>
      <c r="J3312" s="17" t="str" cm="1">
        <f t="array" aca="1" ref="J3312" ca="1">IFERROR(IF(INDEX(NTG_2020_Map,$C3312+2,36)=0,"",INDEX(NTG_2020_Map,$C3312+2,$J$7)),"")</f>
        <v/>
      </c>
      <c r="K3312" s="17" t="str" cm="1">
        <f t="array" aca="1" ref="K3312" ca="1">IFERROR(INDEX(NTG_2020_Map,$C3312+2,K$7),"")</f>
        <v/>
      </c>
      <c r="L3312" s="17" t="str" cm="1">
        <f t="array" aca="1" ref="L3312" ca="1">IFERROR(INDEX(NTG_2020_Map,$C3312+2,L$7),"")</f>
        <v/>
      </c>
      <c r="M3312" s="17" t="str" cm="1">
        <f t="array" aca="1" ref="M3312" ca="1">IFERROR(INDEX(NTG_2020_Map,$C3312+2,M$7),"")</f>
        <v/>
      </c>
      <c r="N3312" s="18" t="str" cm="1">
        <f t="array" aca="1" ref="N3312" ca="1">IFERROR(INDEX(NTG_2020_Map,$C3312+2,N$7),"")</f>
        <v/>
      </c>
      <c r="O3312" s="18" t="str" cm="1">
        <f t="array" aca="1" ref="O3312" ca="1">IFERROR(IF(INDEX(NTG_2020_Map,$C3312+2,O$7)="","",INDEX(NTG_2020_Map,$C3312+2,O$7)),"")</f>
        <v/>
      </c>
    </row>
    <row r="3313" spans="3:15" ht="12.75" customHeight="1">
      <c r="C3313" s="16">
        <f t="shared" si="102"/>
        <v>144</v>
      </c>
      <c r="D3313" s="16">
        <f t="shared" si="103"/>
        <v>16</v>
      </c>
      <c r="E3313" s="16" cm="1">
        <f t="array" aca="1" ref="E3313" ca="1">IF(F3313="","",IF(INDEX(NTG_2020_Table,$C3313+1,$D3313)=1,1,0))</f>
        <v>0</v>
      </c>
      <c r="F3313" s="17" t="str" cm="1">
        <f t="array" aca="1" ref="F3313" ca="1">IFERROR(INDEX(NTG_2020_Table,$C3313+1,$F$7),"")</f>
        <v>NonRes-sAll-mCust-Gas</v>
      </c>
      <c r="G3313" s="17" t="str" cm="1">
        <f t="array" aca="1" ref="G3313" ca="1">IF($F3313="","",IFERROR(INDEX(NTG_2020_Map,1,IF($D3313&lt;$B$4,$B$3,IF($D3313&lt;$B$5,$B$4,$B$5))),""))</f>
        <v>VersionSource</v>
      </c>
      <c r="H3313" s="17" t="str" cm="1">
        <f t="array" aca="1" ref="H3313" ca="1">IF(F3313="","",IFERROR(INDEX(NTG_2020_Map,2,D3313),""))</f>
        <v>Expired this record since a new record was created that uses the updated Measure Impact Types and Delivery Types per DEER2026 Scoping Document.</v>
      </c>
      <c r="I3313" s="17" t="str" cm="1">
        <f t="array" aca="1" ref="I3313" ca="1">IFERROR(INDEX(NTG_2020_Map,$C3313+2,$I$7),"")</f>
        <v/>
      </c>
      <c r="J3313" s="17" t="str" cm="1">
        <f t="array" aca="1" ref="J3313" ca="1">IFERROR(IF(INDEX(NTG_2020_Map,$C3313+2,36)=0,"",INDEX(NTG_2020_Map,$C3313+2,$J$7)),"")</f>
        <v/>
      </c>
      <c r="K3313" s="17" t="str" cm="1">
        <f t="array" aca="1" ref="K3313" ca="1">IFERROR(INDEX(NTG_2020_Map,$C3313+2,K$7),"")</f>
        <v/>
      </c>
      <c r="L3313" s="17" t="str" cm="1">
        <f t="array" aca="1" ref="L3313" ca="1">IFERROR(INDEX(NTG_2020_Map,$C3313+2,L$7),"")</f>
        <v/>
      </c>
      <c r="M3313" s="17" t="str" cm="1">
        <f t="array" aca="1" ref="M3313" ca="1">IFERROR(INDEX(NTG_2020_Map,$C3313+2,M$7),"")</f>
        <v/>
      </c>
      <c r="N3313" s="18" t="str" cm="1">
        <f t="array" aca="1" ref="N3313" ca="1">IFERROR(INDEX(NTG_2020_Map,$C3313+2,N$7),"")</f>
        <v/>
      </c>
      <c r="O3313" s="18" t="str" cm="1">
        <f t="array" aca="1" ref="O3313" ca="1">IFERROR(IF(INDEX(NTG_2020_Map,$C3313+2,O$7)="","",INDEX(NTG_2020_Map,$C3313+2,O$7)),"")</f>
        <v/>
      </c>
    </row>
    <row r="3314" spans="3:15" ht="12.75" customHeight="1">
      <c r="C3314" s="16">
        <f t="shared" si="102"/>
        <v>144</v>
      </c>
      <c r="D3314" s="16">
        <f t="shared" si="103"/>
        <v>17</v>
      </c>
      <c r="E3314" s="16" cm="1">
        <f t="array" aca="1" ref="E3314" ca="1">IF(F3314="","",IF(INDEX(NTG_2020_Table,$C3314+1,$D3314)=1,1,0))</f>
        <v>1</v>
      </c>
      <c r="F3314" s="17" t="str" cm="1">
        <f t="array" aca="1" ref="F3314" ca="1">IFERROR(INDEX(NTG_2020_Table,$C3314+1,$F$7),"")</f>
        <v>NonRes-sAll-mCust-Gas</v>
      </c>
      <c r="G3314" s="17" t="str" cm="1">
        <f t="array" aca="1" ref="G3314" ca="1">IF($F3314="","",IFERROR(INDEX(NTG_2020_Map,1,IF($D3314&lt;$B$4,$B$3,IF($D3314&lt;$B$5,$B$4,$B$5))),""))</f>
        <v>VersionSource</v>
      </c>
      <c r="H3314" s="17" t="str" cm="1">
        <f t="array" aca="1" ref="H3314" ca="1">IF(F3314="","",IFERROR(INDEX(NTG_2020_Map,2,D3314),""))</f>
        <v>Deemed Ex Ante Team</v>
      </c>
      <c r="I3314" s="17" t="str" cm="1">
        <f t="array" aca="1" ref="I3314" ca="1">IFERROR(INDEX(NTG_2020_Map,$C3314+2,$I$7),"")</f>
        <v/>
      </c>
      <c r="J3314" s="17" t="str" cm="1">
        <f t="array" aca="1" ref="J3314" ca="1">IFERROR(IF(INDEX(NTG_2020_Map,$C3314+2,36)=0,"",INDEX(NTG_2020_Map,$C3314+2,$J$7)),"")</f>
        <v/>
      </c>
      <c r="K3314" s="17" t="str" cm="1">
        <f t="array" aca="1" ref="K3314" ca="1">IFERROR(INDEX(NTG_2020_Map,$C3314+2,K$7),"")</f>
        <v/>
      </c>
      <c r="L3314" s="17" t="str" cm="1">
        <f t="array" aca="1" ref="L3314" ca="1">IFERROR(INDEX(NTG_2020_Map,$C3314+2,L$7),"")</f>
        <v/>
      </c>
      <c r="M3314" s="17" t="str" cm="1">
        <f t="array" aca="1" ref="M3314" ca="1">IFERROR(INDEX(NTG_2020_Map,$C3314+2,M$7),"")</f>
        <v/>
      </c>
      <c r="N3314" s="18" t="str" cm="1">
        <f t="array" aca="1" ref="N3314" ca="1">IFERROR(INDEX(NTG_2020_Map,$C3314+2,N$7),"")</f>
        <v/>
      </c>
      <c r="O3314" s="18" t="str" cm="1">
        <f t="array" aca="1" ref="O3314" ca="1">IFERROR(IF(INDEX(NTG_2020_Map,$C3314+2,O$7)="","",INDEX(NTG_2020_Map,$C3314+2,O$7)),"")</f>
        <v/>
      </c>
    </row>
    <row r="3315" spans="3:15" ht="12.75" customHeight="1">
      <c r="C3315" s="16">
        <f t="shared" si="102"/>
        <v>144</v>
      </c>
      <c r="D3315" s="16">
        <f t="shared" si="103"/>
        <v>18</v>
      </c>
      <c r="E3315" s="16" cm="1">
        <f t="array" aca="1" ref="E3315" ca="1">IF(F3315="","",IF(INDEX(NTG_2020_Table,$C3315+1,$D3315)=1,1,0))</f>
        <v>1</v>
      </c>
      <c r="F3315" s="17" t="str" cm="1">
        <f t="array" aca="1" ref="F3315" ca="1">IFERROR(INDEX(NTG_2020_Table,$C3315+1,$F$7),"")</f>
        <v>NonRes-sAll-mCust-Gas</v>
      </c>
      <c r="G3315" s="17" t="str" cm="1">
        <f t="array" aca="1" ref="G3315" ca="1">IF($F3315="","",IFERROR(INDEX(NTG_2020_Map,1,IF($D3315&lt;$B$4,$B$3,IF($D3315&lt;$B$5,$B$4,$B$5))),""))</f>
        <v>VersionSource</v>
      </c>
      <c r="H3315" s="17" cm="1">
        <f t="array" aca="1" ref="H3315" ca="1">IF(F3315="","",IFERROR(INDEX(NTG_2020_Map,2,D3315),""))</f>
        <v>44566.539816770834</v>
      </c>
      <c r="I3315" s="17" t="str" cm="1">
        <f t="array" aca="1" ref="I3315" ca="1">IFERROR(INDEX(NTG_2020_Map,$C3315+2,$I$7),"")</f>
        <v/>
      </c>
      <c r="J3315" s="17" t="str" cm="1">
        <f t="array" aca="1" ref="J3315" ca="1">IFERROR(IF(INDEX(NTG_2020_Map,$C3315+2,36)=0,"",INDEX(NTG_2020_Map,$C3315+2,$J$7)),"")</f>
        <v/>
      </c>
      <c r="K3315" s="17" t="str" cm="1">
        <f t="array" aca="1" ref="K3315" ca="1">IFERROR(INDEX(NTG_2020_Map,$C3315+2,K$7),"")</f>
        <v/>
      </c>
      <c r="L3315" s="17" t="str" cm="1">
        <f t="array" aca="1" ref="L3315" ca="1">IFERROR(INDEX(NTG_2020_Map,$C3315+2,L$7),"")</f>
        <v/>
      </c>
      <c r="M3315" s="17" t="str" cm="1">
        <f t="array" aca="1" ref="M3315" ca="1">IFERROR(INDEX(NTG_2020_Map,$C3315+2,M$7),"")</f>
        <v/>
      </c>
      <c r="N3315" s="18" t="str" cm="1">
        <f t="array" aca="1" ref="N3315" ca="1">IFERROR(INDEX(NTG_2020_Map,$C3315+2,N$7),"")</f>
        <v/>
      </c>
      <c r="O3315" s="18" t="str" cm="1">
        <f t="array" aca="1" ref="O3315" ca="1">IFERROR(IF(INDEX(NTG_2020_Map,$C3315+2,O$7)="","",INDEX(NTG_2020_Map,$C3315+2,O$7)),"")</f>
        <v/>
      </c>
    </row>
    <row r="3316" spans="3:15" ht="12.75" customHeight="1">
      <c r="C3316" s="16">
        <f t="shared" si="102"/>
        <v>144</v>
      </c>
      <c r="D3316" s="16">
        <f t="shared" si="103"/>
        <v>19</v>
      </c>
      <c r="E3316" s="16" cm="1">
        <f t="array" aca="1" ref="E3316" ca="1">IF(F3316="","",IF(INDEX(NTG_2020_Table,$C3316+1,$D3316)=1,1,0))</f>
        <v>1</v>
      </c>
      <c r="F3316" s="17" t="str" cm="1">
        <f t="array" aca="1" ref="F3316" ca="1">IFERROR(INDEX(NTG_2020_Table,$C3316+1,$F$7),"")</f>
        <v>NonRes-sAll-mCust-Gas</v>
      </c>
      <c r="G3316" s="17" t="str" cm="1">
        <f t="array" aca="1" ref="G3316" ca="1">IF($F3316="","",IFERROR(INDEX(NTG_2020_Map,1,IF($D3316&lt;$B$4,$B$3,IF($D3316&lt;$B$5,$B$4,$B$5))),""))</f>
        <v>CreatedComment</v>
      </c>
      <c r="H3316" s="17" t="str" cm="1">
        <f t="array" aca="1" ref="H3316" ca="1">IF(F3316="","",IFERROR(INDEX(NTG_2020_Map,2,D3316),""))</f>
        <v/>
      </c>
      <c r="I3316" s="17" t="str" cm="1">
        <f t="array" aca="1" ref="I3316" ca="1">IFERROR(INDEX(NTG_2020_Map,$C3316+2,$I$7),"")</f>
        <v/>
      </c>
      <c r="J3316" s="17" t="str" cm="1">
        <f t="array" aca="1" ref="J3316" ca="1">IFERROR(IF(INDEX(NTG_2020_Map,$C3316+2,36)=0,"",INDEX(NTG_2020_Map,$C3316+2,$J$7)),"")</f>
        <v/>
      </c>
      <c r="K3316" s="17" t="str" cm="1">
        <f t="array" aca="1" ref="K3316" ca="1">IFERROR(INDEX(NTG_2020_Map,$C3316+2,K$7),"")</f>
        <v/>
      </c>
      <c r="L3316" s="17" t="str" cm="1">
        <f t="array" aca="1" ref="L3316" ca="1">IFERROR(INDEX(NTG_2020_Map,$C3316+2,L$7),"")</f>
        <v/>
      </c>
      <c r="M3316" s="17" t="str" cm="1">
        <f t="array" aca="1" ref="M3316" ca="1">IFERROR(INDEX(NTG_2020_Map,$C3316+2,M$7),"")</f>
        <v/>
      </c>
      <c r="N3316" s="18" t="str" cm="1">
        <f t="array" aca="1" ref="N3316" ca="1">IFERROR(INDEX(NTG_2020_Map,$C3316+2,N$7),"")</f>
        <v/>
      </c>
      <c r="O3316" s="18" t="str" cm="1">
        <f t="array" aca="1" ref="O3316" ca="1">IFERROR(IF(INDEX(NTG_2020_Map,$C3316+2,O$7)="","",INDEX(NTG_2020_Map,$C3316+2,O$7)),"")</f>
        <v/>
      </c>
    </row>
    <row r="3317" spans="3:15" ht="12.75" customHeight="1">
      <c r="C3317" s="16">
        <f t="shared" si="102"/>
        <v>144</v>
      </c>
      <c r="D3317" s="16">
        <f t="shared" si="103"/>
        <v>20</v>
      </c>
      <c r="E3317" s="16" cm="1">
        <f t="array" aca="1" ref="E3317" ca="1">IF(F3317="","",IF(INDEX(NTG_2020_Table,$C3317+1,$D3317)=1,1,0))</f>
        <v>1</v>
      </c>
      <c r="F3317" s="17" t="str" cm="1">
        <f t="array" aca="1" ref="F3317" ca="1">IFERROR(INDEX(NTG_2020_Table,$C3317+1,$F$7),"")</f>
        <v>NonRes-sAll-mCust-Gas</v>
      </c>
      <c r="G3317" s="17" t="str" cm="1">
        <f t="array" aca="1" ref="G3317" ca="1">IF($F3317="","",IFERROR(INDEX(NTG_2020_Map,1,IF($D3317&lt;$B$4,$B$3,IF($D3317&lt;$B$5,$B$4,$B$5))),""))</f>
        <v>CreatedComment</v>
      </c>
      <c r="H3317" s="17" t="str" cm="1">
        <f t="array" aca="1" ref="H3317" ca="1">IF(F3317="","",IFERROR(INDEX(NTG_2020_Map,2,D3317),""))</f>
        <v>Deemed Ex Ante Team</v>
      </c>
      <c r="I3317" s="17" t="str" cm="1">
        <f t="array" aca="1" ref="I3317" ca="1">IFERROR(INDEX(NTG_2020_Map,$C3317+2,$I$7),"")</f>
        <v/>
      </c>
      <c r="J3317" s="17" t="str" cm="1">
        <f t="array" aca="1" ref="J3317" ca="1">IFERROR(IF(INDEX(NTG_2020_Map,$C3317+2,36)=0,"",INDEX(NTG_2020_Map,$C3317+2,$J$7)),"")</f>
        <v/>
      </c>
      <c r="K3317" s="17" t="str" cm="1">
        <f t="array" aca="1" ref="K3317" ca="1">IFERROR(INDEX(NTG_2020_Map,$C3317+2,K$7),"")</f>
        <v/>
      </c>
      <c r="L3317" s="17" t="str" cm="1">
        <f t="array" aca="1" ref="L3317" ca="1">IFERROR(INDEX(NTG_2020_Map,$C3317+2,L$7),"")</f>
        <v/>
      </c>
      <c r="M3317" s="17" t="str" cm="1">
        <f t="array" aca="1" ref="M3317" ca="1">IFERROR(INDEX(NTG_2020_Map,$C3317+2,M$7),"")</f>
        <v/>
      </c>
      <c r="N3317" s="18" t="str" cm="1">
        <f t="array" aca="1" ref="N3317" ca="1">IFERROR(INDEX(NTG_2020_Map,$C3317+2,N$7),"")</f>
        <v/>
      </c>
      <c r="O3317" s="18" t="str" cm="1">
        <f t="array" aca="1" ref="O3317" ca="1">IFERROR(IF(INDEX(NTG_2020_Map,$C3317+2,O$7)="","",INDEX(NTG_2020_Map,$C3317+2,O$7)),"")</f>
        <v/>
      </c>
    </row>
    <row r="3318" spans="3:15" ht="12.75" customHeight="1">
      <c r="C3318" s="16">
        <f t="shared" si="102"/>
        <v>144</v>
      </c>
      <c r="D3318" s="16">
        <f t="shared" si="103"/>
        <v>21</v>
      </c>
      <c r="E3318" s="16" cm="1">
        <f t="array" aca="1" ref="E3318" ca="1">IF(F3318="","",IF(INDEX(NTG_2020_Table,$C3318+1,$D3318)=1,1,0))</f>
        <v>1</v>
      </c>
      <c r="F3318" s="17" t="str" cm="1">
        <f t="array" aca="1" ref="F3318" ca="1">IFERROR(INDEX(NTG_2020_Table,$C3318+1,$F$7),"")</f>
        <v>NonRes-sAll-mCust-Gas</v>
      </c>
      <c r="G3318" s="17" t="str" cm="1">
        <f t="array" aca="1" ref="G3318" ca="1">IF($F3318="","",IFERROR(INDEX(NTG_2020_Map,1,IF($D3318&lt;$B$4,$B$3,IF($D3318&lt;$B$5,$B$4,$B$5))),""))</f>
        <v>CreatedComment</v>
      </c>
      <c r="H3318" s="17" t="str" cm="1">
        <f t="array" aca="1" ref="H3318" ca="1">IF(F3318="","",IFERROR(INDEX(NTG_2020_Map,2,D3318),""))</f>
        <v/>
      </c>
      <c r="I3318" s="17" t="str" cm="1">
        <f t="array" aca="1" ref="I3318" ca="1">IFERROR(INDEX(NTG_2020_Map,$C3318+2,$I$7),"")</f>
        <v/>
      </c>
      <c r="J3318" s="17" t="str" cm="1">
        <f t="array" aca="1" ref="J3318" ca="1">IFERROR(IF(INDEX(NTG_2020_Map,$C3318+2,36)=0,"",INDEX(NTG_2020_Map,$C3318+2,$J$7)),"")</f>
        <v/>
      </c>
      <c r="K3318" s="17" t="str" cm="1">
        <f t="array" aca="1" ref="K3318" ca="1">IFERROR(INDEX(NTG_2020_Map,$C3318+2,K$7),"")</f>
        <v/>
      </c>
      <c r="L3318" s="17" t="str" cm="1">
        <f t="array" aca="1" ref="L3318" ca="1">IFERROR(INDEX(NTG_2020_Map,$C3318+2,L$7),"")</f>
        <v/>
      </c>
      <c r="M3318" s="17" t="str" cm="1">
        <f t="array" aca="1" ref="M3318" ca="1">IFERROR(INDEX(NTG_2020_Map,$C3318+2,M$7),"")</f>
        <v/>
      </c>
      <c r="N3318" s="18" t="str" cm="1">
        <f t="array" aca="1" ref="N3318" ca="1">IFERROR(INDEX(NTG_2020_Map,$C3318+2,N$7),"")</f>
        <v/>
      </c>
      <c r="O3318" s="18" t="str" cm="1">
        <f t="array" aca="1" ref="O3318" ca="1">IFERROR(IF(INDEX(NTG_2020_Map,$C3318+2,O$7)="","",INDEX(NTG_2020_Map,$C3318+2,O$7)),"")</f>
        <v/>
      </c>
    </row>
    <row r="3319" spans="3:15" ht="12.75" customHeight="1">
      <c r="C3319" s="16">
        <f t="shared" si="102"/>
        <v>144</v>
      </c>
      <c r="D3319" s="16">
        <f t="shared" si="103"/>
        <v>22</v>
      </c>
      <c r="E3319" s="16" cm="1">
        <f t="array" aca="1" ref="E3319" ca="1">IF(F3319="","",IF(INDEX(NTG_2020_Table,$C3319+1,$D3319)=1,1,0))</f>
        <v>1</v>
      </c>
      <c r="F3319" s="17" t="str" cm="1">
        <f t="array" aca="1" ref="F3319" ca="1">IFERROR(INDEX(NTG_2020_Table,$C3319+1,$F$7),"")</f>
        <v>NonRes-sAll-mCust-Gas</v>
      </c>
      <c r="G3319" s="17" t="str" cm="1">
        <f t="array" aca="1" ref="G3319" ca="1">IF($F3319="","",IFERROR(INDEX(NTG_2020_Map,1,IF($D3319&lt;$B$4,$B$3,IF($D3319&lt;$B$5,$B$4,$B$5))),""))</f>
        <v>CreatedComment</v>
      </c>
      <c r="H3319" s="17" t="str" cm="1">
        <f t="array" aca="1" ref="H3319" ca="1">IF(F3319="","",IFERROR(INDEX(NTG_2020_Map,2,D3319),""))</f>
        <v/>
      </c>
      <c r="I3319" s="17" t="str" cm="1">
        <f t="array" aca="1" ref="I3319" ca="1">IFERROR(INDEX(NTG_2020_Map,$C3319+2,$I$7),"")</f>
        <v/>
      </c>
      <c r="J3319" s="17" t="str" cm="1">
        <f t="array" aca="1" ref="J3319" ca="1">IFERROR(IF(INDEX(NTG_2020_Map,$C3319+2,36)=0,"",INDEX(NTG_2020_Map,$C3319+2,$J$7)),"")</f>
        <v/>
      </c>
      <c r="K3319" s="17" t="str" cm="1">
        <f t="array" aca="1" ref="K3319" ca="1">IFERROR(INDEX(NTG_2020_Map,$C3319+2,K$7),"")</f>
        <v/>
      </c>
      <c r="L3319" s="17" t="str" cm="1">
        <f t="array" aca="1" ref="L3319" ca="1">IFERROR(INDEX(NTG_2020_Map,$C3319+2,L$7),"")</f>
        <v/>
      </c>
      <c r="M3319" s="17" t="str" cm="1">
        <f t="array" aca="1" ref="M3319" ca="1">IFERROR(INDEX(NTG_2020_Map,$C3319+2,M$7),"")</f>
        <v/>
      </c>
      <c r="N3319" s="18" t="str" cm="1">
        <f t="array" aca="1" ref="N3319" ca="1">IFERROR(INDEX(NTG_2020_Map,$C3319+2,N$7),"")</f>
        <v/>
      </c>
      <c r="O3319" s="18" t="str" cm="1">
        <f t="array" aca="1" ref="O3319" ca="1">IFERROR(IF(INDEX(NTG_2020_Map,$C3319+2,O$7)="","",INDEX(NTG_2020_Map,$C3319+2,O$7)),"")</f>
        <v/>
      </c>
    </row>
    <row r="3320" spans="3:15" ht="12.75" customHeight="1">
      <c r="C3320" s="16">
        <f t="shared" si="102"/>
        <v>144</v>
      </c>
      <c r="D3320" s="16">
        <f t="shared" si="103"/>
        <v>23</v>
      </c>
      <c r="E3320" s="16" cm="1">
        <f t="array" aca="1" ref="E3320" ca="1">IF(F3320="","",IF(INDEX(NTG_2020_Table,$C3320+1,$D3320)=1,1,0))</f>
        <v>1</v>
      </c>
      <c r="F3320" s="17" t="str" cm="1">
        <f t="array" aca="1" ref="F3320" ca="1">IFERROR(INDEX(NTG_2020_Table,$C3320+1,$F$7),"")</f>
        <v>NonRes-sAll-mCust-Gas</v>
      </c>
      <c r="G3320" s="17" t="str" cm="1">
        <f t="array" aca="1" ref="G3320" ca="1">IF($F3320="","",IFERROR(INDEX(NTG_2020_Map,1,IF($D3320&lt;$B$4,$B$3,IF($D3320&lt;$B$5,$B$4,$B$5))),""))</f>
        <v>CreatedComment</v>
      </c>
      <c r="H3320" s="17" t="str" cm="1">
        <f t="array" aca="1" ref="H3320" ca="1">IF(F3320="","",IFERROR(INDEX(NTG_2020_Map,2,D3320),""))</f>
        <v/>
      </c>
      <c r="I3320" s="17" t="str" cm="1">
        <f t="array" aca="1" ref="I3320" ca="1">IFERROR(INDEX(NTG_2020_Map,$C3320+2,$I$7),"")</f>
        <v/>
      </c>
      <c r="J3320" s="17" t="str" cm="1">
        <f t="array" aca="1" ref="J3320" ca="1">IFERROR(IF(INDEX(NTG_2020_Map,$C3320+2,36)=0,"",INDEX(NTG_2020_Map,$C3320+2,$J$7)),"")</f>
        <v/>
      </c>
      <c r="K3320" s="17" t="str" cm="1">
        <f t="array" aca="1" ref="K3320" ca="1">IFERROR(INDEX(NTG_2020_Map,$C3320+2,K$7),"")</f>
        <v/>
      </c>
      <c r="L3320" s="17" t="str" cm="1">
        <f t="array" aca="1" ref="L3320" ca="1">IFERROR(INDEX(NTG_2020_Map,$C3320+2,L$7),"")</f>
        <v/>
      </c>
      <c r="M3320" s="17" t="str" cm="1">
        <f t="array" aca="1" ref="M3320" ca="1">IFERROR(INDEX(NTG_2020_Map,$C3320+2,M$7),"")</f>
        <v/>
      </c>
      <c r="N3320" s="18" t="str" cm="1">
        <f t="array" aca="1" ref="N3320" ca="1">IFERROR(INDEX(NTG_2020_Map,$C3320+2,N$7),"")</f>
        <v/>
      </c>
      <c r="O3320" s="18" t="str" cm="1">
        <f t="array" aca="1" ref="O3320" ca="1">IFERROR(IF(INDEX(NTG_2020_Map,$C3320+2,O$7)="","",INDEX(NTG_2020_Map,$C3320+2,O$7)),"")</f>
        <v/>
      </c>
    </row>
    <row r="3321" spans="3:15" ht="12.75" customHeight="1">
      <c r="C3321" s="16">
        <f t="shared" si="102"/>
        <v>145</v>
      </c>
      <c r="D3321" s="16">
        <f t="shared" si="103"/>
        <v>1</v>
      </c>
      <c r="E3321" s="16" cm="1">
        <f t="array" aca="1" ref="E3321" ca="1">IF(F3321="","",IF(INDEX(NTG_2020_Table,$C3321+1,$D3321)=1,1,0))</f>
        <v>0</v>
      </c>
      <c r="F3321" s="17" t="str" cm="1">
        <f t="array" aca="1" ref="F3321" ca="1">IFERROR(INDEX(NTG_2020_Table,$C3321+1,$F$7),"")</f>
        <v>NonRes-sAll-mCust-Ltg-di</v>
      </c>
      <c r="G3321" s="17" t="str" cm="1">
        <f t="array" aca="1" ref="G3321" ca="1">IF($F3321="","",IFERROR(INDEX(NTG_2020_Map,1,IF($D3321&lt;$B$4,$B$3,IF($D3321&lt;$B$5,$B$4,$B$5))),""))</f>
        <v>NTG_ID</v>
      </c>
      <c r="H3321" s="17" t="str" cm="1">
        <f t="array" aca="1" ref="H3321" ca="1">IF(F3321="","",IFERROR(INDEX(NTG_2020_Map,2,D3321),""))</f>
        <v>Agric-Default&gt;2yrs</v>
      </c>
      <c r="I3321" s="17" t="str" cm="1">
        <f t="array" aca="1" ref="I3321" ca="1">IFERROR(INDEX(NTG_2020_Map,$C3321+2,$I$7),"")</f>
        <v/>
      </c>
      <c r="J3321" s="17" t="str" cm="1">
        <f t="array" aca="1" ref="J3321" ca="1">IFERROR(IF(INDEX(NTG_2020_Map,$C3321+2,36)=0,"",INDEX(NTG_2020_Map,$C3321+2,$J$7)),"")</f>
        <v/>
      </c>
      <c r="K3321" s="17" t="str" cm="1">
        <f t="array" aca="1" ref="K3321" ca="1">IFERROR(INDEX(NTG_2020_Map,$C3321+2,K$7),"")</f>
        <v/>
      </c>
      <c r="L3321" s="17" t="str" cm="1">
        <f t="array" aca="1" ref="L3321" ca="1">IFERROR(INDEX(NTG_2020_Map,$C3321+2,L$7),"")</f>
        <v/>
      </c>
      <c r="M3321" s="17" t="str" cm="1">
        <f t="array" aca="1" ref="M3321" ca="1">IFERROR(INDEX(NTG_2020_Map,$C3321+2,M$7),"")</f>
        <v/>
      </c>
      <c r="N3321" s="18" t="str" cm="1">
        <f t="array" aca="1" ref="N3321" ca="1">IFERROR(INDEX(NTG_2020_Map,$C3321+2,N$7),"")</f>
        <v/>
      </c>
      <c r="O3321" s="18" t="str" cm="1">
        <f t="array" aca="1" ref="O3321" ca="1">IFERROR(IF(INDEX(NTG_2020_Map,$C3321+2,O$7)="","",INDEX(NTG_2020_Map,$C3321+2,O$7)),"")</f>
        <v/>
      </c>
    </row>
    <row r="3322" spans="3:15" ht="12.75" customHeight="1">
      <c r="C3322" s="16">
        <f t="shared" si="102"/>
        <v>145</v>
      </c>
      <c r="D3322" s="16">
        <f t="shared" si="103"/>
        <v>2</v>
      </c>
      <c r="E3322" s="16" cm="1">
        <f t="array" aca="1" ref="E3322" ca="1">IF(F3322="","",IF(INDEX(NTG_2020_Table,$C3322+1,$D3322)=1,1,0))</f>
        <v>1</v>
      </c>
      <c r="F3322" s="17" t="str" cm="1">
        <f t="array" aca="1" ref="F3322" ca="1">IFERROR(INDEX(NTG_2020_Table,$C3322+1,$F$7),"")</f>
        <v>NonRes-sAll-mCust-Ltg-di</v>
      </c>
      <c r="G3322" s="17" t="str" cm="1">
        <f t="array" aca="1" ref="G3322" ca="1">IF($F3322="","",IFERROR(INDEX(NTG_2020_Map,1,IF($D3322&lt;$B$4,$B$3,IF($D3322&lt;$B$5,$B$4,$B$5))),""))</f>
        <v>NTG_ID</v>
      </c>
      <c r="H3322" s="17" t="str" cm="1">
        <f t="array" aca="1" ref="H3322" ca="1">IF(F3322="","",IFERROR(INDEX(NTG_2020_Map,2,D3322),""))</f>
        <v>DEER2019</v>
      </c>
      <c r="I3322" s="17" t="str" cm="1">
        <f t="array" aca="1" ref="I3322" ca="1">IFERROR(INDEX(NTG_2020_Map,$C3322+2,$I$7),"")</f>
        <v/>
      </c>
      <c r="J3322" s="17" t="str" cm="1">
        <f t="array" aca="1" ref="J3322" ca="1">IFERROR(IF(INDEX(NTG_2020_Map,$C3322+2,36)=0,"",INDEX(NTG_2020_Map,$C3322+2,$J$7)),"")</f>
        <v/>
      </c>
      <c r="K3322" s="17" t="str" cm="1">
        <f t="array" aca="1" ref="K3322" ca="1">IFERROR(INDEX(NTG_2020_Map,$C3322+2,K$7),"")</f>
        <v/>
      </c>
      <c r="L3322" s="17" t="str" cm="1">
        <f t="array" aca="1" ref="L3322" ca="1">IFERROR(INDEX(NTG_2020_Map,$C3322+2,L$7),"")</f>
        <v/>
      </c>
      <c r="M3322" s="17" t="str" cm="1">
        <f t="array" aca="1" ref="M3322" ca="1">IFERROR(INDEX(NTG_2020_Map,$C3322+2,M$7),"")</f>
        <v/>
      </c>
      <c r="N3322" s="18" t="str" cm="1">
        <f t="array" aca="1" ref="N3322" ca="1">IFERROR(INDEX(NTG_2020_Map,$C3322+2,N$7),"")</f>
        <v/>
      </c>
      <c r="O3322" s="18" t="str" cm="1">
        <f t="array" aca="1" ref="O3322" ca="1">IFERROR(IF(INDEX(NTG_2020_Map,$C3322+2,O$7)="","",INDEX(NTG_2020_Map,$C3322+2,O$7)),"")</f>
        <v/>
      </c>
    </row>
    <row r="3323" spans="3:15" ht="12.75" customHeight="1">
      <c r="C3323" s="16">
        <f t="shared" si="102"/>
        <v>145</v>
      </c>
      <c r="D3323" s="16">
        <f t="shared" si="103"/>
        <v>3</v>
      </c>
      <c r="E3323" s="16" cm="1">
        <f t="array" aca="1" ref="E3323" ca="1">IF(F3323="","",IF(INDEX(NTG_2020_Table,$C3323+1,$D3323)=1,1,0))</f>
        <v>0</v>
      </c>
      <c r="F3323" s="17" t="str" cm="1">
        <f t="array" aca="1" ref="F3323" ca="1">IFERROR(INDEX(NTG_2020_Table,$C3323+1,$F$7),"")</f>
        <v>NonRes-sAll-mCust-Ltg-di</v>
      </c>
      <c r="G3323" s="17" t="str" cm="1">
        <f t="array" aca="1" ref="G3323" ca="1">IF($F3323="","",IFERROR(INDEX(NTG_2020_Map,1,IF($D3323&lt;$B$4,$B$3,IF($D3323&lt;$B$5,$B$4,$B$5))),""))</f>
        <v>NTG_ID</v>
      </c>
      <c r="H3323" s="17" cm="1">
        <f t="array" aca="1" ref="H3323" ca="1">IF(F3323="","",IFERROR(INDEX(NTG_2020_Map,2,D3323),""))</f>
        <v>43466</v>
      </c>
      <c r="I3323" s="17" t="str" cm="1">
        <f t="array" aca="1" ref="I3323" ca="1">IFERROR(INDEX(NTG_2020_Map,$C3323+2,$I$7),"")</f>
        <v/>
      </c>
      <c r="J3323" s="17" t="str" cm="1">
        <f t="array" aca="1" ref="J3323" ca="1">IFERROR(IF(INDEX(NTG_2020_Map,$C3323+2,36)=0,"",INDEX(NTG_2020_Map,$C3323+2,$J$7)),"")</f>
        <v/>
      </c>
      <c r="K3323" s="17" t="str" cm="1">
        <f t="array" aca="1" ref="K3323" ca="1">IFERROR(INDEX(NTG_2020_Map,$C3323+2,K$7),"")</f>
        <v/>
      </c>
      <c r="L3323" s="17" t="str" cm="1">
        <f t="array" aca="1" ref="L3323" ca="1">IFERROR(INDEX(NTG_2020_Map,$C3323+2,L$7),"")</f>
        <v/>
      </c>
      <c r="M3323" s="17" t="str" cm="1">
        <f t="array" aca="1" ref="M3323" ca="1">IFERROR(INDEX(NTG_2020_Map,$C3323+2,M$7),"")</f>
        <v/>
      </c>
      <c r="N3323" s="18" t="str" cm="1">
        <f t="array" aca="1" ref="N3323" ca="1">IFERROR(INDEX(NTG_2020_Map,$C3323+2,N$7),"")</f>
        <v/>
      </c>
      <c r="O3323" s="18" t="str" cm="1">
        <f t="array" aca="1" ref="O3323" ca="1">IFERROR(IF(INDEX(NTG_2020_Map,$C3323+2,O$7)="","",INDEX(NTG_2020_Map,$C3323+2,O$7)),"")</f>
        <v/>
      </c>
    </row>
    <row r="3324" spans="3:15" ht="12.75" customHeight="1">
      <c r="C3324" s="16">
        <f t="shared" si="102"/>
        <v>145</v>
      </c>
      <c r="D3324" s="16">
        <f t="shared" si="103"/>
        <v>4</v>
      </c>
      <c r="E3324" s="16" cm="1">
        <f t="array" aca="1" ref="E3324" ca="1">IF(F3324="","",IF(INDEX(NTG_2020_Table,$C3324+1,$D3324)=1,1,0))</f>
        <v>1</v>
      </c>
      <c r="F3324" s="17" t="str" cm="1">
        <f t="array" aca="1" ref="F3324" ca="1">IFERROR(INDEX(NTG_2020_Table,$C3324+1,$F$7),"")</f>
        <v>NonRes-sAll-mCust-Ltg-di</v>
      </c>
      <c r="G3324" s="17" t="str" cm="1">
        <f t="array" aca="1" ref="G3324" ca="1">IF($F3324="","",IFERROR(INDEX(NTG_2020_Map,1,IF($D3324&lt;$B$4,$B$3,IF($D3324&lt;$B$5,$B$4,$B$5))),""))</f>
        <v>NTG_ID</v>
      </c>
      <c r="H3324" s="17" cm="1">
        <f t="array" aca="1" ref="H3324" ca="1">IF(F3324="","",IFERROR(INDEX(NTG_2020_Map,2,D3324),""))</f>
        <v>46022</v>
      </c>
      <c r="I3324" s="17" t="str" cm="1">
        <f t="array" aca="1" ref="I3324" ca="1">IFERROR(INDEX(NTG_2020_Map,$C3324+2,$I$7),"")</f>
        <v/>
      </c>
      <c r="J3324" s="17" t="str" cm="1">
        <f t="array" aca="1" ref="J3324" ca="1">IFERROR(IF(INDEX(NTG_2020_Map,$C3324+2,36)=0,"",INDEX(NTG_2020_Map,$C3324+2,$J$7)),"")</f>
        <v/>
      </c>
      <c r="K3324" s="17" t="str" cm="1">
        <f t="array" aca="1" ref="K3324" ca="1">IFERROR(INDEX(NTG_2020_Map,$C3324+2,K$7),"")</f>
        <v/>
      </c>
      <c r="L3324" s="17" t="str" cm="1">
        <f t="array" aca="1" ref="L3324" ca="1">IFERROR(INDEX(NTG_2020_Map,$C3324+2,L$7),"")</f>
        <v/>
      </c>
      <c r="M3324" s="17" t="str" cm="1">
        <f t="array" aca="1" ref="M3324" ca="1">IFERROR(INDEX(NTG_2020_Map,$C3324+2,M$7),"")</f>
        <v/>
      </c>
      <c r="N3324" s="18" t="str" cm="1">
        <f t="array" aca="1" ref="N3324" ca="1">IFERROR(INDEX(NTG_2020_Map,$C3324+2,N$7),"")</f>
        <v/>
      </c>
      <c r="O3324" s="18" t="str" cm="1">
        <f t="array" aca="1" ref="O3324" ca="1">IFERROR(IF(INDEX(NTG_2020_Map,$C3324+2,O$7)="","",INDEX(NTG_2020_Map,$C3324+2,O$7)),"")</f>
        <v/>
      </c>
    </row>
    <row r="3325" spans="3:15" ht="12.75" customHeight="1">
      <c r="C3325" s="16">
        <f t="shared" si="102"/>
        <v>145</v>
      </c>
      <c r="D3325" s="16">
        <f t="shared" si="103"/>
        <v>5</v>
      </c>
      <c r="E3325" s="16" cm="1">
        <f t="array" aca="1" ref="E3325" ca="1">IF(F3325="","",IF(INDEX(NTG_2020_Table,$C3325+1,$D3325)=1,1,0))</f>
        <v>0</v>
      </c>
      <c r="F3325" s="17" t="str" cm="1">
        <f t="array" aca="1" ref="F3325" ca="1">IFERROR(INDEX(NTG_2020_Table,$C3325+1,$F$7),"")</f>
        <v>NonRes-sAll-mCust-Ltg-di</v>
      </c>
      <c r="G3325" s="17" t="str" cm="1">
        <f t="array" aca="1" ref="G3325" ca="1">IF($F3325="","",IFERROR(INDEX(NTG_2020_Map,1,IF($D3325&lt;$B$4,$B$3,IF($D3325&lt;$B$5,$B$4,$B$5))),""))</f>
        <v>NTG_ID</v>
      </c>
      <c r="H3325" s="17" cm="1">
        <f t="array" aca="1" ref="H3325" ca="1">IF(F3325="","",IFERROR(INDEX(NTG_2020_Map,2,D3325),""))</f>
        <v>0.6</v>
      </c>
      <c r="I3325" s="17" t="str" cm="1">
        <f t="array" aca="1" ref="I3325" ca="1">IFERROR(INDEX(NTG_2020_Map,$C3325+2,$I$7),"")</f>
        <v/>
      </c>
      <c r="J3325" s="17" t="str" cm="1">
        <f t="array" aca="1" ref="J3325" ca="1">IFERROR(IF(INDEX(NTG_2020_Map,$C3325+2,36)=0,"",INDEX(NTG_2020_Map,$C3325+2,$J$7)),"")</f>
        <v/>
      </c>
      <c r="K3325" s="17" t="str" cm="1">
        <f t="array" aca="1" ref="K3325" ca="1">IFERROR(INDEX(NTG_2020_Map,$C3325+2,K$7),"")</f>
        <v/>
      </c>
      <c r="L3325" s="17" t="str" cm="1">
        <f t="array" aca="1" ref="L3325" ca="1">IFERROR(INDEX(NTG_2020_Map,$C3325+2,L$7),"")</f>
        <v/>
      </c>
      <c r="M3325" s="17" t="str" cm="1">
        <f t="array" aca="1" ref="M3325" ca="1">IFERROR(INDEX(NTG_2020_Map,$C3325+2,M$7),"")</f>
        <v/>
      </c>
      <c r="N3325" s="18" t="str" cm="1">
        <f t="array" aca="1" ref="N3325" ca="1">IFERROR(INDEX(NTG_2020_Map,$C3325+2,N$7),"")</f>
        <v/>
      </c>
      <c r="O3325" s="18" t="str" cm="1">
        <f t="array" aca="1" ref="O3325" ca="1">IFERROR(IF(INDEX(NTG_2020_Map,$C3325+2,O$7)="","",INDEX(NTG_2020_Map,$C3325+2,O$7)),"")</f>
        <v/>
      </c>
    </row>
    <row r="3326" spans="3:15" ht="12.75" customHeight="1">
      <c r="C3326" s="16">
        <f t="shared" si="102"/>
        <v>145</v>
      </c>
      <c r="D3326" s="16">
        <f t="shared" si="103"/>
        <v>6</v>
      </c>
      <c r="E3326" s="16" cm="1">
        <f t="array" aca="1" ref="E3326" ca="1">IF(F3326="","",IF(INDEX(NTG_2020_Table,$C3326+1,$D3326)=1,1,0))</f>
        <v>1</v>
      </c>
      <c r="F3326" s="17" t="str" cm="1">
        <f t="array" aca="1" ref="F3326" ca="1">IFERROR(INDEX(NTG_2020_Table,$C3326+1,$F$7),"")</f>
        <v>NonRes-sAll-mCust-Ltg-di</v>
      </c>
      <c r="G3326" s="17" t="str" cm="1">
        <f t="array" aca="1" ref="G3326" ca="1">IF($F3326="","",IFERROR(INDEX(NTG_2020_Map,1,IF($D3326&lt;$B$4,$B$3,IF($D3326&lt;$B$5,$B$4,$B$5))),""))</f>
        <v>NTG_ID</v>
      </c>
      <c r="H3326" s="17" cm="1">
        <f t="array" aca="1" ref="H3326" ca="1">IF(F3326="","",IFERROR(INDEX(NTG_2020_Map,2,D3326),""))</f>
        <v>0.6</v>
      </c>
      <c r="I3326" s="17" t="str" cm="1">
        <f t="array" aca="1" ref="I3326" ca="1">IFERROR(INDEX(NTG_2020_Map,$C3326+2,$I$7),"")</f>
        <v/>
      </c>
      <c r="J3326" s="17" t="str" cm="1">
        <f t="array" aca="1" ref="J3326" ca="1">IFERROR(IF(INDEX(NTG_2020_Map,$C3326+2,36)=0,"",INDEX(NTG_2020_Map,$C3326+2,$J$7)),"")</f>
        <v/>
      </c>
      <c r="K3326" s="17" t="str" cm="1">
        <f t="array" aca="1" ref="K3326" ca="1">IFERROR(INDEX(NTG_2020_Map,$C3326+2,K$7),"")</f>
        <v/>
      </c>
      <c r="L3326" s="17" t="str" cm="1">
        <f t="array" aca="1" ref="L3326" ca="1">IFERROR(INDEX(NTG_2020_Map,$C3326+2,L$7),"")</f>
        <v/>
      </c>
      <c r="M3326" s="17" t="str" cm="1">
        <f t="array" aca="1" ref="M3326" ca="1">IFERROR(INDEX(NTG_2020_Map,$C3326+2,M$7),"")</f>
        <v/>
      </c>
      <c r="N3326" s="18" t="str" cm="1">
        <f t="array" aca="1" ref="N3326" ca="1">IFERROR(INDEX(NTG_2020_Map,$C3326+2,N$7),"")</f>
        <v/>
      </c>
      <c r="O3326" s="18" t="str" cm="1">
        <f t="array" aca="1" ref="O3326" ca="1">IFERROR(IF(INDEX(NTG_2020_Map,$C3326+2,O$7)="","",INDEX(NTG_2020_Map,$C3326+2,O$7)),"")</f>
        <v/>
      </c>
    </row>
    <row r="3327" spans="3:15" ht="12.75" customHeight="1">
      <c r="C3327" s="16">
        <f t="shared" si="102"/>
        <v>145</v>
      </c>
      <c r="D3327" s="16">
        <f t="shared" si="103"/>
        <v>7</v>
      </c>
      <c r="E3327" s="16" cm="1">
        <f t="array" aca="1" ref="E3327" ca="1">IF(F3327="","",IF(INDEX(NTG_2020_Table,$C3327+1,$D3327)=1,1,0))</f>
        <v>0</v>
      </c>
      <c r="F3327" s="17" t="str" cm="1">
        <f t="array" aca="1" ref="F3327" ca="1">IFERROR(INDEX(NTG_2020_Table,$C3327+1,$F$7),"")</f>
        <v>NonRes-sAll-mCust-Ltg-di</v>
      </c>
      <c r="G3327" s="17" t="str" cm="1">
        <f t="array" aca="1" ref="G3327" ca="1">IF($F3327="","",IFERROR(INDEX(NTG_2020_Map,1,IF($D3327&lt;$B$4,$B$3,IF($D3327&lt;$B$5,$B$4,$B$5))),""))</f>
        <v>NTG_ID</v>
      </c>
      <c r="H3327" s="17" t="str" cm="1">
        <f t="array" aca="1" ref="H3327" ca="1">IF(F3327="","",IFERROR(INDEX(NTG_2020_Map,2,D3327),""))</f>
        <v>Measures not covered by other NTG values and measure technology type has been available in marketplace for more than 2 years</v>
      </c>
      <c r="I3327" s="17" t="str" cm="1">
        <f t="array" aca="1" ref="I3327" ca="1">IFERROR(INDEX(NTG_2020_Map,$C3327+2,$I$7),"")</f>
        <v/>
      </c>
      <c r="J3327" s="17" t="str" cm="1">
        <f t="array" aca="1" ref="J3327" ca="1">IFERROR(IF(INDEX(NTG_2020_Map,$C3327+2,36)=0,"",INDEX(NTG_2020_Map,$C3327+2,$J$7)),"")</f>
        <v/>
      </c>
      <c r="K3327" s="17" t="str" cm="1">
        <f t="array" aca="1" ref="K3327" ca="1">IFERROR(INDEX(NTG_2020_Map,$C3327+2,K$7),"")</f>
        <v/>
      </c>
      <c r="L3327" s="17" t="str" cm="1">
        <f t="array" aca="1" ref="L3327" ca="1">IFERROR(INDEX(NTG_2020_Map,$C3327+2,L$7),"")</f>
        <v/>
      </c>
      <c r="M3327" s="17" t="str" cm="1">
        <f t="array" aca="1" ref="M3327" ca="1">IFERROR(INDEX(NTG_2020_Map,$C3327+2,M$7),"")</f>
        <v/>
      </c>
      <c r="N3327" s="18" t="str" cm="1">
        <f t="array" aca="1" ref="N3327" ca="1">IFERROR(INDEX(NTG_2020_Map,$C3327+2,N$7),"")</f>
        <v/>
      </c>
      <c r="O3327" s="18" t="str" cm="1">
        <f t="array" aca="1" ref="O3327" ca="1">IFERROR(IF(INDEX(NTG_2020_Map,$C3327+2,O$7)="","",INDEX(NTG_2020_Map,$C3327+2,O$7)),"")</f>
        <v/>
      </c>
    </row>
    <row r="3328" spans="3:15" ht="12.75" customHeight="1">
      <c r="C3328" s="16">
        <f t="shared" si="102"/>
        <v>145</v>
      </c>
      <c r="D3328" s="16">
        <f t="shared" si="103"/>
        <v>8</v>
      </c>
      <c r="E3328" s="16" cm="1">
        <f t="array" aca="1" ref="E3328" ca="1">IF(F3328="","",IF(INDEX(NTG_2020_Table,$C3328+1,$D3328)=1,1,0))</f>
        <v>1</v>
      </c>
      <c r="F3328" s="17" t="str" cm="1">
        <f t="array" aca="1" ref="F3328" ca="1">IFERROR(INDEX(NTG_2020_Table,$C3328+1,$F$7),"")</f>
        <v>NonRes-sAll-mCust-Ltg-di</v>
      </c>
      <c r="G3328" s="17" t="str" cm="1">
        <f t="array" aca="1" ref="G3328" ca="1">IF($F3328="","",IFERROR(INDEX(NTG_2020_Map,1,IF($D3328&lt;$B$4,$B$3,IF($D3328&lt;$B$5,$B$4,$B$5))),""))</f>
        <v>NTG_ID</v>
      </c>
      <c r="H3328" s="17" t="str" cm="1">
        <f t="array" aca="1" ref="H3328" ca="1">IF(F3328="","",IFERROR(INDEX(NTG_2020_Map,2,D3328),""))</f>
        <v>Deem-DEER|Deem-WP</v>
      </c>
      <c r="I3328" s="17" t="str" cm="1">
        <f t="array" aca="1" ref="I3328" ca="1">IFERROR(INDEX(NTG_2020_Map,$C3328+2,$I$7),"")</f>
        <v/>
      </c>
      <c r="J3328" s="17" t="str" cm="1">
        <f t="array" aca="1" ref="J3328" ca="1">IFERROR(IF(INDEX(NTG_2020_Map,$C3328+2,36)=0,"",INDEX(NTG_2020_Map,$C3328+2,$J$7)),"")</f>
        <v/>
      </c>
      <c r="K3328" s="17" t="str" cm="1">
        <f t="array" aca="1" ref="K3328" ca="1">IFERROR(INDEX(NTG_2020_Map,$C3328+2,K$7),"")</f>
        <v/>
      </c>
      <c r="L3328" s="17" t="str" cm="1">
        <f t="array" aca="1" ref="L3328" ca="1">IFERROR(INDEX(NTG_2020_Map,$C3328+2,L$7),"")</f>
        <v/>
      </c>
      <c r="M3328" s="17" t="str" cm="1">
        <f t="array" aca="1" ref="M3328" ca="1">IFERROR(INDEX(NTG_2020_Map,$C3328+2,M$7),"")</f>
        <v/>
      </c>
      <c r="N3328" s="18" t="str" cm="1">
        <f t="array" aca="1" ref="N3328" ca="1">IFERROR(INDEX(NTG_2020_Map,$C3328+2,N$7),"")</f>
        <v/>
      </c>
      <c r="O3328" s="18" t="str" cm="1">
        <f t="array" aca="1" ref="O3328" ca="1">IFERROR(IF(INDEX(NTG_2020_Map,$C3328+2,O$7)="","",INDEX(NTG_2020_Map,$C3328+2,O$7)),"")</f>
        <v/>
      </c>
    </row>
    <row r="3329" spans="3:15" ht="12.75" customHeight="1">
      <c r="C3329" s="16">
        <f t="shared" si="102"/>
        <v>145</v>
      </c>
      <c r="D3329" s="16">
        <f t="shared" si="103"/>
        <v>9</v>
      </c>
      <c r="E3329" s="16" cm="1">
        <f t="array" aca="1" ref="E3329" ca="1">IF(F3329="","",IF(INDEX(NTG_2020_Table,$C3329+1,$D3329)=1,1,0))</f>
        <v>1</v>
      </c>
      <c r="F3329" s="17" t="str" cm="1">
        <f t="array" aca="1" ref="F3329" ca="1">IFERROR(INDEX(NTG_2020_Table,$C3329+1,$F$7),"")</f>
        <v>NonRes-sAll-mCust-Ltg-di</v>
      </c>
      <c r="G3329" s="17" t="str" cm="1">
        <f t="array" aca="1" ref="G3329" ca="1">IF($F3329="","",IFERROR(INDEX(NTG_2020_Map,1,IF($D3329&lt;$B$4,$B$3,IF($D3329&lt;$B$5,$B$4,$B$5))),""))</f>
        <v>NTG_ID</v>
      </c>
      <c r="H3329" s="17" t="str" cm="1">
        <f t="array" aca="1" ref="H3329" ca="1">IF(F3329="","",IFERROR(INDEX(NTG_2020_Map,2,D3329),""))</f>
        <v>AOE|AR|BRO-Bhv|BRO-Op|BRO-RCx|BW|NC|NR</v>
      </c>
      <c r="I3329" s="17" t="str" cm="1">
        <f t="array" aca="1" ref="I3329" ca="1">IFERROR(INDEX(NTG_2020_Map,$C3329+2,$I$7),"")</f>
        <v/>
      </c>
      <c r="J3329" s="17" t="str" cm="1">
        <f t="array" aca="1" ref="J3329" ca="1">IFERROR(IF(INDEX(NTG_2020_Map,$C3329+2,36)=0,"",INDEX(NTG_2020_Map,$C3329+2,$J$7)),"")</f>
        <v/>
      </c>
      <c r="K3329" s="17" t="str" cm="1">
        <f t="array" aca="1" ref="K3329" ca="1">IFERROR(INDEX(NTG_2020_Map,$C3329+2,K$7),"")</f>
        <v/>
      </c>
      <c r="L3329" s="17" t="str" cm="1">
        <f t="array" aca="1" ref="L3329" ca="1">IFERROR(INDEX(NTG_2020_Map,$C3329+2,L$7),"")</f>
        <v/>
      </c>
      <c r="M3329" s="17" t="str" cm="1">
        <f t="array" aca="1" ref="M3329" ca="1">IFERROR(INDEX(NTG_2020_Map,$C3329+2,M$7),"")</f>
        <v/>
      </c>
      <c r="N3329" s="18" t="str" cm="1">
        <f t="array" aca="1" ref="N3329" ca="1">IFERROR(INDEX(NTG_2020_Map,$C3329+2,N$7),"")</f>
        <v/>
      </c>
      <c r="O3329" s="18" t="str" cm="1">
        <f t="array" aca="1" ref="O3329" ca="1">IFERROR(IF(INDEX(NTG_2020_Map,$C3329+2,O$7)="","",INDEX(NTG_2020_Map,$C3329+2,O$7)),"")</f>
        <v/>
      </c>
    </row>
    <row r="3330" spans="3:15" ht="12.75" customHeight="1">
      <c r="C3330" s="16">
        <f t="shared" si="102"/>
        <v>145</v>
      </c>
      <c r="D3330" s="16">
        <f t="shared" si="103"/>
        <v>10</v>
      </c>
      <c r="E3330" s="16" cm="1">
        <f t="array" aca="1" ref="E3330" ca="1">IF(F3330="","",IF(INDEX(NTG_2020_Table,$C3330+1,$D3330)=1,1,0))</f>
        <v>0</v>
      </c>
      <c r="F3330" s="17" t="str" cm="1">
        <f t="array" aca="1" ref="F3330" ca="1">IFERROR(INDEX(NTG_2020_Table,$C3330+1,$F$7),"")</f>
        <v>NonRes-sAll-mCust-Ltg-di</v>
      </c>
      <c r="G3330" s="17" t="str" cm="1">
        <f t="array" aca="1" ref="G3330" ca="1">IF($F3330="","",IFERROR(INDEX(NTG_2020_Map,1,IF($D3330&lt;$B$4,$B$3,IF($D3330&lt;$B$5,$B$4,$B$5))),""))</f>
        <v>NTG_ID</v>
      </c>
      <c r="H3330" s="17" t="str" cm="1">
        <f t="array" aca="1" ref="H3330" ca="1">IF(F3330="","",IFERROR(INDEX(NTG_2020_Map,2,D3330),""))</f>
        <v>UpDeemed|DnCust|DnDeemed|DnCustDI|DnDeemDI</v>
      </c>
      <c r="I3330" s="17" t="str" cm="1">
        <f t="array" aca="1" ref="I3330" ca="1">IFERROR(INDEX(NTG_2020_Map,$C3330+2,$I$7),"")</f>
        <v/>
      </c>
      <c r="J3330" s="17" t="str" cm="1">
        <f t="array" aca="1" ref="J3330" ca="1">IFERROR(IF(INDEX(NTG_2020_Map,$C3330+2,36)=0,"",INDEX(NTG_2020_Map,$C3330+2,$J$7)),"")</f>
        <v/>
      </c>
      <c r="K3330" s="17" t="str" cm="1">
        <f t="array" aca="1" ref="K3330" ca="1">IFERROR(INDEX(NTG_2020_Map,$C3330+2,K$7),"")</f>
        <v/>
      </c>
      <c r="L3330" s="17" t="str" cm="1">
        <f t="array" aca="1" ref="L3330" ca="1">IFERROR(INDEX(NTG_2020_Map,$C3330+2,L$7),"")</f>
        <v/>
      </c>
      <c r="M3330" s="17" t="str" cm="1">
        <f t="array" aca="1" ref="M3330" ca="1">IFERROR(INDEX(NTG_2020_Map,$C3330+2,M$7),"")</f>
        <v/>
      </c>
      <c r="N3330" s="18" t="str" cm="1">
        <f t="array" aca="1" ref="N3330" ca="1">IFERROR(INDEX(NTG_2020_Map,$C3330+2,N$7),"")</f>
        <v/>
      </c>
      <c r="O3330" s="18" t="str" cm="1">
        <f t="array" aca="1" ref="O3330" ca="1">IFERROR(IF(INDEX(NTG_2020_Map,$C3330+2,O$7)="","",INDEX(NTG_2020_Map,$C3330+2,O$7)),"")</f>
        <v/>
      </c>
    </row>
    <row r="3331" spans="3:15" ht="12.75" customHeight="1">
      <c r="C3331" s="16">
        <f t="shared" si="102"/>
        <v>145</v>
      </c>
      <c r="D3331" s="16">
        <f t="shared" si="103"/>
        <v>11</v>
      </c>
      <c r="E3331" s="16" cm="1">
        <f t="array" aca="1" ref="E3331" ca="1">IF(F3331="","",IF(INDEX(NTG_2020_Table,$C3331+1,$D3331)=1,1,0))</f>
        <v>0</v>
      </c>
      <c r="F3331" s="17" t="str" cm="1">
        <f t="array" aca="1" ref="F3331" ca="1">IFERROR(INDEX(NTG_2020_Table,$C3331+1,$F$7),"")</f>
        <v>NonRes-sAll-mCust-Ltg-di</v>
      </c>
      <c r="G3331" s="17" t="str" cm="1">
        <f t="array" aca="1" ref="G3331" ca="1">IF($F3331="","",IFERROR(INDEX(NTG_2020_Map,1,IF($D3331&lt;$B$4,$B$3,IF($D3331&lt;$B$5,$B$4,$B$5))),""))</f>
        <v>VersionSource</v>
      </c>
      <c r="H3331" s="17" t="str" cm="1">
        <f t="array" aca="1" ref="H3331" ca="1">IF(F3331="","",IFERROR(INDEX(NTG_2020_Map,2,D3331),""))</f>
        <v/>
      </c>
      <c r="I3331" s="17" t="str" cm="1">
        <f t="array" aca="1" ref="I3331" ca="1">IFERROR(INDEX(NTG_2020_Map,$C3331+2,$I$7),"")</f>
        <v/>
      </c>
      <c r="J3331" s="17" t="str" cm="1">
        <f t="array" aca="1" ref="J3331" ca="1">IFERROR(IF(INDEX(NTG_2020_Map,$C3331+2,36)=0,"",INDEX(NTG_2020_Map,$C3331+2,$J$7)),"")</f>
        <v/>
      </c>
      <c r="K3331" s="17" t="str" cm="1">
        <f t="array" aca="1" ref="K3331" ca="1">IFERROR(INDEX(NTG_2020_Map,$C3331+2,K$7),"")</f>
        <v/>
      </c>
      <c r="L3331" s="17" t="str" cm="1">
        <f t="array" aca="1" ref="L3331" ca="1">IFERROR(INDEX(NTG_2020_Map,$C3331+2,L$7),"")</f>
        <v/>
      </c>
      <c r="M3331" s="17" t="str" cm="1">
        <f t="array" aca="1" ref="M3331" ca="1">IFERROR(INDEX(NTG_2020_Map,$C3331+2,M$7),"")</f>
        <v/>
      </c>
      <c r="N3331" s="18" t="str" cm="1">
        <f t="array" aca="1" ref="N3331" ca="1">IFERROR(INDEX(NTG_2020_Map,$C3331+2,N$7),"")</f>
        <v/>
      </c>
      <c r="O3331" s="18" t="str" cm="1">
        <f t="array" aca="1" ref="O3331" ca="1">IFERROR(IF(INDEX(NTG_2020_Map,$C3331+2,O$7)="","",INDEX(NTG_2020_Map,$C3331+2,O$7)),"")</f>
        <v/>
      </c>
    </row>
    <row r="3332" spans="3:15" ht="12.75" customHeight="1">
      <c r="C3332" s="16">
        <f t="shared" si="102"/>
        <v>145</v>
      </c>
      <c r="D3332" s="16">
        <f t="shared" si="103"/>
        <v>12</v>
      </c>
      <c r="E3332" s="16" cm="1">
        <f t="array" aca="1" ref="E3332" ca="1">IF(F3332="","",IF(INDEX(NTG_2020_Table,$C3332+1,$D3332)=1,1,0))</f>
        <v>0</v>
      </c>
      <c r="F3332" s="17" t="str" cm="1">
        <f t="array" aca="1" ref="F3332" ca="1">IFERROR(INDEX(NTG_2020_Table,$C3332+1,$F$7),"")</f>
        <v>NonRes-sAll-mCust-Ltg-di</v>
      </c>
      <c r="G3332" s="17" t="str" cm="1">
        <f t="array" aca="1" ref="G3332" ca="1">IF($F3332="","",IFERROR(INDEX(NTG_2020_Map,1,IF($D3332&lt;$B$4,$B$3,IF($D3332&lt;$B$5,$B$4,$B$5))),""))</f>
        <v>VersionSource</v>
      </c>
      <c r="H3332" s="17" t="str" cm="1">
        <f t="array" aca="1" ref="H3332" ca="1">IF(F3332="","",IFERROR(INDEX(NTG_2020_Map,2,D3332),""))</f>
        <v>1</v>
      </c>
      <c r="I3332" s="17" t="str" cm="1">
        <f t="array" aca="1" ref="I3332" ca="1">IFERROR(INDEX(NTG_2020_Map,$C3332+2,$I$7),"")</f>
        <v/>
      </c>
      <c r="J3332" s="17" t="str" cm="1">
        <f t="array" aca="1" ref="J3332" ca="1">IFERROR(IF(INDEX(NTG_2020_Map,$C3332+2,36)=0,"",INDEX(NTG_2020_Map,$C3332+2,$J$7)),"")</f>
        <v/>
      </c>
      <c r="K3332" s="17" t="str" cm="1">
        <f t="array" aca="1" ref="K3332" ca="1">IFERROR(INDEX(NTG_2020_Map,$C3332+2,K$7),"")</f>
        <v/>
      </c>
      <c r="L3332" s="17" t="str" cm="1">
        <f t="array" aca="1" ref="L3332" ca="1">IFERROR(INDEX(NTG_2020_Map,$C3332+2,L$7),"")</f>
        <v/>
      </c>
      <c r="M3332" s="17" t="str" cm="1">
        <f t="array" aca="1" ref="M3332" ca="1">IFERROR(INDEX(NTG_2020_Map,$C3332+2,M$7),"")</f>
        <v/>
      </c>
      <c r="N3332" s="18" t="str" cm="1">
        <f t="array" aca="1" ref="N3332" ca="1">IFERROR(INDEX(NTG_2020_Map,$C3332+2,N$7),"")</f>
        <v/>
      </c>
      <c r="O3332" s="18" t="str" cm="1">
        <f t="array" aca="1" ref="O3332" ca="1">IFERROR(IF(INDEX(NTG_2020_Map,$C3332+2,O$7)="","",INDEX(NTG_2020_Map,$C3332+2,O$7)),"")</f>
        <v/>
      </c>
    </row>
    <row r="3333" spans="3:15" ht="12.75" customHeight="1">
      <c r="C3333" s="16">
        <f t="shared" si="102"/>
        <v>145</v>
      </c>
      <c r="D3333" s="16">
        <f t="shared" si="103"/>
        <v>13</v>
      </c>
      <c r="E3333" s="16" cm="1">
        <f t="array" aca="1" ref="E3333" ca="1">IF(F3333="","",IF(INDEX(NTG_2020_Table,$C3333+1,$D3333)=1,1,0))</f>
        <v>0</v>
      </c>
      <c r="F3333" s="17" t="str" cm="1">
        <f t="array" aca="1" ref="F3333" ca="1">IFERROR(INDEX(NTG_2020_Table,$C3333+1,$F$7),"")</f>
        <v>NonRes-sAll-mCust-Ltg-di</v>
      </c>
      <c r="G3333" s="17" t="str" cm="1">
        <f t="array" aca="1" ref="G3333" ca="1">IF($F3333="","",IFERROR(INDEX(NTG_2020_Map,1,IF($D3333&lt;$B$4,$B$3,IF($D3333&lt;$B$5,$B$4,$B$5))),""))</f>
        <v>VersionSource</v>
      </c>
      <c r="H3333" s="17" t="str" cm="1">
        <f t="array" aca="1" ref="H3333" ca="1">IF(F3333="","",IFERROR(INDEX(NTG_2020_Map,2,D3333),""))</f>
        <v>1</v>
      </c>
      <c r="I3333" s="17" t="str" cm="1">
        <f t="array" aca="1" ref="I3333" ca="1">IFERROR(INDEX(NTG_2020_Map,$C3333+2,$I$7),"")</f>
        <v/>
      </c>
      <c r="J3333" s="17" t="str" cm="1">
        <f t="array" aca="1" ref="J3333" ca="1">IFERROR(IF(INDEX(NTG_2020_Map,$C3333+2,36)=0,"",INDEX(NTG_2020_Map,$C3333+2,$J$7)),"")</f>
        <v/>
      </c>
      <c r="K3333" s="17" t="str" cm="1">
        <f t="array" aca="1" ref="K3333" ca="1">IFERROR(INDEX(NTG_2020_Map,$C3333+2,K$7),"")</f>
        <v/>
      </c>
      <c r="L3333" s="17" t="str" cm="1">
        <f t="array" aca="1" ref="L3333" ca="1">IFERROR(INDEX(NTG_2020_Map,$C3333+2,L$7),"")</f>
        <v/>
      </c>
      <c r="M3333" s="17" t="str" cm="1">
        <f t="array" aca="1" ref="M3333" ca="1">IFERROR(INDEX(NTG_2020_Map,$C3333+2,M$7),"")</f>
        <v/>
      </c>
      <c r="N3333" s="18" t="str" cm="1">
        <f t="array" aca="1" ref="N3333" ca="1">IFERROR(INDEX(NTG_2020_Map,$C3333+2,N$7),"")</f>
        <v/>
      </c>
      <c r="O3333" s="18" t="str" cm="1">
        <f t="array" aca="1" ref="O3333" ca="1">IFERROR(IF(INDEX(NTG_2020_Map,$C3333+2,O$7)="","",INDEX(NTG_2020_Map,$C3333+2,O$7)),"")</f>
        <v/>
      </c>
    </row>
    <row r="3334" spans="3:15" ht="12.75" customHeight="1">
      <c r="C3334" s="16">
        <f t="shared" si="102"/>
        <v>145</v>
      </c>
      <c r="D3334" s="16">
        <f t="shared" si="103"/>
        <v>14</v>
      </c>
      <c r="E3334" s="16" cm="1">
        <f t="array" aca="1" ref="E3334" ca="1">IF(F3334="","",IF(INDEX(NTG_2020_Table,$C3334+1,$D3334)=1,1,0))</f>
        <v>0</v>
      </c>
      <c r="F3334" s="17" t="str" cm="1">
        <f t="array" aca="1" ref="F3334" ca="1">IFERROR(INDEX(NTG_2020_Table,$C3334+1,$F$7),"")</f>
        <v>NonRes-sAll-mCust-Ltg-di</v>
      </c>
      <c r="G3334" s="17" t="str" cm="1">
        <f t="array" aca="1" ref="G3334" ca="1">IF($F3334="","",IFERROR(INDEX(NTG_2020_Map,1,IF($D3334&lt;$B$4,$B$3,IF($D3334&lt;$B$5,$B$4,$B$5))),""))</f>
        <v>VersionSource</v>
      </c>
      <c r="H3334" s="17" t="str" cm="1">
        <f t="array" aca="1" ref="H3334" ca="1">IF(F3334="","",IFERROR(INDEX(NTG_2020_Map,2,D3334),""))</f>
        <v>0</v>
      </c>
      <c r="I3334" s="17" t="str" cm="1">
        <f t="array" aca="1" ref="I3334" ca="1">IFERROR(INDEX(NTG_2020_Map,$C3334+2,$I$7),"")</f>
        <v/>
      </c>
      <c r="J3334" s="17" t="str" cm="1">
        <f t="array" aca="1" ref="J3334" ca="1">IFERROR(IF(INDEX(NTG_2020_Map,$C3334+2,36)=0,"",INDEX(NTG_2020_Map,$C3334+2,$J$7)),"")</f>
        <v/>
      </c>
      <c r="K3334" s="17" t="str" cm="1">
        <f t="array" aca="1" ref="K3334" ca="1">IFERROR(INDEX(NTG_2020_Map,$C3334+2,K$7),"")</f>
        <v/>
      </c>
      <c r="L3334" s="17" t="str" cm="1">
        <f t="array" aca="1" ref="L3334" ca="1">IFERROR(INDEX(NTG_2020_Map,$C3334+2,L$7),"")</f>
        <v/>
      </c>
      <c r="M3334" s="17" t="str" cm="1">
        <f t="array" aca="1" ref="M3334" ca="1">IFERROR(INDEX(NTG_2020_Map,$C3334+2,M$7),"")</f>
        <v/>
      </c>
      <c r="N3334" s="18" t="str" cm="1">
        <f t="array" aca="1" ref="N3334" ca="1">IFERROR(INDEX(NTG_2020_Map,$C3334+2,N$7),"")</f>
        <v/>
      </c>
      <c r="O3334" s="18" t="str" cm="1">
        <f t="array" aca="1" ref="O3334" ca="1">IFERROR(IF(INDEX(NTG_2020_Map,$C3334+2,O$7)="","",INDEX(NTG_2020_Map,$C3334+2,O$7)),"")</f>
        <v/>
      </c>
    </row>
    <row r="3335" spans="3:15" ht="12.75" customHeight="1">
      <c r="C3335" s="16">
        <f t="shared" si="102"/>
        <v>145</v>
      </c>
      <c r="D3335" s="16">
        <f t="shared" si="103"/>
        <v>15</v>
      </c>
      <c r="E3335" s="16" cm="1">
        <f t="array" aca="1" ref="E3335" ca="1">IF(F3335="","",IF(INDEX(NTG_2020_Table,$C3335+1,$D3335)=1,1,0))</f>
        <v>0</v>
      </c>
      <c r="F3335" s="17" t="str" cm="1">
        <f t="array" aca="1" ref="F3335" ca="1">IFERROR(INDEX(NTG_2020_Table,$C3335+1,$F$7),"")</f>
        <v>NonRes-sAll-mCust-Ltg-di</v>
      </c>
      <c r="G3335" s="17" t="str" cm="1">
        <f t="array" aca="1" ref="G3335" ca="1">IF($F3335="","",IFERROR(INDEX(NTG_2020_Map,1,IF($D3335&lt;$B$4,$B$3,IF($D3335&lt;$B$5,$B$4,$B$5))),""))</f>
        <v>VersionSource</v>
      </c>
      <c r="H3335" s="17" cm="1">
        <f t="array" aca="1" ref="H3335" ca="1">IF(F3335="","",IFERROR(INDEX(NTG_2020_Map,2,D3335),""))</f>
        <v>45448.629734189817</v>
      </c>
      <c r="I3335" s="17" t="str" cm="1">
        <f t="array" aca="1" ref="I3335" ca="1">IFERROR(INDEX(NTG_2020_Map,$C3335+2,$I$7),"")</f>
        <v/>
      </c>
      <c r="J3335" s="17" t="str" cm="1">
        <f t="array" aca="1" ref="J3335" ca="1">IFERROR(IF(INDEX(NTG_2020_Map,$C3335+2,36)=0,"",INDEX(NTG_2020_Map,$C3335+2,$J$7)),"")</f>
        <v/>
      </c>
      <c r="K3335" s="17" t="str" cm="1">
        <f t="array" aca="1" ref="K3335" ca="1">IFERROR(INDEX(NTG_2020_Map,$C3335+2,K$7),"")</f>
        <v/>
      </c>
      <c r="L3335" s="17" t="str" cm="1">
        <f t="array" aca="1" ref="L3335" ca="1">IFERROR(INDEX(NTG_2020_Map,$C3335+2,L$7),"")</f>
        <v/>
      </c>
      <c r="M3335" s="17" t="str" cm="1">
        <f t="array" aca="1" ref="M3335" ca="1">IFERROR(INDEX(NTG_2020_Map,$C3335+2,M$7),"")</f>
        <v/>
      </c>
      <c r="N3335" s="18" t="str" cm="1">
        <f t="array" aca="1" ref="N3335" ca="1">IFERROR(INDEX(NTG_2020_Map,$C3335+2,N$7),"")</f>
        <v/>
      </c>
      <c r="O3335" s="18" t="str" cm="1">
        <f t="array" aca="1" ref="O3335" ca="1">IFERROR(IF(INDEX(NTG_2020_Map,$C3335+2,O$7)="","",INDEX(NTG_2020_Map,$C3335+2,O$7)),"")</f>
        <v/>
      </c>
    </row>
    <row r="3336" spans="3:15" ht="12.75" customHeight="1">
      <c r="C3336" s="16">
        <f t="shared" si="102"/>
        <v>145</v>
      </c>
      <c r="D3336" s="16">
        <f t="shared" si="103"/>
        <v>16</v>
      </c>
      <c r="E3336" s="16" cm="1">
        <f t="array" aca="1" ref="E3336" ca="1">IF(F3336="","",IF(INDEX(NTG_2020_Table,$C3336+1,$D3336)=1,1,0))</f>
        <v>0</v>
      </c>
      <c r="F3336" s="17" t="str" cm="1">
        <f t="array" aca="1" ref="F3336" ca="1">IFERROR(INDEX(NTG_2020_Table,$C3336+1,$F$7),"")</f>
        <v>NonRes-sAll-mCust-Ltg-di</v>
      </c>
      <c r="G3336" s="17" t="str" cm="1">
        <f t="array" aca="1" ref="G3336" ca="1">IF($F3336="","",IFERROR(INDEX(NTG_2020_Map,1,IF($D3336&lt;$B$4,$B$3,IF($D3336&lt;$B$5,$B$4,$B$5))),""))</f>
        <v>VersionSource</v>
      </c>
      <c r="H3336" s="17" t="str" cm="1">
        <f t="array" aca="1" ref="H3336" ca="1">IF(F3336="","",IFERROR(INDEX(NTG_2020_Map,2,D3336),""))</f>
        <v>Expired this record since a new record was created that uses the updated Measure Impact Types and Delivery Types per DEER2026 Scoping Document.</v>
      </c>
      <c r="I3336" s="17" t="str" cm="1">
        <f t="array" aca="1" ref="I3336" ca="1">IFERROR(INDEX(NTG_2020_Map,$C3336+2,$I$7),"")</f>
        <v/>
      </c>
      <c r="J3336" s="17" t="str" cm="1">
        <f t="array" aca="1" ref="J3336" ca="1">IFERROR(IF(INDEX(NTG_2020_Map,$C3336+2,36)=0,"",INDEX(NTG_2020_Map,$C3336+2,$J$7)),"")</f>
        <v/>
      </c>
      <c r="K3336" s="17" t="str" cm="1">
        <f t="array" aca="1" ref="K3336" ca="1">IFERROR(INDEX(NTG_2020_Map,$C3336+2,K$7),"")</f>
        <v/>
      </c>
      <c r="L3336" s="17" t="str" cm="1">
        <f t="array" aca="1" ref="L3336" ca="1">IFERROR(INDEX(NTG_2020_Map,$C3336+2,L$7),"")</f>
        <v/>
      </c>
      <c r="M3336" s="17" t="str" cm="1">
        <f t="array" aca="1" ref="M3336" ca="1">IFERROR(INDEX(NTG_2020_Map,$C3336+2,M$7),"")</f>
        <v/>
      </c>
      <c r="N3336" s="18" t="str" cm="1">
        <f t="array" aca="1" ref="N3336" ca="1">IFERROR(INDEX(NTG_2020_Map,$C3336+2,N$7),"")</f>
        <v/>
      </c>
      <c r="O3336" s="18" t="str" cm="1">
        <f t="array" aca="1" ref="O3336" ca="1">IFERROR(IF(INDEX(NTG_2020_Map,$C3336+2,O$7)="","",INDEX(NTG_2020_Map,$C3336+2,O$7)),"")</f>
        <v/>
      </c>
    </row>
    <row r="3337" spans="3:15" ht="12.75" customHeight="1">
      <c r="C3337" s="16">
        <f t="shared" si="102"/>
        <v>145</v>
      </c>
      <c r="D3337" s="16">
        <f t="shared" si="103"/>
        <v>17</v>
      </c>
      <c r="E3337" s="16" cm="1">
        <f t="array" aca="1" ref="E3337" ca="1">IF(F3337="","",IF(INDEX(NTG_2020_Table,$C3337+1,$D3337)=1,1,0))</f>
        <v>1</v>
      </c>
      <c r="F3337" s="17" t="str" cm="1">
        <f t="array" aca="1" ref="F3337" ca="1">IFERROR(INDEX(NTG_2020_Table,$C3337+1,$F$7),"")</f>
        <v>NonRes-sAll-mCust-Ltg-di</v>
      </c>
      <c r="G3337" s="17" t="str" cm="1">
        <f t="array" aca="1" ref="G3337" ca="1">IF($F3337="","",IFERROR(INDEX(NTG_2020_Map,1,IF($D3337&lt;$B$4,$B$3,IF($D3337&lt;$B$5,$B$4,$B$5))),""))</f>
        <v>VersionSource</v>
      </c>
      <c r="H3337" s="17" t="str" cm="1">
        <f t="array" aca="1" ref="H3337" ca="1">IF(F3337="","",IFERROR(INDEX(NTG_2020_Map,2,D3337),""))</f>
        <v>Deemed Ex Ante Team</v>
      </c>
      <c r="I3337" s="17" t="str" cm="1">
        <f t="array" aca="1" ref="I3337" ca="1">IFERROR(INDEX(NTG_2020_Map,$C3337+2,$I$7),"")</f>
        <v/>
      </c>
      <c r="J3337" s="17" t="str" cm="1">
        <f t="array" aca="1" ref="J3337" ca="1">IFERROR(IF(INDEX(NTG_2020_Map,$C3337+2,36)=0,"",INDEX(NTG_2020_Map,$C3337+2,$J$7)),"")</f>
        <v/>
      </c>
      <c r="K3337" s="17" t="str" cm="1">
        <f t="array" aca="1" ref="K3337" ca="1">IFERROR(INDEX(NTG_2020_Map,$C3337+2,K$7),"")</f>
        <v/>
      </c>
      <c r="L3337" s="17" t="str" cm="1">
        <f t="array" aca="1" ref="L3337" ca="1">IFERROR(INDEX(NTG_2020_Map,$C3337+2,L$7),"")</f>
        <v/>
      </c>
      <c r="M3337" s="17" t="str" cm="1">
        <f t="array" aca="1" ref="M3337" ca="1">IFERROR(INDEX(NTG_2020_Map,$C3337+2,M$7),"")</f>
        <v/>
      </c>
      <c r="N3337" s="18" t="str" cm="1">
        <f t="array" aca="1" ref="N3337" ca="1">IFERROR(INDEX(NTG_2020_Map,$C3337+2,N$7),"")</f>
        <v/>
      </c>
      <c r="O3337" s="18" t="str" cm="1">
        <f t="array" aca="1" ref="O3337" ca="1">IFERROR(IF(INDEX(NTG_2020_Map,$C3337+2,O$7)="","",INDEX(NTG_2020_Map,$C3337+2,O$7)),"")</f>
        <v/>
      </c>
    </row>
    <row r="3338" spans="3:15" ht="12.75" customHeight="1">
      <c r="C3338" s="16">
        <f t="shared" ref="C3338:C3343" si="104">IF($D3338=1,IF($C3337&lt;$B$1,$C3337+1,""),$C3337)</f>
        <v>145</v>
      </c>
      <c r="D3338" s="16">
        <f t="shared" ref="D3338:D3343" si="105">IF(D3337&lt;$B$2,D3337+1,1)</f>
        <v>18</v>
      </c>
      <c r="E3338" s="16" cm="1">
        <f t="array" aca="1" ref="E3338" ca="1">IF(F3338="","",IF(INDEX(NTG_2020_Table,$C3338+1,$D3338)=1,1,0))</f>
        <v>1</v>
      </c>
      <c r="F3338" s="17" t="str" cm="1">
        <f t="array" aca="1" ref="F3338" ca="1">IFERROR(INDEX(NTG_2020_Table,$C3338+1,$F$7),"")</f>
        <v>NonRes-sAll-mCust-Ltg-di</v>
      </c>
      <c r="G3338" s="17" t="str" cm="1">
        <f t="array" aca="1" ref="G3338" ca="1">IF($F3338="","",IFERROR(INDEX(NTG_2020_Map,1,IF($D3338&lt;$B$4,$B$3,IF($D3338&lt;$B$5,$B$4,$B$5))),""))</f>
        <v>VersionSource</v>
      </c>
      <c r="H3338" s="17" cm="1">
        <f t="array" aca="1" ref="H3338" ca="1">IF(F3338="","",IFERROR(INDEX(NTG_2020_Map,2,D3338),""))</f>
        <v>44566.539816770834</v>
      </c>
      <c r="I3338" s="17" t="str" cm="1">
        <f t="array" aca="1" ref="I3338" ca="1">IFERROR(INDEX(NTG_2020_Map,$C3338+2,$I$7),"")</f>
        <v/>
      </c>
      <c r="J3338" s="17" t="str" cm="1">
        <f t="array" aca="1" ref="J3338" ca="1">IFERROR(IF(INDEX(NTG_2020_Map,$C3338+2,36)=0,"",INDEX(NTG_2020_Map,$C3338+2,$J$7)),"")</f>
        <v/>
      </c>
      <c r="K3338" s="17" t="str" cm="1">
        <f t="array" aca="1" ref="K3338" ca="1">IFERROR(INDEX(NTG_2020_Map,$C3338+2,K$7),"")</f>
        <v/>
      </c>
      <c r="L3338" s="17" t="str" cm="1">
        <f t="array" aca="1" ref="L3338" ca="1">IFERROR(INDEX(NTG_2020_Map,$C3338+2,L$7),"")</f>
        <v/>
      </c>
      <c r="M3338" s="17" t="str" cm="1">
        <f t="array" aca="1" ref="M3338" ca="1">IFERROR(INDEX(NTG_2020_Map,$C3338+2,M$7),"")</f>
        <v/>
      </c>
      <c r="N3338" s="18" t="str" cm="1">
        <f t="array" aca="1" ref="N3338" ca="1">IFERROR(INDEX(NTG_2020_Map,$C3338+2,N$7),"")</f>
        <v/>
      </c>
      <c r="O3338" s="18" t="str" cm="1">
        <f t="array" aca="1" ref="O3338" ca="1">IFERROR(IF(INDEX(NTG_2020_Map,$C3338+2,O$7)="","",INDEX(NTG_2020_Map,$C3338+2,O$7)),"")</f>
        <v/>
      </c>
    </row>
    <row r="3339" spans="3:15" ht="12.75" customHeight="1">
      <c r="C3339" s="16">
        <f t="shared" si="104"/>
        <v>145</v>
      </c>
      <c r="D3339" s="16">
        <f t="shared" si="105"/>
        <v>19</v>
      </c>
      <c r="E3339" s="16" cm="1">
        <f t="array" aca="1" ref="E3339" ca="1">IF(F3339="","",IF(INDEX(NTG_2020_Table,$C3339+1,$D3339)=1,1,0))</f>
        <v>1</v>
      </c>
      <c r="F3339" s="17" t="str" cm="1">
        <f t="array" aca="1" ref="F3339" ca="1">IFERROR(INDEX(NTG_2020_Table,$C3339+1,$F$7),"")</f>
        <v>NonRes-sAll-mCust-Ltg-di</v>
      </c>
      <c r="G3339" s="17" t="str" cm="1">
        <f t="array" aca="1" ref="G3339" ca="1">IF($F3339="","",IFERROR(INDEX(NTG_2020_Map,1,IF($D3339&lt;$B$4,$B$3,IF($D3339&lt;$B$5,$B$4,$B$5))),""))</f>
        <v>CreatedComment</v>
      </c>
      <c r="H3339" s="17" t="str" cm="1">
        <f t="array" aca="1" ref="H3339" ca="1">IF(F3339="","",IFERROR(INDEX(NTG_2020_Map,2,D3339),""))</f>
        <v/>
      </c>
      <c r="I3339" s="17" t="str" cm="1">
        <f t="array" aca="1" ref="I3339" ca="1">IFERROR(INDEX(NTG_2020_Map,$C3339+2,$I$7),"")</f>
        <v/>
      </c>
      <c r="J3339" s="17" t="str" cm="1">
        <f t="array" aca="1" ref="J3339" ca="1">IFERROR(IF(INDEX(NTG_2020_Map,$C3339+2,36)=0,"",INDEX(NTG_2020_Map,$C3339+2,$J$7)),"")</f>
        <v/>
      </c>
      <c r="K3339" s="17" t="str" cm="1">
        <f t="array" aca="1" ref="K3339" ca="1">IFERROR(INDEX(NTG_2020_Map,$C3339+2,K$7),"")</f>
        <v/>
      </c>
      <c r="L3339" s="17" t="str" cm="1">
        <f t="array" aca="1" ref="L3339" ca="1">IFERROR(INDEX(NTG_2020_Map,$C3339+2,L$7),"")</f>
        <v/>
      </c>
      <c r="M3339" s="17" t="str" cm="1">
        <f t="array" aca="1" ref="M3339" ca="1">IFERROR(INDEX(NTG_2020_Map,$C3339+2,M$7),"")</f>
        <v/>
      </c>
      <c r="N3339" s="18" t="str" cm="1">
        <f t="array" aca="1" ref="N3339" ca="1">IFERROR(INDEX(NTG_2020_Map,$C3339+2,N$7),"")</f>
        <v/>
      </c>
      <c r="O3339" s="18" t="str" cm="1">
        <f t="array" aca="1" ref="O3339" ca="1">IFERROR(IF(INDEX(NTG_2020_Map,$C3339+2,O$7)="","",INDEX(NTG_2020_Map,$C3339+2,O$7)),"")</f>
        <v/>
      </c>
    </row>
    <row r="3340" spans="3:15" ht="12.75" customHeight="1">
      <c r="C3340" s="16">
        <f t="shared" si="104"/>
        <v>145</v>
      </c>
      <c r="D3340" s="16">
        <f t="shared" si="105"/>
        <v>20</v>
      </c>
      <c r="E3340" s="16" cm="1">
        <f t="array" aca="1" ref="E3340" ca="1">IF(F3340="","",IF(INDEX(NTG_2020_Table,$C3340+1,$D3340)=1,1,0))</f>
        <v>1</v>
      </c>
      <c r="F3340" s="17" t="str" cm="1">
        <f t="array" aca="1" ref="F3340" ca="1">IFERROR(INDEX(NTG_2020_Table,$C3340+1,$F$7),"")</f>
        <v>NonRes-sAll-mCust-Ltg-di</v>
      </c>
      <c r="G3340" s="17" t="str" cm="1">
        <f t="array" aca="1" ref="G3340" ca="1">IF($F3340="","",IFERROR(INDEX(NTG_2020_Map,1,IF($D3340&lt;$B$4,$B$3,IF($D3340&lt;$B$5,$B$4,$B$5))),""))</f>
        <v>CreatedComment</v>
      </c>
      <c r="H3340" s="17" t="str" cm="1">
        <f t="array" aca="1" ref="H3340" ca="1">IF(F3340="","",IFERROR(INDEX(NTG_2020_Map,2,D3340),""))</f>
        <v>Deemed Ex Ante Team</v>
      </c>
      <c r="I3340" s="17" t="str" cm="1">
        <f t="array" aca="1" ref="I3340" ca="1">IFERROR(INDEX(NTG_2020_Map,$C3340+2,$I$7),"")</f>
        <v/>
      </c>
      <c r="J3340" s="17" t="str" cm="1">
        <f t="array" aca="1" ref="J3340" ca="1">IFERROR(IF(INDEX(NTG_2020_Map,$C3340+2,36)=0,"",INDEX(NTG_2020_Map,$C3340+2,$J$7)),"")</f>
        <v/>
      </c>
      <c r="K3340" s="17" t="str" cm="1">
        <f t="array" aca="1" ref="K3340" ca="1">IFERROR(INDEX(NTG_2020_Map,$C3340+2,K$7),"")</f>
        <v/>
      </c>
      <c r="L3340" s="17" t="str" cm="1">
        <f t="array" aca="1" ref="L3340" ca="1">IFERROR(INDEX(NTG_2020_Map,$C3340+2,L$7),"")</f>
        <v/>
      </c>
      <c r="M3340" s="17" t="str" cm="1">
        <f t="array" aca="1" ref="M3340" ca="1">IFERROR(INDEX(NTG_2020_Map,$C3340+2,M$7),"")</f>
        <v/>
      </c>
      <c r="N3340" s="18" t="str" cm="1">
        <f t="array" aca="1" ref="N3340" ca="1">IFERROR(INDEX(NTG_2020_Map,$C3340+2,N$7),"")</f>
        <v/>
      </c>
      <c r="O3340" s="18" t="str" cm="1">
        <f t="array" aca="1" ref="O3340" ca="1">IFERROR(IF(INDEX(NTG_2020_Map,$C3340+2,O$7)="","",INDEX(NTG_2020_Map,$C3340+2,O$7)),"")</f>
        <v/>
      </c>
    </row>
    <row r="3341" spans="3:15" ht="12.75" customHeight="1">
      <c r="C3341" s="16">
        <f t="shared" si="104"/>
        <v>145</v>
      </c>
      <c r="D3341" s="16">
        <f t="shared" si="105"/>
        <v>21</v>
      </c>
      <c r="E3341" s="16" cm="1">
        <f t="array" aca="1" ref="E3341" ca="1">IF(F3341="","",IF(INDEX(NTG_2020_Table,$C3341+1,$D3341)=1,1,0))</f>
        <v>1</v>
      </c>
      <c r="F3341" s="17" t="str" cm="1">
        <f t="array" aca="1" ref="F3341" ca="1">IFERROR(INDEX(NTG_2020_Table,$C3341+1,$F$7),"")</f>
        <v>NonRes-sAll-mCust-Ltg-di</v>
      </c>
      <c r="G3341" s="17" t="str" cm="1">
        <f t="array" aca="1" ref="G3341" ca="1">IF($F3341="","",IFERROR(INDEX(NTG_2020_Map,1,IF($D3341&lt;$B$4,$B$3,IF($D3341&lt;$B$5,$B$4,$B$5))),""))</f>
        <v>CreatedComment</v>
      </c>
      <c r="H3341" s="17" t="str" cm="1">
        <f t="array" aca="1" ref="H3341" ca="1">IF(F3341="","",IFERROR(INDEX(NTG_2020_Map,2,D3341),""))</f>
        <v/>
      </c>
      <c r="I3341" s="17" t="str" cm="1">
        <f t="array" aca="1" ref="I3341" ca="1">IFERROR(INDEX(NTG_2020_Map,$C3341+2,$I$7),"")</f>
        <v/>
      </c>
      <c r="J3341" s="17" t="str" cm="1">
        <f t="array" aca="1" ref="J3341" ca="1">IFERROR(IF(INDEX(NTG_2020_Map,$C3341+2,36)=0,"",INDEX(NTG_2020_Map,$C3341+2,$J$7)),"")</f>
        <v/>
      </c>
      <c r="K3341" s="17" t="str" cm="1">
        <f t="array" aca="1" ref="K3341" ca="1">IFERROR(INDEX(NTG_2020_Map,$C3341+2,K$7),"")</f>
        <v/>
      </c>
      <c r="L3341" s="17" t="str" cm="1">
        <f t="array" aca="1" ref="L3341" ca="1">IFERROR(INDEX(NTG_2020_Map,$C3341+2,L$7),"")</f>
        <v/>
      </c>
      <c r="M3341" s="17" t="str" cm="1">
        <f t="array" aca="1" ref="M3341" ca="1">IFERROR(INDEX(NTG_2020_Map,$C3341+2,M$7),"")</f>
        <v/>
      </c>
      <c r="N3341" s="18" t="str" cm="1">
        <f t="array" aca="1" ref="N3341" ca="1">IFERROR(INDEX(NTG_2020_Map,$C3341+2,N$7),"")</f>
        <v/>
      </c>
      <c r="O3341" s="18" t="str" cm="1">
        <f t="array" aca="1" ref="O3341" ca="1">IFERROR(IF(INDEX(NTG_2020_Map,$C3341+2,O$7)="","",INDEX(NTG_2020_Map,$C3341+2,O$7)),"")</f>
        <v/>
      </c>
    </row>
    <row r="3342" spans="3:15" ht="12.75" customHeight="1">
      <c r="C3342" s="16">
        <f t="shared" si="104"/>
        <v>145</v>
      </c>
      <c r="D3342" s="16">
        <f t="shared" si="105"/>
        <v>22</v>
      </c>
      <c r="E3342" s="16" cm="1">
        <f t="array" aca="1" ref="E3342" ca="1">IF(F3342="","",IF(INDEX(NTG_2020_Table,$C3342+1,$D3342)=1,1,0))</f>
        <v>0</v>
      </c>
      <c r="F3342" s="17" t="str" cm="1">
        <f t="array" aca="1" ref="F3342" ca="1">IFERROR(INDEX(NTG_2020_Table,$C3342+1,$F$7),"")</f>
        <v>NonRes-sAll-mCust-Ltg-di</v>
      </c>
      <c r="G3342" s="17" t="str" cm="1">
        <f t="array" aca="1" ref="G3342" ca="1">IF($F3342="","",IFERROR(INDEX(NTG_2020_Map,1,IF($D3342&lt;$B$4,$B$3,IF($D3342&lt;$B$5,$B$4,$B$5))),""))</f>
        <v>CreatedComment</v>
      </c>
      <c r="H3342" s="17" t="str" cm="1">
        <f t="array" aca="1" ref="H3342" ca="1">IF(F3342="","",IFERROR(INDEX(NTG_2020_Map,2,D3342),""))</f>
        <v/>
      </c>
      <c r="I3342" s="17" t="str" cm="1">
        <f t="array" aca="1" ref="I3342" ca="1">IFERROR(INDEX(NTG_2020_Map,$C3342+2,$I$7),"")</f>
        <v/>
      </c>
      <c r="J3342" s="17" t="str" cm="1">
        <f t="array" aca="1" ref="J3342" ca="1">IFERROR(IF(INDEX(NTG_2020_Map,$C3342+2,36)=0,"",INDEX(NTG_2020_Map,$C3342+2,$J$7)),"")</f>
        <v/>
      </c>
      <c r="K3342" s="17" t="str" cm="1">
        <f t="array" aca="1" ref="K3342" ca="1">IFERROR(INDEX(NTG_2020_Map,$C3342+2,K$7),"")</f>
        <v/>
      </c>
      <c r="L3342" s="17" t="str" cm="1">
        <f t="array" aca="1" ref="L3342" ca="1">IFERROR(INDEX(NTG_2020_Map,$C3342+2,L$7),"")</f>
        <v/>
      </c>
      <c r="M3342" s="17" t="str" cm="1">
        <f t="array" aca="1" ref="M3342" ca="1">IFERROR(INDEX(NTG_2020_Map,$C3342+2,M$7),"")</f>
        <v/>
      </c>
      <c r="N3342" s="18" t="str" cm="1">
        <f t="array" aca="1" ref="N3342" ca="1">IFERROR(INDEX(NTG_2020_Map,$C3342+2,N$7),"")</f>
        <v/>
      </c>
      <c r="O3342" s="18" t="str" cm="1">
        <f t="array" aca="1" ref="O3342" ca="1">IFERROR(IF(INDEX(NTG_2020_Map,$C3342+2,O$7)="","",INDEX(NTG_2020_Map,$C3342+2,O$7)),"")</f>
        <v/>
      </c>
    </row>
    <row r="3343" spans="3:15" ht="12.75" customHeight="1">
      <c r="C3343" s="16">
        <f t="shared" si="104"/>
        <v>145</v>
      </c>
      <c r="D3343" s="16">
        <f t="shared" si="105"/>
        <v>23</v>
      </c>
      <c r="E3343" s="16" cm="1">
        <f t="array" aca="1" ref="E3343" ca="1">IF(F3343="","",IF(INDEX(NTG_2020_Table,$C3343+1,$D3343)=1,1,0))</f>
        <v>1</v>
      </c>
      <c r="F3343" s="17" t="str" cm="1">
        <f t="array" aca="1" ref="F3343" ca="1">IFERROR(INDEX(NTG_2020_Table,$C3343+1,$F$7),"")</f>
        <v>NonRes-sAll-mCust-Ltg-di</v>
      </c>
      <c r="G3343" s="17" t="str" cm="1">
        <f t="array" aca="1" ref="G3343" ca="1">IF($F3343="","",IFERROR(INDEX(NTG_2020_Map,1,IF($D3343&lt;$B$4,$B$3,IF($D3343&lt;$B$5,$B$4,$B$5))),""))</f>
        <v>CreatedComment</v>
      </c>
      <c r="H3343" s="17" t="str" cm="1">
        <f t="array" aca="1" ref="H3343" ca="1">IF(F3343="","",IFERROR(INDEX(NTG_2020_Map,2,D3343),""))</f>
        <v/>
      </c>
      <c r="I3343" s="17" t="str" cm="1">
        <f t="array" aca="1" ref="I3343" ca="1">IFERROR(INDEX(NTG_2020_Map,$C3343+2,$I$7),"")</f>
        <v/>
      </c>
      <c r="J3343" s="17" t="str" cm="1">
        <f t="array" aca="1" ref="J3343" ca="1">IFERROR(IF(INDEX(NTG_2020_Map,$C3343+2,36)=0,"",INDEX(NTG_2020_Map,$C3343+2,$J$7)),"")</f>
        <v/>
      </c>
      <c r="K3343" s="17" t="str" cm="1">
        <f t="array" aca="1" ref="K3343" ca="1">IFERROR(INDEX(NTG_2020_Map,$C3343+2,K$7),"")</f>
        <v/>
      </c>
      <c r="L3343" s="17" t="str" cm="1">
        <f t="array" aca="1" ref="L3343" ca="1">IFERROR(INDEX(NTG_2020_Map,$C3343+2,L$7),"")</f>
        <v/>
      </c>
      <c r="M3343" s="17" t="str" cm="1">
        <f t="array" aca="1" ref="M3343" ca="1">IFERROR(INDEX(NTG_2020_Map,$C3343+2,M$7),"")</f>
        <v/>
      </c>
      <c r="N3343" s="18" t="str" cm="1">
        <f t="array" aca="1" ref="N3343" ca="1">IFERROR(INDEX(NTG_2020_Map,$C3343+2,N$7),"")</f>
        <v/>
      </c>
      <c r="O3343" s="18" t="str" cm="1">
        <f t="array" aca="1" ref="O3343" ca="1">IFERROR(IF(INDEX(NTG_2020_Map,$C3343+2,O$7)="","",INDEX(NTG_2020_Map,$C3343+2,O$7)),"")</f>
        <v/>
      </c>
    </row>
  </sheetData>
  <autoFilter ref="C8:O3343" xr:uid="{2D8E4F3F-176A-4684-B5B8-651623DB09BA}"/>
  <conditionalFormatting sqref="F9:O3343">
    <cfRule type="expression" dxfId="23" priority="1">
      <formula>$E9=0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97D6-928A-44C8-8642-354CCA09957D}">
  <sheetPr>
    <tabColor rgb="FF92D050"/>
  </sheetPr>
  <dimension ref="A1:T37"/>
  <sheetViews>
    <sheetView workbookViewId="0">
      <pane xSplit="1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1.25"/>
  <cols>
    <col min="1" max="1" width="13.625" customWidth="1"/>
    <col min="7" max="7" width="20.375" customWidth="1"/>
    <col min="8" max="8" width="12.625" customWidth="1"/>
    <col min="9" max="9" width="13.625" customWidth="1"/>
    <col min="10" max="10" width="12.625" customWidth="1"/>
    <col min="12" max="12" width="7.875" bestFit="1" customWidth="1"/>
    <col min="13" max="13" width="8.125" bestFit="1" customWidth="1"/>
    <col min="14" max="14" width="8.875" bestFit="1" customWidth="1"/>
    <col min="16" max="16" width="13.875" customWidth="1"/>
    <col min="19" max="19" width="23.375" customWidth="1"/>
  </cols>
  <sheetData>
    <row r="1" spans="1:20" ht="22.5">
      <c r="A1" s="67" t="s">
        <v>171</v>
      </c>
      <c r="B1" s="68" t="s">
        <v>170</v>
      </c>
      <c r="C1" s="69" t="s">
        <v>169</v>
      </c>
      <c r="D1" s="69" t="s">
        <v>168</v>
      </c>
      <c r="E1" s="70" t="s">
        <v>167</v>
      </c>
      <c r="F1" s="70" t="s">
        <v>166</v>
      </c>
      <c r="G1" s="68" t="s">
        <v>165</v>
      </c>
      <c r="H1" s="68" t="s">
        <v>164</v>
      </c>
      <c r="I1" s="68" t="s">
        <v>163</v>
      </c>
      <c r="J1" s="68" t="s">
        <v>162</v>
      </c>
      <c r="K1" s="68" t="s">
        <v>161</v>
      </c>
      <c r="L1" s="71" t="s">
        <v>160</v>
      </c>
      <c r="M1" s="71" t="s">
        <v>159</v>
      </c>
      <c r="N1" s="71" t="s">
        <v>158</v>
      </c>
      <c r="O1" s="69" t="s">
        <v>157</v>
      </c>
      <c r="P1" s="68" t="s">
        <v>156</v>
      </c>
      <c r="Q1" s="68" t="s">
        <v>155</v>
      </c>
      <c r="R1" s="69" t="s">
        <v>154</v>
      </c>
      <c r="S1" s="68" t="s">
        <v>153</v>
      </c>
      <c r="T1" s="72" t="s">
        <v>152</v>
      </c>
    </row>
    <row r="2" spans="1:20" ht="56.25">
      <c r="A2" s="73" t="s">
        <v>739</v>
      </c>
      <c r="B2" s="74" t="s">
        <v>456</v>
      </c>
      <c r="C2" s="75">
        <v>45026</v>
      </c>
      <c r="D2" s="75"/>
      <c r="E2" s="76">
        <v>0.85</v>
      </c>
      <c r="F2" s="76">
        <v>0.85</v>
      </c>
      <c r="G2" s="77" t="s">
        <v>738</v>
      </c>
      <c r="H2" s="87" t="str" cm="1">
        <f t="array" ref="H2">_xlfn.TEXTJOIN("|",TRUE,_xlfn._xlws.FILTER($G$5:$G$20,$H$5:$H$20="X",TRUE))</f>
        <v>Cust-Gen|Deem-DEER|Deem-WP</v>
      </c>
      <c r="I2" s="87" t="str" cm="1">
        <f t="array" ref="I2">_xlfn.TEXTJOIN("|",TRUE,_xlfn._xlws.FILTER($G$22:$G$30,$H$22:$H$30="X",TRUE))</f>
        <v>AR|BRO-RCx|NC|NR</v>
      </c>
      <c r="J2" s="87" t="str" cm="1">
        <f t="array" ref="J2">_xlfn.TEXTJOIN("|",TRUE,_xlfn._xlws.FILTER($G$32:$G$37,$H$32:$H$37="X",TRUE))</f>
        <v>UpDeemed|DnCust|DnDeemed|DnCustDI|DnDeemDI</v>
      </c>
      <c r="K2" s="74" t="s">
        <v>176</v>
      </c>
      <c r="L2" s="78" t="s">
        <v>498</v>
      </c>
      <c r="M2" s="78" t="s">
        <v>498</v>
      </c>
      <c r="N2" s="78" t="s">
        <v>499</v>
      </c>
      <c r="O2" s="75"/>
      <c r="P2" s="77"/>
      <c r="Q2" s="77"/>
      <c r="R2" s="75"/>
      <c r="S2" s="77" t="s">
        <v>737</v>
      </c>
      <c r="T2" s="79" t="s">
        <v>0</v>
      </c>
    </row>
    <row r="3" spans="1:20">
      <c r="G3" s="32" t="str">
        <f>IF(LEN(G2)&gt;255,"String length = "&amp;TEXT(LEN(G2),"#,###")&amp;" (max. = 1,024)","")</f>
        <v/>
      </c>
      <c r="H3" s="86" t="s">
        <v>740</v>
      </c>
      <c r="I3" s="86" t="s">
        <v>740</v>
      </c>
      <c r="J3" s="86" t="s">
        <v>740</v>
      </c>
      <c r="P3" s="32" t="str">
        <f>IF(LEN(P2)&gt;255,"String length = "&amp;TEXT(LEN(P2),"#,###")&amp;" (max. = 255)","")</f>
        <v/>
      </c>
      <c r="S3" s="32" t="str">
        <f>IF(LEN(S2)&gt;255,"String length = "&amp;TEXT(LEN(S2),"#,###")&amp;" (max. = 255)","")</f>
        <v/>
      </c>
    </row>
    <row r="5" spans="1:20">
      <c r="G5" s="80" t="s">
        <v>732</v>
      </c>
      <c r="H5" s="81" t="s">
        <v>735</v>
      </c>
    </row>
    <row r="6" spans="1:20">
      <c r="G6" s="88" t="s">
        <v>185</v>
      </c>
      <c r="H6" s="89"/>
    </row>
    <row r="7" spans="1:20">
      <c r="G7" s="82" t="s">
        <v>181</v>
      </c>
      <c r="H7" s="83" t="s">
        <v>736</v>
      </c>
    </row>
    <row r="8" spans="1:20">
      <c r="G8" s="88" t="s">
        <v>727</v>
      </c>
      <c r="H8" s="89"/>
    </row>
    <row r="9" spans="1:20">
      <c r="G9" s="82" t="s">
        <v>182</v>
      </c>
      <c r="H9" s="83"/>
    </row>
    <row r="10" spans="1:20">
      <c r="G10" s="88" t="s">
        <v>635</v>
      </c>
      <c r="H10" s="89"/>
    </row>
    <row r="11" spans="1:20">
      <c r="G11" s="82" t="s">
        <v>183</v>
      </c>
      <c r="H11" s="83"/>
    </row>
    <row r="12" spans="1:20">
      <c r="G12" s="88" t="s">
        <v>584</v>
      </c>
      <c r="H12" s="89"/>
    </row>
    <row r="13" spans="1:20">
      <c r="G13" s="82" t="s">
        <v>38</v>
      </c>
      <c r="H13" s="83"/>
    </row>
    <row r="14" spans="1:20">
      <c r="G14" s="88" t="s">
        <v>23</v>
      </c>
      <c r="H14" s="89"/>
    </row>
    <row r="15" spans="1:20">
      <c r="G15" s="82" t="s">
        <v>587</v>
      </c>
      <c r="H15" s="83"/>
    </row>
    <row r="16" spans="1:20">
      <c r="G16" s="88" t="s">
        <v>184</v>
      </c>
      <c r="H16" s="89" t="s">
        <v>736</v>
      </c>
    </row>
    <row r="17" spans="7:8">
      <c r="G17" s="82" t="s">
        <v>4</v>
      </c>
      <c r="H17" s="83" t="s">
        <v>736</v>
      </c>
    </row>
    <row r="18" spans="7:8">
      <c r="G18" s="88" t="s">
        <v>730</v>
      </c>
      <c r="H18" s="89"/>
    </row>
    <row r="19" spans="7:8">
      <c r="G19" s="82" t="s">
        <v>186</v>
      </c>
      <c r="H19" s="83"/>
    </row>
    <row r="20" spans="7:8">
      <c r="G20" s="90" t="s">
        <v>187</v>
      </c>
      <c r="H20" s="91"/>
    </row>
    <row r="21" spans="7:8">
      <c r="G21" s="32"/>
      <c r="H21" s="32"/>
    </row>
    <row r="22" spans="7:8">
      <c r="G22" s="80" t="s">
        <v>733</v>
      </c>
      <c r="H22" s="81" t="s">
        <v>735</v>
      </c>
    </row>
    <row r="23" spans="7:8">
      <c r="G23" s="92" t="s">
        <v>174</v>
      </c>
      <c r="H23" s="93"/>
    </row>
    <row r="24" spans="7:8">
      <c r="G24" s="82" t="s">
        <v>173</v>
      </c>
      <c r="H24" s="83" t="s">
        <v>736</v>
      </c>
    </row>
    <row r="25" spans="7:8">
      <c r="G25" s="88" t="s">
        <v>178</v>
      </c>
      <c r="H25" s="89"/>
    </row>
    <row r="26" spans="7:8">
      <c r="G26" s="82" t="s">
        <v>179</v>
      </c>
      <c r="H26" s="83"/>
    </row>
    <row r="27" spans="7:8">
      <c r="G27" s="88" t="s">
        <v>180</v>
      </c>
      <c r="H27" s="89" t="s">
        <v>736</v>
      </c>
    </row>
    <row r="28" spans="7:8">
      <c r="G28" s="82" t="s">
        <v>172</v>
      </c>
      <c r="H28" s="83"/>
    </row>
    <row r="29" spans="7:8">
      <c r="G29" s="88" t="s">
        <v>91</v>
      </c>
      <c r="H29" s="89" t="s">
        <v>736</v>
      </c>
    </row>
    <row r="30" spans="7:8">
      <c r="G30" s="84" t="s">
        <v>3</v>
      </c>
      <c r="H30" s="85" t="s">
        <v>736</v>
      </c>
    </row>
    <row r="31" spans="7:8">
      <c r="G31" s="32"/>
      <c r="H31" s="32"/>
    </row>
    <row r="32" spans="7:8">
      <c r="G32" s="80" t="s">
        <v>734</v>
      </c>
      <c r="H32" s="81" t="s">
        <v>735</v>
      </c>
    </row>
    <row r="33" spans="7:8">
      <c r="G33" s="88" t="s">
        <v>175</v>
      </c>
      <c r="H33" s="89" t="s">
        <v>736</v>
      </c>
    </row>
    <row r="34" spans="7:8">
      <c r="G34" s="82" t="s">
        <v>177</v>
      </c>
      <c r="H34" s="83" t="s">
        <v>736</v>
      </c>
    </row>
    <row r="35" spans="7:8">
      <c r="G35" s="88" t="s">
        <v>2</v>
      </c>
      <c r="H35" s="89" t="s">
        <v>736</v>
      </c>
    </row>
    <row r="36" spans="7:8">
      <c r="G36" s="82" t="s">
        <v>452</v>
      </c>
      <c r="H36" s="83" t="s">
        <v>736</v>
      </c>
    </row>
    <row r="37" spans="7:8">
      <c r="G37" s="90" t="s">
        <v>8</v>
      </c>
      <c r="H37" s="91" t="s">
        <v>736</v>
      </c>
    </row>
  </sheetData>
  <conditionalFormatting sqref="G2">
    <cfRule type="expression" dxfId="3" priority="1">
      <formula>LEN(G2)&gt;1024</formula>
    </cfRule>
  </conditionalFormatting>
  <conditionalFormatting sqref="P2">
    <cfRule type="expression" dxfId="2" priority="2">
      <formula>LEN(P2)&gt;255</formula>
    </cfRule>
  </conditionalFormatting>
  <conditionalFormatting sqref="S2">
    <cfRule type="expression" dxfId="1" priority="3">
      <formula>LEN(S2)&gt;255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0C2A-210E-460A-A8D0-8574E1F86E66}">
  <sheetPr codeName="Sheet5">
    <tabColor theme="7" tint="0.39997558519241921"/>
  </sheetPr>
  <dimension ref="A1:AA103"/>
  <sheetViews>
    <sheetView zoomScale="80" zoomScaleNormal="80" workbookViewId="0">
      <pane xSplit="2" ySplit="1" topLeftCell="C2" activePane="bottomRight" state="frozen"/>
      <selection activeCell="B5" sqref="B5"/>
      <selection pane="topRight" activeCell="B5" sqref="B5"/>
      <selection pane="bottomLeft" activeCell="B5" sqref="B5"/>
      <selection pane="bottomRight" activeCell="Q14" sqref="Q14"/>
    </sheetView>
  </sheetViews>
  <sheetFormatPr defaultColWidth="9" defaultRowHeight="11.25"/>
  <cols>
    <col min="1" max="1" width="8.5" style="17" bestFit="1" customWidth="1"/>
    <col min="2" max="2" width="13.875" style="17" bestFit="1" customWidth="1"/>
    <col min="3" max="3" width="13.875" style="13" bestFit="1" customWidth="1"/>
    <col min="4" max="4" width="10.5" style="17" bestFit="1" customWidth="1"/>
    <col min="5" max="5" width="13.875" style="17" bestFit="1" customWidth="1"/>
    <col min="6" max="6" width="11.25" style="18" bestFit="1" customWidth="1"/>
    <col min="7" max="7" width="9.625" style="17" bestFit="1" customWidth="1"/>
    <col min="8" max="9" width="13.875" style="17" bestFit="1" customWidth="1"/>
    <col min="10" max="10" width="13.5" style="17" bestFit="1" customWidth="1"/>
    <col min="11" max="11" width="12.5" style="17" bestFit="1" customWidth="1"/>
    <col min="12" max="12" width="12" style="17" bestFit="1" customWidth="1"/>
    <col min="13" max="13" width="11.25" style="17" bestFit="1" customWidth="1"/>
    <col min="14" max="14" width="13.875" style="13" bestFit="1" customWidth="1"/>
    <col min="15" max="15" width="13.875" style="17" bestFit="1" customWidth="1"/>
    <col min="16" max="16" width="8.5" style="17" bestFit="1" customWidth="1"/>
    <col min="17" max="17" width="12" style="17" bestFit="1" customWidth="1"/>
    <col min="18" max="18" width="13.5" style="35" bestFit="1" customWidth="1"/>
    <col min="19" max="20" width="13.875" style="13" bestFit="1" customWidth="1"/>
    <col min="21" max="21" width="9.5" style="17" bestFit="1" customWidth="1"/>
    <col min="22" max="22" width="6.375" style="17" bestFit="1" customWidth="1"/>
    <col min="23" max="23" width="13.875" style="35" bestFit="1" customWidth="1"/>
    <col min="24" max="24" width="13.5" style="17" bestFit="1" customWidth="1"/>
    <col min="25" max="25" width="12.125" style="18" bestFit="1" customWidth="1"/>
    <col min="26" max="26" width="13.125" style="18" bestFit="1" customWidth="1"/>
    <col min="27" max="27" width="7.875" style="17" bestFit="1" customWidth="1"/>
    <col min="28" max="16384" width="9" style="17"/>
  </cols>
  <sheetData>
    <row r="1" spans="1:27" ht="22.5">
      <c r="A1" s="17" t="s">
        <v>451</v>
      </c>
      <c r="B1" s="17" t="s">
        <v>450</v>
      </c>
      <c r="C1" s="13" t="s">
        <v>449</v>
      </c>
      <c r="D1" s="17" t="s">
        <v>170</v>
      </c>
      <c r="E1" s="17" t="s">
        <v>161</v>
      </c>
      <c r="F1" s="18" t="s">
        <v>157</v>
      </c>
      <c r="G1" s="17" t="s">
        <v>448</v>
      </c>
      <c r="H1" s="17" t="s">
        <v>447</v>
      </c>
      <c r="I1" s="17" t="s">
        <v>446</v>
      </c>
      <c r="J1" s="17" t="s">
        <v>445</v>
      </c>
      <c r="K1" s="17" t="s">
        <v>444</v>
      </c>
      <c r="L1" s="17" t="s">
        <v>443</v>
      </c>
      <c r="M1" s="17" t="s">
        <v>442</v>
      </c>
      <c r="N1" s="13" t="s">
        <v>441</v>
      </c>
      <c r="O1" s="17" t="s">
        <v>440</v>
      </c>
      <c r="P1" s="17" t="s">
        <v>439</v>
      </c>
      <c r="Q1" s="17" t="s">
        <v>438</v>
      </c>
      <c r="R1" s="35" t="s">
        <v>437</v>
      </c>
      <c r="S1" s="13" t="s">
        <v>436</v>
      </c>
      <c r="T1" s="13" t="s">
        <v>435</v>
      </c>
      <c r="U1" s="17" t="s">
        <v>434</v>
      </c>
      <c r="V1" s="17" t="s">
        <v>433</v>
      </c>
      <c r="W1" s="35" t="s">
        <v>432</v>
      </c>
      <c r="X1" s="17" t="s">
        <v>158</v>
      </c>
      <c r="Y1" s="18" t="s">
        <v>169</v>
      </c>
      <c r="Z1" s="18" t="s">
        <v>168</v>
      </c>
      <c r="AA1" s="17" t="s">
        <v>431</v>
      </c>
    </row>
    <row r="2" spans="1:27" ht="45">
      <c r="A2" s="17">
        <v>25</v>
      </c>
      <c r="B2" s="17" t="s">
        <v>430</v>
      </c>
      <c r="C2" s="13" t="s">
        <v>429</v>
      </c>
      <c r="D2" s="17" t="s">
        <v>28</v>
      </c>
      <c r="E2" s="17" t="s">
        <v>238</v>
      </c>
      <c r="F2" s="18">
        <v>42969.701543900461</v>
      </c>
      <c r="G2" s="17" t="s">
        <v>228</v>
      </c>
      <c r="H2" s="17" t="s">
        <v>199</v>
      </c>
      <c r="I2" s="17" t="s">
        <v>343</v>
      </c>
      <c r="J2" s="17" t="s">
        <v>428</v>
      </c>
      <c r="L2" s="17" t="s">
        <v>67</v>
      </c>
      <c r="M2" s="17" t="s">
        <v>281</v>
      </c>
      <c r="N2" s="13" t="s">
        <v>205</v>
      </c>
      <c r="O2" s="17" t="s">
        <v>240</v>
      </c>
      <c r="P2" s="17" t="s">
        <v>67</v>
      </c>
      <c r="Q2" s="17" t="s">
        <v>67</v>
      </c>
      <c r="R2" s="35">
        <v>0.57999999999999996</v>
      </c>
      <c r="T2" s="13" t="s">
        <v>348</v>
      </c>
      <c r="U2" s="17" t="s">
        <v>203</v>
      </c>
      <c r="V2" s="17" t="s">
        <v>67</v>
      </c>
      <c r="W2" s="35">
        <v>0.57999999999999996</v>
      </c>
      <c r="Y2" s="18">
        <v>41275</v>
      </c>
    </row>
    <row r="3" spans="1:27" ht="90">
      <c r="A3" s="17">
        <v>39</v>
      </c>
      <c r="B3" s="17" t="s">
        <v>106</v>
      </c>
      <c r="C3" s="13" t="s">
        <v>335</v>
      </c>
      <c r="D3" s="17" t="s">
        <v>11</v>
      </c>
      <c r="E3" s="17" t="s">
        <v>195</v>
      </c>
      <c r="F3" s="18">
        <v>42969.701543900461</v>
      </c>
      <c r="G3" s="17" t="s">
        <v>244</v>
      </c>
      <c r="H3" s="17" t="s">
        <v>283</v>
      </c>
      <c r="K3" s="17" t="s">
        <v>282</v>
      </c>
      <c r="L3" s="17" t="s">
        <v>67</v>
      </c>
      <c r="M3" s="17" t="s">
        <v>281</v>
      </c>
      <c r="N3" s="13" t="s">
        <v>261</v>
      </c>
      <c r="O3" s="17" t="s">
        <v>261</v>
      </c>
      <c r="P3" s="17" t="s">
        <v>67</v>
      </c>
      <c r="Q3" s="17" t="s">
        <v>67</v>
      </c>
      <c r="R3" s="35">
        <v>0.45</v>
      </c>
      <c r="T3" s="13" t="s">
        <v>427</v>
      </c>
      <c r="U3" s="17" t="s">
        <v>203</v>
      </c>
      <c r="V3" s="17" t="s">
        <v>67</v>
      </c>
      <c r="W3" s="35">
        <v>0.45</v>
      </c>
      <c r="Y3" s="18">
        <v>43466</v>
      </c>
    </row>
    <row r="4" spans="1:27" ht="45">
      <c r="A4" s="17">
        <v>55</v>
      </c>
      <c r="B4" s="17" t="s">
        <v>49</v>
      </c>
      <c r="C4" s="13" t="s">
        <v>279</v>
      </c>
      <c r="D4" s="17" t="s">
        <v>28</v>
      </c>
      <c r="E4" s="17" t="s">
        <v>238</v>
      </c>
      <c r="F4" s="18">
        <v>42969.701543900461</v>
      </c>
      <c r="G4" s="17" t="s">
        <v>194</v>
      </c>
      <c r="H4" s="17" t="s">
        <v>257</v>
      </c>
      <c r="I4" s="17" t="s">
        <v>256</v>
      </c>
      <c r="J4" s="17" t="s">
        <v>248</v>
      </c>
      <c r="K4" s="17" t="s">
        <v>278</v>
      </c>
      <c r="L4" s="17" t="s">
        <v>67</v>
      </c>
      <c r="M4" s="17" t="s">
        <v>67</v>
      </c>
      <c r="N4" s="13" t="s">
        <v>205</v>
      </c>
      <c r="O4" s="17" t="s">
        <v>254</v>
      </c>
      <c r="P4" s="17" t="s">
        <v>67</v>
      </c>
      <c r="Q4" s="17" t="s">
        <v>67</v>
      </c>
      <c r="R4" s="35">
        <v>0.53</v>
      </c>
      <c r="T4" s="13" t="s">
        <v>253</v>
      </c>
      <c r="U4" s="17" t="s">
        <v>203</v>
      </c>
      <c r="V4" s="17" t="s">
        <v>67</v>
      </c>
      <c r="W4" s="35">
        <v>0.53</v>
      </c>
      <c r="Y4" s="18">
        <v>41275</v>
      </c>
      <c r="Z4" s="18">
        <v>42369</v>
      </c>
    </row>
    <row r="5" spans="1:27" ht="45">
      <c r="A5" s="17">
        <v>96</v>
      </c>
      <c r="B5" s="17" t="s">
        <v>426</v>
      </c>
      <c r="C5" s="13" t="s">
        <v>425</v>
      </c>
      <c r="D5" s="17" t="s">
        <v>424</v>
      </c>
      <c r="E5" s="17" t="s">
        <v>423</v>
      </c>
      <c r="F5" s="18">
        <v>42969.701543900461</v>
      </c>
      <c r="G5" s="17" t="s">
        <v>67</v>
      </c>
      <c r="H5" s="17" t="s">
        <v>193</v>
      </c>
      <c r="I5" s="17" t="s">
        <v>67</v>
      </c>
      <c r="J5" s="17" t="s">
        <v>191</v>
      </c>
      <c r="K5" s="17" t="s">
        <v>190</v>
      </c>
      <c r="L5" s="17" t="s">
        <v>67</v>
      </c>
      <c r="M5" s="17" t="s">
        <v>67</v>
      </c>
      <c r="N5" s="13" t="s">
        <v>205</v>
      </c>
      <c r="O5" s="17" t="s">
        <v>67</v>
      </c>
      <c r="P5" s="17" t="s">
        <v>67</v>
      </c>
      <c r="Q5" s="17" t="s">
        <v>67</v>
      </c>
      <c r="R5" s="35">
        <v>0.91</v>
      </c>
      <c r="T5" s="13" t="s">
        <v>422</v>
      </c>
      <c r="U5" s="17" t="s">
        <v>203</v>
      </c>
      <c r="V5" s="17" t="s">
        <v>67</v>
      </c>
      <c r="W5" s="35">
        <v>0.91</v>
      </c>
      <c r="Y5" s="18">
        <v>43282</v>
      </c>
    </row>
    <row r="6" spans="1:27" ht="112.5">
      <c r="A6" s="17">
        <v>100</v>
      </c>
      <c r="B6" s="17" t="s">
        <v>421</v>
      </c>
      <c r="C6" s="13" t="s">
        <v>580</v>
      </c>
      <c r="D6" s="17" t="s">
        <v>11</v>
      </c>
      <c r="F6" s="18">
        <v>43228.023370752315</v>
      </c>
      <c r="G6" s="17" t="s">
        <v>228</v>
      </c>
      <c r="H6" s="17" t="s">
        <v>193</v>
      </c>
      <c r="I6" s="17" t="s">
        <v>419</v>
      </c>
      <c r="J6" s="17" t="s">
        <v>392</v>
      </c>
      <c r="K6" s="17" t="s">
        <v>410</v>
      </c>
      <c r="L6" s="17" t="s">
        <v>67</v>
      </c>
      <c r="M6" s="17" t="s">
        <v>67</v>
      </c>
      <c r="N6" s="13" t="s">
        <v>581</v>
      </c>
      <c r="O6" s="17" t="s">
        <v>67</v>
      </c>
      <c r="P6" s="17" t="s">
        <v>67</v>
      </c>
      <c r="Q6" s="17" t="s">
        <v>67</v>
      </c>
      <c r="R6" s="35">
        <v>0.91</v>
      </c>
      <c r="T6" s="13" t="s">
        <v>418</v>
      </c>
      <c r="V6" s="17" t="s">
        <v>67</v>
      </c>
      <c r="W6" s="35">
        <v>0.91</v>
      </c>
      <c r="Y6" s="18">
        <v>43191</v>
      </c>
    </row>
    <row r="7" spans="1:27" ht="101.25">
      <c r="A7" s="17">
        <v>38</v>
      </c>
      <c r="B7" s="17" t="s">
        <v>105</v>
      </c>
      <c r="C7" s="13" t="s">
        <v>284</v>
      </c>
      <c r="D7" s="17" t="s">
        <v>11</v>
      </c>
      <c r="E7" s="17" t="s">
        <v>195</v>
      </c>
      <c r="F7" s="18">
        <v>42969.701543900461</v>
      </c>
      <c r="G7" s="17" t="s">
        <v>244</v>
      </c>
      <c r="H7" s="17" t="s">
        <v>283</v>
      </c>
      <c r="K7" s="17" t="s">
        <v>282</v>
      </c>
      <c r="L7" s="17" t="s">
        <v>67</v>
      </c>
      <c r="M7" s="17" t="s">
        <v>281</v>
      </c>
      <c r="N7" s="13" t="s">
        <v>234</v>
      </c>
      <c r="O7" s="17" t="s">
        <v>234</v>
      </c>
      <c r="P7" s="17" t="s">
        <v>67</v>
      </c>
      <c r="Q7" s="17" t="s">
        <v>67</v>
      </c>
      <c r="R7" s="35">
        <v>0.45</v>
      </c>
      <c r="T7" s="13" t="s">
        <v>417</v>
      </c>
      <c r="U7" s="17" t="s">
        <v>188</v>
      </c>
      <c r="V7" s="17" t="s">
        <v>67</v>
      </c>
      <c r="W7" s="35">
        <v>0.45</v>
      </c>
      <c r="Y7" s="18">
        <v>43466</v>
      </c>
    </row>
    <row r="8" spans="1:27" ht="78.75">
      <c r="A8" s="17">
        <v>76</v>
      </c>
      <c r="B8" s="17" t="s">
        <v>128</v>
      </c>
      <c r="C8" s="13" t="s">
        <v>416</v>
      </c>
      <c r="D8" s="17" t="s">
        <v>237</v>
      </c>
      <c r="E8" s="17" t="s">
        <v>236</v>
      </c>
      <c r="F8" s="18">
        <v>42969.701543900461</v>
      </c>
      <c r="G8" s="17" t="s">
        <v>200</v>
      </c>
      <c r="H8" s="17" t="s">
        <v>193</v>
      </c>
      <c r="L8" s="17" t="s">
        <v>67</v>
      </c>
      <c r="M8" s="17" t="s">
        <v>67</v>
      </c>
      <c r="N8" s="13" t="s">
        <v>205</v>
      </c>
      <c r="O8" s="17" t="s">
        <v>261</v>
      </c>
      <c r="P8" s="17" t="s">
        <v>67</v>
      </c>
      <c r="Q8" s="17" t="s">
        <v>67</v>
      </c>
      <c r="R8" s="35">
        <v>0.55000000000000004</v>
      </c>
      <c r="U8" s="17" t="s">
        <v>188</v>
      </c>
      <c r="V8" s="17" t="s">
        <v>67</v>
      </c>
      <c r="W8" s="35">
        <v>0.55000000000000004</v>
      </c>
      <c r="Y8" s="18">
        <v>42370</v>
      </c>
      <c r="Z8" s="18">
        <v>43465</v>
      </c>
    </row>
    <row r="9" spans="1:27" ht="78.75">
      <c r="A9" s="17">
        <v>76</v>
      </c>
      <c r="B9" s="17" t="s">
        <v>128</v>
      </c>
      <c r="C9" s="13" t="s">
        <v>416</v>
      </c>
      <c r="D9" s="17" t="s">
        <v>11</v>
      </c>
      <c r="E9" s="17" t="s">
        <v>195</v>
      </c>
      <c r="F9" s="18">
        <v>42969.701543900461</v>
      </c>
      <c r="G9" s="17" t="s">
        <v>200</v>
      </c>
      <c r="H9" s="17" t="s">
        <v>193</v>
      </c>
      <c r="L9" s="17" t="s">
        <v>67</v>
      </c>
      <c r="M9" s="17" t="s">
        <v>67</v>
      </c>
      <c r="N9" s="13" t="s">
        <v>261</v>
      </c>
      <c r="O9" s="17" t="s">
        <v>261</v>
      </c>
      <c r="P9" s="17" t="s">
        <v>67</v>
      </c>
      <c r="Q9" s="17" t="s">
        <v>67</v>
      </c>
      <c r="R9" s="35">
        <v>0.5</v>
      </c>
      <c r="T9" s="13" t="s">
        <v>415</v>
      </c>
      <c r="U9" s="17" t="s">
        <v>188</v>
      </c>
      <c r="V9" s="17" t="s">
        <v>67</v>
      </c>
      <c r="W9" s="35">
        <v>0.5</v>
      </c>
      <c r="Y9" s="18">
        <v>43466</v>
      </c>
    </row>
    <row r="10" spans="1:27" ht="112.5">
      <c r="A10" s="17">
        <v>78</v>
      </c>
      <c r="B10" s="17" t="s">
        <v>147</v>
      </c>
      <c r="C10" s="13" t="s">
        <v>146</v>
      </c>
      <c r="D10" s="17" t="s">
        <v>11</v>
      </c>
      <c r="E10" s="17" t="s">
        <v>195</v>
      </c>
      <c r="F10" s="18">
        <v>42969.701543900461</v>
      </c>
      <c r="G10" s="17" t="s">
        <v>235</v>
      </c>
      <c r="L10" s="17" t="s">
        <v>67</v>
      </c>
      <c r="M10" s="17" t="s">
        <v>67</v>
      </c>
      <c r="N10" s="13" t="s">
        <v>234</v>
      </c>
      <c r="O10" s="17" t="s">
        <v>234</v>
      </c>
      <c r="P10" s="17" t="s">
        <v>67</v>
      </c>
      <c r="Q10" s="17" t="s">
        <v>67</v>
      </c>
      <c r="R10" s="35">
        <v>0.5</v>
      </c>
      <c r="T10" s="13" t="s">
        <v>414</v>
      </c>
      <c r="U10" s="17" t="s">
        <v>188</v>
      </c>
      <c r="V10" s="17" t="s">
        <v>67</v>
      </c>
      <c r="W10" s="35">
        <v>0.5</v>
      </c>
      <c r="Y10" s="18">
        <v>43466</v>
      </c>
    </row>
    <row r="11" spans="1:27" ht="67.5">
      <c r="A11" s="17">
        <v>95</v>
      </c>
      <c r="B11" s="17" t="s">
        <v>413</v>
      </c>
      <c r="C11" s="13" t="s">
        <v>196</v>
      </c>
      <c r="D11" s="17" t="s">
        <v>11</v>
      </c>
      <c r="E11" s="17" t="s">
        <v>195</v>
      </c>
      <c r="F11" s="18">
        <v>42969.701543900461</v>
      </c>
      <c r="G11" s="17" t="s">
        <v>200</v>
      </c>
      <c r="H11" s="17" t="s">
        <v>193</v>
      </c>
      <c r="I11" s="17" t="s">
        <v>192</v>
      </c>
      <c r="J11" s="17" t="s">
        <v>191</v>
      </c>
      <c r="K11" s="17" t="s">
        <v>190</v>
      </c>
      <c r="L11" s="17" t="s">
        <v>67</v>
      </c>
      <c r="M11" s="17" t="s">
        <v>67</v>
      </c>
      <c r="N11" s="13" t="s">
        <v>67</v>
      </c>
      <c r="O11" s="17" t="s">
        <v>67</v>
      </c>
      <c r="P11" s="17" t="s">
        <v>67</v>
      </c>
      <c r="Q11" s="17" t="s">
        <v>67</v>
      </c>
      <c r="R11" s="35">
        <v>0.45</v>
      </c>
      <c r="T11" s="13" t="s">
        <v>189</v>
      </c>
      <c r="U11" s="17" t="s">
        <v>188</v>
      </c>
      <c r="V11" s="17" t="s">
        <v>67</v>
      </c>
      <c r="W11" s="35">
        <v>0.45</v>
      </c>
      <c r="Y11" s="18">
        <v>43466</v>
      </c>
    </row>
    <row r="12" spans="1:27" ht="101.25">
      <c r="A12" s="17">
        <v>97</v>
      </c>
      <c r="B12" s="17" t="s">
        <v>412</v>
      </c>
      <c r="C12" s="13" t="s">
        <v>582</v>
      </c>
      <c r="D12" s="17" t="s">
        <v>11</v>
      </c>
      <c r="F12" s="18">
        <v>43228.025690752314</v>
      </c>
      <c r="G12" s="17" t="s">
        <v>228</v>
      </c>
      <c r="H12" s="17" t="s">
        <v>193</v>
      </c>
      <c r="I12" s="17" t="s">
        <v>192</v>
      </c>
      <c r="J12" s="17" t="s">
        <v>392</v>
      </c>
      <c r="K12" s="17" t="s">
        <v>410</v>
      </c>
      <c r="L12" s="17" t="s">
        <v>67</v>
      </c>
      <c r="M12" s="17" t="s">
        <v>67</v>
      </c>
      <c r="N12" s="13" t="s">
        <v>581</v>
      </c>
      <c r="O12" s="17" t="s">
        <v>67</v>
      </c>
      <c r="P12" s="17" t="s">
        <v>67</v>
      </c>
      <c r="Q12" s="17" t="s">
        <v>67</v>
      </c>
      <c r="R12" s="35">
        <v>0.91</v>
      </c>
      <c r="T12" s="13" t="s">
        <v>408</v>
      </c>
      <c r="V12" s="17" t="s">
        <v>67</v>
      </c>
      <c r="W12" s="35">
        <v>0.91</v>
      </c>
      <c r="Y12" s="18">
        <v>43101</v>
      </c>
    </row>
    <row r="13" spans="1:27" ht="45">
      <c r="A13" s="17">
        <v>1</v>
      </c>
      <c r="B13" s="17" t="s">
        <v>407</v>
      </c>
      <c r="C13" s="13" t="s">
        <v>403</v>
      </c>
      <c r="D13" s="17" t="s">
        <v>28</v>
      </c>
      <c r="E13" s="17" t="s">
        <v>238</v>
      </c>
      <c r="F13" s="18">
        <v>42969.701541817129</v>
      </c>
      <c r="G13" s="17" t="s">
        <v>228</v>
      </c>
      <c r="H13" s="17" t="s">
        <v>193</v>
      </c>
      <c r="I13" s="17" t="s">
        <v>355</v>
      </c>
      <c r="L13" s="17" t="s">
        <v>67</v>
      </c>
      <c r="M13" s="17" t="s">
        <v>67</v>
      </c>
      <c r="N13" s="13" t="s">
        <v>205</v>
      </c>
      <c r="O13" s="17" t="s">
        <v>246</v>
      </c>
      <c r="P13" s="17" t="s">
        <v>67</v>
      </c>
      <c r="Q13" s="17" t="s">
        <v>67</v>
      </c>
      <c r="R13" s="35">
        <v>0.53</v>
      </c>
      <c r="S13" s="13" t="s">
        <v>405</v>
      </c>
      <c r="T13" s="13" t="s">
        <v>357</v>
      </c>
      <c r="U13" s="17" t="s">
        <v>203</v>
      </c>
      <c r="V13" s="17" t="s">
        <v>67</v>
      </c>
      <c r="W13" s="35">
        <v>0.53</v>
      </c>
      <c r="Y13" s="18">
        <v>41275</v>
      </c>
      <c r="Z13" s="18">
        <v>42369</v>
      </c>
    </row>
    <row r="14" spans="1:27" ht="45">
      <c r="A14" s="17">
        <v>2</v>
      </c>
      <c r="B14" s="17" t="s">
        <v>406</v>
      </c>
      <c r="C14" s="13" t="s">
        <v>403</v>
      </c>
      <c r="D14" s="17" t="s">
        <v>28</v>
      </c>
      <c r="E14" s="17" t="s">
        <v>238</v>
      </c>
      <c r="F14" s="18">
        <v>42969.701543900461</v>
      </c>
      <c r="G14" s="17" t="s">
        <v>228</v>
      </c>
      <c r="H14" s="17" t="s">
        <v>193</v>
      </c>
      <c r="I14" s="17" t="s">
        <v>355</v>
      </c>
      <c r="L14" s="17" t="s">
        <v>67</v>
      </c>
      <c r="M14" s="17" t="s">
        <v>67</v>
      </c>
      <c r="N14" s="13" t="s">
        <v>205</v>
      </c>
      <c r="O14" s="17" t="s">
        <v>240</v>
      </c>
      <c r="P14" s="17" t="s">
        <v>67</v>
      </c>
      <c r="Q14" s="17" t="s">
        <v>67</v>
      </c>
      <c r="R14" s="35">
        <v>0.53</v>
      </c>
      <c r="S14" s="13" t="s">
        <v>405</v>
      </c>
      <c r="T14" s="13" t="s">
        <v>357</v>
      </c>
      <c r="U14" s="17" t="s">
        <v>203</v>
      </c>
      <c r="V14" s="17" t="s">
        <v>67</v>
      </c>
      <c r="W14" s="35">
        <v>0.53</v>
      </c>
      <c r="Y14" s="18">
        <v>41275</v>
      </c>
      <c r="Z14" s="18">
        <v>42369</v>
      </c>
    </row>
    <row r="15" spans="1:27" ht="56.25">
      <c r="A15" s="17">
        <v>3</v>
      </c>
      <c r="B15" s="17" t="s">
        <v>404</v>
      </c>
      <c r="C15" s="13" t="s">
        <v>403</v>
      </c>
      <c r="D15" s="17" t="s">
        <v>28</v>
      </c>
      <c r="E15" s="17" t="s">
        <v>238</v>
      </c>
      <c r="F15" s="18">
        <v>42969.701543900461</v>
      </c>
      <c r="G15" s="17" t="s">
        <v>228</v>
      </c>
      <c r="H15" s="17" t="s">
        <v>193</v>
      </c>
      <c r="I15" s="17" t="s">
        <v>355</v>
      </c>
      <c r="L15" s="17" t="s">
        <v>67</v>
      </c>
      <c r="M15" s="17" t="s">
        <v>67</v>
      </c>
      <c r="N15" s="13" t="s">
        <v>272</v>
      </c>
      <c r="O15" s="17" t="s">
        <v>271</v>
      </c>
      <c r="P15" s="17" t="s">
        <v>67</v>
      </c>
      <c r="Q15" s="17" t="s">
        <v>67</v>
      </c>
      <c r="R15" s="35">
        <v>0.8</v>
      </c>
      <c r="S15" s="13" t="s">
        <v>402</v>
      </c>
      <c r="T15" s="13" t="s">
        <v>357</v>
      </c>
      <c r="U15" s="17" t="s">
        <v>203</v>
      </c>
      <c r="V15" s="17" t="s">
        <v>67</v>
      </c>
      <c r="W15" s="35">
        <v>0.8</v>
      </c>
      <c r="Y15" s="18">
        <v>41275</v>
      </c>
      <c r="Z15" s="18">
        <v>42369</v>
      </c>
    </row>
    <row r="16" spans="1:27" ht="67.5">
      <c r="A16" s="17">
        <v>4</v>
      </c>
      <c r="B16" s="17" t="s">
        <v>401</v>
      </c>
      <c r="C16" s="13" t="s">
        <v>400</v>
      </c>
      <c r="D16" s="17" t="s">
        <v>237</v>
      </c>
      <c r="E16" s="17" t="s">
        <v>236</v>
      </c>
      <c r="F16" s="18">
        <v>42969.701543900461</v>
      </c>
      <c r="G16" s="17" t="s">
        <v>200</v>
      </c>
      <c r="H16" s="17" t="s">
        <v>193</v>
      </c>
      <c r="I16" s="17" t="s">
        <v>67</v>
      </c>
      <c r="L16" s="17" t="s">
        <v>67</v>
      </c>
      <c r="M16" s="17" t="s">
        <v>67</v>
      </c>
      <c r="N16" s="13" t="s">
        <v>205</v>
      </c>
      <c r="O16" s="17" t="s">
        <v>234</v>
      </c>
      <c r="P16" s="17" t="s">
        <v>67</v>
      </c>
      <c r="Q16" s="17" t="s">
        <v>67</v>
      </c>
      <c r="R16" s="35">
        <v>0.6</v>
      </c>
      <c r="S16" s="13" t="s">
        <v>399</v>
      </c>
      <c r="T16" s="13" t="s">
        <v>357</v>
      </c>
      <c r="U16" s="17" t="s">
        <v>203</v>
      </c>
      <c r="V16" s="17" t="s">
        <v>67</v>
      </c>
      <c r="W16" s="35">
        <v>0.6</v>
      </c>
      <c r="Y16" s="18">
        <v>42370</v>
      </c>
      <c r="Z16" s="18">
        <v>42916</v>
      </c>
    </row>
    <row r="17" spans="1:26" ht="45">
      <c r="A17" s="17">
        <v>5</v>
      </c>
      <c r="B17" s="17" t="s">
        <v>398</v>
      </c>
      <c r="C17" s="13" t="s">
        <v>396</v>
      </c>
      <c r="D17" s="17" t="s">
        <v>28</v>
      </c>
      <c r="E17" s="17" t="s">
        <v>238</v>
      </c>
      <c r="F17" s="18">
        <v>42969.701543900461</v>
      </c>
      <c r="G17" s="17" t="s">
        <v>228</v>
      </c>
      <c r="H17" s="17" t="s">
        <v>193</v>
      </c>
      <c r="I17" s="17" t="s">
        <v>355</v>
      </c>
      <c r="J17" s="17" t="s">
        <v>392</v>
      </c>
      <c r="K17" s="17" t="s">
        <v>391</v>
      </c>
      <c r="L17" s="17" t="s">
        <v>67</v>
      </c>
      <c r="M17" s="17" t="s">
        <v>67</v>
      </c>
      <c r="N17" s="13" t="s">
        <v>205</v>
      </c>
      <c r="O17" s="17" t="s">
        <v>246</v>
      </c>
      <c r="P17" s="17" t="s">
        <v>67</v>
      </c>
      <c r="Q17" s="17" t="s">
        <v>67</v>
      </c>
      <c r="R17" s="35">
        <v>0.7</v>
      </c>
      <c r="S17" s="13" t="s">
        <v>395</v>
      </c>
      <c r="T17" s="13" t="s">
        <v>357</v>
      </c>
      <c r="U17" s="17" t="s">
        <v>203</v>
      </c>
      <c r="V17" s="17" t="s">
        <v>67</v>
      </c>
      <c r="W17" s="35">
        <v>0.7</v>
      </c>
      <c r="Y17" s="18">
        <v>41275</v>
      </c>
      <c r="Z17" s="18">
        <v>42369</v>
      </c>
    </row>
    <row r="18" spans="1:26" ht="45">
      <c r="A18" s="17">
        <v>6</v>
      </c>
      <c r="B18" s="17" t="s">
        <v>397</v>
      </c>
      <c r="C18" s="13" t="s">
        <v>396</v>
      </c>
      <c r="D18" s="17" t="s">
        <v>28</v>
      </c>
      <c r="E18" s="17" t="s">
        <v>238</v>
      </c>
      <c r="F18" s="18">
        <v>42969.701543900461</v>
      </c>
      <c r="G18" s="17" t="s">
        <v>228</v>
      </c>
      <c r="H18" s="17" t="s">
        <v>193</v>
      </c>
      <c r="I18" s="17" t="s">
        <v>355</v>
      </c>
      <c r="J18" s="17" t="s">
        <v>392</v>
      </c>
      <c r="K18" s="17" t="s">
        <v>391</v>
      </c>
      <c r="L18" s="17" t="s">
        <v>67</v>
      </c>
      <c r="M18" s="17" t="s">
        <v>67</v>
      </c>
      <c r="N18" s="13" t="s">
        <v>205</v>
      </c>
      <c r="O18" s="17" t="s">
        <v>240</v>
      </c>
      <c r="P18" s="17" t="s">
        <v>67</v>
      </c>
      <c r="Q18" s="17" t="s">
        <v>67</v>
      </c>
      <c r="R18" s="35">
        <v>0.7</v>
      </c>
      <c r="S18" s="13" t="s">
        <v>395</v>
      </c>
      <c r="T18" s="13" t="s">
        <v>357</v>
      </c>
      <c r="U18" s="17" t="s">
        <v>203</v>
      </c>
      <c r="V18" s="17" t="s">
        <v>67</v>
      </c>
      <c r="W18" s="35">
        <v>0.7</v>
      </c>
      <c r="Y18" s="18">
        <v>41275</v>
      </c>
      <c r="Z18" s="18">
        <v>42369</v>
      </c>
    </row>
    <row r="19" spans="1:26" ht="45">
      <c r="A19" s="17">
        <v>7</v>
      </c>
      <c r="B19" s="17" t="s">
        <v>394</v>
      </c>
      <c r="C19" s="13" t="s">
        <v>393</v>
      </c>
      <c r="D19" s="17" t="s">
        <v>28</v>
      </c>
      <c r="E19" s="17" t="s">
        <v>238</v>
      </c>
      <c r="F19" s="18">
        <v>42969.701543900461</v>
      </c>
      <c r="G19" s="17" t="s">
        <v>228</v>
      </c>
      <c r="H19" s="17" t="s">
        <v>193</v>
      </c>
      <c r="I19" s="17" t="s">
        <v>355</v>
      </c>
      <c r="J19" s="17" t="s">
        <v>392</v>
      </c>
      <c r="K19" s="17" t="s">
        <v>391</v>
      </c>
      <c r="L19" s="17" t="s">
        <v>67</v>
      </c>
      <c r="M19" s="17" t="s">
        <v>67</v>
      </c>
      <c r="N19" s="13" t="s">
        <v>272</v>
      </c>
      <c r="O19" s="17" t="s">
        <v>271</v>
      </c>
      <c r="P19" s="17" t="s">
        <v>67</v>
      </c>
      <c r="Q19" s="17" t="s">
        <v>67</v>
      </c>
      <c r="R19" s="35">
        <v>0.89</v>
      </c>
      <c r="S19" s="13" t="s">
        <v>380</v>
      </c>
      <c r="T19" s="13" t="s">
        <v>357</v>
      </c>
      <c r="U19" s="17" t="s">
        <v>203</v>
      </c>
      <c r="V19" s="17" t="s">
        <v>67</v>
      </c>
      <c r="W19" s="35">
        <v>0.89</v>
      </c>
      <c r="Y19" s="18">
        <v>41275</v>
      </c>
      <c r="Z19" s="18">
        <v>42369</v>
      </c>
    </row>
    <row r="20" spans="1:26" ht="101.25">
      <c r="A20" s="17">
        <v>8</v>
      </c>
      <c r="B20" s="17" t="s">
        <v>390</v>
      </c>
      <c r="C20" s="13" t="s">
        <v>389</v>
      </c>
      <c r="D20" s="17" t="s">
        <v>237</v>
      </c>
      <c r="E20" s="17" t="s">
        <v>236</v>
      </c>
      <c r="F20" s="18">
        <v>42969.701543900461</v>
      </c>
      <c r="G20" s="17" t="s">
        <v>200</v>
      </c>
      <c r="H20" s="17" t="s">
        <v>193</v>
      </c>
      <c r="I20" s="17" t="s">
        <v>67</v>
      </c>
      <c r="L20" s="17" t="s">
        <v>67</v>
      </c>
      <c r="M20" s="17" t="s">
        <v>67</v>
      </c>
      <c r="N20" s="13" t="s">
        <v>205</v>
      </c>
      <c r="O20" s="17" t="s">
        <v>67</v>
      </c>
      <c r="P20" s="17" t="s">
        <v>67</v>
      </c>
      <c r="Q20" s="17" t="s">
        <v>67</v>
      </c>
      <c r="R20" s="35">
        <v>0.65</v>
      </c>
      <c r="S20" s="13" t="s">
        <v>388</v>
      </c>
      <c r="T20" s="13" t="s">
        <v>362</v>
      </c>
      <c r="U20" s="17" t="s">
        <v>203</v>
      </c>
      <c r="V20" s="17" t="s">
        <v>67</v>
      </c>
      <c r="W20" s="35">
        <v>0.65</v>
      </c>
      <c r="Y20" s="18">
        <v>42370</v>
      </c>
    </row>
    <row r="21" spans="1:26" ht="90">
      <c r="A21" s="17">
        <v>9</v>
      </c>
      <c r="B21" s="17" t="s">
        <v>387</v>
      </c>
      <c r="C21" s="13" t="s">
        <v>386</v>
      </c>
      <c r="D21" s="17" t="s">
        <v>237</v>
      </c>
      <c r="E21" s="17" t="s">
        <v>236</v>
      </c>
      <c r="F21" s="18">
        <v>42969.701543900461</v>
      </c>
      <c r="G21" s="17" t="s">
        <v>200</v>
      </c>
      <c r="H21" s="17" t="s">
        <v>193</v>
      </c>
      <c r="I21" s="17" t="s">
        <v>67</v>
      </c>
      <c r="L21" s="17" t="s">
        <v>67</v>
      </c>
      <c r="M21" s="17" t="s">
        <v>67</v>
      </c>
      <c r="N21" s="13" t="s">
        <v>205</v>
      </c>
      <c r="O21" s="17" t="s">
        <v>67</v>
      </c>
      <c r="P21" s="17" t="s">
        <v>67</v>
      </c>
      <c r="Q21" s="17" t="s">
        <v>67</v>
      </c>
      <c r="R21" s="35">
        <v>0.65</v>
      </c>
      <c r="S21" s="13" t="s">
        <v>381</v>
      </c>
      <c r="T21" s="13" t="s">
        <v>362</v>
      </c>
      <c r="U21" s="17" t="s">
        <v>203</v>
      </c>
      <c r="V21" s="17" t="s">
        <v>67</v>
      </c>
      <c r="W21" s="35">
        <v>0.65</v>
      </c>
      <c r="Y21" s="18">
        <v>42370</v>
      </c>
    </row>
    <row r="22" spans="1:26" ht="101.25">
      <c r="A22" s="17">
        <v>10</v>
      </c>
      <c r="B22" s="17" t="s">
        <v>385</v>
      </c>
      <c r="C22" s="13" t="s">
        <v>384</v>
      </c>
      <c r="D22" s="17" t="s">
        <v>237</v>
      </c>
      <c r="E22" s="17" t="s">
        <v>236</v>
      </c>
      <c r="F22" s="18">
        <v>42969.701543900461</v>
      </c>
      <c r="G22" s="17" t="s">
        <v>200</v>
      </c>
      <c r="H22" s="17" t="s">
        <v>193</v>
      </c>
      <c r="I22" s="17" t="s">
        <v>67</v>
      </c>
      <c r="L22" s="17" t="s">
        <v>67</v>
      </c>
      <c r="M22" s="17" t="s">
        <v>67</v>
      </c>
      <c r="N22" s="13" t="s">
        <v>205</v>
      </c>
      <c r="O22" s="17" t="s">
        <v>234</v>
      </c>
      <c r="P22" s="17" t="s">
        <v>67</v>
      </c>
      <c r="Q22" s="17" t="s">
        <v>67</v>
      </c>
      <c r="R22" s="35">
        <v>0.65</v>
      </c>
      <c r="S22" s="13" t="s">
        <v>381</v>
      </c>
      <c r="T22" s="13" t="s">
        <v>362</v>
      </c>
      <c r="U22" s="17" t="s">
        <v>203</v>
      </c>
      <c r="V22" s="17" t="s">
        <v>67</v>
      </c>
      <c r="W22" s="35">
        <v>0.65</v>
      </c>
      <c r="Y22" s="18">
        <v>42370</v>
      </c>
    </row>
    <row r="23" spans="1:26" ht="101.25">
      <c r="A23" s="17">
        <v>11</v>
      </c>
      <c r="B23" s="17" t="s">
        <v>383</v>
      </c>
      <c r="C23" s="13" t="s">
        <v>382</v>
      </c>
      <c r="D23" s="17" t="s">
        <v>237</v>
      </c>
      <c r="E23" s="17" t="s">
        <v>236</v>
      </c>
      <c r="F23" s="18">
        <v>42969.701543900461</v>
      </c>
      <c r="G23" s="17" t="s">
        <v>200</v>
      </c>
      <c r="H23" s="17" t="s">
        <v>193</v>
      </c>
      <c r="I23" s="17" t="s">
        <v>67</v>
      </c>
      <c r="L23" s="17" t="s">
        <v>67</v>
      </c>
      <c r="M23" s="17" t="s">
        <v>67</v>
      </c>
      <c r="N23" s="13" t="s">
        <v>205</v>
      </c>
      <c r="O23" s="17" t="s">
        <v>67</v>
      </c>
      <c r="P23" s="17" t="s">
        <v>67</v>
      </c>
      <c r="Q23" s="17" t="s">
        <v>67</v>
      </c>
      <c r="R23" s="35">
        <v>0.6</v>
      </c>
      <c r="S23" s="13" t="s">
        <v>381</v>
      </c>
      <c r="U23" s="17" t="s">
        <v>203</v>
      </c>
      <c r="V23" s="17" t="s">
        <v>67</v>
      </c>
      <c r="W23" s="35">
        <v>0.6</v>
      </c>
      <c r="Y23" s="18">
        <v>42370</v>
      </c>
    </row>
    <row r="24" spans="1:26" ht="45">
      <c r="A24" s="17">
        <v>15</v>
      </c>
      <c r="B24" s="17" t="s">
        <v>31</v>
      </c>
      <c r="C24" s="13" t="s">
        <v>125</v>
      </c>
      <c r="D24" s="17" t="s">
        <v>28</v>
      </c>
      <c r="E24" s="17" t="s">
        <v>238</v>
      </c>
      <c r="F24" s="18">
        <v>42969.701543900461</v>
      </c>
      <c r="G24" s="17" t="s">
        <v>228</v>
      </c>
      <c r="H24" s="17" t="s">
        <v>193</v>
      </c>
      <c r="J24" s="17" t="s">
        <v>359</v>
      </c>
      <c r="L24" s="17" t="s">
        <v>67</v>
      </c>
      <c r="M24" s="17" t="s">
        <v>67</v>
      </c>
      <c r="N24" s="13" t="s">
        <v>272</v>
      </c>
      <c r="O24" s="17" t="s">
        <v>271</v>
      </c>
      <c r="P24" s="17" t="s">
        <v>67</v>
      </c>
      <c r="Q24" s="17" t="s">
        <v>67</v>
      </c>
      <c r="R24" s="35">
        <v>0.89</v>
      </c>
      <c r="S24" s="13" t="s">
        <v>380</v>
      </c>
      <c r="T24" s="13" t="s">
        <v>357</v>
      </c>
      <c r="U24" s="17" t="s">
        <v>203</v>
      </c>
      <c r="V24" s="17" t="s">
        <v>67</v>
      </c>
      <c r="W24" s="35">
        <v>0.89</v>
      </c>
      <c r="Y24" s="18">
        <v>41275</v>
      </c>
    </row>
    <row r="25" spans="1:26" ht="112.5">
      <c r="A25" s="17">
        <v>20</v>
      </c>
      <c r="B25" s="17" t="s">
        <v>379</v>
      </c>
      <c r="C25" s="13" t="s">
        <v>378</v>
      </c>
      <c r="D25" s="17" t="s">
        <v>225</v>
      </c>
      <c r="E25" s="17" t="s">
        <v>224</v>
      </c>
      <c r="F25" s="18">
        <v>42969.701543900461</v>
      </c>
      <c r="G25" s="17" t="s">
        <v>194</v>
      </c>
      <c r="H25" s="17" t="s">
        <v>193</v>
      </c>
      <c r="I25" s="17" t="s">
        <v>67</v>
      </c>
      <c r="J25" s="17" t="s">
        <v>191</v>
      </c>
      <c r="K25" s="17" t="s">
        <v>220</v>
      </c>
      <c r="L25" s="17" t="s">
        <v>67</v>
      </c>
      <c r="M25" s="17" t="s">
        <v>67</v>
      </c>
      <c r="N25" s="13" t="s">
        <v>205</v>
      </c>
      <c r="O25" s="17" t="s">
        <v>219</v>
      </c>
      <c r="P25" s="17" t="s">
        <v>67</v>
      </c>
      <c r="Q25" s="17" t="s">
        <v>67</v>
      </c>
      <c r="R25" s="35">
        <v>0.9</v>
      </c>
      <c r="S25" s="13" t="s">
        <v>377</v>
      </c>
      <c r="U25" s="17" t="s">
        <v>203</v>
      </c>
      <c r="V25" s="17" t="s">
        <v>67</v>
      </c>
      <c r="W25" s="35">
        <v>0.9</v>
      </c>
      <c r="Y25" s="18">
        <v>42370</v>
      </c>
      <c r="Z25" s="18">
        <v>42369</v>
      </c>
    </row>
    <row r="26" spans="1:26" ht="112.5">
      <c r="A26" s="17">
        <v>22</v>
      </c>
      <c r="B26" s="17" t="s">
        <v>149</v>
      </c>
      <c r="C26" s="13" t="s">
        <v>376</v>
      </c>
      <c r="D26" s="17" t="s">
        <v>28</v>
      </c>
      <c r="E26" s="17" t="s">
        <v>238</v>
      </c>
      <c r="F26" s="18">
        <v>42969.701543900461</v>
      </c>
      <c r="G26" s="17" t="s">
        <v>228</v>
      </c>
      <c r="H26" s="17" t="s">
        <v>299</v>
      </c>
      <c r="I26" s="17" t="s">
        <v>298</v>
      </c>
      <c r="J26" s="17" t="s">
        <v>297</v>
      </c>
      <c r="K26" s="17" t="s">
        <v>337</v>
      </c>
      <c r="L26" s="17" t="s">
        <v>67</v>
      </c>
      <c r="M26" s="17" t="s">
        <v>281</v>
      </c>
      <c r="N26" s="13" t="s">
        <v>205</v>
      </c>
      <c r="O26" s="17" t="s">
        <v>234</v>
      </c>
      <c r="P26" s="17" t="s">
        <v>67</v>
      </c>
      <c r="Q26" s="17" t="s">
        <v>67</v>
      </c>
      <c r="R26" s="35">
        <v>0.73</v>
      </c>
      <c r="S26" s="13" t="s">
        <v>375</v>
      </c>
      <c r="T26" s="13" t="s">
        <v>348</v>
      </c>
      <c r="U26" s="17" t="s">
        <v>203</v>
      </c>
      <c r="V26" s="17" t="s">
        <v>67</v>
      </c>
      <c r="W26" s="35">
        <v>0.73</v>
      </c>
      <c r="Y26" s="18">
        <v>41275</v>
      </c>
    </row>
    <row r="27" spans="1:26" ht="101.25">
      <c r="A27" s="17">
        <v>23</v>
      </c>
      <c r="B27" s="17" t="s">
        <v>374</v>
      </c>
      <c r="C27" s="13" t="s">
        <v>373</v>
      </c>
      <c r="D27" s="17" t="s">
        <v>28</v>
      </c>
      <c r="E27" s="17" t="s">
        <v>238</v>
      </c>
      <c r="F27" s="18">
        <v>42969.701543900461</v>
      </c>
      <c r="G27" s="17" t="s">
        <v>228</v>
      </c>
      <c r="H27" s="17" t="s">
        <v>299</v>
      </c>
      <c r="I27" s="17" t="s">
        <v>369</v>
      </c>
      <c r="L27" s="17" t="s">
        <v>67</v>
      </c>
      <c r="M27" s="17" t="s">
        <v>281</v>
      </c>
      <c r="N27" s="13" t="s">
        <v>205</v>
      </c>
      <c r="O27" s="17" t="s">
        <v>234</v>
      </c>
      <c r="P27" s="17" t="s">
        <v>67</v>
      </c>
      <c r="Q27" s="17" t="s">
        <v>67</v>
      </c>
      <c r="R27" s="35">
        <v>0.8</v>
      </c>
      <c r="S27" s="13" t="s">
        <v>372</v>
      </c>
      <c r="T27" s="13" t="s">
        <v>348</v>
      </c>
      <c r="U27" s="17" t="s">
        <v>203</v>
      </c>
      <c r="V27" s="17" t="s">
        <v>67</v>
      </c>
      <c r="W27" s="35">
        <v>0.82</v>
      </c>
      <c r="Y27" s="18">
        <v>41275</v>
      </c>
      <c r="Z27" s="18">
        <v>42369</v>
      </c>
    </row>
    <row r="28" spans="1:26" ht="67.5">
      <c r="A28" s="17">
        <v>24</v>
      </c>
      <c r="B28" s="17" t="s">
        <v>371</v>
      </c>
      <c r="C28" s="13" t="s">
        <v>370</v>
      </c>
      <c r="D28" s="17" t="s">
        <v>28</v>
      </c>
      <c r="E28" s="17" t="s">
        <v>238</v>
      </c>
      <c r="F28" s="18">
        <v>42969.701543900461</v>
      </c>
      <c r="G28" s="17" t="s">
        <v>228</v>
      </c>
      <c r="H28" s="17" t="s">
        <v>299</v>
      </c>
      <c r="I28" s="17" t="s">
        <v>369</v>
      </c>
      <c r="L28" s="17" t="s">
        <v>67</v>
      </c>
      <c r="M28" s="17" t="s">
        <v>281</v>
      </c>
      <c r="N28" s="13" t="s">
        <v>205</v>
      </c>
      <c r="O28" s="17" t="s">
        <v>240</v>
      </c>
      <c r="P28" s="17" t="s">
        <v>67</v>
      </c>
      <c r="Q28" s="17" t="s">
        <v>67</v>
      </c>
      <c r="R28" s="35">
        <v>0.8</v>
      </c>
      <c r="S28" s="13" t="s">
        <v>368</v>
      </c>
      <c r="T28" s="13" t="s">
        <v>348</v>
      </c>
      <c r="U28" s="17" t="s">
        <v>203</v>
      </c>
      <c r="V28" s="17" t="s">
        <v>67</v>
      </c>
      <c r="W28" s="35">
        <v>0.82</v>
      </c>
      <c r="Y28" s="18">
        <v>41275</v>
      </c>
      <c r="Z28" s="18">
        <v>42369</v>
      </c>
    </row>
    <row r="29" spans="1:26" ht="67.5">
      <c r="A29" s="17">
        <v>26</v>
      </c>
      <c r="B29" s="17" t="s">
        <v>110</v>
      </c>
      <c r="C29" s="13" t="s">
        <v>109</v>
      </c>
      <c r="D29" s="17" t="s">
        <v>237</v>
      </c>
      <c r="E29" s="17" t="s">
        <v>236</v>
      </c>
      <c r="F29" s="18">
        <v>42969.701543900461</v>
      </c>
      <c r="G29" s="17" t="s">
        <v>228</v>
      </c>
      <c r="H29" s="17" t="s">
        <v>199</v>
      </c>
      <c r="L29" s="17" t="s">
        <v>67</v>
      </c>
      <c r="M29" s="17" t="s">
        <v>281</v>
      </c>
      <c r="N29" s="13" t="s">
        <v>205</v>
      </c>
      <c r="O29" s="17" t="s">
        <v>219</v>
      </c>
      <c r="P29" s="17" t="s">
        <v>67</v>
      </c>
      <c r="Q29" s="17" t="s">
        <v>67</v>
      </c>
      <c r="R29" s="35">
        <v>0.75</v>
      </c>
      <c r="S29" s="13" t="s">
        <v>367</v>
      </c>
      <c r="T29" s="13" t="s">
        <v>366</v>
      </c>
      <c r="U29" s="17" t="s">
        <v>203</v>
      </c>
      <c r="V29" s="17" t="s">
        <v>67</v>
      </c>
      <c r="W29" s="35">
        <v>0.75</v>
      </c>
      <c r="Y29" s="18">
        <v>42370</v>
      </c>
    </row>
    <row r="30" spans="1:26" ht="67.5">
      <c r="A30" s="17">
        <v>28</v>
      </c>
      <c r="B30" s="17" t="s">
        <v>116</v>
      </c>
      <c r="C30" s="13" t="s">
        <v>115</v>
      </c>
      <c r="D30" s="17" t="s">
        <v>237</v>
      </c>
      <c r="E30" s="17" t="s">
        <v>236</v>
      </c>
      <c r="F30" s="18">
        <v>42969.701543900461</v>
      </c>
      <c r="G30" s="17" t="s">
        <v>194</v>
      </c>
      <c r="H30" s="17" t="s">
        <v>199</v>
      </c>
      <c r="L30" s="17" t="s">
        <v>67</v>
      </c>
      <c r="M30" s="17" t="s">
        <v>281</v>
      </c>
      <c r="N30" s="13" t="s">
        <v>205</v>
      </c>
      <c r="O30" s="17" t="s">
        <v>219</v>
      </c>
      <c r="P30" s="17" t="s">
        <v>67</v>
      </c>
      <c r="Q30" s="17" t="s">
        <v>67</v>
      </c>
      <c r="R30" s="35">
        <v>0.75</v>
      </c>
      <c r="S30" s="13" t="s">
        <v>365</v>
      </c>
      <c r="U30" s="17" t="s">
        <v>203</v>
      </c>
      <c r="V30" s="17" t="s">
        <v>67</v>
      </c>
      <c r="W30" s="35">
        <v>0.75</v>
      </c>
      <c r="Y30" s="18">
        <v>42370</v>
      </c>
    </row>
    <row r="31" spans="1:26" ht="101.25">
      <c r="A31" s="17">
        <v>12</v>
      </c>
      <c r="B31" s="17" t="s">
        <v>364</v>
      </c>
      <c r="C31" s="13" t="s">
        <v>363</v>
      </c>
      <c r="D31" s="17" t="s">
        <v>237</v>
      </c>
      <c r="E31" s="17" t="s">
        <v>236</v>
      </c>
      <c r="F31" s="18">
        <v>42969.701543900461</v>
      </c>
      <c r="G31" s="17" t="s">
        <v>200</v>
      </c>
      <c r="H31" s="17" t="s">
        <v>193</v>
      </c>
      <c r="I31" s="17" t="s">
        <v>67</v>
      </c>
      <c r="L31" s="17" t="s">
        <v>67</v>
      </c>
      <c r="M31" s="17" t="s">
        <v>67</v>
      </c>
      <c r="N31" s="13" t="s">
        <v>205</v>
      </c>
      <c r="O31" s="17" t="s">
        <v>234</v>
      </c>
      <c r="P31" s="17" t="s">
        <v>67</v>
      </c>
      <c r="Q31" s="17" t="s">
        <v>67</v>
      </c>
      <c r="R31" s="35">
        <v>0.6</v>
      </c>
      <c r="T31" s="13" t="s">
        <v>362</v>
      </c>
      <c r="U31" s="17" t="s">
        <v>203</v>
      </c>
      <c r="V31" s="17" t="s">
        <v>67</v>
      </c>
      <c r="W31" s="35">
        <v>0.6</v>
      </c>
      <c r="Y31" s="18">
        <v>42370</v>
      </c>
      <c r="Z31" s="18">
        <v>42916</v>
      </c>
    </row>
    <row r="32" spans="1:26" ht="90">
      <c r="A32" s="17">
        <v>13</v>
      </c>
      <c r="B32" s="17" t="s">
        <v>361</v>
      </c>
      <c r="C32" s="13" t="s">
        <v>360</v>
      </c>
      <c r="D32" s="17" t="s">
        <v>237</v>
      </c>
      <c r="E32" s="17" t="s">
        <v>236</v>
      </c>
      <c r="F32" s="18">
        <v>42969.701543900461</v>
      </c>
      <c r="G32" s="17" t="s">
        <v>194</v>
      </c>
      <c r="H32" s="17" t="s">
        <v>193</v>
      </c>
      <c r="I32" s="17" t="s">
        <v>67</v>
      </c>
      <c r="L32" s="17" t="s">
        <v>67</v>
      </c>
      <c r="M32" s="17" t="s">
        <v>67</v>
      </c>
      <c r="N32" s="13" t="s">
        <v>205</v>
      </c>
      <c r="O32" s="17" t="s">
        <v>234</v>
      </c>
      <c r="P32" s="17" t="s">
        <v>67</v>
      </c>
      <c r="Q32" s="17" t="s">
        <v>67</v>
      </c>
      <c r="R32" s="35">
        <v>0.6</v>
      </c>
      <c r="U32" s="17" t="s">
        <v>203</v>
      </c>
      <c r="V32" s="17" t="s">
        <v>67</v>
      </c>
      <c r="W32" s="35">
        <v>0.6</v>
      </c>
      <c r="Y32" s="18">
        <v>42370</v>
      </c>
      <c r="Z32" s="18">
        <v>42916</v>
      </c>
    </row>
    <row r="33" spans="1:26" ht="45">
      <c r="A33" s="17">
        <v>14</v>
      </c>
      <c r="B33" s="17" t="s">
        <v>126</v>
      </c>
      <c r="C33" s="13" t="s">
        <v>125</v>
      </c>
      <c r="D33" s="17" t="s">
        <v>28</v>
      </c>
      <c r="E33" s="17" t="s">
        <v>238</v>
      </c>
      <c r="F33" s="18">
        <v>42969.701543900461</v>
      </c>
      <c r="G33" s="17" t="s">
        <v>228</v>
      </c>
      <c r="H33" s="17" t="s">
        <v>193</v>
      </c>
      <c r="J33" s="17" t="s">
        <v>359</v>
      </c>
      <c r="L33" s="17" t="s">
        <v>67</v>
      </c>
      <c r="M33" s="17" t="s">
        <v>67</v>
      </c>
      <c r="N33" s="13" t="s">
        <v>205</v>
      </c>
      <c r="O33" s="17" t="s">
        <v>246</v>
      </c>
      <c r="P33" s="17" t="s">
        <v>67</v>
      </c>
      <c r="Q33" s="17" t="s">
        <v>67</v>
      </c>
      <c r="R33" s="35">
        <v>0.6</v>
      </c>
      <c r="T33" s="13" t="s">
        <v>357</v>
      </c>
      <c r="U33" s="17" t="s">
        <v>203</v>
      </c>
      <c r="V33" s="17" t="s">
        <v>67</v>
      </c>
      <c r="W33" s="35">
        <v>0.6</v>
      </c>
      <c r="Y33" s="18">
        <v>41275</v>
      </c>
    </row>
    <row r="34" spans="1:26" ht="45">
      <c r="A34" s="17">
        <v>16</v>
      </c>
      <c r="B34" s="17" t="s">
        <v>22</v>
      </c>
      <c r="C34" s="13" t="s">
        <v>21</v>
      </c>
      <c r="D34" s="17" t="s">
        <v>28</v>
      </c>
      <c r="E34" s="17" t="s">
        <v>238</v>
      </c>
      <c r="F34" s="18">
        <v>42969.701543900461</v>
      </c>
      <c r="G34" s="17" t="s">
        <v>228</v>
      </c>
      <c r="H34" s="17" t="s">
        <v>193</v>
      </c>
      <c r="J34" s="17" t="s">
        <v>359</v>
      </c>
      <c r="K34" s="17" t="s">
        <v>358</v>
      </c>
      <c r="L34" s="17" t="s">
        <v>67</v>
      </c>
      <c r="M34" s="17" t="s">
        <v>67</v>
      </c>
      <c r="N34" s="13" t="s">
        <v>205</v>
      </c>
      <c r="O34" s="17" t="s">
        <v>246</v>
      </c>
      <c r="P34" s="17" t="s">
        <v>67</v>
      </c>
      <c r="Q34" s="17" t="s">
        <v>67</v>
      </c>
      <c r="R34" s="35">
        <v>0.6</v>
      </c>
      <c r="T34" s="13" t="s">
        <v>357</v>
      </c>
      <c r="U34" s="17" t="s">
        <v>203</v>
      </c>
      <c r="V34" s="17" t="s">
        <v>67</v>
      </c>
      <c r="W34" s="35">
        <v>0.6</v>
      </c>
      <c r="Y34" s="18">
        <v>41275</v>
      </c>
    </row>
    <row r="35" spans="1:26" ht="45">
      <c r="A35" s="17">
        <v>17</v>
      </c>
      <c r="B35" s="17" t="s">
        <v>222</v>
      </c>
      <c r="C35" s="13" t="s">
        <v>356</v>
      </c>
      <c r="D35" s="17" t="s">
        <v>28</v>
      </c>
      <c r="E35" s="17" t="s">
        <v>238</v>
      </c>
      <c r="F35" s="18">
        <v>42969.701543900461</v>
      </c>
      <c r="G35" s="17" t="s">
        <v>228</v>
      </c>
      <c r="H35" s="17" t="s">
        <v>193</v>
      </c>
      <c r="I35" s="17" t="s">
        <v>355</v>
      </c>
      <c r="J35" s="17" t="s">
        <v>191</v>
      </c>
      <c r="K35" s="17" t="s">
        <v>220</v>
      </c>
      <c r="L35" s="17" t="s">
        <v>67</v>
      </c>
      <c r="M35" s="17" t="s">
        <v>67</v>
      </c>
      <c r="N35" s="13" t="s">
        <v>205</v>
      </c>
      <c r="O35" s="17" t="s">
        <v>219</v>
      </c>
      <c r="P35" s="17" t="s">
        <v>67</v>
      </c>
      <c r="Q35" s="17" t="s">
        <v>67</v>
      </c>
      <c r="R35" s="35">
        <v>0.54</v>
      </c>
      <c r="T35" s="13" t="s">
        <v>354</v>
      </c>
      <c r="U35" s="17" t="s">
        <v>203</v>
      </c>
      <c r="V35" s="17" t="s">
        <v>67</v>
      </c>
      <c r="W35" s="35">
        <v>0.54</v>
      </c>
      <c r="Y35" s="18">
        <v>41275</v>
      </c>
      <c r="Z35" s="18">
        <v>42916</v>
      </c>
    </row>
    <row r="36" spans="1:26" ht="45">
      <c r="A36" s="17">
        <v>18</v>
      </c>
      <c r="B36" s="17" t="s">
        <v>353</v>
      </c>
      <c r="C36" s="13" t="s">
        <v>356</v>
      </c>
      <c r="D36" s="17" t="s">
        <v>28</v>
      </c>
      <c r="E36" s="17" t="s">
        <v>238</v>
      </c>
      <c r="F36" s="18">
        <v>42969.701543900461</v>
      </c>
      <c r="G36" s="17" t="s">
        <v>194</v>
      </c>
      <c r="H36" s="17" t="s">
        <v>193</v>
      </c>
      <c r="I36" s="17" t="s">
        <v>355</v>
      </c>
      <c r="J36" s="17" t="s">
        <v>191</v>
      </c>
      <c r="K36" s="17" t="s">
        <v>220</v>
      </c>
      <c r="L36" s="17" t="s">
        <v>67</v>
      </c>
      <c r="M36" s="17" t="s">
        <v>67</v>
      </c>
      <c r="N36" s="13" t="s">
        <v>205</v>
      </c>
      <c r="O36" s="17" t="s">
        <v>219</v>
      </c>
      <c r="P36" s="17" t="s">
        <v>67</v>
      </c>
      <c r="Q36" s="17" t="s">
        <v>67</v>
      </c>
      <c r="R36" s="35">
        <v>0.54</v>
      </c>
      <c r="T36" s="13" t="s">
        <v>354</v>
      </c>
      <c r="U36" s="17" t="s">
        <v>203</v>
      </c>
      <c r="V36" s="17" t="s">
        <v>67</v>
      </c>
      <c r="W36" s="35">
        <v>0.54</v>
      </c>
      <c r="Y36" s="18">
        <v>41275</v>
      </c>
      <c r="Z36" s="18">
        <v>42369</v>
      </c>
    </row>
    <row r="37" spans="1:26">
      <c r="A37" s="17">
        <v>19</v>
      </c>
      <c r="B37" s="17" t="s">
        <v>353</v>
      </c>
      <c r="C37" s="13" t="s">
        <v>352</v>
      </c>
      <c r="D37" s="17" t="s">
        <v>237</v>
      </c>
      <c r="E37" s="17" t="s">
        <v>236</v>
      </c>
      <c r="F37" s="18">
        <v>42969.701543900461</v>
      </c>
      <c r="G37" s="17" t="s">
        <v>194</v>
      </c>
      <c r="H37" s="17" t="s">
        <v>193</v>
      </c>
      <c r="I37" s="17" t="s">
        <v>67</v>
      </c>
      <c r="J37" s="17" t="s">
        <v>191</v>
      </c>
      <c r="K37" s="17" t="s">
        <v>220</v>
      </c>
      <c r="L37" s="17" t="s">
        <v>67</v>
      </c>
      <c r="M37" s="17" t="s">
        <v>67</v>
      </c>
      <c r="N37" s="13" t="s">
        <v>205</v>
      </c>
      <c r="O37" s="17" t="s">
        <v>219</v>
      </c>
      <c r="P37" s="17" t="s">
        <v>67</v>
      </c>
      <c r="Q37" s="17" t="s">
        <v>67</v>
      </c>
      <c r="R37" s="35">
        <v>0.9</v>
      </c>
      <c r="U37" s="17" t="s">
        <v>203</v>
      </c>
      <c r="V37" s="17" t="s">
        <v>67</v>
      </c>
      <c r="W37" s="35">
        <v>0.9</v>
      </c>
      <c r="Y37" s="18">
        <v>42370</v>
      </c>
      <c r="Z37" s="18">
        <v>42916</v>
      </c>
    </row>
    <row r="38" spans="1:26" ht="33.75">
      <c r="A38" s="17">
        <v>21</v>
      </c>
      <c r="B38" s="17" t="s">
        <v>351</v>
      </c>
      <c r="C38" s="13" t="s">
        <v>350</v>
      </c>
      <c r="D38" s="17" t="s">
        <v>225</v>
      </c>
      <c r="E38" s="17" t="s">
        <v>224</v>
      </c>
      <c r="F38" s="18">
        <v>42969.701543900461</v>
      </c>
      <c r="G38" s="17" t="s">
        <v>194</v>
      </c>
      <c r="H38" s="17" t="s">
        <v>193</v>
      </c>
      <c r="I38" s="17" t="s">
        <v>67</v>
      </c>
      <c r="J38" s="17" t="s">
        <v>191</v>
      </c>
      <c r="K38" s="17" t="s">
        <v>220</v>
      </c>
      <c r="L38" s="17" t="s">
        <v>67</v>
      </c>
      <c r="M38" s="17" t="s">
        <v>67</v>
      </c>
      <c r="N38" s="13" t="s">
        <v>205</v>
      </c>
      <c r="O38" s="17" t="s">
        <v>219</v>
      </c>
      <c r="P38" s="17" t="s">
        <v>67</v>
      </c>
      <c r="Q38" s="17" t="s">
        <v>67</v>
      </c>
      <c r="R38" s="35">
        <v>0.54</v>
      </c>
      <c r="U38" s="17" t="s">
        <v>203</v>
      </c>
      <c r="V38" s="17" t="s">
        <v>67</v>
      </c>
      <c r="W38" s="35">
        <v>0.54</v>
      </c>
      <c r="Y38" s="18">
        <v>42370</v>
      </c>
      <c r="Z38" s="18">
        <v>42369</v>
      </c>
    </row>
    <row r="39" spans="1:26" ht="45">
      <c r="A39" s="17">
        <v>27</v>
      </c>
      <c r="B39" s="17" t="s">
        <v>110</v>
      </c>
      <c r="C39" s="13" t="s">
        <v>349</v>
      </c>
      <c r="D39" s="17" t="s">
        <v>28</v>
      </c>
      <c r="E39" s="17" t="s">
        <v>238</v>
      </c>
      <c r="F39" s="18">
        <v>42969.701543900461</v>
      </c>
      <c r="G39" s="17" t="s">
        <v>228</v>
      </c>
      <c r="H39" s="17" t="s">
        <v>199</v>
      </c>
      <c r="I39" s="17" t="s">
        <v>343</v>
      </c>
      <c r="J39" s="17" t="s">
        <v>297</v>
      </c>
      <c r="L39" s="17" t="s">
        <v>67</v>
      </c>
      <c r="M39" s="17" t="s">
        <v>281</v>
      </c>
      <c r="N39" s="13" t="s">
        <v>205</v>
      </c>
      <c r="O39" s="17" t="s">
        <v>219</v>
      </c>
      <c r="P39" s="17" t="s">
        <v>67</v>
      </c>
      <c r="Q39" s="17" t="s">
        <v>67</v>
      </c>
      <c r="R39" s="35">
        <v>0.85</v>
      </c>
      <c r="T39" s="13" t="s">
        <v>348</v>
      </c>
      <c r="U39" s="17" t="s">
        <v>203</v>
      </c>
      <c r="V39" s="17" t="s">
        <v>67</v>
      </c>
      <c r="W39" s="35">
        <v>0.85</v>
      </c>
      <c r="Y39" s="18">
        <v>41275</v>
      </c>
      <c r="Z39" s="18">
        <v>42369</v>
      </c>
    </row>
    <row r="40" spans="1:26" ht="45">
      <c r="A40" s="17">
        <v>29</v>
      </c>
      <c r="B40" s="17" t="s">
        <v>78</v>
      </c>
      <c r="C40" s="13" t="s">
        <v>77</v>
      </c>
      <c r="D40" s="17" t="s">
        <v>28</v>
      </c>
      <c r="E40" s="17" t="s">
        <v>238</v>
      </c>
      <c r="F40" s="18">
        <v>42969.701543900461</v>
      </c>
      <c r="G40" s="17" t="s">
        <v>194</v>
      </c>
      <c r="H40" s="17" t="s">
        <v>199</v>
      </c>
      <c r="I40" s="17" t="s">
        <v>343</v>
      </c>
      <c r="L40" s="17" t="s">
        <v>67</v>
      </c>
      <c r="M40" s="17" t="s">
        <v>281</v>
      </c>
      <c r="N40" s="13" t="s">
        <v>205</v>
      </c>
      <c r="O40" s="17" t="s">
        <v>246</v>
      </c>
      <c r="P40" s="17" t="s">
        <v>67</v>
      </c>
      <c r="Q40" s="17" t="s">
        <v>67</v>
      </c>
      <c r="R40" s="35">
        <v>0.36</v>
      </c>
      <c r="T40" s="13" t="s">
        <v>292</v>
      </c>
      <c r="U40" s="17" t="s">
        <v>203</v>
      </c>
      <c r="V40" s="17" t="s">
        <v>67</v>
      </c>
      <c r="W40" s="35">
        <v>0.36</v>
      </c>
      <c r="Y40" s="18">
        <v>41275</v>
      </c>
    </row>
    <row r="41" spans="1:26" ht="45">
      <c r="A41" s="17">
        <v>33</v>
      </c>
      <c r="B41" s="17" t="s">
        <v>347</v>
      </c>
      <c r="C41" s="13" t="s">
        <v>346</v>
      </c>
      <c r="D41" s="17" t="s">
        <v>28</v>
      </c>
      <c r="E41" s="17" t="s">
        <v>238</v>
      </c>
      <c r="F41" s="18">
        <v>42969.701543900461</v>
      </c>
      <c r="G41" s="17" t="s">
        <v>194</v>
      </c>
      <c r="H41" s="17" t="s">
        <v>199</v>
      </c>
      <c r="I41" s="17" t="s">
        <v>343</v>
      </c>
      <c r="J41" s="17" t="s">
        <v>297</v>
      </c>
      <c r="K41" s="17" t="s">
        <v>337</v>
      </c>
      <c r="L41" s="17" t="s">
        <v>293</v>
      </c>
      <c r="M41" s="17" t="s">
        <v>281</v>
      </c>
      <c r="N41" s="13" t="s">
        <v>205</v>
      </c>
      <c r="O41" s="17" t="s">
        <v>246</v>
      </c>
      <c r="P41" s="17" t="s">
        <v>67</v>
      </c>
      <c r="Q41" s="17" t="s">
        <v>67</v>
      </c>
      <c r="R41" s="35">
        <v>0.55000000000000004</v>
      </c>
      <c r="S41" s="13" t="s">
        <v>336</v>
      </c>
      <c r="T41" s="13" t="s">
        <v>292</v>
      </c>
      <c r="U41" s="17" t="s">
        <v>203</v>
      </c>
      <c r="V41" s="17" t="s">
        <v>67</v>
      </c>
      <c r="W41" s="35">
        <v>0.55000000000000004</v>
      </c>
      <c r="Y41" s="18">
        <v>41275</v>
      </c>
      <c r="Z41" s="18">
        <v>42369</v>
      </c>
    </row>
    <row r="42" spans="1:26" ht="33.75">
      <c r="A42" s="17">
        <v>34</v>
      </c>
      <c r="B42" s="17" t="s">
        <v>345</v>
      </c>
      <c r="C42" s="13" t="s">
        <v>344</v>
      </c>
      <c r="D42" s="17" t="s">
        <v>28</v>
      </c>
      <c r="E42" s="17" t="s">
        <v>238</v>
      </c>
      <c r="F42" s="18">
        <v>42969.701543900461</v>
      </c>
      <c r="G42" s="17" t="s">
        <v>194</v>
      </c>
      <c r="H42" s="17" t="s">
        <v>199</v>
      </c>
      <c r="I42" s="17" t="s">
        <v>343</v>
      </c>
      <c r="J42" s="17" t="s">
        <v>297</v>
      </c>
      <c r="K42" s="17" t="s">
        <v>337</v>
      </c>
      <c r="L42" s="17" t="s">
        <v>293</v>
      </c>
      <c r="M42" s="17" t="s">
        <v>281</v>
      </c>
      <c r="N42" s="13" t="s">
        <v>205</v>
      </c>
      <c r="O42" s="17" t="s">
        <v>246</v>
      </c>
      <c r="P42" s="17" t="s">
        <v>67</v>
      </c>
      <c r="Q42" s="17" t="s">
        <v>67</v>
      </c>
      <c r="R42" s="35">
        <v>0.8</v>
      </c>
      <c r="S42" s="13" t="s">
        <v>336</v>
      </c>
      <c r="T42" s="13" t="s">
        <v>342</v>
      </c>
      <c r="U42" s="17" t="s">
        <v>203</v>
      </c>
      <c r="V42" s="17" t="s">
        <v>67</v>
      </c>
      <c r="W42" s="35">
        <v>0.8</v>
      </c>
      <c r="Y42" s="18">
        <v>41275</v>
      </c>
      <c r="Z42" s="18">
        <v>42369</v>
      </c>
    </row>
    <row r="43" spans="1:26" ht="45">
      <c r="A43" s="17">
        <v>35</v>
      </c>
      <c r="B43" s="17" t="s">
        <v>341</v>
      </c>
      <c r="C43" s="13" t="s">
        <v>340</v>
      </c>
      <c r="D43" s="17" t="s">
        <v>28</v>
      </c>
      <c r="E43" s="17" t="s">
        <v>238</v>
      </c>
      <c r="F43" s="18">
        <v>42969.701543900461</v>
      </c>
      <c r="G43" s="17" t="s">
        <v>194</v>
      </c>
      <c r="H43" s="17" t="s">
        <v>199</v>
      </c>
      <c r="I43" s="17" t="s">
        <v>339</v>
      </c>
      <c r="J43" s="17" t="s">
        <v>338</v>
      </c>
      <c r="K43" s="17" t="s">
        <v>337</v>
      </c>
      <c r="L43" s="17" t="s">
        <v>293</v>
      </c>
      <c r="M43" s="17" t="s">
        <v>281</v>
      </c>
      <c r="N43" s="13" t="s">
        <v>205</v>
      </c>
      <c r="O43" s="17" t="s">
        <v>246</v>
      </c>
      <c r="P43" s="17" t="s">
        <v>67</v>
      </c>
      <c r="Q43" s="17" t="s">
        <v>67</v>
      </c>
      <c r="R43" s="35">
        <v>0.55000000000000004</v>
      </c>
      <c r="S43" s="13" t="s">
        <v>336</v>
      </c>
      <c r="T43" s="13" t="s">
        <v>292</v>
      </c>
      <c r="U43" s="17" t="s">
        <v>203</v>
      </c>
      <c r="V43" s="17" t="s">
        <v>67</v>
      </c>
      <c r="W43" s="35">
        <v>0.55000000000000004</v>
      </c>
      <c r="Y43" s="18">
        <v>41275</v>
      </c>
      <c r="Z43" s="18">
        <v>42369</v>
      </c>
    </row>
    <row r="44" spans="1:26" ht="78.75">
      <c r="A44" s="17">
        <v>39</v>
      </c>
      <c r="B44" s="17" t="s">
        <v>106</v>
      </c>
      <c r="C44" s="13" t="s">
        <v>335</v>
      </c>
      <c r="D44" s="17" t="s">
        <v>237</v>
      </c>
      <c r="E44" s="17" t="s">
        <v>236</v>
      </c>
      <c r="F44" s="18">
        <v>42969.701543900461</v>
      </c>
      <c r="G44" s="17" t="s">
        <v>244</v>
      </c>
      <c r="H44" s="17" t="s">
        <v>283</v>
      </c>
      <c r="K44" s="17" t="s">
        <v>282</v>
      </c>
      <c r="L44" s="17" t="s">
        <v>67</v>
      </c>
      <c r="M44" s="17" t="s">
        <v>281</v>
      </c>
      <c r="N44" s="13" t="s">
        <v>205</v>
      </c>
      <c r="O44" s="17" t="s">
        <v>261</v>
      </c>
      <c r="P44" s="17" t="s">
        <v>67</v>
      </c>
      <c r="Q44" s="17" t="s">
        <v>67</v>
      </c>
      <c r="R44" s="35">
        <v>0.6</v>
      </c>
      <c r="S44" s="13" t="s">
        <v>334</v>
      </c>
      <c r="U44" s="17" t="s">
        <v>203</v>
      </c>
      <c r="V44" s="17" t="s">
        <v>67</v>
      </c>
      <c r="W44" s="35">
        <v>0.6</v>
      </c>
      <c r="Y44" s="18">
        <v>42370</v>
      </c>
      <c r="Z44" s="18">
        <v>43465</v>
      </c>
    </row>
    <row r="45" spans="1:26" ht="56.25">
      <c r="A45" s="17">
        <v>43</v>
      </c>
      <c r="B45" s="17" t="s">
        <v>333</v>
      </c>
      <c r="C45" s="13" t="s">
        <v>332</v>
      </c>
      <c r="D45" s="17" t="s">
        <v>28</v>
      </c>
      <c r="E45" s="17" t="s">
        <v>238</v>
      </c>
      <c r="F45" s="18">
        <v>42969.701543900461</v>
      </c>
      <c r="G45" s="17" t="s">
        <v>200</v>
      </c>
      <c r="L45" s="17" t="s">
        <v>67</v>
      </c>
      <c r="M45" s="17" t="s">
        <v>67</v>
      </c>
      <c r="N45" s="13" t="s">
        <v>205</v>
      </c>
      <c r="O45" s="17" t="s">
        <v>261</v>
      </c>
      <c r="P45" s="17" t="s">
        <v>67</v>
      </c>
      <c r="Q45" s="17" t="s">
        <v>67</v>
      </c>
      <c r="R45" s="35">
        <v>0.7</v>
      </c>
      <c r="S45" s="13" t="s">
        <v>331</v>
      </c>
      <c r="T45" s="13" t="s">
        <v>285</v>
      </c>
      <c r="U45" s="17" t="s">
        <v>203</v>
      </c>
      <c r="V45" s="17" t="s">
        <v>67</v>
      </c>
      <c r="W45" s="35">
        <v>0.7</v>
      </c>
      <c r="Y45" s="18">
        <v>41275</v>
      </c>
      <c r="Z45" s="18">
        <v>42369</v>
      </c>
    </row>
    <row r="46" spans="1:26" ht="56.25">
      <c r="A46" s="17">
        <v>48</v>
      </c>
      <c r="B46" s="17" t="s">
        <v>330</v>
      </c>
      <c r="C46" s="13" t="s">
        <v>329</v>
      </c>
      <c r="D46" s="17" t="s">
        <v>28</v>
      </c>
      <c r="E46" s="17" t="s">
        <v>238</v>
      </c>
      <c r="F46" s="18">
        <v>42969.701543900461</v>
      </c>
      <c r="G46" s="17" t="s">
        <v>235</v>
      </c>
      <c r="H46" s="17" t="s">
        <v>299</v>
      </c>
      <c r="I46" s="17" t="s">
        <v>298</v>
      </c>
      <c r="L46" s="17" t="s">
        <v>67</v>
      </c>
      <c r="M46" s="17" t="s">
        <v>67</v>
      </c>
      <c r="N46" s="13" t="s">
        <v>205</v>
      </c>
      <c r="O46" s="17" t="s">
        <v>67</v>
      </c>
      <c r="P46" s="17" t="s">
        <v>67</v>
      </c>
      <c r="Q46" s="17" t="s">
        <v>67</v>
      </c>
      <c r="R46" s="35">
        <v>0.63</v>
      </c>
      <c r="S46" s="13" t="s">
        <v>328</v>
      </c>
      <c r="T46" s="13" t="s">
        <v>285</v>
      </c>
      <c r="U46" s="17" t="s">
        <v>203</v>
      </c>
      <c r="V46" s="17" t="s">
        <v>67</v>
      </c>
      <c r="W46" s="35">
        <v>0.63</v>
      </c>
      <c r="Y46" s="18">
        <v>41275</v>
      </c>
      <c r="Z46" s="18">
        <v>42369</v>
      </c>
    </row>
    <row r="47" spans="1:26" ht="112.5">
      <c r="A47" s="17">
        <v>51</v>
      </c>
      <c r="B47" s="17" t="s">
        <v>84</v>
      </c>
      <c r="C47" s="13" t="s">
        <v>327</v>
      </c>
      <c r="D47" s="17" t="s">
        <v>28</v>
      </c>
      <c r="E47" s="17" t="s">
        <v>238</v>
      </c>
      <c r="F47" s="18">
        <v>42969.701543900461</v>
      </c>
      <c r="G47" s="17" t="s">
        <v>194</v>
      </c>
      <c r="H47" s="17" t="s">
        <v>310</v>
      </c>
      <c r="I47" s="17" t="s">
        <v>315</v>
      </c>
      <c r="J47" s="17" t="s">
        <v>314</v>
      </c>
      <c r="K47" s="17" t="s">
        <v>326</v>
      </c>
      <c r="L47" s="17" t="s">
        <v>67</v>
      </c>
      <c r="M47" s="17" t="s">
        <v>281</v>
      </c>
      <c r="N47" s="13" t="s">
        <v>205</v>
      </c>
      <c r="O47" s="17" t="s">
        <v>271</v>
      </c>
      <c r="P47" s="17" t="s">
        <v>67</v>
      </c>
      <c r="Q47" s="17" t="s">
        <v>67</v>
      </c>
      <c r="R47" s="35">
        <v>0.59</v>
      </c>
      <c r="S47" s="13" t="s">
        <v>324</v>
      </c>
      <c r="T47" s="13" t="s">
        <v>306</v>
      </c>
      <c r="U47" s="17" t="s">
        <v>203</v>
      </c>
      <c r="V47" s="17" t="s">
        <v>67</v>
      </c>
      <c r="W47" s="35">
        <v>0.59</v>
      </c>
      <c r="Y47" s="18">
        <v>41275</v>
      </c>
    </row>
    <row r="48" spans="1:26" ht="112.5">
      <c r="A48" s="17">
        <v>52</v>
      </c>
      <c r="B48" s="17" t="s">
        <v>84</v>
      </c>
      <c r="C48" s="13" t="s">
        <v>327</v>
      </c>
      <c r="D48" s="17" t="s">
        <v>28</v>
      </c>
      <c r="E48" s="17" t="s">
        <v>238</v>
      </c>
      <c r="F48" s="18">
        <v>42969.701543900461</v>
      </c>
      <c r="G48" s="17" t="s">
        <v>194</v>
      </c>
      <c r="H48" s="17" t="s">
        <v>310</v>
      </c>
      <c r="I48" s="17" t="s">
        <v>315</v>
      </c>
      <c r="J48" s="17" t="s">
        <v>314</v>
      </c>
      <c r="K48" s="17" t="s">
        <v>326</v>
      </c>
      <c r="L48" s="17" t="s">
        <v>325</v>
      </c>
      <c r="M48" s="17" t="s">
        <v>281</v>
      </c>
      <c r="N48" s="13" t="s">
        <v>205</v>
      </c>
      <c r="O48" s="17" t="s">
        <v>271</v>
      </c>
      <c r="P48" s="17" t="s">
        <v>67</v>
      </c>
      <c r="Q48" s="17" t="s">
        <v>67</v>
      </c>
      <c r="R48" s="35">
        <v>0.65</v>
      </c>
      <c r="S48" s="13" t="s">
        <v>324</v>
      </c>
      <c r="T48" s="13" t="s">
        <v>306</v>
      </c>
      <c r="U48" s="17" t="s">
        <v>203</v>
      </c>
      <c r="V48" s="17" t="s">
        <v>67</v>
      </c>
      <c r="W48" s="35">
        <v>0.65</v>
      </c>
      <c r="Y48" s="18">
        <v>41275</v>
      </c>
    </row>
    <row r="49" spans="1:26" ht="56.25">
      <c r="A49" s="17">
        <v>40</v>
      </c>
      <c r="B49" s="17" t="s">
        <v>95</v>
      </c>
      <c r="C49" s="13" t="s">
        <v>94</v>
      </c>
      <c r="D49" s="17" t="s">
        <v>28</v>
      </c>
      <c r="E49" s="17" t="s">
        <v>238</v>
      </c>
      <c r="F49" s="18">
        <v>42969.701543900461</v>
      </c>
      <c r="G49" s="17" t="s">
        <v>228</v>
      </c>
      <c r="H49" s="17" t="s">
        <v>322</v>
      </c>
      <c r="I49" s="17" t="s">
        <v>321</v>
      </c>
      <c r="J49" s="17" t="s">
        <v>320</v>
      </c>
      <c r="K49" s="17" t="s">
        <v>319</v>
      </c>
      <c r="L49" s="17" t="s">
        <v>67</v>
      </c>
      <c r="M49" s="17" t="s">
        <v>281</v>
      </c>
      <c r="N49" s="13" t="s">
        <v>205</v>
      </c>
      <c r="O49" s="17" t="s">
        <v>246</v>
      </c>
      <c r="P49" s="17" t="s">
        <v>67</v>
      </c>
      <c r="Q49" s="17" t="s">
        <v>67</v>
      </c>
      <c r="R49" s="35">
        <v>0.68</v>
      </c>
      <c r="T49" s="13" t="s">
        <v>323</v>
      </c>
      <c r="U49" s="17" t="s">
        <v>203</v>
      </c>
      <c r="V49" s="17" t="s">
        <v>67</v>
      </c>
      <c r="W49" s="35">
        <v>0.68</v>
      </c>
      <c r="Y49" s="18">
        <v>41275</v>
      </c>
    </row>
    <row r="50" spans="1:26" ht="56.25">
      <c r="A50" s="17">
        <v>41</v>
      </c>
      <c r="B50" s="17" t="s">
        <v>97</v>
      </c>
      <c r="C50" s="13" t="s">
        <v>96</v>
      </c>
      <c r="D50" s="17" t="s">
        <v>28</v>
      </c>
      <c r="E50" s="17" t="s">
        <v>238</v>
      </c>
      <c r="F50" s="18">
        <v>42969.701543900461</v>
      </c>
      <c r="G50" s="17" t="s">
        <v>244</v>
      </c>
      <c r="H50" s="17" t="s">
        <v>322</v>
      </c>
      <c r="I50" s="17" t="s">
        <v>321</v>
      </c>
      <c r="J50" s="17" t="s">
        <v>320</v>
      </c>
      <c r="K50" s="17" t="s">
        <v>319</v>
      </c>
      <c r="L50" s="17" t="s">
        <v>67</v>
      </c>
      <c r="M50" s="17" t="s">
        <v>281</v>
      </c>
      <c r="N50" s="13" t="s">
        <v>205</v>
      </c>
      <c r="O50" s="17" t="s">
        <v>240</v>
      </c>
      <c r="P50" s="17" t="s">
        <v>67</v>
      </c>
      <c r="Q50" s="17" t="s">
        <v>67</v>
      </c>
      <c r="R50" s="35">
        <v>0.52</v>
      </c>
      <c r="T50" s="13" t="s">
        <v>285</v>
      </c>
      <c r="U50" s="17" t="s">
        <v>203</v>
      </c>
      <c r="V50" s="17" t="s">
        <v>67</v>
      </c>
      <c r="W50" s="35">
        <v>0.52</v>
      </c>
      <c r="Y50" s="18">
        <v>41275</v>
      </c>
    </row>
    <row r="51" spans="1:26" ht="45">
      <c r="A51" s="17">
        <v>42</v>
      </c>
      <c r="B51" s="17" t="s">
        <v>136</v>
      </c>
      <c r="C51" s="13" t="s">
        <v>135</v>
      </c>
      <c r="D51" s="17" t="s">
        <v>28</v>
      </c>
      <c r="E51" s="17" t="s">
        <v>238</v>
      </c>
      <c r="F51" s="18">
        <v>42969.701543900461</v>
      </c>
      <c r="G51" s="17" t="s">
        <v>200</v>
      </c>
      <c r="L51" s="17" t="s">
        <v>67</v>
      </c>
      <c r="M51" s="17" t="s">
        <v>67</v>
      </c>
      <c r="N51" s="13" t="s">
        <v>205</v>
      </c>
      <c r="O51" s="17" t="s">
        <v>240</v>
      </c>
      <c r="P51" s="17" t="s">
        <v>67</v>
      </c>
      <c r="Q51" s="17" t="s">
        <v>67</v>
      </c>
      <c r="R51" s="35">
        <v>0.6</v>
      </c>
      <c r="T51" s="13" t="s">
        <v>285</v>
      </c>
      <c r="U51" s="17" t="s">
        <v>203</v>
      </c>
      <c r="V51" s="17" t="s">
        <v>67</v>
      </c>
      <c r="W51" s="35">
        <v>0.5</v>
      </c>
      <c r="Y51" s="18">
        <v>41275</v>
      </c>
    </row>
    <row r="52" spans="1:26" ht="45">
      <c r="A52" s="17">
        <v>44</v>
      </c>
      <c r="B52" s="17" t="s">
        <v>89</v>
      </c>
      <c r="C52" s="13" t="s">
        <v>88</v>
      </c>
      <c r="D52" s="17" t="s">
        <v>28</v>
      </c>
      <c r="E52" s="17" t="s">
        <v>238</v>
      </c>
      <c r="F52" s="18">
        <v>42969.701543900461</v>
      </c>
      <c r="G52" s="17" t="s">
        <v>235</v>
      </c>
      <c r="H52" s="17" t="s">
        <v>296</v>
      </c>
      <c r="J52" s="17" t="s">
        <v>294</v>
      </c>
      <c r="K52" s="17" t="s">
        <v>318</v>
      </c>
      <c r="L52" s="17" t="s">
        <v>316</v>
      </c>
      <c r="M52" s="17" t="s">
        <v>67</v>
      </c>
      <c r="N52" s="13" t="s">
        <v>205</v>
      </c>
      <c r="O52" s="17" t="s">
        <v>246</v>
      </c>
      <c r="P52" s="17" t="s">
        <v>67</v>
      </c>
      <c r="Q52" s="17" t="s">
        <v>67</v>
      </c>
      <c r="R52" s="35">
        <v>0.63</v>
      </c>
      <c r="T52" s="13" t="s">
        <v>285</v>
      </c>
      <c r="U52" s="17" t="s">
        <v>203</v>
      </c>
      <c r="V52" s="17" t="s">
        <v>67</v>
      </c>
      <c r="W52" s="35">
        <v>0.63</v>
      </c>
      <c r="Y52" s="18">
        <v>41275</v>
      </c>
    </row>
    <row r="53" spans="1:26" ht="45">
      <c r="A53" s="17">
        <v>45</v>
      </c>
      <c r="B53" s="17" t="s">
        <v>90</v>
      </c>
      <c r="C53" s="13" t="s">
        <v>88</v>
      </c>
      <c r="D53" s="17" t="s">
        <v>28</v>
      </c>
      <c r="E53" s="17" t="s">
        <v>238</v>
      </c>
      <c r="F53" s="18">
        <v>42969.701543900461</v>
      </c>
      <c r="G53" s="17" t="s">
        <v>235</v>
      </c>
      <c r="H53" s="17" t="s">
        <v>296</v>
      </c>
      <c r="J53" s="17" t="s">
        <v>294</v>
      </c>
      <c r="K53" s="17" t="s">
        <v>318</v>
      </c>
      <c r="L53" s="17" t="s">
        <v>316</v>
      </c>
      <c r="M53" s="17" t="s">
        <v>67</v>
      </c>
      <c r="N53" s="13" t="s">
        <v>205</v>
      </c>
      <c r="O53" s="17" t="s">
        <v>240</v>
      </c>
      <c r="P53" s="17" t="s">
        <v>67</v>
      </c>
      <c r="Q53" s="17" t="s">
        <v>67</v>
      </c>
      <c r="R53" s="35">
        <v>0.63</v>
      </c>
      <c r="T53" s="13" t="s">
        <v>285</v>
      </c>
      <c r="U53" s="17" t="s">
        <v>203</v>
      </c>
      <c r="V53" s="17" t="s">
        <v>67</v>
      </c>
      <c r="W53" s="35">
        <v>0.63</v>
      </c>
      <c r="Y53" s="18">
        <v>41275</v>
      </c>
    </row>
    <row r="54" spans="1:26" ht="45">
      <c r="A54" s="17">
        <v>46</v>
      </c>
      <c r="B54" s="17" t="s">
        <v>86</v>
      </c>
      <c r="C54" s="13" t="s">
        <v>85</v>
      </c>
      <c r="D54" s="17" t="s">
        <v>28</v>
      </c>
      <c r="E54" s="17" t="s">
        <v>238</v>
      </c>
      <c r="F54" s="18">
        <v>42969.701543900461</v>
      </c>
      <c r="G54" s="17" t="s">
        <v>235</v>
      </c>
      <c r="H54" s="17" t="s">
        <v>296</v>
      </c>
      <c r="J54" s="17" t="s">
        <v>294</v>
      </c>
      <c r="K54" s="17" t="s">
        <v>317</v>
      </c>
      <c r="L54" s="17" t="s">
        <v>316</v>
      </c>
      <c r="M54" s="17" t="s">
        <v>67</v>
      </c>
      <c r="N54" s="13" t="s">
        <v>205</v>
      </c>
      <c r="O54" s="17" t="s">
        <v>246</v>
      </c>
      <c r="P54" s="17" t="s">
        <v>67</v>
      </c>
      <c r="Q54" s="17" t="s">
        <v>67</v>
      </c>
      <c r="R54" s="35">
        <v>0.46</v>
      </c>
      <c r="T54" s="13" t="s">
        <v>285</v>
      </c>
      <c r="U54" s="17" t="s">
        <v>203</v>
      </c>
      <c r="V54" s="17" t="s">
        <v>67</v>
      </c>
      <c r="W54" s="35">
        <v>0.46</v>
      </c>
      <c r="Y54" s="18">
        <v>41275</v>
      </c>
    </row>
    <row r="55" spans="1:26" ht="45">
      <c r="A55" s="17">
        <v>47</v>
      </c>
      <c r="B55" s="17" t="s">
        <v>87</v>
      </c>
      <c r="C55" s="13" t="s">
        <v>85</v>
      </c>
      <c r="D55" s="17" t="s">
        <v>28</v>
      </c>
      <c r="E55" s="17" t="s">
        <v>238</v>
      </c>
      <c r="F55" s="18">
        <v>42969.701543900461</v>
      </c>
      <c r="G55" s="17" t="s">
        <v>235</v>
      </c>
      <c r="H55" s="17" t="s">
        <v>296</v>
      </c>
      <c r="J55" s="17" t="s">
        <v>294</v>
      </c>
      <c r="K55" s="17" t="s">
        <v>317</v>
      </c>
      <c r="L55" s="17" t="s">
        <v>316</v>
      </c>
      <c r="M55" s="17" t="s">
        <v>67</v>
      </c>
      <c r="N55" s="13" t="s">
        <v>205</v>
      </c>
      <c r="O55" s="17" t="s">
        <v>240</v>
      </c>
      <c r="P55" s="17" t="s">
        <v>67</v>
      </c>
      <c r="Q55" s="17" t="s">
        <v>67</v>
      </c>
      <c r="R55" s="35">
        <v>0.46</v>
      </c>
      <c r="T55" s="13" t="s">
        <v>285</v>
      </c>
      <c r="U55" s="17" t="s">
        <v>203</v>
      </c>
      <c r="V55" s="17" t="s">
        <v>67</v>
      </c>
      <c r="W55" s="35">
        <v>0.46</v>
      </c>
      <c r="Y55" s="18">
        <v>41275</v>
      </c>
    </row>
    <row r="56" spans="1:26" ht="45">
      <c r="A56" s="17">
        <v>49</v>
      </c>
      <c r="B56" s="17" t="s">
        <v>138</v>
      </c>
      <c r="C56" s="13" t="s">
        <v>137</v>
      </c>
      <c r="D56" s="17" t="s">
        <v>28</v>
      </c>
      <c r="E56" s="17" t="s">
        <v>238</v>
      </c>
      <c r="F56" s="18">
        <v>42969.701543900461</v>
      </c>
      <c r="G56" s="17" t="s">
        <v>235</v>
      </c>
      <c r="L56" s="17" t="s">
        <v>67</v>
      </c>
      <c r="M56" s="17" t="s">
        <v>67</v>
      </c>
      <c r="N56" s="13" t="s">
        <v>205</v>
      </c>
      <c r="O56" s="17" t="s">
        <v>240</v>
      </c>
      <c r="P56" s="17" t="s">
        <v>67</v>
      </c>
      <c r="Q56" s="17" t="s">
        <v>67</v>
      </c>
      <c r="R56" s="35">
        <v>0.7</v>
      </c>
      <c r="T56" s="13" t="s">
        <v>285</v>
      </c>
      <c r="U56" s="17" t="s">
        <v>203</v>
      </c>
      <c r="V56" s="17" t="s">
        <v>67</v>
      </c>
      <c r="W56" s="35">
        <v>0.7</v>
      </c>
      <c r="Y56" s="18">
        <v>41275</v>
      </c>
    </row>
    <row r="57" spans="1:26" ht="45">
      <c r="A57" s="17">
        <v>50</v>
      </c>
      <c r="B57" s="17" t="s">
        <v>118</v>
      </c>
      <c r="C57" s="13" t="s">
        <v>117</v>
      </c>
      <c r="D57" s="17" t="s">
        <v>28</v>
      </c>
      <c r="E57" s="17" t="s">
        <v>238</v>
      </c>
      <c r="F57" s="18">
        <v>42969.701543900461</v>
      </c>
      <c r="G57" s="17" t="s">
        <v>194</v>
      </c>
      <c r="H57" s="17" t="s">
        <v>310</v>
      </c>
      <c r="I57" s="17" t="s">
        <v>315</v>
      </c>
      <c r="J57" s="17" t="s">
        <v>314</v>
      </c>
      <c r="K57" s="17" t="s">
        <v>313</v>
      </c>
      <c r="L57" s="17" t="s">
        <v>67</v>
      </c>
      <c r="M57" s="17" t="s">
        <v>281</v>
      </c>
      <c r="N57" s="13" t="s">
        <v>205</v>
      </c>
      <c r="O57" s="17" t="s">
        <v>271</v>
      </c>
      <c r="P57" s="17" t="s">
        <v>67</v>
      </c>
      <c r="Q57" s="17" t="s">
        <v>67</v>
      </c>
      <c r="R57" s="35">
        <v>0.7</v>
      </c>
      <c r="T57" s="13" t="s">
        <v>306</v>
      </c>
      <c r="U57" s="17" t="s">
        <v>203</v>
      </c>
      <c r="V57" s="17" t="s">
        <v>67</v>
      </c>
      <c r="W57" s="35">
        <v>0.7</v>
      </c>
      <c r="Y57" s="18">
        <v>41275</v>
      </c>
    </row>
    <row r="58" spans="1:26" ht="45">
      <c r="A58" s="17">
        <v>53</v>
      </c>
      <c r="B58" s="17" t="s">
        <v>312</v>
      </c>
      <c r="C58" s="13" t="s">
        <v>311</v>
      </c>
      <c r="D58" s="17" t="s">
        <v>28</v>
      </c>
      <c r="E58" s="17" t="s">
        <v>238</v>
      </c>
      <c r="F58" s="18">
        <v>42969.701543900461</v>
      </c>
      <c r="G58" s="17" t="s">
        <v>194</v>
      </c>
      <c r="H58" s="17" t="s">
        <v>310</v>
      </c>
      <c r="I58" s="17" t="s">
        <v>309</v>
      </c>
      <c r="J58" s="17" t="s">
        <v>308</v>
      </c>
      <c r="K58" s="17" t="s">
        <v>307</v>
      </c>
      <c r="L58" s="17" t="s">
        <v>67</v>
      </c>
      <c r="M58" s="17" t="s">
        <v>67</v>
      </c>
      <c r="N58" s="13" t="s">
        <v>205</v>
      </c>
      <c r="O58" s="17" t="s">
        <v>246</v>
      </c>
      <c r="P58" s="17" t="s">
        <v>67</v>
      </c>
      <c r="Q58" s="17" t="s">
        <v>67</v>
      </c>
      <c r="R58" s="35">
        <v>0.23</v>
      </c>
      <c r="T58" s="13" t="s">
        <v>306</v>
      </c>
      <c r="U58" s="17" t="s">
        <v>203</v>
      </c>
      <c r="V58" s="17" t="s">
        <v>67</v>
      </c>
      <c r="W58" s="35">
        <v>0.23</v>
      </c>
      <c r="Y58" s="18">
        <v>41275</v>
      </c>
    </row>
    <row r="59" spans="1:26" ht="45">
      <c r="A59" s="17">
        <v>54</v>
      </c>
      <c r="B59" s="17" t="s">
        <v>20</v>
      </c>
      <c r="C59" s="13" t="s">
        <v>19</v>
      </c>
      <c r="D59" s="17" t="s">
        <v>28</v>
      </c>
      <c r="E59" s="17" t="s">
        <v>238</v>
      </c>
      <c r="F59" s="18">
        <v>42969.701543900461</v>
      </c>
      <c r="G59" s="17" t="s">
        <v>194</v>
      </c>
      <c r="H59" s="17" t="s">
        <v>257</v>
      </c>
      <c r="I59" s="17" t="s">
        <v>305</v>
      </c>
      <c r="J59" s="17" t="s">
        <v>304</v>
      </c>
      <c r="K59" s="17" t="s">
        <v>303</v>
      </c>
      <c r="L59" s="17" t="s">
        <v>67</v>
      </c>
      <c r="M59" s="17" t="s">
        <v>67</v>
      </c>
      <c r="N59" s="13" t="s">
        <v>205</v>
      </c>
      <c r="O59" s="17" t="s">
        <v>246</v>
      </c>
      <c r="P59" s="17" t="s">
        <v>67</v>
      </c>
      <c r="Q59" s="17" t="s">
        <v>67</v>
      </c>
      <c r="R59" s="35">
        <v>0.31</v>
      </c>
      <c r="T59" s="13" t="s">
        <v>253</v>
      </c>
      <c r="U59" s="17" t="s">
        <v>203</v>
      </c>
      <c r="V59" s="17" t="s">
        <v>67</v>
      </c>
      <c r="W59" s="35">
        <v>0.31</v>
      </c>
      <c r="Y59" s="18">
        <v>41275</v>
      </c>
    </row>
    <row r="60" spans="1:26" ht="45">
      <c r="A60" s="17">
        <v>30</v>
      </c>
      <c r="B60" s="17" t="s">
        <v>18</v>
      </c>
      <c r="C60" s="13" t="s">
        <v>17</v>
      </c>
      <c r="D60" s="17" t="s">
        <v>28</v>
      </c>
      <c r="E60" s="17" t="s">
        <v>238</v>
      </c>
      <c r="F60" s="18">
        <v>42969.701543900461</v>
      </c>
      <c r="G60" s="17" t="s">
        <v>194</v>
      </c>
      <c r="H60" s="17" t="s">
        <v>199</v>
      </c>
      <c r="I60" s="17" t="s">
        <v>302</v>
      </c>
      <c r="J60" s="17" t="s">
        <v>301</v>
      </c>
      <c r="K60" s="17" t="s">
        <v>300</v>
      </c>
      <c r="L60" s="17" t="s">
        <v>67</v>
      </c>
      <c r="M60" s="17" t="s">
        <v>281</v>
      </c>
      <c r="N60" s="13" t="s">
        <v>205</v>
      </c>
      <c r="O60" s="17" t="s">
        <v>277</v>
      </c>
      <c r="P60" s="17" t="s">
        <v>67</v>
      </c>
      <c r="Q60" s="17" t="s">
        <v>67</v>
      </c>
      <c r="R60" s="35">
        <v>0.78</v>
      </c>
      <c r="T60" s="13" t="s">
        <v>292</v>
      </c>
      <c r="U60" s="17" t="s">
        <v>203</v>
      </c>
      <c r="V60" s="17" t="s">
        <v>67</v>
      </c>
      <c r="W60" s="35">
        <v>0.78</v>
      </c>
      <c r="Y60" s="18">
        <v>41275</v>
      </c>
    </row>
    <row r="61" spans="1:26" ht="67.5">
      <c r="A61" s="17">
        <v>31</v>
      </c>
      <c r="B61" s="17" t="s">
        <v>51</v>
      </c>
      <c r="C61" s="13" t="s">
        <v>50</v>
      </c>
      <c r="D61" s="17" t="s">
        <v>28</v>
      </c>
      <c r="E61" s="17" t="s">
        <v>238</v>
      </c>
      <c r="F61" s="18">
        <v>42969.701543900461</v>
      </c>
      <c r="G61" s="17" t="s">
        <v>194</v>
      </c>
      <c r="H61" s="17" t="s">
        <v>299</v>
      </c>
      <c r="I61" s="17" t="s">
        <v>298</v>
      </c>
      <c r="J61" s="17" t="s">
        <v>297</v>
      </c>
      <c r="L61" s="17" t="s">
        <v>67</v>
      </c>
      <c r="M61" s="17" t="s">
        <v>281</v>
      </c>
      <c r="N61" s="13" t="s">
        <v>205</v>
      </c>
      <c r="O61" s="17" t="s">
        <v>277</v>
      </c>
      <c r="P61" s="17" t="s">
        <v>67</v>
      </c>
      <c r="Q61" s="17" t="s">
        <v>67</v>
      </c>
      <c r="R61" s="35">
        <v>0.78</v>
      </c>
      <c r="T61" s="13" t="s">
        <v>292</v>
      </c>
      <c r="U61" s="17" t="s">
        <v>203</v>
      </c>
      <c r="V61" s="17" t="s">
        <v>67</v>
      </c>
      <c r="W61" s="35">
        <v>0.78</v>
      </c>
      <c r="Y61" s="18">
        <v>41275</v>
      </c>
    </row>
    <row r="62" spans="1:26" ht="45">
      <c r="A62" s="17">
        <v>32</v>
      </c>
      <c r="B62" s="17" t="s">
        <v>47</v>
      </c>
      <c r="C62" s="13" t="s">
        <v>46</v>
      </c>
      <c r="D62" s="17" t="s">
        <v>28</v>
      </c>
      <c r="E62" s="17" t="s">
        <v>238</v>
      </c>
      <c r="F62" s="18">
        <v>42969.701543900461</v>
      </c>
      <c r="G62" s="17" t="s">
        <v>194</v>
      </c>
      <c r="H62" s="17" t="s">
        <v>296</v>
      </c>
      <c r="I62" s="17" t="s">
        <v>295</v>
      </c>
      <c r="J62" s="17" t="s">
        <v>294</v>
      </c>
      <c r="L62" s="17" t="s">
        <v>293</v>
      </c>
      <c r="M62" s="17" t="s">
        <v>281</v>
      </c>
      <c r="N62" s="13" t="s">
        <v>205</v>
      </c>
      <c r="O62" s="17" t="s">
        <v>246</v>
      </c>
      <c r="P62" s="17" t="s">
        <v>67</v>
      </c>
      <c r="Q62" s="17" t="s">
        <v>67</v>
      </c>
      <c r="R62" s="35">
        <v>0.28000000000000003</v>
      </c>
      <c r="T62" s="13" t="s">
        <v>292</v>
      </c>
      <c r="U62" s="17" t="s">
        <v>203</v>
      </c>
      <c r="V62" s="17" t="s">
        <v>67</v>
      </c>
      <c r="W62" s="35">
        <v>0.28000000000000003</v>
      </c>
      <c r="Y62" s="18">
        <v>41275</v>
      </c>
    </row>
    <row r="63" spans="1:26" ht="33.75">
      <c r="A63" s="17">
        <v>36</v>
      </c>
      <c r="B63" s="17" t="s">
        <v>103</v>
      </c>
      <c r="C63" s="13" t="s">
        <v>102</v>
      </c>
      <c r="D63" s="17" t="s">
        <v>28</v>
      </c>
      <c r="E63" s="17" t="s">
        <v>238</v>
      </c>
      <c r="F63" s="18">
        <v>42969.701543900461</v>
      </c>
      <c r="G63" s="17" t="s">
        <v>244</v>
      </c>
      <c r="H63" s="17" t="s">
        <v>283</v>
      </c>
      <c r="I63" s="17" t="s">
        <v>291</v>
      </c>
      <c r="J63" s="17" t="s">
        <v>290</v>
      </c>
      <c r="K63" s="17" t="s">
        <v>289</v>
      </c>
      <c r="L63" s="17" t="s">
        <v>67</v>
      </c>
      <c r="M63" s="17" t="s">
        <v>281</v>
      </c>
      <c r="N63" s="13" t="s">
        <v>205</v>
      </c>
      <c r="O63" s="17" t="s">
        <v>240</v>
      </c>
      <c r="P63" s="17" t="s">
        <v>67</v>
      </c>
      <c r="Q63" s="17" t="s">
        <v>67</v>
      </c>
      <c r="R63" s="35">
        <v>0.45</v>
      </c>
      <c r="T63" s="13" t="s">
        <v>288</v>
      </c>
      <c r="U63" s="17" t="s">
        <v>203</v>
      </c>
      <c r="V63" s="17" t="s">
        <v>67</v>
      </c>
      <c r="W63" s="35">
        <v>0.45</v>
      </c>
      <c r="Y63" s="18">
        <v>41275</v>
      </c>
    </row>
    <row r="64" spans="1:26" ht="45">
      <c r="A64" s="17">
        <v>37</v>
      </c>
      <c r="B64" s="17" t="s">
        <v>287</v>
      </c>
      <c r="C64" s="13" t="s">
        <v>286</v>
      </c>
      <c r="D64" s="17" t="s">
        <v>28</v>
      </c>
      <c r="E64" s="17" t="s">
        <v>238</v>
      </c>
      <c r="F64" s="18">
        <v>42969.701543900461</v>
      </c>
      <c r="G64" s="17" t="s">
        <v>244</v>
      </c>
      <c r="H64" s="17" t="s">
        <v>283</v>
      </c>
      <c r="K64" s="17" t="s">
        <v>282</v>
      </c>
      <c r="L64" s="17" t="s">
        <v>67</v>
      </c>
      <c r="M64" s="17" t="s">
        <v>281</v>
      </c>
      <c r="N64" s="13" t="s">
        <v>205</v>
      </c>
      <c r="O64" s="17" t="s">
        <v>240</v>
      </c>
      <c r="P64" s="17" t="s">
        <v>67</v>
      </c>
      <c r="Q64" s="17" t="s">
        <v>67</v>
      </c>
      <c r="R64" s="35">
        <v>0.71</v>
      </c>
      <c r="T64" s="13" t="s">
        <v>285</v>
      </c>
      <c r="U64" s="17" t="s">
        <v>203</v>
      </c>
      <c r="V64" s="17" t="s">
        <v>67</v>
      </c>
      <c r="W64" s="35">
        <v>0.71</v>
      </c>
      <c r="Y64" s="18">
        <v>41275</v>
      </c>
      <c r="Z64" s="18">
        <v>42369</v>
      </c>
    </row>
    <row r="65" spans="1:26" ht="101.25">
      <c r="A65" s="17">
        <v>38</v>
      </c>
      <c r="B65" s="17" t="s">
        <v>105</v>
      </c>
      <c r="C65" s="13" t="s">
        <v>284</v>
      </c>
      <c r="D65" s="17" t="s">
        <v>237</v>
      </c>
      <c r="E65" s="17" t="s">
        <v>236</v>
      </c>
      <c r="F65" s="18">
        <v>42969.701543900461</v>
      </c>
      <c r="G65" s="17" t="s">
        <v>244</v>
      </c>
      <c r="H65" s="17" t="s">
        <v>283</v>
      </c>
      <c r="K65" s="17" t="s">
        <v>282</v>
      </c>
      <c r="L65" s="17" t="s">
        <v>67</v>
      </c>
      <c r="M65" s="17" t="s">
        <v>281</v>
      </c>
      <c r="N65" s="13" t="s">
        <v>205</v>
      </c>
      <c r="O65" s="17" t="s">
        <v>234</v>
      </c>
      <c r="P65" s="17" t="s">
        <v>67</v>
      </c>
      <c r="Q65" s="17" t="s">
        <v>67</v>
      </c>
      <c r="R65" s="35">
        <v>0.6</v>
      </c>
      <c r="S65" s="13" t="s">
        <v>280</v>
      </c>
      <c r="T65" s="13" t="s">
        <v>232</v>
      </c>
      <c r="U65" s="17" t="s">
        <v>188</v>
      </c>
      <c r="V65" s="17" t="s">
        <v>67</v>
      </c>
      <c r="W65" s="35">
        <v>0.6</v>
      </c>
      <c r="Y65" s="18">
        <v>42370</v>
      </c>
      <c r="Z65" s="18">
        <v>43465</v>
      </c>
    </row>
    <row r="66" spans="1:26" ht="90">
      <c r="A66" s="17">
        <v>56</v>
      </c>
      <c r="B66" s="17" t="s">
        <v>49</v>
      </c>
      <c r="C66" s="13" t="s">
        <v>279</v>
      </c>
      <c r="D66" s="17" t="s">
        <v>237</v>
      </c>
      <c r="E66" s="17" t="s">
        <v>236</v>
      </c>
      <c r="F66" s="18">
        <v>42969.701543900461</v>
      </c>
      <c r="G66" s="17" t="s">
        <v>194</v>
      </c>
      <c r="H66" s="17" t="s">
        <v>257</v>
      </c>
      <c r="I66" s="17" t="s">
        <v>256</v>
      </c>
      <c r="J66" s="17" t="s">
        <v>248</v>
      </c>
      <c r="K66" s="17" t="s">
        <v>278</v>
      </c>
      <c r="L66" s="17" t="s">
        <v>67</v>
      </c>
      <c r="M66" s="17" t="s">
        <v>67</v>
      </c>
      <c r="N66" s="13" t="s">
        <v>205</v>
      </c>
      <c r="O66" s="17" t="s">
        <v>277</v>
      </c>
      <c r="P66" s="17" t="s">
        <v>67</v>
      </c>
      <c r="Q66" s="17" t="s">
        <v>67</v>
      </c>
      <c r="R66" s="35">
        <v>0.8</v>
      </c>
      <c r="S66" s="13" t="s">
        <v>276</v>
      </c>
      <c r="T66" s="13" t="s">
        <v>275</v>
      </c>
      <c r="U66" s="17" t="s">
        <v>203</v>
      </c>
      <c r="V66" s="17" t="s">
        <v>67</v>
      </c>
      <c r="W66" s="35">
        <v>0.8</v>
      </c>
      <c r="Y66" s="18">
        <v>42370</v>
      </c>
    </row>
    <row r="67" spans="1:26" ht="90">
      <c r="A67" s="17">
        <v>58</v>
      </c>
      <c r="B67" s="17" t="s">
        <v>80</v>
      </c>
      <c r="C67" s="13" t="s">
        <v>258</v>
      </c>
      <c r="D67" s="17" t="s">
        <v>237</v>
      </c>
      <c r="E67" s="17" t="s">
        <v>236</v>
      </c>
      <c r="F67" s="18">
        <v>42969.701543900461</v>
      </c>
      <c r="G67" s="17" t="s">
        <v>194</v>
      </c>
      <c r="H67" s="17" t="s">
        <v>257</v>
      </c>
      <c r="I67" s="17" t="s">
        <v>256</v>
      </c>
      <c r="J67" s="17" t="s">
        <v>248</v>
      </c>
      <c r="K67" s="17" t="s">
        <v>255</v>
      </c>
      <c r="L67" s="17" t="s">
        <v>67</v>
      </c>
      <c r="M67" s="17" t="s">
        <v>67</v>
      </c>
      <c r="N67" s="13" t="s">
        <v>205</v>
      </c>
      <c r="O67" s="17" t="s">
        <v>277</v>
      </c>
      <c r="P67" s="17" t="s">
        <v>67</v>
      </c>
      <c r="Q67" s="17" t="s">
        <v>67</v>
      </c>
      <c r="R67" s="35">
        <v>0.95</v>
      </c>
      <c r="S67" s="13" t="s">
        <v>276</v>
      </c>
      <c r="T67" s="13" t="s">
        <v>275</v>
      </c>
      <c r="U67" s="17" t="s">
        <v>203</v>
      </c>
      <c r="V67" s="17" t="s">
        <v>67</v>
      </c>
      <c r="W67" s="35">
        <v>0.8</v>
      </c>
      <c r="Y67" s="18">
        <v>42370</v>
      </c>
    </row>
    <row r="68" spans="1:26" ht="67.5">
      <c r="A68" s="17">
        <v>62</v>
      </c>
      <c r="B68" s="17" t="s">
        <v>29</v>
      </c>
      <c r="C68" s="13" t="s">
        <v>274</v>
      </c>
      <c r="D68" s="17" t="s">
        <v>28</v>
      </c>
      <c r="E68" s="17" t="s">
        <v>238</v>
      </c>
      <c r="F68" s="18">
        <v>42969.701543900461</v>
      </c>
      <c r="G68" s="17" t="s">
        <v>194</v>
      </c>
      <c r="L68" s="17" t="s">
        <v>67</v>
      </c>
      <c r="M68" s="17" t="s">
        <v>67</v>
      </c>
      <c r="N68" s="13" t="s">
        <v>272</v>
      </c>
      <c r="O68" s="17" t="s">
        <v>271</v>
      </c>
      <c r="P68" s="17" t="s">
        <v>67</v>
      </c>
      <c r="Q68" s="17" t="s">
        <v>67</v>
      </c>
      <c r="R68" s="35">
        <v>0.85</v>
      </c>
      <c r="S68" s="13" t="s">
        <v>270</v>
      </c>
      <c r="T68" s="13" t="s">
        <v>242</v>
      </c>
      <c r="U68" s="17" t="s">
        <v>203</v>
      </c>
      <c r="V68" s="17" t="s">
        <v>67</v>
      </c>
      <c r="W68" s="35">
        <v>0.85</v>
      </c>
      <c r="Y68" s="18">
        <v>41275</v>
      </c>
    </row>
    <row r="69" spans="1:26" ht="67.5">
      <c r="A69" s="17">
        <v>66</v>
      </c>
      <c r="B69" s="17" t="s">
        <v>35</v>
      </c>
      <c r="C69" s="13" t="s">
        <v>273</v>
      </c>
      <c r="D69" s="17" t="s">
        <v>28</v>
      </c>
      <c r="E69" s="17" t="s">
        <v>238</v>
      </c>
      <c r="F69" s="18">
        <v>42969.701543900461</v>
      </c>
      <c r="G69" s="17" t="s">
        <v>228</v>
      </c>
      <c r="L69" s="17" t="s">
        <v>67</v>
      </c>
      <c r="M69" s="17" t="s">
        <v>67</v>
      </c>
      <c r="N69" s="13" t="s">
        <v>272</v>
      </c>
      <c r="O69" s="17" t="s">
        <v>271</v>
      </c>
      <c r="P69" s="17" t="s">
        <v>67</v>
      </c>
      <c r="Q69" s="17" t="s">
        <v>67</v>
      </c>
      <c r="R69" s="35">
        <v>0.85</v>
      </c>
      <c r="S69" s="13" t="s">
        <v>270</v>
      </c>
      <c r="T69" s="13" t="s">
        <v>242</v>
      </c>
      <c r="U69" s="17" t="s">
        <v>203</v>
      </c>
      <c r="V69" s="17" t="s">
        <v>67</v>
      </c>
      <c r="W69" s="35">
        <v>0.85</v>
      </c>
      <c r="Y69" s="18">
        <v>41275</v>
      </c>
    </row>
    <row r="70" spans="1:26" ht="67.5">
      <c r="A70" s="17">
        <v>67</v>
      </c>
      <c r="B70" s="17" t="s">
        <v>33</v>
      </c>
      <c r="C70" s="13" t="s">
        <v>273</v>
      </c>
      <c r="D70" s="17" t="s">
        <v>28</v>
      </c>
      <c r="E70" s="17" t="s">
        <v>238</v>
      </c>
      <c r="F70" s="18">
        <v>42969.701543900461</v>
      </c>
      <c r="G70" s="17" t="s">
        <v>244</v>
      </c>
      <c r="L70" s="17" t="s">
        <v>67</v>
      </c>
      <c r="M70" s="17" t="s">
        <v>67</v>
      </c>
      <c r="N70" s="13" t="s">
        <v>272</v>
      </c>
      <c r="O70" s="17" t="s">
        <v>271</v>
      </c>
      <c r="P70" s="17" t="s">
        <v>67</v>
      </c>
      <c r="Q70" s="17" t="s">
        <v>67</v>
      </c>
      <c r="R70" s="35">
        <v>0.85</v>
      </c>
      <c r="S70" s="13" t="s">
        <v>270</v>
      </c>
      <c r="T70" s="13" t="s">
        <v>242</v>
      </c>
      <c r="U70" s="17" t="s">
        <v>203</v>
      </c>
      <c r="V70" s="17" t="s">
        <v>67</v>
      </c>
      <c r="W70" s="35">
        <v>0.85</v>
      </c>
      <c r="Y70" s="18">
        <v>41275</v>
      </c>
    </row>
    <row r="71" spans="1:26" ht="67.5">
      <c r="A71" s="17">
        <v>68</v>
      </c>
      <c r="B71" s="17" t="s">
        <v>37</v>
      </c>
      <c r="C71" s="13" t="s">
        <v>273</v>
      </c>
      <c r="D71" s="17" t="s">
        <v>28</v>
      </c>
      <c r="E71" s="17" t="s">
        <v>238</v>
      </c>
      <c r="F71" s="18">
        <v>42969.701543900461</v>
      </c>
      <c r="G71" s="17" t="s">
        <v>235</v>
      </c>
      <c r="L71" s="17" t="s">
        <v>67</v>
      </c>
      <c r="M71" s="17" t="s">
        <v>67</v>
      </c>
      <c r="N71" s="13" t="s">
        <v>272</v>
      </c>
      <c r="O71" s="17" t="s">
        <v>271</v>
      </c>
      <c r="P71" s="17" t="s">
        <v>67</v>
      </c>
      <c r="Q71" s="17" t="s">
        <v>67</v>
      </c>
      <c r="R71" s="35">
        <v>0.85</v>
      </c>
      <c r="S71" s="13" t="s">
        <v>270</v>
      </c>
      <c r="T71" s="13" t="s">
        <v>242</v>
      </c>
      <c r="U71" s="17" t="s">
        <v>203</v>
      </c>
      <c r="V71" s="17" t="s">
        <v>67</v>
      </c>
      <c r="W71" s="35">
        <v>0.85</v>
      </c>
      <c r="Y71" s="18">
        <v>41275</v>
      </c>
    </row>
    <row r="72" spans="1:26" ht="90">
      <c r="A72" s="17">
        <v>70</v>
      </c>
      <c r="B72" s="17" t="s">
        <v>145</v>
      </c>
      <c r="C72" s="13" t="s">
        <v>241</v>
      </c>
      <c r="D72" s="17" t="s">
        <v>237</v>
      </c>
      <c r="E72" s="17" t="s">
        <v>236</v>
      </c>
      <c r="F72" s="18">
        <v>42969.701543900461</v>
      </c>
      <c r="G72" s="17" t="s">
        <v>194</v>
      </c>
      <c r="L72" s="17" t="s">
        <v>67</v>
      </c>
      <c r="M72" s="17" t="s">
        <v>67</v>
      </c>
      <c r="N72" s="13" t="s">
        <v>205</v>
      </c>
      <c r="O72" s="17" t="s">
        <v>67</v>
      </c>
      <c r="P72" s="17" t="s">
        <v>67</v>
      </c>
      <c r="Q72" s="17" t="s">
        <v>67</v>
      </c>
      <c r="R72" s="35">
        <v>0.7</v>
      </c>
      <c r="S72" s="13" t="s">
        <v>269</v>
      </c>
      <c r="T72" s="13" t="s">
        <v>268</v>
      </c>
      <c r="U72" s="17" t="s">
        <v>203</v>
      </c>
      <c r="V72" s="17" t="s">
        <v>67</v>
      </c>
      <c r="W72" s="35">
        <v>0.7</v>
      </c>
      <c r="Y72" s="18">
        <v>42370</v>
      </c>
    </row>
    <row r="73" spans="1:26" ht="45">
      <c r="A73" s="17">
        <v>75</v>
      </c>
      <c r="B73" s="17" t="s">
        <v>44</v>
      </c>
      <c r="C73" s="13" t="s">
        <v>43</v>
      </c>
      <c r="D73" s="17" t="s">
        <v>225</v>
      </c>
      <c r="E73" s="17" t="s">
        <v>267</v>
      </c>
      <c r="F73" s="18">
        <v>42969.701543900461</v>
      </c>
      <c r="G73" s="17" t="s">
        <v>67</v>
      </c>
      <c r="H73" s="17" t="s">
        <v>257</v>
      </c>
      <c r="I73" s="17" t="s">
        <v>266</v>
      </c>
      <c r="J73" s="17" t="s">
        <v>266</v>
      </c>
      <c r="K73" s="17" t="s">
        <v>265</v>
      </c>
      <c r="L73" s="17" t="s">
        <v>67</v>
      </c>
      <c r="M73" s="17" t="s">
        <v>67</v>
      </c>
      <c r="N73" s="13" t="s">
        <v>205</v>
      </c>
      <c r="O73" s="17" t="s">
        <v>67</v>
      </c>
      <c r="P73" s="17" t="s">
        <v>67</v>
      </c>
      <c r="Q73" s="17" t="s">
        <v>67</v>
      </c>
      <c r="R73" s="35">
        <v>0.1</v>
      </c>
      <c r="S73" s="13" t="s">
        <v>264</v>
      </c>
      <c r="T73" s="13" t="s">
        <v>263</v>
      </c>
      <c r="U73" s="17" t="s">
        <v>203</v>
      </c>
      <c r="V73" s="17" t="s">
        <v>67</v>
      </c>
      <c r="W73" s="35">
        <v>0.1</v>
      </c>
      <c r="Y73" s="18">
        <v>41275</v>
      </c>
    </row>
    <row r="74" spans="1:26" ht="78.75">
      <c r="A74" s="17">
        <v>77</v>
      </c>
      <c r="B74" s="17" t="s">
        <v>93</v>
      </c>
      <c r="C74" s="13" t="s">
        <v>262</v>
      </c>
      <c r="D74" s="17" t="s">
        <v>237</v>
      </c>
      <c r="E74" s="17" t="s">
        <v>236</v>
      </c>
      <c r="F74" s="18">
        <v>42969.701543900461</v>
      </c>
      <c r="G74" s="17" t="s">
        <v>200</v>
      </c>
      <c r="L74" s="17" t="s">
        <v>67</v>
      </c>
      <c r="M74" s="17" t="s">
        <v>67</v>
      </c>
      <c r="N74" s="13" t="s">
        <v>205</v>
      </c>
      <c r="O74" s="17" t="s">
        <v>261</v>
      </c>
      <c r="P74" s="17" t="s">
        <v>67</v>
      </c>
      <c r="Q74" s="17" t="s">
        <v>67</v>
      </c>
      <c r="R74" s="35">
        <v>0.5</v>
      </c>
      <c r="S74" s="13" t="s">
        <v>260</v>
      </c>
      <c r="T74" s="13" t="s">
        <v>259</v>
      </c>
      <c r="U74" s="17" t="s">
        <v>203</v>
      </c>
      <c r="V74" s="17" t="s">
        <v>67</v>
      </c>
      <c r="W74" s="35">
        <v>0.5</v>
      </c>
      <c r="Y74" s="18">
        <v>42370</v>
      </c>
    </row>
    <row r="75" spans="1:26" ht="45">
      <c r="A75" s="17">
        <v>57</v>
      </c>
      <c r="B75" s="17" t="s">
        <v>80</v>
      </c>
      <c r="C75" s="13" t="s">
        <v>258</v>
      </c>
      <c r="D75" s="17" t="s">
        <v>28</v>
      </c>
      <c r="E75" s="17" t="s">
        <v>238</v>
      </c>
      <c r="F75" s="18">
        <v>42969.701543900461</v>
      </c>
      <c r="G75" s="17" t="s">
        <v>194</v>
      </c>
      <c r="H75" s="17" t="s">
        <v>257</v>
      </c>
      <c r="I75" s="17" t="s">
        <v>256</v>
      </c>
      <c r="J75" s="17" t="s">
        <v>248</v>
      </c>
      <c r="K75" s="17" t="s">
        <v>255</v>
      </c>
      <c r="L75" s="17" t="s">
        <v>67</v>
      </c>
      <c r="M75" s="17" t="s">
        <v>67</v>
      </c>
      <c r="N75" s="13" t="s">
        <v>205</v>
      </c>
      <c r="O75" s="17" t="s">
        <v>254</v>
      </c>
      <c r="P75" s="17" t="s">
        <v>67</v>
      </c>
      <c r="Q75" s="17" t="s">
        <v>67</v>
      </c>
      <c r="R75" s="35">
        <v>0.7</v>
      </c>
      <c r="T75" s="13" t="s">
        <v>253</v>
      </c>
      <c r="U75" s="17" t="s">
        <v>203</v>
      </c>
      <c r="V75" s="17" t="s">
        <v>67</v>
      </c>
      <c r="W75" s="35">
        <v>0.7</v>
      </c>
      <c r="Y75" s="18">
        <v>41275</v>
      </c>
      <c r="Z75" s="18">
        <v>42369</v>
      </c>
    </row>
    <row r="76" spans="1:26" ht="45">
      <c r="A76" s="17">
        <v>59</v>
      </c>
      <c r="B76" s="17" t="s">
        <v>101</v>
      </c>
      <c r="C76" s="13" t="s">
        <v>100</v>
      </c>
      <c r="D76" s="17" t="s">
        <v>28</v>
      </c>
      <c r="E76" s="17" t="s">
        <v>238</v>
      </c>
      <c r="F76" s="18">
        <v>42969.701543900461</v>
      </c>
      <c r="G76" s="17" t="s">
        <v>228</v>
      </c>
      <c r="H76" s="17" t="s">
        <v>250</v>
      </c>
      <c r="I76" s="17" t="s">
        <v>252</v>
      </c>
      <c r="J76" s="17" t="s">
        <v>248</v>
      </c>
      <c r="K76" s="17" t="s">
        <v>251</v>
      </c>
      <c r="L76" s="17" t="s">
        <v>67</v>
      </c>
      <c r="M76" s="17" t="s">
        <v>67</v>
      </c>
      <c r="N76" s="13" t="s">
        <v>205</v>
      </c>
      <c r="O76" s="17" t="s">
        <v>67</v>
      </c>
      <c r="P76" s="17" t="s">
        <v>67</v>
      </c>
      <c r="Q76" s="17" t="s">
        <v>67</v>
      </c>
      <c r="R76" s="35">
        <v>0.19</v>
      </c>
      <c r="T76" s="13" t="s">
        <v>245</v>
      </c>
      <c r="U76" s="17" t="s">
        <v>203</v>
      </c>
      <c r="V76" s="17" t="s">
        <v>67</v>
      </c>
      <c r="W76" s="35">
        <v>0.19</v>
      </c>
      <c r="Y76" s="18">
        <v>41275</v>
      </c>
    </row>
    <row r="77" spans="1:26" ht="45">
      <c r="A77" s="17">
        <v>60</v>
      </c>
      <c r="B77" s="17" t="s">
        <v>99</v>
      </c>
      <c r="C77" s="13" t="s">
        <v>98</v>
      </c>
      <c r="D77" s="17" t="s">
        <v>28</v>
      </c>
      <c r="E77" s="17" t="s">
        <v>238</v>
      </c>
      <c r="F77" s="18">
        <v>42969.701543900461</v>
      </c>
      <c r="G77" s="17" t="s">
        <v>228</v>
      </c>
      <c r="H77" s="17" t="s">
        <v>250</v>
      </c>
      <c r="I77" s="17" t="s">
        <v>249</v>
      </c>
      <c r="J77" s="17" t="s">
        <v>248</v>
      </c>
      <c r="K77" s="17" t="s">
        <v>247</v>
      </c>
      <c r="L77" s="17" t="s">
        <v>67</v>
      </c>
      <c r="M77" s="17" t="s">
        <v>67</v>
      </c>
      <c r="N77" s="13" t="s">
        <v>205</v>
      </c>
      <c r="O77" s="17" t="s">
        <v>246</v>
      </c>
      <c r="P77" s="17" t="s">
        <v>67</v>
      </c>
      <c r="Q77" s="17" t="s">
        <v>67</v>
      </c>
      <c r="R77" s="35">
        <v>0.4</v>
      </c>
      <c r="T77" s="13" t="s">
        <v>245</v>
      </c>
      <c r="U77" s="17" t="s">
        <v>203</v>
      </c>
      <c r="V77" s="17" t="s">
        <v>67</v>
      </c>
      <c r="W77" s="35">
        <v>0.4</v>
      </c>
      <c r="Y77" s="18">
        <v>41275</v>
      </c>
    </row>
    <row r="78" spans="1:26" ht="101.25">
      <c r="A78" s="17">
        <v>61</v>
      </c>
      <c r="B78" s="17" t="s">
        <v>124</v>
      </c>
      <c r="C78" s="13" t="s">
        <v>123</v>
      </c>
      <c r="D78" s="17" t="s">
        <v>28</v>
      </c>
      <c r="E78" s="17" t="s">
        <v>238</v>
      </c>
      <c r="F78" s="18">
        <v>42969.701543900461</v>
      </c>
      <c r="G78" s="17" t="s">
        <v>194</v>
      </c>
      <c r="L78" s="17" t="s">
        <v>67</v>
      </c>
      <c r="M78" s="17" t="s">
        <v>67</v>
      </c>
      <c r="N78" s="13" t="s">
        <v>205</v>
      </c>
      <c r="O78" s="17" t="s">
        <v>67</v>
      </c>
      <c r="P78" s="17" t="s">
        <v>67</v>
      </c>
      <c r="Q78" s="17" t="s">
        <v>67</v>
      </c>
      <c r="R78" s="35">
        <v>0.55000000000000004</v>
      </c>
      <c r="T78" s="13" t="s">
        <v>242</v>
      </c>
      <c r="U78" s="17" t="s">
        <v>203</v>
      </c>
      <c r="V78" s="17" t="s">
        <v>67</v>
      </c>
      <c r="W78" s="35">
        <v>0.55000000000000004</v>
      </c>
      <c r="Y78" s="18">
        <v>41275</v>
      </c>
    </row>
    <row r="79" spans="1:26" ht="112.5">
      <c r="A79" s="17">
        <v>63</v>
      </c>
      <c r="B79" s="17" t="s">
        <v>16</v>
      </c>
      <c r="C79" s="13" t="s">
        <v>243</v>
      </c>
      <c r="D79" s="17" t="s">
        <v>28</v>
      </c>
      <c r="E79" s="17" t="s">
        <v>238</v>
      </c>
      <c r="F79" s="18">
        <v>42969.701543900461</v>
      </c>
      <c r="G79" s="17" t="s">
        <v>228</v>
      </c>
      <c r="L79" s="17" t="s">
        <v>67</v>
      </c>
      <c r="M79" s="17" t="s">
        <v>67</v>
      </c>
      <c r="N79" s="13" t="s">
        <v>205</v>
      </c>
      <c r="O79" s="17" t="s">
        <v>67</v>
      </c>
      <c r="P79" s="17" t="s">
        <v>67</v>
      </c>
      <c r="Q79" s="17" t="s">
        <v>67</v>
      </c>
      <c r="R79" s="35">
        <v>0.6</v>
      </c>
      <c r="T79" s="13" t="s">
        <v>242</v>
      </c>
      <c r="U79" s="17" t="s">
        <v>203</v>
      </c>
      <c r="V79" s="17" t="s">
        <v>67</v>
      </c>
      <c r="W79" s="35">
        <v>0.6</v>
      </c>
      <c r="Y79" s="18">
        <v>41275</v>
      </c>
    </row>
    <row r="80" spans="1:26" ht="112.5">
      <c r="A80" s="17">
        <v>64</v>
      </c>
      <c r="B80" s="17" t="s">
        <v>143</v>
      </c>
      <c r="C80" s="13" t="s">
        <v>243</v>
      </c>
      <c r="D80" s="17" t="s">
        <v>28</v>
      </c>
      <c r="E80" s="17" t="s">
        <v>238</v>
      </c>
      <c r="F80" s="18">
        <v>42969.701543900461</v>
      </c>
      <c r="G80" s="17" t="s">
        <v>244</v>
      </c>
      <c r="L80" s="17" t="s">
        <v>67</v>
      </c>
      <c r="M80" s="17" t="s">
        <v>67</v>
      </c>
      <c r="N80" s="13" t="s">
        <v>205</v>
      </c>
      <c r="O80" s="17" t="s">
        <v>67</v>
      </c>
      <c r="P80" s="17" t="s">
        <v>67</v>
      </c>
      <c r="Q80" s="17" t="s">
        <v>67</v>
      </c>
      <c r="R80" s="35">
        <v>0.6</v>
      </c>
      <c r="T80" s="13" t="s">
        <v>242</v>
      </c>
      <c r="U80" s="17" t="s">
        <v>203</v>
      </c>
      <c r="V80" s="17" t="s">
        <v>67</v>
      </c>
      <c r="W80" s="35">
        <v>0.6</v>
      </c>
      <c r="Y80" s="18">
        <v>41275</v>
      </c>
    </row>
    <row r="81" spans="1:26" ht="112.5">
      <c r="A81" s="17">
        <v>65</v>
      </c>
      <c r="B81" s="17" t="s">
        <v>148</v>
      </c>
      <c r="C81" s="13" t="s">
        <v>243</v>
      </c>
      <c r="D81" s="17" t="s">
        <v>28</v>
      </c>
      <c r="E81" s="17" t="s">
        <v>238</v>
      </c>
      <c r="F81" s="18">
        <v>42969.701543900461</v>
      </c>
      <c r="G81" s="17" t="s">
        <v>235</v>
      </c>
      <c r="L81" s="17" t="s">
        <v>67</v>
      </c>
      <c r="M81" s="17" t="s">
        <v>67</v>
      </c>
      <c r="N81" s="13" t="s">
        <v>205</v>
      </c>
      <c r="O81" s="17" t="s">
        <v>67</v>
      </c>
      <c r="P81" s="17" t="s">
        <v>67</v>
      </c>
      <c r="Q81" s="17" t="s">
        <v>67</v>
      </c>
      <c r="R81" s="35">
        <v>0.6</v>
      </c>
      <c r="T81" s="13" t="s">
        <v>242</v>
      </c>
      <c r="U81" s="17" t="s">
        <v>203</v>
      </c>
      <c r="V81" s="17" t="s">
        <v>67</v>
      </c>
      <c r="W81" s="35">
        <v>0.6</v>
      </c>
      <c r="Y81" s="18">
        <v>41275</v>
      </c>
    </row>
    <row r="82" spans="1:26" ht="56.25">
      <c r="A82" s="17">
        <v>69</v>
      </c>
      <c r="B82" s="17" t="s">
        <v>12</v>
      </c>
      <c r="C82" s="13" t="s">
        <v>10</v>
      </c>
      <c r="D82" s="17" t="s">
        <v>28</v>
      </c>
      <c r="E82" s="17" t="s">
        <v>238</v>
      </c>
      <c r="F82" s="18">
        <v>42969.701543900461</v>
      </c>
      <c r="G82" s="17" t="s">
        <v>67</v>
      </c>
      <c r="L82" s="17" t="s">
        <v>67</v>
      </c>
      <c r="M82" s="17" t="s">
        <v>67</v>
      </c>
      <c r="N82" s="13" t="s">
        <v>205</v>
      </c>
      <c r="O82" s="17" t="s">
        <v>67</v>
      </c>
      <c r="P82" s="17" t="s">
        <v>67</v>
      </c>
      <c r="Q82" s="17" t="s">
        <v>67</v>
      </c>
      <c r="R82" s="35">
        <v>0.85</v>
      </c>
      <c r="U82" s="17" t="s">
        <v>203</v>
      </c>
      <c r="V82" s="17" t="s">
        <v>67</v>
      </c>
      <c r="W82" s="35">
        <v>0.85</v>
      </c>
      <c r="Y82" s="18">
        <v>41275</v>
      </c>
    </row>
    <row r="83" spans="1:26" ht="22.5">
      <c r="A83" s="17">
        <v>71</v>
      </c>
      <c r="B83" s="17" t="s">
        <v>145</v>
      </c>
      <c r="C83" s="13" t="s">
        <v>241</v>
      </c>
      <c r="D83" s="17" t="s">
        <v>28</v>
      </c>
      <c r="E83" s="17" t="s">
        <v>238</v>
      </c>
      <c r="F83" s="18">
        <v>42969.701543900461</v>
      </c>
      <c r="G83" s="17" t="s">
        <v>194</v>
      </c>
      <c r="L83" s="17" t="s">
        <v>67</v>
      </c>
      <c r="M83" s="17" t="s">
        <v>67</v>
      </c>
      <c r="N83" s="13" t="s">
        <v>205</v>
      </c>
      <c r="O83" s="17" t="s">
        <v>67</v>
      </c>
      <c r="P83" s="17" t="s">
        <v>67</v>
      </c>
      <c r="Q83" s="17" t="s">
        <v>67</v>
      </c>
      <c r="R83" s="35">
        <v>0.85</v>
      </c>
      <c r="U83" s="17" t="s">
        <v>203</v>
      </c>
      <c r="V83" s="17" t="s">
        <v>67</v>
      </c>
      <c r="W83" s="35">
        <v>0.85</v>
      </c>
      <c r="Y83" s="18">
        <v>41275</v>
      </c>
      <c r="Z83" s="18">
        <v>42369</v>
      </c>
    </row>
    <row r="84" spans="1:26" ht="78.75">
      <c r="A84" s="17">
        <v>72</v>
      </c>
      <c r="B84" s="17" t="s">
        <v>132</v>
      </c>
      <c r="C84" s="13" t="s">
        <v>131</v>
      </c>
      <c r="D84" s="17" t="s">
        <v>28</v>
      </c>
      <c r="E84" s="17" t="s">
        <v>238</v>
      </c>
      <c r="F84" s="18">
        <v>42969.701543900461</v>
      </c>
      <c r="G84" s="17" t="s">
        <v>200</v>
      </c>
      <c r="L84" s="17" t="s">
        <v>67</v>
      </c>
      <c r="M84" s="17" t="s">
        <v>67</v>
      </c>
      <c r="N84" s="13" t="s">
        <v>205</v>
      </c>
      <c r="O84" s="17" t="s">
        <v>240</v>
      </c>
      <c r="P84" s="17" t="s">
        <v>67</v>
      </c>
      <c r="Q84" s="17" t="s">
        <v>67</v>
      </c>
      <c r="R84" s="35">
        <v>0.5</v>
      </c>
      <c r="U84" s="17" t="s">
        <v>203</v>
      </c>
      <c r="V84" s="17" t="s">
        <v>67</v>
      </c>
      <c r="W84" s="35">
        <v>0.5</v>
      </c>
      <c r="Y84" s="18">
        <v>41275</v>
      </c>
    </row>
    <row r="85" spans="1:26" ht="78.75">
      <c r="A85" s="17">
        <v>73</v>
      </c>
      <c r="B85" s="17" t="s">
        <v>134</v>
      </c>
      <c r="C85" s="13" t="s">
        <v>133</v>
      </c>
      <c r="D85" s="17" t="s">
        <v>28</v>
      </c>
      <c r="E85" s="17" t="s">
        <v>238</v>
      </c>
      <c r="F85" s="18">
        <v>42969.701543900461</v>
      </c>
      <c r="G85" s="17" t="s">
        <v>200</v>
      </c>
      <c r="L85" s="17" t="s">
        <v>67</v>
      </c>
      <c r="M85" s="17" t="s">
        <v>67</v>
      </c>
      <c r="N85" s="13" t="s">
        <v>205</v>
      </c>
      <c r="O85" s="17" t="s">
        <v>240</v>
      </c>
      <c r="P85" s="17" t="s">
        <v>67</v>
      </c>
      <c r="Q85" s="17" t="s">
        <v>67</v>
      </c>
      <c r="R85" s="35">
        <v>0.6</v>
      </c>
      <c r="U85" s="17" t="s">
        <v>203</v>
      </c>
      <c r="V85" s="17" t="s">
        <v>67</v>
      </c>
      <c r="W85" s="35">
        <v>0.6</v>
      </c>
      <c r="Y85" s="18">
        <v>41275</v>
      </c>
    </row>
    <row r="86" spans="1:26" ht="78.75">
      <c r="A86" s="17">
        <v>74</v>
      </c>
      <c r="B86" s="17" t="s">
        <v>52</v>
      </c>
      <c r="C86" s="13" t="s">
        <v>239</v>
      </c>
      <c r="D86" s="17" t="s">
        <v>28</v>
      </c>
      <c r="E86" s="17" t="s">
        <v>238</v>
      </c>
      <c r="F86" s="18">
        <v>42969.701543900461</v>
      </c>
      <c r="G86" s="17" t="s">
        <v>67</v>
      </c>
      <c r="L86" s="17" t="s">
        <v>67</v>
      </c>
      <c r="M86" s="17" t="s">
        <v>67</v>
      </c>
      <c r="N86" s="13" t="s">
        <v>205</v>
      </c>
      <c r="O86" s="17" t="s">
        <v>67</v>
      </c>
      <c r="P86" s="17" t="s">
        <v>67</v>
      </c>
      <c r="Q86" s="17" t="s">
        <v>67</v>
      </c>
      <c r="R86" s="35">
        <v>0.7</v>
      </c>
      <c r="U86" s="17" t="s">
        <v>203</v>
      </c>
      <c r="V86" s="17" t="s">
        <v>67</v>
      </c>
      <c r="W86" s="35">
        <v>0.7</v>
      </c>
      <c r="Y86" s="18">
        <v>41275</v>
      </c>
    </row>
    <row r="87" spans="1:26" ht="112.5">
      <c r="A87" s="17">
        <v>78</v>
      </c>
      <c r="B87" s="17" t="s">
        <v>147</v>
      </c>
      <c r="C87" s="13" t="s">
        <v>146</v>
      </c>
      <c r="D87" s="17" t="s">
        <v>237</v>
      </c>
      <c r="E87" s="17" t="s">
        <v>236</v>
      </c>
      <c r="F87" s="18">
        <v>42969.701543900461</v>
      </c>
      <c r="G87" s="17" t="s">
        <v>235</v>
      </c>
      <c r="L87" s="17" t="s">
        <v>67</v>
      </c>
      <c r="M87" s="17" t="s">
        <v>67</v>
      </c>
      <c r="N87" s="13" t="s">
        <v>205</v>
      </c>
      <c r="O87" s="17" t="s">
        <v>234</v>
      </c>
      <c r="P87" s="17" t="s">
        <v>67</v>
      </c>
      <c r="Q87" s="17" t="s">
        <v>67</v>
      </c>
      <c r="R87" s="35">
        <v>0.4</v>
      </c>
      <c r="S87" s="13" t="s">
        <v>233</v>
      </c>
      <c r="T87" s="13" t="s">
        <v>232</v>
      </c>
      <c r="U87" s="17" t="s">
        <v>188</v>
      </c>
      <c r="V87" s="17" t="s">
        <v>67</v>
      </c>
      <c r="W87" s="35">
        <v>0.4</v>
      </c>
      <c r="Y87" s="18">
        <v>42370</v>
      </c>
      <c r="Z87" s="18">
        <v>43465</v>
      </c>
    </row>
    <row r="88" spans="1:26" ht="78.75">
      <c r="A88" s="17">
        <v>79</v>
      </c>
      <c r="B88" s="17" t="s">
        <v>142</v>
      </c>
      <c r="C88" s="13" t="s">
        <v>141</v>
      </c>
      <c r="D88" s="17" t="s">
        <v>225</v>
      </c>
      <c r="E88" s="17" t="s">
        <v>224</v>
      </c>
      <c r="F88" s="18">
        <v>42969.701543900461</v>
      </c>
      <c r="G88" s="17" t="s">
        <v>228</v>
      </c>
      <c r="L88" s="17" t="s">
        <v>231</v>
      </c>
      <c r="M88" s="17" t="s">
        <v>67</v>
      </c>
      <c r="N88" s="13" t="s">
        <v>205</v>
      </c>
      <c r="O88" s="17" t="s">
        <v>67</v>
      </c>
      <c r="P88" s="17" t="s">
        <v>67</v>
      </c>
      <c r="Q88" s="17" t="s">
        <v>67</v>
      </c>
      <c r="R88" s="35">
        <v>0.85</v>
      </c>
      <c r="S88" s="13" t="s">
        <v>226</v>
      </c>
      <c r="T88" s="13" t="s">
        <v>223</v>
      </c>
      <c r="U88" s="17" t="s">
        <v>203</v>
      </c>
      <c r="V88" s="17" t="s">
        <v>67</v>
      </c>
      <c r="W88" s="35">
        <v>0.85</v>
      </c>
      <c r="Y88" s="18">
        <v>42005</v>
      </c>
    </row>
    <row r="89" spans="1:26" ht="78.75">
      <c r="A89" s="17">
        <v>80</v>
      </c>
      <c r="B89" s="17" t="s">
        <v>142</v>
      </c>
      <c r="C89" s="13" t="s">
        <v>141</v>
      </c>
      <c r="D89" s="17" t="s">
        <v>225</v>
      </c>
      <c r="E89" s="17" t="s">
        <v>224</v>
      </c>
      <c r="F89" s="18">
        <v>42969.701543900461</v>
      </c>
      <c r="G89" s="17" t="s">
        <v>228</v>
      </c>
      <c r="L89" s="17" t="s">
        <v>230</v>
      </c>
      <c r="M89" s="17" t="s">
        <v>67</v>
      </c>
      <c r="N89" s="13" t="s">
        <v>205</v>
      </c>
      <c r="O89" s="17" t="s">
        <v>67</v>
      </c>
      <c r="P89" s="17" t="s">
        <v>67</v>
      </c>
      <c r="Q89" s="17" t="s">
        <v>67</v>
      </c>
      <c r="R89" s="35">
        <v>0.85</v>
      </c>
      <c r="S89" s="13" t="s">
        <v>226</v>
      </c>
      <c r="T89" s="13" t="s">
        <v>223</v>
      </c>
      <c r="U89" s="17" t="s">
        <v>203</v>
      </c>
      <c r="V89" s="17" t="s">
        <v>67</v>
      </c>
      <c r="W89" s="35">
        <v>0.85</v>
      </c>
      <c r="Y89" s="18">
        <v>42005</v>
      </c>
    </row>
    <row r="90" spans="1:26" ht="78.75">
      <c r="A90" s="17">
        <v>81</v>
      </c>
      <c r="B90" s="17" t="s">
        <v>142</v>
      </c>
      <c r="C90" s="13" t="s">
        <v>141</v>
      </c>
      <c r="D90" s="17" t="s">
        <v>225</v>
      </c>
      <c r="E90" s="17" t="s">
        <v>224</v>
      </c>
      <c r="F90" s="18">
        <v>42969.701543900461</v>
      </c>
      <c r="G90" s="17" t="s">
        <v>228</v>
      </c>
      <c r="L90" s="17" t="s">
        <v>229</v>
      </c>
      <c r="M90" s="17" t="s">
        <v>67</v>
      </c>
      <c r="N90" s="13" t="s">
        <v>205</v>
      </c>
      <c r="O90" s="17" t="s">
        <v>67</v>
      </c>
      <c r="P90" s="17" t="s">
        <v>67</v>
      </c>
      <c r="Q90" s="17" t="s">
        <v>67</v>
      </c>
      <c r="R90" s="35">
        <v>0.85</v>
      </c>
      <c r="S90" s="13" t="s">
        <v>226</v>
      </c>
      <c r="T90" s="13" t="s">
        <v>223</v>
      </c>
      <c r="U90" s="17" t="s">
        <v>203</v>
      </c>
      <c r="V90" s="17" t="s">
        <v>67</v>
      </c>
      <c r="W90" s="35">
        <v>0.85</v>
      </c>
      <c r="Y90" s="18">
        <v>42005</v>
      </c>
    </row>
    <row r="91" spans="1:26" ht="78.75">
      <c r="A91" s="17">
        <v>82</v>
      </c>
      <c r="B91" s="17" t="s">
        <v>142</v>
      </c>
      <c r="C91" s="13" t="s">
        <v>141</v>
      </c>
      <c r="D91" s="17" t="s">
        <v>225</v>
      </c>
      <c r="E91" s="17" t="s">
        <v>224</v>
      </c>
      <c r="F91" s="18">
        <v>42969.701543900461</v>
      </c>
      <c r="G91" s="17" t="s">
        <v>228</v>
      </c>
      <c r="L91" s="17" t="s">
        <v>227</v>
      </c>
      <c r="M91" s="17" t="s">
        <v>67</v>
      </c>
      <c r="N91" s="13" t="s">
        <v>205</v>
      </c>
      <c r="O91" s="17" t="s">
        <v>67</v>
      </c>
      <c r="P91" s="17" t="s">
        <v>67</v>
      </c>
      <c r="Q91" s="17" t="s">
        <v>67</v>
      </c>
      <c r="R91" s="35">
        <v>0.85</v>
      </c>
      <c r="S91" s="13" t="s">
        <v>226</v>
      </c>
      <c r="T91" s="13" t="s">
        <v>223</v>
      </c>
      <c r="U91" s="17" t="s">
        <v>203</v>
      </c>
      <c r="V91" s="17" t="s">
        <v>67</v>
      </c>
      <c r="W91" s="35">
        <v>0.85</v>
      </c>
      <c r="Y91" s="18">
        <v>42005</v>
      </c>
    </row>
    <row r="92" spans="1:26" ht="67.5">
      <c r="A92" s="17">
        <v>83</v>
      </c>
      <c r="B92" s="17" t="s">
        <v>14</v>
      </c>
      <c r="C92" s="13" t="s">
        <v>13</v>
      </c>
      <c r="D92" s="17" t="s">
        <v>225</v>
      </c>
      <c r="E92" s="17" t="s">
        <v>224</v>
      </c>
      <c r="F92" s="18">
        <v>42969.701543900461</v>
      </c>
      <c r="G92" s="17" t="s">
        <v>67</v>
      </c>
      <c r="L92" s="17" t="s">
        <v>67</v>
      </c>
      <c r="M92" s="17" t="s">
        <v>67</v>
      </c>
      <c r="N92" s="13" t="s">
        <v>205</v>
      </c>
      <c r="O92" s="17" t="s">
        <v>67</v>
      </c>
      <c r="P92" s="17" t="s">
        <v>67</v>
      </c>
      <c r="Q92" s="17" t="s">
        <v>67</v>
      </c>
      <c r="R92" s="35">
        <v>0.85</v>
      </c>
      <c r="T92" s="13" t="s">
        <v>223</v>
      </c>
      <c r="U92" s="17" t="s">
        <v>203</v>
      </c>
      <c r="V92" s="17" t="s">
        <v>67</v>
      </c>
      <c r="W92" s="35">
        <v>0.85</v>
      </c>
      <c r="Y92" s="18">
        <v>42005</v>
      </c>
    </row>
    <row r="93" spans="1:26" ht="56.25">
      <c r="A93" s="17">
        <v>84</v>
      </c>
      <c r="B93" s="17" t="s">
        <v>222</v>
      </c>
      <c r="C93" s="13" t="s">
        <v>221</v>
      </c>
      <c r="D93" s="17" t="s">
        <v>207</v>
      </c>
      <c r="E93" s="17" t="s">
        <v>206</v>
      </c>
      <c r="F93" s="18">
        <v>42969.701543900461</v>
      </c>
      <c r="G93" s="17" t="s">
        <v>200</v>
      </c>
      <c r="H93" s="17" t="s">
        <v>193</v>
      </c>
      <c r="I93" s="17" t="s">
        <v>67</v>
      </c>
      <c r="J93" s="17" t="s">
        <v>191</v>
      </c>
      <c r="K93" s="17" t="s">
        <v>220</v>
      </c>
      <c r="L93" s="17" t="s">
        <v>67</v>
      </c>
      <c r="M93" s="17" t="s">
        <v>67</v>
      </c>
      <c r="N93" s="13" t="s">
        <v>205</v>
      </c>
      <c r="O93" s="17" t="s">
        <v>219</v>
      </c>
      <c r="P93" s="17" t="s">
        <v>67</v>
      </c>
      <c r="Q93" s="17" t="s">
        <v>67</v>
      </c>
      <c r="R93" s="35">
        <v>0.85</v>
      </c>
      <c r="T93" s="13" t="s">
        <v>204</v>
      </c>
      <c r="U93" s="17" t="s">
        <v>203</v>
      </c>
      <c r="V93" s="17" t="s">
        <v>67</v>
      </c>
      <c r="W93" s="35">
        <v>0.85</v>
      </c>
      <c r="Y93" s="18">
        <v>42917</v>
      </c>
    </row>
    <row r="94" spans="1:26" ht="45">
      <c r="A94" s="17">
        <v>85</v>
      </c>
      <c r="B94" s="17" t="s">
        <v>218</v>
      </c>
      <c r="C94" s="13" t="s">
        <v>217</v>
      </c>
      <c r="D94" s="17" t="s">
        <v>207</v>
      </c>
      <c r="E94" s="17" t="s">
        <v>206</v>
      </c>
      <c r="F94" s="18">
        <v>42969.701543900461</v>
      </c>
      <c r="G94" s="17" t="s">
        <v>194</v>
      </c>
      <c r="H94" s="17" t="s">
        <v>193</v>
      </c>
      <c r="I94" s="17" t="s">
        <v>67</v>
      </c>
      <c r="J94" s="17" t="s">
        <v>191</v>
      </c>
      <c r="K94" s="17" t="s">
        <v>214</v>
      </c>
      <c r="L94" s="17" t="s">
        <v>67</v>
      </c>
      <c r="M94" s="17" t="s">
        <v>67</v>
      </c>
      <c r="N94" s="13" t="s">
        <v>205</v>
      </c>
      <c r="O94" s="17" t="s">
        <v>67</v>
      </c>
      <c r="P94" s="17" t="s">
        <v>67</v>
      </c>
      <c r="Q94" s="17" t="s">
        <v>67</v>
      </c>
      <c r="R94" s="35">
        <v>0.85</v>
      </c>
      <c r="T94" s="13" t="s">
        <v>204</v>
      </c>
      <c r="U94" s="17" t="s">
        <v>203</v>
      </c>
      <c r="V94" s="17" t="s">
        <v>67</v>
      </c>
      <c r="W94" s="35">
        <v>0.85</v>
      </c>
      <c r="Y94" s="18">
        <v>42917</v>
      </c>
    </row>
    <row r="95" spans="1:26" ht="78.75">
      <c r="A95" s="17">
        <v>86</v>
      </c>
      <c r="B95" s="17" t="s">
        <v>216</v>
      </c>
      <c r="C95" s="13" t="s">
        <v>215</v>
      </c>
      <c r="D95" s="17" t="s">
        <v>207</v>
      </c>
      <c r="E95" s="17" t="s">
        <v>206</v>
      </c>
      <c r="F95" s="18">
        <v>42969.701543900461</v>
      </c>
      <c r="G95" s="17" t="s">
        <v>200</v>
      </c>
      <c r="H95" s="17" t="s">
        <v>193</v>
      </c>
      <c r="I95" s="17" t="s">
        <v>67</v>
      </c>
      <c r="J95" s="17" t="s">
        <v>191</v>
      </c>
      <c r="K95" s="17" t="s">
        <v>214</v>
      </c>
      <c r="L95" s="17" t="s">
        <v>67</v>
      </c>
      <c r="M95" s="17" t="s">
        <v>67</v>
      </c>
      <c r="N95" s="13" t="s">
        <v>205</v>
      </c>
      <c r="O95" s="17" t="s">
        <v>67</v>
      </c>
      <c r="P95" s="17" t="s">
        <v>67</v>
      </c>
      <c r="Q95" s="17" t="s">
        <v>67</v>
      </c>
      <c r="R95" s="35">
        <v>0.6</v>
      </c>
      <c r="T95" s="13" t="s">
        <v>204</v>
      </c>
      <c r="U95" s="17" t="s">
        <v>203</v>
      </c>
      <c r="V95" s="17" t="s">
        <v>67</v>
      </c>
      <c r="W95" s="35">
        <v>0.6</v>
      </c>
      <c r="Y95" s="18">
        <v>42917</v>
      </c>
    </row>
    <row r="96" spans="1:26" ht="67.5">
      <c r="A96" s="17">
        <v>87</v>
      </c>
      <c r="B96" s="17" t="s">
        <v>213</v>
      </c>
      <c r="C96" s="13" t="s">
        <v>212</v>
      </c>
      <c r="D96" s="17" t="s">
        <v>207</v>
      </c>
      <c r="E96" s="17" t="s">
        <v>206</v>
      </c>
      <c r="F96" s="18">
        <v>42969.701543900461</v>
      </c>
      <c r="G96" s="17" t="s">
        <v>194</v>
      </c>
      <c r="H96" s="17" t="s">
        <v>193</v>
      </c>
      <c r="I96" s="17" t="s">
        <v>67</v>
      </c>
      <c r="J96" s="17" t="s">
        <v>191</v>
      </c>
      <c r="K96" s="17" t="s">
        <v>190</v>
      </c>
      <c r="L96" s="17" t="s">
        <v>67</v>
      </c>
      <c r="M96" s="17" t="s">
        <v>67</v>
      </c>
      <c r="N96" s="13" t="s">
        <v>205</v>
      </c>
      <c r="O96" s="17" t="s">
        <v>67</v>
      </c>
      <c r="P96" s="17" t="s">
        <v>67</v>
      </c>
      <c r="Q96" s="17" t="s">
        <v>67</v>
      </c>
      <c r="R96" s="35">
        <v>0.6</v>
      </c>
      <c r="T96" s="13" t="s">
        <v>204</v>
      </c>
      <c r="U96" s="17" t="s">
        <v>203</v>
      </c>
      <c r="V96" s="17" t="s">
        <v>67</v>
      </c>
      <c r="W96" s="35">
        <v>0.6</v>
      </c>
      <c r="Y96" s="18">
        <v>42917</v>
      </c>
      <c r="Z96" s="18">
        <v>43281</v>
      </c>
    </row>
    <row r="97" spans="1:26" ht="67.5">
      <c r="A97" s="17">
        <v>88</v>
      </c>
      <c r="B97" s="17" t="s">
        <v>211</v>
      </c>
      <c r="C97" s="13" t="s">
        <v>210</v>
      </c>
      <c r="D97" s="17" t="s">
        <v>207</v>
      </c>
      <c r="E97" s="17" t="s">
        <v>206</v>
      </c>
      <c r="F97" s="18">
        <v>42969.701543900461</v>
      </c>
      <c r="G97" s="17" t="s">
        <v>200</v>
      </c>
      <c r="H97" s="17" t="s">
        <v>193</v>
      </c>
      <c r="I97" s="17" t="s">
        <v>67</v>
      </c>
      <c r="J97" s="17" t="s">
        <v>191</v>
      </c>
      <c r="K97" s="17" t="s">
        <v>190</v>
      </c>
      <c r="L97" s="17" t="s">
        <v>67</v>
      </c>
      <c r="M97" s="17" t="s">
        <v>67</v>
      </c>
      <c r="N97" s="13" t="s">
        <v>205</v>
      </c>
      <c r="O97" s="17" t="s">
        <v>67</v>
      </c>
      <c r="P97" s="17" t="s">
        <v>67</v>
      </c>
      <c r="Q97" s="17" t="s">
        <v>67</v>
      </c>
      <c r="R97" s="35">
        <v>0.91</v>
      </c>
      <c r="T97" s="13" t="s">
        <v>204</v>
      </c>
      <c r="U97" s="17" t="s">
        <v>203</v>
      </c>
      <c r="V97" s="17" t="s">
        <v>67</v>
      </c>
      <c r="W97" s="35">
        <v>0.91</v>
      </c>
      <c r="Y97" s="18">
        <v>42917</v>
      </c>
      <c r="Z97" s="18">
        <v>43281</v>
      </c>
    </row>
    <row r="98" spans="1:26" ht="67.5">
      <c r="A98" s="17">
        <v>89</v>
      </c>
      <c r="B98" s="17" t="s">
        <v>209</v>
      </c>
      <c r="C98" s="13" t="s">
        <v>208</v>
      </c>
      <c r="D98" s="17" t="s">
        <v>207</v>
      </c>
      <c r="E98" s="17" t="s">
        <v>206</v>
      </c>
      <c r="F98" s="18">
        <v>42969.701543900461</v>
      </c>
      <c r="G98" s="17" t="s">
        <v>194</v>
      </c>
      <c r="H98" s="17" t="s">
        <v>193</v>
      </c>
      <c r="I98" s="17" t="s">
        <v>67</v>
      </c>
      <c r="J98" s="17" t="s">
        <v>191</v>
      </c>
      <c r="K98" s="17" t="s">
        <v>190</v>
      </c>
      <c r="L98" s="17" t="s">
        <v>67</v>
      </c>
      <c r="M98" s="17" t="s">
        <v>67</v>
      </c>
      <c r="N98" s="13" t="s">
        <v>205</v>
      </c>
      <c r="O98" s="17" t="s">
        <v>67</v>
      </c>
      <c r="P98" s="17" t="s">
        <v>67</v>
      </c>
      <c r="Q98" s="17" t="s">
        <v>67</v>
      </c>
      <c r="R98" s="35">
        <v>0.91</v>
      </c>
      <c r="T98" s="13" t="s">
        <v>204</v>
      </c>
      <c r="U98" s="17" t="s">
        <v>203</v>
      </c>
      <c r="V98" s="17" t="s">
        <v>67</v>
      </c>
      <c r="W98" s="35">
        <v>0.91</v>
      </c>
      <c r="Y98" s="18">
        <v>42917</v>
      </c>
      <c r="Z98" s="18">
        <v>43281</v>
      </c>
    </row>
    <row r="99" spans="1:26" ht="78.75">
      <c r="A99" s="17">
        <v>90</v>
      </c>
      <c r="B99" s="17" t="s">
        <v>114</v>
      </c>
      <c r="C99" s="13" t="s">
        <v>113</v>
      </c>
      <c r="D99" s="17" t="s">
        <v>202</v>
      </c>
      <c r="E99" s="17" t="s">
        <v>201</v>
      </c>
      <c r="F99" s="18">
        <v>42969.701543900461</v>
      </c>
      <c r="G99" s="17" t="s">
        <v>194</v>
      </c>
      <c r="H99" s="17" t="s">
        <v>199</v>
      </c>
      <c r="L99" s="17" t="s">
        <v>67</v>
      </c>
      <c r="M99" s="17" t="s">
        <v>67</v>
      </c>
      <c r="N99" s="13" t="s">
        <v>67</v>
      </c>
      <c r="O99" s="17" t="s">
        <v>67</v>
      </c>
      <c r="P99" s="17" t="s">
        <v>67</v>
      </c>
      <c r="Q99" s="17" t="s">
        <v>67</v>
      </c>
      <c r="R99" s="35">
        <v>0.75</v>
      </c>
      <c r="T99" s="13" t="s">
        <v>198</v>
      </c>
      <c r="U99" s="17" t="s">
        <v>188</v>
      </c>
      <c r="V99" s="17" t="s">
        <v>67</v>
      </c>
      <c r="W99" s="35">
        <v>0.75</v>
      </c>
      <c r="Y99" s="18">
        <v>42736</v>
      </c>
      <c r="Z99" s="18">
        <v>43465</v>
      </c>
    </row>
    <row r="100" spans="1:26" ht="78.75">
      <c r="A100" s="17">
        <v>91</v>
      </c>
      <c r="B100" s="17" t="s">
        <v>130</v>
      </c>
      <c r="C100" s="13" t="s">
        <v>113</v>
      </c>
      <c r="D100" s="17" t="s">
        <v>202</v>
      </c>
      <c r="E100" s="17" t="s">
        <v>201</v>
      </c>
      <c r="F100" s="18">
        <v>42969.701543900461</v>
      </c>
      <c r="G100" s="17" t="s">
        <v>200</v>
      </c>
      <c r="H100" s="17" t="s">
        <v>199</v>
      </c>
      <c r="L100" s="17" t="s">
        <v>67</v>
      </c>
      <c r="M100" s="17" t="s">
        <v>67</v>
      </c>
      <c r="N100" s="13" t="s">
        <v>67</v>
      </c>
      <c r="O100" s="17" t="s">
        <v>67</v>
      </c>
      <c r="P100" s="17" t="s">
        <v>67</v>
      </c>
      <c r="Q100" s="17" t="s">
        <v>67</v>
      </c>
      <c r="R100" s="35">
        <v>0.75</v>
      </c>
      <c r="T100" s="13" t="s">
        <v>198</v>
      </c>
      <c r="U100" s="17" t="s">
        <v>188</v>
      </c>
      <c r="V100" s="17" t="s">
        <v>67</v>
      </c>
      <c r="W100" s="35">
        <v>0.75</v>
      </c>
      <c r="Y100" s="18">
        <v>42736</v>
      </c>
      <c r="Z100" s="18">
        <v>43465</v>
      </c>
    </row>
    <row r="101" spans="1:26" ht="78.75">
      <c r="A101" s="17">
        <v>92</v>
      </c>
      <c r="B101" s="17" t="s">
        <v>114</v>
      </c>
      <c r="C101" s="13" t="s">
        <v>113</v>
      </c>
      <c r="D101" s="17" t="s">
        <v>11</v>
      </c>
      <c r="E101" s="17" t="s">
        <v>195</v>
      </c>
      <c r="F101" s="18">
        <v>42969.701543900461</v>
      </c>
      <c r="G101" s="17" t="s">
        <v>194</v>
      </c>
      <c r="H101" s="17" t="s">
        <v>199</v>
      </c>
      <c r="L101" s="17" t="s">
        <v>67</v>
      </c>
      <c r="M101" s="17" t="s">
        <v>67</v>
      </c>
      <c r="N101" s="13" t="s">
        <v>67</v>
      </c>
      <c r="O101" s="17" t="s">
        <v>67</v>
      </c>
      <c r="P101" s="17" t="s">
        <v>67</v>
      </c>
      <c r="Q101" s="17" t="s">
        <v>67</v>
      </c>
      <c r="R101" s="35">
        <v>0.6</v>
      </c>
      <c r="T101" s="13" t="s">
        <v>198</v>
      </c>
      <c r="U101" s="17" t="s">
        <v>188</v>
      </c>
      <c r="V101" s="17" t="s">
        <v>67</v>
      </c>
      <c r="W101" s="35">
        <v>0.6</v>
      </c>
      <c r="Y101" s="18">
        <v>43466</v>
      </c>
    </row>
    <row r="102" spans="1:26" ht="78.75">
      <c r="A102" s="17">
        <v>93</v>
      </c>
      <c r="B102" s="17" t="s">
        <v>130</v>
      </c>
      <c r="C102" s="13" t="s">
        <v>113</v>
      </c>
      <c r="D102" s="17" t="s">
        <v>11</v>
      </c>
      <c r="E102" s="17" t="s">
        <v>195</v>
      </c>
      <c r="F102" s="18">
        <v>42969.701543900461</v>
      </c>
      <c r="G102" s="17" t="s">
        <v>200</v>
      </c>
      <c r="H102" s="17" t="s">
        <v>199</v>
      </c>
      <c r="L102" s="17" t="s">
        <v>67</v>
      </c>
      <c r="M102" s="17" t="s">
        <v>67</v>
      </c>
      <c r="N102" s="13" t="s">
        <v>67</v>
      </c>
      <c r="O102" s="17" t="s">
        <v>67</v>
      </c>
      <c r="P102" s="17" t="s">
        <v>67</v>
      </c>
      <c r="Q102" s="17" t="s">
        <v>67</v>
      </c>
      <c r="R102" s="35">
        <v>0.6</v>
      </c>
      <c r="T102" s="13" t="s">
        <v>198</v>
      </c>
      <c r="U102" s="17" t="s">
        <v>188</v>
      </c>
      <c r="V102" s="17" t="s">
        <v>67</v>
      </c>
      <c r="W102" s="35">
        <v>0.6</v>
      </c>
      <c r="Y102" s="18">
        <v>43466</v>
      </c>
    </row>
    <row r="103" spans="1:26" ht="67.5">
      <c r="A103" s="17">
        <v>94</v>
      </c>
      <c r="B103" s="17" t="s">
        <v>197</v>
      </c>
      <c r="C103" s="13" t="s">
        <v>196</v>
      </c>
      <c r="D103" s="17" t="s">
        <v>11</v>
      </c>
      <c r="E103" s="17" t="s">
        <v>195</v>
      </c>
      <c r="F103" s="18">
        <v>42969.701543900461</v>
      </c>
      <c r="G103" s="17" t="s">
        <v>194</v>
      </c>
      <c r="H103" s="17" t="s">
        <v>193</v>
      </c>
      <c r="I103" s="17" t="s">
        <v>192</v>
      </c>
      <c r="J103" s="17" t="s">
        <v>191</v>
      </c>
      <c r="K103" s="17" t="s">
        <v>190</v>
      </c>
      <c r="L103" s="17" t="s">
        <v>67</v>
      </c>
      <c r="M103" s="17" t="s">
        <v>67</v>
      </c>
      <c r="N103" s="13" t="s">
        <v>67</v>
      </c>
      <c r="O103" s="17" t="s">
        <v>67</v>
      </c>
      <c r="P103" s="17" t="s">
        <v>67</v>
      </c>
      <c r="Q103" s="17" t="s">
        <v>67</v>
      </c>
      <c r="R103" s="35">
        <v>0.45</v>
      </c>
      <c r="T103" s="13" t="s">
        <v>189</v>
      </c>
      <c r="U103" s="17" t="s">
        <v>188</v>
      </c>
      <c r="V103" s="17" t="s">
        <v>67</v>
      </c>
      <c r="W103" s="35">
        <v>0.45</v>
      </c>
      <c r="Y103" s="18">
        <v>43466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E9F9-625D-4D7E-AA21-D33D95F32949}">
  <sheetPr codeName="Sheet2" filterMode="1"/>
  <dimension ref="A1:AB10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3" sqref="A13:XFD13"/>
    </sheetView>
  </sheetViews>
  <sheetFormatPr defaultColWidth="9" defaultRowHeight="12" outlineLevelCol="1"/>
  <cols>
    <col min="1" max="1" width="4.5" style="2" hidden="1" customWidth="1" outlineLevel="1"/>
    <col min="2" max="2" width="22.125" style="2" customWidth="1" collapsed="1"/>
    <col min="3" max="3" width="44.75" style="2" customWidth="1"/>
    <col min="4" max="4" width="9" style="2"/>
    <col min="5" max="5" width="11" style="2" hidden="1" customWidth="1" outlineLevel="1"/>
    <col min="6" max="6" width="10.5" style="3" hidden="1" customWidth="1" outlineLevel="1"/>
    <col min="7" max="7" width="6.625" style="2" bestFit="1" customWidth="1" collapsed="1"/>
    <col min="8" max="8" width="9.875" style="2" bestFit="1" customWidth="1"/>
    <col min="9" max="9" width="12.625" style="2" hidden="1" customWidth="1" outlineLevel="1"/>
    <col min="10" max="10" width="9.875" style="2" hidden="1" customWidth="1" outlineLevel="1"/>
    <col min="11" max="11" width="10.375" style="2" hidden="1" customWidth="1" outlineLevel="1"/>
    <col min="12" max="12" width="7.25" style="2" hidden="1" customWidth="1" outlineLevel="1"/>
    <col min="13" max="13" width="6.5" style="2" hidden="1" customWidth="1" outlineLevel="1"/>
    <col min="14" max="14" width="41.625" style="2" hidden="1" customWidth="1" outlineLevel="1"/>
    <col min="15" max="15" width="12.25" style="2" hidden="1" customWidth="1" outlineLevel="1"/>
    <col min="16" max="16" width="4.75" style="2" hidden="1" customWidth="1" outlineLevel="1"/>
    <col min="17" max="17" width="7.5" style="2" hidden="1" customWidth="1" outlineLevel="1"/>
    <col min="18" max="18" width="7.625" style="4" customWidth="1" collapsed="1"/>
    <col min="19" max="19" width="29.875" style="2" customWidth="1"/>
    <col min="20" max="20" width="31.625" style="2" customWidth="1"/>
    <col min="21" max="21" width="7.125" style="2" hidden="1" customWidth="1" outlineLevel="1"/>
    <col min="22" max="22" width="4.625" style="2" customWidth="1" collapsed="1"/>
    <col min="23" max="23" width="6.5" style="4" customWidth="1"/>
    <col min="24" max="24" width="8.875" style="2" hidden="1" customWidth="1" outlineLevel="1"/>
    <col min="25" max="25" width="8.875" style="3" bestFit="1" customWidth="1" collapsed="1"/>
    <col min="26" max="26" width="8.875" style="3" bestFit="1" customWidth="1"/>
    <col min="27" max="27" width="9.375" style="2" hidden="1" customWidth="1" outlineLevel="1"/>
    <col min="28" max="28" width="9" style="2" collapsed="1"/>
    <col min="29" max="16384" width="9" style="2"/>
  </cols>
  <sheetData>
    <row r="1" spans="1:27" ht="25.5" customHeight="1">
      <c r="A1" s="2" t="s">
        <v>451</v>
      </c>
      <c r="B1" s="2" t="s">
        <v>450</v>
      </c>
      <c r="C1" s="2" t="s">
        <v>449</v>
      </c>
      <c r="D1" s="2" t="s">
        <v>170</v>
      </c>
      <c r="E1" s="2" t="s">
        <v>161</v>
      </c>
      <c r="F1" s="3" t="s">
        <v>157</v>
      </c>
      <c r="G1" s="2" t="s">
        <v>448</v>
      </c>
      <c r="H1" s="2" t="s">
        <v>447</v>
      </c>
      <c r="I1" s="2" t="s">
        <v>446</v>
      </c>
      <c r="J1" s="2" t="s">
        <v>445</v>
      </c>
      <c r="K1" s="2" t="s">
        <v>444</v>
      </c>
      <c r="L1" s="2" t="s">
        <v>443</v>
      </c>
      <c r="M1" s="2" t="s">
        <v>442</v>
      </c>
      <c r="N1" s="2" t="s">
        <v>441</v>
      </c>
      <c r="O1" s="2" t="s">
        <v>440</v>
      </c>
      <c r="P1" s="2" t="s">
        <v>439</v>
      </c>
      <c r="Q1" s="2" t="s">
        <v>438</v>
      </c>
      <c r="R1" s="4" t="s">
        <v>437</v>
      </c>
      <c r="S1" s="2" t="s">
        <v>436</v>
      </c>
      <c r="T1" s="2" t="s">
        <v>435</v>
      </c>
      <c r="U1" s="2" t="s">
        <v>434</v>
      </c>
      <c r="V1" s="2" t="s">
        <v>433</v>
      </c>
      <c r="W1" s="4" t="s">
        <v>432</v>
      </c>
      <c r="X1" s="2" t="s">
        <v>158</v>
      </c>
      <c r="Y1" s="3" t="s">
        <v>169</v>
      </c>
      <c r="Z1" s="3" t="s">
        <v>168</v>
      </c>
      <c r="AA1" s="2" t="s">
        <v>431</v>
      </c>
    </row>
    <row r="2" spans="1:27" ht="36" hidden="1">
      <c r="A2" s="2">
        <v>65</v>
      </c>
      <c r="B2" s="2" t="s">
        <v>148</v>
      </c>
      <c r="C2" s="2" t="s">
        <v>243</v>
      </c>
      <c r="D2" s="2" t="s">
        <v>28</v>
      </c>
      <c r="E2" s="2" t="s">
        <v>238</v>
      </c>
      <c r="F2" s="3">
        <v>42969.701539351852</v>
      </c>
      <c r="G2" s="2" t="s">
        <v>235</v>
      </c>
      <c r="L2" s="2" t="s">
        <v>67</v>
      </c>
      <c r="M2" s="2" t="s">
        <v>67</v>
      </c>
      <c r="N2" s="2" t="s">
        <v>205</v>
      </c>
      <c r="O2" s="2" t="s">
        <v>67</v>
      </c>
      <c r="P2" s="2" t="s">
        <v>67</v>
      </c>
      <c r="Q2" s="2" t="s">
        <v>67</v>
      </c>
      <c r="R2" s="4">
        <v>0.6</v>
      </c>
      <c r="T2" s="2" t="s">
        <v>242</v>
      </c>
      <c r="U2" s="2" t="s">
        <v>203</v>
      </c>
      <c r="V2" s="2" t="s">
        <v>67</v>
      </c>
      <c r="W2" s="4">
        <v>0.6</v>
      </c>
      <c r="Y2" s="3">
        <v>41275</v>
      </c>
    </row>
    <row r="3" spans="1:27" ht="36" hidden="1">
      <c r="A3" s="2">
        <v>78</v>
      </c>
      <c r="B3" s="2" t="s">
        <v>147</v>
      </c>
      <c r="C3" s="2" t="s">
        <v>146</v>
      </c>
      <c r="D3" s="2" t="s">
        <v>11</v>
      </c>
      <c r="E3" s="2" t="s">
        <v>195</v>
      </c>
      <c r="F3" s="3">
        <v>42969.701539351852</v>
      </c>
      <c r="G3" s="2" t="s">
        <v>235</v>
      </c>
      <c r="L3" s="2" t="s">
        <v>67</v>
      </c>
      <c r="M3" s="2" t="s">
        <v>67</v>
      </c>
      <c r="N3" s="2" t="s">
        <v>234</v>
      </c>
      <c r="O3" s="2" t="s">
        <v>234</v>
      </c>
      <c r="P3" s="2" t="s">
        <v>67</v>
      </c>
      <c r="Q3" s="2" t="s">
        <v>67</v>
      </c>
      <c r="R3" s="4">
        <v>0.5</v>
      </c>
      <c r="T3" s="2" t="s">
        <v>414</v>
      </c>
      <c r="U3" s="2" t="s">
        <v>188</v>
      </c>
      <c r="V3" s="2" t="s">
        <v>67</v>
      </c>
      <c r="W3" s="4">
        <v>0.5</v>
      </c>
      <c r="Y3" s="3">
        <v>43466</v>
      </c>
    </row>
    <row r="4" spans="1:27" ht="36" hidden="1">
      <c r="A4" s="2">
        <v>78</v>
      </c>
      <c r="B4" s="2" t="s">
        <v>147</v>
      </c>
      <c r="C4" s="2" t="s">
        <v>146</v>
      </c>
      <c r="D4" s="2" t="s">
        <v>237</v>
      </c>
      <c r="E4" s="2" t="s">
        <v>236</v>
      </c>
      <c r="F4" s="3">
        <v>42969.701539351852</v>
      </c>
      <c r="G4" s="2" t="s">
        <v>235</v>
      </c>
      <c r="L4" s="2" t="s">
        <v>67</v>
      </c>
      <c r="M4" s="2" t="s">
        <v>67</v>
      </c>
      <c r="N4" s="2" t="s">
        <v>205</v>
      </c>
      <c r="O4" s="2" t="s">
        <v>234</v>
      </c>
      <c r="P4" s="2" t="s">
        <v>67</v>
      </c>
      <c r="Q4" s="2" t="s">
        <v>67</v>
      </c>
      <c r="R4" s="4">
        <v>0.4</v>
      </c>
      <c r="S4" s="2" t="s">
        <v>233</v>
      </c>
      <c r="T4" s="2" t="s">
        <v>232</v>
      </c>
      <c r="U4" s="2" t="s">
        <v>188</v>
      </c>
      <c r="V4" s="2" t="s">
        <v>67</v>
      </c>
      <c r="W4" s="4">
        <v>0.4</v>
      </c>
      <c r="Y4" s="3">
        <v>42370</v>
      </c>
      <c r="Z4" s="3">
        <v>43465</v>
      </c>
    </row>
    <row r="5" spans="1:27" ht="24">
      <c r="A5" s="2">
        <v>68</v>
      </c>
      <c r="B5" s="2" t="s">
        <v>37</v>
      </c>
      <c r="C5" s="2" t="s">
        <v>273</v>
      </c>
      <c r="D5" s="2" t="s">
        <v>28</v>
      </c>
      <c r="E5" s="2" t="s">
        <v>238</v>
      </c>
      <c r="F5" s="3">
        <v>42969.701539351852</v>
      </c>
      <c r="G5" s="2" t="s">
        <v>235</v>
      </c>
      <c r="L5" s="2" t="s">
        <v>67</v>
      </c>
      <c r="M5" s="2" t="s">
        <v>67</v>
      </c>
      <c r="N5" s="2" t="s">
        <v>272</v>
      </c>
      <c r="O5" s="2" t="s">
        <v>271</v>
      </c>
      <c r="P5" s="2" t="s">
        <v>67</v>
      </c>
      <c r="Q5" s="2" t="s">
        <v>67</v>
      </c>
      <c r="R5" s="4">
        <v>0.85</v>
      </c>
      <c r="S5" s="2" t="s">
        <v>270</v>
      </c>
      <c r="T5" s="2" t="s">
        <v>242</v>
      </c>
      <c r="U5" s="2" t="s">
        <v>203</v>
      </c>
      <c r="V5" s="2" t="s">
        <v>67</v>
      </c>
      <c r="W5" s="4">
        <v>0.85</v>
      </c>
      <c r="Y5" s="3">
        <v>41275</v>
      </c>
    </row>
    <row r="6" spans="1:27" ht="24" hidden="1">
      <c r="A6" s="2">
        <v>74</v>
      </c>
      <c r="B6" s="2" t="s">
        <v>52</v>
      </c>
      <c r="C6" s="2" t="s">
        <v>239</v>
      </c>
      <c r="D6" s="2" t="s">
        <v>28</v>
      </c>
      <c r="E6" s="2" t="s">
        <v>238</v>
      </c>
      <c r="F6" s="3">
        <v>42969.701539351852</v>
      </c>
      <c r="G6" s="2" t="s">
        <v>67</v>
      </c>
      <c r="L6" s="2" t="s">
        <v>67</v>
      </c>
      <c r="M6" s="2" t="s">
        <v>67</v>
      </c>
      <c r="N6" s="2" t="s">
        <v>205</v>
      </c>
      <c r="O6" s="2" t="s">
        <v>67</v>
      </c>
      <c r="P6" s="2" t="s">
        <v>67</v>
      </c>
      <c r="Q6" s="2" t="s">
        <v>67</v>
      </c>
      <c r="R6" s="4">
        <v>0.7</v>
      </c>
      <c r="U6" s="2" t="s">
        <v>203</v>
      </c>
      <c r="V6" s="2" t="s">
        <v>67</v>
      </c>
      <c r="W6" s="4">
        <v>0.7</v>
      </c>
      <c r="Y6" s="3">
        <v>41275</v>
      </c>
    </row>
    <row r="7" spans="1:27" ht="24" hidden="1">
      <c r="A7" s="2">
        <v>96</v>
      </c>
      <c r="B7" s="2" t="s">
        <v>426</v>
      </c>
      <c r="C7" s="2" t="s">
        <v>425</v>
      </c>
      <c r="D7" s="2" t="s">
        <v>424</v>
      </c>
      <c r="E7" s="2" t="s">
        <v>423</v>
      </c>
      <c r="F7" s="3">
        <v>42969.701539351852</v>
      </c>
      <c r="G7" s="2" t="s">
        <v>67</v>
      </c>
      <c r="H7" s="2" t="s">
        <v>193</v>
      </c>
      <c r="I7" s="2" t="s">
        <v>67</v>
      </c>
      <c r="J7" s="2" t="s">
        <v>191</v>
      </c>
      <c r="K7" s="2" t="s">
        <v>190</v>
      </c>
      <c r="L7" s="2" t="s">
        <v>67</v>
      </c>
      <c r="M7" s="2" t="s">
        <v>67</v>
      </c>
      <c r="N7" s="2" t="s">
        <v>205</v>
      </c>
      <c r="O7" s="2" t="s">
        <v>67</v>
      </c>
      <c r="P7" s="2" t="s">
        <v>67</v>
      </c>
      <c r="Q7" s="2" t="s">
        <v>67</v>
      </c>
      <c r="R7" s="4">
        <v>0.91</v>
      </c>
      <c r="T7" s="2" t="s">
        <v>422</v>
      </c>
      <c r="U7" s="2" t="s">
        <v>203</v>
      </c>
      <c r="V7" s="2" t="s">
        <v>67</v>
      </c>
      <c r="W7" s="4">
        <v>0.91</v>
      </c>
      <c r="Y7" s="3">
        <v>43282</v>
      </c>
    </row>
    <row r="8" spans="1:27" ht="36" hidden="1">
      <c r="A8" s="2">
        <v>63</v>
      </c>
      <c r="B8" s="2" t="s">
        <v>16</v>
      </c>
      <c r="C8" s="2" t="s">
        <v>243</v>
      </c>
      <c r="D8" s="2" t="s">
        <v>28</v>
      </c>
      <c r="E8" s="2" t="s">
        <v>238</v>
      </c>
      <c r="F8" s="3">
        <v>42969.701539351852</v>
      </c>
      <c r="G8" s="2" t="s">
        <v>228</v>
      </c>
      <c r="L8" s="2" t="s">
        <v>67</v>
      </c>
      <c r="M8" s="2" t="s">
        <v>67</v>
      </c>
      <c r="N8" s="2" t="s">
        <v>205</v>
      </c>
      <c r="O8" s="2" t="s">
        <v>67</v>
      </c>
      <c r="P8" s="2" t="s">
        <v>67</v>
      </c>
      <c r="Q8" s="2" t="s">
        <v>67</v>
      </c>
      <c r="R8" s="4">
        <v>0.6</v>
      </c>
      <c r="T8" s="2" t="s">
        <v>242</v>
      </c>
      <c r="U8" s="2" t="s">
        <v>203</v>
      </c>
      <c r="V8" s="2" t="s">
        <v>67</v>
      </c>
      <c r="W8" s="4">
        <v>0.6</v>
      </c>
      <c r="Y8" s="3">
        <v>41275</v>
      </c>
    </row>
    <row r="9" spans="1:27" ht="24">
      <c r="A9" s="2">
        <v>66</v>
      </c>
      <c r="B9" s="2" t="s">
        <v>35</v>
      </c>
      <c r="C9" s="2" t="s">
        <v>273</v>
      </c>
      <c r="D9" s="2" t="s">
        <v>28</v>
      </c>
      <c r="E9" s="2" t="s">
        <v>238</v>
      </c>
      <c r="F9" s="3">
        <v>42969.701539351852</v>
      </c>
      <c r="G9" s="2" t="s">
        <v>228</v>
      </c>
      <c r="L9" s="2" t="s">
        <v>67</v>
      </c>
      <c r="M9" s="2" t="s">
        <v>67</v>
      </c>
      <c r="N9" s="2" t="s">
        <v>272</v>
      </c>
      <c r="O9" s="2" t="s">
        <v>271</v>
      </c>
      <c r="P9" s="2" t="s">
        <v>67</v>
      </c>
      <c r="Q9" s="2" t="s">
        <v>67</v>
      </c>
      <c r="R9" s="4">
        <v>0.85</v>
      </c>
      <c r="S9" s="2" t="s">
        <v>270</v>
      </c>
      <c r="T9" s="2" t="s">
        <v>242</v>
      </c>
      <c r="U9" s="2" t="s">
        <v>203</v>
      </c>
      <c r="V9" s="2" t="s">
        <v>67</v>
      </c>
      <c r="W9" s="4">
        <v>0.85</v>
      </c>
      <c r="Y9" s="3">
        <v>41275</v>
      </c>
    </row>
    <row r="10" spans="1:27" ht="36" hidden="1">
      <c r="A10" s="2">
        <v>100</v>
      </c>
      <c r="B10" s="2" t="s">
        <v>421</v>
      </c>
      <c r="C10" s="2" t="s">
        <v>420</v>
      </c>
      <c r="D10" s="2" t="s">
        <v>11</v>
      </c>
      <c r="F10" s="3">
        <v>43228.023368055554</v>
      </c>
      <c r="G10" s="2" t="s">
        <v>228</v>
      </c>
      <c r="H10" s="2" t="s">
        <v>193</v>
      </c>
      <c r="I10" s="2" t="s">
        <v>419</v>
      </c>
      <c r="J10" s="2" t="s">
        <v>392</v>
      </c>
      <c r="K10" s="2" t="s">
        <v>410</v>
      </c>
      <c r="L10" s="2" t="s">
        <v>67</v>
      </c>
      <c r="M10" s="2" t="s">
        <v>67</v>
      </c>
      <c r="N10" s="2" t="s">
        <v>409</v>
      </c>
      <c r="O10" s="2" t="s">
        <v>67</v>
      </c>
      <c r="P10" s="2" t="s">
        <v>67</v>
      </c>
      <c r="Q10" s="2" t="s">
        <v>67</v>
      </c>
      <c r="R10" s="4">
        <v>0.91</v>
      </c>
      <c r="T10" s="2" t="s">
        <v>418</v>
      </c>
      <c r="V10" s="2" t="s">
        <v>67</v>
      </c>
      <c r="W10" s="4">
        <v>0.91</v>
      </c>
      <c r="Y10" s="3">
        <v>43191</v>
      </c>
    </row>
    <row r="11" spans="1:27" ht="24" hidden="1">
      <c r="A11" s="2">
        <v>97</v>
      </c>
      <c r="B11" s="2" t="s">
        <v>412</v>
      </c>
      <c r="C11" s="2" t="s">
        <v>411</v>
      </c>
      <c r="D11" s="2" t="s">
        <v>11</v>
      </c>
      <c r="F11" s="3">
        <v>43228.025682870371</v>
      </c>
      <c r="G11" s="2" t="s">
        <v>228</v>
      </c>
      <c r="H11" s="2" t="s">
        <v>193</v>
      </c>
      <c r="I11" s="2" t="s">
        <v>192</v>
      </c>
      <c r="J11" s="2" t="s">
        <v>392</v>
      </c>
      <c r="K11" s="2" t="s">
        <v>410</v>
      </c>
      <c r="L11" s="2" t="s">
        <v>67</v>
      </c>
      <c r="M11" s="2" t="s">
        <v>67</v>
      </c>
      <c r="N11" s="2" t="s">
        <v>409</v>
      </c>
      <c r="O11" s="2" t="s">
        <v>67</v>
      </c>
      <c r="P11" s="2" t="s">
        <v>67</v>
      </c>
      <c r="Q11" s="2" t="s">
        <v>67</v>
      </c>
      <c r="R11" s="4">
        <v>0.91</v>
      </c>
      <c r="T11" s="2" t="s">
        <v>408</v>
      </c>
      <c r="V11" s="2" t="s">
        <v>67</v>
      </c>
      <c r="W11" s="4">
        <v>0.91</v>
      </c>
      <c r="Y11" s="3">
        <v>43101</v>
      </c>
    </row>
    <row r="12" spans="1:27" ht="24">
      <c r="A12" s="2">
        <v>83</v>
      </c>
      <c r="B12" s="2" t="s">
        <v>14</v>
      </c>
      <c r="C12" s="2" t="s">
        <v>13</v>
      </c>
      <c r="D12" s="2" t="s">
        <v>225</v>
      </c>
      <c r="E12" s="2" t="s">
        <v>224</v>
      </c>
      <c r="F12" s="3">
        <v>42969.701539351852</v>
      </c>
      <c r="G12" s="2" t="s">
        <v>67</v>
      </c>
      <c r="L12" s="2" t="s">
        <v>67</v>
      </c>
      <c r="M12" s="2" t="s">
        <v>67</v>
      </c>
      <c r="N12" s="2" t="s">
        <v>205</v>
      </c>
      <c r="O12" s="2" t="s">
        <v>67</v>
      </c>
      <c r="P12" s="2" t="s">
        <v>67</v>
      </c>
      <c r="Q12" s="2" t="s">
        <v>67</v>
      </c>
      <c r="R12" s="4">
        <v>0.85</v>
      </c>
      <c r="T12" s="2" t="s">
        <v>223</v>
      </c>
      <c r="U12" s="2" t="s">
        <v>203</v>
      </c>
      <c r="V12" s="2" t="s">
        <v>67</v>
      </c>
      <c r="W12" s="4">
        <v>0.85</v>
      </c>
      <c r="Y12" s="3">
        <v>42005</v>
      </c>
    </row>
    <row r="13" spans="1:27" ht="24">
      <c r="A13" s="2">
        <v>69</v>
      </c>
      <c r="B13" s="2" t="s">
        <v>12</v>
      </c>
      <c r="C13" s="2" t="s">
        <v>10</v>
      </c>
      <c r="D13" s="2" t="s">
        <v>28</v>
      </c>
      <c r="E13" s="2" t="s">
        <v>238</v>
      </c>
      <c r="F13" s="3">
        <v>42969.701539351852</v>
      </c>
      <c r="G13" s="2" t="s">
        <v>67</v>
      </c>
      <c r="L13" s="2" t="s">
        <v>67</v>
      </c>
      <c r="M13" s="2" t="s">
        <v>67</v>
      </c>
      <c r="N13" s="2" t="s">
        <v>205</v>
      </c>
      <c r="O13" s="2" t="s">
        <v>67</v>
      </c>
      <c r="P13" s="2" t="s">
        <v>67</v>
      </c>
      <c r="Q13" s="2" t="s">
        <v>67</v>
      </c>
      <c r="R13" s="4">
        <v>0.85</v>
      </c>
      <c r="U13" s="2" t="s">
        <v>203</v>
      </c>
      <c r="V13" s="2" t="s">
        <v>67</v>
      </c>
      <c r="W13" s="4">
        <v>0.85</v>
      </c>
      <c r="Y13" s="3">
        <v>41275</v>
      </c>
    </row>
    <row r="14" spans="1:27" ht="36" hidden="1">
      <c r="A14" s="2">
        <v>70</v>
      </c>
      <c r="B14" s="2" t="s">
        <v>145</v>
      </c>
      <c r="C14" s="2" t="s">
        <v>241</v>
      </c>
      <c r="D14" s="2" t="s">
        <v>237</v>
      </c>
      <c r="E14" s="2" t="s">
        <v>236</v>
      </c>
      <c r="F14" s="3">
        <v>42969.701539351852</v>
      </c>
      <c r="G14" s="2" t="s">
        <v>194</v>
      </c>
      <c r="L14" s="2" t="s">
        <v>67</v>
      </c>
      <c r="M14" s="2" t="s">
        <v>67</v>
      </c>
      <c r="N14" s="2" t="s">
        <v>205</v>
      </c>
      <c r="O14" s="2" t="s">
        <v>67</v>
      </c>
      <c r="P14" s="2" t="s">
        <v>67</v>
      </c>
      <c r="Q14" s="2" t="s">
        <v>67</v>
      </c>
      <c r="R14" s="4">
        <v>0.7</v>
      </c>
      <c r="S14" s="2" t="s">
        <v>269</v>
      </c>
      <c r="T14" s="2" t="s">
        <v>268</v>
      </c>
      <c r="U14" s="2" t="s">
        <v>203</v>
      </c>
      <c r="V14" s="2" t="s">
        <v>67</v>
      </c>
      <c r="W14" s="4">
        <v>0.7</v>
      </c>
      <c r="Y14" s="3">
        <v>42370</v>
      </c>
    </row>
    <row r="15" spans="1:27">
      <c r="A15" s="2">
        <v>71</v>
      </c>
      <c r="B15" s="2" t="s">
        <v>145</v>
      </c>
      <c r="C15" s="2" t="s">
        <v>241</v>
      </c>
      <c r="D15" s="2" t="s">
        <v>28</v>
      </c>
      <c r="E15" s="2" t="s">
        <v>238</v>
      </c>
      <c r="F15" s="3">
        <v>42969.701539351852</v>
      </c>
      <c r="G15" s="2" t="s">
        <v>194</v>
      </c>
      <c r="L15" s="2" t="s">
        <v>67</v>
      </c>
      <c r="M15" s="2" t="s">
        <v>67</v>
      </c>
      <c r="N15" s="2" t="s">
        <v>205</v>
      </c>
      <c r="O15" s="2" t="s">
        <v>67</v>
      </c>
      <c r="P15" s="2" t="s">
        <v>67</v>
      </c>
      <c r="Q15" s="2" t="s">
        <v>67</v>
      </c>
      <c r="R15" s="4">
        <v>0.85</v>
      </c>
      <c r="U15" s="2" t="s">
        <v>203</v>
      </c>
      <c r="V15" s="2" t="s">
        <v>67</v>
      </c>
      <c r="W15" s="4">
        <v>0.85</v>
      </c>
      <c r="Y15" s="3">
        <v>41275</v>
      </c>
      <c r="Z15" s="3">
        <v>42369</v>
      </c>
    </row>
    <row r="16" spans="1:27" ht="36" hidden="1">
      <c r="A16" s="2">
        <v>64</v>
      </c>
      <c r="B16" s="2" t="s">
        <v>143</v>
      </c>
      <c r="C16" s="2" t="s">
        <v>243</v>
      </c>
      <c r="D16" s="2" t="s">
        <v>28</v>
      </c>
      <c r="E16" s="2" t="s">
        <v>238</v>
      </c>
      <c r="F16" s="3">
        <v>42969.701539351852</v>
      </c>
      <c r="G16" s="2" t="s">
        <v>244</v>
      </c>
      <c r="L16" s="2" t="s">
        <v>67</v>
      </c>
      <c r="M16" s="2" t="s">
        <v>67</v>
      </c>
      <c r="N16" s="2" t="s">
        <v>205</v>
      </c>
      <c r="O16" s="2" t="s">
        <v>67</v>
      </c>
      <c r="P16" s="2" t="s">
        <v>67</v>
      </c>
      <c r="Q16" s="2" t="s">
        <v>67</v>
      </c>
      <c r="R16" s="4">
        <v>0.6</v>
      </c>
      <c r="T16" s="2" t="s">
        <v>242</v>
      </c>
      <c r="U16" s="2" t="s">
        <v>203</v>
      </c>
      <c r="V16" s="2" t="s">
        <v>67</v>
      </c>
      <c r="W16" s="4">
        <v>0.6</v>
      </c>
      <c r="Y16" s="3">
        <v>41275</v>
      </c>
    </row>
    <row r="17" spans="1:26" ht="24">
      <c r="A17" s="2">
        <v>67</v>
      </c>
      <c r="B17" s="2" t="s">
        <v>33</v>
      </c>
      <c r="C17" s="2" t="s">
        <v>273</v>
      </c>
      <c r="D17" s="2" t="s">
        <v>28</v>
      </c>
      <c r="E17" s="2" t="s">
        <v>238</v>
      </c>
      <c r="F17" s="3">
        <v>42969.701539351852</v>
      </c>
      <c r="G17" s="2" t="s">
        <v>244</v>
      </c>
      <c r="L17" s="2" t="s">
        <v>67</v>
      </c>
      <c r="M17" s="2" t="s">
        <v>67</v>
      </c>
      <c r="N17" s="2" t="s">
        <v>272</v>
      </c>
      <c r="O17" s="2" t="s">
        <v>271</v>
      </c>
      <c r="P17" s="2" t="s">
        <v>67</v>
      </c>
      <c r="Q17" s="2" t="s">
        <v>67</v>
      </c>
      <c r="R17" s="4">
        <v>0.85</v>
      </c>
      <c r="S17" s="2" t="s">
        <v>270</v>
      </c>
      <c r="T17" s="2" t="s">
        <v>242</v>
      </c>
      <c r="U17" s="2" t="s">
        <v>203</v>
      </c>
      <c r="V17" s="2" t="s">
        <v>67</v>
      </c>
      <c r="W17" s="4">
        <v>0.85</v>
      </c>
      <c r="Y17" s="3">
        <v>41275</v>
      </c>
    </row>
    <row r="18" spans="1:26" ht="24">
      <c r="A18" s="2">
        <v>79</v>
      </c>
      <c r="B18" s="2" t="s">
        <v>142</v>
      </c>
      <c r="C18" s="2" t="s">
        <v>141</v>
      </c>
      <c r="D18" s="2" t="s">
        <v>225</v>
      </c>
      <c r="E18" s="2" t="s">
        <v>224</v>
      </c>
      <c r="F18" s="3">
        <v>42969.701539351852</v>
      </c>
      <c r="G18" s="2" t="s">
        <v>228</v>
      </c>
      <c r="L18" s="2" t="s">
        <v>231</v>
      </c>
      <c r="M18" s="2" t="s">
        <v>67</v>
      </c>
      <c r="N18" s="2" t="s">
        <v>205</v>
      </c>
      <c r="O18" s="2" t="s">
        <v>67</v>
      </c>
      <c r="P18" s="2" t="s">
        <v>67</v>
      </c>
      <c r="Q18" s="2" t="s">
        <v>67</v>
      </c>
      <c r="R18" s="4">
        <v>0.85</v>
      </c>
      <c r="S18" s="2" t="s">
        <v>226</v>
      </c>
      <c r="T18" s="2" t="s">
        <v>223</v>
      </c>
      <c r="U18" s="2" t="s">
        <v>203</v>
      </c>
      <c r="V18" s="2" t="s">
        <v>67</v>
      </c>
      <c r="W18" s="4">
        <v>0.85</v>
      </c>
      <c r="Y18" s="3">
        <v>42005</v>
      </c>
    </row>
    <row r="19" spans="1:26" ht="24">
      <c r="A19" s="2">
        <v>80</v>
      </c>
      <c r="B19" s="2" t="s">
        <v>142</v>
      </c>
      <c r="C19" s="2" t="s">
        <v>141</v>
      </c>
      <c r="D19" s="2" t="s">
        <v>225</v>
      </c>
      <c r="E19" s="2" t="s">
        <v>224</v>
      </c>
      <c r="F19" s="3">
        <v>42969.701539351852</v>
      </c>
      <c r="G19" s="2" t="s">
        <v>228</v>
      </c>
      <c r="L19" s="2" t="s">
        <v>230</v>
      </c>
      <c r="M19" s="2" t="s">
        <v>67</v>
      </c>
      <c r="N19" s="2" t="s">
        <v>205</v>
      </c>
      <c r="O19" s="2" t="s">
        <v>67</v>
      </c>
      <c r="P19" s="2" t="s">
        <v>67</v>
      </c>
      <c r="Q19" s="2" t="s">
        <v>67</v>
      </c>
      <c r="R19" s="4">
        <v>0.85</v>
      </c>
      <c r="S19" s="2" t="s">
        <v>226</v>
      </c>
      <c r="T19" s="2" t="s">
        <v>223</v>
      </c>
      <c r="U19" s="2" t="s">
        <v>203</v>
      </c>
      <c r="V19" s="2" t="s">
        <v>67</v>
      </c>
      <c r="W19" s="4">
        <v>0.85</v>
      </c>
      <c r="Y19" s="3">
        <v>42005</v>
      </c>
    </row>
    <row r="20" spans="1:26" ht="24">
      <c r="A20" s="2">
        <v>81</v>
      </c>
      <c r="B20" s="2" t="s">
        <v>142</v>
      </c>
      <c r="C20" s="2" t="s">
        <v>141</v>
      </c>
      <c r="D20" s="2" t="s">
        <v>225</v>
      </c>
      <c r="E20" s="2" t="s">
        <v>224</v>
      </c>
      <c r="F20" s="3">
        <v>42969.701539351852</v>
      </c>
      <c r="G20" s="2" t="s">
        <v>228</v>
      </c>
      <c r="L20" s="2" t="s">
        <v>229</v>
      </c>
      <c r="M20" s="2" t="s">
        <v>67</v>
      </c>
      <c r="N20" s="2" t="s">
        <v>205</v>
      </c>
      <c r="O20" s="2" t="s">
        <v>67</v>
      </c>
      <c r="P20" s="2" t="s">
        <v>67</v>
      </c>
      <c r="Q20" s="2" t="s">
        <v>67</v>
      </c>
      <c r="R20" s="4">
        <v>0.85</v>
      </c>
      <c r="S20" s="2" t="s">
        <v>226</v>
      </c>
      <c r="T20" s="2" t="s">
        <v>223</v>
      </c>
      <c r="U20" s="2" t="s">
        <v>203</v>
      </c>
      <c r="V20" s="2" t="s">
        <v>67</v>
      </c>
      <c r="W20" s="4">
        <v>0.85</v>
      </c>
      <c r="Y20" s="3">
        <v>42005</v>
      </c>
    </row>
    <row r="21" spans="1:26" ht="24">
      <c r="A21" s="2">
        <v>82</v>
      </c>
      <c r="B21" s="2" t="s">
        <v>142</v>
      </c>
      <c r="C21" s="2" t="s">
        <v>141</v>
      </c>
      <c r="D21" s="2" t="s">
        <v>225</v>
      </c>
      <c r="E21" s="2" t="s">
        <v>224</v>
      </c>
      <c r="F21" s="3">
        <v>42969.701539351852</v>
      </c>
      <c r="G21" s="2" t="s">
        <v>228</v>
      </c>
      <c r="L21" s="2" t="s">
        <v>227</v>
      </c>
      <c r="M21" s="2" t="s">
        <v>67</v>
      </c>
      <c r="N21" s="2" t="s">
        <v>205</v>
      </c>
      <c r="O21" s="2" t="s">
        <v>67</v>
      </c>
      <c r="P21" s="2" t="s">
        <v>67</v>
      </c>
      <c r="Q21" s="2" t="s">
        <v>67</v>
      </c>
      <c r="R21" s="4">
        <v>0.85</v>
      </c>
      <c r="S21" s="2" t="s">
        <v>226</v>
      </c>
      <c r="T21" s="2" t="s">
        <v>223</v>
      </c>
      <c r="U21" s="2" t="s">
        <v>203</v>
      </c>
      <c r="V21" s="2" t="s">
        <v>67</v>
      </c>
      <c r="W21" s="4">
        <v>0.85</v>
      </c>
      <c r="Y21" s="3">
        <v>42005</v>
      </c>
    </row>
    <row r="22" spans="1:26" ht="24" hidden="1">
      <c r="A22" s="2">
        <v>49</v>
      </c>
      <c r="B22" s="2" t="s">
        <v>138</v>
      </c>
      <c r="C22" s="2" t="s">
        <v>137</v>
      </c>
      <c r="D22" s="2" t="s">
        <v>28</v>
      </c>
      <c r="E22" s="2" t="s">
        <v>238</v>
      </c>
      <c r="F22" s="3">
        <v>42969.701539351852</v>
      </c>
      <c r="G22" s="2" t="s">
        <v>235</v>
      </c>
      <c r="L22" s="2" t="s">
        <v>67</v>
      </c>
      <c r="M22" s="2" t="s">
        <v>67</v>
      </c>
      <c r="N22" s="2" t="s">
        <v>205</v>
      </c>
      <c r="O22" s="2" t="s">
        <v>240</v>
      </c>
      <c r="P22" s="2" t="s">
        <v>67</v>
      </c>
      <c r="Q22" s="2" t="s">
        <v>67</v>
      </c>
      <c r="R22" s="4">
        <v>0.7</v>
      </c>
      <c r="T22" s="2" t="s">
        <v>285</v>
      </c>
      <c r="U22" s="2" t="s">
        <v>203</v>
      </c>
      <c r="V22" s="2" t="s">
        <v>67</v>
      </c>
      <c r="W22" s="4">
        <v>0.7</v>
      </c>
      <c r="Y22" s="3">
        <v>41275</v>
      </c>
    </row>
    <row r="23" spans="1:26" ht="24" hidden="1">
      <c r="A23" s="2">
        <v>17</v>
      </c>
      <c r="B23" s="2" t="s">
        <v>222</v>
      </c>
      <c r="C23" s="2" t="s">
        <v>356</v>
      </c>
      <c r="D23" s="2" t="s">
        <v>28</v>
      </c>
      <c r="E23" s="2" t="s">
        <v>238</v>
      </c>
      <c r="F23" s="3">
        <v>42969.701539351852</v>
      </c>
      <c r="G23" s="2" t="s">
        <v>228</v>
      </c>
      <c r="H23" s="2" t="s">
        <v>193</v>
      </c>
      <c r="I23" s="2" t="s">
        <v>355</v>
      </c>
      <c r="J23" s="2" t="s">
        <v>191</v>
      </c>
      <c r="K23" s="2" t="s">
        <v>220</v>
      </c>
      <c r="L23" s="2" t="s">
        <v>67</v>
      </c>
      <c r="M23" s="2" t="s">
        <v>67</v>
      </c>
      <c r="N23" s="2" t="s">
        <v>205</v>
      </c>
      <c r="O23" s="2" t="s">
        <v>219</v>
      </c>
      <c r="P23" s="2" t="s">
        <v>67</v>
      </c>
      <c r="Q23" s="2" t="s">
        <v>67</v>
      </c>
      <c r="R23" s="4">
        <v>0.54</v>
      </c>
      <c r="T23" s="2" t="s">
        <v>354</v>
      </c>
      <c r="U23" s="2" t="s">
        <v>203</v>
      </c>
      <c r="V23" s="2" t="s">
        <v>67</v>
      </c>
      <c r="W23" s="4">
        <v>0.54</v>
      </c>
      <c r="Y23" s="3">
        <v>41275</v>
      </c>
      <c r="Z23" s="3">
        <v>42916</v>
      </c>
    </row>
    <row r="24" spans="1:26" ht="24">
      <c r="A24" s="2">
        <v>84</v>
      </c>
      <c r="B24" s="2" t="s">
        <v>222</v>
      </c>
      <c r="C24" s="2" t="s">
        <v>221</v>
      </c>
      <c r="D24" s="2" t="s">
        <v>207</v>
      </c>
      <c r="E24" s="2" t="s">
        <v>206</v>
      </c>
      <c r="F24" s="3">
        <v>42969.701539351852</v>
      </c>
      <c r="G24" s="2" t="s">
        <v>200</v>
      </c>
      <c r="H24" s="2" t="s">
        <v>193</v>
      </c>
      <c r="I24" s="2" t="s">
        <v>67</v>
      </c>
      <c r="J24" s="2" t="s">
        <v>191</v>
      </c>
      <c r="K24" s="2" t="s">
        <v>220</v>
      </c>
      <c r="L24" s="2" t="s">
        <v>67</v>
      </c>
      <c r="M24" s="2" t="s">
        <v>67</v>
      </c>
      <c r="N24" s="2" t="s">
        <v>205</v>
      </c>
      <c r="O24" s="2" t="s">
        <v>219</v>
      </c>
      <c r="P24" s="2" t="s">
        <v>67</v>
      </c>
      <c r="Q24" s="2" t="s">
        <v>67</v>
      </c>
      <c r="R24" s="4">
        <v>0.85</v>
      </c>
      <c r="T24" s="2" t="s">
        <v>204</v>
      </c>
      <c r="U24" s="2" t="s">
        <v>203</v>
      </c>
      <c r="V24" s="2" t="s">
        <v>67</v>
      </c>
      <c r="W24" s="4">
        <v>0.85</v>
      </c>
      <c r="Y24" s="3">
        <v>42917</v>
      </c>
    </row>
    <row r="25" spans="1:26" ht="36" hidden="1">
      <c r="A25" s="2">
        <v>4</v>
      </c>
      <c r="B25" s="2" t="s">
        <v>401</v>
      </c>
      <c r="C25" s="2" t="s">
        <v>400</v>
      </c>
      <c r="D25" s="2" t="s">
        <v>237</v>
      </c>
      <c r="E25" s="2" t="s">
        <v>236</v>
      </c>
      <c r="F25" s="3">
        <v>42969.701539351852</v>
      </c>
      <c r="G25" s="2" t="s">
        <v>200</v>
      </c>
      <c r="H25" s="2" t="s">
        <v>193</v>
      </c>
      <c r="I25" s="2" t="s">
        <v>67</v>
      </c>
      <c r="L25" s="2" t="s">
        <v>67</v>
      </c>
      <c r="M25" s="2" t="s">
        <v>67</v>
      </c>
      <c r="N25" s="2" t="s">
        <v>205</v>
      </c>
      <c r="O25" s="2" t="s">
        <v>234</v>
      </c>
      <c r="P25" s="2" t="s">
        <v>67</v>
      </c>
      <c r="Q25" s="2" t="s">
        <v>67</v>
      </c>
      <c r="R25" s="4">
        <v>0.6</v>
      </c>
      <c r="S25" s="2" t="s">
        <v>399</v>
      </c>
      <c r="T25" s="2" t="s">
        <v>357</v>
      </c>
      <c r="U25" s="2" t="s">
        <v>203</v>
      </c>
      <c r="V25" s="2" t="s">
        <v>67</v>
      </c>
      <c r="W25" s="4">
        <v>0.6</v>
      </c>
      <c r="Y25" s="3">
        <v>42370</v>
      </c>
      <c r="Z25" s="3">
        <v>42916</v>
      </c>
    </row>
    <row r="26" spans="1:26" ht="24" hidden="1">
      <c r="A26" s="2">
        <v>2</v>
      </c>
      <c r="B26" s="2" t="s">
        <v>406</v>
      </c>
      <c r="C26" s="2" t="s">
        <v>403</v>
      </c>
      <c r="D26" s="2" t="s">
        <v>28</v>
      </c>
      <c r="E26" s="2" t="s">
        <v>238</v>
      </c>
      <c r="F26" s="3">
        <v>42969.701539351852</v>
      </c>
      <c r="G26" s="2" t="s">
        <v>228</v>
      </c>
      <c r="H26" s="2" t="s">
        <v>193</v>
      </c>
      <c r="I26" s="2" t="s">
        <v>355</v>
      </c>
      <c r="L26" s="2" t="s">
        <v>67</v>
      </c>
      <c r="M26" s="2" t="s">
        <v>67</v>
      </c>
      <c r="N26" s="2" t="s">
        <v>205</v>
      </c>
      <c r="O26" s="2" t="s">
        <v>240</v>
      </c>
      <c r="P26" s="2" t="s">
        <v>67</v>
      </c>
      <c r="Q26" s="2" t="s">
        <v>67</v>
      </c>
      <c r="R26" s="4">
        <v>0.53</v>
      </c>
      <c r="S26" s="2" t="s">
        <v>405</v>
      </c>
      <c r="T26" s="2" t="s">
        <v>357</v>
      </c>
      <c r="U26" s="2" t="s">
        <v>203</v>
      </c>
      <c r="V26" s="2" t="s">
        <v>67</v>
      </c>
      <c r="W26" s="4">
        <v>0.53</v>
      </c>
      <c r="Y26" s="3">
        <v>41275</v>
      </c>
      <c r="Z26" s="3">
        <v>42369</v>
      </c>
    </row>
    <row r="27" spans="1:26" ht="24" hidden="1">
      <c r="A27" s="2">
        <v>3</v>
      </c>
      <c r="B27" s="2" t="s">
        <v>404</v>
      </c>
      <c r="C27" s="2" t="s">
        <v>403</v>
      </c>
      <c r="D27" s="2" t="s">
        <v>28</v>
      </c>
      <c r="E27" s="2" t="s">
        <v>238</v>
      </c>
      <c r="F27" s="3">
        <v>42969.701539351852</v>
      </c>
      <c r="G27" s="2" t="s">
        <v>228</v>
      </c>
      <c r="H27" s="2" t="s">
        <v>193</v>
      </c>
      <c r="I27" s="2" t="s">
        <v>355</v>
      </c>
      <c r="L27" s="2" t="s">
        <v>67</v>
      </c>
      <c r="M27" s="2" t="s">
        <v>67</v>
      </c>
      <c r="N27" s="2" t="s">
        <v>272</v>
      </c>
      <c r="O27" s="2" t="s">
        <v>271</v>
      </c>
      <c r="P27" s="2" t="s">
        <v>67</v>
      </c>
      <c r="Q27" s="2" t="s">
        <v>67</v>
      </c>
      <c r="R27" s="4">
        <v>0.8</v>
      </c>
      <c r="S27" s="2" t="s">
        <v>402</v>
      </c>
      <c r="T27" s="2" t="s">
        <v>357</v>
      </c>
      <c r="U27" s="2" t="s">
        <v>203</v>
      </c>
      <c r="V27" s="2" t="s">
        <v>67</v>
      </c>
      <c r="W27" s="4">
        <v>0.8</v>
      </c>
      <c r="Y27" s="3">
        <v>41275</v>
      </c>
      <c r="Z27" s="3">
        <v>42369</v>
      </c>
    </row>
    <row r="28" spans="1:26" ht="24" hidden="1">
      <c r="A28" s="2">
        <v>1</v>
      </c>
      <c r="B28" s="2" t="s">
        <v>407</v>
      </c>
      <c r="C28" s="2" t="s">
        <v>403</v>
      </c>
      <c r="D28" s="2" t="s">
        <v>28</v>
      </c>
      <c r="E28" s="2" t="s">
        <v>238</v>
      </c>
      <c r="F28" s="3">
        <v>42969.701539351852</v>
      </c>
      <c r="G28" s="2" t="s">
        <v>228</v>
      </c>
      <c r="H28" s="2" t="s">
        <v>193</v>
      </c>
      <c r="I28" s="2" t="s">
        <v>355</v>
      </c>
      <c r="L28" s="2" t="s">
        <v>67</v>
      </c>
      <c r="M28" s="2" t="s">
        <v>67</v>
      </c>
      <c r="N28" s="2" t="s">
        <v>205</v>
      </c>
      <c r="O28" s="2" t="s">
        <v>246</v>
      </c>
      <c r="P28" s="2" t="s">
        <v>67</v>
      </c>
      <c r="Q28" s="2" t="s">
        <v>67</v>
      </c>
      <c r="R28" s="4">
        <v>0.53</v>
      </c>
      <c r="S28" s="2" t="s">
        <v>405</v>
      </c>
      <c r="T28" s="2" t="s">
        <v>357</v>
      </c>
      <c r="U28" s="2" t="s">
        <v>203</v>
      </c>
      <c r="V28" s="2" t="s">
        <v>67</v>
      </c>
      <c r="W28" s="4">
        <v>0.53</v>
      </c>
      <c r="Y28" s="3">
        <v>41275</v>
      </c>
      <c r="Z28" s="3">
        <v>42369</v>
      </c>
    </row>
    <row r="29" spans="1:26" ht="24" hidden="1">
      <c r="A29" s="2">
        <v>42</v>
      </c>
      <c r="B29" s="2" t="s">
        <v>136</v>
      </c>
      <c r="C29" s="2" t="s">
        <v>135</v>
      </c>
      <c r="D29" s="2" t="s">
        <v>28</v>
      </c>
      <c r="E29" s="2" t="s">
        <v>238</v>
      </c>
      <c r="F29" s="3">
        <v>42969.701539351852</v>
      </c>
      <c r="G29" s="2" t="s">
        <v>200</v>
      </c>
      <c r="L29" s="2" t="s">
        <v>67</v>
      </c>
      <c r="M29" s="2" t="s">
        <v>67</v>
      </c>
      <c r="N29" s="2" t="s">
        <v>205</v>
      </c>
      <c r="O29" s="2" t="s">
        <v>240</v>
      </c>
      <c r="P29" s="2" t="s">
        <v>67</v>
      </c>
      <c r="Q29" s="2" t="s">
        <v>67</v>
      </c>
      <c r="R29" s="4">
        <v>0.6</v>
      </c>
      <c r="T29" s="2" t="s">
        <v>285</v>
      </c>
      <c r="U29" s="2" t="s">
        <v>203</v>
      </c>
      <c r="V29" s="2" t="s">
        <v>67</v>
      </c>
      <c r="W29" s="4">
        <v>0.5</v>
      </c>
      <c r="Y29" s="3">
        <v>41275</v>
      </c>
    </row>
    <row r="30" spans="1:26" ht="24" hidden="1">
      <c r="A30" s="2">
        <v>73</v>
      </c>
      <c r="B30" s="2" t="s">
        <v>134</v>
      </c>
      <c r="C30" s="2" t="s">
        <v>133</v>
      </c>
      <c r="D30" s="2" t="s">
        <v>28</v>
      </c>
      <c r="E30" s="2" t="s">
        <v>238</v>
      </c>
      <c r="F30" s="3">
        <v>42969.701539351852</v>
      </c>
      <c r="G30" s="2" t="s">
        <v>200</v>
      </c>
      <c r="L30" s="2" t="s">
        <v>67</v>
      </c>
      <c r="M30" s="2" t="s">
        <v>67</v>
      </c>
      <c r="N30" s="2" t="s">
        <v>205</v>
      </c>
      <c r="O30" s="2" t="s">
        <v>240</v>
      </c>
      <c r="P30" s="2" t="s">
        <v>67</v>
      </c>
      <c r="Q30" s="2" t="s">
        <v>67</v>
      </c>
      <c r="R30" s="4">
        <v>0.6</v>
      </c>
      <c r="U30" s="2" t="s">
        <v>203</v>
      </c>
      <c r="V30" s="2" t="s">
        <v>67</v>
      </c>
      <c r="W30" s="4">
        <v>0.6</v>
      </c>
      <c r="Y30" s="3">
        <v>41275</v>
      </c>
    </row>
    <row r="31" spans="1:26" ht="24" hidden="1">
      <c r="A31" s="2">
        <v>43</v>
      </c>
      <c r="B31" s="2" t="s">
        <v>333</v>
      </c>
      <c r="C31" s="2" t="s">
        <v>332</v>
      </c>
      <c r="D31" s="2" t="s">
        <v>28</v>
      </c>
      <c r="E31" s="2" t="s">
        <v>238</v>
      </c>
      <c r="F31" s="3">
        <v>42969.701539351852</v>
      </c>
      <c r="G31" s="2" t="s">
        <v>200</v>
      </c>
      <c r="L31" s="2" t="s">
        <v>67</v>
      </c>
      <c r="M31" s="2" t="s">
        <v>67</v>
      </c>
      <c r="N31" s="2" t="s">
        <v>205</v>
      </c>
      <c r="O31" s="2" t="s">
        <v>261</v>
      </c>
      <c r="P31" s="2" t="s">
        <v>67</v>
      </c>
      <c r="Q31" s="2" t="s">
        <v>67</v>
      </c>
      <c r="R31" s="4">
        <v>0.7</v>
      </c>
      <c r="S31" s="2" t="s">
        <v>331</v>
      </c>
      <c r="T31" s="2" t="s">
        <v>285</v>
      </c>
      <c r="U31" s="2" t="s">
        <v>203</v>
      </c>
      <c r="V31" s="2" t="s">
        <v>67</v>
      </c>
      <c r="W31" s="4">
        <v>0.7</v>
      </c>
      <c r="Y31" s="3">
        <v>41275</v>
      </c>
      <c r="Z31" s="3">
        <v>42369</v>
      </c>
    </row>
    <row r="32" spans="1:26" ht="24" hidden="1">
      <c r="A32" s="2">
        <v>72</v>
      </c>
      <c r="B32" s="2" t="s">
        <v>132</v>
      </c>
      <c r="C32" s="2" t="s">
        <v>131</v>
      </c>
      <c r="D32" s="2" t="s">
        <v>28</v>
      </c>
      <c r="E32" s="2" t="s">
        <v>238</v>
      </c>
      <c r="F32" s="3">
        <v>42969.701539351852</v>
      </c>
      <c r="G32" s="2" t="s">
        <v>200</v>
      </c>
      <c r="L32" s="2" t="s">
        <v>67</v>
      </c>
      <c r="M32" s="2" t="s">
        <v>67</v>
      </c>
      <c r="N32" s="2" t="s">
        <v>205</v>
      </c>
      <c r="O32" s="2" t="s">
        <v>240</v>
      </c>
      <c r="P32" s="2" t="s">
        <v>67</v>
      </c>
      <c r="Q32" s="2" t="s">
        <v>67</v>
      </c>
      <c r="R32" s="4">
        <v>0.5</v>
      </c>
      <c r="U32" s="2" t="s">
        <v>203</v>
      </c>
      <c r="V32" s="2" t="s">
        <v>67</v>
      </c>
      <c r="W32" s="4">
        <v>0.5</v>
      </c>
      <c r="Y32" s="3">
        <v>41275</v>
      </c>
    </row>
    <row r="33" spans="1:26" ht="36" hidden="1">
      <c r="A33" s="2">
        <v>95</v>
      </c>
      <c r="B33" s="2" t="s">
        <v>413</v>
      </c>
      <c r="C33" s="2" t="s">
        <v>196</v>
      </c>
      <c r="D33" s="2" t="s">
        <v>11</v>
      </c>
      <c r="E33" s="2" t="s">
        <v>195</v>
      </c>
      <c r="F33" s="3">
        <v>42969.701539351852</v>
      </c>
      <c r="G33" s="2" t="s">
        <v>200</v>
      </c>
      <c r="H33" s="2" t="s">
        <v>193</v>
      </c>
      <c r="I33" s="2" t="s">
        <v>192</v>
      </c>
      <c r="J33" s="2" t="s">
        <v>191</v>
      </c>
      <c r="K33" s="2" t="s">
        <v>190</v>
      </c>
      <c r="L33" s="2" t="s">
        <v>67</v>
      </c>
      <c r="M33" s="2" t="s">
        <v>67</v>
      </c>
      <c r="N33" s="2" t="s">
        <v>67</v>
      </c>
      <c r="O33" s="2" t="s">
        <v>67</v>
      </c>
      <c r="P33" s="2" t="s">
        <v>67</v>
      </c>
      <c r="Q33" s="2" t="s">
        <v>67</v>
      </c>
      <c r="R33" s="4">
        <v>0.45</v>
      </c>
      <c r="T33" s="2" t="s">
        <v>189</v>
      </c>
      <c r="U33" s="2" t="s">
        <v>188</v>
      </c>
      <c r="V33" s="2" t="s">
        <v>67</v>
      </c>
      <c r="W33" s="4">
        <v>0.45</v>
      </c>
      <c r="Y33" s="3">
        <v>43466</v>
      </c>
    </row>
    <row r="34" spans="1:26" ht="24" hidden="1">
      <c r="A34" s="2">
        <v>25</v>
      </c>
      <c r="B34" s="2" t="s">
        <v>430</v>
      </c>
      <c r="C34" s="2" t="s">
        <v>429</v>
      </c>
      <c r="D34" s="2" t="s">
        <v>28</v>
      </c>
      <c r="E34" s="2" t="s">
        <v>238</v>
      </c>
      <c r="F34" s="3">
        <v>42969.701539351852</v>
      </c>
      <c r="G34" s="2" t="s">
        <v>228</v>
      </c>
      <c r="H34" s="2" t="s">
        <v>199</v>
      </c>
      <c r="I34" s="2" t="s">
        <v>343</v>
      </c>
      <c r="J34" s="2" t="s">
        <v>428</v>
      </c>
      <c r="L34" s="2" t="s">
        <v>67</v>
      </c>
      <c r="M34" s="2" t="s">
        <v>281</v>
      </c>
      <c r="N34" s="2" t="s">
        <v>205</v>
      </c>
      <c r="O34" s="2" t="s">
        <v>240</v>
      </c>
      <c r="P34" s="2" t="s">
        <v>67</v>
      </c>
      <c r="Q34" s="2" t="s">
        <v>67</v>
      </c>
      <c r="R34" s="4">
        <v>0.57999999999999996</v>
      </c>
      <c r="T34" s="2" t="s">
        <v>348</v>
      </c>
      <c r="U34" s="2" t="s">
        <v>203</v>
      </c>
      <c r="V34" s="2" t="s">
        <v>67</v>
      </c>
      <c r="W34" s="4">
        <v>0.57999999999999996</v>
      </c>
      <c r="Y34" s="3">
        <v>41275</v>
      </c>
    </row>
    <row r="35" spans="1:26" ht="24" hidden="1">
      <c r="A35" s="2">
        <v>26</v>
      </c>
      <c r="B35" s="2" t="s">
        <v>110</v>
      </c>
      <c r="C35" s="2" t="s">
        <v>109</v>
      </c>
      <c r="D35" s="2" t="s">
        <v>237</v>
      </c>
      <c r="E35" s="2" t="s">
        <v>236</v>
      </c>
      <c r="F35" s="3">
        <v>42969.701539351852</v>
      </c>
      <c r="G35" s="2" t="s">
        <v>228</v>
      </c>
      <c r="H35" s="2" t="s">
        <v>199</v>
      </c>
      <c r="L35" s="2" t="s">
        <v>67</v>
      </c>
      <c r="M35" s="2" t="s">
        <v>281</v>
      </c>
      <c r="N35" s="2" t="s">
        <v>205</v>
      </c>
      <c r="O35" s="2" t="s">
        <v>219</v>
      </c>
      <c r="P35" s="2" t="s">
        <v>67</v>
      </c>
      <c r="Q35" s="2" t="s">
        <v>67</v>
      </c>
      <c r="R35" s="4">
        <v>0.75</v>
      </c>
      <c r="S35" s="2" t="s">
        <v>367</v>
      </c>
      <c r="T35" s="2" t="s">
        <v>366</v>
      </c>
      <c r="U35" s="2" t="s">
        <v>203</v>
      </c>
      <c r="V35" s="2" t="s">
        <v>67</v>
      </c>
      <c r="W35" s="4">
        <v>0.75</v>
      </c>
      <c r="Y35" s="3">
        <v>42370</v>
      </c>
    </row>
    <row r="36" spans="1:26" ht="24">
      <c r="A36" s="2">
        <v>27</v>
      </c>
      <c r="B36" s="2" t="s">
        <v>110</v>
      </c>
      <c r="C36" s="2" t="s">
        <v>349</v>
      </c>
      <c r="D36" s="2" t="s">
        <v>28</v>
      </c>
      <c r="E36" s="2" t="s">
        <v>238</v>
      </c>
      <c r="F36" s="3">
        <v>42969.701539351852</v>
      </c>
      <c r="G36" s="2" t="s">
        <v>228</v>
      </c>
      <c r="H36" s="2" t="s">
        <v>199</v>
      </c>
      <c r="I36" s="2" t="s">
        <v>343</v>
      </c>
      <c r="J36" s="2" t="s">
        <v>297</v>
      </c>
      <c r="L36" s="2" t="s">
        <v>67</v>
      </c>
      <c r="M36" s="2" t="s">
        <v>281</v>
      </c>
      <c r="N36" s="2" t="s">
        <v>205</v>
      </c>
      <c r="O36" s="2" t="s">
        <v>219</v>
      </c>
      <c r="P36" s="2" t="s">
        <v>67</v>
      </c>
      <c r="Q36" s="2" t="s">
        <v>67</v>
      </c>
      <c r="R36" s="4">
        <v>0.85</v>
      </c>
      <c r="T36" s="2" t="s">
        <v>348</v>
      </c>
      <c r="U36" s="2" t="s">
        <v>203</v>
      </c>
      <c r="V36" s="2" t="s">
        <v>67</v>
      </c>
      <c r="W36" s="4">
        <v>0.85</v>
      </c>
      <c r="Y36" s="3">
        <v>41275</v>
      </c>
      <c r="Z36" s="3">
        <v>42369</v>
      </c>
    </row>
    <row r="37" spans="1:26" ht="24" hidden="1">
      <c r="A37" s="2">
        <v>91</v>
      </c>
      <c r="B37" s="2" t="s">
        <v>130</v>
      </c>
      <c r="C37" s="2" t="s">
        <v>113</v>
      </c>
      <c r="D37" s="2" t="s">
        <v>202</v>
      </c>
      <c r="E37" s="2" t="s">
        <v>201</v>
      </c>
      <c r="F37" s="3">
        <v>42969.701539351852</v>
      </c>
      <c r="G37" s="2" t="s">
        <v>200</v>
      </c>
      <c r="H37" s="2" t="s">
        <v>199</v>
      </c>
      <c r="L37" s="2" t="s">
        <v>67</v>
      </c>
      <c r="M37" s="2" t="s">
        <v>67</v>
      </c>
      <c r="N37" s="2" t="s">
        <v>67</v>
      </c>
      <c r="O37" s="2" t="s">
        <v>67</v>
      </c>
      <c r="P37" s="2" t="s">
        <v>67</v>
      </c>
      <c r="Q37" s="2" t="s">
        <v>67</v>
      </c>
      <c r="R37" s="4">
        <v>0.75</v>
      </c>
      <c r="T37" s="2" t="s">
        <v>198</v>
      </c>
      <c r="U37" s="2" t="s">
        <v>188</v>
      </c>
      <c r="V37" s="2" t="s">
        <v>67</v>
      </c>
      <c r="W37" s="4">
        <v>0.75</v>
      </c>
      <c r="Y37" s="3">
        <v>42736</v>
      </c>
      <c r="Z37" s="3">
        <v>43465</v>
      </c>
    </row>
    <row r="38" spans="1:26" ht="24" hidden="1">
      <c r="A38" s="2">
        <v>93</v>
      </c>
      <c r="B38" s="2" t="s">
        <v>130</v>
      </c>
      <c r="C38" s="2" t="s">
        <v>113</v>
      </c>
      <c r="D38" s="2" t="s">
        <v>11</v>
      </c>
      <c r="E38" s="2" t="s">
        <v>195</v>
      </c>
      <c r="F38" s="3">
        <v>42969.701539351852</v>
      </c>
      <c r="G38" s="2" t="s">
        <v>200</v>
      </c>
      <c r="H38" s="2" t="s">
        <v>199</v>
      </c>
      <c r="L38" s="2" t="s">
        <v>67</v>
      </c>
      <c r="M38" s="2" t="s">
        <v>67</v>
      </c>
      <c r="N38" s="2" t="s">
        <v>67</v>
      </c>
      <c r="O38" s="2" t="s">
        <v>67</v>
      </c>
      <c r="P38" s="2" t="s">
        <v>67</v>
      </c>
      <c r="Q38" s="2" t="s">
        <v>67</v>
      </c>
      <c r="R38" s="4">
        <v>0.6</v>
      </c>
      <c r="T38" s="2" t="s">
        <v>198</v>
      </c>
      <c r="U38" s="2" t="s">
        <v>188</v>
      </c>
      <c r="V38" s="2" t="s">
        <v>67</v>
      </c>
      <c r="W38" s="4">
        <v>0.6</v>
      </c>
      <c r="Y38" s="3">
        <v>43466</v>
      </c>
    </row>
    <row r="39" spans="1:26" ht="24" hidden="1">
      <c r="A39" s="2">
        <v>22</v>
      </c>
      <c r="B39" s="2" t="s">
        <v>149</v>
      </c>
      <c r="C39" s="2" t="s">
        <v>376</v>
      </c>
      <c r="D39" s="2" t="s">
        <v>28</v>
      </c>
      <c r="E39" s="2" t="s">
        <v>238</v>
      </c>
      <c r="F39" s="3">
        <v>42969.701539351852</v>
      </c>
      <c r="G39" s="2" t="s">
        <v>228</v>
      </c>
      <c r="H39" s="2" t="s">
        <v>299</v>
      </c>
      <c r="I39" s="2" t="s">
        <v>298</v>
      </c>
      <c r="J39" s="2" t="s">
        <v>297</v>
      </c>
      <c r="K39" s="2" t="s">
        <v>337</v>
      </c>
      <c r="L39" s="2" t="s">
        <v>67</v>
      </c>
      <c r="M39" s="2" t="s">
        <v>281</v>
      </c>
      <c r="N39" s="2" t="s">
        <v>205</v>
      </c>
      <c r="O39" s="2" t="s">
        <v>234</v>
      </c>
      <c r="P39" s="2" t="s">
        <v>67</v>
      </c>
      <c r="Q39" s="2" t="s">
        <v>67</v>
      </c>
      <c r="R39" s="4">
        <v>0.73</v>
      </c>
      <c r="S39" s="2" t="s">
        <v>375</v>
      </c>
      <c r="T39" s="2" t="s">
        <v>348</v>
      </c>
      <c r="U39" s="2" t="s">
        <v>203</v>
      </c>
      <c r="V39" s="2" t="s">
        <v>67</v>
      </c>
      <c r="W39" s="4">
        <v>0.73</v>
      </c>
      <c r="Y39" s="3">
        <v>41275</v>
      </c>
    </row>
    <row r="40" spans="1:26" ht="24" hidden="1">
      <c r="A40" s="2">
        <v>88</v>
      </c>
      <c r="B40" s="2" t="s">
        <v>211</v>
      </c>
      <c r="C40" s="2" t="s">
        <v>210</v>
      </c>
      <c r="D40" s="2" t="s">
        <v>207</v>
      </c>
      <c r="E40" s="2" t="s">
        <v>206</v>
      </c>
      <c r="F40" s="3">
        <v>42969.701539351852</v>
      </c>
      <c r="G40" s="2" t="s">
        <v>200</v>
      </c>
      <c r="H40" s="2" t="s">
        <v>193</v>
      </c>
      <c r="I40" s="2" t="s">
        <v>67</v>
      </c>
      <c r="J40" s="2" t="s">
        <v>191</v>
      </c>
      <c r="K40" s="2" t="s">
        <v>190</v>
      </c>
      <c r="L40" s="2" t="s">
        <v>67</v>
      </c>
      <c r="M40" s="2" t="s">
        <v>67</v>
      </c>
      <c r="N40" s="2" t="s">
        <v>205</v>
      </c>
      <c r="O40" s="2" t="s">
        <v>67</v>
      </c>
      <c r="P40" s="2" t="s">
        <v>67</v>
      </c>
      <c r="Q40" s="2" t="s">
        <v>67</v>
      </c>
      <c r="R40" s="4">
        <v>0.91</v>
      </c>
      <c r="T40" s="2" t="s">
        <v>204</v>
      </c>
      <c r="U40" s="2" t="s">
        <v>203</v>
      </c>
      <c r="V40" s="2" t="s">
        <v>67</v>
      </c>
      <c r="W40" s="4">
        <v>0.91</v>
      </c>
      <c r="Y40" s="3">
        <v>42917</v>
      </c>
      <c r="Z40" s="3">
        <v>43281</v>
      </c>
    </row>
    <row r="41" spans="1:26" ht="24" hidden="1">
      <c r="A41" s="2">
        <v>86</v>
      </c>
      <c r="B41" s="2" t="s">
        <v>216</v>
      </c>
      <c r="C41" s="2" t="s">
        <v>215</v>
      </c>
      <c r="D41" s="2" t="s">
        <v>207</v>
      </c>
      <c r="E41" s="2" t="s">
        <v>206</v>
      </c>
      <c r="F41" s="3">
        <v>42969.701539351852</v>
      </c>
      <c r="G41" s="2" t="s">
        <v>200</v>
      </c>
      <c r="H41" s="2" t="s">
        <v>193</v>
      </c>
      <c r="I41" s="2" t="s">
        <v>67</v>
      </c>
      <c r="J41" s="2" t="s">
        <v>191</v>
      </c>
      <c r="K41" s="2" t="s">
        <v>214</v>
      </c>
      <c r="L41" s="2" t="s">
        <v>67</v>
      </c>
      <c r="M41" s="2" t="s">
        <v>67</v>
      </c>
      <c r="N41" s="2" t="s">
        <v>205</v>
      </c>
      <c r="O41" s="2" t="s">
        <v>67</v>
      </c>
      <c r="P41" s="2" t="s">
        <v>67</v>
      </c>
      <c r="Q41" s="2" t="s">
        <v>67</v>
      </c>
      <c r="R41" s="4">
        <v>0.6</v>
      </c>
      <c r="T41" s="2" t="s">
        <v>204</v>
      </c>
      <c r="U41" s="2" t="s">
        <v>203</v>
      </c>
      <c r="V41" s="2" t="s">
        <v>67</v>
      </c>
      <c r="W41" s="4">
        <v>0.6</v>
      </c>
      <c r="Y41" s="3">
        <v>42917</v>
      </c>
    </row>
    <row r="42" spans="1:26" ht="24" hidden="1">
      <c r="A42" s="2">
        <v>10</v>
      </c>
      <c r="B42" s="2" t="s">
        <v>385</v>
      </c>
      <c r="C42" s="2" t="s">
        <v>384</v>
      </c>
      <c r="D42" s="2" t="s">
        <v>237</v>
      </c>
      <c r="E42" s="2" t="s">
        <v>236</v>
      </c>
      <c r="F42" s="3">
        <v>42969.701539351852</v>
      </c>
      <c r="G42" s="2" t="s">
        <v>200</v>
      </c>
      <c r="H42" s="2" t="s">
        <v>193</v>
      </c>
      <c r="I42" s="2" t="s">
        <v>67</v>
      </c>
      <c r="L42" s="2" t="s">
        <v>67</v>
      </c>
      <c r="M42" s="2" t="s">
        <v>67</v>
      </c>
      <c r="N42" s="2" t="s">
        <v>205</v>
      </c>
      <c r="O42" s="2" t="s">
        <v>234</v>
      </c>
      <c r="P42" s="2" t="s">
        <v>67</v>
      </c>
      <c r="Q42" s="2" t="s">
        <v>67</v>
      </c>
      <c r="R42" s="4">
        <v>0.65</v>
      </c>
      <c r="S42" s="2" t="s">
        <v>381</v>
      </c>
      <c r="T42" s="2" t="s">
        <v>362</v>
      </c>
      <c r="U42" s="2" t="s">
        <v>203</v>
      </c>
      <c r="V42" s="2" t="s">
        <v>67</v>
      </c>
      <c r="W42" s="4">
        <v>0.65</v>
      </c>
      <c r="Y42" s="3">
        <v>42370</v>
      </c>
    </row>
    <row r="43" spans="1:26" ht="24" hidden="1">
      <c r="A43" s="2">
        <v>9</v>
      </c>
      <c r="B43" s="2" t="s">
        <v>387</v>
      </c>
      <c r="C43" s="2" t="s">
        <v>386</v>
      </c>
      <c r="D43" s="2" t="s">
        <v>237</v>
      </c>
      <c r="E43" s="2" t="s">
        <v>236</v>
      </c>
      <c r="F43" s="3">
        <v>42969.701539351852</v>
      </c>
      <c r="G43" s="2" t="s">
        <v>200</v>
      </c>
      <c r="H43" s="2" t="s">
        <v>193</v>
      </c>
      <c r="I43" s="2" t="s">
        <v>67</v>
      </c>
      <c r="L43" s="2" t="s">
        <v>67</v>
      </c>
      <c r="M43" s="2" t="s">
        <v>67</v>
      </c>
      <c r="N43" s="2" t="s">
        <v>205</v>
      </c>
      <c r="O43" s="2" t="s">
        <v>67</v>
      </c>
      <c r="P43" s="2" t="s">
        <v>67</v>
      </c>
      <c r="Q43" s="2" t="s">
        <v>67</v>
      </c>
      <c r="R43" s="4">
        <v>0.65</v>
      </c>
      <c r="S43" s="2" t="s">
        <v>381</v>
      </c>
      <c r="T43" s="2" t="s">
        <v>362</v>
      </c>
      <c r="U43" s="2" t="s">
        <v>203</v>
      </c>
      <c r="V43" s="2" t="s">
        <v>67</v>
      </c>
      <c r="W43" s="4">
        <v>0.65</v>
      </c>
      <c r="Y43" s="3">
        <v>42370</v>
      </c>
    </row>
    <row r="44" spans="1:26" ht="48" hidden="1">
      <c r="A44" s="2">
        <v>8</v>
      </c>
      <c r="B44" s="2" t="s">
        <v>390</v>
      </c>
      <c r="C44" s="2" t="s">
        <v>389</v>
      </c>
      <c r="D44" s="2" t="s">
        <v>237</v>
      </c>
      <c r="E44" s="2" t="s">
        <v>236</v>
      </c>
      <c r="F44" s="3">
        <v>42969.701539351852</v>
      </c>
      <c r="G44" s="2" t="s">
        <v>200</v>
      </c>
      <c r="H44" s="2" t="s">
        <v>193</v>
      </c>
      <c r="I44" s="2" t="s">
        <v>67</v>
      </c>
      <c r="L44" s="2" t="s">
        <v>67</v>
      </c>
      <c r="M44" s="2" t="s">
        <v>67</v>
      </c>
      <c r="N44" s="2" t="s">
        <v>205</v>
      </c>
      <c r="O44" s="2" t="s">
        <v>67</v>
      </c>
      <c r="P44" s="2" t="s">
        <v>67</v>
      </c>
      <c r="Q44" s="2" t="s">
        <v>67</v>
      </c>
      <c r="R44" s="4">
        <v>0.65</v>
      </c>
      <c r="S44" s="2" t="s">
        <v>388</v>
      </c>
      <c r="T44" s="2" t="s">
        <v>362</v>
      </c>
      <c r="U44" s="2" t="s">
        <v>203</v>
      </c>
      <c r="V44" s="2" t="s">
        <v>67</v>
      </c>
      <c r="W44" s="4">
        <v>0.65</v>
      </c>
      <c r="Y44" s="3">
        <v>42370</v>
      </c>
    </row>
    <row r="45" spans="1:26" ht="24" hidden="1">
      <c r="A45" s="2">
        <v>11</v>
      </c>
      <c r="B45" s="2" t="s">
        <v>383</v>
      </c>
      <c r="C45" s="2" t="s">
        <v>382</v>
      </c>
      <c r="D45" s="2" t="s">
        <v>237</v>
      </c>
      <c r="E45" s="2" t="s">
        <v>236</v>
      </c>
      <c r="F45" s="3">
        <v>42969.701539351852</v>
      </c>
      <c r="G45" s="2" t="s">
        <v>200</v>
      </c>
      <c r="H45" s="2" t="s">
        <v>193</v>
      </c>
      <c r="I45" s="2" t="s">
        <v>67</v>
      </c>
      <c r="L45" s="2" t="s">
        <v>67</v>
      </c>
      <c r="M45" s="2" t="s">
        <v>67</v>
      </c>
      <c r="N45" s="2" t="s">
        <v>205</v>
      </c>
      <c r="O45" s="2" t="s">
        <v>67</v>
      </c>
      <c r="P45" s="2" t="s">
        <v>67</v>
      </c>
      <c r="Q45" s="2" t="s">
        <v>67</v>
      </c>
      <c r="R45" s="4">
        <v>0.6</v>
      </c>
      <c r="S45" s="2" t="s">
        <v>381</v>
      </c>
      <c r="U45" s="2" t="s">
        <v>203</v>
      </c>
      <c r="V45" s="2" t="s">
        <v>67</v>
      </c>
      <c r="W45" s="4">
        <v>0.6</v>
      </c>
      <c r="Y45" s="3">
        <v>42370</v>
      </c>
    </row>
    <row r="46" spans="1:26" ht="24" hidden="1">
      <c r="A46" s="2">
        <v>76</v>
      </c>
      <c r="B46" s="2" t="s">
        <v>128</v>
      </c>
      <c r="C46" s="2" t="s">
        <v>416</v>
      </c>
      <c r="D46" s="2" t="s">
        <v>237</v>
      </c>
      <c r="E46" s="2" t="s">
        <v>236</v>
      </c>
      <c r="F46" s="3">
        <v>42969.701539351852</v>
      </c>
      <c r="G46" s="2" t="s">
        <v>200</v>
      </c>
      <c r="H46" s="2" t="s">
        <v>193</v>
      </c>
      <c r="L46" s="2" t="s">
        <v>67</v>
      </c>
      <c r="M46" s="2" t="s">
        <v>67</v>
      </c>
      <c r="N46" s="2" t="s">
        <v>205</v>
      </c>
      <c r="O46" s="2" t="s">
        <v>261</v>
      </c>
      <c r="P46" s="2" t="s">
        <v>67</v>
      </c>
      <c r="Q46" s="2" t="s">
        <v>67</v>
      </c>
      <c r="R46" s="4">
        <v>0.55000000000000004</v>
      </c>
      <c r="U46" s="2" t="s">
        <v>188</v>
      </c>
      <c r="V46" s="2" t="s">
        <v>67</v>
      </c>
      <c r="W46" s="4">
        <v>0.55000000000000004</v>
      </c>
      <c r="Y46" s="3">
        <v>42370</v>
      </c>
      <c r="Z46" s="3">
        <v>43465</v>
      </c>
    </row>
    <row r="47" spans="1:26" ht="36" hidden="1">
      <c r="A47" s="2">
        <v>76</v>
      </c>
      <c r="B47" s="2" t="s">
        <v>128</v>
      </c>
      <c r="C47" s="2" t="s">
        <v>416</v>
      </c>
      <c r="D47" s="2" t="s">
        <v>11</v>
      </c>
      <c r="E47" s="2" t="s">
        <v>195</v>
      </c>
      <c r="F47" s="3">
        <v>42969.701539351852</v>
      </c>
      <c r="G47" s="2" t="s">
        <v>200</v>
      </c>
      <c r="H47" s="2" t="s">
        <v>193</v>
      </c>
      <c r="L47" s="2" t="s">
        <v>67</v>
      </c>
      <c r="M47" s="2" t="s">
        <v>67</v>
      </c>
      <c r="N47" s="2" t="s">
        <v>261</v>
      </c>
      <c r="O47" s="2" t="s">
        <v>261</v>
      </c>
      <c r="P47" s="2" t="s">
        <v>67</v>
      </c>
      <c r="Q47" s="2" t="s">
        <v>67</v>
      </c>
      <c r="R47" s="4">
        <v>0.5</v>
      </c>
      <c r="T47" s="2" t="s">
        <v>415</v>
      </c>
      <c r="U47" s="2" t="s">
        <v>188</v>
      </c>
      <c r="V47" s="2" t="s">
        <v>67</v>
      </c>
      <c r="W47" s="4">
        <v>0.5</v>
      </c>
      <c r="Y47" s="3">
        <v>43466</v>
      </c>
    </row>
    <row r="48" spans="1:26" ht="24" hidden="1">
      <c r="A48" s="2">
        <v>14</v>
      </c>
      <c r="B48" s="2" t="s">
        <v>126</v>
      </c>
      <c r="C48" s="2" t="s">
        <v>125</v>
      </c>
      <c r="D48" s="2" t="s">
        <v>28</v>
      </c>
      <c r="E48" s="2" t="s">
        <v>238</v>
      </c>
      <c r="F48" s="3">
        <v>42969.701539351852</v>
      </c>
      <c r="G48" s="2" t="s">
        <v>228</v>
      </c>
      <c r="H48" s="2" t="s">
        <v>193</v>
      </c>
      <c r="J48" s="2" t="s">
        <v>359</v>
      </c>
      <c r="L48" s="2" t="s">
        <v>67</v>
      </c>
      <c r="M48" s="2" t="s">
        <v>67</v>
      </c>
      <c r="N48" s="2" t="s">
        <v>205</v>
      </c>
      <c r="O48" s="2" t="s">
        <v>246</v>
      </c>
      <c r="P48" s="2" t="s">
        <v>67</v>
      </c>
      <c r="Q48" s="2" t="s">
        <v>67</v>
      </c>
      <c r="R48" s="4">
        <v>0.6</v>
      </c>
      <c r="T48" s="2" t="s">
        <v>357</v>
      </c>
      <c r="U48" s="2" t="s">
        <v>203</v>
      </c>
      <c r="V48" s="2" t="s">
        <v>67</v>
      </c>
      <c r="W48" s="4">
        <v>0.6</v>
      </c>
      <c r="Y48" s="3">
        <v>41275</v>
      </c>
    </row>
    <row r="49" spans="1:26" ht="24" hidden="1">
      <c r="A49" s="2">
        <v>15</v>
      </c>
      <c r="B49" s="2" t="s">
        <v>31</v>
      </c>
      <c r="C49" s="2" t="s">
        <v>125</v>
      </c>
      <c r="D49" s="2" t="s">
        <v>28</v>
      </c>
      <c r="E49" s="2" t="s">
        <v>238</v>
      </c>
      <c r="F49" s="3">
        <v>42969.701539351852</v>
      </c>
      <c r="G49" s="2" t="s">
        <v>228</v>
      </c>
      <c r="H49" s="2" t="s">
        <v>193</v>
      </c>
      <c r="J49" s="2" t="s">
        <v>359</v>
      </c>
      <c r="L49" s="2" t="s">
        <v>67</v>
      </c>
      <c r="M49" s="2" t="s">
        <v>67</v>
      </c>
      <c r="N49" s="2" t="s">
        <v>272</v>
      </c>
      <c r="O49" s="2" t="s">
        <v>271</v>
      </c>
      <c r="P49" s="2" t="s">
        <v>67</v>
      </c>
      <c r="Q49" s="2" t="s">
        <v>67</v>
      </c>
      <c r="R49" s="4">
        <v>0.89</v>
      </c>
      <c r="S49" s="2" t="s">
        <v>380</v>
      </c>
      <c r="T49" s="2" t="s">
        <v>357</v>
      </c>
      <c r="U49" s="2" t="s">
        <v>203</v>
      </c>
      <c r="V49" s="2" t="s">
        <v>67</v>
      </c>
      <c r="W49" s="4">
        <v>0.89</v>
      </c>
      <c r="Y49" s="3">
        <v>41275</v>
      </c>
    </row>
    <row r="50" spans="1:26" ht="24" hidden="1">
      <c r="A50" s="2">
        <v>12</v>
      </c>
      <c r="B50" s="2" t="s">
        <v>364</v>
      </c>
      <c r="C50" s="2" t="s">
        <v>363</v>
      </c>
      <c r="D50" s="2" t="s">
        <v>237</v>
      </c>
      <c r="E50" s="2" t="s">
        <v>236</v>
      </c>
      <c r="F50" s="3">
        <v>42969.701539351852</v>
      </c>
      <c r="G50" s="2" t="s">
        <v>200</v>
      </c>
      <c r="H50" s="2" t="s">
        <v>193</v>
      </c>
      <c r="I50" s="2" t="s">
        <v>67</v>
      </c>
      <c r="L50" s="2" t="s">
        <v>67</v>
      </c>
      <c r="M50" s="2" t="s">
        <v>67</v>
      </c>
      <c r="N50" s="2" t="s">
        <v>205</v>
      </c>
      <c r="O50" s="2" t="s">
        <v>234</v>
      </c>
      <c r="P50" s="2" t="s">
        <v>67</v>
      </c>
      <c r="Q50" s="2" t="s">
        <v>67</v>
      </c>
      <c r="R50" s="4">
        <v>0.6</v>
      </c>
      <c r="T50" s="2" t="s">
        <v>362</v>
      </c>
      <c r="U50" s="2" t="s">
        <v>203</v>
      </c>
      <c r="V50" s="2" t="s">
        <v>67</v>
      </c>
      <c r="W50" s="4">
        <v>0.6</v>
      </c>
      <c r="Y50" s="3">
        <v>42370</v>
      </c>
      <c r="Z50" s="3">
        <v>42916</v>
      </c>
    </row>
    <row r="51" spans="1:26" ht="24" hidden="1">
      <c r="A51" s="2">
        <v>16</v>
      </c>
      <c r="B51" s="2" t="s">
        <v>22</v>
      </c>
      <c r="C51" s="2" t="s">
        <v>21</v>
      </c>
      <c r="D51" s="2" t="s">
        <v>28</v>
      </c>
      <c r="E51" s="2" t="s">
        <v>238</v>
      </c>
      <c r="F51" s="3">
        <v>42969.701539351852</v>
      </c>
      <c r="G51" s="2" t="s">
        <v>228</v>
      </c>
      <c r="H51" s="2" t="s">
        <v>193</v>
      </c>
      <c r="J51" s="2" t="s">
        <v>359</v>
      </c>
      <c r="K51" s="2" t="s">
        <v>358</v>
      </c>
      <c r="L51" s="2" t="s">
        <v>67</v>
      </c>
      <c r="M51" s="2" t="s">
        <v>67</v>
      </c>
      <c r="N51" s="2" t="s">
        <v>205</v>
      </c>
      <c r="O51" s="2" t="s">
        <v>246</v>
      </c>
      <c r="P51" s="2" t="s">
        <v>67</v>
      </c>
      <c r="Q51" s="2" t="s">
        <v>67</v>
      </c>
      <c r="R51" s="4">
        <v>0.6</v>
      </c>
      <c r="T51" s="2" t="s">
        <v>357</v>
      </c>
      <c r="U51" s="2" t="s">
        <v>203</v>
      </c>
      <c r="V51" s="2" t="s">
        <v>67</v>
      </c>
      <c r="W51" s="4">
        <v>0.6</v>
      </c>
      <c r="Y51" s="3">
        <v>41275</v>
      </c>
    </row>
    <row r="52" spans="1:26" ht="24" hidden="1">
      <c r="A52" s="2">
        <v>37</v>
      </c>
      <c r="B52" s="2" t="s">
        <v>287</v>
      </c>
      <c r="C52" s="2" t="s">
        <v>286</v>
      </c>
      <c r="D52" s="2" t="s">
        <v>28</v>
      </c>
      <c r="E52" s="2" t="s">
        <v>238</v>
      </c>
      <c r="F52" s="3">
        <v>42969.701539351852</v>
      </c>
      <c r="G52" s="2" t="s">
        <v>244</v>
      </c>
      <c r="H52" s="2" t="s">
        <v>283</v>
      </c>
      <c r="K52" s="2" t="s">
        <v>282</v>
      </c>
      <c r="L52" s="2" t="s">
        <v>67</v>
      </c>
      <c r="M52" s="2" t="s">
        <v>281</v>
      </c>
      <c r="N52" s="2" t="s">
        <v>205</v>
      </c>
      <c r="O52" s="2" t="s">
        <v>240</v>
      </c>
      <c r="P52" s="2" t="s">
        <v>67</v>
      </c>
      <c r="Q52" s="2" t="s">
        <v>67</v>
      </c>
      <c r="R52" s="4">
        <v>0.71</v>
      </c>
      <c r="T52" s="2" t="s">
        <v>285</v>
      </c>
      <c r="U52" s="2" t="s">
        <v>203</v>
      </c>
      <c r="V52" s="2" t="s">
        <v>67</v>
      </c>
      <c r="W52" s="4">
        <v>0.71</v>
      </c>
      <c r="Y52" s="3">
        <v>41275</v>
      </c>
      <c r="Z52" s="3">
        <v>42369</v>
      </c>
    </row>
    <row r="53" spans="1:26" ht="36" hidden="1">
      <c r="A53" s="2">
        <v>39</v>
      </c>
      <c r="B53" s="2" t="s">
        <v>106</v>
      </c>
      <c r="C53" s="2" t="s">
        <v>335</v>
      </c>
      <c r="D53" s="2" t="s">
        <v>11</v>
      </c>
      <c r="E53" s="2" t="s">
        <v>195</v>
      </c>
      <c r="F53" s="3">
        <v>42969.701539351852</v>
      </c>
      <c r="G53" s="2" t="s">
        <v>244</v>
      </c>
      <c r="H53" s="2" t="s">
        <v>283</v>
      </c>
      <c r="K53" s="2" t="s">
        <v>282</v>
      </c>
      <c r="L53" s="2" t="s">
        <v>67</v>
      </c>
      <c r="M53" s="2" t="s">
        <v>281</v>
      </c>
      <c r="N53" s="2" t="s">
        <v>261</v>
      </c>
      <c r="O53" s="2" t="s">
        <v>261</v>
      </c>
      <c r="P53" s="2" t="s">
        <v>67</v>
      </c>
      <c r="Q53" s="2" t="s">
        <v>67</v>
      </c>
      <c r="R53" s="4">
        <v>0.45</v>
      </c>
      <c r="T53" s="2" t="s">
        <v>427</v>
      </c>
      <c r="U53" s="2" t="s">
        <v>203</v>
      </c>
      <c r="V53" s="2" t="s">
        <v>67</v>
      </c>
      <c r="W53" s="4">
        <v>0.45</v>
      </c>
      <c r="Y53" s="3">
        <v>43466</v>
      </c>
    </row>
    <row r="54" spans="1:26" ht="24" hidden="1">
      <c r="A54" s="2">
        <v>39</v>
      </c>
      <c r="B54" s="2" t="s">
        <v>106</v>
      </c>
      <c r="C54" s="2" t="s">
        <v>335</v>
      </c>
      <c r="D54" s="2" t="s">
        <v>237</v>
      </c>
      <c r="E54" s="2" t="s">
        <v>236</v>
      </c>
      <c r="F54" s="3">
        <v>42969.701539351852</v>
      </c>
      <c r="G54" s="2" t="s">
        <v>244</v>
      </c>
      <c r="H54" s="2" t="s">
        <v>283</v>
      </c>
      <c r="K54" s="2" t="s">
        <v>282</v>
      </c>
      <c r="L54" s="2" t="s">
        <v>67</v>
      </c>
      <c r="M54" s="2" t="s">
        <v>281</v>
      </c>
      <c r="N54" s="2" t="s">
        <v>205</v>
      </c>
      <c r="O54" s="2" t="s">
        <v>261</v>
      </c>
      <c r="P54" s="2" t="s">
        <v>67</v>
      </c>
      <c r="Q54" s="2" t="s">
        <v>67</v>
      </c>
      <c r="R54" s="4">
        <v>0.6</v>
      </c>
      <c r="S54" s="2" t="s">
        <v>334</v>
      </c>
      <c r="U54" s="2" t="s">
        <v>203</v>
      </c>
      <c r="V54" s="2" t="s">
        <v>67</v>
      </c>
      <c r="W54" s="4">
        <v>0.6</v>
      </c>
      <c r="Y54" s="3">
        <v>42370</v>
      </c>
      <c r="Z54" s="3">
        <v>43465</v>
      </c>
    </row>
    <row r="55" spans="1:26" ht="48" hidden="1">
      <c r="A55" s="2">
        <v>38</v>
      </c>
      <c r="B55" s="2" t="s">
        <v>105</v>
      </c>
      <c r="C55" s="2" t="s">
        <v>284</v>
      </c>
      <c r="D55" s="2" t="s">
        <v>11</v>
      </c>
      <c r="E55" s="2" t="s">
        <v>195</v>
      </c>
      <c r="F55" s="3">
        <v>42969.701539351852</v>
      </c>
      <c r="G55" s="2" t="s">
        <v>244</v>
      </c>
      <c r="H55" s="2" t="s">
        <v>283</v>
      </c>
      <c r="K55" s="2" t="s">
        <v>282</v>
      </c>
      <c r="L55" s="2" t="s">
        <v>67</v>
      </c>
      <c r="M55" s="2" t="s">
        <v>281</v>
      </c>
      <c r="N55" s="2" t="s">
        <v>234</v>
      </c>
      <c r="O55" s="2" t="s">
        <v>234</v>
      </c>
      <c r="P55" s="2" t="s">
        <v>67</v>
      </c>
      <c r="Q55" s="2" t="s">
        <v>67</v>
      </c>
      <c r="R55" s="4">
        <v>0.45</v>
      </c>
      <c r="T55" s="2" t="s">
        <v>417</v>
      </c>
      <c r="U55" s="2" t="s">
        <v>188</v>
      </c>
      <c r="V55" s="2" t="s">
        <v>67</v>
      </c>
      <c r="W55" s="4">
        <v>0.45</v>
      </c>
      <c r="Y55" s="3">
        <v>43466</v>
      </c>
    </row>
    <row r="56" spans="1:26" ht="36" hidden="1">
      <c r="A56" s="2">
        <v>38</v>
      </c>
      <c r="B56" s="2" t="s">
        <v>105</v>
      </c>
      <c r="C56" s="2" t="s">
        <v>284</v>
      </c>
      <c r="D56" s="2" t="s">
        <v>237</v>
      </c>
      <c r="E56" s="2" t="s">
        <v>236</v>
      </c>
      <c r="F56" s="3">
        <v>42969.701539351852</v>
      </c>
      <c r="G56" s="2" t="s">
        <v>244</v>
      </c>
      <c r="H56" s="2" t="s">
        <v>283</v>
      </c>
      <c r="K56" s="2" t="s">
        <v>282</v>
      </c>
      <c r="L56" s="2" t="s">
        <v>67</v>
      </c>
      <c r="M56" s="2" t="s">
        <v>281</v>
      </c>
      <c r="N56" s="2" t="s">
        <v>205</v>
      </c>
      <c r="O56" s="2" t="s">
        <v>234</v>
      </c>
      <c r="P56" s="2" t="s">
        <v>67</v>
      </c>
      <c r="Q56" s="2" t="s">
        <v>67</v>
      </c>
      <c r="R56" s="4">
        <v>0.6</v>
      </c>
      <c r="S56" s="2" t="s">
        <v>280</v>
      </c>
      <c r="T56" s="2" t="s">
        <v>232</v>
      </c>
      <c r="U56" s="2" t="s">
        <v>188</v>
      </c>
      <c r="V56" s="2" t="s">
        <v>67</v>
      </c>
      <c r="W56" s="4">
        <v>0.6</v>
      </c>
      <c r="Y56" s="3">
        <v>42370</v>
      </c>
      <c r="Z56" s="3">
        <v>43465</v>
      </c>
    </row>
    <row r="57" spans="1:26" ht="24" hidden="1">
      <c r="A57" s="2">
        <v>48</v>
      </c>
      <c r="B57" s="2" t="s">
        <v>330</v>
      </c>
      <c r="C57" s="2" t="s">
        <v>329</v>
      </c>
      <c r="D57" s="2" t="s">
        <v>28</v>
      </c>
      <c r="E57" s="2" t="s">
        <v>238</v>
      </c>
      <c r="F57" s="3">
        <v>42969.701539351852</v>
      </c>
      <c r="G57" s="2" t="s">
        <v>235</v>
      </c>
      <c r="H57" s="2" t="s">
        <v>299</v>
      </c>
      <c r="I57" s="2" t="s">
        <v>298</v>
      </c>
      <c r="L57" s="2" t="s">
        <v>67</v>
      </c>
      <c r="M57" s="2" t="s">
        <v>67</v>
      </c>
      <c r="N57" s="2" t="s">
        <v>205</v>
      </c>
      <c r="O57" s="2" t="s">
        <v>67</v>
      </c>
      <c r="P57" s="2" t="s">
        <v>67</v>
      </c>
      <c r="Q57" s="2" t="s">
        <v>67</v>
      </c>
      <c r="R57" s="4">
        <v>0.63</v>
      </c>
      <c r="S57" s="2" t="s">
        <v>328</v>
      </c>
      <c r="T57" s="2" t="s">
        <v>285</v>
      </c>
      <c r="U57" s="2" t="s">
        <v>203</v>
      </c>
      <c r="V57" s="2" t="s">
        <v>67</v>
      </c>
      <c r="W57" s="4">
        <v>0.63</v>
      </c>
      <c r="Y57" s="3">
        <v>41275</v>
      </c>
      <c r="Z57" s="3">
        <v>42369</v>
      </c>
    </row>
    <row r="58" spans="1:26" hidden="1">
      <c r="A58" s="2">
        <v>36</v>
      </c>
      <c r="B58" s="2" t="s">
        <v>103</v>
      </c>
      <c r="C58" s="2" t="s">
        <v>102</v>
      </c>
      <c r="D58" s="2" t="s">
        <v>28</v>
      </c>
      <c r="E58" s="2" t="s">
        <v>238</v>
      </c>
      <c r="F58" s="3">
        <v>42969.701539351852</v>
      </c>
      <c r="G58" s="2" t="s">
        <v>244</v>
      </c>
      <c r="H58" s="2" t="s">
        <v>283</v>
      </c>
      <c r="I58" s="2" t="s">
        <v>291</v>
      </c>
      <c r="J58" s="2" t="s">
        <v>290</v>
      </c>
      <c r="K58" s="2" t="s">
        <v>289</v>
      </c>
      <c r="L58" s="2" t="s">
        <v>67</v>
      </c>
      <c r="M58" s="2" t="s">
        <v>281</v>
      </c>
      <c r="N58" s="2" t="s">
        <v>205</v>
      </c>
      <c r="O58" s="2" t="s">
        <v>240</v>
      </c>
      <c r="P58" s="2" t="s">
        <v>67</v>
      </c>
      <c r="Q58" s="2" t="s">
        <v>67</v>
      </c>
      <c r="R58" s="4">
        <v>0.45</v>
      </c>
      <c r="T58" s="2" t="s">
        <v>288</v>
      </c>
      <c r="U58" s="2" t="s">
        <v>203</v>
      </c>
      <c r="V58" s="2" t="s">
        <v>67</v>
      </c>
      <c r="W58" s="4">
        <v>0.45</v>
      </c>
      <c r="Y58" s="3">
        <v>41275</v>
      </c>
    </row>
    <row r="59" spans="1:26" ht="24" hidden="1">
      <c r="A59" s="2">
        <v>24</v>
      </c>
      <c r="B59" s="2" t="s">
        <v>371</v>
      </c>
      <c r="C59" s="2" t="s">
        <v>370</v>
      </c>
      <c r="D59" s="2" t="s">
        <v>28</v>
      </c>
      <c r="E59" s="2" t="s">
        <v>238</v>
      </c>
      <c r="F59" s="3">
        <v>42969.701539351852</v>
      </c>
      <c r="G59" s="2" t="s">
        <v>228</v>
      </c>
      <c r="H59" s="2" t="s">
        <v>299</v>
      </c>
      <c r="I59" s="2" t="s">
        <v>369</v>
      </c>
      <c r="L59" s="2" t="s">
        <v>67</v>
      </c>
      <c r="M59" s="2" t="s">
        <v>281</v>
      </c>
      <c r="N59" s="2" t="s">
        <v>205</v>
      </c>
      <c r="O59" s="2" t="s">
        <v>240</v>
      </c>
      <c r="P59" s="2" t="s">
        <v>67</v>
      </c>
      <c r="Q59" s="2" t="s">
        <v>67</v>
      </c>
      <c r="R59" s="4">
        <v>0.8</v>
      </c>
      <c r="S59" s="2" t="s">
        <v>368</v>
      </c>
      <c r="T59" s="2" t="s">
        <v>348</v>
      </c>
      <c r="U59" s="2" t="s">
        <v>203</v>
      </c>
      <c r="V59" s="2" t="s">
        <v>67</v>
      </c>
      <c r="W59" s="4">
        <v>0.82</v>
      </c>
      <c r="Y59" s="3">
        <v>41275</v>
      </c>
      <c r="Z59" s="3">
        <v>42369</v>
      </c>
    </row>
    <row r="60" spans="1:26" ht="24" hidden="1">
      <c r="A60" s="2">
        <v>23</v>
      </c>
      <c r="B60" s="2" t="s">
        <v>374</v>
      </c>
      <c r="C60" s="2" t="s">
        <v>373</v>
      </c>
      <c r="D60" s="2" t="s">
        <v>28</v>
      </c>
      <c r="E60" s="2" t="s">
        <v>238</v>
      </c>
      <c r="F60" s="3">
        <v>42969.701539351852</v>
      </c>
      <c r="G60" s="2" t="s">
        <v>228</v>
      </c>
      <c r="H60" s="2" t="s">
        <v>299</v>
      </c>
      <c r="I60" s="2" t="s">
        <v>369</v>
      </c>
      <c r="L60" s="2" t="s">
        <v>67</v>
      </c>
      <c r="M60" s="2" t="s">
        <v>281</v>
      </c>
      <c r="N60" s="2" t="s">
        <v>205</v>
      </c>
      <c r="O60" s="2" t="s">
        <v>234</v>
      </c>
      <c r="P60" s="2" t="s">
        <v>67</v>
      </c>
      <c r="Q60" s="2" t="s">
        <v>67</v>
      </c>
      <c r="R60" s="4">
        <v>0.8</v>
      </c>
      <c r="S60" s="2" t="s">
        <v>372</v>
      </c>
      <c r="T60" s="2" t="s">
        <v>348</v>
      </c>
      <c r="U60" s="2" t="s">
        <v>203</v>
      </c>
      <c r="V60" s="2" t="s">
        <v>67</v>
      </c>
      <c r="W60" s="4">
        <v>0.82</v>
      </c>
      <c r="Y60" s="3">
        <v>41275</v>
      </c>
      <c r="Z60" s="3">
        <v>42369</v>
      </c>
    </row>
    <row r="61" spans="1:26" ht="24" hidden="1">
      <c r="A61" s="2">
        <v>59</v>
      </c>
      <c r="B61" s="2" t="s">
        <v>101</v>
      </c>
      <c r="C61" s="2" t="s">
        <v>100</v>
      </c>
      <c r="D61" s="2" t="s">
        <v>28</v>
      </c>
      <c r="E61" s="2" t="s">
        <v>238</v>
      </c>
      <c r="F61" s="3">
        <v>42969.701539351852</v>
      </c>
      <c r="G61" s="2" t="s">
        <v>228</v>
      </c>
      <c r="H61" s="2" t="s">
        <v>250</v>
      </c>
      <c r="I61" s="2" t="s">
        <v>252</v>
      </c>
      <c r="J61" s="2" t="s">
        <v>248</v>
      </c>
      <c r="K61" s="2" t="s">
        <v>251</v>
      </c>
      <c r="L61" s="2" t="s">
        <v>67</v>
      </c>
      <c r="M61" s="2" t="s">
        <v>67</v>
      </c>
      <c r="N61" s="2" t="s">
        <v>205</v>
      </c>
      <c r="O61" s="2" t="s">
        <v>67</v>
      </c>
      <c r="P61" s="2" t="s">
        <v>67</v>
      </c>
      <c r="Q61" s="2" t="s">
        <v>67</v>
      </c>
      <c r="R61" s="4">
        <v>0.19</v>
      </c>
      <c r="T61" s="2" t="s">
        <v>245</v>
      </c>
      <c r="U61" s="2" t="s">
        <v>203</v>
      </c>
      <c r="V61" s="2" t="s">
        <v>67</v>
      </c>
      <c r="W61" s="4">
        <v>0.19</v>
      </c>
      <c r="Y61" s="3">
        <v>41275</v>
      </c>
    </row>
    <row r="62" spans="1:26" ht="24" hidden="1">
      <c r="A62" s="2">
        <v>60</v>
      </c>
      <c r="B62" s="2" t="s">
        <v>99</v>
      </c>
      <c r="C62" s="2" t="s">
        <v>98</v>
      </c>
      <c r="D62" s="2" t="s">
        <v>28</v>
      </c>
      <c r="E62" s="2" t="s">
        <v>238</v>
      </c>
      <c r="F62" s="3">
        <v>42969.701539351852</v>
      </c>
      <c r="G62" s="2" t="s">
        <v>228</v>
      </c>
      <c r="H62" s="2" t="s">
        <v>250</v>
      </c>
      <c r="I62" s="2" t="s">
        <v>249</v>
      </c>
      <c r="J62" s="2" t="s">
        <v>248</v>
      </c>
      <c r="K62" s="2" t="s">
        <v>247</v>
      </c>
      <c r="L62" s="2" t="s">
        <v>67</v>
      </c>
      <c r="M62" s="2" t="s">
        <v>67</v>
      </c>
      <c r="N62" s="2" t="s">
        <v>205</v>
      </c>
      <c r="O62" s="2" t="s">
        <v>246</v>
      </c>
      <c r="P62" s="2" t="s">
        <v>67</v>
      </c>
      <c r="Q62" s="2" t="s">
        <v>67</v>
      </c>
      <c r="R62" s="4">
        <v>0.4</v>
      </c>
      <c r="T62" s="2" t="s">
        <v>245</v>
      </c>
      <c r="U62" s="2" t="s">
        <v>203</v>
      </c>
      <c r="V62" s="2" t="s">
        <v>67</v>
      </c>
      <c r="W62" s="4">
        <v>0.4</v>
      </c>
      <c r="Y62" s="3">
        <v>41275</v>
      </c>
    </row>
    <row r="63" spans="1:26" ht="24" hidden="1">
      <c r="A63" s="2">
        <v>41</v>
      </c>
      <c r="B63" s="2" t="s">
        <v>97</v>
      </c>
      <c r="C63" s="2" t="s">
        <v>96</v>
      </c>
      <c r="D63" s="2" t="s">
        <v>28</v>
      </c>
      <c r="E63" s="2" t="s">
        <v>238</v>
      </c>
      <c r="F63" s="3">
        <v>42969.701539351852</v>
      </c>
      <c r="G63" s="2" t="s">
        <v>244</v>
      </c>
      <c r="H63" s="2" t="s">
        <v>322</v>
      </c>
      <c r="I63" s="2" t="s">
        <v>321</v>
      </c>
      <c r="J63" s="2" t="s">
        <v>320</v>
      </c>
      <c r="K63" s="2" t="s">
        <v>319</v>
      </c>
      <c r="L63" s="2" t="s">
        <v>67</v>
      </c>
      <c r="M63" s="2" t="s">
        <v>281</v>
      </c>
      <c r="N63" s="2" t="s">
        <v>205</v>
      </c>
      <c r="O63" s="2" t="s">
        <v>240</v>
      </c>
      <c r="P63" s="2" t="s">
        <v>67</v>
      </c>
      <c r="Q63" s="2" t="s">
        <v>67</v>
      </c>
      <c r="R63" s="4">
        <v>0.52</v>
      </c>
      <c r="T63" s="2" t="s">
        <v>285</v>
      </c>
      <c r="U63" s="2" t="s">
        <v>203</v>
      </c>
      <c r="V63" s="2" t="s">
        <v>67</v>
      </c>
      <c r="W63" s="4">
        <v>0.52</v>
      </c>
      <c r="Y63" s="3">
        <v>41275</v>
      </c>
    </row>
    <row r="64" spans="1:26" ht="24" hidden="1">
      <c r="A64" s="2">
        <v>40</v>
      </c>
      <c r="B64" s="2" t="s">
        <v>95</v>
      </c>
      <c r="C64" s="2" t="s">
        <v>94</v>
      </c>
      <c r="D64" s="2" t="s">
        <v>28</v>
      </c>
      <c r="E64" s="2" t="s">
        <v>238</v>
      </c>
      <c r="F64" s="3">
        <v>42969.701539351852</v>
      </c>
      <c r="G64" s="2" t="s">
        <v>228</v>
      </c>
      <c r="H64" s="2" t="s">
        <v>322</v>
      </c>
      <c r="I64" s="2" t="s">
        <v>321</v>
      </c>
      <c r="J64" s="2" t="s">
        <v>320</v>
      </c>
      <c r="K64" s="2" t="s">
        <v>319</v>
      </c>
      <c r="L64" s="2" t="s">
        <v>67</v>
      </c>
      <c r="M64" s="2" t="s">
        <v>281</v>
      </c>
      <c r="N64" s="2" t="s">
        <v>205</v>
      </c>
      <c r="O64" s="2" t="s">
        <v>246</v>
      </c>
      <c r="P64" s="2" t="s">
        <v>67</v>
      </c>
      <c r="Q64" s="2" t="s">
        <v>67</v>
      </c>
      <c r="R64" s="4">
        <v>0.68</v>
      </c>
      <c r="T64" s="2" t="s">
        <v>323</v>
      </c>
      <c r="U64" s="2" t="s">
        <v>203</v>
      </c>
      <c r="V64" s="2" t="s">
        <v>67</v>
      </c>
      <c r="W64" s="4">
        <v>0.68</v>
      </c>
      <c r="Y64" s="3">
        <v>41275</v>
      </c>
    </row>
    <row r="65" spans="1:26" ht="24" hidden="1">
      <c r="A65" s="2">
        <v>6</v>
      </c>
      <c r="B65" s="2" t="s">
        <v>397</v>
      </c>
      <c r="C65" s="2" t="s">
        <v>396</v>
      </c>
      <c r="D65" s="2" t="s">
        <v>28</v>
      </c>
      <c r="E65" s="2" t="s">
        <v>238</v>
      </c>
      <c r="F65" s="3">
        <v>42969.701539351852</v>
      </c>
      <c r="G65" s="2" t="s">
        <v>228</v>
      </c>
      <c r="H65" s="2" t="s">
        <v>193</v>
      </c>
      <c r="I65" s="2" t="s">
        <v>355</v>
      </c>
      <c r="J65" s="2" t="s">
        <v>392</v>
      </c>
      <c r="K65" s="2" t="s">
        <v>391</v>
      </c>
      <c r="L65" s="2" t="s">
        <v>67</v>
      </c>
      <c r="M65" s="2" t="s">
        <v>67</v>
      </c>
      <c r="N65" s="2" t="s">
        <v>205</v>
      </c>
      <c r="O65" s="2" t="s">
        <v>240</v>
      </c>
      <c r="P65" s="2" t="s">
        <v>67</v>
      </c>
      <c r="Q65" s="2" t="s">
        <v>67</v>
      </c>
      <c r="R65" s="4">
        <v>0.7</v>
      </c>
      <c r="S65" s="2" t="s">
        <v>395</v>
      </c>
      <c r="T65" s="2" t="s">
        <v>357</v>
      </c>
      <c r="U65" s="2" t="s">
        <v>203</v>
      </c>
      <c r="V65" s="2" t="s">
        <v>67</v>
      </c>
      <c r="W65" s="4">
        <v>0.7</v>
      </c>
      <c r="Y65" s="3">
        <v>41275</v>
      </c>
      <c r="Z65" s="3">
        <v>42369</v>
      </c>
    </row>
    <row r="66" spans="1:26" ht="24" hidden="1">
      <c r="A66" s="2">
        <v>5</v>
      </c>
      <c r="B66" s="2" t="s">
        <v>398</v>
      </c>
      <c r="C66" s="2" t="s">
        <v>396</v>
      </c>
      <c r="D66" s="2" t="s">
        <v>28</v>
      </c>
      <c r="E66" s="2" t="s">
        <v>238</v>
      </c>
      <c r="F66" s="3">
        <v>42969.701539351852</v>
      </c>
      <c r="G66" s="2" t="s">
        <v>228</v>
      </c>
      <c r="H66" s="2" t="s">
        <v>193</v>
      </c>
      <c r="I66" s="2" t="s">
        <v>355</v>
      </c>
      <c r="J66" s="2" t="s">
        <v>392</v>
      </c>
      <c r="K66" s="2" t="s">
        <v>391</v>
      </c>
      <c r="L66" s="2" t="s">
        <v>67</v>
      </c>
      <c r="M66" s="2" t="s">
        <v>67</v>
      </c>
      <c r="N66" s="2" t="s">
        <v>205</v>
      </c>
      <c r="O66" s="2" t="s">
        <v>246</v>
      </c>
      <c r="P66" s="2" t="s">
        <v>67</v>
      </c>
      <c r="Q66" s="2" t="s">
        <v>67</v>
      </c>
      <c r="R66" s="4">
        <v>0.7</v>
      </c>
      <c r="S66" s="2" t="s">
        <v>395</v>
      </c>
      <c r="T66" s="2" t="s">
        <v>357</v>
      </c>
      <c r="U66" s="2" t="s">
        <v>203</v>
      </c>
      <c r="V66" s="2" t="s">
        <v>67</v>
      </c>
      <c r="W66" s="4">
        <v>0.7</v>
      </c>
      <c r="Y66" s="3">
        <v>41275</v>
      </c>
      <c r="Z66" s="3">
        <v>42369</v>
      </c>
    </row>
    <row r="67" spans="1:26" ht="24" hidden="1">
      <c r="A67" s="2">
        <v>7</v>
      </c>
      <c r="B67" s="2" t="s">
        <v>394</v>
      </c>
      <c r="C67" s="2" t="s">
        <v>393</v>
      </c>
      <c r="D67" s="2" t="s">
        <v>28</v>
      </c>
      <c r="E67" s="2" t="s">
        <v>238</v>
      </c>
      <c r="F67" s="3">
        <v>42969.701539351852</v>
      </c>
      <c r="G67" s="2" t="s">
        <v>228</v>
      </c>
      <c r="H67" s="2" t="s">
        <v>193</v>
      </c>
      <c r="I67" s="2" t="s">
        <v>355</v>
      </c>
      <c r="J67" s="2" t="s">
        <v>392</v>
      </c>
      <c r="K67" s="2" t="s">
        <v>391</v>
      </c>
      <c r="L67" s="2" t="s">
        <v>67</v>
      </c>
      <c r="M67" s="2" t="s">
        <v>67</v>
      </c>
      <c r="N67" s="2" t="s">
        <v>272</v>
      </c>
      <c r="O67" s="2" t="s">
        <v>271</v>
      </c>
      <c r="P67" s="2" t="s">
        <v>67</v>
      </c>
      <c r="Q67" s="2" t="s">
        <v>67</v>
      </c>
      <c r="R67" s="4">
        <v>0.89</v>
      </c>
      <c r="S67" s="2" t="s">
        <v>380</v>
      </c>
      <c r="T67" s="2" t="s">
        <v>357</v>
      </c>
      <c r="U67" s="2" t="s">
        <v>203</v>
      </c>
      <c r="V67" s="2" t="s">
        <v>67</v>
      </c>
      <c r="W67" s="4">
        <v>0.89</v>
      </c>
      <c r="Y67" s="3">
        <v>41275</v>
      </c>
      <c r="Z67" s="3">
        <v>42369</v>
      </c>
    </row>
    <row r="68" spans="1:26" ht="24" hidden="1">
      <c r="A68" s="2">
        <v>77</v>
      </c>
      <c r="B68" s="2" t="s">
        <v>93</v>
      </c>
      <c r="C68" s="2" t="s">
        <v>262</v>
      </c>
      <c r="D68" s="2" t="s">
        <v>237</v>
      </c>
      <c r="E68" s="2" t="s">
        <v>236</v>
      </c>
      <c r="F68" s="3">
        <v>42969.701539351852</v>
      </c>
      <c r="G68" s="2" t="s">
        <v>200</v>
      </c>
      <c r="L68" s="2" t="s">
        <v>67</v>
      </c>
      <c r="M68" s="2" t="s">
        <v>67</v>
      </c>
      <c r="N68" s="2" t="s">
        <v>205</v>
      </c>
      <c r="O68" s="2" t="s">
        <v>261</v>
      </c>
      <c r="P68" s="2" t="s">
        <v>67</v>
      </c>
      <c r="Q68" s="2" t="s">
        <v>67</v>
      </c>
      <c r="R68" s="4">
        <v>0.5</v>
      </c>
      <c r="S68" s="2" t="s">
        <v>260</v>
      </c>
      <c r="T68" s="2" t="s">
        <v>259</v>
      </c>
      <c r="U68" s="2" t="s">
        <v>203</v>
      </c>
      <c r="V68" s="2" t="s">
        <v>67</v>
      </c>
      <c r="W68" s="4">
        <v>0.5</v>
      </c>
      <c r="Y68" s="3">
        <v>42370</v>
      </c>
    </row>
    <row r="69" spans="1:26" ht="24" hidden="1">
      <c r="A69" s="2">
        <v>45</v>
      </c>
      <c r="B69" s="2" t="s">
        <v>90</v>
      </c>
      <c r="C69" s="2" t="s">
        <v>88</v>
      </c>
      <c r="D69" s="2" t="s">
        <v>28</v>
      </c>
      <c r="E69" s="2" t="s">
        <v>238</v>
      </c>
      <c r="F69" s="3">
        <v>42969.701539351852</v>
      </c>
      <c r="G69" s="2" t="s">
        <v>235</v>
      </c>
      <c r="H69" s="2" t="s">
        <v>296</v>
      </c>
      <c r="J69" s="2" t="s">
        <v>294</v>
      </c>
      <c r="K69" s="2" t="s">
        <v>318</v>
      </c>
      <c r="L69" s="2" t="s">
        <v>316</v>
      </c>
      <c r="M69" s="2" t="s">
        <v>67</v>
      </c>
      <c r="N69" s="2" t="s">
        <v>205</v>
      </c>
      <c r="O69" s="2" t="s">
        <v>240</v>
      </c>
      <c r="P69" s="2" t="s">
        <v>67</v>
      </c>
      <c r="Q69" s="2" t="s">
        <v>67</v>
      </c>
      <c r="R69" s="4">
        <v>0.63</v>
      </c>
      <c r="T69" s="2" t="s">
        <v>285</v>
      </c>
      <c r="U69" s="2" t="s">
        <v>203</v>
      </c>
      <c r="V69" s="2" t="s">
        <v>67</v>
      </c>
      <c r="W69" s="4">
        <v>0.63</v>
      </c>
      <c r="Y69" s="3">
        <v>41275</v>
      </c>
    </row>
    <row r="70" spans="1:26" ht="24" hidden="1">
      <c r="A70" s="2">
        <v>44</v>
      </c>
      <c r="B70" s="2" t="s">
        <v>89</v>
      </c>
      <c r="C70" s="2" t="s">
        <v>88</v>
      </c>
      <c r="D70" s="2" t="s">
        <v>28</v>
      </c>
      <c r="E70" s="2" t="s">
        <v>238</v>
      </c>
      <c r="F70" s="3">
        <v>42969.701539351852</v>
      </c>
      <c r="G70" s="2" t="s">
        <v>235</v>
      </c>
      <c r="H70" s="2" t="s">
        <v>296</v>
      </c>
      <c r="J70" s="2" t="s">
        <v>294</v>
      </c>
      <c r="K70" s="2" t="s">
        <v>318</v>
      </c>
      <c r="L70" s="2" t="s">
        <v>316</v>
      </c>
      <c r="M70" s="2" t="s">
        <v>67</v>
      </c>
      <c r="N70" s="2" t="s">
        <v>205</v>
      </c>
      <c r="O70" s="2" t="s">
        <v>246</v>
      </c>
      <c r="P70" s="2" t="s">
        <v>67</v>
      </c>
      <c r="Q70" s="2" t="s">
        <v>67</v>
      </c>
      <c r="R70" s="4">
        <v>0.63</v>
      </c>
      <c r="T70" s="2" t="s">
        <v>285</v>
      </c>
      <c r="U70" s="2" t="s">
        <v>203</v>
      </c>
      <c r="V70" s="2" t="s">
        <v>67</v>
      </c>
      <c r="W70" s="4">
        <v>0.63</v>
      </c>
      <c r="Y70" s="3">
        <v>41275</v>
      </c>
    </row>
    <row r="71" spans="1:26" ht="24" hidden="1">
      <c r="A71" s="2">
        <v>47</v>
      </c>
      <c r="B71" s="2" t="s">
        <v>87</v>
      </c>
      <c r="C71" s="2" t="s">
        <v>85</v>
      </c>
      <c r="D71" s="2" t="s">
        <v>28</v>
      </c>
      <c r="E71" s="2" t="s">
        <v>238</v>
      </c>
      <c r="F71" s="3">
        <v>42969.701539351852</v>
      </c>
      <c r="G71" s="2" t="s">
        <v>235</v>
      </c>
      <c r="H71" s="2" t="s">
        <v>296</v>
      </c>
      <c r="J71" s="2" t="s">
        <v>294</v>
      </c>
      <c r="K71" s="2" t="s">
        <v>317</v>
      </c>
      <c r="L71" s="2" t="s">
        <v>316</v>
      </c>
      <c r="M71" s="2" t="s">
        <v>67</v>
      </c>
      <c r="N71" s="2" t="s">
        <v>205</v>
      </c>
      <c r="O71" s="2" t="s">
        <v>240</v>
      </c>
      <c r="P71" s="2" t="s">
        <v>67</v>
      </c>
      <c r="Q71" s="2" t="s">
        <v>67</v>
      </c>
      <c r="R71" s="4">
        <v>0.46</v>
      </c>
      <c r="T71" s="2" t="s">
        <v>285</v>
      </c>
      <c r="U71" s="2" t="s">
        <v>203</v>
      </c>
      <c r="V71" s="2" t="s">
        <v>67</v>
      </c>
      <c r="W71" s="4">
        <v>0.46</v>
      </c>
      <c r="Y71" s="3">
        <v>41275</v>
      </c>
    </row>
    <row r="72" spans="1:26" ht="24" hidden="1">
      <c r="A72" s="2">
        <v>46</v>
      </c>
      <c r="B72" s="2" t="s">
        <v>86</v>
      </c>
      <c r="C72" s="2" t="s">
        <v>85</v>
      </c>
      <c r="D72" s="2" t="s">
        <v>28</v>
      </c>
      <c r="E72" s="2" t="s">
        <v>238</v>
      </c>
      <c r="F72" s="3">
        <v>42969.701539351852</v>
      </c>
      <c r="G72" s="2" t="s">
        <v>235</v>
      </c>
      <c r="H72" s="2" t="s">
        <v>296</v>
      </c>
      <c r="J72" s="2" t="s">
        <v>294</v>
      </c>
      <c r="K72" s="2" t="s">
        <v>317</v>
      </c>
      <c r="L72" s="2" t="s">
        <v>316</v>
      </c>
      <c r="M72" s="2" t="s">
        <v>67</v>
      </c>
      <c r="N72" s="2" t="s">
        <v>205</v>
      </c>
      <c r="O72" s="2" t="s">
        <v>246</v>
      </c>
      <c r="P72" s="2" t="s">
        <v>67</v>
      </c>
      <c r="Q72" s="2" t="s">
        <v>67</v>
      </c>
      <c r="R72" s="4">
        <v>0.46</v>
      </c>
      <c r="T72" s="2" t="s">
        <v>285</v>
      </c>
      <c r="U72" s="2" t="s">
        <v>203</v>
      </c>
      <c r="V72" s="2" t="s">
        <v>67</v>
      </c>
      <c r="W72" s="4">
        <v>0.46</v>
      </c>
      <c r="Y72" s="3">
        <v>41275</v>
      </c>
    </row>
    <row r="73" spans="1:26" ht="24" hidden="1">
      <c r="A73" s="2">
        <v>61</v>
      </c>
      <c r="B73" s="2" t="s">
        <v>124</v>
      </c>
      <c r="C73" s="2" t="s">
        <v>123</v>
      </c>
      <c r="D73" s="2" t="s">
        <v>28</v>
      </c>
      <c r="E73" s="2" t="s">
        <v>238</v>
      </c>
      <c r="F73" s="3">
        <v>42969.701539351852</v>
      </c>
      <c r="G73" s="2" t="s">
        <v>194</v>
      </c>
      <c r="L73" s="2" t="s">
        <v>67</v>
      </c>
      <c r="M73" s="2" t="s">
        <v>67</v>
      </c>
      <c r="N73" s="2" t="s">
        <v>205</v>
      </c>
      <c r="O73" s="2" t="s">
        <v>67</v>
      </c>
      <c r="P73" s="2" t="s">
        <v>67</v>
      </c>
      <c r="Q73" s="2" t="s">
        <v>67</v>
      </c>
      <c r="R73" s="4">
        <v>0.55000000000000004</v>
      </c>
      <c r="T73" s="2" t="s">
        <v>242</v>
      </c>
      <c r="U73" s="2" t="s">
        <v>203</v>
      </c>
      <c r="V73" s="2" t="s">
        <v>67</v>
      </c>
      <c r="W73" s="4">
        <v>0.55000000000000004</v>
      </c>
      <c r="Y73" s="3">
        <v>41275</v>
      </c>
    </row>
    <row r="74" spans="1:26" ht="24">
      <c r="A74" s="2">
        <v>62</v>
      </c>
      <c r="B74" s="2" t="s">
        <v>29</v>
      </c>
      <c r="C74" s="2" t="s">
        <v>274</v>
      </c>
      <c r="D74" s="2" t="s">
        <v>28</v>
      </c>
      <c r="E74" s="2" t="s">
        <v>238</v>
      </c>
      <c r="F74" s="3">
        <v>42969.701539351852</v>
      </c>
      <c r="G74" s="2" t="s">
        <v>194</v>
      </c>
      <c r="L74" s="2" t="s">
        <v>67</v>
      </c>
      <c r="M74" s="2" t="s">
        <v>67</v>
      </c>
      <c r="N74" s="2" t="s">
        <v>272</v>
      </c>
      <c r="O74" s="2" t="s">
        <v>271</v>
      </c>
      <c r="P74" s="2" t="s">
        <v>67</v>
      </c>
      <c r="Q74" s="2" t="s">
        <v>67</v>
      </c>
      <c r="R74" s="4">
        <v>0.85</v>
      </c>
      <c r="S74" s="2" t="s">
        <v>270</v>
      </c>
      <c r="T74" s="2" t="s">
        <v>242</v>
      </c>
      <c r="U74" s="2" t="s">
        <v>203</v>
      </c>
      <c r="V74" s="2" t="s">
        <v>67</v>
      </c>
      <c r="W74" s="4">
        <v>0.85</v>
      </c>
      <c r="Y74" s="3">
        <v>41275</v>
      </c>
    </row>
    <row r="75" spans="1:26" ht="48" hidden="1">
      <c r="A75" s="2">
        <v>51</v>
      </c>
      <c r="B75" s="2" t="s">
        <v>84</v>
      </c>
      <c r="C75" s="2" t="s">
        <v>327</v>
      </c>
      <c r="D75" s="2" t="s">
        <v>28</v>
      </c>
      <c r="E75" s="2" t="s">
        <v>238</v>
      </c>
      <c r="F75" s="3">
        <v>42969.701539351852</v>
      </c>
      <c r="G75" s="2" t="s">
        <v>194</v>
      </c>
      <c r="H75" s="2" t="s">
        <v>310</v>
      </c>
      <c r="I75" s="2" t="s">
        <v>315</v>
      </c>
      <c r="J75" s="2" t="s">
        <v>314</v>
      </c>
      <c r="K75" s="2" t="s">
        <v>326</v>
      </c>
      <c r="L75" s="2" t="s">
        <v>67</v>
      </c>
      <c r="M75" s="2" t="s">
        <v>281</v>
      </c>
      <c r="N75" s="2" t="s">
        <v>205</v>
      </c>
      <c r="O75" s="2" t="s">
        <v>271</v>
      </c>
      <c r="P75" s="2" t="s">
        <v>67</v>
      </c>
      <c r="Q75" s="2" t="s">
        <v>67</v>
      </c>
      <c r="R75" s="4">
        <v>0.59</v>
      </c>
      <c r="S75" s="2" t="s">
        <v>324</v>
      </c>
      <c r="T75" s="2" t="s">
        <v>306</v>
      </c>
      <c r="U75" s="2" t="s">
        <v>203</v>
      </c>
      <c r="V75" s="2" t="s">
        <v>67</v>
      </c>
      <c r="W75" s="4">
        <v>0.59</v>
      </c>
      <c r="Y75" s="3">
        <v>41275</v>
      </c>
    </row>
    <row r="76" spans="1:26" ht="48" hidden="1">
      <c r="A76" s="2">
        <v>52</v>
      </c>
      <c r="B76" s="2" t="s">
        <v>84</v>
      </c>
      <c r="C76" s="2" t="s">
        <v>327</v>
      </c>
      <c r="D76" s="2" t="s">
        <v>28</v>
      </c>
      <c r="E76" s="2" t="s">
        <v>238</v>
      </c>
      <c r="F76" s="3">
        <v>42969.701539351852</v>
      </c>
      <c r="G76" s="2" t="s">
        <v>194</v>
      </c>
      <c r="H76" s="2" t="s">
        <v>310</v>
      </c>
      <c r="I76" s="2" t="s">
        <v>315</v>
      </c>
      <c r="J76" s="2" t="s">
        <v>314</v>
      </c>
      <c r="K76" s="2" t="s">
        <v>326</v>
      </c>
      <c r="L76" s="2" t="s">
        <v>325</v>
      </c>
      <c r="M76" s="2" t="s">
        <v>281</v>
      </c>
      <c r="N76" s="2" t="s">
        <v>205</v>
      </c>
      <c r="O76" s="2" t="s">
        <v>271</v>
      </c>
      <c r="P76" s="2" t="s">
        <v>67</v>
      </c>
      <c r="Q76" s="2" t="s">
        <v>67</v>
      </c>
      <c r="R76" s="4">
        <v>0.65</v>
      </c>
      <c r="S76" s="2" t="s">
        <v>324</v>
      </c>
      <c r="T76" s="2" t="s">
        <v>306</v>
      </c>
      <c r="U76" s="2" t="s">
        <v>203</v>
      </c>
      <c r="V76" s="2" t="s">
        <v>67</v>
      </c>
      <c r="W76" s="4">
        <v>0.65</v>
      </c>
      <c r="Y76" s="3">
        <v>41275</v>
      </c>
    </row>
    <row r="77" spans="1:26" ht="24">
      <c r="A77" s="2">
        <v>85</v>
      </c>
      <c r="B77" s="2" t="s">
        <v>218</v>
      </c>
      <c r="C77" s="2" t="s">
        <v>217</v>
      </c>
      <c r="D77" s="2" t="s">
        <v>207</v>
      </c>
      <c r="E77" s="2" t="s">
        <v>206</v>
      </c>
      <c r="F77" s="3">
        <v>42969.701539351852</v>
      </c>
      <c r="G77" s="2" t="s">
        <v>194</v>
      </c>
      <c r="H77" s="2" t="s">
        <v>193</v>
      </c>
      <c r="I77" s="2" t="s">
        <v>67</v>
      </c>
      <c r="J77" s="2" t="s">
        <v>191</v>
      </c>
      <c r="K77" s="2" t="s">
        <v>214</v>
      </c>
      <c r="L77" s="2" t="s">
        <v>67</v>
      </c>
      <c r="M77" s="2" t="s">
        <v>67</v>
      </c>
      <c r="N77" s="2" t="s">
        <v>205</v>
      </c>
      <c r="O77" s="2" t="s">
        <v>67</v>
      </c>
      <c r="P77" s="2" t="s">
        <v>67</v>
      </c>
      <c r="Q77" s="2" t="s">
        <v>67</v>
      </c>
      <c r="R77" s="4">
        <v>0.85</v>
      </c>
      <c r="T77" s="2" t="s">
        <v>204</v>
      </c>
      <c r="U77" s="2" t="s">
        <v>203</v>
      </c>
      <c r="V77" s="2" t="s">
        <v>67</v>
      </c>
      <c r="W77" s="4">
        <v>0.85</v>
      </c>
      <c r="Y77" s="3">
        <v>42917</v>
      </c>
    </row>
    <row r="78" spans="1:26" hidden="1">
      <c r="A78" s="2">
        <v>21</v>
      </c>
      <c r="B78" s="2" t="s">
        <v>351</v>
      </c>
      <c r="C78" s="2" t="s">
        <v>350</v>
      </c>
      <c r="D78" s="2" t="s">
        <v>225</v>
      </c>
      <c r="E78" s="2" t="s">
        <v>224</v>
      </c>
      <c r="F78" s="3">
        <v>42969.701539351852</v>
      </c>
      <c r="G78" s="2" t="s">
        <v>194</v>
      </c>
      <c r="H78" s="2" t="s">
        <v>193</v>
      </c>
      <c r="I78" s="2" t="s">
        <v>67</v>
      </c>
      <c r="J78" s="2" t="s">
        <v>191</v>
      </c>
      <c r="K78" s="2" t="s">
        <v>220</v>
      </c>
      <c r="L78" s="2" t="s">
        <v>67</v>
      </c>
      <c r="M78" s="2" t="s">
        <v>67</v>
      </c>
      <c r="N78" s="2" t="s">
        <v>205</v>
      </c>
      <c r="O78" s="2" t="s">
        <v>219</v>
      </c>
      <c r="P78" s="2" t="s">
        <v>67</v>
      </c>
      <c r="Q78" s="2" t="s">
        <v>67</v>
      </c>
      <c r="R78" s="4">
        <v>0.54</v>
      </c>
      <c r="U78" s="2" t="s">
        <v>203</v>
      </c>
      <c r="V78" s="2" t="s">
        <v>67</v>
      </c>
      <c r="W78" s="4">
        <v>0.54</v>
      </c>
      <c r="Y78" s="3">
        <v>42370</v>
      </c>
      <c r="Z78" s="3">
        <v>42369</v>
      </c>
    </row>
    <row r="79" spans="1:26" ht="48" hidden="1">
      <c r="A79" s="2">
        <v>20</v>
      </c>
      <c r="B79" s="2" t="s">
        <v>379</v>
      </c>
      <c r="C79" s="2" t="s">
        <v>378</v>
      </c>
      <c r="D79" s="2" t="s">
        <v>225</v>
      </c>
      <c r="E79" s="2" t="s">
        <v>224</v>
      </c>
      <c r="F79" s="3">
        <v>42969.701539351852</v>
      </c>
      <c r="G79" s="2" t="s">
        <v>194</v>
      </c>
      <c r="H79" s="2" t="s">
        <v>193</v>
      </c>
      <c r="I79" s="2" t="s">
        <v>67</v>
      </c>
      <c r="J79" s="2" t="s">
        <v>191</v>
      </c>
      <c r="K79" s="2" t="s">
        <v>220</v>
      </c>
      <c r="L79" s="2" t="s">
        <v>67</v>
      </c>
      <c r="M79" s="2" t="s">
        <v>67</v>
      </c>
      <c r="N79" s="2" t="s">
        <v>205</v>
      </c>
      <c r="O79" s="2" t="s">
        <v>219</v>
      </c>
      <c r="P79" s="2" t="s">
        <v>67</v>
      </c>
      <c r="Q79" s="2" t="s">
        <v>67</v>
      </c>
      <c r="R79" s="4">
        <v>0.9</v>
      </c>
      <c r="S79" s="2" t="s">
        <v>377</v>
      </c>
      <c r="U79" s="2" t="s">
        <v>203</v>
      </c>
      <c r="V79" s="2" t="s">
        <v>67</v>
      </c>
      <c r="W79" s="4">
        <v>0.9</v>
      </c>
      <c r="Y79" s="3">
        <v>42370</v>
      </c>
      <c r="Z79" s="3">
        <v>42369</v>
      </c>
    </row>
    <row r="80" spans="1:26" ht="24" hidden="1">
      <c r="A80" s="2">
        <v>18</v>
      </c>
      <c r="B80" s="2" t="s">
        <v>353</v>
      </c>
      <c r="C80" s="2" t="s">
        <v>356</v>
      </c>
      <c r="D80" s="2" t="s">
        <v>28</v>
      </c>
      <c r="E80" s="2" t="s">
        <v>238</v>
      </c>
      <c r="F80" s="3">
        <v>42969.701539351852</v>
      </c>
      <c r="G80" s="2" t="s">
        <v>194</v>
      </c>
      <c r="H80" s="2" t="s">
        <v>193</v>
      </c>
      <c r="I80" s="2" t="s">
        <v>355</v>
      </c>
      <c r="J80" s="2" t="s">
        <v>191</v>
      </c>
      <c r="K80" s="2" t="s">
        <v>220</v>
      </c>
      <c r="L80" s="2" t="s">
        <v>67</v>
      </c>
      <c r="M80" s="2" t="s">
        <v>67</v>
      </c>
      <c r="N80" s="2" t="s">
        <v>205</v>
      </c>
      <c r="O80" s="2" t="s">
        <v>219</v>
      </c>
      <c r="P80" s="2" t="s">
        <v>67</v>
      </c>
      <c r="Q80" s="2" t="s">
        <v>67</v>
      </c>
      <c r="R80" s="4">
        <v>0.54</v>
      </c>
      <c r="T80" s="2" t="s">
        <v>354</v>
      </c>
      <c r="U80" s="2" t="s">
        <v>203</v>
      </c>
      <c r="V80" s="2" t="s">
        <v>67</v>
      </c>
      <c r="W80" s="4">
        <v>0.54</v>
      </c>
      <c r="Y80" s="3">
        <v>41275</v>
      </c>
      <c r="Z80" s="3">
        <v>42369</v>
      </c>
    </row>
    <row r="81" spans="1:26" hidden="1">
      <c r="A81" s="2">
        <v>19</v>
      </c>
      <c r="B81" s="2" t="s">
        <v>353</v>
      </c>
      <c r="C81" s="2" t="s">
        <v>352</v>
      </c>
      <c r="D81" s="2" t="s">
        <v>237</v>
      </c>
      <c r="E81" s="2" t="s">
        <v>236</v>
      </c>
      <c r="F81" s="3">
        <v>42969.701539351852</v>
      </c>
      <c r="G81" s="2" t="s">
        <v>194</v>
      </c>
      <c r="H81" s="2" t="s">
        <v>193</v>
      </c>
      <c r="I81" s="2" t="s">
        <v>67</v>
      </c>
      <c r="J81" s="2" t="s">
        <v>191</v>
      </c>
      <c r="K81" s="2" t="s">
        <v>220</v>
      </c>
      <c r="L81" s="2" t="s">
        <v>67</v>
      </c>
      <c r="M81" s="2" t="s">
        <v>67</v>
      </c>
      <c r="N81" s="2" t="s">
        <v>205</v>
      </c>
      <c r="O81" s="2" t="s">
        <v>219</v>
      </c>
      <c r="P81" s="2" t="s">
        <v>67</v>
      </c>
      <c r="Q81" s="2" t="s">
        <v>67</v>
      </c>
      <c r="R81" s="4">
        <v>0.9</v>
      </c>
      <c r="U81" s="2" t="s">
        <v>203</v>
      </c>
      <c r="V81" s="2" t="s">
        <v>67</v>
      </c>
      <c r="W81" s="4">
        <v>0.9</v>
      </c>
      <c r="Y81" s="3">
        <v>42370</v>
      </c>
      <c r="Z81" s="3">
        <v>42916</v>
      </c>
    </row>
    <row r="82" spans="1:26" ht="24" hidden="1">
      <c r="A82" s="2">
        <v>54</v>
      </c>
      <c r="B82" s="2" t="s">
        <v>20</v>
      </c>
      <c r="C82" s="2" t="s">
        <v>19</v>
      </c>
      <c r="D82" s="2" t="s">
        <v>28</v>
      </c>
      <c r="E82" s="2" t="s">
        <v>238</v>
      </c>
      <c r="F82" s="3">
        <v>42969.701539351852</v>
      </c>
      <c r="G82" s="2" t="s">
        <v>194</v>
      </c>
      <c r="H82" s="2" t="s">
        <v>257</v>
      </c>
      <c r="I82" s="2" t="s">
        <v>305</v>
      </c>
      <c r="J82" s="2" t="s">
        <v>304</v>
      </c>
      <c r="K82" s="2" t="s">
        <v>303</v>
      </c>
      <c r="L82" s="2" t="s">
        <v>67</v>
      </c>
      <c r="M82" s="2" t="s">
        <v>67</v>
      </c>
      <c r="N82" s="2" t="s">
        <v>205</v>
      </c>
      <c r="O82" s="2" t="s">
        <v>246</v>
      </c>
      <c r="P82" s="2" t="s">
        <v>67</v>
      </c>
      <c r="Q82" s="2" t="s">
        <v>67</v>
      </c>
      <c r="R82" s="4">
        <v>0.31</v>
      </c>
      <c r="T82" s="2" t="s">
        <v>253</v>
      </c>
      <c r="U82" s="2" t="s">
        <v>203</v>
      </c>
      <c r="V82" s="2" t="s">
        <v>67</v>
      </c>
      <c r="W82" s="4">
        <v>0.31</v>
      </c>
      <c r="Y82" s="3">
        <v>41275</v>
      </c>
    </row>
    <row r="83" spans="1:26" ht="24" hidden="1">
      <c r="A83" s="2">
        <v>53</v>
      </c>
      <c r="B83" s="2" t="s">
        <v>312</v>
      </c>
      <c r="C83" s="2" t="s">
        <v>311</v>
      </c>
      <c r="D83" s="2" t="s">
        <v>28</v>
      </c>
      <c r="E83" s="2" t="s">
        <v>238</v>
      </c>
      <c r="F83" s="3">
        <v>42969.701539351852</v>
      </c>
      <c r="G83" s="2" t="s">
        <v>194</v>
      </c>
      <c r="H83" s="2" t="s">
        <v>310</v>
      </c>
      <c r="I83" s="2" t="s">
        <v>309</v>
      </c>
      <c r="J83" s="2" t="s">
        <v>308</v>
      </c>
      <c r="K83" s="2" t="s">
        <v>307</v>
      </c>
      <c r="L83" s="2" t="s">
        <v>67</v>
      </c>
      <c r="M83" s="2" t="s">
        <v>67</v>
      </c>
      <c r="N83" s="2" t="s">
        <v>205</v>
      </c>
      <c r="O83" s="2" t="s">
        <v>246</v>
      </c>
      <c r="P83" s="2" t="s">
        <v>67</v>
      </c>
      <c r="Q83" s="2" t="s">
        <v>67</v>
      </c>
      <c r="R83" s="4">
        <v>0.23</v>
      </c>
      <c r="T83" s="2" t="s">
        <v>306</v>
      </c>
      <c r="U83" s="2" t="s">
        <v>203</v>
      </c>
      <c r="V83" s="2" t="s">
        <v>67</v>
      </c>
      <c r="W83" s="4">
        <v>0.23</v>
      </c>
      <c r="Y83" s="3">
        <v>41275</v>
      </c>
    </row>
    <row r="84" spans="1:26" ht="24" hidden="1">
      <c r="A84" s="2">
        <v>50</v>
      </c>
      <c r="B84" s="2" t="s">
        <v>118</v>
      </c>
      <c r="C84" s="2" t="s">
        <v>117</v>
      </c>
      <c r="D84" s="2" t="s">
        <v>28</v>
      </c>
      <c r="E84" s="2" t="s">
        <v>238</v>
      </c>
      <c r="F84" s="3">
        <v>42969.701539351852</v>
      </c>
      <c r="G84" s="2" t="s">
        <v>194</v>
      </c>
      <c r="H84" s="2" t="s">
        <v>310</v>
      </c>
      <c r="I84" s="2" t="s">
        <v>315</v>
      </c>
      <c r="J84" s="2" t="s">
        <v>314</v>
      </c>
      <c r="K84" s="2" t="s">
        <v>313</v>
      </c>
      <c r="L84" s="2" t="s">
        <v>67</v>
      </c>
      <c r="M84" s="2" t="s">
        <v>281</v>
      </c>
      <c r="N84" s="2" t="s">
        <v>205</v>
      </c>
      <c r="O84" s="2" t="s">
        <v>271</v>
      </c>
      <c r="P84" s="2" t="s">
        <v>67</v>
      </c>
      <c r="Q84" s="2" t="s">
        <v>67</v>
      </c>
      <c r="R84" s="4">
        <v>0.7</v>
      </c>
      <c r="T84" s="2" t="s">
        <v>306</v>
      </c>
      <c r="U84" s="2" t="s">
        <v>203</v>
      </c>
      <c r="V84" s="2" t="s">
        <v>67</v>
      </c>
      <c r="W84" s="4">
        <v>0.7</v>
      </c>
      <c r="Y84" s="3">
        <v>41275</v>
      </c>
    </row>
    <row r="85" spans="1:26" ht="24" hidden="1">
      <c r="A85" s="2">
        <v>30</v>
      </c>
      <c r="B85" s="2" t="s">
        <v>18</v>
      </c>
      <c r="C85" s="2" t="s">
        <v>17</v>
      </c>
      <c r="D85" s="2" t="s">
        <v>28</v>
      </c>
      <c r="E85" s="2" t="s">
        <v>238</v>
      </c>
      <c r="F85" s="3">
        <v>42969.701539351852</v>
      </c>
      <c r="G85" s="2" t="s">
        <v>194</v>
      </c>
      <c r="H85" s="2" t="s">
        <v>199</v>
      </c>
      <c r="I85" s="2" t="s">
        <v>302</v>
      </c>
      <c r="J85" s="2" t="s">
        <v>301</v>
      </c>
      <c r="K85" s="2" t="s">
        <v>300</v>
      </c>
      <c r="L85" s="2" t="s">
        <v>67</v>
      </c>
      <c r="M85" s="2" t="s">
        <v>281</v>
      </c>
      <c r="N85" s="2" t="s">
        <v>205</v>
      </c>
      <c r="O85" s="2" t="s">
        <v>277</v>
      </c>
      <c r="P85" s="2" t="s">
        <v>67</v>
      </c>
      <c r="Q85" s="2" t="s">
        <v>67</v>
      </c>
      <c r="R85" s="4">
        <v>0.78</v>
      </c>
      <c r="T85" s="2" t="s">
        <v>292</v>
      </c>
      <c r="U85" s="2" t="s">
        <v>203</v>
      </c>
      <c r="V85" s="2" t="s">
        <v>67</v>
      </c>
      <c r="W85" s="4">
        <v>0.78</v>
      </c>
      <c r="Y85" s="3">
        <v>41275</v>
      </c>
    </row>
    <row r="86" spans="1:26" ht="36" hidden="1">
      <c r="A86" s="2">
        <v>94</v>
      </c>
      <c r="B86" s="2" t="s">
        <v>197</v>
      </c>
      <c r="C86" s="2" t="s">
        <v>196</v>
      </c>
      <c r="D86" s="2" t="s">
        <v>11</v>
      </c>
      <c r="E86" s="2" t="s">
        <v>195</v>
      </c>
      <c r="F86" s="3">
        <v>42969.701539351852</v>
      </c>
      <c r="G86" s="2" t="s">
        <v>194</v>
      </c>
      <c r="H86" s="2" t="s">
        <v>193</v>
      </c>
      <c r="I86" s="2" t="s">
        <v>192</v>
      </c>
      <c r="J86" s="2" t="s">
        <v>191</v>
      </c>
      <c r="K86" s="2" t="s">
        <v>190</v>
      </c>
      <c r="L86" s="2" t="s">
        <v>67</v>
      </c>
      <c r="M86" s="2" t="s">
        <v>67</v>
      </c>
      <c r="N86" s="2" t="s">
        <v>67</v>
      </c>
      <c r="O86" s="2" t="s">
        <v>67</v>
      </c>
      <c r="P86" s="2" t="s">
        <v>67</v>
      </c>
      <c r="Q86" s="2" t="s">
        <v>67</v>
      </c>
      <c r="R86" s="4">
        <v>0.45</v>
      </c>
      <c r="T86" s="2" t="s">
        <v>189</v>
      </c>
      <c r="U86" s="2" t="s">
        <v>188</v>
      </c>
      <c r="V86" s="2" t="s">
        <v>67</v>
      </c>
      <c r="W86" s="4">
        <v>0.45</v>
      </c>
      <c r="Y86" s="3">
        <v>43466</v>
      </c>
    </row>
    <row r="87" spans="1:26" ht="36" hidden="1">
      <c r="A87" s="2">
        <v>58</v>
      </c>
      <c r="B87" s="2" t="s">
        <v>80</v>
      </c>
      <c r="C87" s="2" t="s">
        <v>258</v>
      </c>
      <c r="D87" s="2" t="s">
        <v>237</v>
      </c>
      <c r="E87" s="2" t="s">
        <v>236</v>
      </c>
      <c r="F87" s="3">
        <v>42969.701539351852</v>
      </c>
      <c r="G87" s="2" t="s">
        <v>194</v>
      </c>
      <c r="H87" s="2" t="s">
        <v>257</v>
      </c>
      <c r="I87" s="2" t="s">
        <v>256</v>
      </c>
      <c r="J87" s="2" t="s">
        <v>248</v>
      </c>
      <c r="K87" s="2" t="s">
        <v>255</v>
      </c>
      <c r="L87" s="2" t="s">
        <v>67</v>
      </c>
      <c r="M87" s="2" t="s">
        <v>67</v>
      </c>
      <c r="N87" s="2" t="s">
        <v>205</v>
      </c>
      <c r="O87" s="2" t="s">
        <v>277</v>
      </c>
      <c r="P87" s="2" t="s">
        <v>67</v>
      </c>
      <c r="Q87" s="2" t="s">
        <v>67</v>
      </c>
      <c r="R87" s="4">
        <v>0.95</v>
      </c>
      <c r="S87" s="2" t="s">
        <v>276</v>
      </c>
      <c r="T87" s="2" t="s">
        <v>275</v>
      </c>
      <c r="U87" s="2" t="s">
        <v>203</v>
      </c>
      <c r="V87" s="2" t="s">
        <v>67</v>
      </c>
      <c r="W87" s="4">
        <v>0.8</v>
      </c>
      <c r="Y87" s="3">
        <v>42370</v>
      </c>
    </row>
    <row r="88" spans="1:26" ht="24" hidden="1">
      <c r="A88" s="2">
        <v>57</v>
      </c>
      <c r="B88" s="2" t="s">
        <v>80</v>
      </c>
      <c r="C88" s="2" t="s">
        <v>258</v>
      </c>
      <c r="D88" s="2" t="s">
        <v>28</v>
      </c>
      <c r="E88" s="2" t="s">
        <v>238</v>
      </c>
      <c r="F88" s="3">
        <v>42969.701539351852</v>
      </c>
      <c r="G88" s="2" t="s">
        <v>194</v>
      </c>
      <c r="H88" s="2" t="s">
        <v>257</v>
      </c>
      <c r="I88" s="2" t="s">
        <v>256</v>
      </c>
      <c r="J88" s="2" t="s">
        <v>248</v>
      </c>
      <c r="K88" s="2" t="s">
        <v>255</v>
      </c>
      <c r="L88" s="2" t="s">
        <v>67</v>
      </c>
      <c r="M88" s="2" t="s">
        <v>67</v>
      </c>
      <c r="N88" s="2" t="s">
        <v>205</v>
      </c>
      <c r="O88" s="2" t="s">
        <v>254</v>
      </c>
      <c r="P88" s="2" t="s">
        <v>67</v>
      </c>
      <c r="Q88" s="2" t="s">
        <v>67</v>
      </c>
      <c r="R88" s="4">
        <v>0.7</v>
      </c>
      <c r="T88" s="2" t="s">
        <v>253</v>
      </c>
      <c r="U88" s="2" t="s">
        <v>203</v>
      </c>
      <c r="V88" s="2" t="s">
        <v>67</v>
      </c>
      <c r="W88" s="4">
        <v>0.7</v>
      </c>
      <c r="Y88" s="3">
        <v>41275</v>
      </c>
      <c r="Z88" s="3">
        <v>42369</v>
      </c>
    </row>
    <row r="89" spans="1:26" ht="24" hidden="1">
      <c r="A89" s="2">
        <v>28</v>
      </c>
      <c r="B89" s="2" t="s">
        <v>116</v>
      </c>
      <c r="C89" s="2" t="s">
        <v>115</v>
      </c>
      <c r="D89" s="2" t="s">
        <v>237</v>
      </c>
      <c r="E89" s="2" t="s">
        <v>236</v>
      </c>
      <c r="F89" s="3">
        <v>42969.701539351852</v>
      </c>
      <c r="G89" s="2" t="s">
        <v>194</v>
      </c>
      <c r="H89" s="2" t="s">
        <v>199</v>
      </c>
      <c r="L89" s="2" t="s">
        <v>67</v>
      </c>
      <c r="M89" s="2" t="s">
        <v>281</v>
      </c>
      <c r="N89" s="2" t="s">
        <v>205</v>
      </c>
      <c r="O89" s="2" t="s">
        <v>219</v>
      </c>
      <c r="P89" s="2" t="s">
        <v>67</v>
      </c>
      <c r="Q89" s="2" t="s">
        <v>67</v>
      </c>
      <c r="R89" s="4">
        <v>0.75</v>
      </c>
      <c r="S89" s="2" t="s">
        <v>365</v>
      </c>
      <c r="U89" s="2" t="s">
        <v>203</v>
      </c>
      <c r="V89" s="2" t="s">
        <v>67</v>
      </c>
      <c r="W89" s="4">
        <v>0.75</v>
      </c>
      <c r="Y89" s="3">
        <v>42370</v>
      </c>
    </row>
    <row r="90" spans="1:26" ht="24" hidden="1">
      <c r="A90" s="2">
        <v>90</v>
      </c>
      <c r="B90" s="2" t="s">
        <v>114</v>
      </c>
      <c r="C90" s="2" t="s">
        <v>113</v>
      </c>
      <c r="D90" s="2" t="s">
        <v>202</v>
      </c>
      <c r="E90" s="2" t="s">
        <v>201</v>
      </c>
      <c r="F90" s="3">
        <v>42969.701539351852</v>
      </c>
      <c r="G90" s="2" t="s">
        <v>194</v>
      </c>
      <c r="H90" s="2" t="s">
        <v>199</v>
      </c>
      <c r="L90" s="2" t="s">
        <v>67</v>
      </c>
      <c r="M90" s="2" t="s">
        <v>67</v>
      </c>
      <c r="N90" s="2" t="s">
        <v>67</v>
      </c>
      <c r="O90" s="2" t="s">
        <v>67</v>
      </c>
      <c r="P90" s="2" t="s">
        <v>67</v>
      </c>
      <c r="Q90" s="2" t="s">
        <v>67</v>
      </c>
      <c r="R90" s="4">
        <v>0.75</v>
      </c>
      <c r="T90" s="2" t="s">
        <v>198</v>
      </c>
      <c r="U90" s="2" t="s">
        <v>188</v>
      </c>
      <c r="V90" s="2" t="s">
        <v>67</v>
      </c>
      <c r="W90" s="4">
        <v>0.75</v>
      </c>
      <c r="Y90" s="3">
        <v>42736</v>
      </c>
      <c r="Z90" s="3">
        <v>43465</v>
      </c>
    </row>
    <row r="91" spans="1:26" ht="24" hidden="1">
      <c r="A91" s="2">
        <v>92</v>
      </c>
      <c r="B91" s="2" t="s">
        <v>114</v>
      </c>
      <c r="C91" s="2" t="s">
        <v>113</v>
      </c>
      <c r="D91" s="2" t="s">
        <v>11</v>
      </c>
      <c r="E91" s="2" t="s">
        <v>195</v>
      </c>
      <c r="F91" s="3">
        <v>42969.701539351852</v>
      </c>
      <c r="G91" s="2" t="s">
        <v>194</v>
      </c>
      <c r="H91" s="2" t="s">
        <v>199</v>
      </c>
      <c r="L91" s="2" t="s">
        <v>67</v>
      </c>
      <c r="M91" s="2" t="s">
        <v>67</v>
      </c>
      <c r="N91" s="2" t="s">
        <v>67</v>
      </c>
      <c r="O91" s="2" t="s">
        <v>67</v>
      </c>
      <c r="P91" s="2" t="s">
        <v>67</v>
      </c>
      <c r="Q91" s="2" t="s">
        <v>67</v>
      </c>
      <c r="R91" s="4">
        <v>0.6</v>
      </c>
      <c r="T91" s="2" t="s">
        <v>198</v>
      </c>
      <c r="U91" s="2" t="s">
        <v>188</v>
      </c>
      <c r="V91" s="2" t="s">
        <v>67</v>
      </c>
      <c r="W91" s="4">
        <v>0.6</v>
      </c>
      <c r="Y91" s="3">
        <v>43466</v>
      </c>
    </row>
    <row r="92" spans="1:26" ht="24" hidden="1">
      <c r="A92" s="2">
        <v>31</v>
      </c>
      <c r="B92" s="2" t="s">
        <v>51</v>
      </c>
      <c r="C92" s="2" t="s">
        <v>50</v>
      </c>
      <c r="D92" s="2" t="s">
        <v>28</v>
      </c>
      <c r="E92" s="2" t="s">
        <v>238</v>
      </c>
      <c r="F92" s="3">
        <v>42969.701539351852</v>
      </c>
      <c r="G92" s="2" t="s">
        <v>194</v>
      </c>
      <c r="H92" s="2" t="s">
        <v>299</v>
      </c>
      <c r="I92" s="2" t="s">
        <v>298</v>
      </c>
      <c r="J92" s="2" t="s">
        <v>297</v>
      </c>
      <c r="L92" s="2" t="s">
        <v>67</v>
      </c>
      <c r="M92" s="2" t="s">
        <v>281</v>
      </c>
      <c r="N92" s="2" t="s">
        <v>205</v>
      </c>
      <c r="O92" s="2" t="s">
        <v>277</v>
      </c>
      <c r="P92" s="2" t="s">
        <v>67</v>
      </c>
      <c r="Q92" s="2" t="s">
        <v>67</v>
      </c>
      <c r="R92" s="4">
        <v>0.78</v>
      </c>
      <c r="T92" s="2" t="s">
        <v>292</v>
      </c>
      <c r="U92" s="2" t="s">
        <v>203</v>
      </c>
      <c r="V92" s="2" t="s">
        <v>67</v>
      </c>
      <c r="W92" s="4">
        <v>0.78</v>
      </c>
      <c r="Y92" s="3">
        <v>41275</v>
      </c>
    </row>
    <row r="93" spans="1:26" ht="24" hidden="1">
      <c r="A93" s="2">
        <v>29</v>
      </c>
      <c r="B93" s="2" t="s">
        <v>78</v>
      </c>
      <c r="C93" s="2" t="s">
        <v>77</v>
      </c>
      <c r="D93" s="2" t="s">
        <v>28</v>
      </c>
      <c r="E93" s="2" t="s">
        <v>238</v>
      </c>
      <c r="F93" s="3">
        <v>42969.701539351852</v>
      </c>
      <c r="G93" s="2" t="s">
        <v>194</v>
      </c>
      <c r="H93" s="2" t="s">
        <v>199</v>
      </c>
      <c r="I93" s="2" t="s">
        <v>343</v>
      </c>
      <c r="L93" s="2" t="s">
        <v>67</v>
      </c>
      <c r="M93" s="2" t="s">
        <v>281</v>
      </c>
      <c r="N93" s="2" t="s">
        <v>205</v>
      </c>
      <c r="O93" s="2" t="s">
        <v>246</v>
      </c>
      <c r="P93" s="2" t="s">
        <v>67</v>
      </c>
      <c r="Q93" s="2" t="s">
        <v>67</v>
      </c>
      <c r="R93" s="4">
        <v>0.36</v>
      </c>
      <c r="T93" s="2" t="s">
        <v>292</v>
      </c>
      <c r="U93" s="2" t="s">
        <v>203</v>
      </c>
      <c r="V93" s="2" t="s">
        <v>67</v>
      </c>
      <c r="W93" s="4">
        <v>0.36</v>
      </c>
      <c r="Y93" s="3">
        <v>41275</v>
      </c>
    </row>
    <row r="94" spans="1:26" ht="24" hidden="1">
      <c r="A94" s="2">
        <v>89</v>
      </c>
      <c r="B94" s="2" t="s">
        <v>209</v>
      </c>
      <c r="C94" s="2" t="s">
        <v>208</v>
      </c>
      <c r="D94" s="2" t="s">
        <v>207</v>
      </c>
      <c r="E94" s="2" t="s">
        <v>206</v>
      </c>
      <c r="F94" s="3">
        <v>42969.701539351852</v>
      </c>
      <c r="G94" s="2" t="s">
        <v>194</v>
      </c>
      <c r="H94" s="2" t="s">
        <v>193</v>
      </c>
      <c r="I94" s="2" t="s">
        <v>67</v>
      </c>
      <c r="J94" s="2" t="s">
        <v>191</v>
      </c>
      <c r="K94" s="2" t="s">
        <v>190</v>
      </c>
      <c r="L94" s="2" t="s">
        <v>67</v>
      </c>
      <c r="M94" s="2" t="s">
        <v>67</v>
      </c>
      <c r="N94" s="2" t="s">
        <v>205</v>
      </c>
      <c r="O94" s="2" t="s">
        <v>67</v>
      </c>
      <c r="P94" s="2" t="s">
        <v>67</v>
      </c>
      <c r="Q94" s="2" t="s">
        <v>67</v>
      </c>
      <c r="R94" s="4">
        <v>0.91</v>
      </c>
      <c r="T94" s="2" t="s">
        <v>204</v>
      </c>
      <c r="U94" s="2" t="s">
        <v>203</v>
      </c>
      <c r="V94" s="2" t="s">
        <v>67</v>
      </c>
      <c r="W94" s="4">
        <v>0.91</v>
      </c>
      <c r="Y94" s="3">
        <v>42917</v>
      </c>
      <c r="Z94" s="3">
        <v>43281</v>
      </c>
    </row>
    <row r="95" spans="1:26" ht="24" hidden="1">
      <c r="A95" s="2">
        <v>87</v>
      </c>
      <c r="B95" s="2" t="s">
        <v>213</v>
      </c>
      <c r="C95" s="2" t="s">
        <v>212</v>
      </c>
      <c r="D95" s="2" t="s">
        <v>207</v>
      </c>
      <c r="E95" s="2" t="s">
        <v>206</v>
      </c>
      <c r="F95" s="3">
        <v>42969.701539351852</v>
      </c>
      <c r="G95" s="2" t="s">
        <v>194</v>
      </c>
      <c r="H95" s="2" t="s">
        <v>193</v>
      </c>
      <c r="I95" s="2" t="s">
        <v>67</v>
      </c>
      <c r="J95" s="2" t="s">
        <v>191</v>
      </c>
      <c r="K95" s="2" t="s">
        <v>190</v>
      </c>
      <c r="L95" s="2" t="s">
        <v>67</v>
      </c>
      <c r="M95" s="2" t="s">
        <v>67</v>
      </c>
      <c r="N95" s="2" t="s">
        <v>205</v>
      </c>
      <c r="O95" s="2" t="s">
        <v>67</v>
      </c>
      <c r="P95" s="2" t="s">
        <v>67</v>
      </c>
      <c r="Q95" s="2" t="s">
        <v>67</v>
      </c>
      <c r="R95" s="4">
        <v>0.6</v>
      </c>
      <c r="T95" s="2" t="s">
        <v>204</v>
      </c>
      <c r="U95" s="2" t="s">
        <v>203</v>
      </c>
      <c r="V95" s="2" t="s">
        <v>67</v>
      </c>
      <c r="W95" s="4">
        <v>0.6</v>
      </c>
      <c r="Y95" s="3">
        <v>42917</v>
      </c>
      <c r="Z95" s="3">
        <v>43281</v>
      </c>
    </row>
    <row r="96" spans="1:26" ht="24" hidden="1">
      <c r="A96" s="2">
        <v>13</v>
      </c>
      <c r="B96" s="2" t="s">
        <v>361</v>
      </c>
      <c r="C96" s="2" t="s">
        <v>360</v>
      </c>
      <c r="D96" s="2" t="s">
        <v>237</v>
      </c>
      <c r="E96" s="2" t="s">
        <v>236</v>
      </c>
      <c r="F96" s="3">
        <v>42969.701539351852</v>
      </c>
      <c r="G96" s="2" t="s">
        <v>194</v>
      </c>
      <c r="H96" s="2" t="s">
        <v>193</v>
      </c>
      <c r="I96" s="2" t="s">
        <v>67</v>
      </c>
      <c r="L96" s="2" t="s">
        <v>67</v>
      </c>
      <c r="M96" s="2" t="s">
        <v>67</v>
      </c>
      <c r="N96" s="2" t="s">
        <v>205</v>
      </c>
      <c r="O96" s="2" t="s">
        <v>234</v>
      </c>
      <c r="P96" s="2" t="s">
        <v>67</v>
      </c>
      <c r="Q96" s="2" t="s">
        <v>67</v>
      </c>
      <c r="R96" s="4">
        <v>0.6</v>
      </c>
      <c r="U96" s="2" t="s">
        <v>203</v>
      </c>
      <c r="V96" s="2" t="s">
        <v>67</v>
      </c>
      <c r="W96" s="4">
        <v>0.6</v>
      </c>
      <c r="Y96" s="3">
        <v>42370</v>
      </c>
      <c r="Z96" s="3">
        <v>42916</v>
      </c>
    </row>
    <row r="97" spans="1:26" ht="24" hidden="1">
      <c r="A97" s="2">
        <v>55</v>
      </c>
      <c r="B97" s="2" t="s">
        <v>49</v>
      </c>
      <c r="C97" s="2" t="s">
        <v>279</v>
      </c>
      <c r="D97" s="2" t="s">
        <v>28</v>
      </c>
      <c r="E97" s="2" t="s">
        <v>238</v>
      </c>
      <c r="F97" s="3">
        <v>42969.701539351852</v>
      </c>
      <c r="G97" s="2" t="s">
        <v>194</v>
      </c>
      <c r="H97" s="2" t="s">
        <v>257</v>
      </c>
      <c r="I97" s="2" t="s">
        <v>256</v>
      </c>
      <c r="J97" s="2" t="s">
        <v>248</v>
      </c>
      <c r="K97" s="2" t="s">
        <v>278</v>
      </c>
      <c r="L97" s="2" t="s">
        <v>67</v>
      </c>
      <c r="M97" s="2" t="s">
        <v>67</v>
      </c>
      <c r="N97" s="2" t="s">
        <v>205</v>
      </c>
      <c r="O97" s="2" t="s">
        <v>254</v>
      </c>
      <c r="P97" s="2" t="s">
        <v>67</v>
      </c>
      <c r="Q97" s="2" t="s">
        <v>67</v>
      </c>
      <c r="R97" s="4">
        <v>0.53</v>
      </c>
      <c r="T97" s="2" t="s">
        <v>253</v>
      </c>
      <c r="U97" s="2" t="s">
        <v>203</v>
      </c>
      <c r="V97" s="2" t="s">
        <v>67</v>
      </c>
      <c r="W97" s="4">
        <v>0.53</v>
      </c>
      <c r="Y97" s="3">
        <v>41275</v>
      </c>
      <c r="Z97" s="3">
        <v>42369</v>
      </c>
    </row>
    <row r="98" spans="1:26" ht="36" hidden="1">
      <c r="A98" s="2">
        <v>56</v>
      </c>
      <c r="B98" s="2" t="s">
        <v>49</v>
      </c>
      <c r="C98" s="2" t="s">
        <v>279</v>
      </c>
      <c r="D98" s="2" t="s">
        <v>237</v>
      </c>
      <c r="E98" s="2" t="s">
        <v>236</v>
      </c>
      <c r="F98" s="3">
        <v>42969.701539351852</v>
      </c>
      <c r="G98" s="2" t="s">
        <v>194</v>
      </c>
      <c r="H98" s="2" t="s">
        <v>257</v>
      </c>
      <c r="I98" s="2" t="s">
        <v>256</v>
      </c>
      <c r="J98" s="2" t="s">
        <v>248</v>
      </c>
      <c r="K98" s="2" t="s">
        <v>278</v>
      </c>
      <c r="L98" s="2" t="s">
        <v>67</v>
      </c>
      <c r="M98" s="2" t="s">
        <v>67</v>
      </c>
      <c r="N98" s="2" t="s">
        <v>205</v>
      </c>
      <c r="O98" s="2" t="s">
        <v>277</v>
      </c>
      <c r="P98" s="2" t="s">
        <v>67</v>
      </c>
      <c r="Q98" s="2" t="s">
        <v>67</v>
      </c>
      <c r="R98" s="4">
        <v>0.8</v>
      </c>
      <c r="S98" s="2" t="s">
        <v>276</v>
      </c>
      <c r="T98" s="2" t="s">
        <v>275</v>
      </c>
      <c r="U98" s="2" t="s">
        <v>203</v>
      </c>
      <c r="V98" s="2" t="s">
        <v>67</v>
      </c>
      <c r="W98" s="4">
        <v>0.8</v>
      </c>
      <c r="Y98" s="3">
        <v>42370</v>
      </c>
    </row>
    <row r="99" spans="1:26" ht="24" hidden="1">
      <c r="A99" s="2">
        <v>33</v>
      </c>
      <c r="B99" s="2" t="s">
        <v>347</v>
      </c>
      <c r="C99" s="2" t="s">
        <v>346</v>
      </c>
      <c r="D99" s="2" t="s">
        <v>28</v>
      </c>
      <c r="E99" s="2" t="s">
        <v>238</v>
      </c>
      <c r="F99" s="3">
        <v>42969.701539351852</v>
      </c>
      <c r="G99" s="2" t="s">
        <v>194</v>
      </c>
      <c r="H99" s="2" t="s">
        <v>199</v>
      </c>
      <c r="I99" s="2" t="s">
        <v>343</v>
      </c>
      <c r="J99" s="2" t="s">
        <v>297</v>
      </c>
      <c r="K99" s="2" t="s">
        <v>337</v>
      </c>
      <c r="L99" s="2" t="s">
        <v>293</v>
      </c>
      <c r="M99" s="2" t="s">
        <v>281</v>
      </c>
      <c r="N99" s="2" t="s">
        <v>205</v>
      </c>
      <c r="O99" s="2" t="s">
        <v>246</v>
      </c>
      <c r="P99" s="2" t="s">
        <v>67</v>
      </c>
      <c r="Q99" s="2" t="s">
        <v>67</v>
      </c>
      <c r="R99" s="4">
        <v>0.55000000000000004</v>
      </c>
      <c r="S99" s="2" t="s">
        <v>336</v>
      </c>
      <c r="T99" s="2" t="s">
        <v>292</v>
      </c>
      <c r="U99" s="2" t="s">
        <v>203</v>
      </c>
      <c r="V99" s="2" t="s">
        <v>67</v>
      </c>
      <c r="W99" s="4">
        <v>0.55000000000000004</v>
      </c>
      <c r="Y99" s="3">
        <v>41275</v>
      </c>
      <c r="Z99" s="3">
        <v>42369</v>
      </c>
    </row>
    <row r="100" spans="1:26" hidden="1">
      <c r="A100" s="2">
        <v>34</v>
      </c>
      <c r="B100" s="2" t="s">
        <v>345</v>
      </c>
      <c r="C100" s="2" t="s">
        <v>344</v>
      </c>
      <c r="D100" s="2" t="s">
        <v>28</v>
      </c>
      <c r="E100" s="2" t="s">
        <v>238</v>
      </c>
      <c r="F100" s="3">
        <v>42969.701539351852</v>
      </c>
      <c r="G100" s="2" t="s">
        <v>194</v>
      </c>
      <c r="H100" s="2" t="s">
        <v>199</v>
      </c>
      <c r="I100" s="2" t="s">
        <v>343</v>
      </c>
      <c r="J100" s="2" t="s">
        <v>297</v>
      </c>
      <c r="K100" s="2" t="s">
        <v>337</v>
      </c>
      <c r="L100" s="2" t="s">
        <v>293</v>
      </c>
      <c r="M100" s="2" t="s">
        <v>281</v>
      </c>
      <c r="N100" s="2" t="s">
        <v>205</v>
      </c>
      <c r="O100" s="2" t="s">
        <v>246</v>
      </c>
      <c r="P100" s="2" t="s">
        <v>67</v>
      </c>
      <c r="Q100" s="2" t="s">
        <v>67</v>
      </c>
      <c r="R100" s="4">
        <v>0.8</v>
      </c>
      <c r="S100" s="2" t="s">
        <v>336</v>
      </c>
      <c r="T100" s="2" t="s">
        <v>342</v>
      </c>
      <c r="U100" s="2" t="s">
        <v>203</v>
      </c>
      <c r="V100" s="2" t="s">
        <v>67</v>
      </c>
      <c r="W100" s="4">
        <v>0.8</v>
      </c>
      <c r="Y100" s="3">
        <v>41275</v>
      </c>
      <c r="Z100" s="3">
        <v>42369</v>
      </c>
    </row>
    <row r="101" spans="1:26" ht="24" hidden="1">
      <c r="A101" s="2">
        <v>35</v>
      </c>
      <c r="B101" s="2" t="s">
        <v>341</v>
      </c>
      <c r="C101" s="2" t="s">
        <v>340</v>
      </c>
      <c r="D101" s="2" t="s">
        <v>28</v>
      </c>
      <c r="E101" s="2" t="s">
        <v>238</v>
      </c>
      <c r="F101" s="3">
        <v>42969.701539351852</v>
      </c>
      <c r="G101" s="2" t="s">
        <v>194</v>
      </c>
      <c r="H101" s="2" t="s">
        <v>199</v>
      </c>
      <c r="I101" s="2" t="s">
        <v>339</v>
      </c>
      <c r="J101" s="2" t="s">
        <v>338</v>
      </c>
      <c r="K101" s="2" t="s">
        <v>337</v>
      </c>
      <c r="L101" s="2" t="s">
        <v>293</v>
      </c>
      <c r="M101" s="2" t="s">
        <v>281</v>
      </c>
      <c r="N101" s="2" t="s">
        <v>205</v>
      </c>
      <c r="O101" s="2" t="s">
        <v>246</v>
      </c>
      <c r="P101" s="2" t="s">
        <v>67</v>
      </c>
      <c r="Q101" s="2" t="s">
        <v>67</v>
      </c>
      <c r="R101" s="4">
        <v>0.55000000000000004</v>
      </c>
      <c r="S101" s="2" t="s">
        <v>336</v>
      </c>
      <c r="T101" s="2" t="s">
        <v>292</v>
      </c>
      <c r="U101" s="2" t="s">
        <v>203</v>
      </c>
      <c r="V101" s="2" t="s">
        <v>67</v>
      </c>
      <c r="W101" s="4">
        <v>0.55000000000000004</v>
      </c>
      <c r="Y101" s="3">
        <v>41275</v>
      </c>
      <c r="Z101" s="3">
        <v>42369</v>
      </c>
    </row>
    <row r="102" spans="1:26" ht="24" hidden="1">
      <c r="A102" s="2">
        <v>32</v>
      </c>
      <c r="B102" s="2" t="s">
        <v>47</v>
      </c>
      <c r="C102" s="2" t="s">
        <v>46</v>
      </c>
      <c r="D102" s="2" t="s">
        <v>28</v>
      </c>
      <c r="E102" s="2" t="s">
        <v>238</v>
      </c>
      <c r="F102" s="3">
        <v>42969.701539351852</v>
      </c>
      <c r="G102" s="2" t="s">
        <v>194</v>
      </c>
      <c r="H102" s="2" t="s">
        <v>296</v>
      </c>
      <c r="I102" s="2" t="s">
        <v>295</v>
      </c>
      <c r="J102" s="2" t="s">
        <v>294</v>
      </c>
      <c r="L102" s="2" t="s">
        <v>293</v>
      </c>
      <c r="M102" s="2" t="s">
        <v>281</v>
      </c>
      <c r="N102" s="2" t="s">
        <v>205</v>
      </c>
      <c r="O102" s="2" t="s">
        <v>246</v>
      </c>
      <c r="P102" s="2" t="s">
        <v>67</v>
      </c>
      <c r="Q102" s="2" t="s">
        <v>67</v>
      </c>
      <c r="R102" s="4">
        <v>0.28000000000000003</v>
      </c>
      <c r="T102" s="2" t="s">
        <v>292</v>
      </c>
      <c r="U102" s="2" t="s">
        <v>203</v>
      </c>
      <c r="V102" s="2" t="s">
        <v>67</v>
      </c>
      <c r="W102" s="4">
        <v>0.28000000000000003</v>
      </c>
      <c r="Y102" s="3">
        <v>41275</v>
      </c>
    </row>
    <row r="103" spans="1:26" ht="24" hidden="1">
      <c r="A103" s="2">
        <v>75</v>
      </c>
      <c r="B103" s="2" t="s">
        <v>44</v>
      </c>
      <c r="C103" s="2" t="s">
        <v>43</v>
      </c>
      <c r="D103" s="2" t="s">
        <v>225</v>
      </c>
      <c r="E103" s="2" t="s">
        <v>267</v>
      </c>
      <c r="F103" s="3">
        <v>42969.701539351852</v>
      </c>
      <c r="G103" s="2" t="s">
        <v>67</v>
      </c>
      <c r="H103" s="2" t="s">
        <v>257</v>
      </c>
      <c r="I103" s="2" t="s">
        <v>266</v>
      </c>
      <c r="J103" s="2" t="s">
        <v>266</v>
      </c>
      <c r="K103" s="2" t="s">
        <v>265</v>
      </c>
      <c r="L103" s="2" t="s">
        <v>67</v>
      </c>
      <c r="M103" s="2" t="s">
        <v>67</v>
      </c>
      <c r="N103" s="2" t="s">
        <v>205</v>
      </c>
      <c r="O103" s="2" t="s">
        <v>67</v>
      </c>
      <c r="P103" s="2" t="s">
        <v>67</v>
      </c>
      <c r="Q103" s="2" t="s">
        <v>67</v>
      </c>
      <c r="R103" s="4">
        <v>0.1</v>
      </c>
      <c r="S103" s="2" t="s">
        <v>264</v>
      </c>
      <c r="T103" s="2" t="s">
        <v>263</v>
      </c>
      <c r="U103" s="2" t="s">
        <v>203</v>
      </c>
      <c r="V103" s="2" t="s">
        <v>67</v>
      </c>
      <c r="W103" s="4">
        <v>0.1</v>
      </c>
      <c r="Y103" s="3">
        <v>41275</v>
      </c>
    </row>
  </sheetData>
  <autoFilter ref="A1:AA103" xr:uid="{9D1AA52A-87C8-4DC0-B678-D61802940453}">
    <filterColumn colId="17">
      <filters>
        <filter val="0.85"/>
      </filters>
    </filterColumn>
  </autoFilter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19F28E-C85E-46BA-965E-7726FC26A818}">
            <xm:f>ISERROR(MATCH($B2,NTG_2020_Map!$AK:$AK,0))</xm:f>
            <x14:dxf>
              <font>
                <strike/>
              </font>
              <fill>
                <patternFill>
                  <bgColor theme="2" tint="-9.9948118533890809E-2"/>
                </patternFill>
              </fill>
            </x14:dxf>
          </x14:cfRule>
          <xm:sqref>A2:AA103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0EA3-1DE3-4F57-A054-66030BFC48B8}">
  <sheetPr codeName="Sheet1">
    <tabColor theme="7" tint="0.39997558519241921"/>
  </sheetPr>
  <dimension ref="A1:T108"/>
  <sheetViews>
    <sheetView workbookViewId="0">
      <pane xSplit="2" ySplit="1" topLeftCell="F96" activePane="bottomRight" state="frozen"/>
      <selection pane="topRight" activeCell="C1" sqref="C1"/>
      <selection pane="bottomLeft" activeCell="A2" sqref="A2"/>
      <selection pane="bottomRight" activeCell="B102" sqref="B102"/>
    </sheetView>
  </sheetViews>
  <sheetFormatPr defaultColWidth="9" defaultRowHeight="11.25"/>
  <cols>
    <col min="1" max="1" width="17.125" style="55" customWidth="1"/>
    <col min="2" max="2" width="8.125" style="53" customWidth="1"/>
    <col min="3" max="3" width="8.875" style="54" customWidth="1"/>
    <col min="4" max="4" width="9.75" style="54" customWidth="1"/>
    <col min="5" max="5" width="8.875" style="56" customWidth="1"/>
    <col min="6" max="6" width="8.75" style="56" customWidth="1"/>
    <col min="7" max="7" width="22.25" style="55" customWidth="1"/>
    <col min="8" max="8" width="14.375" style="55" customWidth="1"/>
    <col min="9" max="9" width="14.875" style="55" customWidth="1"/>
    <col min="10" max="10" width="11.5" style="55" customWidth="1"/>
    <col min="11" max="11" width="13" style="53" customWidth="1"/>
    <col min="12" max="12" width="9.625" style="53" customWidth="1"/>
    <col min="13" max="13" width="9.875" style="53" customWidth="1"/>
    <col min="14" max="14" width="10.625" style="53" customWidth="1"/>
    <col min="15" max="15" width="8.625" style="54" customWidth="1"/>
    <col min="16" max="16" width="15.5" style="55" customWidth="1"/>
    <col min="17" max="17" width="10.25" style="55" customWidth="1"/>
    <col min="18" max="18" width="8.125" style="54" customWidth="1"/>
    <col min="19" max="19" width="32.625" style="55" customWidth="1"/>
    <col min="20" max="20" width="9.75" style="55" customWidth="1"/>
    <col min="21" max="16384" width="9" style="53"/>
  </cols>
  <sheetData>
    <row r="1" spans="1:20" ht="25.5" customHeight="1">
      <c r="A1" s="55" t="s">
        <v>171</v>
      </c>
      <c r="B1" s="53" t="s">
        <v>170</v>
      </c>
      <c r="C1" s="54" t="s">
        <v>169</v>
      </c>
      <c r="D1" s="54" t="s">
        <v>168</v>
      </c>
      <c r="E1" s="56" t="s">
        <v>167</v>
      </c>
      <c r="F1" s="56" t="s">
        <v>166</v>
      </c>
      <c r="G1" s="55" t="s">
        <v>165</v>
      </c>
      <c r="H1" s="55" t="s">
        <v>164</v>
      </c>
      <c r="I1" s="55" t="s">
        <v>163</v>
      </c>
      <c r="J1" s="55" t="s">
        <v>162</v>
      </c>
      <c r="K1" s="53" t="s">
        <v>161</v>
      </c>
      <c r="L1" s="53" t="s">
        <v>160</v>
      </c>
      <c r="M1" s="53" t="s">
        <v>159</v>
      </c>
      <c r="N1" s="53" t="s">
        <v>158</v>
      </c>
      <c r="O1" s="54" t="s">
        <v>157</v>
      </c>
      <c r="P1" s="55" t="s">
        <v>156</v>
      </c>
      <c r="Q1" s="55" t="s">
        <v>155</v>
      </c>
      <c r="R1" s="54" t="s">
        <v>154</v>
      </c>
      <c r="S1" s="55" t="s">
        <v>153</v>
      </c>
      <c r="T1" s="55" t="s">
        <v>152</v>
      </c>
    </row>
    <row r="2" spans="1:20" ht="56.25">
      <c r="A2" s="53" t="s">
        <v>148</v>
      </c>
      <c r="B2" s="53" t="s">
        <v>11</v>
      </c>
      <c r="C2" s="54">
        <v>43466</v>
      </c>
      <c r="E2" s="56">
        <v>0.6</v>
      </c>
      <c r="F2" s="56">
        <v>0.6</v>
      </c>
      <c r="G2" s="55" t="s">
        <v>15</v>
      </c>
      <c r="H2" s="55" t="s">
        <v>663</v>
      </c>
      <c r="I2" s="55" t="s">
        <v>660</v>
      </c>
      <c r="J2" s="55" t="s">
        <v>660</v>
      </c>
      <c r="L2" s="53" t="b">
        <v>1</v>
      </c>
      <c r="M2" s="53" t="b">
        <v>1</v>
      </c>
      <c r="N2" s="53" t="b">
        <v>0</v>
      </c>
      <c r="O2" s="54">
        <v>44566.539816770834</v>
      </c>
      <c r="P2" s="55" t="s">
        <v>1</v>
      </c>
      <c r="Q2" s="55" t="s">
        <v>0</v>
      </c>
      <c r="R2" s="54">
        <v>44566.539816770834</v>
      </c>
      <c r="T2" s="55" t="s">
        <v>0</v>
      </c>
    </row>
    <row r="3" spans="1:20" ht="45">
      <c r="A3" s="53" t="s">
        <v>147</v>
      </c>
      <c r="B3" s="53" t="s">
        <v>11</v>
      </c>
      <c r="C3" s="54">
        <v>43466</v>
      </c>
      <c r="E3" s="56">
        <v>0.5</v>
      </c>
      <c r="F3" s="56">
        <v>0.5</v>
      </c>
      <c r="G3" s="55" t="s">
        <v>146</v>
      </c>
      <c r="H3" s="55" t="s">
        <v>663</v>
      </c>
      <c r="I3" s="55" t="s">
        <v>660</v>
      </c>
      <c r="J3" s="55" t="s">
        <v>664</v>
      </c>
      <c r="L3" s="53" t="b">
        <v>1</v>
      </c>
      <c r="M3" s="53" t="b">
        <v>1</v>
      </c>
      <c r="N3" s="53" t="b">
        <v>0</v>
      </c>
      <c r="O3" s="54">
        <v>44566.539816770834</v>
      </c>
      <c r="P3" s="55" t="s">
        <v>1</v>
      </c>
      <c r="Q3" s="55" t="s">
        <v>0</v>
      </c>
      <c r="R3" s="54">
        <v>44566.539816770834</v>
      </c>
      <c r="T3" s="55" t="s">
        <v>0</v>
      </c>
    </row>
    <row r="4" spans="1:20" ht="33.75">
      <c r="A4" s="53" t="s">
        <v>37</v>
      </c>
      <c r="B4" s="53" t="s">
        <v>54</v>
      </c>
      <c r="C4" s="54">
        <v>44562</v>
      </c>
      <c r="E4" s="56">
        <v>0.85</v>
      </c>
      <c r="F4" s="56">
        <v>0.85</v>
      </c>
      <c r="G4" s="55" t="s">
        <v>36</v>
      </c>
      <c r="H4" s="55" t="s">
        <v>669</v>
      </c>
      <c r="I4" s="55" t="s">
        <v>690</v>
      </c>
      <c r="J4" s="55" t="s">
        <v>671</v>
      </c>
      <c r="L4" s="53" t="b">
        <v>1</v>
      </c>
      <c r="M4" s="53" t="b">
        <v>1</v>
      </c>
      <c r="N4" s="53" t="b">
        <v>1</v>
      </c>
      <c r="O4" s="54">
        <v>44734.348686504629</v>
      </c>
      <c r="P4" s="55" t="s">
        <v>1</v>
      </c>
      <c r="Q4" s="55" t="s">
        <v>0</v>
      </c>
      <c r="R4" s="54">
        <v>44734.348686504629</v>
      </c>
      <c r="S4" s="55" t="s">
        <v>592</v>
      </c>
      <c r="T4" s="55" t="s">
        <v>0</v>
      </c>
    </row>
    <row r="5" spans="1:20" ht="22.5">
      <c r="A5" s="53" t="s">
        <v>37</v>
      </c>
      <c r="B5" s="53" t="s">
        <v>28</v>
      </c>
      <c r="C5" s="54">
        <v>41275</v>
      </c>
      <c r="E5" s="56">
        <v>0.85</v>
      </c>
      <c r="F5" s="56">
        <v>0.85</v>
      </c>
      <c r="G5" s="55" t="s">
        <v>36</v>
      </c>
      <c r="H5" s="55" t="s">
        <v>669</v>
      </c>
      <c r="I5" s="55" t="s">
        <v>670</v>
      </c>
      <c r="J5" s="55" t="s">
        <v>671</v>
      </c>
      <c r="L5" s="53" t="b">
        <v>1</v>
      </c>
      <c r="M5" s="53" t="b">
        <v>1</v>
      </c>
      <c r="N5" s="53" t="b">
        <v>0</v>
      </c>
      <c r="O5" s="54">
        <v>44566.539816770834</v>
      </c>
      <c r="P5" s="55" t="s">
        <v>1</v>
      </c>
      <c r="Q5" s="55" t="s">
        <v>0</v>
      </c>
      <c r="R5" s="54">
        <v>44566.539816770834</v>
      </c>
      <c r="T5" s="55" t="s">
        <v>0</v>
      </c>
    </row>
    <row r="6" spans="1:20" ht="101.25">
      <c r="A6" s="53" t="s">
        <v>52</v>
      </c>
      <c r="B6" s="53" t="s">
        <v>11</v>
      </c>
      <c r="C6" s="54">
        <v>43466</v>
      </c>
      <c r="E6" s="56">
        <v>0.7</v>
      </c>
      <c r="F6" s="56">
        <v>0.7</v>
      </c>
      <c r="G6" s="55" t="s">
        <v>577</v>
      </c>
      <c r="H6" s="55" t="s">
        <v>663</v>
      </c>
      <c r="I6" s="55" t="s">
        <v>660</v>
      </c>
      <c r="J6" s="55" t="s">
        <v>660</v>
      </c>
      <c r="L6" s="53" t="b">
        <v>1</v>
      </c>
      <c r="M6" s="53" t="b">
        <v>1</v>
      </c>
      <c r="N6" s="53" t="b">
        <v>0</v>
      </c>
      <c r="O6" s="54">
        <v>44566.539816770834</v>
      </c>
      <c r="P6" s="55" t="s">
        <v>1</v>
      </c>
      <c r="Q6" s="55" t="s">
        <v>0</v>
      </c>
      <c r="R6" s="54">
        <v>44566.539816770834</v>
      </c>
      <c r="T6" s="55" t="s">
        <v>0</v>
      </c>
    </row>
    <row r="7" spans="1:20" ht="33.75">
      <c r="A7" s="53" t="s">
        <v>593</v>
      </c>
      <c r="B7" s="53" t="s">
        <v>594</v>
      </c>
      <c r="C7" s="54">
        <v>45292</v>
      </c>
      <c r="E7" s="56">
        <v>0.65</v>
      </c>
      <c r="F7" s="56">
        <v>0.65</v>
      </c>
      <c r="G7" s="55" t="s">
        <v>595</v>
      </c>
      <c r="H7" s="55" t="s">
        <v>663</v>
      </c>
      <c r="I7" s="55" t="s">
        <v>660</v>
      </c>
      <c r="J7" s="55" t="s">
        <v>680</v>
      </c>
      <c r="K7" s="53" t="s">
        <v>596</v>
      </c>
      <c r="L7" s="53" t="b">
        <v>1</v>
      </c>
      <c r="M7" s="53" t="b">
        <v>1</v>
      </c>
      <c r="N7" s="53" t="b">
        <v>0</v>
      </c>
      <c r="O7" s="54">
        <v>44706.672438321759</v>
      </c>
      <c r="Q7" s="55" t="s">
        <v>0</v>
      </c>
      <c r="R7" s="54">
        <v>44706.672438321759</v>
      </c>
      <c r="S7" s="55" t="s">
        <v>597</v>
      </c>
      <c r="T7" s="55" t="s">
        <v>0</v>
      </c>
    </row>
    <row r="8" spans="1:20" ht="33.75">
      <c r="A8" s="53" t="s">
        <v>598</v>
      </c>
      <c r="B8" s="53" t="s">
        <v>594</v>
      </c>
      <c r="C8" s="54">
        <v>45292</v>
      </c>
      <c r="E8" s="56">
        <v>0.55000000000000004</v>
      </c>
      <c r="F8" s="56">
        <v>0.55000000000000004</v>
      </c>
      <c r="G8" s="55" t="s">
        <v>599</v>
      </c>
      <c r="H8" s="55" t="s">
        <v>663</v>
      </c>
      <c r="I8" s="55" t="s">
        <v>660</v>
      </c>
      <c r="J8" s="55" t="s">
        <v>666</v>
      </c>
      <c r="K8" s="53" t="s">
        <v>596</v>
      </c>
      <c r="L8" s="53" t="b">
        <v>1</v>
      </c>
      <c r="M8" s="53" t="b">
        <v>1</v>
      </c>
      <c r="N8" s="53" t="b">
        <v>0</v>
      </c>
      <c r="O8" s="54">
        <v>44706.672438321759</v>
      </c>
      <c r="Q8" s="55" t="s">
        <v>0</v>
      </c>
      <c r="R8" s="54">
        <v>44706.672438321759</v>
      </c>
      <c r="S8" s="55" t="s">
        <v>597</v>
      </c>
      <c r="T8" s="55" t="s">
        <v>0</v>
      </c>
    </row>
    <row r="9" spans="1:20" ht="33.75">
      <c r="A9" s="53" t="s">
        <v>600</v>
      </c>
      <c r="B9" s="53" t="s">
        <v>594</v>
      </c>
      <c r="C9" s="54">
        <v>45292</v>
      </c>
      <c r="E9" s="56">
        <v>0.65</v>
      </c>
      <c r="F9" s="56">
        <v>0.65</v>
      </c>
      <c r="G9" s="55" t="s">
        <v>601</v>
      </c>
      <c r="H9" s="55" t="s">
        <v>663</v>
      </c>
      <c r="I9" s="55" t="s">
        <v>660</v>
      </c>
      <c r="J9" s="55" t="s">
        <v>688</v>
      </c>
      <c r="K9" s="53" t="s">
        <v>596</v>
      </c>
      <c r="L9" s="53" t="b">
        <v>1</v>
      </c>
      <c r="M9" s="53" t="b">
        <v>1</v>
      </c>
      <c r="N9" s="53" t="b">
        <v>0</v>
      </c>
      <c r="O9" s="54">
        <v>44706.672438321759</v>
      </c>
      <c r="Q9" s="55" t="s">
        <v>0</v>
      </c>
      <c r="R9" s="54">
        <v>44706.672438321759</v>
      </c>
      <c r="S9" s="55" t="s">
        <v>597</v>
      </c>
      <c r="T9" s="55" t="s">
        <v>0</v>
      </c>
    </row>
    <row r="10" spans="1:20" ht="45">
      <c r="A10" s="53" t="s">
        <v>151</v>
      </c>
      <c r="B10" s="53" t="s">
        <v>11</v>
      </c>
      <c r="C10" s="54">
        <v>43466</v>
      </c>
      <c r="E10" s="56">
        <v>0.91</v>
      </c>
      <c r="F10" s="56">
        <v>0.91</v>
      </c>
      <c r="G10" s="55" t="s">
        <v>150</v>
      </c>
      <c r="H10" s="55" t="s">
        <v>662</v>
      </c>
      <c r="I10" s="55" t="s">
        <v>660</v>
      </c>
      <c r="J10" s="55" t="s">
        <v>660</v>
      </c>
      <c r="L10" s="53" t="b">
        <v>1</v>
      </c>
      <c r="M10" s="53" t="b">
        <v>1</v>
      </c>
      <c r="N10" s="53" t="b">
        <v>0</v>
      </c>
      <c r="O10" s="54">
        <v>44566.539816770834</v>
      </c>
      <c r="P10" s="55" t="s">
        <v>1</v>
      </c>
      <c r="Q10" s="55" t="s">
        <v>0</v>
      </c>
      <c r="R10" s="54">
        <v>44566.539816770834</v>
      </c>
      <c r="T10" s="55" t="s">
        <v>0</v>
      </c>
    </row>
    <row r="11" spans="1:20" ht="56.25">
      <c r="A11" s="53" t="s">
        <v>16</v>
      </c>
      <c r="B11" s="53" t="s">
        <v>11</v>
      </c>
      <c r="C11" s="54">
        <v>43466</v>
      </c>
      <c r="E11" s="56">
        <v>0.6</v>
      </c>
      <c r="F11" s="56">
        <v>0.6</v>
      </c>
      <c r="G11" s="55" t="s">
        <v>15</v>
      </c>
      <c r="H11" s="55" t="s">
        <v>663</v>
      </c>
      <c r="I11" s="55" t="s">
        <v>660</v>
      </c>
      <c r="J11" s="55" t="s">
        <v>660</v>
      </c>
      <c r="L11" s="53" t="b">
        <v>1</v>
      </c>
      <c r="M11" s="53" t="b">
        <v>1</v>
      </c>
      <c r="N11" s="53" t="b">
        <v>0</v>
      </c>
      <c r="O11" s="54">
        <v>44566.539816770834</v>
      </c>
      <c r="P11" s="55" t="s">
        <v>1</v>
      </c>
      <c r="Q11" s="55" t="s">
        <v>0</v>
      </c>
      <c r="R11" s="54">
        <v>44566.539816770834</v>
      </c>
      <c r="T11" s="55" t="s">
        <v>0</v>
      </c>
    </row>
    <row r="12" spans="1:20" ht="33.75">
      <c r="A12" s="53" t="s">
        <v>35</v>
      </c>
      <c r="B12" s="53" t="s">
        <v>54</v>
      </c>
      <c r="C12" s="54">
        <v>44562</v>
      </c>
      <c r="E12" s="56">
        <v>0.85</v>
      </c>
      <c r="F12" s="56">
        <v>0.85</v>
      </c>
      <c r="G12" s="55" t="s">
        <v>34</v>
      </c>
      <c r="H12" s="55" t="s">
        <v>669</v>
      </c>
      <c r="I12" s="55" t="s">
        <v>690</v>
      </c>
      <c r="J12" s="55" t="s">
        <v>671</v>
      </c>
      <c r="L12" s="53" t="b">
        <v>1</v>
      </c>
      <c r="M12" s="53" t="b">
        <v>1</v>
      </c>
      <c r="N12" s="53" t="b">
        <v>1</v>
      </c>
      <c r="O12" s="54">
        <v>44734.348686504629</v>
      </c>
      <c r="P12" s="55" t="s">
        <v>1</v>
      </c>
      <c r="Q12" s="55" t="s">
        <v>0</v>
      </c>
      <c r="R12" s="54">
        <v>44734.348686504629</v>
      </c>
      <c r="S12" s="55" t="s">
        <v>592</v>
      </c>
      <c r="T12" s="55" t="s">
        <v>0</v>
      </c>
    </row>
    <row r="13" spans="1:20" ht="22.5">
      <c r="A13" s="53" t="s">
        <v>35</v>
      </c>
      <c r="B13" s="53" t="s">
        <v>28</v>
      </c>
      <c r="C13" s="54">
        <v>41275</v>
      </c>
      <c r="E13" s="56">
        <v>0.85</v>
      </c>
      <c r="F13" s="56">
        <v>0.85</v>
      </c>
      <c r="G13" s="55" t="s">
        <v>34</v>
      </c>
      <c r="H13" s="55" t="s">
        <v>669</v>
      </c>
      <c r="I13" s="55" t="s">
        <v>670</v>
      </c>
      <c r="J13" s="55" t="s">
        <v>671</v>
      </c>
      <c r="L13" s="53" t="b">
        <v>1</v>
      </c>
      <c r="M13" s="53" t="b">
        <v>1</v>
      </c>
      <c r="N13" s="53" t="b">
        <v>0</v>
      </c>
      <c r="O13" s="54">
        <v>44566.539816770834</v>
      </c>
      <c r="P13" s="55" t="s">
        <v>1</v>
      </c>
      <c r="Q13" s="55" t="s">
        <v>0</v>
      </c>
      <c r="R13" s="54">
        <v>44566.539816770834</v>
      </c>
      <c r="T13" s="55" t="s">
        <v>0</v>
      </c>
    </row>
    <row r="14" spans="1:20" ht="45">
      <c r="A14" s="53" t="s">
        <v>481</v>
      </c>
      <c r="B14" s="53" t="s">
        <v>11</v>
      </c>
      <c r="C14" s="54">
        <v>43191</v>
      </c>
      <c r="D14" s="54">
        <v>43465</v>
      </c>
      <c r="E14" s="56">
        <v>0.91</v>
      </c>
      <c r="F14" s="56">
        <v>0.91</v>
      </c>
      <c r="G14" s="55" t="s">
        <v>480</v>
      </c>
      <c r="H14" s="55" t="s">
        <v>660</v>
      </c>
      <c r="I14" s="55" t="s">
        <v>661</v>
      </c>
      <c r="J14" s="55" t="s">
        <v>660</v>
      </c>
      <c r="L14" s="53" t="b">
        <v>1</v>
      </c>
      <c r="M14" s="53" t="b">
        <v>1</v>
      </c>
      <c r="N14" s="53" t="b">
        <v>0</v>
      </c>
      <c r="O14" s="54">
        <v>44566.539816770834</v>
      </c>
      <c r="Q14" s="55" t="s">
        <v>0</v>
      </c>
      <c r="R14" s="54">
        <v>44566.539816770834</v>
      </c>
      <c r="S14" s="55" t="s">
        <v>479</v>
      </c>
      <c r="T14" s="55" t="s">
        <v>0</v>
      </c>
    </row>
    <row r="15" spans="1:20" ht="33.75">
      <c r="A15" s="53" t="s">
        <v>602</v>
      </c>
      <c r="B15" s="53" t="s">
        <v>594</v>
      </c>
      <c r="C15" s="54">
        <v>45292</v>
      </c>
      <c r="E15" s="56">
        <v>0.35</v>
      </c>
      <c r="F15" s="56">
        <v>0.35</v>
      </c>
      <c r="G15" s="55" t="s">
        <v>603</v>
      </c>
      <c r="H15" s="55" t="s">
        <v>663</v>
      </c>
      <c r="I15" s="55" t="s">
        <v>660</v>
      </c>
      <c r="J15" s="55" t="s">
        <v>666</v>
      </c>
      <c r="K15" s="53" t="s">
        <v>596</v>
      </c>
      <c r="L15" s="53" t="b">
        <v>1</v>
      </c>
      <c r="M15" s="53" t="b">
        <v>1</v>
      </c>
      <c r="N15" s="53" t="b">
        <v>0</v>
      </c>
      <c r="O15" s="54">
        <v>44706.672438321759</v>
      </c>
      <c r="Q15" s="55" t="s">
        <v>0</v>
      </c>
      <c r="R15" s="54">
        <v>44706.672438321759</v>
      </c>
      <c r="S15" s="55" t="s">
        <v>604</v>
      </c>
      <c r="T15" s="55" t="s">
        <v>0</v>
      </c>
    </row>
    <row r="16" spans="1:20" ht="56.25">
      <c r="A16" s="53" t="s">
        <v>632</v>
      </c>
      <c r="B16" s="53" t="s">
        <v>594</v>
      </c>
      <c r="C16" s="54">
        <v>45292</v>
      </c>
      <c r="E16" s="56">
        <v>0.1</v>
      </c>
      <c r="F16" s="56">
        <v>0.1</v>
      </c>
      <c r="G16" s="55" t="s">
        <v>633</v>
      </c>
      <c r="H16" s="55" t="s">
        <v>663</v>
      </c>
      <c r="I16" s="55" t="s">
        <v>660</v>
      </c>
      <c r="J16" s="55" t="s">
        <v>688</v>
      </c>
      <c r="K16" s="53" t="s">
        <v>596</v>
      </c>
      <c r="L16" s="53" t="b">
        <v>1</v>
      </c>
      <c r="M16" s="53" t="b">
        <v>1</v>
      </c>
      <c r="N16" s="53" t="b">
        <v>1</v>
      </c>
      <c r="O16" s="54">
        <v>44757.528585381944</v>
      </c>
      <c r="P16" s="55" t="s">
        <v>692</v>
      </c>
      <c r="Q16" s="55" t="s">
        <v>0</v>
      </c>
      <c r="R16" s="54">
        <v>44706.672438321759</v>
      </c>
      <c r="S16" s="55" t="s">
        <v>605</v>
      </c>
      <c r="T16" s="55" t="s">
        <v>0</v>
      </c>
    </row>
    <row r="17" spans="1:20" ht="22.5">
      <c r="A17" s="53" t="s">
        <v>14</v>
      </c>
      <c r="B17" s="53" t="s">
        <v>11</v>
      </c>
      <c r="C17" s="54">
        <v>43466</v>
      </c>
      <c r="E17" s="56">
        <v>0.85</v>
      </c>
      <c r="F17" s="56">
        <v>0.85</v>
      </c>
      <c r="G17" s="55" t="s">
        <v>13</v>
      </c>
      <c r="H17" s="55" t="s">
        <v>660</v>
      </c>
      <c r="I17" s="55" t="s">
        <v>660</v>
      </c>
      <c r="J17" s="55" t="s">
        <v>664</v>
      </c>
      <c r="L17" s="53" t="b">
        <v>1</v>
      </c>
      <c r="M17" s="53" t="b">
        <v>1</v>
      </c>
      <c r="N17" s="53" t="b">
        <v>0</v>
      </c>
      <c r="O17" s="54">
        <v>44566.539816770834</v>
      </c>
      <c r="P17" s="55" t="s">
        <v>1</v>
      </c>
      <c r="Q17" s="55" t="s">
        <v>0</v>
      </c>
      <c r="R17" s="54">
        <v>44566.539816770834</v>
      </c>
      <c r="T17" s="55" t="s">
        <v>0</v>
      </c>
    </row>
    <row r="18" spans="1:20" ht="22.5">
      <c r="A18" s="53" t="s">
        <v>12</v>
      </c>
      <c r="B18" s="53" t="s">
        <v>11</v>
      </c>
      <c r="C18" s="54">
        <v>43466</v>
      </c>
      <c r="E18" s="56">
        <v>0.85</v>
      </c>
      <c r="F18" s="56">
        <v>0.85</v>
      </c>
      <c r="G18" s="55" t="s">
        <v>10</v>
      </c>
      <c r="H18" s="55" t="s">
        <v>663</v>
      </c>
      <c r="I18" s="55" t="s">
        <v>660</v>
      </c>
      <c r="J18" s="55" t="s">
        <v>660</v>
      </c>
      <c r="L18" s="53" t="b">
        <v>1</v>
      </c>
      <c r="M18" s="53" t="b">
        <v>1</v>
      </c>
      <c r="N18" s="53" t="b">
        <v>0</v>
      </c>
      <c r="O18" s="54">
        <v>44566.539816770834</v>
      </c>
      <c r="P18" s="55" t="s">
        <v>1</v>
      </c>
      <c r="Q18" s="55" t="s">
        <v>0</v>
      </c>
      <c r="R18" s="54">
        <v>44566.539816770834</v>
      </c>
      <c r="T18" s="55" t="s">
        <v>0</v>
      </c>
    </row>
    <row r="19" spans="1:20" ht="33.75">
      <c r="A19" s="53" t="s">
        <v>145</v>
      </c>
      <c r="B19" s="53" t="s">
        <v>11</v>
      </c>
      <c r="C19" s="54">
        <v>43466</v>
      </c>
      <c r="E19" s="56">
        <v>0.7</v>
      </c>
      <c r="F19" s="56">
        <v>0.7</v>
      </c>
      <c r="G19" s="55" t="s">
        <v>144</v>
      </c>
      <c r="H19" s="55" t="s">
        <v>660</v>
      </c>
      <c r="I19" s="55" t="s">
        <v>660</v>
      </c>
      <c r="J19" s="55" t="s">
        <v>664</v>
      </c>
      <c r="L19" s="53" t="b">
        <v>1</v>
      </c>
      <c r="M19" s="53" t="b">
        <v>1</v>
      </c>
      <c r="N19" s="53" t="b">
        <v>0</v>
      </c>
      <c r="O19" s="54">
        <v>44566.539816770834</v>
      </c>
      <c r="P19" s="55" t="s">
        <v>1</v>
      </c>
      <c r="Q19" s="55" t="s">
        <v>0</v>
      </c>
      <c r="R19" s="54">
        <v>44566.539816770834</v>
      </c>
      <c r="T19" s="55" t="s">
        <v>0</v>
      </c>
    </row>
    <row r="20" spans="1:20" ht="33.75">
      <c r="A20" s="53" t="s">
        <v>69</v>
      </c>
      <c r="B20" s="53" t="s">
        <v>25</v>
      </c>
      <c r="C20" s="54">
        <v>43682</v>
      </c>
      <c r="E20" s="56">
        <v>1</v>
      </c>
      <c r="F20" s="56">
        <v>1</v>
      </c>
      <c r="G20" s="55" t="s">
        <v>68</v>
      </c>
      <c r="H20" s="55" t="s">
        <v>674</v>
      </c>
      <c r="I20" s="55" t="s">
        <v>675</v>
      </c>
      <c r="J20" s="55" t="s">
        <v>676</v>
      </c>
      <c r="L20" s="53" t="b">
        <v>1</v>
      </c>
      <c r="M20" s="53" t="b">
        <v>1</v>
      </c>
      <c r="N20" s="53" t="b">
        <v>0</v>
      </c>
      <c r="O20" s="54">
        <v>44566.539816770834</v>
      </c>
      <c r="P20" s="55" t="s">
        <v>1</v>
      </c>
      <c r="Q20" s="55" t="s">
        <v>0</v>
      </c>
      <c r="R20" s="54">
        <v>44566.539816770834</v>
      </c>
      <c r="T20" s="55" t="s">
        <v>0</v>
      </c>
    </row>
    <row r="21" spans="1:20" ht="56.25">
      <c r="A21" s="53" t="s">
        <v>143</v>
      </c>
      <c r="B21" s="53" t="s">
        <v>11</v>
      </c>
      <c r="C21" s="54">
        <v>43466</v>
      </c>
      <c r="E21" s="56">
        <v>0.6</v>
      </c>
      <c r="F21" s="56">
        <v>0.6</v>
      </c>
      <c r="G21" s="55" t="s">
        <v>15</v>
      </c>
      <c r="H21" s="55" t="s">
        <v>663</v>
      </c>
      <c r="I21" s="55" t="s">
        <v>660</v>
      </c>
      <c r="J21" s="55" t="s">
        <v>660</v>
      </c>
      <c r="L21" s="53" t="b">
        <v>1</v>
      </c>
      <c r="M21" s="53" t="b">
        <v>1</v>
      </c>
      <c r="N21" s="53" t="b">
        <v>0</v>
      </c>
      <c r="O21" s="54">
        <v>44566.539816770834</v>
      </c>
      <c r="P21" s="55" t="s">
        <v>1</v>
      </c>
      <c r="Q21" s="55" t="s">
        <v>0</v>
      </c>
      <c r="R21" s="54">
        <v>44566.539816770834</v>
      </c>
      <c r="T21" s="55" t="s">
        <v>0</v>
      </c>
    </row>
    <row r="22" spans="1:20" ht="33.75">
      <c r="A22" s="53" t="s">
        <v>33</v>
      </c>
      <c r="B22" s="53" t="s">
        <v>54</v>
      </c>
      <c r="C22" s="54">
        <v>44562</v>
      </c>
      <c r="E22" s="56">
        <v>0.85</v>
      </c>
      <c r="F22" s="56">
        <v>0.85</v>
      </c>
      <c r="G22" s="55" t="s">
        <v>32</v>
      </c>
      <c r="H22" s="55" t="s">
        <v>669</v>
      </c>
      <c r="I22" s="55" t="s">
        <v>690</v>
      </c>
      <c r="J22" s="55" t="s">
        <v>671</v>
      </c>
      <c r="L22" s="53" t="b">
        <v>1</v>
      </c>
      <c r="M22" s="53" t="b">
        <v>1</v>
      </c>
      <c r="N22" s="53" t="b">
        <v>1</v>
      </c>
      <c r="O22" s="54">
        <v>44734.348686504629</v>
      </c>
      <c r="P22" s="55" t="s">
        <v>1</v>
      </c>
      <c r="Q22" s="55" t="s">
        <v>0</v>
      </c>
      <c r="R22" s="54">
        <v>44734.348686504629</v>
      </c>
      <c r="S22" s="55" t="s">
        <v>592</v>
      </c>
      <c r="T22" s="55" t="s">
        <v>0</v>
      </c>
    </row>
    <row r="23" spans="1:20" ht="22.5">
      <c r="A23" s="53" t="s">
        <v>33</v>
      </c>
      <c r="B23" s="53" t="s">
        <v>28</v>
      </c>
      <c r="C23" s="54">
        <v>41275</v>
      </c>
      <c r="E23" s="56">
        <v>0.85</v>
      </c>
      <c r="F23" s="56">
        <v>0.85</v>
      </c>
      <c r="G23" s="55" t="s">
        <v>32</v>
      </c>
      <c r="H23" s="55" t="s">
        <v>669</v>
      </c>
      <c r="I23" s="55" t="s">
        <v>670</v>
      </c>
      <c r="J23" s="55" t="s">
        <v>671</v>
      </c>
      <c r="L23" s="53" t="b">
        <v>1</v>
      </c>
      <c r="M23" s="53" t="b">
        <v>1</v>
      </c>
      <c r="N23" s="53" t="b">
        <v>0</v>
      </c>
      <c r="O23" s="54">
        <v>44566.539816770834</v>
      </c>
      <c r="P23" s="55" t="s">
        <v>1</v>
      </c>
      <c r="Q23" s="55" t="s">
        <v>0</v>
      </c>
      <c r="R23" s="54">
        <v>44566.539816770834</v>
      </c>
      <c r="T23" s="55" t="s">
        <v>0</v>
      </c>
    </row>
    <row r="24" spans="1:20" ht="22.5">
      <c r="A24" s="53" t="s">
        <v>142</v>
      </c>
      <c r="B24" s="53" t="s">
        <v>11</v>
      </c>
      <c r="C24" s="54">
        <v>43466</v>
      </c>
      <c r="E24" s="56">
        <v>0.85</v>
      </c>
      <c r="F24" s="56">
        <v>0.85</v>
      </c>
      <c r="G24" s="55" t="s">
        <v>141</v>
      </c>
      <c r="H24" s="55" t="s">
        <v>660</v>
      </c>
      <c r="I24" s="55" t="s">
        <v>660</v>
      </c>
      <c r="J24" s="55" t="s">
        <v>664</v>
      </c>
      <c r="L24" s="53" t="b">
        <v>1</v>
      </c>
      <c r="M24" s="53" t="b">
        <v>1</v>
      </c>
      <c r="N24" s="53" t="b">
        <v>0</v>
      </c>
      <c r="O24" s="54">
        <v>44566.539816770834</v>
      </c>
      <c r="P24" s="55" t="s">
        <v>1</v>
      </c>
      <c r="Q24" s="55" t="s">
        <v>0</v>
      </c>
      <c r="R24" s="54">
        <v>44566.539816770834</v>
      </c>
      <c r="T24" s="55" t="s">
        <v>0</v>
      </c>
    </row>
    <row r="25" spans="1:20" ht="90">
      <c r="A25" s="53" t="s">
        <v>42</v>
      </c>
      <c r="B25" s="53" t="s">
        <v>25</v>
      </c>
      <c r="C25" s="54">
        <v>43831</v>
      </c>
      <c r="E25" s="56">
        <v>0.45</v>
      </c>
      <c r="F25" s="56">
        <v>0.45</v>
      </c>
      <c r="G25" s="55" t="s">
        <v>41</v>
      </c>
      <c r="H25" s="55" t="s">
        <v>663</v>
      </c>
      <c r="I25" s="55" t="s">
        <v>660</v>
      </c>
      <c r="J25" s="55" t="s">
        <v>664</v>
      </c>
      <c r="L25" s="53" t="b">
        <v>1</v>
      </c>
      <c r="M25" s="53" t="b">
        <v>1</v>
      </c>
      <c r="N25" s="53" t="b">
        <v>0</v>
      </c>
      <c r="O25" s="54">
        <v>44566.539816770834</v>
      </c>
      <c r="P25" s="55" t="s">
        <v>1</v>
      </c>
      <c r="Q25" s="55" t="s">
        <v>0</v>
      </c>
      <c r="R25" s="54">
        <v>44566.539816770834</v>
      </c>
      <c r="T25" s="55" t="s">
        <v>0</v>
      </c>
    </row>
    <row r="26" spans="1:20" ht="56.25">
      <c r="A26" s="53" t="s">
        <v>112</v>
      </c>
      <c r="B26" s="53" t="s">
        <v>456</v>
      </c>
      <c r="C26" s="54">
        <v>44927</v>
      </c>
      <c r="E26" s="56">
        <v>0.65</v>
      </c>
      <c r="F26" s="56">
        <v>0.65</v>
      </c>
      <c r="G26" s="55" t="s">
        <v>475</v>
      </c>
      <c r="H26" s="55" t="s">
        <v>60</v>
      </c>
      <c r="I26" s="55" t="s">
        <v>583</v>
      </c>
      <c r="J26" s="55" t="s">
        <v>67</v>
      </c>
      <c r="K26" s="53" t="s">
        <v>454</v>
      </c>
      <c r="L26" s="53" t="b">
        <v>1</v>
      </c>
      <c r="M26" s="53" t="b">
        <v>1</v>
      </c>
      <c r="N26" s="53" t="b">
        <v>0</v>
      </c>
      <c r="O26" s="54">
        <v>44652.60500664352</v>
      </c>
      <c r="P26" s="55" t="s">
        <v>687</v>
      </c>
      <c r="Q26" s="55" t="s">
        <v>0</v>
      </c>
      <c r="R26" s="54">
        <v>44575.691307488429</v>
      </c>
      <c r="S26" s="55" t="s">
        <v>473</v>
      </c>
      <c r="T26" s="55" t="s">
        <v>0</v>
      </c>
    </row>
    <row r="27" spans="1:20" ht="112.5">
      <c r="A27" s="53" t="s">
        <v>112</v>
      </c>
      <c r="B27" s="53" t="s">
        <v>11</v>
      </c>
      <c r="C27" s="54">
        <v>43466</v>
      </c>
      <c r="D27" s="54">
        <v>44926</v>
      </c>
      <c r="E27" s="56">
        <v>0.91</v>
      </c>
      <c r="F27" s="56">
        <v>0.91</v>
      </c>
      <c r="G27" s="55" t="s">
        <v>111</v>
      </c>
      <c r="H27" s="55" t="s">
        <v>684</v>
      </c>
      <c r="I27" s="55" t="s">
        <v>660</v>
      </c>
      <c r="J27" s="55" t="s">
        <v>660</v>
      </c>
      <c r="L27" s="53" t="b">
        <v>1</v>
      </c>
      <c r="M27" s="53" t="b">
        <v>1</v>
      </c>
      <c r="N27" s="53" t="b">
        <v>0</v>
      </c>
      <c r="O27" s="54">
        <v>44575.691307488429</v>
      </c>
      <c r="P27" s="55" t="s">
        <v>685</v>
      </c>
      <c r="Q27" s="55" t="s">
        <v>0</v>
      </c>
      <c r="R27" s="54">
        <v>44566.539816770834</v>
      </c>
      <c r="T27" s="55" t="s">
        <v>0</v>
      </c>
    </row>
    <row r="28" spans="1:20" ht="45">
      <c r="A28" s="53" t="s">
        <v>140</v>
      </c>
      <c r="B28" s="53" t="s">
        <v>11</v>
      </c>
      <c r="C28" s="54">
        <v>43466</v>
      </c>
      <c r="E28" s="56">
        <v>0.91</v>
      </c>
      <c r="F28" s="56">
        <v>0.91</v>
      </c>
      <c r="G28" s="55" t="s">
        <v>139</v>
      </c>
      <c r="H28" s="55" t="s">
        <v>672</v>
      </c>
      <c r="I28" s="55" t="s">
        <v>660</v>
      </c>
      <c r="J28" s="55" t="s">
        <v>660</v>
      </c>
      <c r="L28" s="53" t="b">
        <v>1</v>
      </c>
      <c r="M28" s="53" t="b">
        <v>1</v>
      </c>
      <c r="N28" s="53" t="b">
        <v>0</v>
      </c>
      <c r="O28" s="54">
        <v>44566.539816770834</v>
      </c>
      <c r="P28" s="55" t="s">
        <v>1</v>
      </c>
      <c r="Q28" s="55" t="s">
        <v>0</v>
      </c>
      <c r="R28" s="54">
        <v>44566.539816770834</v>
      </c>
      <c r="T28" s="55" t="s">
        <v>0</v>
      </c>
    </row>
    <row r="29" spans="1:20" ht="56.25">
      <c r="A29" s="53" t="s">
        <v>57</v>
      </c>
      <c r="B29" s="53" t="s">
        <v>54</v>
      </c>
      <c r="C29" s="54">
        <v>44562</v>
      </c>
      <c r="E29" s="56">
        <v>0.3</v>
      </c>
      <c r="F29" s="56">
        <v>0.3</v>
      </c>
      <c r="G29" s="55" t="s">
        <v>56</v>
      </c>
      <c r="H29" s="55" t="s">
        <v>4</v>
      </c>
      <c r="I29" s="55" t="s">
        <v>3</v>
      </c>
      <c r="J29" s="55" t="s">
        <v>666</v>
      </c>
      <c r="L29" s="53" t="b">
        <v>1</v>
      </c>
      <c r="M29" s="53" t="b">
        <v>1</v>
      </c>
      <c r="N29" s="53" t="b">
        <v>0</v>
      </c>
      <c r="O29" s="54">
        <v>44566.539816770834</v>
      </c>
      <c r="P29" s="55" t="s">
        <v>1</v>
      </c>
      <c r="Q29" s="55" t="s">
        <v>0</v>
      </c>
      <c r="R29" s="54">
        <v>44566.539816770834</v>
      </c>
      <c r="S29" s="55" t="s">
        <v>681</v>
      </c>
      <c r="T29" s="55" t="s">
        <v>0</v>
      </c>
    </row>
    <row r="30" spans="1:20" ht="33.75">
      <c r="A30" s="53" t="s">
        <v>138</v>
      </c>
      <c r="B30" s="53" t="s">
        <v>594</v>
      </c>
      <c r="C30" s="54">
        <v>45292</v>
      </c>
      <c r="E30" s="56">
        <v>0.5</v>
      </c>
      <c r="F30" s="56">
        <v>0.5</v>
      </c>
      <c r="G30" s="55" t="s">
        <v>137</v>
      </c>
      <c r="H30" s="55" t="s">
        <v>665</v>
      </c>
      <c r="I30" s="55" t="s">
        <v>660</v>
      </c>
      <c r="J30" s="55" t="s">
        <v>664</v>
      </c>
      <c r="K30" s="53" t="s">
        <v>596</v>
      </c>
      <c r="L30" s="53" t="b">
        <v>1</v>
      </c>
      <c r="M30" s="53" t="b">
        <v>1</v>
      </c>
      <c r="N30" s="53" t="b">
        <v>0</v>
      </c>
      <c r="O30" s="54">
        <v>44706.671118611113</v>
      </c>
      <c r="Q30" s="55" t="s">
        <v>0</v>
      </c>
      <c r="R30" s="54">
        <v>44706.671118611113</v>
      </c>
      <c r="S30" s="55" t="s">
        <v>606</v>
      </c>
      <c r="T30" s="55" t="s">
        <v>0</v>
      </c>
    </row>
    <row r="31" spans="1:20" ht="56.25">
      <c r="A31" s="53" t="s">
        <v>138</v>
      </c>
      <c r="B31" s="53" t="s">
        <v>11</v>
      </c>
      <c r="C31" s="54">
        <v>43466</v>
      </c>
      <c r="D31" s="54">
        <v>45291</v>
      </c>
      <c r="E31" s="56">
        <v>0.7</v>
      </c>
      <c r="F31" s="56">
        <v>0.7</v>
      </c>
      <c r="G31" s="55" t="s">
        <v>137</v>
      </c>
      <c r="H31" s="55" t="s">
        <v>665</v>
      </c>
      <c r="I31" s="55" t="s">
        <v>660</v>
      </c>
      <c r="J31" s="55" t="s">
        <v>664</v>
      </c>
      <c r="L31" s="53" t="b">
        <v>1</v>
      </c>
      <c r="M31" s="53" t="b">
        <v>1</v>
      </c>
      <c r="N31" s="53" t="b">
        <v>0</v>
      </c>
      <c r="O31" s="54">
        <v>44706.676622094907</v>
      </c>
      <c r="P31" s="55" t="s">
        <v>606</v>
      </c>
      <c r="Q31" s="55" t="s">
        <v>0</v>
      </c>
      <c r="R31" s="54">
        <v>44566.539816770834</v>
      </c>
      <c r="T31" s="55" t="s">
        <v>0</v>
      </c>
    </row>
    <row r="32" spans="1:20" ht="33.75">
      <c r="A32" s="53" t="s">
        <v>136</v>
      </c>
      <c r="B32" s="53" t="s">
        <v>594</v>
      </c>
      <c r="C32" s="54">
        <v>45292</v>
      </c>
      <c r="E32" s="56">
        <v>0.5</v>
      </c>
      <c r="F32" s="56">
        <v>0.5</v>
      </c>
      <c r="G32" s="55" t="s">
        <v>135</v>
      </c>
      <c r="H32" s="55" t="s">
        <v>665</v>
      </c>
      <c r="I32" s="55" t="s">
        <v>660</v>
      </c>
      <c r="J32" s="55" t="s">
        <v>664</v>
      </c>
      <c r="K32" s="53" t="s">
        <v>596</v>
      </c>
      <c r="L32" s="53" t="b">
        <v>1</v>
      </c>
      <c r="M32" s="53" t="b">
        <v>1</v>
      </c>
      <c r="N32" s="53" t="b">
        <v>0</v>
      </c>
      <c r="O32" s="54">
        <v>44706.671118611113</v>
      </c>
      <c r="Q32" s="55" t="s">
        <v>0</v>
      </c>
      <c r="R32" s="54">
        <v>44706.671118611113</v>
      </c>
      <c r="S32" s="55" t="s">
        <v>606</v>
      </c>
      <c r="T32" s="55" t="s">
        <v>0</v>
      </c>
    </row>
    <row r="33" spans="1:20" ht="56.25">
      <c r="A33" s="53" t="s">
        <v>136</v>
      </c>
      <c r="B33" s="53" t="s">
        <v>11</v>
      </c>
      <c r="C33" s="54">
        <v>43466</v>
      </c>
      <c r="D33" s="54">
        <v>45291</v>
      </c>
      <c r="E33" s="56">
        <v>0.6</v>
      </c>
      <c r="F33" s="56">
        <v>0.5</v>
      </c>
      <c r="G33" s="55" t="s">
        <v>135</v>
      </c>
      <c r="H33" s="55" t="s">
        <v>665</v>
      </c>
      <c r="I33" s="55" t="s">
        <v>660</v>
      </c>
      <c r="J33" s="55" t="s">
        <v>664</v>
      </c>
      <c r="L33" s="53" t="b">
        <v>1</v>
      </c>
      <c r="M33" s="53" t="b">
        <v>1</v>
      </c>
      <c r="N33" s="53" t="b">
        <v>0</v>
      </c>
      <c r="O33" s="54">
        <v>44706.676622870371</v>
      </c>
      <c r="P33" s="55" t="s">
        <v>606</v>
      </c>
      <c r="Q33" s="55" t="s">
        <v>0</v>
      </c>
      <c r="R33" s="54">
        <v>44566.539816770834</v>
      </c>
      <c r="T33" s="55" t="s">
        <v>0</v>
      </c>
    </row>
    <row r="34" spans="1:20" ht="33.75">
      <c r="A34" s="53" t="s">
        <v>134</v>
      </c>
      <c r="B34" s="53" t="s">
        <v>594</v>
      </c>
      <c r="C34" s="54">
        <v>45292</v>
      </c>
      <c r="E34" s="56">
        <v>0.5</v>
      </c>
      <c r="F34" s="56">
        <v>0.5</v>
      </c>
      <c r="G34" s="55" t="s">
        <v>607</v>
      </c>
      <c r="H34" s="55" t="s">
        <v>665</v>
      </c>
      <c r="I34" s="55" t="s">
        <v>660</v>
      </c>
      <c r="J34" s="55" t="s">
        <v>664</v>
      </c>
      <c r="K34" s="53" t="s">
        <v>596</v>
      </c>
      <c r="L34" s="53" t="b">
        <v>1</v>
      </c>
      <c r="M34" s="53" t="b">
        <v>1</v>
      </c>
      <c r="N34" s="53" t="b">
        <v>0</v>
      </c>
      <c r="O34" s="54">
        <v>44706.671118611113</v>
      </c>
      <c r="Q34" s="55" t="s">
        <v>0</v>
      </c>
      <c r="R34" s="54">
        <v>44706.671118611113</v>
      </c>
      <c r="S34" s="55" t="s">
        <v>606</v>
      </c>
      <c r="T34" s="55" t="s">
        <v>0</v>
      </c>
    </row>
    <row r="35" spans="1:20" ht="56.25">
      <c r="A35" s="53" t="s">
        <v>134</v>
      </c>
      <c r="B35" s="53" t="s">
        <v>11</v>
      </c>
      <c r="C35" s="54">
        <v>43466</v>
      </c>
      <c r="D35" s="54">
        <v>45291</v>
      </c>
      <c r="E35" s="56">
        <v>0.6</v>
      </c>
      <c r="F35" s="56">
        <v>0.6</v>
      </c>
      <c r="G35" s="55" t="s">
        <v>133</v>
      </c>
      <c r="H35" s="55" t="s">
        <v>665</v>
      </c>
      <c r="I35" s="55" t="s">
        <v>660</v>
      </c>
      <c r="J35" s="55" t="s">
        <v>664</v>
      </c>
      <c r="L35" s="53" t="b">
        <v>1</v>
      </c>
      <c r="M35" s="53" t="b">
        <v>1</v>
      </c>
      <c r="N35" s="53" t="b">
        <v>0</v>
      </c>
      <c r="O35" s="54">
        <v>44706.676623634259</v>
      </c>
      <c r="P35" s="55" t="s">
        <v>606</v>
      </c>
      <c r="Q35" s="55" t="s">
        <v>0</v>
      </c>
      <c r="R35" s="54">
        <v>44566.539816770834</v>
      </c>
      <c r="T35" s="55" t="s">
        <v>0</v>
      </c>
    </row>
    <row r="36" spans="1:20" ht="33.75">
      <c r="A36" s="53" t="s">
        <v>132</v>
      </c>
      <c r="B36" s="53" t="s">
        <v>11</v>
      </c>
      <c r="C36" s="54">
        <v>43466</v>
      </c>
      <c r="E36" s="56">
        <v>0.5</v>
      </c>
      <c r="F36" s="56">
        <v>0.5</v>
      </c>
      <c r="G36" s="55" t="s">
        <v>131</v>
      </c>
      <c r="H36" s="55" t="s">
        <v>665</v>
      </c>
      <c r="I36" s="55" t="s">
        <v>660</v>
      </c>
      <c r="J36" s="55" t="s">
        <v>664</v>
      </c>
      <c r="L36" s="53" t="b">
        <v>1</v>
      </c>
      <c r="M36" s="53" t="b">
        <v>1</v>
      </c>
      <c r="N36" s="53" t="b">
        <v>0</v>
      </c>
      <c r="O36" s="54">
        <v>44566.539816770834</v>
      </c>
      <c r="P36" s="55" t="s">
        <v>1</v>
      </c>
      <c r="Q36" s="55" t="s">
        <v>0</v>
      </c>
      <c r="R36" s="54">
        <v>44566.539816770834</v>
      </c>
      <c r="T36" s="55" t="s">
        <v>0</v>
      </c>
    </row>
    <row r="37" spans="1:20" ht="33.75">
      <c r="A37" s="53" t="s">
        <v>608</v>
      </c>
      <c r="B37" s="53" t="s">
        <v>594</v>
      </c>
      <c r="C37" s="54">
        <v>45292</v>
      </c>
      <c r="E37" s="56">
        <v>0.45</v>
      </c>
      <c r="F37" s="56">
        <v>0.45</v>
      </c>
      <c r="G37" s="55" t="s">
        <v>609</v>
      </c>
      <c r="H37" s="55" t="s">
        <v>665</v>
      </c>
      <c r="I37" s="55" t="s">
        <v>670</v>
      </c>
      <c r="J37" s="55" t="s">
        <v>452</v>
      </c>
      <c r="K37" s="53" t="s">
        <v>596</v>
      </c>
      <c r="L37" s="53" t="b">
        <v>1</v>
      </c>
      <c r="M37" s="53" t="b">
        <v>1</v>
      </c>
      <c r="N37" s="53" t="b">
        <v>0</v>
      </c>
      <c r="O37" s="54">
        <v>44706.671118611113</v>
      </c>
      <c r="Q37" s="55" t="s">
        <v>0</v>
      </c>
      <c r="R37" s="54">
        <v>44706.671118611113</v>
      </c>
      <c r="S37" s="55" t="s">
        <v>610</v>
      </c>
      <c r="T37" s="55" t="s">
        <v>0</v>
      </c>
    </row>
    <row r="38" spans="1:20" ht="33.75">
      <c r="A38" s="53" t="s">
        <v>110</v>
      </c>
      <c r="B38" s="53" t="s">
        <v>25</v>
      </c>
      <c r="C38" s="54">
        <v>43831</v>
      </c>
      <c r="D38" s="54">
        <v>44561</v>
      </c>
      <c r="E38" s="56">
        <v>0.65</v>
      </c>
      <c r="F38" s="56">
        <v>0.65</v>
      </c>
      <c r="G38" s="55" t="s">
        <v>109</v>
      </c>
      <c r="H38" s="55" t="s">
        <v>663</v>
      </c>
      <c r="I38" s="55" t="s">
        <v>660</v>
      </c>
      <c r="J38" s="55" t="s">
        <v>668</v>
      </c>
      <c r="L38" s="53" t="b">
        <v>1</v>
      </c>
      <c r="M38" s="53" t="b">
        <v>1</v>
      </c>
      <c r="N38" s="53" t="b">
        <v>0</v>
      </c>
      <c r="O38" s="54">
        <v>44566.539816770834</v>
      </c>
      <c r="P38" s="55" t="s">
        <v>1</v>
      </c>
      <c r="Q38" s="55" t="s">
        <v>0</v>
      </c>
      <c r="R38" s="54">
        <v>44566.539816770834</v>
      </c>
      <c r="T38" s="55" t="s">
        <v>0</v>
      </c>
    </row>
    <row r="39" spans="1:20" ht="33.75">
      <c r="A39" s="53" t="s">
        <v>110</v>
      </c>
      <c r="B39" s="53" t="s">
        <v>11</v>
      </c>
      <c r="C39" s="54">
        <v>43466</v>
      </c>
      <c r="D39" s="54">
        <v>43830</v>
      </c>
      <c r="E39" s="56">
        <v>0.75</v>
      </c>
      <c r="F39" s="56">
        <v>0.75</v>
      </c>
      <c r="G39" s="55" t="s">
        <v>109</v>
      </c>
      <c r="H39" s="55" t="s">
        <v>663</v>
      </c>
      <c r="I39" s="55" t="s">
        <v>660</v>
      </c>
      <c r="J39" s="55" t="s">
        <v>668</v>
      </c>
      <c r="L39" s="53" t="b">
        <v>1</v>
      </c>
      <c r="M39" s="53" t="b">
        <v>1</v>
      </c>
      <c r="N39" s="53" t="b">
        <v>0</v>
      </c>
      <c r="O39" s="54">
        <v>44566.539816770834</v>
      </c>
      <c r="P39" s="55" t="s">
        <v>1</v>
      </c>
      <c r="Q39" s="55" t="s">
        <v>0</v>
      </c>
      <c r="R39" s="54">
        <v>44566.539816770834</v>
      </c>
      <c r="T39" s="55" t="s">
        <v>0</v>
      </c>
    </row>
    <row r="40" spans="1:20" ht="33.75">
      <c r="A40" s="53" t="s">
        <v>59</v>
      </c>
      <c r="B40" s="53" t="s">
        <v>594</v>
      </c>
      <c r="C40" s="54">
        <v>45292</v>
      </c>
      <c r="E40" s="56">
        <v>0.2</v>
      </c>
      <c r="F40" s="56">
        <v>0.2</v>
      </c>
      <c r="G40" s="55" t="s">
        <v>58</v>
      </c>
      <c r="H40" s="55" t="s">
        <v>4</v>
      </c>
      <c r="I40" s="55" t="s">
        <v>670</v>
      </c>
      <c r="J40" s="55" t="s">
        <v>660</v>
      </c>
      <c r="L40" s="53" t="b">
        <v>1</v>
      </c>
      <c r="M40" s="53" t="b">
        <v>1</v>
      </c>
      <c r="N40" s="53" t="b">
        <v>1</v>
      </c>
      <c r="O40" s="54">
        <v>44755.781399525462</v>
      </c>
      <c r="Q40" s="55" t="s">
        <v>0</v>
      </c>
      <c r="R40" s="54">
        <v>44755.781399525462</v>
      </c>
      <c r="S40" s="55" t="s">
        <v>691</v>
      </c>
      <c r="T40" s="55" t="s">
        <v>0</v>
      </c>
    </row>
    <row r="41" spans="1:20" ht="45">
      <c r="A41" s="53" t="s">
        <v>59</v>
      </c>
      <c r="B41" s="53" t="s">
        <v>54</v>
      </c>
      <c r="C41" s="54">
        <v>44562</v>
      </c>
      <c r="D41" s="54">
        <v>45291</v>
      </c>
      <c r="E41" s="56">
        <v>0.2</v>
      </c>
      <c r="F41" s="56">
        <v>0.2</v>
      </c>
      <c r="G41" s="55" t="s">
        <v>58</v>
      </c>
      <c r="H41" s="55" t="s">
        <v>4</v>
      </c>
      <c r="I41" s="55" t="s">
        <v>670</v>
      </c>
      <c r="J41" s="55" t="s">
        <v>666</v>
      </c>
      <c r="L41" s="53" t="b">
        <v>1</v>
      </c>
      <c r="M41" s="53" t="b">
        <v>1</v>
      </c>
      <c r="N41" s="53" t="b">
        <v>0</v>
      </c>
      <c r="O41" s="54">
        <v>44755.781399525462</v>
      </c>
      <c r="P41" s="55" t="s">
        <v>1</v>
      </c>
      <c r="Q41" s="55" t="s">
        <v>0</v>
      </c>
      <c r="R41" s="54">
        <v>44566.539816770834</v>
      </c>
      <c r="S41" s="55" t="s">
        <v>677</v>
      </c>
      <c r="T41" s="55" t="s">
        <v>0</v>
      </c>
    </row>
    <row r="42" spans="1:20" ht="22.5">
      <c r="A42" s="55" t="s">
        <v>130</v>
      </c>
      <c r="B42" s="53" t="s">
        <v>11</v>
      </c>
      <c r="C42" s="54">
        <v>43466</v>
      </c>
      <c r="E42" s="56">
        <v>0.6</v>
      </c>
      <c r="F42" s="56">
        <v>0.6</v>
      </c>
      <c r="G42" s="55" t="s">
        <v>129</v>
      </c>
      <c r="H42" s="55" t="s">
        <v>663</v>
      </c>
      <c r="I42" s="55" t="s">
        <v>660</v>
      </c>
      <c r="J42" s="55" t="s">
        <v>666</v>
      </c>
      <c r="L42" s="53" t="b">
        <v>1</v>
      </c>
      <c r="M42" s="53" t="b">
        <v>1</v>
      </c>
      <c r="N42" s="53" t="b">
        <v>0</v>
      </c>
      <c r="O42" s="54">
        <v>44566.539816770834</v>
      </c>
      <c r="P42" s="55" t="s">
        <v>1</v>
      </c>
      <c r="Q42" s="55" t="s">
        <v>0</v>
      </c>
      <c r="R42" s="54">
        <v>44566.539816770834</v>
      </c>
      <c r="T42" s="55" t="s">
        <v>0</v>
      </c>
    </row>
    <row r="43" spans="1:20" ht="22.5">
      <c r="A43" s="53" t="s">
        <v>149</v>
      </c>
      <c r="B43" s="53" t="s">
        <v>11</v>
      </c>
      <c r="C43" s="54">
        <v>43466</v>
      </c>
      <c r="D43" s="54">
        <v>43830</v>
      </c>
      <c r="E43" s="56">
        <v>0.73</v>
      </c>
      <c r="F43" s="56">
        <v>0.73</v>
      </c>
      <c r="G43" s="55" t="s">
        <v>50</v>
      </c>
      <c r="H43" s="55" t="s">
        <v>663</v>
      </c>
      <c r="I43" s="55" t="s">
        <v>660</v>
      </c>
      <c r="J43" s="55" t="s">
        <v>664</v>
      </c>
      <c r="L43" s="53" t="b">
        <v>1</v>
      </c>
      <c r="M43" s="53" t="b">
        <v>1</v>
      </c>
      <c r="N43" s="53" t="b">
        <v>0</v>
      </c>
      <c r="O43" s="54">
        <v>44566.539816770834</v>
      </c>
      <c r="P43" s="55" t="s">
        <v>1</v>
      </c>
      <c r="Q43" s="55" t="s">
        <v>0</v>
      </c>
      <c r="R43" s="54">
        <v>44566.539816770834</v>
      </c>
      <c r="T43" s="55" t="s">
        <v>0</v>
      </c>
    </row>
    <row r="44" spans="1:20" ht="24.75" customHeight="1">
      <c r="A44" s="55" t="s">
        <v>71</v>
      </c>
      <c r="B44" s="53" t="s">
        <v>54</v>
      </c>
      <c r="C44" s="54">
        <v>44562</v>
      </c>
      <c r="E44" s="56">
        <v>0.5</v>
      </c>
      <c r="F44" s="56">
        <v>0.6</v>
      </c>
      <c r="G44" s="55" t="s">
        <v>70</v>
      </c>
      <c r="H44" s="55" t="s">
        <v>60</v>
      </c>
      <c r="I44" s="55" t="s">
        <v>670</v>
      </c>
      <c r="J44" s="55" t="s">
        <v>660</v>
      </c>
      <c r="L44" s="53" t="b">
        <v>1</v>
      </c>
      <c r="M44" s="53" t="b">
        <v>1</v>
      </c>
      <c r="N44" s="53" t="b">
        <v>0</v>
      </c>
      <c r="O44" s="54">
        <v>44566.539816770834</v>
      </c>
      <c r="P44" s="55" t="s">
        <v>1</v>
      </c>
      <c r="Q44" s="55" t="s">
        <v>0</v>
      </c>
      <c r="R44" s="54">
        <v>44566.539816770834</v>
      </c>
      <c r="S44" s="55" t="s">
        <v>693</v>
      </c>
      <c r="T44" s="55" t="s">
        <v>0</v>
      </c>
    </row>
    <row r="45" spans="1:20" ht="45">
      <c r="A45" s="53" t="s">
        <v>62</v>
      </c>
      <c r="B45" s="53" t="s">
        <v>54</v>
      </c>
      <c r="C45" s="54">
        <v>44562</v>
      </c>
      <c r="E45" s="56">
        <v>0.8</v>
      </c>
      <c r="F45" s="56">
        <v>0.8</v>
      </c>
      <c r="G45" s="55" t="s">
        <v>61</v>
      </c>
      <c r="H45" s="55" t="s">
        <v>60</v>
      </c>
      <c r="I45" s="55" t="s">
        <v>670</v>
      </c>
      <c r="J45" s="55" t="s">
        <v>679</v>
      </c>
      <c r="L45" s="53" t="b">
        <v>1</v>
      </c>
      <c r="M45" s="53" t="b">
        <v>1</v>
      </c>
      <c r="N45" s="53" t="b">
        <v>0</v>
      </c>
      <c r="O45" s="54">
        <v>44566.539816770834</v>
      </c>
      <c r="P45" s="55" t="s">
        <v>1</v>
      </c>
      <c r="Q45" s="55" t="s">
        <v>0</v>
      </c>
      <c r="R45" s="54">
        <v>44566.539816770834</v>
      </c>
      <c r="S45" s="55" t="s">
        <v>677</v>
      </c>
      <c r="T45" s="55" t="s">
        <v>0</v>
      </c>
    </row>
    <row r="46" spans="1:20" ht="33.75">
      <c r="A46" s="53" t="s">
        <v>611</v>
      </c>
      <c r="B46" s="53" t="s">
        <v>594</v>
      </c>
      <c r="C46" s="54">
        <v>45292</v>
      </c>
      <c r="E46" s="56">
        <v>0.4</v>
      </c>
      <c r="F46" s="56">
        <v>0.4</v>
      </c>
      <c r="G46" s="55" t="s">
        <v>612</v>
      </c>
      <c r="H46" s="55" t="s">
        <v>663</v>
      </c>
      <c r="I46" s="55" t="s">
        <v>174</v>
      </c>
      <c r="J46" s="55" t="s">
        <v>666</v>
      </c>
      <c r="K46" s="53" t="s">
        <v>596</v>
      </c>
      <c r="L46" s="53" t="b">
        <v>1</v>
      </c>
      <c r="M46" s="53" t="b">
        <v>1</v>
      </c>
      <c r="N46" s="53" t="b">
        <v>0</v>
      </c>
      <c r="O46" s="54">
        <v>44706.672438321759</v>
      </c>
      <c r="Q46" s="55" t="s">
        <v>0</v>
      </c>
      <c r="R46" s="54">
        <v>44706.672438321759</v>
      </c>
      <c r="S46" s="55" t="s">
        <v>613</v>
      </c>
      <c r="T46" s="55" t="s">
        <v>0</v>
      </c>
    </row>
    <row r="47" spans="1:20" ht="33.75">
      <c r="A47" s="53" t="s">
        <v>614</v>
      </c>
      <c r="B47" s="53" t="s">
        <v>594</v>
      </c>
      <c r="C47" s="54">
        <v>45292</v>
      </c>
      <c r="E47" s="56">
        <v>0.4</v>
      </c>
      <c r="F47" s="56">
        <v>0.4</v>
      </c>
      <c r="G47" s="55" t="s">
        <v>689</v>
      </c>
      <c r="H47" s="55" t="s">
        <v>4</v>
      </c>
      <c r="I47" s="55" t="s">
        <v>174</v>
      </c>
      <c r="J47" s="55" t="s">
        <v>666</v>
      </c>
      <c r="K47" s="53" t="s">
        <v>596</v>
      </c>
      <c r="L47" s="53" t="b">
        <v>1</v>
      </c>
      <c r="M47" s="53" t="b">
        <v>1</v>
      </c>
      <c r="N47" s="53" t="b">
        <v>0</v>
      </c>
      <c r="O47" s="54">
        <v>44706.672438321759</v>
      </c>
      <c r="Q47" s="55" t="s">
        <v>0</v>
      </c>
      <c r="R47" s="54">
        <v>44706.672438321759</v>
      </c>
      <c r="S47" s="55" t="s">
        <v>613</v>
      </c>
      <c r="T47" s="55" t="s">
        <v>0</v>
      </c>
    </row>
    <row r="48" spans="1:20" ht="22.5">
      <c r="A48" s="53" t="s">
        <v>128</v>
      </c>
      <c r="B48" s="53" t="s">
        <v>11</v>
      </c>
      <c r="C48" s="54">
        <v>43466</v>
      </c>
      <c r="E48" s="56">
        <v>0.5</v>
      </c>
      <c r="F48" s="56">
        <v>0.5</v>
      </c>
      <c r="G48" s="55" t="s">
        <v>127</v>
      </c>
      <c r="H48" s="55" t="s">
        <v>665</v>
      </c>
      <c r="I48" s="55" t="s">
        <v>660</v>
      </c>
      <c r="J48" s="55" t="s">
        <v>664</v>
      </c>
      <c r="L48" s="53" t="b">
        <v>1</v>
      </c>
      <c r="M48" s="53" t="b">
        <v>1</v>
      </c>
      <c r="N48" s="53" t="b">
        <v>0</v>
      </c>
      <c r="O48" s="54">
        <v>44566.539816770834</v>
      </c>
      <c r="P48" s="55" t="s">
        <v>1</v>
      </c>
      <c r="Q48" s="55" t="s">
        <v>0</v>
      </c>
      <c r="R48" s="54">
        <v>44566.539816770834</v>
      </c>
      <c r="T48" s="55" t="s">
        <v>0</v>
      </c>
    </row>
    <row r="49" spans="1:20" ht="22.5">
      <c r="A49" s="53" t="s">
        <v>126</v>
      </c>
      <c r="B49" s="53" t="s">
        <v>11</v>
      </c>
      <c r="C49" s="54">
        <v>43466</v>
      </c>
      <c r="E49" s="56">
        <v>0.6</v>
      </c>
      <c r="F49" s="56">
        <v>0.6</v>
      </c>
      <c r="G49" s="55" t="s">
        <v>125</v>
      </c>
      <c r="H49" s="55" t="s">
        <v>663</v>
      </c>
      <c r="I49" s="55" t="s">
        <v>660</v>
      </c>
      <c r="J49" s="55" t="s">
        <v>666</v>
      </c>
      <c r="L49" s="53" t="b">
        <v>1</v>
      </c>
      <c r="M49" s="53" t="b">
        <v>1</v>
      </c>
      <c r="N49" s="53" t="b">
        <v>0</v>
      </c>
      <c r="O49" s="54">
        <v>44566.539816770834</v>
      </c>
      <c r="P49" s="55" t="s">
        <v>1</v>
      </c>
      <c r="Q49" s="55" t="s">
        <v>0</v>
      </c>
      <c r="R49" s="54">
        <v>44566.539816770834</v>
      </c>
      <c r="T49" s="55" t="s">
        <v>0</v>
      </c>
    </row>
    <row r="50" spans="1:20" ht="33.75">
      <c r="A50" s="53" t="s">
        <v>31</v>
      </c>
      <c r="B50" s="53" t="s">
        <v>28</v>
      </c>
      <c r="C50" s="54">
        <v>41275</v>
      </c>
      <c r="E50" s="56">
        <v>0.89</v>
      </c>
      <c r="F50" s="56">
        <v>0.89</v>
      </c>
      <c r="G50" s="55" t="s">
        <v>30</v>
      </c>
      <c r="H50" s="55" t="s">
        <v>669</v>
      </c>
      <c r="I50" s="55" t="s">
        <v>670</v>
      </c>
      <c r="J50" s="55" t="s">
        <v>671</v>
      </c>
      <c r="L50" s="53" t="b">
        <v>1</v>
      </c>
      <c r="M50" s="53" t="b">
        <v>1</v>
      </c>
      <c r="N50" s="53" t="b">
        <v>0</v>
      </c>
      <c r="O50" s="54">
        <v>44566.539816770834</v>
      </c>
      <c r="P50" s="55" t="s">
        <v>1</v>
      </c>
      <c r="Q50" s="55" t="s">
        <v>0</v>
      </c>
      <c r="R50" s="54">
        <v>44566.539816770834</v>
      </c>
      <c r="T50" s="55" t="s">
        <v>0</v>
      </c>
    </row>
    <row r="51" spans="1:20" ht="56.25">
      <c r="A51" s="53" t="s">
        <v>589</v>
      </c>
      <c r="B51" s="53" t="s">
        <v>456</v>
      </c>
      <c r="C51" s="54">
        <v>44927</v>
      </c>
      <c r="E51" s="56">
        <v>0.65</v>
      </c>
      <c r="F51" s="56">
        <v>0.65</v>
      </c>
      <c r="G51" s="55" t="s">
        <v>474</v>
      </c>
      <c r="H51" s="55" t="s">
        <v>60</v>
      </c>
      <c r="I51" s="55" t="s">
        <v>583</v>
      </c>
      <c r="J51" s="55" t="s">
        <v>67</v>
      </c>
      <c r="K51" s="53" t="s">
        <v>454</v>
      </c>
      <c r="L51" s="53" t="b">
        <v>1</v>
      </c>
      <c r="M51" s="53" t="b">
        <v>1</v>
      </c>
      <c r="N51" s="53" t="b">
        <v>0</v>
      </c>
      <c r="O51" s="54">
        <v>44652.60500664352</v>
      </c>
      <c r="P51" s="55" t="s">
        <v>590</v>
      </c>
      <c r="Q51" s="55" t="s">
        <v>0</v>
      </c>
      <c r="R51" s="54">
        <v>44575.691307488429</v>
      </c>
      <c r="S51" s="55" t="s">
        <v>473</v>
      </c>
      <c r="T51" s="55" t="s">
        <v>0</v>
      </c>
    </row>
    <row r="52" spans="1:20" ht="22.5">
      <c r="A52" s="53" t="s">
        <v>22</v>
      </c>
      <c r="B52" s="53" t="s">
        <v>11</v>
      </c>
      <c r="C52" s="54">
        <v>43466</v>
      </c>
      <c r="E52" s="56">
        <v>0.6</v>
      </c>
      <c r="F52" s="56">
        <v>0.6</v>
      </c>
      <c r="G52" s="55" t="s">
        <v>21</v>
      </c>
      <c r="H52" s="55" t="s">
        <v>663</v>
      </c>
      <c r="I52" s="55" t="s">
        <v>660</v>
      </c>
      <c r="J52" s="55" t="s">
        <v>666</v>
      </c>
      <c r="L52" s="53" t="b">
        <v>1</v>
      </c>
      <c r="M52" s="53" t="b">
        <v>1</v>
      </c>
      <c r="N52" s="53" t="b">
        <v>0</v>
      </c>
      <c r="O52" s="54">
        <v>44566.539816770834</v>
      </c>
      <c r="P52" s="55" t="s">
        <v>1</v>
      </c>
      <c r="Q52" s="55" t="s">
        <v>0</v>
      </c>
      <c r="R52" s="54">
        <v>44566.539816770834</v>
      </c>
      <c r="T52" s="55" t="s">
        <v>0</v>
      </c>
    </row>
    <row r="53" spans="1:20" ht="22.5">
      <c r="A53" s="53" t="s">
        <v>106</v>
      </c>
      <c r="B53" s="53" t="s">
        <v>11</v>
      </c>
      <c r="C53" s="54">
        <v>43466</v>
      </c>
      <c r="E53" s="56">
        <v>0.45</v>
      </c>
      <c r="F53" s="56">
        <v>0.45</v>
      </c>
      <c r="G53" s="55" t="s">
        <v>104</v>
      </c>
      <c r="H53" s="55" t="s">
        <v>665</v>
      </c>
      <c r="I53" s="55" t="s">
        <v>660</v>
      </c>
      <c r="J53" s="55" t="s">
        <v>664</v>
      </c>
      <c r="L53" s="53" t="b">
        <v>1</v>
      </c>
      <c r="M53" s="53" t="b">
        <v>1</v>
      </c>
      <c r="N53" s="53" t="b">
        <v>0</v>
      </c>
      <c r="O53" s="54">
        <v>44566.539816770834</v>
      </c>
      <c r="P53" s="55" t="s">
        <v>1</v>
      </c>
      <c r="Q53" s="55" t="s">
        <v>0</v>
      </c>
      <c r="R53" s="54">
        <v>44566.539816770834</v>
      </c>
      <c r="T53" s="55" t="s">
        <v>0</v>
      </c>
    </row>
    <row r="54" spans="1:20" ht="22.5">
      <c r="A54" s="53" t="s">
        <v>105</v>
      </c>
      <c r="B54" s="53" t="s">
        <v>11</v>
      </c>
      <c r="C54" s="54">
        <v>43466</v>
      </c>
      <c r="E54" s="56">
        <v>0.45</v>
      </c>
      <c r="F54" s="56">
        <v>0.45</v>
      </c>
      <c r="G54" s="55" t="s">
        <v>104</v>
      </c>
      <c r="H54" s="55" t="s">
        <v>663</v>
      </c>
      <c r="I54" s="55" t="s">
        <v>660</v>
      </c>
      <c r="J54" s="55" t="s">
        <v>664</v>
      </c>
      <c r="L54" s="53" t="b">
        <v>1</v>
      </c>
      <c r="M54" s="53" t="b">
        <v>1</v>
      </c>
      <c r="N54" s="53" t="b">
        <v>0</v>
      </c>
      <c r="O54" s="54">
        <v>44566.539816770834</v>
      </c>
      <c r="P54" s="55" t="s">
        <v>1</v>
      </c>
      <c r="Q54" s="55" t="s">
        <v>0</v>
      </c>
      <c r="R54" s="54">
        <v>44566.539816770834</v>
      </c>
      <c r="T54" s="55" t="s">
        <v>0</v>
      </c>
    </row>
    <row r="55" spans="1:20" ht="22.5">
      <c r="A55" s="53" t="s">
        <v>103</v>
      </c>
      <c r="B55" s="53" t="s">
        <v>11</v>
      </c>
      <c r="C55" s="54">
        <v>43466</v>
      </c>
      <c r="E55" s="56">
        <v>0.45</v>
      </c>
      <c r="F55" s="56">
        <v>0.45</v>
      </c>
      <c r="G55" s="55" t="s">
        <v>102</v>
      </c>
      <c r="H55" s="55" t="s">
        <v>665</v>
      </c>
      <c r="I55" s="55" t="s">
        <v>660</v>
      </c>
      <c r="J55" s="55" t="s">
        <v>664</v>
      </c>
      <c r="L55" s="53" t="b">
        <v>1</v>
      </c>
      <c r="M55" s="53" t="b">
        <v>1</v>
      </c>
      <c r="N55" s="53" t="b">
        <v>0</v>
      </c>
      <c r="O55" s="54">
        <v>44566.539816770834</v>
      </c>
      <c r="P55" s="55" t="s">
        <v>1</v>
      </c>
      <c r="Q55" s="55" t="s">
        <v>0</v>
      </c>
      <c r="R55" s="54">
        <v>44566.539816770834</v>
      </c>
      <c r="T55" s="55" t="s">
        <v>0</v>
      </c>
    </row>
    <row r="56" spans="1:20" ht="56.25">
      <c r="A56" s="53" t="s">
        <v>591</v>
      </c>
      <c r="B56" s="53" t="s">
        <v>456</v>
      </c>
      <c r="C56" s="54">
        <v>44927</v>
      </c>
      <c r="E56" s="56">
        <v>0.75</v>
      </c>
      <c r="F56" s="56">
        <v>0.75</v>
      </c>
      <c r="G56" s="55" t="s">
        <v>472</v>
      </c>
      <c r="H56" s="55" t="s">
        <v>60</v>
      </c>
      <c r="I56" s="55" t="s">
        <v>45</v>
      </c>
      <c r="J56" s="55" t="s">
        <v>2</v>
      </c>
      <c r="K56" s="53" t="s">
        <v>454</v>
      </c>
      <c r="L56" s="53" t="b">
        <v>1</v>
      </c>
      <c r="M56" s="53" t="b">
        <v>1</v>
      </c>
      <c r="N56" s="53" t="b">
        <v>0</v>
      </c>
      <c r="O56" s="54">
        <v>44652.60500664352</v>
      </c>
      <c r="P56" s="55" t="s">
        <v>471</v>
      </c>
      <c r="Q56" s="55" t="s">
        <v>0</v>
      </c>
      <c r="R56" s="54">
        <v>44575.691307488429</v>
      </c>
      <c r="S56" s="55" t="s">
        <v>470</v>
      </c>
      <c r="T56" s="55" t="s">
        <v>0</v>
      </c>
    </row>
    <row r="57" spans="1:20" ht="56.25">
      <c r="A57" s="53" t="s">
        <v>55</v>
      </c>
      <c r="B57" s="53" t="s">
        <v>54</v>
      </c>
      <c r="C57" s="54">
        <v>44562</v>
      </c>
      <c r="E57" s="56">
        <v>0.4</v>
      </c>
      <c r="F57" s="56">
        <v>0.4</v>
      </c>
      <c r="G57" s="55" t="s">
        <v>53</v>
      </c>
      <c r="H57" s="55" t="s">
        <v>4</v>
      </c>
      <c r="I57" s="55" t="s">
        <v>45</v>
      </c>
      <c r="J57" s="55" t="s">
        <v>680</v>
      </c>
      <c r="L57" s="53" t="b">
        <v>1</v>
      </c>
      <c r="M57" s="53" t="b">
        <v>1</v>
      </c>
      <c r="N57" s="53" t="b">
        <v>0</v>
      </c>
      <c r="O57" s="54">
        <v>44566.539816770834</v>
      </c>
      <c r="P57" s="55" t="s">
        <v>1</v>
      </c>
      <c r="Q57" s="55" t="s">
        <v>0</v>
      </c>
      <c r="R57" s="54">
        <v>44566.539816770834</v>
      </c>
      <c r="S57" s="55" t="s">
        <v>681</v>
      </c>
      <c r="T57" s="55" t="s">
        <v>0</v>
      </c>
    </row>
    <row r="58" spans="1:20" ht="22.5">
      <c r="A58" s="53" t="s">
        <v>101</v>
      </c>
      <c r="B58" s="53" t="s">
        <v>11</v>
      </c>
      <c r="C58" s="54">
        <v>43466</v>
      </c>
      <c r="E58" s="56">
        <v>0.19</v>
      </c>
      <c r="F58" s="56">
        <v>0.19</v>
      </c>
      <c r="G58" s="55" t="s">
        <v>100</v>
      </c>
      <c r="H58" s="55" t="s">
        <v>663</v>
      </c>
      <c r="I58" s="55" t="s">
        <v>660</v>
      </c>
      <c r="J58" s="55" t="s">
        <v>660</v>
      </c>
      <c r="L58" s="53" t="b">
        <v>1</v>
      </c>
      <c r="M58" s="53" t="b">
        <v>1</v>
      </c>
      <c r="N58" s="53" t="b">
        <v>0</v>
      </c>
      <c r="O58" s="54">
        <v>44566.539816770834</v>
      </c>
      <c r="P58" s="55" t="s">
        <v>1</v>
      </c>
      <c r="Q58" s="55" t="s">
        <v>0</v>
      </c>
      <c r="R58" s="54">
        <v>44566.539816770834</v>
      </c>
      <c r="T58" s="55" t="s">
        <v>0</v>
      </c>
    </row>
    <row r="59" spans="1:20" ht="22.5">
      <c r="A59" s="53" t="s">
        <v>99</v>
      </c>
      <c r="B59" s="53" t="s">
        <v>11</v>
      </c>
      <c r="C59" s="54">
        <v>43466</v>
      </c>
      <c r="E59" s="56">
        <v>0.4</v>
      </c>
      <c r="F59" s="56">
        <v>0.4</v>
      </c>
      <c r="G59" s="55" t="s">
        <v>98</v>
      </c>
      <c r="H59" s="55" t="s">
        <v>663</v>
      </c>
      <c r="I59" s="55" t="s">
        <v>660</v>
      </c>
      <c r="J59" s="55" t="s">
        <v>666</v>
      </c>
      <c r="L59" s="53" t="b">
        <v>1</v>
      </c>
      <c r="M59" s="53" t="b">
        <v>1</v>
      </c>
      <c r="N59" s="53" t="b">
        <v>0</v>
      </c>
      <c r="O59" s="54">
        <v>44566.539816770834</v>
      </c>
      <c r="P59" s="55" t="s">
        <v>1</v>
      </c>
      <c r="Q59" s="55" t="s">
        <v>0</v>
      </c>
      <c r="R59" s="54">
        <v>44566.539816770834</v>
      </c>
      <c r="T59" s="55" t="s">
        <v>0</v>
      </c>
    </row>
    <row r="60" spans="1:20" ht="33.75">
      <c r="A60" s="53" t="s">
        <v>97</v>
      </c>
      <c r="B60" s="53" t="s">
        <v>11</v>
      </c>
      <c r="C60" s="54">
        <v>43466</v>
      </c>
      <c r="E60" s="56">
        <v>0.52</v>
      </c>
      <c r="F60" s="56">
        <v>0.52</v>
      </c>
      <c r="G60" s="55" t="s">
        <v>96</v>
      </c>
      <c r="H60" s="55" t="s">
        <v>665</v>
      </c>
      <c r="I60" s="55" t="s">
        <v>660</v>
      </c>
      <c r="J60" s="55" t="s">
        <v>666</v>
      </c>
      <c r="L60" s="53" t="b">
        <v>1</v>
      </c>
      <c r="M60" s="53" t="b">
        <v>1</v>
      </c>
      <c r="N60" s="53" t="b">
        <v>0</v>
      </c>
      <c r="O60" s="54">
        <v>44566.539816770834</v>
      </c>
      <c r="P60" s="55" t="s">
        <v>1</v>
      </c>
      <c r="Q60" s="55" t="s">
        <v>0</v>
      </c>
      <c r="R60" s="54">
        <v>44566.539816770834</v>
      </c>
      <c r="T60" s="55" t="s">
        <v>0</v>
      </c>
    </row>
    <row r="61" spans="1:20" ht="22.5">
      <c r="A61" s="53" t="s">
        <v>95</v>
      </c>
      <c r="B61" s="53" t="s">
        <v>11</v>
      </c>
      <c r="C61" s="54">
        <v>43466</v>
      </c>
      <c r="E61" s="56">
        <v>0.68</v>
      </c>
      <c r="F61" s="56">
        <v>0.68</v>
      </c>
      <c r="G61" s="55" t="s">
        <v>94</v>
      </c>
      <c r="H61" s="55" t="s">
        <v>663</v>
      </c>
      <c r="I61" s="55" t="s">
        <v>660</v>
      </c>
      <c r="J61" s="55" t="s">
        <v>666</v>
      </c>
      <c r="L61" s="53" t="b">
        <v>1</v>
      </c>
      <c r="M61" s="53" t="b">
        <v>1</v>
      </c>
      <c r="N61" s="53" t="b">
        <v>0</v>
      </c>
      <c r="O61" s="54">
        <v>44566.539816770834</v>
      </c>
      <c r="P61" s="55" t="s">
        <v>1</v>
      </c>
      <c r="Q61" s="55" t="s">
        <v>0</v>
      </c>
      <c r="R61" s="54">
        <v>44566.539816770834</v>
      </c>
      <c r="T61" s="55" t="s">
        <v>0</v>
      </c>
    </row>
    <row r="62" spans="1:20" ht="22.5">
      <c r="A62" s="53" t="s">
        <v>93</v>
      </c>
      <c r="B62" s="53" t="s">
        <v>11</v>
      </c>
      <c r="C62" s="54">
        <v>43466</v>
      </c>
      <c r="E62" s="56">
        <v>0.5</v>
      </c>
      <c r="F62" s="56">
        <v>0.5</v>
      </c>
      <c r="G62" s="55" t="s">
        <v>92</v>
      </c>
      <c r="H62" s="55" t="s">
        <v>665</v>
      </c>
      <c r="I62" s="55" t="s">
        <v>91</v>
      </c>
      <c r="J62" s="55" t="s">
        <v>664</v>
      </c>
      <c r="L62" s="53" t="b">
        <v>1</v>
      </c>
      <c r="M62" s="53" t="b">
        <v>1</v>
      </c>
      <c r="N62" s="53" t="b">
        <v>0</v>
      </c>
      <c r="O62" s="54">
        <v>44566.539816770834</v>
      </c>
      <c r="P62" s="55" t="s">
        <v>1</v>
      </c>
      <c r="Q62" s="55" t="s">
        <v>0</v>
      </c>
      <c r="R62" s="54">
        <v>44566.539816770834</v>
      </c>
      <c r="T62" s="55" t="s">
        <v>0</v>
      </c>
    </row>
    <row r="63" spans="1:20" ht="22.5">
      <c r="A63" s="53" t="s">
        <v>74</v>
      </c>
      <c r="B63" s="53" t="s">
        <v>25</v>
      </c>
      <c r="C63" s="54">
        <v>43466</v>
      </c>
      <c r="E63" s="56">
        <v>0.95</v>
      </c>
      <c r="F63" s="56">
        <v>0.95</v>
      </c>
      <c r="G63" s="55" t="s">
        <v>73</v>
      </c>
      <c r="H63" s="55" t="s">
        <v>72</v>
      </c>
      <c r="I63" s="55" t="s">
        <v>673</v>
      </c>
      <c r="J63" s="55" t="s">
        <v>660</v>
      </c>
      <c r="L63" s="53" t="b">
        <v>1</v>
      </c>
      <c r="M63" s="53" t="b">
        <v>1</v>
      </c>
      <c r="N63" s="53" t="b">
        <v>0</v>
      </c>
      <c r="O63" s="54">
        <v>44566.539816770834</v>
      </c>
      <c r="P63" s="55" t="s">
        <v>1</v>
      </c>
      <c r="Q63" s="55" t="s">
        <v>0</v>
      </c>
      <c r="R63" s="54">
        <v>44566.539816770834</v>
      </c>
      <c r="T63" s="55" t="s">
        <v>0</v>
      </c>
    </row>
    <row r="64" spans="1:20" ht="22.5">
      <c r="A64" s="53" t="s">
        <v>90</v>
      </c>
      <c r="B64" s="53" t="s">
        <v>11</v>
      </c>
      <c r="C64" s="54">
        <v>43466</v>
      </c>
      <c r="E64" s="56">
        <v>0.63</v>
      </c>
      <c r="F64" s="56">
        <v>0.63</v>
      </c>
      <c r="G64" s="55" t="s">
        <v>88</v>
      </c>
      <c r="H64" s="55" t="s">
        <v>665</v>
      </c>
      <c r="I64" s="55" t="s">
        <v>45</v>
      </c>
      <c r="J64" s="55" t="s">
        <v>666</v>
      </c>
      <c r="L64" s="53" t="b">
        <v>1</v>
      </c>
      <c r="M64" s="53" t="b">
        <v>1</v>
      </c>
      <c r="N64" s="53" t="b">
        <v>0</v>
      </c>
      <c r="O64" s="54">
        <v>44566.539816770834</v>
      </c>
      <c r="P64" s="55" t="s">
        <v>1</v>
      </c>
      <c r="Q64" s="55" t="s">
        <v>0</v>
      </c>
      <c r="R64" s="54">
        <v>44566.539816770834</v>
      </c>
      <c r="T64" s="55" t="s">
        <v>0</v>
      </c>
    </row>
    <row r="65" spans="1:20" ht="22.5">
      <c r="A65" s="53" t="s">
        <v>89</v>
      </c>
      <c r="B65" s="53" t="s">
        <v>11</v>
      </c>
      <c r="C65" s="54">
        <v>43466</v>
      </c>
      <c r="E65" s="56">
        <v>0.63</v>
      </c>
      <c r="F65" s="56">
        <v>0.63</v>
      </c>
      <c r="G65" s="55" t="s">
        <v>88</v>
      </c>
      <c r="H65" s="55" t="s">
        <v>663</v>
      </c>
      <c r="I65" s="55" t="s">
        <v>45</v>
      </c>
      <c r="J65" s="55" t="s">
        <v>666</v>
      </c>
      <c r="L65" s="53" t="b">
        <v>1</v>
      </c>
      <c r="M65" s="53" t="b">
        <v>1</v>
      </c>
      <c r="N65" s="53" t="b">
        <v>0</v>
      </c>
      <c r="O65" s="54">
        <v>44566.539816770834</v>
      </c>
      <c r="P65" s="55" t="s">
        <v>1</v>
      </c>
      <c r="Q65" s="55" t="s">
        <v>0</v>
      </c>
      <c r="R65" s="54">
        <v>44566.539816770834</v>
      </c>
      <c r="T65" s="55" t="s">
        <v>0</v>
      </c>
    </row>
    <row r="66" spans="1:20" ht="22.5">
      <c r="A66" s="53" t="s">
        <v>87</v>
      </c>
      <c r="B66" s="53" t="s">
        <v>11</v>
      </c>
      <c r="C66" s="54">
        <v>43466</v>
      </c>
      <c r="E66" s="56">
        <v>0.46</v>
      </c>
      <c r="F66" s="56">
        <v>0.46</v>
      </c>
      <c r="G66" s="55" t="s">
        <v>85</v>
      </c>
      <c r="H66" s="55" t="s">
        <v>665</v>
      </c>
      <c r="I66" s="55" t="s">
        <v>45</v>
      </c>
      <c r="J66" s="55" t="s">
        <v>666</v>
      </c>
      <c r="L66" s="53" t="b">
        <v>1</v>
      </c>
      <c r="M66" s="53" t="b">
        <v>1</v>
      </c>
      <c r="N66" s="53" t="b">
        <v>0</v>
      </c>
      <c r="O66" s="54">
        <v>44566.539816770834</v>
      </c>
      <c r="P66" s="55" t="s">
        <v>1</v>
      </c>
      <c r="Q66" s="55" t="s">
        <v>0</v>
      </c>
      <c r="R66" s="54">
        <v>44566.539816770834</v>
      </c>
      <c r="T66" s="55" t="s">
        <v>0</v>
      </c>
    </row>
    <row r="67" spans="1:20" ht="22.5">
      <c r="A67" s="53" t="s">
        <v>86</v>
      </c>
      <c r="B67" s="53" t="s">
        <v>11</v>
      </c>
      <c r="C67" s="54">
        <v>43466</v>
      </c>
      <c r="E67" s="56">
        <v>0.46</v>
      </c>
      <c r="F67" s="56">
        <v>0.46</v>
      </c>
      <c r="G67" s="55" t="s">
        <v>85</v>
      </c>
      <c r="H67" s="55" t="s">
        <v>663</v>
      </c>
      <c r="I67" s="55" t="s">
        <v>45</v>
      </c>
      <c r="J67" s="55" t="s">
        <v>666</v>
      </c>
      <c r="L67" s="53" t="b">
        <v>1</v>
      </c>
      <c r="M67" s="53" t="b">
        <v>1</v>
      </c>
      <c r="N67" s="53" t="b">
        <v>0</v>
      </c>
      <c r="O67" s="54">
        <v>44566.539816770834</v>
      </c>
      <c r="P67" s="55" t="s">
        <v>1</v>
      </c>
      <c r="Q67" s="55" t="s">
        <v>0</v>
      </c>
      <c r="R67" s="54">
        <v>44566.539816770834</v>
      </c>
      <c r="T67" s="55" t="s">
        <v>0</v>
      </c>
    </row>
    <row r="68" spans="1:20" ht="33.75">
      <c r="A68" s="53" t="s">
        <v>40</v>
      </c>
      <c r="B68" s="53" t="s">
        <v>25</v>
      </c>
      <c r="C68" s="54">
        <v>43466</v>
      </c>
      <c r="E68" s="56">
        <v>1</v>
      </c>
      <c r="F68" s="56">
        <v>1</v>
      </c>
      <c r="G68" s="55" t="s">
        <v>39</v>
      </c>
      <c r="H68" s="55" t="s">
        <v>38</v>
      </c>
      <c r="I68" s="55" t="s">
        <v>660</v>
      </c>
      <c r="J68" s="55" t="s">
        <v>660</v>
      </c>
      <c r="L68" s="53" t="b">
        <v>1</v>
      </c>
      <c r="M68" s="53" t="b">
        <v>1</v>
      </c>
      <c r="N68" s="53" t="b">
        <v>0</v>
      </c>
      <c r="O68" s="54">
        <v>44566.539816770834</v>
      </c>
      <c r="P68" s="55" t="s">
        <v>1</v>
      </c>
      <c r="Q68" s="55" t="s">
        <v>0</v>
      </c>
      <c r="R68" s="54">
        <v>44566.539816770834</v>
      </c>
      <c r="T68" s="55" t="s">
        <v>0</v>
      </c>
    </row>
    <row r="69" spans="1:20" ht="45">
      <c r="A69" s="53" t="s">
        <v>124</v>
      </c>
      <c r="B69" s="53" t="s">
        <v>11</v>
      </c>
      <c r="C69" s="54">
        <v>43466</v>
      </c>
      <c r="E69" s="56">
        <v>0.55000000000000004</v>
      </c>
      <c r="F69" s="56">
        <v>0.55000000000000004</v>
      </c>
      <c r="G69" s="55" t="s">
        <v>123</v>
      </c>
      <c r="H69" s="55" t="s">
        <v>663</v>
      </c>
      <c r="I69" s="55" t="s">
        <v>660</v>
      </c>
      <c r="J69" s="55" t="s">
        <v>660</v>
      </c>
      <c r="L69" s="53" t="b">
        <v>1</v>
      </c>
      <c r="M69" s="53" t="b">
        <v>1</v>
      </c>
      <c r="N69" s="53" t="b">
        <v>0</v>
      </c>
      <c r="O69" s="54">
        <v>44566.539816770834</v>
      </c>
      <c r="P69" s="55" t="s">
        <v>1</v>
      </c>
      <c r="Q69" s="55" t="s">
        <v>0</v>
      </c>
      <c r="R69" s="54">
        <v>44566.539816770834</v>
      </c>
      <c r="T69" s="55" t="s">
        <v>0</v>
      </c>
    </row>
    <row r="70" spans="1:20" ht="33.75">
      <c r="A70" s="53" t="s">
        <v>29</v>
      </c>
      <c r="B70" s="53" t="s">
        <v>54</v>
      </c>
      <c r="C70" s="54">
        <v>44562</v>
      </c>
      <c r="E70" s="56">
        <v>0.85</v>
      </c>
      <c r="F70" s="56">
        <v>0.85</v>
      </c>
      <c r="G70" s="55" t="s">
        <v>27</v>
      </c>
      <c r="H70" s="55" t="s">
        <v>669</v>
      </c>
      <c r="I70" s="55" t="s">
        <v>690</v>
      </c>
      <c r="J70" s="55" t="s">
        <v>671</v>
      </c>
      <c r="L70" s="53" t="b">
        <v>1</v>
      </c>
      <c r="M70" s="53" t="b">
        <v>1</v>
      </c>
      <c r="N70" s="53" t="b">
        <v>1</v>
      </c>
      <c r="O70" s="54">
        <v>44734.348686504629</v>
      </c>
      <c r="P70" s="55" t="s">
        <v>1</v>
      </c>
      <c r="Q70" s="55" t="s">
        <v>0</v>
      </c>
      <c r="R70" s="54">
        <v>44734.348686504629</v>
      </c>
      <c r="S70" s="55" t="s">
        <v>592</v>
      </c>
      <c r="T70" s="55" t="s">
        <v>0</v>
      </c>
    </row>
    <row r="71" spans="1:20" ht="22.5">
      <c r="A71" s="53" t="s">
        <v>29</v>
      </c>
      <c r="B71" s="53" t="s">
        <v>28</v>
      </c>
      <c r="C71" s="54">
        <v>41275</v>
      </c>
      <c r="E71" s="56">
        <v>0.85</v>
      </c>
      <c r="F71" s="56">
        <v>0.85</v>
      </c>
      <c r="G71" s="55" t="s">
        <v>27</v>
      </c>
      <c r="H71" s="55" t="s">
        <v>669</v>
      </c>
      <c r="I71" s="55" t="s">
        <v>670</v>
      </c>
      <c r="J71" s="55" t="s">
        <v>671</v>
      </c>
      <c r="L71" s="53" t="b">
        <v>1</v>
      </c>
      <c r="M71" s="53" t="b">
        <v>1</v>
      </c>
      <c r="N71" s="53" t="b">
        <v>0</v>
      </c>
      <c r="O71" s="54">
        <v>44566.539816770834</v>
      </c>
      <c r="P71" s="55" t="s">
        <v>1</v>
      </c>
      <c r="Q71" s="55" t="s">
        <v>0</v>
      </c>
      <c r="R71" s="54">
        <v>44566.539816770834</v>
      </c>
      <c r="T71" s="55" t="s">
        <v>0</v>
      </c>
    </row>
    <row r="72" spans="1:20" ht="45">
      <c r="A72" s="53" t="s">
        <v>122</v>
      </c>
      <c r="B72" s="53" t="s">
        <v>11</v>
      </c>
      <c r="C72" s="54">
        <v>43466</v>
      </c>
      <c r="E72" s="56">
        <v>0.91</v>
      </c>
      <c r="F72" s="56">
        <v>0.91</v>
      </c>
      <c r="G72" s="55" t="s">
        <v>121</v>
      </c>
      <c r="H72" s="55" t="s">
        <v>672</v>
      </c>
      <c r="I72" s="55" t="s">
        <v>660</v>
      </c>
      <c r="J72" s="55" t="s">
        <v>660</v>
      </c>
      <c r="L72" s="53" t="b">
        <v>1</v>
      </c>
      <c r="M72" s="53" t="b">
        <v>1</v>
      </c>
      <c r="N72" s="53" t="b">
        <v>0</v>
      </c>
      <c r="O72" s="54">
        <v>44566.539816770834</v>
      </c>
      <c r="P72" s="55" t="s">
        <v>1</v>
      </c>
      <c r="Q72" s="55" t="s">
        <v>0</v>
      </c>
      <c r="R72" s="54">
        <v>44566.539816770834</v>
      </c>
      <c r="T72" s="55" t="s">
        <v>0</v>
      </c>
    </row>
    <row r="73" spans="1:20" ht="22.5">
      <c r="A73" s="53" t="s">
        <v>84</v>
      </c>
      <c r="B73" s="53" t="s">
        <v>11</v>
      </c>
      <c r="C73" s="54">
        <v>43466</v>
      </c>
      <c r="E73" s="56">
        <v>0.59</v>
      </c>
      <c r="F73" s="56">
        <v>0.59</v>
      </c>
      <c r="G73" s="55" t="s">
        <v>83</v>
      </c>
      <c r="H73" s="55" t="s">
        <v>663</v>
      </c>
      <c r="I73" s="55" t="s">
        <v>45</v>
      </c>
      <c r="J73" s="55" t="s">
        <v>667</v>
      </c>
      <c r="L73" s="53" t="b">
        <v>1</v>
      </c>
      <c r="M73" s="53" t="b">
        <v>1</v>
      </c>
      <c r="N73" s="53" t="b">
        <v>0</v>
      </c>
      <c r="O73" s="54">
        <v>44566.539816770834</v>
      </c>
      <c r="P73" s="55" t="s">
        <v>1</v>
      </c>
      <c r="Q73" s="55" t="s">
        <v>0</v>
      </c>
      <c r="R73" s="54">
        <v>44566.539816770834</v>
      </c>
      <c r="T73" s="55" t="s">
        <v>0</v>
      </c>
    </row>
    <row r="74" spans="1:20" ht="22.5">
      <c r="A74" s="53" t="s">
        <v>82</v>
      </c>
      <c r="B74" s="53" t="s">
        <v>11</v>
      </c>
      <c r="C74" s="54">
        <v>43466</v>
      </c>
      <c r="E74" s="56">
        <v>0.65</v>
      </c>
      <c r="F74" s="56">
        <v>0.65</v>
      </c>
      <c r="G74" s="55" t="s">
        <v>81</v>
      </c>
      <c r="H74" s="55" t="s">
        <v>663</v>
      </c>
      <c r="I74" s="55" t="s">
        <v>45</v>
      </c>
      <c r="J74" s="55" t="s">
        <v>667</v>
      </c>
      <c r="L74" s="53" t="b">
        <v>1</v>
      </c>
      <c r="M74" s="53" t="b">
        <v>1</v>
      </c>
      <c r="N74" s="53" t="b">
        <v>0</v>
      </c>
      <c r="O74" s="54">
        <v>44566.539816770834</v>
      </c>
      <c r="P74" s="55" t="s">
        <v>1</v>
      </c>
      <c r="Q74" s="55" t="s">
        <v>0</v>
      </c>
      <c r="R74" s="54">
        <v>44566.539816770834</v>
      </c>
      <c r="T74" s="55" t="s">
        <v>0</v>
      </c>
    </row>
    <row r="75" spans="1:20" ht="45">
      <c r="A75" s="53" t="s">
        <v>120</v>
      </c>
      <c r="B75" s="53" t="s">
        <v>11</v>
      </c>
      <c r="C75" s="54">
        <v>43466</v>
      </c>
      <c r="E75" s="56">
        <v>0.91</v>
      </c>
      <c r="F75" s="56">
        <v>0.91</v>
      </c>
      <c r="G75" s="55" t="s">
        <v>119</v>
      </c>
      <c r="H75" s="55" t="s">
        <v>672</v>
      </c>
      <c r="I75" s="55" t="s">
        <v>660</v>
      </c>
      <c r="J75" s="55" t="s">
        <v>660</v>
      </c>
      <c r="L75" s="53" t="b">
        <v>1</v>
      </c>
      <c r="M75" s="53" t="b">
        <v>1</v>
      </c>
      <c r="N75" s="53" t="b">
        <v>0</v>
      </c>
      <c r="O75" s="54">
        <v>44566.539816770834</v>
      </c>
      <c r="P75" s="55" t="s">
        <v>1</v>
      </c>
      <c r="Q75" s="55" t="s">
        <v>0</v>
      </c>
      <c r="R75" s="54">
        <v>44566.539816770834</v>
      </c>
      <c r="T75" s="55" t="s">
        <v>0</v>
      </c>
    </row>
    <row r="76" spans="1:20" ht="45">
      <c r="A76" s="53" t="s">
        <v>616</v>
      </c>
      <c r="B76" s="53" t="s">
        <v>237</v>
      </c>
      <c r="C76" s="54">
        <v>42370</v>
      </c>
      <c r="E76" s="56">
        <v>0.2</v>
      </c>
      <c r="F76" s="56">
        <v>0.2</v>
      </c>
      <c r="G76" s="55" t="s">
        <v>617</v>
      </c>
      <c r="H76" s="55" t="s">
        <v>663</v>
      </c>
      <c r="I76" s="55" t="s">
        <v>3</v>
      </c>
      <c r="J76" s="55" t="s">
        <v>668</v>
      </c>
      <c r="K76" s="53" t="s">
        <v>618</v>
      </c>
      <c r="L76" s="53" t="b">
        <v>1</v>
      </c>
      <c r="M76" s="53" t="b">
        <v>1</v>
      </c>
      <c r="N76" s="53" t="b">
        <v>0</v>
      </c>
      <c r="O76" s="54">
        <v>44699.629476145834</v>
      </c>
      <c r="Q76" s="55" t="s">
        <v>0</v>
      </c>
      <c r="R76" s="54">
        <v>44699.629476145834</v>
      </c>
      <c r="S76" s="55" t="s">
        <v>619</v>
      </c>
      <c r="T76" s="55" t="s">
        <v>0</v>
      </c>
    </row>
    <row r="77" spans="1:20" ht="45">
      <c r="A77" s="53" t="s">
        <v>620</v>
      </c>
      <c r="B77" s="53" t="s">
        <v>237</v>
      </c>
      <c r="C77" s="54">
        <v>42370</v>
      </c>
      <c r="E77" s="56">
        <v>0.2</v>
      </c>
      <c r="F77" s="56">
        <v>0.2</v>
      </c>
      <c r="G77" s="55" t="s">
        <v>621</v>
      </c>
      <c r="H77" s="55" t="s">
        <v>663</v>
      </c>
      <c r="I77" s="55" t="s">
        <v>3</v>
      </c>
      <c r="J77" s="55" t="s">
        <v>668</v>
      </c>
      <c r="K77" s="53" t="s">
        <v>618</v>
      </c>
      <c r="L77" s="53" t="b">
        <v>1</v>
      </c>
      <c r="M77" s="53" t="b">
        <v>1</v>
      </c>
      <c r="N77" s="53" t="b">
        <v>0</v>
      </c>
      <c r="O77" s="54">
        <v>44699.629476145834</v>
      </c>
      <c r="Q77" s="55" t="s">
        <v>0</v>
      </c>
      <c r="R77" s="54">
        <v>44699.629476145834</v>
      </c>
      <c r="S77" s="55" t="s">
        <v>619</v>
      </c>
      <c r="T77" s="55" t="s">
        <v>0</v>
      </c>
    </row>
    <row r="78" spans="1:20" ht="45">
      <c r="A78" s="53" t="s">
        <v>622</v>
      </c>
      <c r="B78" s="53" t="s">
        <v>237</v>
      </c>
      <c r="C78" s="54">
        <v>42370</v>
      </c>
      <c r="E78" s="56">
        <v>0.2</v>
      </c>
      <c r="F78" s="56">
        <v>0.2</v>
      </c>
      <c r="G78" s="55" t="s">
        <v>623</v>
      </c>
      <c r="H78" s="55" t="s">
        <v>663</v>
      </c>
      <c r="I78" s="55" t="s">
        <v>3</v>
      </c>
      <c r="J78" s="55" t="s">
        <v>668</v>
      </c>
      <c r="K78" s="53" t="s">
        <v>618</v>
      </c>
      <c r="L78" s="53" t="b">
        <v>1</v>
      </c>
      <c r="M78" s="53" t="b">
        <v>1</v>
      </c>
      <c r="N78" s="53" t="b">
        <v>0</v>
      </c>
      <c r="O78" s="54">
        <v>44699.629476145834</v>
      </c>
      <c r="Q78" s="55" t="s">
        <v>0</v>
      </c>
      <c r="R78" s="54">
        <v>44699.629476145834</v>
      </c>
      <c r="S78" s="55" t="s">
        <v>619</v>
      </c>
      <c r="T78" s="55" t="s">
        <v>0</v>
      </c>
    </row>
    <row r="79" spans="1:20" ht="45">
      <c r="A79" s="53" t="s">
        <v>624</v>
      </c>
      <c r="B79" s="53" t="s">
        <v>237</v>
      </c>
      <c r="C79" s="54">
        <v>42370</v>
      </c>
      <c r="E79" s="56">
        <v>0.3</v>
      </c>
      <c r="F79" s="56">
        <v>0.3</v>
      </c>
      <c r="G79" s="55" t="s">
        <v>625</v>
      </c>
      <c r="H79" s="55" t="s">
        <v>663</v>
      </c>
      <c r="I79" s="55" t="s">
        <v>3</v>
      </c>
      <c r="J79" s="55" t="s">
        <v>668</v>
      </c>
      <c r="K79" s="53" t="s">
        <v>618</v>
      </c>
      <c r="L79" s="53" t="b">
        <v>1</v>
      </c>
      <c r="M79" s="53" t="b">
        <v>1</v>
      </c>
      <c r="N79" s="53" t="b">
        <v>0</v>
      </c>
      <c r="O79" s="54">
        <v>44699.629476145834</v>
      </c>
      <c r="Q79" s="55" t="s">
        <v>0</v>
      </c>
      <c r="R79" s="54">
        <v>44699.629476145834</v>
      </c>
      <c r="S79" s="55" t="s">
        <v>619</v>
      </c>
      <c r="T79" s="55" t="s">
        <v>0</v>
      </c>
    </row>
    <row r="80" spans="1:20" ht="22.5">
      <c r="A80" s="53" t="s">
        <v>20</v>
      </c>
      <c r="B80" s="53" t="s">
        <v>11</v>
      </c>
      <c r="C80" s="54">
        <v>43466</v>
      </c>
      <c r="E80" s="56">
        <v>0.31</v>
      </c>
      <c r="F80" s="56">
        <v>0.31</v>
      </c>
      <c r="G80" s="55" t="s">
        <v>19</v>
      </c>
      <c r="H80" s="55" t="s">
        <v>663</v>
      </c>
      <c r="I80" s="55" t="s">
        <v>660</v>
      </c>
      <c r="J80" s="55" t="s">
        <v>660</v>
      </c>
      <c r="L80" s="53" t="b">
        <v>1</v>
      </c>
      <c r="M80" s="53" t="b">
        <v>1</v>
      </c>
      <c r="N80" s="53" t="b">
        <v>0</v>
      </c>
      <c r="O80" s="54">
        <v>44566.539816770834</v>
      </c>
      <c r="P80" s="55" t="s">
        <v>1</v>
      </c>
      <c r="Q80" s="55" t="s">
        <v>0</v>
      </c>
      <c r="R80" s="54">
        <v>44566.539816770834</v>
      </c>
      <c r="T80" s="55" t="s">
        <v>0</v>
      </c>
    </row>
    <row r="81" spans="1:20" ht="22.5">
      <c r="A81" s="53" t="s">
        <v>118</v>
      </c>
      <c r="B81" s="53" t="s">
        <v>11</v>
      </c>
      <c r="C81" s="54">
        <v>43466</v>
      </c>
      <c r="E81" s="56">
        <v>0.7</v>
      </c>
      <c r="F81" s="56">
        <v>0.7</v>
      </c>
      <c r="G81" s="55" t="s">
        <v>117</v>
      </c>
      <c r="H81" s="55" t="s">
        <v>663</v>
      </c>
      <c r="I81" s="55" t="s">
        <v>660</v>
      </c>
      <c r="J81" s="55" t="s">
        <v>667</v>
      </c>
      <c r="L81" s="53" t="b">
        <v>1</v>
      </c>
      <c r="M81" s="53" t="b">
        <v>1</v>
      </c>
      <c r="N81" s="53" t="b">
        <v>0</v>
      </c>
      <c r="O81" s="54">
        <v>44566.539816770834</v>
      </c>
      <c r="P81" s="55" t="s">
        <v>1</v>
      </c>
      <c r="Q81" s="55" t="s">
        <v>0</v>
      </c>
      <c r="R81" s="54">
        <v>44566.539816770834</v>
      </c>
      <c r="T81" s="55" t="s">
        <v>0</v>
      </c>
    </row>
    <row r="82" spans="1:20" ht="22.5">
      <c r="A82" s="53" t="s">
        <v>18</v>
      </c>
      <c r="B82" s="53" t="s">
        <v>11</v>
      </c>
      <c r="C82" s="54">
        <v>43466</v>
      </c>
      <c r="D82" s="54">
        <v>43830</v>
      </c>
      <c r="E82" s="56">
        <v>0.78</v>
      </c>
      <c r="F82" s="56">
        <v>0.78</v>
      </c>
      <c r="G82" s="55" t="s">
        <v>17</v>
      </c>
      <c r="H82" s="55" t="s">
        <v>663</v>
      </c>
      <c r="I82" s="55" t="s">
        <v>660</v>
      </c>
      <c r="J82" s="55" t="s">
        <v>664</v>
      </c>
      <c r="L82" s="53" t="b">
        <v>1</v>
      </c>
      <c r="M82" s="53" t="b">
        <v>1</v>
      </c>
      <c r="N82" s="53" t="b">
        <v>0</v>
      </c>
      <c r="O82" s="54">
        <v>44566.539816770834</v>
      </c>
      <c r="P82" s="55" t="s">
        <v>1</v>
      </c>
      <c r="Q82" s="55" t="s">
        <v>0</v>
      </c>
      <c r="R82" s="54">
        <v>44566.539816770834</v>
      </c>
      <c r="T82" s="55" t="s">
        <v>0</v>
      </c>
    </row>
    <row r="83" spans="1:20" ht="22.5">
      <c r="A83" s="53" t="s">
        <v>80</v>
      </c>
      <c r="B83" s="53" t="s">
        <v>11</v>
      </c>
      <c r="C83" s="54">
        <v>43466</v>
      </c>
      <c r="E83" s="56">
        <v>0.95</v>
      </c>
      <c r="F83" s="56">
        <v>0.95</v>
      </c>
      <c r="G83" s="55" t="s">
        <v>79</v>
      </c>
      <c r="H83" s="55" t="s">
        <v>663</v>
      </c>
      <c r="I83" s="55" t="s">
        <v>660</v>
      </c>
      <c r="J83" s="55" t="s">
        <v>660</v>
      </c>
      <c r="L83" s="53" t="b">
        <v>1</v>
      </c>
      <c r="M83" s="53" t="b">
        <v>1</v>
      </c>
      <c r="N83" s="53" t="b">
        <v>0</v>
      </c>
      <c r="O83" s="54">
        <v>44566.539816770834</v>
      </c>
      <c r="P83" s="55" t="s">
        <v>1</v>
      </c>
      <c r="Q83" s="55" t="s">
        <v>0</v>
      </c>
      <c r="R83" s="54">
        <v>44566.539816770834</v>
      </c>
      <c r="T83" s="55" t="s">
        <v>0</v>
      </c>
    </row>
    <row r="84" spans="1:20" ht="45">
      <c r="A84" s="53" t="s">
        <v>469</v>
      </c>
      <c r="B84" s="53" t="s">
        <v>456</v>
      </c>
      <c r="C84" s="54">
        <v>44927</v>
      </c>
      <c r="E84" s="56">
        <v>0.8</v>
      </c>
      <c r="F84" s="56">
        <v>0.8</v>
      </c>
      <c r="G84" s="55" t="s">
        <v>468</v>
      </c>
      <c r="H84" s="55" t="s">
        <v>60</v>
      </c>
      <c r="I84" s="55" t="s">
        <v>180</v>
      </c>
      <c r="J84" s="55" t="s">
        <v>666</v>
      </c>
      <c r="K84" s="53" t="s">
        <v>454</v>
      </c>
      <c r="L84" s="53" t="b">
        <v>1</v>
      </c>
      <c r="M84" s="53" t="b">
        <v>1</v>
      </c>
      <c r="N84" s="53" t="b">
        <v>0</v>
      </c>
      <c r="O84" s="54">
        <v>44599.513438969909</v>
      </c>
      <c r="P84" s="55" t="s">
        <v>686</v>
      </c>
      <c r="Q84" s="55" t="s">
        <v>0</v>
      </c>
      <c r="R84" s="54">
        <v>44575.691307488429</v>
      </c>
      <c r="S84" s="55" t="s">
        <v>467</v>
      </c>
      <c r="T84" s="55" t="s">
        <v>0</v>
      </c>
    </row>
    <row r="85" spans="1:20" ht="45">
      <c r="A85" s="53" t="s">
        <v>64</v>
      </c>
      <c r="B85" s="53" t="s">
        <v>54</v>
      </c>
      <c r="C85" s="54">
        <v>44562</v>
      </c>
      <c r="E85" s="56">
        <v>0.95</v>
      </c>
      <c r="F85" s="56">
        <v>0.95</v>
      </c>
      <c r="G85" s="55" t="s">
        <v>63</v>
      </c>
      <c r="H85" s="55" t="s">
        <v>60</v>
      </c>
      <c r="I85" s="55" t="s">
        <v>678</v>
      </c>
      <c r="J85" s="55" t="s">
        <v>8</v>
      </c>
      <c r="L85" s="53" t="b">
        <v>1</v>
      </c>
      <c r="M85" s="53" t="b">
        <v>1</v>
      </c>
      <c r="N85" s="53" t="b">
        <v>0</v>
      </c>
      <c r="O85" s="54">
        <v>44566.539816770834</v>
      </c>
      <c r="P85" s="55" t="s">
        <v>1</v>
      </c>
      <c r="Q85" s="55" t="s">
        <v>0</v>
      </c>
      <c r="R85" s="54">
        <v>44566.539816770834</v>
      </c>
      <c r="S85" s="55" t="s">
        <v>677</v>
      </c>
      <c r="T85" s="55" t="s">
        <v>0</v>
      </c>
    </row>
    <row r="86" spans="1:20" ht="33.75">
      <c r="A86" s="53" t="s">
        <v>116</v>
      </c>
      <c r="B86" s="53" t="s">
        <v>25</v>
      </c>
      <c r="C86" s="54">
        <v>43831</v>
      </c>
      <c r="E86" s="56">
        <v>0.65</v>
      </c>
      <c r="F86" s="56">
        <v>0.65</v>
      </c>
      <c r="G86" s="55" t="s">
        <v>115</v>
      </c>
      <c r="H86" s="55" t="s">
        <v>663</v>
      </c>
      <c r="I86" s="55" t="s">
        <v>660</v>
      </c>
      <c r="J86" s="55" t="s">
        <v>668</v>
      </c>
      <c r="L86" s="53" t="b">
        <v>1</v>
      </c>
      <c r="M86" s="53" t="b">
        <v>1</v>
      </c>
      <c r="N86" s="53" t="b">
        <v>0</v>
      </c>
      <c r="O86" s="54">
        <v>44566.539816770834</v>
      </c>
      <c r="P86" s="55" t="s">
        <v>1</v>
      </c>
      <c r="Q86" s="55" t="s">
        <v>0</v>
      </c>
      <c r="R86" s="54">
        <v>44566.539816770834</v>
      </c>
      <c r="T86" s="55" t="s">
        <v>0</v>
      </c>
    </row>
    <row r="87" spans="1:20" ht="33.75">
      <c r="A87" s="53" t="s">
        <v>116</v>
      </c>
      <c r="B87" s="53" t="s">
        <v>11</v>
      </c>
      <c r="C87" s="54">
        <v>43466</v>
      </c>
      <c r="D87" s="54">
        <v>43830</v>
      </c>
      <c r="E87" s="56">
        <v>0.75</v>
      </c>
      <c r="F87" s="56">
        <v>0.75</v>
      </c>
      <c r="G87" s="55" t="s">
        <v>115</v>
      </c>
      <c r="H87" s="55" t="s">
        <v>663</v>
      </c>
      <c r="I87" s="55" t="s">
        <v>660</v>
      </c>
      <c r="J87" s="55" t="s">
        <v>668</v>
      </c>
      <c r="L87" s="53" t="b">
        <v>1</v>
      </c>
      <c r="M87" s="53" t="b">
        <v>1</v>
      </c>
      <c r="N87" s="53" t="b">
        <v>0</v>
      </c>
      <c r="O87" s="54">
        <v>44566.539816770834</v>
      </c>
      <c r="P87" s="55" t="s">
        <v>1</v>
      </c>
      <c r="Q87" s="55" t="s">
        <v>0</v>
      </c>
      <c r="R87" s="54">
        <v>44566.539816770834</v>
      </c>
      <c r="T87" s="55" t="s">
        <v>0</v>
      </c>
    </row>
    <row r="88" spans="1:20" ht="45">
      <c r="A88" s="53" t="s">
        <v>466</v>
      </c>
      <c r="B88" s="53" t="s">
        <v>456</v>
      </c>
      <c r="C88" s="54">
        <v>44927</v>
      </c>
      <c r="E88" s="56">
        <v>0.88</v>
      </c>
      <c r="F88" s="56">
        <v>0.88</v>
      </c>
      <c r="G88" s="55" t="s">
        <v>465</v>
      </c>
      <c r="H88" s="55" t="s">
        <v>60</v>
      </c>
      <c r="I88" s="55" t="s">
        <v>45</v>
      </c>
      <c r="J88" s="55" t="s">
        <v>664</v>
      </c>
      <c r="K88" s="53" t="s">
        <v>454</v>
      </c>
      <c r="L88" s="53" t="b">
        <v>1</v>
      </c>
      <c r="M88" s="53" t="b">
        <v>1</v>
      </c>
      <c r="N88" s="53" t="b">
        <v>0</v>
      </c>
      <c r="O88" s="54">
        <v>44575.691307488429</v>
      </c>
      <c r="Q88" s="55" t="s">
        <v>0</v>
      </c>
      <c r="R88" s="54">
        <v>44575.691307488429</v>
      </c>
      <c r="S88" s="55" t="s">
        <v>464</v>
      </c>
      <c r="T88" s="55" t="s">
        <v>0</v>
      </c>
    </row>
    <row r="89" spans="1:20" ht="45">
      <c r="A89" s="53" t="s">
        <v>66</v>
      </c>
      <c r="B89" s="53" t="s">
        <v>54</v>
      </c>
      <c r="C89" s="54">
        <v>44562</v>
      </c>
      <c r="E89" s="56">
        <v>0.85</v>
      </c>
      <c r="F89" s="56">
        <v>0.85</v>
      </c>
      <c r="G89" s="55" t="s">
        <v>65</v>
      </c>
      <c r="H89" s="55" t="s">
        <v>60</v>
      </c>
      <c r="I89" s="55" t="s">
        <v>670</v>
      </c>
      <c r="J89" s="55" t="s">
        <v>8</v>
      </c>
      <c r="L89" s="53" t="b">
        <v>1</v>
      </c>
      <c r="M89" s="53" t="b">
        <v>1</v>
      </c>
      <c r="N89" s="53" t="b">
        <v>0</v>
      </c>
      <c r="O89" s="54">
        <v>44566.539816770834</v>
      </c>
      <c r="P89" s="55" t="s">
        <v>1</v>
      </c>
      <c r="Q89" s="55" t="s">
        <v>0</v>
      </c>
      <c r="R89" s="54">
        <v>44566.539816770834</v>
      </c>
      <c r="S89" s="55" t="s">
        <v>677</v>
      </c>
      <c r="T89" s="55" t="s">
        <v>0</v>
      </c>
    </row>
    <row r="90" spans="1:20" ht="33.75">
      <c r="A90" s="53" t="s">
        <v>626</v>
      </c>
      <c r="B90" s="53" t="s">
        <v>594</v>
      </c>
      <c r="C90" s="54">
        <v>45292</v>
      </c>
      <c r="E90" s="56">
        <v>0.55000000000000004</v>
      </c>
      <c r="F90" s="56">
        <v>0.55000000000000004</v>
      </c>
      <c r="G90" s="55" t="s">
        <v>627</v>
      </c>
      <c r="H90" s="55" t="s">
        <v>674</v>
      </c>
      <c r="I90" s="55" t="s">
        <v>583</v>
      </c>
      <c r="J90" s="55" t="s">
        <v>688</v>
      </c>
      <c r="K90" s="53" t="s">
        <v>596</v>
      </c>
      <c r="L90" s="53" t="b">
        <v>1</v>
      </c>
      <c r="M90" s="53" t="b">
        <v>1</v>
      </c>
      <c r="N90" s="53" t="b">
        <v>0</v>
      </c>
      <c r="O90" s="54">
        <v>44706.672438321759</v>
      </c>
      <c r="Q90" s="55" t="s">
        <v>0</v>
      </c>
      <c r="R90" s="54">
        <v>44706.672438321759</v>
      </c>
      <c r="S90" s="55" t="s">
        <v>628</v>
      </c>
      <c r="T90" s="55" t="s">
        <v>0</v>
      </c>
    </row>
    <row r="91" spans="1:20" ht="33.75">
      <c r="A91" s="53" t="s">
        <v>114</v>
      </c>
      <c r="B91" s="53" t="s">
        <v>11</v>
      </c>
      <c r="C91" s="54">
        <v>43466</v>
      </c>
      <c r="E91" s="56">
        <v>0.6</v>
      </c>
      <c r="F91" s="56">
        <v>0.6</v>
      </c>
      <c r="G91" s="55" t="s">
        <v>113</v>
      </c>
      <c r="H91" s="55" t="s">
        <v>663</v>
      </c>
      <c r="I91" s="55" t="s">
        <v>660</v>
      </c>
      <c r="J91" s="55" t="s">
        <v>666</v>
      </c>
      <c r="L91" s="53" t="b">
        <v>1</v>
      </c>
      <c r="M91" s="53" t="b">
        <v>1</v>
      </c>
      <c r="N91" s="53" t="b">
        <v>0</v>
      </c>
      <c r="O91" s="54">
        <v>44566.539816770834</v>
      </c>
      <c r="P91" s="55" t="s">
        <v>1</v>
      </c>
      <c r="Q91" s="55" t="s">
        <v>0</v>
      </c>
      <c r="R91" s="54">
        <v>44566.539816770834</v>
      </c>
      <c r="T91" s="55" t="s">
        <v>0</v>
      </c>
    </row>
    <row r="92" spans="1:20" ht="22.5">
      <c r="A92" s="53" t="s">
        <v>51</v>
      </c>
      <c r="B92" s="53" t="s">
        <v>11</v>
      </c>
      <c r="C92" s="54">
        <v>43466</v>
      </c>
      <c r="D92" s="54">
        <v>43830</v>
      </c>
      <c r="E92" s="56">
        <v>0.78</v>
      </c>
      <c r="F92" s="56">
        <v>0.78</v>
      </c>
      <c r="G92" s="55" t="s">
        <v>50</v>
      </c>
      <c r="H92" s="55" t="s">
        <v>663</v>
      </c>
      <c r="I92" s="55" t="s">
        <v>660</v>
      </c>
      <c r="J92" s="55" t="s">
        <v>664</v>
      </c>
      <c r="L92" s="53" t="b">
        <v>1</v>
      </c>
      <c r="M92" s="53" t="b">
        <v>1</v>
      </c>
      <c r="N92" s="53" t="b">
        <v>0</v>
      </c>
      <c r="O92" s="54">
        <v>44566.539816770834</v>
      </c>
      <c r="P92" s="55" t="s">
        <v>1</v>
      </c>
      <c r="Q92" s="55" t="s">
        <v>0</v>
      </c>
      <c r="R92" s="54">
        <v>44566.539816770834</v>
      </c>
      <c r="T92" s="55" t="s">
        <v>0</v>
      </c>
    </row>
    <row r="93" spans="1:20" ht="22.5">
      <c r="A93" s="53" t="s">
        <v>78</v>
      </c>
      <c r="B93" s="53" t="s">
        <v>11</v>
      </c>
      <c r="C93" s="54">
        <v>43466</v>
      </c>
      <c r="E93" s="56">
        <v>0.36</v>
      </c>
      <c r="F93" s="56">
        <v>0.36</v>
      </c>
      <c r="G93" s="55" t="s">
        <v>77</v>
      </c>
      <c r="H93" s="55" t="s">
        <v>663</v>
      </c>
      <c r="I93" s="55" t="s">
        <v>3</v>
      </c>
      <c r="J93" s="55" t="s">
        <v>660</v>
      </c>
      <c r="L93" s="53" t="b">
        <v>1</v>
      </c>
      <c r="M93" s="53" t="b">
        <v>1</v>
      </c>
      <c r="N93" s="53" t="b">
        <v>0</v>
      </c>
      <c r="O93" s="54">
        <v>44566.539816770834</v>
      </c>
      <c r="P93" s="55" t="s">
        <v>1</v>
      </c>
      <c r="Q93" s="55" t="s">
        <v>0</v>
      </c>
      <c r="R93" s="54">
        <v>44566.539816770834</v>
      </c>
      <c r="T93" s="55" t="s">
        <v>0</v>
      </c>
    </row>
    <row r="94" spans="1:20" ht="33.75">
      <c r="A94" s="53" t="s">
        <v>9</v>
      </c>
      <c r="B94" s="53" t="s">
        <v>54</v>
      </c>
      <c r="C94" s="54">
        <v>44562</v>
      </c>
      <c r="E94" s="56">
        <v>0.95</v>
      </c>
      <c r="F94" s="56">
        <v>0.95</v>
      </c>
      <c r="G94" s="55" t="s">
        <v>478</v>
      </c>
      <c r="H94" s="55" t="s">
        <v>4</v>
      </c>
      <c r="I94" s="55" t="s">
        <v>3</v>
      </c>
      <c r="J94" s="55" t="s">
        <v>8</v>
      </c>
      <c r="K94" s="53" t="s">
        <v>477</v>
      </c>
      <c r="L94" s="53" t="b">
        <v>1</v>
      </c>
      <c r="M94" s="53" t="b">
        <v>1</v>
      </c>
      <c r="N94" s="53" t="b">
        <v>0</v>
      </c>
      <c r="O94" s="54">
        <v>44599.507692037034</v>
      </c>
      <c r="Q94" s="55" t="s">
        <v>0</v>
      </c>
      <c r="R94" s="54">
        <v>44599.506924050926</v>
      </c>
      <c r="S94" s="55" t="s">
        <v>476</v>
      </c>
      <c r="T94" s="55" t="s">
        <v>0</v>
      </c>
    </row>
    <row r="95" spans="1:20" ht="78.75">
      <c r="A95" s="53" t="s">
        <v>9</v>
      </c>
      <c r="B95" s="53" t="s">
        <v>6</v>
      </c>
      <c r="C95" s="54">
        <v>44197</v>
      </c>
      <c r="D95" s="54">
        <v>44561</v>
      </c>
      <c r="E95" s="56">
        <v>0.9</v>
      </c>
      <c r="F95" s="56">
        <v>0.9</v>
      </c>
      <c r="G95" s="55" t="s">
        <v>5</v>
      </c>
      <c r="H95" s="55" t="s">
        <v>4</v>
      </c>
      <c r="I95" s="55" t="s">
        <v>3</v>
      </c>
      <c r="J95" s="55" t="s">
        <v>8</v>
      </c>
      <c r="L95" s="53" t="b">
        <v>1</v>
      </c>
      <c r="M95" s="53" t="b">
        <v>1</v>
      </c>
      <c r="N95" s="53" t="b">
        <v>0</v>
      </c>
      <c r="O95" s="54">
        <v>44599.512010740742</v>
      </c>
      <c r="P95" s="55" t="s">
        <v>683</v>
      </c>
      <c r="Q95" s="55" t="s">
        <v>0</v>
      </c>
      <c r="R95" s="54">
        <v>44566.539816770834</v>
      </c>
      <c r="T95" s="55" t="s">
        <v>0</v>
      </c>
    </row>
    <row r="96" spans="1:20" ht="33.75">
      <c r="A96" s="53" t="s">
        <v>7</v>
      </c>
      <c r="B96" s="53" t="s">
        <v>594</v>
      </c>
      <c r="C96" s="54">
        <v>45292</v>
      </c>
      <c r="E96" s="56">
        <v>0.5</v>
      </c>
      <c r="F96" s="56">
        <v>0.5</v>
      </c>
      <c r="G96" s="55" t="s">
        <v>629</v>
      </c>
      <c r="H96" s="55" t="s">
        <v>4</v>
      </c>
      <c r="I96" s="55" t="s">
        <v>3</v>
      </c>
      <c r="J96" s="55" t="s">
        <v>2</v>
      </c>
      <c r="K96" s="53" t="s">
        <v>596</v>
      </c>
      <c r="L96" s="53" t="b">
        <v>1</v>
      </c>
      <c r="M96" s="53" t="b">
        <v>1</v>
      </c>
      <c r="N96" s="53" t="b">
        <v>0</v>
      </c>
      <c r="O96" s="54">
        <v>44706.672438321759</v>
      </c>
      <c r="Q96" s="55" t="s">
        <v>0</v>
      </c>
      <c r="R96" s="54">
        <v>44706.672438321759</v>
      </c>
      <c r="S96" s="55" t="s">
        <v>630</v>
      </c>
      <c r="T96" s="55" t="s">
        <v>0</v>
      </c>
    </row>
    <row r="97" spans="1:20" ht="67.5">
      <c r="A97" s="53" t="s">
        <v>7</v>
      </c>
      <c r="B97" s="53" t="s">
        <v>54</v>
      </c>
      <c r="C97" s="54">
        <v>44562</v>
      </c>
      <c r="D97" s="54">
        <v>45291</v>
      </c>
      <c r="E97" s="56">
        <v>0.6</v>
      </c>
      <c r="F97" s="56">
        <v>0.6</v>
      </c>
      <c r="G97" s="55" t="s">
        <v>478</v>
      </c>
      <c r="H97" s="55" t="s">
        <v>4</v>
      </c>
      <c r="I97" s="55" t="s">
        <v>3</v>
      </c>
      <c r="J97" s="55" t="s">
        <v>2</v>
      </c>
      <c r="K97" s="53" t="s">
        <v>477</v>
      </c>
      <c r="L97" s="53" t="b">
        <v>1</v>
      </c>
      <c r="M97" s="53" t="b">
        <v>1</v>
      </c>
      <c r="N97" s="53" t="b">
        <v>0</v>
      </c>
      <c r="O97" s="54">
        <v>44706.674869537041</v>
      </c>
      <c r="P97" s="55" t="s">
        <v>630</v>
      </c>
      <c r="Q97" s="55" t="s">
        <v>0</v>
      </c>
      <c r="R97" s="54">
        <v>44599.506924050926</v>
      </c>
      <c r="S97" s="55" t="s">
        <v>476</v>
      </c>
      <c r="T97" s="55" t="s">
        <v>0</v>
      </c>
    </row>
    <row r="98" spans="1:20" ht="78.75">
      <c r="A98" s="53" t="s">
        <v>7</v>
      </c>
      <c r="B98" s="53" t="s">
        <v>6</v>
      </c>
      <c r="C98" s="54">
        <v>44197</v>
      </c>
      <c r="D98" s="54">
        <v>44561</v>
      </c>
      <c r="E98" s="56">
        <v>0.55000000000000004</v>
      </c>
      <c r="F98" s="56">
        <v>0.55000000000000004</v>
      </c>
      <c r="G98" s="55" t="s">
        <v>5</v>
      </c>
      <c r="H98" s="55" t="s">
        <v>4</v>
      </c>
      <c r="I98" s="55" t="s">
        <v>3</v>
      </c>
      <c r="J98" s="55" t="s">
        <v>2</v>
      </c>
      <c r="L98" s="53" t="b">
        <v>1</v>
      </c>
      <c r="M98" s="53" t="b">
        <v>1</v>
      </c>
      <c r="N98" s="53" t="b">
        <v>0</v>
      </c>
      <c r="O98" s="54">
        <v>44599.510970740739</v>
      </c>
      <c r="P98" s="55" t="s">
        <v>683</v>
      </c>
      <c r="Q98" s="55" t="s">
        <v>0</v>
      </c>
      <c r="R98" s="54">
        <v>44566.539816770834</v>
      </c>
      <c r="T98" s="55" t="s">
        <v>0</v>
      </c>
    </row>
    <row r="99" spans="1:20" ht="22.5">
      <c r="A99" s="53" t="s">
        <v>49</v>
      </c>
      <c r="B99" s="53" t="s">
        <v>11</v>
      </c>
      <c r="C99" s="54">
        <v>43466</v>
      </c>
      <c r="E99" s="56">
        <v>0.8</v>
      </c>
      <c r="F99" s="56">
        <v>0.8</v>
      </c>
      <c r="G99" s="55" t="s">
        <v>48</v>
      </c>
      <c r="H99" s="55" t="s">
        <v>663</v>
      </c>
      <c r="I99" s="55" t="s">
        <v>660</v>
      </c>
      <c r="J99" s="55" t="s">
        <v>660</v>
      </c>
      <c r="L99" s="53" t="b">
        <v>1</v>
      </c>
      <c r="M99" s="53" t="b">
        <v>1</v>
      </c>
      <c r="N99" s="53" t="b">
        <v>0</v>
      </c>
      <c r="O99" s="54">
        <v>44566.539816770834</v>
      </c>
      <c r="P99" s="55" t="s">
        <v>1</v>
      </c>
      <c r="Q99" s="55" t="s">
        <v>0</v>
      </c>
      <c r="R99" s="54">
        <v>44566.539816770834</v>
      </c>
      <c r="T99" s="55" t="s">
        <v>0</v>
      </c>
    </row>
    <row r="100" spans="1:20" ht="56.25">
      <c r="A100" s="53" t="s">
        <v>463</v>
      </c>
      <c r="B100" s="53" t="s">
        <v>456</v>
      </c>
      <c r="C100" s="54">
        <v>44927</v>
      </c>
      <c r="E100" s="56">
        <v>0.4</v>
      </c>
      <c r="F100" s="56">
        <v>0.4</v>
      </c>
      <c r="G100" s="55" t="s">
        <v>462</v>
      </c>
      <c r="H100" s="55" t="s">
        <v>60</v>
      </c>
      <c r="I100" s="55" t="s">
        <v>675</v>
      </c>
      <c r="J100" s="55" t="s">
        <v>67</v>
      </c>
      <c r="K100" s="53" t="s">
        <v>454</v>
      </c>
      <c r="L100" s="53" t="b">
        <v>1</v>
      </c>
      <c r="M100" s="53" t="b">
        <v>1</v>
      </c>
      <c r="N100" s="53" t="b">
        <v>0</v>
      </c>
      <c r="O100" s="54">
        <v>44599.512558263887</v>
      </c>
      <c r="P100" s="55" t="s">
        <v>682</v>
      </c>
      <c r="Q100" s="55" t="s">
        <v>0</v>
      </c>
      <c r="R100" s="54">
        <v>44575.691307488429</v>
      </c>
      <c r="S100" s="55" t="s">
        <v>453</v>
      </c>
      <c r="T100" s="55" t="s">
        <v>0</v>
      </c>
    </row>
    <row r="101" spans="1:20" ht="56.25">
      <c r="A101" s="53" t="s">
        <v>461</v>
      </c>
      <c r="B101" s="53" t="s">
        <v>456</v>
      </c>
      <c r="C101" s="54">
        <v>44927</v>
      </c>
      <c r="E101" s="56">
        <v>0.4</v>
      </c>
      <c r="F101" s="56">
        <v>0.4</v>
      </c>
      <c r="G101" s="55" t="s">
        <v>460</v>
      </c>
      <c r="H101" s="55" t="s">
        <v>60</v>
      </c>
      <c r="I101" s="55" t="s">
        <v>675</v>
      </c>
      <c r="J101" s="55" t="s">
        <v>67</v>
      </c>
      <c r="K101" s="53" t="s">
        <v>454</v>
      </c>
      <c r="L101" s="53" t="b">
        <v>1</v>
      </c>
      <c r="M101" s="53" t="b">
        <v>1</v>
      </c>
      <c r="N101" s="53" t="b">
        <v>0</v>
      </c>
      <c r="O101" s="54">
        <v>44575.691307488429</v>
      </c>
      <c r="Q101" s="55" t="s">
        <v>0</v>
      </c>
      <c r="R101" s="54">
        <v>44575.691307488429</v>
      </c>
      <c r="S101" s="55" t="s">
        <v>453</v>
      </c>
      <c r="T101" s="55" t="s">
        <v>0</v>
      </c>
    </row>
    <row r="102" spans="1:20" ht="56.25">
      <c r="A102" s="53" t="s">
        <v>459</v>
      </c>
      <c r="B102" s="53" t="s">
        <v>456</v>
      </c>
      <c r="C102" s="54">
        <v>44927</v>
      </c>
      <c r="E102" s="56">
        <v>1</v>
      </c>
      <c r="F102" s="56">
        <v>1</v>
      </c>
      <c r="G102" s="55" t="s">
        <v>458</v>
      </c>
      <c r="H102" s="55" t="s">
        <v>60</v>
      </c>
      <c r="I102" s="55" t="s">
        <v>45</v>
      </c>
      <c r="J102" s="55" t="s">
        <v>671</v>
      </c>
      <c r="K102" s="53" t="s">
        <v>454</v>
      </c>
      <c r="L102" s="53" t="b">
        <v>1</v>
      </c>
      <c r="M102" s="53" t="b">
        <v>1</v>
      </c>
      <c r="N102" s="53" t="b">
        <v>0</v>
      </c>
      <c r="O102" s="54">
        <v>44575.691307488429</v>
      </c>
      <c r="Q102" s="55" t="s">
        <v>0</v>
      </c>
      <c r="R102" s="54">
        <v>44575.691307488429</v>
      </c>
      <c r="S102" s="55" t="s">
        <v>453</v>
      </c>
      <c r="T102" s="55" t="s">
        <v>0</v>
      </c>
    </row>
    <row r="103" spans="1:20" ht="56.25">
      <c r="A103" s="53" t="s">
        <v>457</v>
      </c>
      <c r="B103" s="53" t="s">
        <v>456</v>
      </c>
      <c r="C103" s="54">
        <v>44927</v>
      </c>
      <c r="E103" s="56">
        <v>0.94</v>
      </c>
      <c r="F103" s="56">
        <v>0.94</v>
      </c>
      <c r="G103" s="55" t="s">
        <v>455</v>
      </c>
      <c r="H103" s="55" t="s">
        <v>60</v>
      </c>
      <c r="I103" s="55" t="s">
        <v>45</v>
      </c>
      <c r="J103" s="55" t="s">
        <v>671</v>
      </c>
      <c r="K103" s="53" t="s">
        <v>454</v>
      </c>
      <c r="L103" s="53" t="b">
        <v>1</v>
      </c>
      <c r="M103" s="53" t="b">
        <v>1</v>
      </c>
      <c r="N103" s="53" t="b">
        <v>0</v>
      </c>
      <c r="O103" s="54">
        <v>44575.691307488429</v>
      </c>
      <c r="Q103" s="55" t="s">
        <v>0</v>
      </c>
      <c r="R103" s="54">
        <v>44575.691307488429</v>
      </c>
      <c r="S103" s="55" t="s">
        <v>453</v>
      </c>
      <c r="T103" s="55" t="s">
        <v>0</v>
      </c>
    </row>
    <row r="104" spans="1:20" ht="22.5">
      <c r="A104" s="53" t="s">
        <v>76</v>
      </c>
      <c r="B104" s="53" t="s">
        <v>25</v>
      </c>
      <c r="C104" s="54">
        <v>43466</v>
      </c>
      <c r="E104" s="56">
        <v>0.55000000000000004</v>
      </c>
      <c r="F104" s="56">
        <v>0.55000000000000004</v>
      </c>
      <c r="G104" s="55" t="s">
        <v>75</v>
      </c>
      <c r="H104" s="55" t="s">
        <v>72</v>
      </c>
      <c r="I104" s="55" t="s">
        <v>673</v>
      </c>
      <c r="J104" s="55" t="s">
        <v>660</v>
      </c>
      <c r="L104" s="53" t="b">
        <v>1</v>
      </c>
      <c r="M104" s="53" t="b">
        <v>1</v>
      </c>
      <c r="N104" s="53" t="b">
        <v>0</v>
      </c>
      <c r="O104" s="54">
        <v>44566.539816770834</v>
      </c>
      <c r="P104" s="55" t="s">
        <v>1</v>
      </c>
      <c r="Q104" s="55" t="s">
        <v>0</v>
      </c>
      <c r="R104" s="54">
        <v>44566.539816770834</v>
      </c>
      <c r="T104" s="55" t="s">
        <v>0</v>
      </c>
    </row>
    <row r="105" spans="1:20" ht="22.5">
      <c r="A105" s="53" t="s">
        <v>47</v>
      </c>
      <c r="B105" s="53" t="s">
        <v>11</v>
      </c>
      <c r="C105" s="54">
        <v>43466</v>
      </c>
      <c r="E105" s="56">
        <v>0.28000000000000003</v>
      </c>
      <c r="F105" s="56">
        <v>0.28000000000000003</v>
      </c>
      <c r="G105" s="55" t="s">
        <v>46</v>
      </c>
      <c r="H105" s="55" t="s">
        <v>663</v>
      </c>
      <c r="I105" s="55" t="s">
        <v>45</v>
      </c>
      <c r="J105" s="55" t="s">
        <v>666</v>
      </c>
      <c r="L105" s="53" t="b">
        <v>1</v>
      </c>
      <c r="M105" s="53" t="b">
        <v>1</v>
      </c>
      <c r="N105" s="53" t="b">
        <v>0</v>
      </c>
      <c r="O105" s="54">
        <v>44566.539816770834</v>
      </c>
      <c r="P105" s="55" t="s">
        <v>1</v>
      </c>
      <c r="Q105" s="55" t="s">
        <v>0</v>
      </c>
      <c r="R105" s="54">
        <v>44566.539816770834</v>
      </c>
      <c r="T105" s="55" t="s">
        <v>0</v>
      </c>
    </row>
    <row r="106" spans="1:20" ht="22.5">
      <c r="A106" s="53" t="s">
        <v>108</v>
      </c>
      <c r="B106" s="53" t="s">
        <v>25</v>
      </c>
      <c r="C106" s="54">
        <v>43466</v>
      </c>
      <c r="E106" s="56">
        <v>0.85</v>
      </c>
      <c r="F106" s="56">
        <v>0.85</v>
      </c>
      <c r="G106" s="55" t="s">
        <v>107</v>
      </c>
      <c r="H106" s="55" t="s">
        <v>72</v>
      </c>
      <c r="I106" s="55" t="s">
        <v>673</v>
      </c>
      <c r="J106" s="55" t="s">
        <v>660</v>
      </c>
      <c r="L106" s="53" t="b">
        <v>1</v>
      </c>
      <c r="M106" s="53" t="b">
        <v>1</v>
      </c>
      <c r="N106" s="53" t="b">
        <v>0</v>
      </c>
      <c r="O106" s="54">
        <v>44566.539816770834</v>
      </c>
      <c r="P106" s="55" t="s">
        <v>1</v>
      </c>
      <c r="Q106" s="55" t="s">
        <v>0</v>
      </c>
      <c r="R106" s="54">
        <v>44566.539816770834</v>
      </c>
      <c r="T106" s="55" t="s">
        <v>0</v>
      </c>
    </row>
    <row r="107" spans="1:20" ht="22.5">
      <c r="A107" s="53" t="s">
        <v>26</v>
      </c>
      <c r="B107" s="53" t="s">
        <v>25</v>
      </c>
      <c r="C107" s="54">
        <v>43466</v>
      </c>
      <c r="E107" s="56">
        <v>1</v>
      </c>
      <c r="F107" s="56">
        <v>1</v>
      </c>
      <c r="G107" s="55" t="s">
        <v>24</v>
      </c>
      <c r="H107" s="55" t="s">
        <v>23</v>
      </c>
      <c r="I107" s="55" t="s">
        <v>660</v>
      </c>
      <c r="J107" s="55" t="s">
        <v>660</v>
      </c>
      <c r="L107" s="53" t="b">
        <v>1</v>
      </c>
      <c r="M107" s="53" t="b">
        <v>1</v>
      </c>
      <c r="N107" s="53" t="b">
        <v>0</v>
      </c>
      <c r="O107" s="54">
        <v>44566.539816770834</v>
      </c>
      <c r="P107" s="55" t="s">
        <v>1</v>
      </c>
      <c r="Q107" s="55" t="s">
        <v>0</v>
      </c>
      <c r="R107" s="54">
        <v>44566.539816770834</v>
      </c>
      <c r="T107" s="55" t="s">
        <v>0</v>
      </c>
    </row>
    <row r="108" spans="1:20" ht="22.5">
      <c r="A108" s="53" t="s">
        <v>44</v>
      </c>
      <c r="B108" s="53" t="s">
        <v>11</v>
      </c>
      <c r="C108" s="54">
        <v>43466</v>
      </c>
      <c r="E108" s="56">
        <v>0.1</v>
      </c>
      <c r="F108" s="56">
        <v>0.1</v>
      </c>
      <c r="G108" s="55" t="s">
        <v>43</v>
      </c>
      <c r="H108" s="55" t="s">
        <v>663</v>
      </c>
      <c r="I108" s="55" t="s">
        <v>3</v>
      </c>
      <c r="J108" s="55" t="s">
        <v>668</v>
      </c>
      <c r="L108" s="53" t="b">
        <v>1</v>
      </c>
      <c r="M108" s="53" t="b">
        <v>1</v>
      </c>
      <c r="N108" s="53" t="b">
        <v>0</v>
      </c>
      <c r="O108" s="54">
        <v>44566.539816770834</v>
      </c>
      <c r="P108" s="55" t="s">
        <v>1</v>
      </c>
      <c r="Q108" s="55" t="s">
        <v>0</v>
      </c>
      <c r="R108" s="54">
        <v>44566.539816770834</v>
      </c>
      <c r="T108" s="55" t="s">
        <v>0</v>
      </c>
    </row>
  </sheetData>
  <sortState xmlns:xlrd2="http://schemas.microsoft.com/office/spreadsheetml/2017/richdata2" ref="A2:T108">
    <sortCondition ref="A2:A108"/>
    <sortCondition descending="1" ref="B2:B108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887B-72BE-41A7-B1A2-B3275492EAEB}">
  <sheetPr codeName="Sheet6">
    <tabColor theme="7" tint="-0.249977111117893"/>
  </sheetPr>
  <dimension ref="A1:O24"/>
  <sheetViews>
    <sheetView zoomScale="90" zoomScaleNormal="90" workbookViewId="0">
      <pane xSplit="2" ySplit="1" topLeftCell="C2" activePane="bottomRight" state="frozen"/>
      <selection activeCell="B46" sqref="B46"/>
      <selection pane="topRight" activeCell="B46" sqref="B46"/>
      <selection pane="bottomLeft" activeCell="B46" sqref="B46"/>
      <selection pane="bottomRight" activeCell="G22" sqref="G22"/>
    </sheetView>
  </sheetViews>
  <sheetFormatPr defaultColWidth="9" defaultRowHeight="11.25"/>
  <cols>
    <col min="1" max="1" width="8.5" style="17" bestFit="1" customWidth="1"/>
    <col min="2" max="2" width="15.375" style="17" bestFit="1" customWidth="1"/>
    <col min="3" max="4" width="16.375" style="13" bestFit="1" customWidth="1"/>
    <col min="5" max="5" width="12.5" style="17" bestFit="1" customWidth="1"/>
    <col min="6" max="6" width="13" style="18" bestFit="1" customWidth="1"/>
    <col min="7" max="7" width="11.5" style="18" bestFit="1" customWidth="1"/>
    <col min="8" max="8" width="12.5" style="17" bestFit="1" customWidth="1"/>
    <col min="9" max="9" width="13.5" style="17" bestFit="1" customWidth="1"/>
    <col min="10" max="10" width="16.375" style="13" bestFit="1" customWidth="1"/>
    <col min="11" max="11" width="10.5" style="18" bestFit="1" customWidth="1"/>
    <col min="12" max="12" width="10.25" style="18" bestFit="1" customWidth="1"/>
    <col min="13" max="14" width="16.375" style="13" bestFit="1" customWidth="1"/>
    <col min="15" max="15" width="10" style="13" bestFit="1" customWidth="1"/>
    <col min="16" max="16384" width="9" style="17"/>
  </cols>
  <sheetData>
    <row r="1" spans="1:15">
      <c r="A1" s="17" t="s">
        <v>451</v>
      </c>
      <c r="B1" s="17" t="s">
        <v>162</v>
      </c>
      <c r="C1" s="13" t="s">
        <v>500</v>
      </c>
      <c r="D1" s="13" t="s">
        <v>153</v>
      </c>
      <c r="E1" s="17" t="s">
        <v>159</v>
      </c>
      <c r="F1" s="18" t="s">
        <v>501</v>
      </c>
      <c r="G1" s="18" t="s">
        <v>502</v>
      </c>
      <c r="H1" s="17" t="s">
        <v>160</v>
      </c>
      <c r="I1" s="17" t="s">
        <v>158</v>
      </c>
      <c r="J1" s="13" t="s">
        <v>155</v>
      </c>
      <c r="K1" s="18" t="s">
        <v>157</v>
      </c>
      <c r="L1" s="18" t="s">
        <v>154</v>
      </c>
      <c r="M1" s="13" t="s">
        <v>156</v>
      </c>
      <c r="N1" s="13" t="s">
        <v>152</v>
      </c>
      <c r="O1" s="17" t="s">
        <v>170</v>
      </c>
    </row>
    <row r="2" spans="1:15" ht="22.5">
      <c r="A2" s="17">
        <v>1</v>
      </c>
      <c r="B2" s="17" t="s">
        <v>67</v>
      </c>
      <c r="C2" s="13" t="s">
        <v>526</v>
      </c>
      <c r="E2" s="17" t="s">
        <v>499</v>
      </c>
      <c r="G2" s="18">
        <v>41275</v>
      </c>
      <c r="H2" s="17" t="s">
        <v>499</v>
      </c>
      <c r="I2" s="17" t="s">
        <v>499</v>
      </c>
      <c r="J2" s="13" t="s">
        <v>0</v>
      </c>
      <c r="K2" s="18">
        <v>44758.397929375002</v>
      </c>
      <c r="O2" s="17" t="s">
        <v>634</v>
      </c>
    </row>
    <row r="3" spans="1:15" ht="33.75">
      <c r="A3" s="17">
        <v>2</v>
      </c>
      <c r="B3" s="17" t="s">
        <v>506</v>
      </c>
      <c r="C3" s="13" t="s">
        <v>507</v>
      </c>
      <c r="E3" s="17" t="s">
        <v>498</v>
      </c>
      <c r="F3" s="18">
        <v>43465</v>
      </c>
      <c r="G3" s="18">
        <v>41275</v>
      </c>
      <c r="H3" s="17" t="s">
        <v>498</v>
      </c>
      <c r="I3" s="17" t="s">
        <v>499</v>
      </c>
      <c r="J3" s="13" t="s">
        <v>0</v>
      </c>
      <c r="K3" s="18">
        <v>44758.397929375002</v>
      </c>
      <c r="M3" s="13" t="s">
        <v>1</v>
      </c>
      <c r="O3" s="17" t="s">
        <v>634</v>
      </c>
    </row>
    <row r="4" spans="1:15" ht="33.75">
      <c r="A4" s="17">
        <v>3</v>
      </c>
      <c r="B4" s="17" t="s">
        <v>261</v>
      </c>
      <c r="C4" s="13" t="s">
        <v>510</v>
      </c>
      <c r="E4" s="17" t="s">
        <v>498</v>
      </c>
      <c r="F4" s="18">
        <v>43465</v>
      </c>
      <c r="G4" s="18">
        <v>41275</v>
      </c>
      <c r="H4" s="17" t="s">
        <v>498</v>
      </c>
      <c r="I4" s="17" t="s">
        <v>499</v>
      </c>
      <c r="J4" s="13" t="s">
        <v>0</v>
      </c>
      <c r="K4" s="18">
        <v>44758.397929375002</v>
      </c>
      <c r="M4" s="13" t="s">
        <v>1</v>
      </c>
      <c r="O4" s="17" t="s">
        <v>634</v>
      </c>
    </row>
    <row r="5" spans="1:15" ht="33.75">
      <c r="A5" s="17">
        <v>4</v>
      </c>
      <c r="B5" s="17" t="s">
        <v>240</v>
      </c>
      <c r="C5" s="13" t="s">
        <v>508</v>
      </c>
      <c r="E5" s="17" t="s">
        <v>498</v>
      </c>
      <c r="F5" s="18">
        <v>43465</v>
      </c>
      <c r="G5" s="18">
        <v>41275</v>
      </c>
      <c r="H5" s="17" t="s">
        <v>498</v>
      </c>
      <c r="I5" s="17" t="s">
        <v>499</v>
      </c>
      <c r="J5" s="13" t="s">
        <v>0</v>
      </c>
      <c r="K5" s="18">
        <v>44758.397929375002</v>
      </c>
      <c r="M5" s="13" t="s">
        <v>1</v>
      </c>
      <c r="O5" s="17" t="s">
        <v>634</v>
      </c>
    </row>
    <row r="6" spans="1:15" ht="33.75">
      <c r="A6" s="17">
        <v>5</v>
      </c>
      <c r="B6" s="17" t="s">
        <v>271</v>
      </c>
      <c r="C6" s="13" t="s">
        <v>511</v>
      </c>
      <c r="D6" s="13" t="s">
        <v>512</v>
      </c>
      <c r="E6" s="17" t="s">
        <v>498</v>
      </c>
      <c r="F6" s="18">
        <v>43465</v>
      </c>
      <c r="G6" s="18">
        <v>41275</v>
      </c>
      <c r="H6" s="17" t="s">
        <v>498</v>
      </c>
      <c r="I6" s="17" t="s">
        <v>499</v>
      </c>
      <c r="J6" s="13" t="s">
        <v>0</v>
      </c>
      <c r="K6" s="18">
        <v>44758.397929375002</v>
      </c>
      <c r="M6" s="13" t="s">
        <v>1</v>
      </c>
      <c r="O6" s="17" t="s">
        <v>634</v>
      </c>
    </row>
    <row r="7" spans="1:15" ht="33.75">
      <c r="A7" s="17">
        <v>6</v>
      </c>
      <c r="B7" s="17" t="s">
        <v>513</v>
      </c>
      <c r="C7" s="13" t="s">
        <v>514</v>
      </c>
      <c r="E7" s="17" t="s">
        <v>498</v>
      </c>
      <c r="F7" s="18">
        <v>43465</v>
      </c>
      <c r="G7" s="18">
        <v>41275</v>
      </c>
      <c r="H7" s="17" t="s">
        <v>498</v>
      </c>
      <c r="I7" s="17" t="s">
        <v>499</v>
      </c>
      <c r="J7" s="13" t="s">
        <v>0</v>
      </c>
      <c r="K7" s="18">
        <v>44758.397929375002</v>
      </c>
      <c r="M7" s="13" t="s">
        <v>1</v>
      </c>
      <c r="O7" s="17" t="s">
        <v>634</v>
      </c>
    </row>
    <row r="8" spans="1:15" ht="33.75">
      <c r="A8" s="17">
        <v>7</v>
      </c>
      <c r="B8" s="17" t="s">
        <v>515</v>
      </c>
      <c r="C8" s="13" t="s">
        <v>516</v>
      </c>
      <c r="E8" s="17" t="s">
        <v>498</v>
      </c>
      <c r="F8" s="18">
        <v>43465</v>
      </c>
      <c r="G8" s="18">
        <v>41275</v>
      </c>
      <c r="H8" s="17" t="s">
        <v>498</v>
      </c>
      <c r="I8" s="17" t="s">
        <v>499</v>
      </c>
      <c r="J8" s="13" t="s">
        <v>0</v>
      </c>
      <c r="K8" s="18">
        <v>44758.397929375002</v>
      </c>
      <c r="M8" s="13" t="s">
        <v>1</v>
      </c>
      <c r="O8" s="17" t="s">
        <v>634</v>
      </c>
    </row>
    <row r="9" spans="1:15" ht="33.75">
      <c r="A9" s="17">
        <v>8</v>
      </c>
      <c r="B9" s="17" t="s">
        <v>277</v>
      </c>
      <c r="C9" s="13" t="s">
        <v>517</v>
      </c>
      <c r="E9" s="17" t="s">
        <v>498</v>
      </c>
      <c r="F9" s="18">
        <v>43465</v>
      </c>
      <c r="G9" s="18">
        <v>41275</v>
      </c>
      <c r="H9" s="17" t="s">
        <v>498</v>
      </c>
      <c r="I9" s="17" t="s">
        <v>499</v>
      </c>
      <c r="J9" s="13" t="s">
        <v>0</v>
      </c>
      <c r="K9" s="18">
        <v>44758.397929375002</v>
      </c>
      <c r="M9" s="13" t="s">
        <v>1</v>
      </c>
      <c r="O9" s="17" t="s">
        <v>634</v>
      </c>
    </row>
    <row r="10" spans="1:15" ht="33.75">
      <c r="A10" s="17">
        <v>9</v>
      </c>
      <c r="B10" s="17" t="s">
        <v>246</v>
      </c>
      <c r="C10" s="13" t="s">
        <v>519</v>
      </c>
      <c r="E10" s="17" t="s">
        <v>498</v>
      </c>
      <c r="F10" s="18">
        <v>43465</v>
      </c>
      <c r="G10" s="18">
        <v>41275</v>
      </c>
      <c r="H10" s="17" t="s">
        <v>498</v>
      </c>
      <c r="I10" s="17" t="s">
        <v>499</v>
      </c>
      <c r="J10" s="13" t="s">
        <v>0</v>
      </c>
      <c r="K10" s="18">
        <v>44758.397929375002</v>
      </c>
      <c r="M10" s="13" t="s">
        <v>1</v>
      </c>
      <c r="O10" s="17" t="s">
        <v>634</v>
      </c>
    </row>
    <row r="11" spans="1:15" ht="33.75">
      <c r="A11" s="17">
        <v>10</v>
      </c>
      <c r="B11" s="17" t="s">
        <v>219</v>
      </c>
      <c r="C11" s="13" t="s">
        <v>520</v>
      </c>
      <c r="E11" s="17" t="s">
        <v>498</v>
      </c>
      <c r="F11" s="18">
        <v>43465</v>
      </c>
      <c r="G11" s="18">
        <v>41275</v>
      </c>
      <c r="H11" s="17" t="s">
        <v>498</v>
      </c>
      <c r="I11" s="17" t="s">
        <v>499</v>
      </c>
      <c r="J11" s="13" t="s">
        <v>0</v>
      </c>
      <c r="K11" s="18">
        <v>44758.397929375002</v>
      </c>
      <c r="M11" s="13" t="s">
        <v>1</v>
      </c>
      <c r="O11" s="17" t="s">
        <v>634</v>
      </c>
    </row>
    <row r="12" spans="1:15" ht="33.75">
      <c r="A12" s="17">
        <v>11</v>
      </c>
      <c r="B12" s="17" t="s">
        <v>254</v>
      </c>
      <c r="C12" s="13" t="s">
        <v>518</v>
      </c>
      <c r="E12" s="17" t="s">
        <v>498</v>
      </c>
      <c r="F12" s="18">
        <v>43465</v>
      </c>
      <c r="G12" s="18">
        <v>41275</v>
      </c>
      <c r="H12" s="17" t="s">
        <v>498</v>
      </c>
      <c r="I12" s="17" t="s">
        <v>499</v>
      </c>
      <c r="J12" s="13" t="s">
        <v>0</v>
      </c>
      <c r="K12" s="18">
        <v>44758.397929375002</v>
      </c>
      <c r="M12" s="13" t="s">
        <v>1</v>
      </c>
      <c r="O12" s="17" t="s">
        <v>634</v>
      </c>
    </row>
    <row r="13" spans="1:15" ht="33.75">
      <c r="A13" s="17">
        <v>12</v>
      </c>
      <c r="B13" s="17" t="s">
        <v>234</v>
      </c>
      <c r="C13" s="13" t="s">
        <v>509</v>
      </c>
      <c r="E13" s="17" t="s">
        <v>498</v>
      </c>
      <c r="F13" s="18">
        <v>43465</v>
      </c>
      <c r="G13" s="18">
        <v>41275</v>
      </c>
      <c r="H13" s="17" t="s">
        <v>498</v>
      </c>
      <c r="I13" s="17" t="s">
        <v>499</v>
      </c>
      <c r="J13" s="13" t="s">
        <v>0</v>
      </c>
      <c r="K13" s="18">
        <v>44758.397929375002</v>
      </c>
      <c r="M13" s="13" t="s">
        <v>1</v>
      </c>
      <c r="O13" s="17" t="s">
        <v>634</v>
      </c>
    </row>
    <row r="14" spans="1:15" ht="45">
      <c r="A14" s="17">
        <v>13</v>
      </c>
      <c r="B14" s="17" t="s">
        <v>503</v>
      </c>
      <c r="C14" s="13" t="s">
        <v>504</v>
      </c>
      <c r="D14" s="13" t="s">
        <v>505</v>
      </c>
      <c r="E14" s="17" t="s">
        <v>498</v>
      </c>
      <c r="G14" s="18">
        <v>42488</v>
      </c>
      <c r="H14" s="17" t="s">
        <v>498</v>
      </c>
      <c r="I14" s="17" t="s">
        <v>499</v>
      </c>
      <c r="J14" s="13" t="s">
        <v>0</v>
      </c>
      <c r="K14" s="18">
        <v>44758.397929375002</v>
      </c>
      <c r="M14" s="13" t="s">
        <v>1</v>
      </c>
      <c r="O14" s="17" t="s">
        <v>237</v>
      </c>
    </row>
    <row r="15" spans="1:15" ht="33.75">
      <c r="A15" s="17">
        <v>14</v>
      </c>
      <c r="B15" s="17" t="s">
        <v>175</v>
      </c>
      <c r="C15" s="13" t="s">
        <v>521</v>
      </c>
      <c r="E15" s="17" t="s">
        <v>498</v>
      </c>
      <c r="F15" s="18">
        <v>46022</v>
      </c>
      <c r="G15" s="18">
        <v>43466</v>
      </c>
      <c r="H15" s="17" t="s">
        <v>498</v>
      </c>
      <c r="I15" s="17" t="s">
        <v>499</v>
      </c>
      <c r="J15" s="13" t="s">
        <v>0</v>
      </c>
      <c r="K15" s="18">
        <v>44758.397929375002</v>
      </c>
      <c r="M15" s="13" t="s">
        <v>1</v>
      </c>
      <c r="O15" s="17" t="s">
        <v>11</v>
      </c>
    </row>
    <row r="16" spans="1:15" ht="33.75">
      <c r="A16" s="17">
        <v>15</v>
      </c>
      <c r="B16" s="17" t="s">
        <v>2</v>
      </c>
      <c r="C16" s="13" t="s">
        <v>522</v>
      </c>
      <c r="E16" s="17" t="s">
        <v>498</v>
      </c>
      <c r="F16" s="18">
        <v>46022</v>
      </c>
      <c r="G16" s="18">
        <v>43466</v>
      </c>
      <c r="H16" s="17" t="s">
        <v>498</v>
      </c>
      <c r="I16" s="17" t="s">
        <v>499</v>
      </c>
      <c r="J16" s="13" t="s">
        <v>0</v>
      </c>
      <c r="K16" s="18">
        <v>44758.397929375002</v>
      </c>
      <c r="M16" s="13" t="s">
        <v>1</v>
      </c>
      <c r="O16" s="17" t="s">
        <v>11</v>
      </c>
    </row>
    <row r="17" spans="1:15" ht="33.75">
      <c r="A17" s="17">
        <v>16</v>
      </c>
      <c r="B17" s="17" t="s">
        <v>177</v>
      </c>
      <c r="C17" s="13" t="s">
        <v>523</v>
      </c>
      <c r="E17" s="17" t="s">
        <v>498</v>
      </c>
      <c r="F17" s="18">
        <v>46022</v>
      </c>
      <c r="G17" s="18">
        <v>43466</v>
      </c>
      <c r="H17" s="17" t="s">
        <v>498</v>
      </c>
      <c r="I17" s="17" t="s">
        <v>499</v>
      </c>
      <c r="J17" s="13" t="s">
        <v>0</v>
      </c>
      <c r="K17" s="18">
        <v>44758.397929375002</v>
      </c>
      <c r="M17" s="13" t="s">
        <v>1</v>
      </c>
      <c r="O17" s="17" t="s">
        <v>11</v>
      </c>
    </row>
    <row r="18" spans="1:15" ht="33.75">
      <c r="A18" s="17">
        <v>17</v>
      </c>
      <c r="B18" s="17" t="s">
        <v>8</v>
      </c>
      <c r="C18" s="13" t="s">
        <v>524</v>
      </c>
      <c r="E18" s="17" t="s">
        <v>498</v>
      </c>
      <c r="F18" s="18">
        <v>46022</v>
      </c>
      <c r="G18" s="18">
        <v>43466</v>
      </c>
      <c r="H18" s="17" t="s">
        <v>498</v>
      </c>
      <c r="I18" s="17" t="s">
        <v>499</v>
      </c>
      <c r="J18" s="13" t="s">
        <v>0</v>
      </c>
      <c r="K18" s="18">
        <v>44758.397929375002</v>
      </c>
      <c r="M18" s="13" t="s">
        <v>1</v>
      </c>
      <c r="O18" s="17" t="s">
        <v>11</v>
      </c>
    </row>
    <row r="19" spans="1:15" ht="33.75">
      <c r="A19" s="17">
        <v>18</v>
      </c>
      <c r="B19" s="17" t="s">
        <v>452</v>
      </c>
      <c r="C19" s="13" t="s">
        <v>525</v>
      </c>
      <c r="E19" s="17" t="s">
        <v>498</v>
      </c>
      <c r="F19" s="18">
        <v>46022</v>
      </c>
      <c r="G19" s="18">
        <v>43466</v>
      </c>
      <c r="H19" s="17" t="s">
        <v>498</v>
      </c>
      <c r="I19" s="17" t="s">
        <v>499</v>
      </c>
      <c r="J19" s="13" t="s">
        <v>0</v>
      </c>
      <c r="K19" s="18">
        <v>44758.397929375002</v>
      </c>
      <c r="M19" s="13" t="s">
        <v>1</v>
      </c>
      <c r="O19" s="17" t="s">
        <v>11</v>
      </c>
    </row>
    <row r="20" spans="1:15" ht="78.75">
      <c r="A20" s="17">
        <v>19</v>
      </c>
      <c r="B20" s="17" t="s">
        <v>695</v>
      </c>
      <c r="C20" s="13" t="s">
        <v>696</v>
      </c>
      <c r="D20" s="13" t="s">
        <v>697</v>
      </c>
      <c r="E20" s="17" t="s">
        <v>498</v>
      </c>
      <c r="G20" s="18">
        <v>46023</v>
      </c>
      <c r="H20" s="17" t="s">
        <v>498</v>
      </c>
      <c r="I20" s="17" t="s">
        <v>498</v>
      </c>
      <c r="J20" s="13" t="s">
        <v>0</v>
      </c>
      <c r="K20" s="18">
        <v>44811.571807442131</v>
      </c>
      <c r="L20" s="18">
        <v>44811.571807442131</v>
      </c>
      <c r="M20" s="13" t="s">
        <v>176</v>
      </c>
      <c r="N20" s="13" t="s">
        <v>0</v>
      </c>
      <c r="O20" s="17" t="s">
        <v>698</v>
      </c>
    </row>
    <row r="21" spans="1:15" ht="78.75">
      <c r="A21" s="17">
        <v>20</v>
      </c>
      <c r="B21" s="17" t="s">
        <v>699</v>
      </c>
      <c r="C21" s="13" t="s">
        <v>700</v>
      </c>
      <c r="D21" s="13" t="s">
        <v>697</v>
      </c>
      <c r="E21" s="17" t="s">
        <v>498</v>
      </c>
      <c r="G21" s="18">
        <v>46023</v>
      </c>
      <c r="H21" s="17" t="s">
        <v>498</v>
      </c>
      <c r="I21" s="17" t="s">
        <v>498</v>
      </c>
      <c r="J21" s="13" t="s">
        <v>0</v>
      </c>
      <c r="K21" s="18">
        <v>44811.571807442131</v>
      </c>
      <c r="L21" s="18">
        <v>44811.571807442131</v>
      </c>
      <c r="M21" s="13" t="s">
        <v>176</v>
      </c>
      <c r="N21" s="13" t="s">
        <v>0</v>
      </c>
      <c r="O21" s="17" t="s">
        <v>698</v>
      </c>
    </row>
    <row r="22" spans="1:15" ht="78.75">
      <c r="A22" s="17">
        <v>21</v>
      </c>
      <c r="B22" s="17" t="s">
        <v>701</v>
      </c>
      <c r="C22" s="13" t="s">
        <v>702</v>
      </c>
      <c r="D22" s="13" t="s">
        <v>697</v>
      </c>
      <c r="E22" s="17" t="s">
        <v>498</v>
      </c>
      <c r="G22" s="18">
        <v>46023</v>
      </c>
      <c r="H22" s="17" t="s">
        <v>498</v>
      </c>
      <c r="I22" s="17" t="s">
        <v>498</v>
      </c>
      <c r="J22" s="13" t="s">
        <v>0</v>
      </c>
      <c r="K22" s="18">
        <v>44811.571807442131</v>
      </c>
      <c r="L22" s="18">
        <v>44811.571807442131</v>
      </c>
      <c r="M22" s="13" t="s">
        <v>176</v>
      </c>
      <c r="N22" s="13" t="s">
        <v>0</v>
      </c>
      <c r="O22" s="17" t="s">
        <v>698</v>
      </c>
    </row>
    <row r="23" spans="1:15" ht="90">
      <c r="A23" s="17">
        <v>22</v>
      </c>
      <c r="B23" s="17" t="s">
        <v>703</v>
      </c>
      <c r="C23" s="13" t="s">
        <v>704</v>
      </c>
      <c r="D23" s="13" t="s">
        <v>705</v>
      </c>
      <c r="E23" s="17" t="s">
        <v>498</v>
      </c>
      <c r="G23" s="18">
        <v>46023</v>
      </c>
      <c r="H23" s="17" t="s">
        <v>498</v>
      </c>
      <c r="I23" s="17" t="s">
        <v>498</v>
      </c>
      <c r="J23" s="13" t="s">
        <v>0</v>
      </c>
      <c r="K23" s="18">
        <v>44811.571807442131</v>
      </c>
      <c r="L23" s="18">
        <v>44811.571807442131</v>
      </c>
      <c r="M23" s="13" t="s">
        <v>176</v>
      </c>
      <c r="N23" s="13" t="s">
        <v>0</v>
      </c>
      <c r="O23" s="17" t="s">
        <v>698</v>
      </c>
    </row>
    <row r="24" spans="1:15" ht="123.75">
      <c r="A24" s="17">
        <v>23</v>
      </c>
      <c r="B24" s="17" t="s">
        <v>706</v>
      </c>
      <c r="C24" s="13" t="s">
        <v>707</v>
      </c>
      <c r="D24" s="13" t="s">
        <v>708</v>
      </c>
      <c r="E24" s="17" t="s">
        <v>498</v>
      </c>
      <c r="G24" s="18">
        <v>46023</v>
      </c>
      <c r="H24" s="17" t="s">
        <v>498</v>
      </c>
      <c r="I24" s="17" t="s">
        <v>498</v>
      </c>
      <c r="J24" s="13" t="s">
        <v>0</v>
      </c>
      <c r="K24" s="18">
        <v>44811.571807442131</v>
      </c>
      <c r="L24" s="18">
        <v>44811.571807442131</v>
      </c>
      <c r="M24" s="13" t="s">
        <v>176</v>
      </c>
      <c r="N24" s="13" t="s">
        <v>0</v>
      </c>
      <c r="O24" s="17" t="s">
        <v>698</v>
      </c>
    </row>
  </sheetData>
  <conditionalFormatting sqref="A2:N24">
    <cfRule type="expression" dxfId="22" priority="1">
      <formula>AND($F2&lt;&gt;0,$F2&lt;DATE(2021,1,1))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7972-FB91-49DA-B597-1C0764C2C81E}">
  <sheetPr codeName="Sheet7">
    <tabColor theme="7" tint="-0.249977111117893"/>
  </sheetPr>
  <dimension ref="A1:N15"/>
  <sheetViews>
    <sheetView workbookViewId="0">
      <pane xSplit="2" ySplit="1" topLeftCell="D2" activePane="bottomRight" state="frozen"/>
      <selection activeCell="B46" sqref="B46"/>
      <selection pane="topRight" activeCell="B46" sqref="B46"/>
      <selection pane="bottomLeft" activeCell="B46" sqref="B46"/>
      <selection pane="bottomRight" activeCell="B46" sqref="B46"/>
    </sheetView>
  </sheetViews>
  <sheetFormatPr defaultColWidth="9" defaultRowHeight="11.25"/>
  <cols>
    <col min="1" max="1" width="14.375" style="17" bestFit="1" customWidth="1"/>
    <col min="2" max="2" width="35.75" style="13" bestFit="1" customWidth="1"/>
    <col min="3" max="3" width="35.75" style="17" bestFit="1" customWidth="1"/>
    <col min="4" max="4" width="7.75" style="17" bestFit="1" customWidth="1"/>
    <col min="5" max="5" width="11.875" style="18" bestFit="1" customWidth="1"/>
    <col min="6" max="6" width="10.5" style="18" bestFit="1" customWidth="1"/>
    <col min="7" max="7" width="11.5" style="17" bestFit="1" customWidth="1"/>
    <col min="8" max="8" width="11.625" style="17" bestFit="1" customWidth="1"/>
    <col min="9" max="9" width="12.375" style="17" bestFit="1" customWidth="1"/>
    <col min="10" max="10" width="18.875" style="13" bestFit="1" customWidth="1"/>
    <col min="11" max="11" width="10.125" style="18" bestFit="1" customWidth="1"/>
    <col min="12" max="12" width="9.5" style="18" bestFit="1" customWidth="1"/>
    <col min="13" max="13" width="31.125" style="13" bestFit="1" customWidth="1"/>
    <col min="14" max="14" width="11.625" style="17" bestFit="1" customWidth="1"/>
    <col min="15" max="16384" width="9" style="17"/>
  </cols>
  <sheetData>
    <row r="1" spans="1:14">
      <c r="A1" s="17" t="s">
        <v>486</v>
      </c>
      <c r="B1" s="13" t="s">
        <v>527</v>
      </c>
      <c r="C1" s="17" t="s">
        <v>153</v>
      </c>
      <c r="D1" s="17" t="s">
        <v>451</v>
      </c>
      <c r="E1" s="18" t="s">
        <v>501</v>
      </c>
      <c r="F1" s="18" t="s">
        <v>502</v>
      </c>
      <c r="G1" s="17" t="s">
        <v>160</v>
      </c>
      <c r="H1" s="17" t="s">
        <v>159</v>
      </c>
      <c r="I1" s="17" t="s">
        <v>158</v>
      </c>
      <c r="J1" s="13" t="s">
        <v>155</v>
      </c>
      <c r="K1" s="18" t="s">
        <v>157</v>
      </c>
      <c r="L1" s="18" t="s">
        <v>154</v>
      </c>
      <c r="M1" s="13" t="s">
        <v>156</v>
      </c>
      <c r="N1" s="17" t="s">
        <v>152</v>
      </c>
    </row>
    <row r="2" spans="1:14">
      <c r="A2" s="17" t="s">
        <v>174</v>
      </c>
      <c r="B2" s="13" t="s">
        <v>528</v>
      </c>
      <c r="C2" s="17" t="s">
        <v>176</v>
      </c>
      <c r="D2" s="17">
        <v>11</v>
      </c>
      <c r="F2" s="18">
        <v>43466</v>
      </c>
      <c r="G2" s="17" t="s">
        <v>498</v>
      </c>
      <c r="H2" s="17" t="s">
        <v>498</v>
      </c>
      <c r="I2" s="17" t="s">
        <v>499</v>
      </c>
      <c r="J2" s="13" t="s">
        <v>0</v>
      </c>
      <c r="K2" s="18">
        <v>44159.689922511578</v>
      </c>
      <c r="M2" s="13" t="s">
        <v>1</v>
      </c>
    </row>
    <row r="3" spans="1:14">
      <c r="A3" s="17" t="s">
        <v>173</v>
      </c>
      <c r="B3" s="13" t="s">
        <v>551</v>
      </c>
      <c r="C3" s="17" t="s">
        <v>176</v>
      </c>
      <c r="D3" s="17">
        <v>9</v>
      </c>
      <c r="F3" s="18">
        <v>43466</v>
      </c>
      <c r="G3" s="17" t="s">
        <v>498</v>
      </c>
      <c r="H3" s="17" t="s">
        <v>498</v>
      </c>
      <c r="I3" s="17" t="s">
        <v>499</v>
      </c>
      <c r="J3" s="13" t="s">
        <v>0</v>
      </c>
      <c r="K3" s="18">
        <v>44159.689922511578</v>
      </c>
      <c r="M3" s="13" t="s">
        <v>1</v>
      </c>
    </row>
    <row r="4" spans="1:14">
      <c r="A4" s="17" t="s">
        <v>178</v>
      </c>
      <c r="B4" s="13" t="s">
        <v>533</v>
      </c>
      <c r="C4" s="17" t="s">
        <v>176</v>
      </c>
      <c r="D4" s="17">
        <v>14</v>
      </c>
      <c r="F4" s="18">
        <v>43466</v>
      </c>
      <c r="G4" s="17" t="s">
        <v>498</v>
      </c>
      <c r="H4" s="17" t="s">
        <v>498</v>
      </c>
      <c r="I4" s="17" t="s">
        <v>499</v>
      </c>
      <c r="J4" s="13" t="s">
        <v>0</v>
      </c>
      <c r="K4" s="18">
        <v>44159.689922511578</v>
      </c>
      <c r="M4" s="13" t="s">
        <v>1</v>
      </c>
    </row>
    <row r="5" spans="1:14">
      <c r="A5" s="17" t="s">
        <v>179</v>
      </c>
      <c r="B5" s="13" t="s">
        <v>543</v>
      </c>
      <c r="C5" s="17" t="s">
        <v>176</v>
      </c>
      <c r="D5" s="17">
        <v>16</v>
      </c>
      <c r="F5" s="18">
        <v>43466</v>
      </c>
      <c r="G5" s="17" t="s">
        <v>498</v>
      </c>
      <c r="H5" s="17" t="s">
        <v>498</v>
      </c>
      <c r="I5" s="17" t="s">
        <v>499</v>
      </c>
      <c r="J5" s="13" t="s">
        <v>0</v>
      </c>
      <c r="K5" s="18">
        <v>44159.689922511578</v>
      </c>
      <c r="M5" s="13" t="s">
        <v>1</v>
      </c>
    </row>
    <row r="6" spans="1:14">
      <c r="A6" s="17" t="s">
        <v>180</v>
      </c>
      <c r="B6" s="13" t="s">
        <v>539</v>
      </c>
      <c r="C6" s="17" t="s">
        <v>176</v>
      </c>
      <c r="D6" s="17">
        <v>15</v>
      </c>
      <c r="F6" s="18">
        <v>43466</v>
      </c>
      <c r="G6" s="17" t="s">
        <v>498</v>
      </c>
      <c r="H6" s="17" t="s">
        <v>498</v>
      </c>
      <c r="I6" s="17" t="s">
        <v>499</v>
      </c>
      <c r="J6" s="13" t="s">
        <v>0</v>
      </c>
      <c r="K6" s="18">
        <v>44159.689922511578</v>
      </c>
      <c r="M6" s="13" t="s">
        <v>1</v>
      </c>
    </row>
    <row r="7" spans="1:14">
      <c r="A7" s="17" t="s">
        <v>172</v>
      </c>
      <c r="B7" s="13" t="s">
        <v>529</v>
      </c>
      <c r="C7" s="17" t="s">
        <v>176</v>
      </c>
      <c r="D7" s="17">
        <v>12</v>
      </c>
      <c r="F7" s="18">
        <v>43466</v>
      </c>
      <c r="G7" s="17" t="s">
        <v>498</v>
      </c>
      <c r="H7" s="17" t="s">
        <v>498</v>
      </c>
      <c r="I7" s="17" t="s">
        <v>499</v>
      </c>
      <c r="J7" s="13" t="s">
        <v>0</v>
      </c>
      <c r="K7" s="18">
        <v>44159.689922511578</v>
      </c>
      <c r="M7" s="13" t="s">
        <v>1</v>
      </c>
    </row>
    <row r="8" spans="1:14">
      <c r="A8" s="17" t="s">
        <v>544</v>
      </c>
      <c r="B8" s="13" t="s">
        <v>545</v>
      </c>
      <c r="C8" s="17" t="s">
        <v>546</v>
      </c>
      <c r="D8" s="17">
        <v>1</v>
      </c>
      <c r="E8" s="18">
        <v>43465</v>
      </c>
      <c r="F8" s="18">
        <v>41275</v>
      </c>
      <c r="G8" s="17" t="s">
        <v>498</v>
      </c>
      <c r="H8" s="17" t="s">
        <v>498</v>
      </c>
      <c r="I8" s="17" t="s">
        <v>499</v>
      </c>
      <c r="J8" s="13" t="s">
        <v>0</v>
      </c>
      <c r="K8" s="18">
        <v>44159.689922511578</v>
      </c>
      <c r="M8" s="13" t="s">
        <v>1</v>
      </c>
    </row>
    <row r="9" spans="1:14">
      <c r="A9" s="17" t="s">
        <v>91</v>
      </c>
      <c r="B9" s="13" t="s">
        <v>552</v>
      </c>
      <c r="C9" s="17" t="s">
        <v>176</v>
      </c>
      <c r="D9" s="17">
        <v>3</v>
      </c>
      <c r="F9" s="18">
        <v>41275</v>
      </c>
      <c r="G9" s="17" t="s">
        <v>498</v>
      </c>
      <c r="H9" s="17" t="s">
        <v>498</v>
      </c>
      <c r="I9" s="17" t="s">
        <v>499</v>
      </c>
      <c r="J9" s="13" t="s">
        <v>0</v>
      </c>
      <c r="K9" s="18">
        <v>44159.689922511578</v>
      </c>
      <c r="M9" s="13" t="s">
        <v>1</v>
      </c>
    </row>
    <row r="10" spans="1:14" ht="22.5">
      <c r="A10" s="17" t="s">
        <v>3</v>
      </c>
      <c r="B10" s="13" t="s">
        <v>550</v>
      </c>
      <c r="C10" s="17" t="s">
        <v>176</v>
      </c>
      <c r="D10" s="17">
        <v>10</v>
      </c>
      <c r="F10" s="18">
        <v>43466</v>
      </c>
      <c r="G10" s="17" t="s">
        <v>498</v>
      </c>
      <c r="H10" s="17" t="s">
        <v>498</v>
      </c>
      <c r="I10" s="17" t="s">
        <v>499</v>
      </c>
      <c r="J10" s="13" t="s">
        <v>0</v>
      </c>
      <c r="K10" s="18">
        <v>44159.689922511578</v>
      </c>
      <c r="M10" s="13" t="s">
        <v>1</v>
      </c>
    </row>
    <row r="11" spans="1:14">
      <c r="A11" s="17" t="s">
        <v>547</v>
      </c>
      <c r="B11" s="13" t="s">
        <v>548</v>
      </c>
      <c r="C11" s="17" t="s">
        <v>549</v>
      </c>
      <c r="D11" s="17">
        <v>4</v>
      </c>
      <c r="E11" s="18">
        <v>43465</v>
      </c>
      <c r="F11" s="18">
        <v>41275</v>
      </c>
      <c r="G11" s="17" t="s">
        <v>498</v>
      </c>
      <c r="H11" s="17" t="s">
        <v>498</v>
      </c>
      <c r="I11" s="17" t="s">
        <v>499</v>
      </c>
      <c r="J11" s="13" t="s">
        <v>0</v>
      </c>
      <c r="K11" s="18">
        <v>44159.689922511578</v>
      </c>
      <c r="M11" s="13" t="s">
        <v>1</v>
      </c>
    </row>
    <row r="12" spans="1:14">
      <c r="A12" s="17" t="s">
        <v>534</v>
      </c>
      <c r="B12" s="13" t="s">
        <v>535</v>
      </c>
      <c r="C12" s="17" t="s">
        <v>536</v>
      </c>
      <c r="D12" s="17">
        <v>7</v>
      </c>
      <c r="E12" s="18">
        <v>43465</v>
      </c>
      <c r="F12" s="18">
        <v>41275</v>
      </c>
      <c r="G12" s="17" t="s">
        <v>498</v>
      </c>
      <c r="H12" s="17" t="s">
        <v>498</v>
      </c>
      <c r="I12" s="17" t="s">
        <v>499</v>
      </c>
      <c r="J12" s="13" t="s">
        <v>0</v>
      </c>
      <c r="K12" s="18">
        <v>44159.689922511578</v>
      </c>
      <c r="M12" s="13" t="s">
        <v>1</v>
      </c>
    </row>
    <row r="13" spans="1:14">
      <c r="A13" s="17" t="s">
        <v>537</v>
      </c>
      <c r="B13" s="13" t="s">
        <v>538</v>
      </c>
      <c r="C13" s="17" t="s">
        <v>536</v>
      </c>
      <c r="D13" s="17">
        <v>6</v>
      </c>
      <c r="E13" s="18">
        <v>43465</v>
      </c>
      <c r="F13" s="18">
        <v>41275</v>
      </c>
      <c r="G13" s="17" t="s">
        <v>498</v>
      </c>
      <c r="H13" s="17" t="s">
        <v>498</v>
      </c>
      <c r="I13" s="17" t="s">
        <v>499</v>
      </c>
      <c r="J13" s="13" t="s">
        <v>0</v>
      </c>
      <c r="K13" s="18">
        <v>44159.689922511578</v>
      </c>
      <c r="M13" s="13" t="s">
        <v>1</v>
      </c>
    </row>
    <row r="14" spans="1:14">
      <c r="A14" s="17" t="s">
        <v>540</v>
      </c>
      <c r="B14" s="13" t="s">
        <v>541</v>
      </c>
      <c r="C14" s="17" t="s">
        <v>542</v>
      </c>
      <c r="D14" s="17">
        <v>2</v>
      </c>
      <c r="E14" s="18">
        <v>43465</v>
      </c>
      <c r="F14" s="18">
        <v>41275</v>
      </c>
      <c r="G14" s="17" t="s">
        <v>498</v>
      </c>
      <c r="H14" s="17" t="s">
        <v>498</v>
      </c>
      <c r="I14" s="17" t="s">
        <v>499</v>
      </c>
      <c r="J14" s="13" t="s">
        <v>0</v>
      </c>
      <c r="K14" s="18">
        <v>44159.689922511578</v>
      </c>
      <c r="M14" s="13" t="s">
        <v>1</v>
      </c>
    </row>
    <row r="15" spans="1:14">
      <c r="A15" s="17" t="s">
        <v>530</v>
      </c>
      <c r="B15" s="13" t="s">
        <v>531</v>
      </c>
      <c r="C15" s="17" t="s">
        <v>532</v>
      </c>
      <c r="D15" s="17">
        <v>8</v>
      </c>
      <c r="E15" s="18">
        <v>43465</v>
      </c>
      <c r="F15" s="18">
        <v>41275</v>
      </c>
      <c r="G15" s="17" t="s">
        <v>498</v>
      </c>
      <c r="H15" s="17" t="s">
        <v>498</v>
      </c>
      <c r="I15" s="17" t="s">
        <v>499</v>
      </c>
      <c r="J15" s="13" t="s">
        <v>0</v>
      </c>
      <c r="K15" s="18">
        <v>44159.689922511578</v>
      </c>
      <c r="M15" s="13" t="s">
        <v>1</v>
      </c>
    </row>
  </sheetData>
  <conditionalFormatting sqref="A2:N15">
    <cfRule type="expression" dxfId="21" priority="1">
      <formula>AND($E2&lt;&gt;0,$E2&lt;DATE(2021,1,1))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3A53-0549-4261-91D7-E2F80E7A2AC9}">
  <sheetPr codeName="Sheet8">
    <tabColor theme="7" tint="-0.249977111117893"/>
  </sheetPr>
  <dimension ref="A1:O22"/>
  <sheetViews>
    <sheetView zoomScale="90" zoomScaleNormal="90" workbookViewId="0">
      <pane xSplit="1" ySplit="1" topLeftCell="B6" activePane="bottomRight" state="frozen"/>
      <selection activeCell="B46" sqref="B46"/>
      <selection pane="topRight" activeCell="B46" sqref="B46"/>
      <selection pane="bottomLeft" activeCell="B46" sqref="B46"/>
      <selection pane="bottomRight" activeCell="C11" sqref="C11"/>
    </sheetView>
  </sheetViews>
  <sheetFormatPr defaultColWidth="9" defaultRowHeight="11.25" outlineLevelCol="1"/>
  <cols>
    <col min="1" max="1" width="14.25" style="17" bestFit="1" customWidth="1"/>
    <col min="2" max="2" width="14.25" style="13" bestFit="1" customWidth="1"/>
    <col min="3" max="3" width="14.25" style="13" bestFit="1" customWidth="1" outlineLevel="1"/>
    <col min="4" max="4" width="8.5" style="17" bestFit="1" customWidth="1" outlineLevel="1"/>
    <col min="5" max="5" width="11.5" style="18" bestFit="1" customWidth="1"/>
    <col min="6" max="6" width="13" style="18" bestFit="1" customWidth="1"/>
    <col min="7" max="8" width="12.5" style="17" bestFit="1" customWidth="1" outlineLevel="1"/>
    <col min="9" max="9" width="13.5" style="17" bestFit="1" customWidth="1" outlineLevel="1"/>
    <col min="10" max="10" width="10.5" style="18" bestFit="1" customWidth="1" outlineLevel="1"/>
    <col min="11" max="11" width="14.25" style="13" bestFit="1" customWidth="1" outlineLevel="1"/>
    <col min="12" max="12" width="10.25" style="18" bestFit="1" customWidth="1" outlineLevel="1"/>
    <col min="13" max="14" width="14.25" style="13" bestFit="1" customWidth="1" outlineLevel="1"/>
    <col min="15" max="15" width="10" style="13" bestFit="1" customWidth="1"/>
    <col min="16" max="16384" width="9" style="17"/>
  </cols>
  <sheetData>
    <row r="1" spans="1:15" ht="22.5">
      <c r="A1" s="17" t="s">
        <v>164</v>
      </c>
      <c r="B1" s="13" t="s">
        <v>553</v>
      </c>
      <c r="C1" s="13" t="s">
        <v>153</v>
      </c>
      <c r="D1" s="17" t="s">
        <v>451</v>
      </c>
      <c r="E1" s="18" t="s">
        <v>502</v>
      </c>
      <c r="F1" s="18" t="s">
        <v>501</v>
      </c>
      <c r="G1" s="17" t="s">
        <v>160</v>
      </c>
      <c r="H1" s="17" t="s">
        <v>159</v>
      </c>
      <c r="I1" s="17" t="s">
        <v>158</v>
      </c>
      <c r="J1" s="18" t="s">
        <v>157</v>
      </c>
      <c r="K1" s="13" t="s">
        <v>155</v>
      </c>
      <c r="L1" s="18" t="s">
        <v>154</v>
      </c>
      <c r="M1" s="13" t="s">
        <v>156</v>
      </c>
      <c r="N1" s="13" t="s">
        <v>152</v>
      </c>
      <c r="O1" s="17" t="s">
        <v>170</v>
      </c>
    </row>
    <row r="2" spans="1:15" ht="67.5">
      <c r="A2" s="17" t="s">
        <v>185</v>
      </c>
      <c r="B2" s="13" t="s">
        <v>554</v>
      </c>
      <c r="D2" s="17">
        <v>11</v>
      </c>
      <c r="E2" s="18">
        <v>43682</v>
      </c>
      <c r="F2" s="18">
        <v>46022</v>
      </c>
      <c r="G2" s="17" t="s">
        <v>498</v>
      </c>
      <c r="H2" s="17" t="s">
        <v>498</v>
      </c>
      <c r="I2" s="17" t="s">
        <v>499</v>
      </c>
      <c r="J2" s="18">
        <v>44817.370693356483</v>
      </c>
      <c r="K2" s="13" t="s">
        <v>0</v>
      </c>
      <c r="M2" s="13" t="s">
        <v>709</v>
      </c>
      <c r="O2" s="17" t="s">
        <v>11</v>
      </c>
    </row>
    <row r="3" spans="1:15" ht="112.5">
      <c r="A3" s="17" t="s">
        <v>181</v>
      </c>
      <c r="B3" s="13" t="s">
        <v>710</v>
      </c>
      <c r="C3" s="13" t="s">
        <v>562</v>
      </c>
      <c r="D3" s="17">
        <v>5</v>
      </c>
      <c r="E3" s="18">
        <v>43466</v>
      </c>
      <c r="G3" s="17" t="s">
        <v>498</v>
      </c>
      <c r="H3" s="17" t="s">
        <v>498</v>
      </c>
      <c r="I3" s="17" t="s">
        <v>499</v>
      </c>
      <c r="J3" s="18">
        <v>44817.370693356483</v>
      </c>
      <c r="K3" s="13" t="s">
        <v>0</v>
      </c>
      <c r="M3" s="13" t="s">
        <v>711</v>
      </c>
      <c r="O3" s="17" t="s">
        <v>11</v>
      </c>
    </row>
    <row r="4" spans="1:15" ht="123.75">
      <c r="A4" s="17" t="s">
        <v>727</v>
      </c>
      <c r="B4" s="13" t="s">
        <v>728</v>
      </c>
      <c r="C4" s="13" t="s">
        <v>729</v>
      </c>
      <c r="D4" s="17">
        <v>20</v>
      </c>
      <c r="E4" s="18">
        <v>44927</v>
      </c>
      <c r="F4" s="18">
        <v>46022</v>
      </c>
      <c r="G4" s="17" t="s">
        <v>498</v>
      </c>
      <c r="H4" s="17" t="s">
        <v>498</v>
      </c>
      <c r="I4" s="17" t="s">
        <v>499</v>
      </c>
      <c r="J4" s="18">
        <v>44951.639312303239</v>
      </c>
      <c r="K4" s="13" t="s">
        <v>0</v>
      </c>
      <c r="L4" s="18">
        <v>44951.639312303239</v>
      </c>
      <c r="M4" s="13" t="s">
        <v>176</v>
      </c>
      <c r="N4" s="13" t="s">
        <v>0</v>
      </c>
      <c r="O4" s="17" t="s">
        <v>456</v>
      </c>
    </row>
    <row r="5" spans="1:15" ht="135">
      <c r="A5" s="17" t="s">
        <v>72</v>
      </c>
      <c r="B5" s="13" t="s">
        <v>565</v>
      </c>
      <c r="C5" s="13" t="s">
        <v>176</v>
      </c>
      <c r="D5" s="17">
        <v>6</v>
      </c>
      <c r="E5" s="18">
        <v>43466</v>
      </c>
      <c r="F5" s="18">
        <v>43830</v>
      </c>
      <c r="G5" s="17" t="s">
        <v>498</v>
      </c>
      <c r="H5" s="17" t="s">
        <v>498</v>
      </c>
      <c r="I5" s="17" t="s">
        <v>499</v>
      </c>
      <c r="J5" s="18">
        <v>44758.404015844906</v>
      </c>
      <c r="K5" s="13" t="s">
        <v>0</v>
      </c>
      <c r="M5" s="13" t="s">
        <v>1</v>
      </c>
      <c r="O5" s="17" t="s">
        <v>11</v>
      </c>
    </row>
    <row r="6" spans="1:15" ht="90">
      <c r="A6" s="17" t="s">
        <v>182</v>
      </c>
      <c r="B6" s="13" t="s">
        <v>566</v>
      </c>
      <c r="D6" s="17">
        <v>15</v>
      </c>
      <c r="E6" s="18">
        <v>43831</v>
      </c>
      <c r="G6" s="17" t="s">
        <v>498</v>
      </c>
      <c r="H6" s="17" t="s">
        <v>498</v>
      </c>
      <c r="I6" s="17" t="s">
        <v>499</v>
      </c>
      <c r="J6" s="18">
        <v>44758.404015844906</v>
      </c>
      <c r="K6" s="13" t="s">
        <v>0</v>
      </c>
      <c r="M6" s="13" t="s">
        <v>1</v>
      </c>
      <c r="O6" s="17" t="s">
        <v>25</v>
      </c>
    </row>
    <row r="7" spans="1:15" ht="112.5">
      <c r="A7" s="17" t="s">
        <v>635</v>
      </c>
      <c r="B7" s="13" t="s">
        <v>636</v>
      </c>
      <c r="C7" s="13" t="s">
        <v>586</v>
      </c>
      <c r="D7" s="17">
        <v>18</v>
      </c>
      <c r="E7" s="18">
        <v>44562</v>
      </c>
      <c r="G7" s="17" t="s">
        <v>498</v>
      </c>
      <c r="H7" s="17" t="s">
        <v>498</v>
      </c>
      <c r="I7" s="17" t="s">
        <v>498</v>
      </c>
      <c r="J7" s="18">
        <v>44758.404015844906</v>
      </c>
      <c r="K7" s="13" t="s">
        <v>0</v>
      </c>
      <c r="L7" s="18">
        <v>44734.347944942128</v>
      </c>
      <c r="M7" s="13" t="s">
        <v>176</v>
      </c>
      <c r="N7" s="13" t="s">
        <v>0</v>
      </c>
      <c r="O7" s="17" t="s">
        <v>54</v>
      </c>
    </row>
    <row r="8" spans="1:15" ht="90">
      <c r="A8" s="17" t="s">
        <v>183</v>
      </c>
      <c r="B8" s="13" t="s">
        <v>567</v>
      </c>
      <c r="D8" s="17">
        <v>14</v>
      </c>
      <c r="E8" s="18">
        <v>43831</v>
      </c>
      <c r="G8" s="17" t="s">
        <v>498</v>
      </c>
      <c r="H8" s="17" t="s">
        <v>498</v>
      </c>
      <c r="I8" s="17" t="s">
        <v>499</v>
      </c>
      <c r="J8" s="18">
        <v>44758.404015844906</v>
      </c>
      <c r="K8" s="13" t="s">
        <v>0</v>
      </c>
      <c r="M8" s="13" t="s">
        <v>1</v>
      </c>
      <c r="O8" s="17" t="s">
        <v>25</v>
      </c>
    </row>
    <row r="9" spans="1:15" ht="112.5">
      <c r="A9" s="17" t="s">
        <v>584</v>
      </c>
      <c r="B9" s="13" t="s">
        <v>585</v>
      </c>
      <c r="C9" s="13" t="s">
        <v>586</v>
      </c>
      <c r="D9" s="17">
        <v>16</v>
      </c>
      <c r="E9" s="18">
        <v>44562</v>
      </c>
      <c r="G9" s="17" t="s">
        <v>498</v>
      </c>
      <c r="H9" s="17" t="s">
        <v>498</v>
      </c>
      <c r="I9" s="17" t="s">
        <v>499</v>
      </c>
      <c r="J9" s="18">
        <v>44758.404015844906</v>
      </c>
      <c r="K9" s="13" t="s">
        <v>0</v>
      </c>
      <c r="L9" s="18">
        <v>44685.442087974538</v>
      </c>
      <c r="M9" s="13" t="s">
        <v>176</v>
      </c>
      <c r="N9" s="13" t="s">
        <v>0</v>
      </c>
      <c r="O9" s="17" t="s">
        <v>54</v>
      </c>
    </row>
    <row r="10" spans="1:15" ht="78.75">
      <c r="A10" s="17" t="s">
        <v>38</v>
      </c>
      <c r="B10" s="13" t="s">
        <v>559</v>
      </c>
      <c r="C10" s="13" t="s">
        <v>558</v>
      </c>
      <c r="D10" s="17">
        <v>8</v>
      </c>
      <c r="E10" s="18">
        <v>43466</v>
      </c>
      <c r="G10" s="17" t="s">
        <v>498</v>
      </c>
      <c r="H10" s="17" t="s">
        <v>498</v>
      </c>
      <c r="I10" s="17" t="s">
        <v>499</v>
      </c>
      <c r="J10" s="18">
        <v>44758.404015844906</v>
      </c>
      <c r="K10" s="13" t="s">
        <v>0</v>
      </c>
      <c r="M10" s="13" t="s">
        <v>1</v>
      </c>
      <c r="O10" s="17" t="s">
        <v>11</v>
      </c>
    </row>
    <row r="11" spans="1:15" ht="56.25">
      <c r="A11" s="17" t="s">
        <v>23</v>
      </c>
      <c r="B11" s="13" t="s">
        <v>557</v>
      </c>
      <c r="C11" s="13" t="s">
        <v>558</v>
      </c>
      <c r="D11" s="17">
        <v>7</v>
      </c>
      <c r="E11" s="18">
        <v>43466</v>
      </c>
      <c r="G11" s="17" t="s">
        <v>498</v>
      </c>
      <c r="H11" s="17" t="s">
        <v>498</v>
      </c>
      <c r="I11" s="17" t="s">
        <v>499</v>
      </c>
      <c r="J11" s="18">
        <v>44758.404015844906</v>
      </c>
      <c r="K11" s="13" t="s">
        <v>0</v>
      </c>
      <c r="M11" s="13" t="s">
        <v>1</v>
      </c>
      <c r="O11" s="17" t="s">
        <v>11</v>
      </c>
    </row>
    <row r="12" spans="1:15" ht="78.75">
      <c r="A12" s="17" t="s">
        <v>587</v>
      </c>
      <c r="B12" s="13" t="s">
        <v>588</v>
      </c>
      <c r="C12" s="13" t="s">
        <v>586</v>
      </c>
      <c r="D12" s="17">
        <v>17</v>
      </c>
      <c r="E12" s="18">
        <v>44562</v>
      </c>
      <c r="G12" s="17" t="s">
        <v>498</v>
      </c>
      <c r="H12" s="17" t="s">
        <v>498</v>
      </c>
      <c r="I12" s="17" t="s">
        <v>499</v>
      </c>
      <c r="J12" s="18">
        <v>44758.404015844906</v>
      </c>
      <c r="K12" s="13" t="s">
        <v>0</v>
      </c>
      <c r="L12" s="18">
        <v>44685.442797615739</v>
      </c>
      <c r="M12" s="13" t="s">
        <v>176</v>
      </c>
      <c r="N12" s="13" t="s">
        <v>0</v>
      </c>
      <c r="O12" s="17" t="s">
        <v>54</v>
      </c>
    </row>
    <row r="13" spans="1:15" ht="90">
      <c r="A13" s="17" t="s">
        <v>712</v>
      </c>
      <c r="B13" s="13" t="s">
        <v>713</v>
      </c>
      <c r="C13" s="13" t="s">
        <v>714</v>
      </c>
      <c r="D13" s="17">
        <v>19</v>
      </c>
      <c r="E13" s="18">
        <v>46023</v>
      </c>
      <c r="G13" s="17" t="s">
        <v>498</v>
      </c>
      <c r="H13" s="17" t="s">
        <v>498</v>
      </c>
      <c r="I13" s="17" t="s">
        <v>498</v>
      </c>
      <c r="J13" s="18">
        <v>44817.370693356483</v>
      </c>
      <c r="K13" s="13" t="s">
        <v>0</v>
      </c>
      <c r="L13" s="18">
        <v>44811.568359756944</v>
      </c>
      <c r="M13" s="13" t="s">
        <v>715</v>
      </c>
      <c r="N13" s="13" t="s">
        <v>0</v>
      </c>
      <c r="O13" s="17" t="s">
        <v>698</v>
      </c>
    </row>
    <row r="14" spans="1:15" ht="67.5">
      <c r="A14" s="17" t="s">
        <v>184</v>
      </c>
      <c r="B14" s="13" t="s">
        <v>563</v>
      </c>
      <c r="C14" s="13" t="s">
        <v>564</v>
      </c>
      <c r="D14" s="17">
        <v>9</v>
      </c>
      <c r="E14" s="18">
        <v>43466</v>
      </c>
      <c r="F14" s="18">
        <v>46022</v>
      </c>
      <c r="G14" s="17" t="s">
        <v>498</v>
      </c>
      <c r="H14" s="17" t="s">
        <v>498</v>
      </c>
      <c r="I14" s="17" t="s">
        <v>499</v>
      </c>
      <c r="J14" s="18">
        <v>44817.370693356483</v>
      </c>
      <c r="K14" s="13" t="s">
        <v>0</v>
      </c>
      <c r="M14" s="13" t="s">
        <v>716</v>
      </c>
      <c r="O14" s="17" t="s">
        <v>11</v>
      </c>
    </row>
    <row r="15" spans="1:15" ht="78.75">
      <c r="A15" s="17" t="s">
        <v>186</v>
      </c>
      <c r="B15" s="13" t="s">
        <v>555</v>
      </c>
      <c r="D15" s="17">
        <v>12</v>
      </c>
      <c r="E15" s="18">
        <v>43682</v>
      </c>
      <c r="F15" s="18">
        <v>46022</v>
      </c>
      <c r="G15" s="17" t="s">
        <v>498</v>
      </c>
      <c r="H15" s="17" t="s">
        <v>498</v>
      </c>
      <c r="I15" s="17" t="s">
        <v>499</v>
      </c>
      <c r="J15" s="18">
        <v>44817.370693356483</v>
      </c>
      <c r="K15" s="13" t="s">
        <v>0</v>
      </c>
      <c r="M15" s="13" t="s">
        <v>717</v>
      </c>
      <c r="O15" s="17" t="s">
        <v>11</v>
      </c>
    </row>
    <row r="16" spans="1:15" ht="67.5">
      <c r="A16" s="17" t="s">
        <v>4</v>
      </c>
      <c r="B16" s="13" t="s">
        <v>560</v>
      </c>
      <c r="C16" s="13" t="s">
        <v>561</v>
      </c>
      <c r="D16" s="17">
        <v>10</v>
      </c>
      <c r="E16" s="18">
        <v>43466</v>
      </c>
      <c r="F16" s="18">
        <v>46022</v>
      </c>
      <c r="G16" s="17" t="s">
        <v>498</v>
      </c>
      <c r="H16" s="17" t="s">
        <v>498</v>
      </c>
      <c r="I16" s="17" t="s">
        <v>499</v>
      </c>
      <c r="J16" s="18">
        <v>44817.370693356483</v>
      </c>
      <c r="K16" s="13" t="s">
        <v>0</v>
      </c>
      <c r="M16" s="13" t="s">
        <v>716</v>
      </c>
      <c r="O16" s="17" t="s">
        <v>11</v>
      </c>
    </row>
    <row r="17" spans="1:15" ht="78.75">
      <c r="A17" s="17" t="s">
        <v>187</v>
      </c>
      <c r="B17" s="13" t="s">
        <v>556</v>
      </c>
      <c r="D17" s="17">
        <v>13</v>
      </c>
      <c r="E17" s="18">
        <v>43682</v>
      </c>
      <c r="F17" s="18">
        <v>46022</v>
      </c>
      <c r="G17" s="17" t="s">
        <v>498</v>
      </c>
      <c r="H17" s="17" t="s">
        <v>498</v>
      </c>
      <c r="I17" s="17" t="s">
        <v>499</v>
      </c>
      <c r="J17" s="18">
        <v>44817.370693356483</v>
      </c>
      <c r="K17" s="13" t="s">
        <v>0</v>
      </c>
      <c r="M17" s="13" t="s">
        <v>717</v>
      </c>
      <c r="O17" s="17" t="s">
        <v>11</v>
      </c>
    </row>
    <row r="18" spans="1:15" ht="101.25">
      <c r="A18" s="17" t="s">
        <v>730</v>
      </c>
      <c r="B18" s="13" t="s">
        <v>731</v>
      </c>
      <c r="C18" s="13" t="s">
        <v>729</v>
      </c>
      <c r="D18" s="17">
        <v>21</v>
      </c>
      <c r="E18" s="18">
        <v>44927</v>
      </c>
      <c r="F18" s="18">
        <v>46022</v>
      </c>
      <c r="G18" s="17" t="s">
        <v>498</v>
      </c>
      <c r="H18" s="17" t="s">
        <v>498</v>
      </c>
      <c r="I18" s="17" t="s">
        <v>499</v>
      </c>
      <c r="J18" s="18">
        <v>44951.639312303239</v>
      </c>
      <c r="K18" s="13" t="s">
        <v>0</v>
      </c>
      <c r="L18" s="18">
        <v>44951.639312303239</v>
      </c>
      <c r="M18" s="13" t="s">
        <v>176</v>
      </c>
      <c r="N18" s="13" t="s">
        <v>0</v>
      </c>
      <c r="O18" s="17" t="s">
        <v>456</v>
      </c>
    </row>
    <row r="19" spans="1:15" ht="56.25">
      <c r="A19" s="17" t="s">
        <v>568</v>
      </c>
      <c r="B19" s="13" t="s">
        <v>569</v>
      </c>
      <c r="D19" s="17">
        <v>1</v>
      </c>
      <c r="E19" s="18">
        <v>41275</v>
      </c>
      <c r="F19" s="18">
        <v>43465</v>
      </c>
      <c r="G19" s="17" t="s">
        <v>498</v>
      </c>
      <c r="H19" s="17" t="s">
        <v>498</v>
      </c>
      <c r="I19" s="17" t="s">
        <v>499</v>
      </c>
      <c r="J19" s="18">
        <v>44758.404015844906</v>
      </c>
      <c r="K19" s="13" t="s">
        <v>0</v>
      </c>
      <c r="M19" s="13" t="s">
        <v>1</v>
      </c>
      <c r="O19" s="17" t="s">
        <v>634</v>
      </c>
    </row>
    <row r="20" spans="1:15" ht="45">
      <c r="A20" s="17" t="s">
        <v>570</v>
      </c>
      <c r="B20" s="13" t="s">
        <v>571</v>
      </c>
      <c r="D20" s="17">
        <v>3</v>
      </c>
      <c r="E20" s="18">
        <v>41275</v>
      </c>
      <c r="F20" s="18">
        <v>43465</v>
      </c>
      <c r="G20" s="17" t="s">
        <v>498</v>
      </c>
      <c r="H20" s="17" t="s">
        <v>498</v>
      </c>
      <c r="I20" s="17" t="s">
        <v>499</v>
      </c>
      <c r="J20" s="18">
        <v>44758.404015844906</v>
      </c>
      <c r="K20" s="13" t="s">
        <v>0</v>
      </c>
      <c r="M20" s="13" t="s">
        <v>1</v>
      </c>
      <c r="O20" s="17" t="s">
        <v>634</v>
      </c>
    </row>
    <row r="21" spans="1:15" ht="45">
      <c r="A21" s="17" t="s">
        <v>572</v>
      </c>
      <c r="B21" s="13" t="s">
        <v>573</v>
      </c>
      <c r="D21" s="17">
        <v>2</v>
      </c>
      <c r="E21" s="18">
        <v>41275</v>
      </c>
      <c r="F21" s="18">
        <v>43465</v>
      </c>
      <c r="G21" s="17" t="s">
        <v>498</v>
      </c>
      <c r="H21" s="17" t="s">
        <v>498</v>
      </c>
      <c r="I21" s="17" t="s">
        <v>499</v>
      </c>
      <c r="J21" s="18">
        <v>44758.404015844906</v>
      </c>
      <c r="K21" s="13" t="s">
        <v>0</v>
      </c>
      <c r="M21" s="13" t="s">
        <v>1</v>
      </c>
      <c r="O21" s="17" t="s">
        <v>634</v>
      </c>
    </row>
    <row r="22" spans="1:15" ht="90">
      <c r="A22" s="17" t="s">
        <v>574</v>
      </c>
      <c r="B22" s="13" t="s">
        <v>575</v>
      </c>
      <c r="C22" s="13" t="s">
        <v>576</v>
      </c>
      <c r="D22" s="17">
        <v>4</v>
      </c>
      <c r="E22" s="18">
        <v>41275</v>
      </c>
      <c r="F22" s="18">
        <v>43465</v>
      </c>
      <c r="G22" s="17" t="s">
        <v>498</v>
      </c>
      <c r="H22" s="17" t="s">
        <v>498</v>
      </c>
      <c r="I22" s="17" t="s">
        <v>499</v>
      </c>
      <c r="J22" s="18">
        <v>44758.404015844906</v>
      </c>
      <c r="K22" s="13" t="s">
        <v>0</v>
      </c>
      <c r="M22" s="13" t="s">
        <v>1</v>
      </c>
      <c r="O22" s="17" t="s">
        <v>634</v>
      </c>
    </row>
  </sheetData>
  <conditionalFormatting sqref="A2:N22">
    <cfRule type="expression" dxfId="20" priority="1">
      <formula>AND($F2&lt;&gt;0,$F2&lt;DATE(2021,1,1))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F567-6B07-48E1-ADC3-3E07843AEFE4}">
  <sheetPr codeName="Sheet4">
    <tabColor theme="7" tint="-0.249977111117893"/>
  </sheetPr>
  <dimension ref="A1:T204"/>
  <sheetViews>
    <sheetView zoomScaleNormal="100" workbookViewId="0">
      <pane xSplit="2" ySplit="1" topLeftCell="M45" activePane="bottomRight" state="frozen"/>
      <selection activeCell="A2" sqref="A2"/>
      <selection pane="topRight" activeCell="A2" sqref="A2"/>
      <selection pane="bottomLeft" activeCell="A2" sqref="A2"/>
      <selection pane="bottomRight" activeCell="A166" sqref="A166:T166"/>
    </sheetView>
  </sheetViews>
  <sheetFormatPr defaultColWidth="9" defaultRowHeight="11.25"/>
  <cols>
    <col min="1" max="1" width="23" style="31" bestFit="1" customWidth="1"/>
    <col min="2" max="2" width="8.25" style="32" bestFit="1" customWidth="1"/>
    <col min="3" max="3" width="9" style="33" bestFit="1" customWidth="1"/>
    <col min="4" max="4" width="9.875" style="33" bestFit="1" customWidth="1"/>
    <col min="5" max="5" width="9" style="34" bestFit="1" customWidth="1"/>
    <col min="6" max="6" width="8.875" style="34" bestFit="1" customWidth="1"/>
    <col min="7" max="7" width="31.25" style="31" bestFit="1" customWidth="1"/>
    <col min="8" max="8" width="23.375" style="31" bestFit="1" customWidth="1"/>
    <col min="9" max="9" width="20.625" style="31" bestFit="1" customWidth="1"/>
    <col min="10" max="10" width="22.875" style="31" bestFit="1" customWidth="1"/>
    <col min="11" max="11" width="13.125" style="32" bestFit="1" customWidth="1"/>
    <col min="12" max="12" width="11.625" style="36" bestFit="1" customWidth="1"/>
    <col min="13" max="13" width="11.875" style="36" bestFit="1" customWidth="1"/>
    <col min="14" max="14" width="12.625" style="36" bestFit="1" customWidth="1"/>
    <col min="15" max="15" width="8.75" style="33" bestFit="1" customWidth="1"/>
    <col min="16" max="16" width="34.5" style="31" bestFit="1" customWidth="1"/>
    <col min="17" max="17" width="14.625" style="31" bestFit="1" customWidth="1"/>
    <col min="18" max="18" width="8.25" style="33" bestFit="1" customWidth="1"/>
    <col min="19" max="19" width="39.125" style="31" bestFit="1" customWidth="1"/>
    <col min="20" max="20" width="14.625" style="31" bestFit="1" customWidth="1"/>
    <col min="21" max="16384" width="9" style="32"/>
  </cols>
  <sheetData>
    <row r="1" spans="1:20" s="31" customFormat="1">
      <c r="A1" s="31" t="s">
        <v>171</v>
      </c>
      <c r="B1" s="31" t="s">
        <v>170</v>
      </c>
      <c r="C1" s="37" t="s">
        <v>169</v>
      </c>
      <c r="D1" s="37" t="s">
        <v>168</v>
      </c>
      <c r="E1" s="38" t="s">
        <v>167</v>
      </c>
      <c r="F1" s="38" t="s">
        <v>166</v>
      </c>
      <c r="G1" s="31" t="s">
        <v>165</v>
      </c>
      <c r="H1" s="31" t="s">
        <v>164</v>
      </c>
      <c r="I1" s="31" t="s">
        <v>163</v>
      </c>
      <c r="J1" s="31" t="s">
        <v>162</v>
      </c>
      <c r="K1" s="31" t="s">
        <v>161</v>
      </c>
      <c r="L1" s="39" t="s">
        <v>160</v>
      </c>
      <c r="M1" s="39" t="s">
        <v>159</v>
      </c>
      <c r="N1" s="39" t="s">
        <v>158</v>
      </c>
      <c r="O1" s="37" t="s">
        <v>157</v>
      </c>
      <c r="P1" s="31" t="s">
        <v>156</v>
      </c>
      <c r="Q1" s="31" t="s">
        <v>155</v>
      </c>
      <c r="R1" s="37" t="s">
        <v>154</v>
      </c>
      <c r="S1" s="31" t="s">
        <v>153</v>
      </c>
      <c r="T1" s="31" t="s">
        <v>152</v>
      </c>
    </row>
    <row r="2" spans="1:20" ht="33.75" hidden="1">
      <c r="A2" s="31" t="s">
        <v>148</v>
      </c>
      <c r="B2" s="32" t="s">
        <v>698</v>
      </c>
      <c r="C2" s="33">
        <v>46023</v>
      </c>
      <c r="E2" s="34">
        <v>0.6</v>
      </c>
      <c r="F2" s="34">
        <v>0.6</v>
      </c>
      <c r="G2" s="31" t="s">
        <v>15</v>
      </c>
      <c r="H2" s="31" t="s">
        <v>712</v>
      </c>
      <c r="I2" s="31" t="s">
        <v>638</v>
      </c>
      <c r="J2" s="31" t="s">
        <v>755</v>
      </c>
      <c r="L2" s="36" t="s">
        <v>498</v>
      </c>
      <c r="M2" s="36" t="s">
        <v>498</v>
      </c>
      <c r="N2" s="36" t="s">
        <v>498</v>
      </c>
      <c r="O2" s="33">
        <v>45448.631355127312</v>
      </c>
      <c r="P2" s="31" t="s">
        <v>176</v>
      </c>
      <c r="Q2" s="31" t="s">
        <v>0</v>
      </c>
      <c r="R2" s="33">
        <v>45448.631355127312</v>
      </c>
      <c r="S2" s="31" t="s">
        <v>176</v>
      </c>
      <c r="T2" s="31" t="s">
        <v>0</v>
      </c>
    </row>
    <row r="3" spans="1:20" ht="33.75" hidden="1">
      <c r="A3" s="31" t="s">
        <v>148</v>
      </c>
      <c r="B3" s="32" t="s">
        <v>11</v>
      </c>
      <c r="C3" s="33">
        <v>43466</v>
      </c>
      <c r="D3" s="33">
        <v>46022</v>
      </c>
      <c r="E3" s="34">
        <v>0.6</v>
      </c>
      <c r="F3" s="34">
        <v>0.6</v>
      </c>
      <c r="G3" s="31" t="s">
        <v>15</v>
      </c>
      <c r="H3" s="31" t="s">
        <v>637</v>
      </c>
      <c r="I3" s="31" t="s">
        <v>638</v>
      </c>
      <c r="J3" s="31" t="s">
        <v>639</v>
      </c>
      <c r="K3" s="32" t="s">
        <v>176</v>
      </c>
      <c r="L3" s="36" t="s">
        <v>498</v>
      </c>
      <c r="M3" s="36" t="s">
        <v>498</v>
      </c>
      <c r="N3" s="36" t="s">
        <v>499</v>
      </c>
      <c r="O3" s="33">
        <v>45448.629734189817</v>
      </c>
      <c r="P3" s="31" t="s">
        <v>756</v>
      </c>
      <c r="Q3" s="31" t="s">
        <v>0</v>
      </c>
      <c r="R3" s="33">
        <v>44566.539816770834</v>
      </c>
      <c r="S3" s="31" t="s">
        <v>176</v>
      </c>
      <c r="T3" s="31" t="s">
        <v>0</v>
      </c>
    </row>
    <row r="4" spans="1:20" ht="33.75" hidden="1">
      <c r="A4" s="31" t="s">
        <v>147</v>
      </c>
      <c r="B4" s="32" t="s">
        <v>698</v>
      </c>
      <c r="C4" s="33">
        <v>46023</v>
      </c>
      <c r="E4" s="34">
        <v>0.5</v>
      </c>
      <c r="F4" s="34">
        <v>0.5</v>
      </c>
      <c r="G4" s="31" t="s">
        <v>146</v>
      </c>
      <c r="H4" s="31" t="s">
        <v>712</v>
      </c>
      <c r="I4" s="31" t="s">
        <v>638</v>
      </c>
      <c r="J4" s="31" t="s">
        <v>757</v>
      </c>
      <c r="L4" s="36" t="s">
        <v>498</v>
      </c>
      <c r="M4" s="36" t="s">
        <v>498</v>
      </c>
      <c r="N4" s="36" t="s">
        <v>498</v>
      </c>
      <c r="O4" s="33">
        <v>45448.631355127312</v>
      </c>
      <c r="P4" s="31" t="s">
        <v>176</v>
      </c>
      <c r="Q4" s="31" t="s">
        <v>0</v>
      </c>
      <c r="R4" s="33">
        <v>45448.631355127312</v>
      </c>
      <c r="S4" s="31" t="s">
        <v>176</v>
      </c>
      <c r="T4" s="31" t="s">
        <v>0</v>
      </c>
    </row>
    <row r="5" spans="1:20" ht="33.75" hidden="1">
      <c r="A5" s="31" t="s">
        <v>147</v>
      </c>
      <c r="B5" s="32" t="s">
        <v>11</v>
      </c>
      <c r="C5" s="33">
        <v>43466</v>
      </c>
      <c r="D5" s="33">
        <v>46022</v>
      </c>
      <c r="E5" s="34">
        <v>0.5</v>
      </c>
      <c r="F5" s="34">
        <v>0.5</v>
      </c>
      <c r="G5" s="31" t="s">
        <v>146</v>
      </c>
      <c r="H5" s="31" t="s">
        <v>637</v>
      </c>
      <c r="I5" s="31" t="s">
        <v>638</v>
      </c>
      <c r="J5" s="31" t="s">
        <v>641</v>
      </c>
      <c r="K5" s="32" t="s">
        <v>176</v>
      </c>
      <c r="L5" s="36" t="s">
        <v>498</v>
      </c>
      <c r="M5" s="36" t="s">
        <v>498</v>
      </c>
      <c r="N5" s="36" t="s">
        <v>499</v>
      </c>
      <c r="O5" s="33">
        <v>45448.629734189817</v>
      </c>
      <c r="P5" s="31" t="s">
        <v>756</v>
      </c>
      <c r="Q5" s="31" t="s">
        <v>0</v>
      </c>
      <c r="R5" s="33">
        <v>44566.539816770834</v>
      </c>
      <c r="S5" s="31" t="s">
        <v>176</v>
      </c>
      <c r="T5" s="31" t="s">
        <v>0</v>
      </c>
    </row>
    <row r="6" spans="1:20" ht="22.5" hidden="1">
      <c r="A6" s="31" t="s">
        <v>37</v>
      </c>
      <c r="B6" s="32" t="s">
        <v>698</v>
      </c>
      <c r="C6" s="33">
        <v>46023</v>
      </c>
      <c r="E6" s="34">
        <v>0.85</v>
      </c>
      <c r="F6" s="34">
        <v>0.85</v>
      </c>
      <c r="G6" s="31" t="s">
        <v>36</v>
      </c>
      <c r="H6" s="31" t="s">
        <v>758</v>
      </c>
      <c r="I6" s="31" t="s">
        <v>643</v>
      </c>
      <c r="J6" s="31" t="s">
        <v>757</v>
      </c>
      <c r="L6" s="36" t="s">
        <v>498</v>
      </c>
      <c r="M6" s="36" t="s">
        <v>498</v>
      </c>
      <c r="N6" s="36" t="s">
        <v>498</v>
      </c>
      <c r="O6" s="33">
        <v>45448.631355127312</v>
      </c>
      <c r="P6" s="31" t="s">
        <v>176</v>
      </c>
      <c r="Q6" s="31" t="s">
        <v>0</v>
      </c>
      <c r="R6" s="33">
        <v>45448.631355127312</v>
      </c>
      <c r="S6" s="31" t="s">
        <v>176</v>
      </c>
      <c r="T6" s="31" t="s">
        <v>0</v>
      </c>
    </row>
    <row r="7" spans="1:20" ht="33.75" hidden="1">
      <c r="A7" s="31" t="s">
        <v>37</v>
      </c>
      <c r="B7" s="32" t="s">
        <v>54</v>
      </c>
      <c r="C7" s="33">
        <v>44562</v>
      </c>
      <c r="D7" s="33">
        <v>46022</v>
      </c>
      <c r="E7" s="34">
        <v>0.85</v>
      </c>
      <c r="F7" s="34">
        <v>0.85</v>
      </c>
      <c r="G7" s="31" t="s">
        <v>36</v>
      </c>
      <c r="H7" s="31" t="s">
        <v>642</v>
      </c>
      <c r="I7" s="31" t="s">
        <v>643</v>
      </c>
      <c r="J7" s="31" t="s">
        <v>644</v>
      </c>
      <c r="K7" s="32" t="s">
        <v>176</v>
      </c>
      <c r="L7" s="36" t="s">
        <v>498</v>
      </c>
      <c r="M7" s="36" t="s">
        <v>498</v>
      </c>
      <c r="N7" s="36" t="s">
        <v>499</v>
      </c>
      <c r="O7" s="33">
        <v>45448.629734189817</v>
      </c>
      <c r="P7" s="31" t="s">
        <v>756</v>
      </c>
      <c r="Q7" s="31" t="s">
        <v>0</v>
      </c>
      <c r="R7" s="33">
        <v>44734.348686504629</v>
      </c>
      <c r="S7" s="31" t="s">
        <v>592</v>
      </c>
      <c r="T7" s="31" t="s">
        <v>0</v>
      </c>
    </row>
    <row r="8" spans="1:20" ht="22.5" hidden="1">
      <c r="A8" s="31" t="s">
        <v>37</v>
      </c>
      <c r="B8" s="32" t="s">
        <v>28</v>
      </c>
      <c r="C8" s="33">
        <v>41275</v>
      </c>
      <c r="D8" s="33">
        <v>44561</v>
      </c>
      <c r="E8" s="34">
        <v>0.85</v>
      </c>
      <c r="F8" s="34">
        <v>0.85</v>
      </c>
      <c r="G8" s="31" t="s">
        <v>36</v>
      </c>
      <c r="H8" s="31" t="s">
        <v>642</v>
      </c>
      <c r="I8" s="31" t="s">
        <v>645</v>
      </c>
      <c r="J8" s="31" t="s">
        <v>646</v>
      </c>
      <c r="K8" s="32" t="s">
        <v>176</v>
      </c>
      <c r="L8" s="36" t="s">
        <v>498</v>
      </c>
      <c r="M8" s="36" t="s">
        <v>498</v>
      </c>
      <c r="N8" s="36" t="s">
        <v>499</v>
      </c>
      <c r="O8" s="33">
        <v>45037.694506006941</v>
      </c>
      <c r="P8" s="31" t="s">
        <v>741</v>
      </c>
      <c r="Q8" s="31" t="s">
        <v>0</v>
      </c>
      <c r="R8" s="33">
        <v>44566.539816770834</v>
      </c>
      <c r="S8" s="31" t="s">
        <v>176</v>
      </c>
      <c r="T8" s="31" t="s">
        <v>0</v>
      </c>
    </row>
    <row r="9" spans="1:20" ht="90" hidden="1">
      <c r="A9" s="31" t="s">
        <v>52</v>
      </c>
      <c r="B9" s="32" t="s">
        <v>698</v>
      </c>
      <c r="C9" s="33">
        <v>46023</v>
      </c>
      <c r="E9" s="34">
        <v>0.7</v>
      </c>
      <c r="F9" s="34">
        <v>0.7</v>
      </c>
      <c r="G9" s="31" t="s">
        <v>759</v>
      </c>
      <c r="H9" s="31" t="s">
        <v>758</v>
      </c>
      <c r="I9" s="31" t="s">
        <v>638</v>
      </c>
      <c r="J9" s="31" t="s">
        <v>755</v>
      </c>
      <c r="L9" s="36" t="s">
        <v>498</v>
      </c>
      <c r="M9" s="36" t="s">
        <v>498</v>
      </c>
      <c r="N9" s="36" t="s">
        <v>498</v>
      </c>
      <c r="O9" s="33">
        <v>45448.631355127312</v>
      </c>
      <c r="P9" s="31" t="s">
        <v>176</v>
      </c>
      <c r="Q9" s="31" t="s">
        <v>0</v>
      </c>
      <c r="R9" s="33">
        <v>45448.631355127312</v>
      </c>
      <c r="S9" s="31" t="s">
        <v>176</v>
      </c>
      <c r="T9" s="31" t="s">
        <v>0</v>
      </c>
    </row>
    <row r="10" spans="1:20" ht="67.5" hidden="1">
      <c r="A10" s="31" t="s">
        <v>52</v>
      </c>
      <c r="B10" s="32" t="s">
        <v>11</v>
      </c>
      <c r="C10" s="33">
        <v>43466</v>
      </c>
      <c r="D10" s="33">
        <v>46022</v>
      </c>
      <c r="E10" s="34">
        <v>0.7</v>
      </c>
      <c r="F10" s="34">
        <v>0.7</v>
      </c>
      <c r="G10" s="31" t="s">
        <v>577</v>
      </c>
      <c r="H10" s="31" t="s">
        <v>637</v>
      </c>
      <c r="I10" s="31" t="s">
        <v>638</v>
      </c>
      <c r="J10" s="31" t="s">
        <v>639</v>
      </c>
      <c r="K10" s="32" t="s">
        <v>176</v>
      </c>
      <c r="L10" s="36" t="s">
        <v>498</v>
      </c>
      <c r="M10" s="36" t="s">
        <v>498</v>
      </c>
      <c r="N10" s="36" t="s">
        <v>499</v>
      </c>
      <c r="O10" s="33">
        <v>45448.629734189817</v>
      </c>
      <c r="P10" s="31" t="s">
        <v>756</v>
      </c>
      <c r="Q10" s="31" t="s">
        <v>0</v>
      </c>
      <c r="R10" s="33">
        <v>44566.539816770834</v>
      </c>
      <c r="S10" s="31" t="s">
        <v>176</v>
      </c>
      <c r="T10" s="31" t="s">
        <v>0</v>
      </c>
    </row>
    <row r="11" spans="1:20" ht="22.5" hidden="1">
      <c r="A11" s="31" t="s">
        <v>593</v>
      </c>
      <c r="B11" s="32" t="s">
        <v>698</v>
      </c>
      <c r="C11" s="33">
        <v>46023</v>
      </c>
      <c r="E11" s="34">
        <v>0.65</v>
      </c>
      <c r="F11" s="34">
        <v>0.65</v>
      </c>
      <c r="G11" s="31" t="s">
        <v>595</v>
      </c>
      <c r="H11" s="31" t="s">
        <v>758</v>
      </c>
      <c r="I11" s="31" t="s">
        <v>647</v>
      </c>
      <c r="J11" s="31" t="s">
        <v>755</v>
      </c>
      <c r="L11" s="36" t="s">
        <v>498</v>
      </c>
      <c r="M11" s="36" t="s">
        <v>498</v>
      </c>
      <c r="N11" s="36" t="s">
        <v>498</v>
      </c>
      <c r="O11" s="33">
        <v>45448.631355127312</v>
      </c>
      <c r="P11" s="31" t="s">
        <v>176</v>
      </c>
      <c r="Q11" s="31" t="s">
        <v>0</v>
      </c>
      <c r="R11" s="33">
        <v>45448.631355127312</v>
      </c>
      <c r="S11" s="31" t="s">
        <v>760</v>
      </c>
      <c r="T11" s="31" t="s">
        <v>0</v>
      </c>
    </row>
    <row r="12" spans="1:20" ht="33.75" hidden="1">
      <c r="A12" s="31" t="s">
        <v>593</v>
      </c>
      <c r="B12" s="32" t="s">
        <v>594</v>
      </c>
      <c r="C12" s="33">
        <v>45292</v>
      </c>
      <c r="D12" s="33">
        <v>46022</v>
      </c>
      <c r="E12" s="34">
        <v>0.65</v>
      </c>
      <c r="F12" s="34">
        <v>0.65</v>
      </c>
      <c r="G12" s="31" t="s">
        <v>595</v>
      </c>
      <c r="H12" s="31" t="s">
        <v>642</v>
      </c>
      <c r="I12" s="31" t="s">
        <v>647</v>
      </c>
      <c r="J12" s="31" t="s">
        <v>639</v>
      </c>
      <c r="K12" s="32" t="s">
        <v>596</v>
      </c>
      <c r="L12" s="36" t="s">
        <v>498</v>
      </c>
      <c r="M12" s="36" t="s">
        <v>498</v>
      </c>
      <c r="N12" s="36" t="s">
        <v>499</v>
      </c>
      <c r="O12" s="33">
        <v>45448.629734189817</v>
      </c>
      <c r="P12" s="31" t="s">
        <v>756</v>
      </c>
      <c r="Q12" s="31" t="s">
        <v>0</v>
      </c>
      <c r="R12" s="33">
        <v>44706.672438321759</v>
      </c>
      <c r="S12" s="31" t="s">
        <v>597</v>
      </c>
      <c r="T12" s="31" t="s">
        <v>0</v>
      </c>
    </row>
    <row r="13" spans="1:20" ht="22.5" hidden="1">
      <c r="A13" s="31" t="s">
        <v>598</v>
      </c>
      <c r="B13" s="32" t="s">
        <v>698</v>
      </c>
      <c r="C13" s="33">
        <v>46023</v>
      </c>
      <c r="E13" s="34">
        <v>0.55000000000000004</v>
      </c>
      <c r="F13" s="34">
        <v>0.55000000000000004</v>
      </c>
      <c r="G13" s="31" t="s">
        <v>599</v>
      </c>
      <c r="H13" s="31" t="s">
        <v>758</v>
      </c>
      <c r="I13" s="31" t="s">
        <v>647</v>
      </c>
      <c r="J13" s="31" t="s">
        <v>757</v>
      </c>
      <c r="L13" s="36" t="s">
        <v>498</v>
      </c>
      <c r="M13" s="36" t="s">
        <v>498</v>
      </c>
      <c r="N13" s="36" t="s">
        <v>498</v>
      </c>
      <c r="O13" s="33">
        <v>45448.631355127312</v>
      </c>
      <c r="P13" s="31" t="s">
        <v>176</v>
      </c>
      <c r="Q13" s="31" t="s">
        <v>0</v>
      </c>
      <c r="R13" s="33">
        <v>45448.631355127312</v>
      </c>
      <c r="S13" s="31" t="s">
        <v>760</v>
      </c>
      <c r="T13" s="31" t="s">
        <v>0</v>
      </c>
    </row>
    <row r="14" spans="1:20" ht="33.75" hidden="1">
      <c r="A14" s="31" t="s">
        <v>598</v>
      </c>
      <c r="B14" s="32" t="s">
        <v>594</v>
      </c>
      <c r="C14" s="33">
        <v>45292</v>
      </c>
      <c r="D14" s="33">
        <v>46022</v>
      </c>
      <c r="E14" s="34">
        <v>0.55000000000000004</v>
      </c>
      <c r="F14" s="34">
        <v>0.55000000000000004</v>
      </c>
      <c r="G14" s="31" t="s">
        <v>599</v>
      </c>
      <c r="H14" s="31" t="s">
        <v>642</v>
      </c>
      <c r="I14" s="31" t="s">
        <v>647</v>
      </c>
      <c r="J14" s="31" t="s">
        <v>641</v>
      </c>
      <c r="K14" s="32" t="s">
        <v>596</v>
      </c>
      <c r="L14" s="36" t="s">
        <v>498</v>
      </c>
      <c r="M14" s="36" t="s">
        <v>498</v>
      </c>
      <c r="N14" s="36" t="s">
        <v>499</v>
      </c>
      <c r="O14" s="33">
        <v>45448.629734189817</v>
      </c>
      <c r="P14" s="31" t="s">
        <v>756</v>
      </c>
      <c r="Q14" s="31" t="s">
        <v>0</v>
      </c>
      <c r="R14" s="33">
        <v>44706.672438321759</v>
      </c>
      <c r="S14" s="31" t="s">
        <v>597</v>
      </c>
      <c r="T14" s="31" t="s">
        <v>0</v>
      </c>
    </row>
    <row r="15" spans="1:20" ht="22.5" hidden="1">
      <c r="A15" s="31" t="s">
        <v>600</v>
      </c>
      <c r="B15" s="32" t="s">
        <v>698</v>
      </c>
      <c r="C15" s="33">
        <v>46023</v>
      </c>
      <c r="E15" s="34">
        <v>0.65</v>
      </c>
      <c r="F15" s="34">
        <v>0.65</v>
      </c>
      <c r="G15" s="31" t="s">
        <v>601</v>
      </c>
      <c r="H15" s="31" t="s">
        <v>712</v>
      </c>
      <c r="I15" s="31" t="s">
        <v>647</v>
      </c>
      <c r="J15" s="31" t="s">
        <v>761</v>
      </c>
      <c r="L15" s="36" t="s">
        <v>498</v>
      </c>
      <c r="M15" s="36" t="s">
        <v>498</v>
      </c>
      <c r="N15" s="36" t="s">
        <v>498</v>
      </c>
      <c r="O15" s="33">
        <v>45448.631355127312</v>
      </c>
      <c r="P15" s="31" t="s">
        <v>176</v>
      </c>
      <c r="Q15" s="31" t="s">
        <v>0</v>
      </c>
      <c r="R15" s="33">
        <v>45448.631355127312</v>
      </c>
      <c r="S15" s="31" t="s">
        <v>760</v>
      </c>
      <c r="T15" s="31" t="s">
        <v>0</v>
      </c>
    </row>
    <row r="16" spans="1:20" ht="33.75" hidden="1">
      <c r="A16" s="31" t="s">
        <v>600</v>
      </c>
      <c r="B16" s="32" t="s">
        <v>594</v>
      </c>
      <c r="C16" s="33">
        <v>45292</v>
      </c>
      <c r="D16" s="33">
        <v>46022</v>
      </c>
      <c r="E16" s="34">
        <v>0.65</v>
      </c>
      <c r="F16" s="34">
        <v>0.65</v>
      </c>
      <c r="G16" s="31" t="s">
        <v>601</v>
      </c>
      <c r="H16" s="31" t="s">
        <v>637</v>
      </c>
      <c r="I16" s="31" t="s">
        <v>647</v>
      </c>
      <c r="J16" s="31" t="s">
        <v>175</v>
      </c>
      <c r="K16" s="32" t="s">
        <v>596</v>
      </c>
      <c r="L16" s="36" t="s">
        <v>498</v>
      </c>
      <c r="M16" s="36" t="s">
        <v>498</v>
      </c>
      <c r="N16" s="36" t="s">
        <v>499</v>
      </c>
      <c r="O16" s="33">
        <v>45448.629734189817</v>
      </c>
      <c r="P16" s="31" t="s">
        <v>756</v>
      </c>
      <c r="Q16" s="31" t="s">
        <v>0</v>
      </c>
      <c r="R16" s="33">
        <v>44706.672438321759</v>
      </c>
      <c r="S16" s="31" t="s">
        <v>597</v>
      </c>
      <c r="T16" s="31" t="s">
        <v>0</v>
      </c>
    </row>
    <row r="17" spans="1:20" ht="33.75" hidden="1">
      <c r="A17" s="31" t="s">
        <v>151</v>
      </c>
      <c r="B17" s="32" t="s">
        <v>11</v>
      </c>
      <c r="C17" s="33">
        <v>43466</v>
      </c>
      <c r="D17" s="33">
        <v>45291</v>
      </c>
      <c r="E17" s="34">
        <v>0.91</v>
      </c>
      <c r="F17" s="34">
        <v>0.91</v>
      </c>
      <c r="G17" s="31" t="s">
        <v>150</v>
      </c>
      <c r="H17" s="31" t="s">
        <v>637</v>
      </c>
      <c r="I17" s="31" t="s">
        <v>638</v>
      </c>
      <c r="J17" s="31" t="s">
        <v>639</v>
      </c>
      <c r="K17" s="32" t="s">
        <v>176</v>
      </c>
      <c r="L17" s="36" t="s">
        <v>498</v>
      </c>
      <c r="M17" s="36" t="s">
        <v>498</v>
      </c>
      <c r="N17" s="36" t="s">
        <v>499</v>
      </c>
      <c r="O17" s="33">
        <v>45448.629734189817</v>
      </c>
      <c r="P17" s="31" t="s">
        <v>762</v>
      </c>
      <c r="Q17" s="31" t="s">
        <v>0</v>
      </c>
      <c r="R17" s="33">
        <v>44566.539816770834</v>
      </c>
      <c r="S17" s="31" t="s">
        <v>176</v>
      </c>
      <c r="T17" s="31" t="s">
        <v>0</v>
      </c>
    </row>
    <row r="18" spans="1:20" ht="33.75" hidden="1">
      <c r="A18" s="31" t="s">
        <v>742</v>
      </c>
      <c r="B18" s="32" t="s">
        <v>698</v>
      </c>
      <c r="C18" s="33">
        <v>46023</v>
      </c>
      <c r="E18" s="34">
        <v>0.85</v>
      </c>
      <c r="F18" s="34">
        <v>0.85</v>
      </c>
      <c r="G18" s="31" t="s">
        <v>738</v>
      </c>
      <c r="H18" s="31" t="s">
        <v>758</v>
      </c>
      <c r="I18" s="31" t="s">
        <v>746</v>
      </c>
      <c r="J18" s="31" t="s">
        <v>755</v>
      </c>
      <c r="L18" s="36" t="s">
        <v>498</v>
      </c>
      <c r="M18" s="36" t="s">
        <v>498</v>
      </c>
      <c r="N18" s="36" t="s">
        <v>498</v>
      </c>
      <c r="O18" s="33">
        <v>45448.631355127312</v>
      </c>
      <c r="P18" s="31" t="s">
        <v>176</v>
      </c>
      <c r="Q18" s="31" t="s">
        <v>0</v>
      </c>
      <c r="R18" s="33">
        <v>45448.631355127312</v>
      </c>
      <c r="S18" s="31" t="s">
        <v>737</v>
      </c>
      <c r="T18" s="31" t="s">
        <v>0</v>
      </c>
    </row>
    <row r="19" spans="1:20" ht="33.75" hidden="1">
      <c r="A19" s="31" t="s">
        <v>742</v>
      </c>
      <c r="B19" s="32" t="s">
        <v>456</v>
      </c>
      <c r="C19" s="33">
        <v>45026</v>
      </c>
      <c r="D19" s="33">
        <v>46022</v>
      </c>
      <c r="E19" s="34">
        <v>0.85</v>
      </c>
      <c r="F19" s="34">
        <v>0.85</v>
      </c>
      <c r="G19" s="31" t="s">
        <v>738</v>
      </c>
      <c r="H19" s="31" t="s">
        <v>642</v>
      </c>
      <c r="I19" s="31" t="s">
        <v>746</v>
      </c>
      <c r="J19" s="31" t="s">
        <v>639</v>
      </c>
      <c r="K19" s="32" t="s">
        <v>176</v>
      </c>
      <c r="L19" s="36" t="s">
        <v>498</v>
      </c>
      <c r="M19" s="36" t="s">
        <v>498</v>
      </c>
      <c r="N19" s="36" t="s">
        <v>499</v>
      </c>
      <c r="O19" s="33">
        <v>45448.629734189817</v>
      </c>
      <c r="P19" s="31" t="s">
        <v>756</v>
      </c>
      <c r="Q19" s="31" t="s">
        <v>0</v>
      </c>
      <c r="R19" s="33">
        <v>45035.358062604166</v>
      </c>
      <c r="S19" s="31" t="s">
        <v>737</v>
      </c>
      <c r="T19" s="31" t="s">
        <v>0</v>
      </c>
    </row>
    <row r="20" spans="1:20" ht="33.75" hidden="1">
      <c r="A20" s="31" t="s">
        <v>16</v>
      </c>
      <c r="B20" s="32" t="s">
        <v>698</v>
      </c>
      <c r="C20" s="33">
        <v>46023</v>
      </c>
      <c r="E20" s="34">
        <v>0.6</v>
      </c>
      <c r="F20" s="34">
        <v>0.6</v>
      </c>
      <c r="G20" s="31" t="s">
        <v>15</v>
      </c>
      <c r="H20" s="31" t="s">
        <v>712</v>
      </c>
      <c r="I20" s="31" t="s">
        <v>638</v>
      </c>
      <c r="J20" s="31" t="s">
        <v>763</v>
      </c>
      <c r="L20" s="36" t="s">
        <v>498</v>
      </c>
      <c r="M20" s="36" t="s">
        <v>498</v>
      </c>
      <c r="N20" s="36" t="s">
        <v>498</v>
      </c>
      <c r="O20" s="33">
        <v>45448.631355127312</v>
      </c>
      <c r="P20" s="31" t="s">
        <v>176</v>
      </c>
      <c r="Q20" s="31" t="s">
        <v>0</v>
      </c>
      <c r="R20" s="33">
        <v>45448.631355127312</v>
      </c>
      <c r="S20" s="31" t="s">
        <v>176</v>
      </c>
      <c r="T20" s="31" t="s">
        <v>0</v>
      </c>
    </row>
    <row r="21" spans="1:20" ht="33.75" hidden="1">
      <c r="A21" s="31" t="s">
        <v>16</v>
      </c>
      <c r="B21" s="32" t="s">
        <v>11</v>
      </c>
      <c r="C21" s="33">
        <v>43466</v>
      </c>
      <c r="D21" s="33">
        <v>46022</v>
      </c>
      <c r="E21" s="34">
        <v>0.6</v>
      </c>
      <c r="F21" s="34">
        <v>0.6</v>
      </c>
      <c r="G21" s="31" t="s">
        <v>15</v>
      </c>
      <c r="H21" s="31" t="s">
        <v>637</v>
      </c>
      <c r="I21" s="31" t="s">
        <v>638</v>
      </c>
      <c r="J21" s="31" t="s">
        <v>639</v>
      </c>
      <c r="K21" s="32" t="s">
        <v>176</v>
      </c>
      <c r="L21" s="36" t="s">
        <v>498</v>
      </c>
      <c r="M21" s="36" t="s">
        <v>498</v>
      </c>
      <c r="N21" s="36" t="s">
        <v>499</v>
      </c>
      <c r="O21" s="33">
        <v>45448.629734189817</v>
      </c>
      <c r="P21" s="31" t="s">
        <v>756</v>
      </c>
      <c r="Q21" s="31" t="s">
        <v>0</v>
      </c>
      <c r="R21" s="33">
        <v>44566.539816770834</v>
      </c>
      <c r="S21" s="31" t="s">
        <v>176</v>
      </c>
      <c r="T21" s="31" t="s">
        <v>0</v>
      </c>
    </row>
    <row r="22" spans="1:20" ht="33.75" hidden="1">
      <c r="A22" s="31" t="s">
        <v>764</v>
      </c>
      <c r="B22" s="32" t="s">
        <v>698</v>
      </c>
      <c r="C22" s="33">
        <v>46023</v>
      </c>
      <c r="E22" s="34">
        <v>0.7</v>
      </c>
      <c r="F22" s="34">
        <v>0.7</v>
      </c>
      <c r="G22" s="31" t="s">
        <v>765</v>
      </c>
      <c r="H22" s="31" t="s">
        <v>758</v>
      </c>
      <c r="I22" s="31" t="s">
        <v>643</v>
      </c>
      <c r="J22" s="31" t="s">
        <v>706</v>
      </c>
      <c r="L22" s="36" t="s">
        <v>498</v>
      </c>
      <c r="M22" s="36" t="s">
        <v>498</v>
      </c>
      <c r="N22" s="36" t="s">
        <v>498</v>
      </c>
      <c r="O22" s="33">
        <v>45448.631355127312</v>
      </c>
      <c r="P22" s="31" t="s">
        <v>176</v>
      </c>
      <c r="Q22" s="31" t="s">
        <v>0</v>
      </c>
      <c r="R22" s="33">
        <v>45448.631355127312</v>
      </c>
      <c r="S22" s="31" t="s">
        <v>766</v>
      </c>
      <c r="T22" s="31" t="s">
        <v>0</v>
      </c>
    </row>
    <row r="23" spans="1:20" ht="33.75" hidden="1">
      <c r="A23" s="31" t="s">
        <v>35</v>
      </c>
      <c r="B23" s="32" t="s">
        <v>54</v>
      </c>
      <c r="C23" s="33">
        <v>44562</v>
      </c>
      <c r="D23" s="33">
        <v>46022</v>
      </c>
      <c r="E23" s="34">
        <v>0.85</v>
      </c>
      <c r="F23" s="34">
        <v>0.85</v>
      </c>
      <c r="G23" s="31" t="s">
        <v>34</v>
      </c>
      <c r="H23" s="31" t="s">
        <v>642</v>
      </c>
      <c r="I23" s="31" t="s">
        <v>643</v>
      </c>
      <c r="J23" s="31" t="s">
        <v>644</v>
      </c>
      <c r="K23" s="32" t="s">
        <v>176</v>
      </c>
      <c r="L23" s="36" t="s">
        <v>498</v>
      </c>
      <c r="M23" s="36" t="s">
        <v>498</v>
      </c>
      <c r="N23" s="36" t="s">
        <v>499</v>
      </c>
      <c r="O23" s="33">
        <v>45448.629734189817</v>
      </c>
      <c r="P23" s="31" t="s">
        <v>756</v>
      </c>
      <c r="Q23" s="31" t="s">
        <v>0</v>
      </c>
      <c r="R23" s="33">
        <v>44734.348686504629</v>
      </c>
      <c r="S23" s="31" t="s">
        <v>592</v>
      </c>
      <c r="T23" s="31" t="s">
        <v>0</v>
      </c>
    </row>
    <row r="24" spans="1:20" ht="22.5" hidden="1">
      <c r="A24" s="31" t="s">
        <v>35</v>
      </c>
      <c r="B24" s="32" t="s">
        <v>28</v>
      </c>
      <c r="C24" s="33">
        <v>41275</v>
      </c>
      <c r="D24" s="33">
        <v>44561</v>
      </c>
      <c r="E24" s="34">
        <v>0.85</v>
      </c>
      <c r="F24" s="34">
        <v>0.85</v>
      </c>
      <c r="G24" s="31" t="s">
        <v>34</v>
      </c>
      <c r="H24" s="31" t="s">
        <v>642</v>
      </c>
      <c r="I24" s="31" t="s">
        <v>645</v>
      </c>
      <c r="J24" s="31" t="s">
        <v>646</v>
      </c>
      <c r="K24" s="32" t="s">
        <v>176</v>
      </c>
      <c r="L24" s="36" t="s">
        <v>498</v>
      </c>
      <c r="M24" s="36" t="s">
        <v>498</v>
      </c>
      <c r="N24" s="36" t="s">
        <v>499</v>
      </c>
      <c r="O24" s="33">
        <v>45037.694506006941</v>
      </c>
      <c r="P24" s="31" t="s">
        <v>741</v>
      </c>
      <c r="Q24" s="31" t="s">
        <v>0</v>
      </c>
      <c r="R24" s="33">
        <v>44566.539816770834</v>
      </c>
      <c r="S24" s="31" t="s">
        <v>176</v>
      </c>
      <c r="T24" s="31" t="s">
        <v>0</v>
      </c>
    </row>
    <row r="25" spans="1:20" ht="33.75" hidden="1">
      <c r="A25" s="31" t="s">
        <v>481</v>
      </c>
      <c r="B25" s="32" t="s">
        <v>11</v>
      </c>
      <c r="C25" s="33">
        <v>43191</v>
      </c>
      <c r="D25" s="33">
        <v>43465</v>
      </c>
      <c r="E25" s="34">
        <v>0.91</v>
      </c>
      <c r="F25" s="34">
        <v>0.91</v>
      </c>
      <c r="G25" s="31" t="s">
        <v>480</v>
      </c>
      <c r="H25" s="31" t="s">
        <v>637</v>
      </c>
      <c r="I25" s="31" t="s">
        <v>648</v>
      </c>
      <c r="J25" s="31" t="s">
        <v>639</v>
      </c>
      <c r="K25" s="32" t="s">
        <v>176</v>
      </c>
      <c r="L25" s="36" t="s">
        <v>498</v>
      </c>
      <c r="M25" s="36" t="s">
        <v>498</v>
      </c>
      <c r="N25" s="36" t="s">
        <v>499</v>
      </c>
      <c r="O25" s="33">
        <v>44810.572696828705</v>
      </c>
      <c r="P25" s="31" t="s">
        <v>640</v>
      </c>
      <c r="Q25" s="31" t="s">
        <v>0</v>
      </c>
      <c r="R25" s="33">
        <v>44566.539816770834</v>
      </c>
      <c r="S25" s="31" t="s">
        <v>479</v>
      </c>
      <c r="T25" s="31" t="s">
        <v>0</v>
      </c>
    </row>
    <row r="26" spans="1:20" ht="33.75" hidden="1">
      <c r="A26" s="31" t="s">
        <v>602</v>
      </c>
      <c r="B26" s="32" t="s">
        <v>698</v>
      </c>
      <c r="C26" s="33">
        <v>46023</v>
      </c>
      <c r="E26" s="34">
        <v>0.35</v>
      </c>
      <c r="F26" s="34">
        <v>0.35</v>
      </c>
      <c r="G26" s="31" t="s">
        <v>603</v>
      </c>
      <c r="H26" s="31" t="s">
        <v>758</v>
      </c>
      <c r="I26" s="31" t="s">
        <v>649</v>
      </c>
      <c r="J26" s="31" t="s">
        <v>757</v>
      </c>
      <c r="L26" s="36" t="s">
        <v>498</v>
      </c>
      <c r="M26" s="36" t="s">
        <v>498</v>
      </c>
      <c r="N26" s="36" t="s">
        <v>498</v>
      </c>
      <c r="O26" s="33">
        <v>45448.631355127312</v>
      </c>
      <c r="P26" s="31" t="s">
        <v>176</v>
      </c>
      <c r="Q26" s="31" t="s">
        <v>0</v>
      </c>
      <c r="R26" s="33">
        <v>45448.631355127312</v>
      </c>
      <c r="S26" s="31" t="s">
        <v>767</v>
      </c>
      <c r="T26" s="31" t="s">
        <v>0</v>
      </c>
    </row>
    <row r="27" spans="1:20" ht="33.75" hidden="1">
      <c r="A27" s="31" t="s">
        <v>602</v>
      </c>
      <c r="B27" s="32" t="s">
        <v>594</v>
      </c>
      <c r="C27" s="33">
        <v>45292</v>
      </c>
      <c r="D27" s="33">
        <v>46022</v>
      </c>
      <c r="E27" s="34">
        <v>0.35</v>
      </c>
      <c r="F27" s="34">
        <v>0.35</v>
      </c>
      <c r="G27" s="31" t="s">
        <v>603</v>
      </c>
      <c r="H27" s="31" t="s">
        <v>642</v>
      </c>
      <c r="I27" s="31" t="s">
        <v>649</v>
      </c>
      <c r="J27" s="31" t="s">
        <v>641</v>
      </c>
      <c r="K27" s="32" t="s">
        <v>596</v>
      </c>
      <c r="L27" s="36" t="s">
        <v>498</v>
      </c>
      <c r="M27" s="36" t="s">
        <v>498</v>
      </c>
      <c r="N27" s="36" t="s">
        <v>499</v>
      </c>
      <c r="O27" s="33">
        <v>45448.629734189817</v>
      </c>
      <c r="P27" s="31" t="s">
        <v>756</v>
      </c>
      <c r="Q27" s="31" t="s">
        <v>0</v>
      </c>
      <c r="R27" s="33">
        <v>44706.672438321759</v>
      </c>
      <c r="S27" s="31" t="s">
        <v>604</v>
      </c>
      <c r="T27" s="31" t="s">
        <v>0</v>
      </c>
    </row>
    <row r="28" spans="1:20" ht="22.5" hidden="1">
      <c r="A28" s="31" t="s">
        <v>632</v>
      </c>
      <c r="B28" s="32" t="s">
        <v>698</v>
      </c>
      <c r="C28" s="33">
        <v>46023</v>
      </c>
      <c r="E28" s="34">
        <v>0.1</v>
      </c>
      <c r="F28" s="34">
        <v>0.1</v>
      </c>
      <c r="G28" s="31" t="s">
        <v>633</v>
      </c>
      <c r="H28" s="31" t="s">
        <v>712</v>
      </c>
      <c r="I28" s="31" t="s">
        <v>649</v>
      </c>
      <c r="J28" s="31" t="s">
        <v>761</v>
      </c>
      <c r="L28" s="36" t="s">
        <v>498</v>
      </c>
      <c r="M28" s="36" t="s">
        <v>498</v>
      </c>
      <c r="N28" s="36" t="s">
        <v>498</v>
      </c>
      <c r="O28" s="33">
        <v>45448.631355127312</v>
      </c>
      <c r="P28" s="31" t="s">
        <v>176</v>
      </c>
      <c r="Q28" s="31" t="s">
        <v>0</v>
      </c>
      <c r="R28" s="33">
        <v>45448.631355127312</v>
      </c>
      <c r="S28" s="31" t="s">
        <v>768</v>
      </c>
      <c r="T28" s="31" t="s">
        <v>0</v>
      </c>
    </row>
    <row r="29" spans="1:20" ht="33.75" hidden="1">
      <c r="A29" s="31" t="s">
        <v>632</v>
      </c>
      <c r="B29" s="32" t="s">
        <v>594</v>
      </c>
      <c r="C29" s="33">
        <v>45292</v>
      </c>
      <c r="D29" s="33">
        <v>46022</v>
      </c>
      <c r="E29" s="34">
        <v>0.1</v>
      </c>
      <c r="F29" s="34">
        <v>0.1</v>
      </c>
      <c r="G29" s="31" t="s">
        <v>633</v>
      </c>
      <c r="H29" s="31" t="s">
        <v>637</v>
      </c>
      <c r="I29" s="31" t="s">
        <v>649</v>
      </c>
      <c r="J29" s="31" t="s">
        <v>175</v>
      </c>
      <c r="K29" s="32" t="s">
        <v>596</v>
      </c>
      <c r="L29" s="36" t="s">
        <v>498</v>
      </c>
      <c r="M29" s="36" t="s">
        <v>498</v>
      </c>
      <c r="N29" s="36" t="s">
        <v>499</v>
      </c>
      <c r="O29" s="33">
        <v>45448.629734189817</v>
      </c>
      <c r="P29" s="31" t="s">
        <v>756</v>
      </c>
      <c r="Q29" s="31" t="s">
        <v>0</v>
      </c>
      <c r="R29" s="33">
        <v>44706.672438321759</v>
      </c>
      <c r="S29" s="31" t="s">
        <v>605</v>
      </c>
      <c r="T29" s="31" t="s">
        <v>0</v>
      </c>
    </row>
    <row r="30" spans="1:20" ht="22.5" hidden="1">
      <c r="A30" s="31" t="s">
        <v>14</v>
      </c>
      <c r="B30" s="32" t="s">
        <v>698</v>
      </c>
      <c r="C30" s="33">
        <v>46023</v>
      </c>
      <c r="E30" s="34">
        <v>0.85</v>
      </c>
      <c r="F30" s="34">
        <v>0.85</v>
      </c>
      <c r="G30" s="31" t="s">
        <v>13</v>
      </c>
      <c r="H30" s="31" t="s">
        <v>769</v>
      </c>
      <c r="I30" s="31" t="s">
        <v>638</v>
      </c>
      <c r="J30" s="31" t="s">
        <v>757</v>
      </c>
      <c r="L30" s="36" t="s">
        <v>498</v>
      </c>
      <c r="M30" s="36" t="s">
        <v>498</v>
      </c>
      <c r="N30" s="36" t="s">
        <v>498</v>
      </c>
      <c r="O30" s="33">
        <v>45448.631355127312</v>
      </c>
      <c r="P30" s="31" t="s">
        <v>176</v>
      </c>
      <c r="Q30" s="31" t="s">
        <v>0</v>
      </c>
      <c r="R30" s="33">
        <v>45448.631355127312</v>
      </c>
      <c r="S30" s="31" t="s">
        <v>176</v>
      </c>
      <c r="T30" s="31" t="s">
        <v>0</v>
      </c>
    </row>
    <row r="31" spans="1:20" ht="33.75" hidden="1">
      <c r="A31" s="31" t="s">
        <v>14</v>
      </c>
      <c r="B31" s="32" t="s">
        <v>11</v>
      </c>
      <c r="C31" s="33">
        <v>43466</v>
      </c>
      <c r="D31" s="33">
        <v>46022</v>
      </c>
      <c r="E31" s="34">
        <v>0.85</v>
      </c>
      <c r="F31" s="34">
        <v>0.85</v>
      </c>
      <c r="G31" s="31" t="s">
        <v>13</v>
      </c>
      <c r="H31" s="31" t="s">
        <v>650</v>
      </c>
      <c r="I31" s="31" t="s">
        <v>638</v>
      </c>
      <c r="J31" s="31" t="s">
        <v>641</v>
      </c>
      <c r="K31" s="32" t="s">
        <v>176</v>
      </c>
      <c r="L31" s="36" t="s">
        <v>498</v>
      </c>
      <c r="M31" s="36" t="s">
        <v>498</v>
      </c>
      <c r="N31" s="36" t="s">
        <v>499</v>
      </c>
      <c r="O31" s="33">
        <v>45448.629734189817</v>
      </c>
      <c r="P31" s="31" t="s">
        <v>756</v>
      </c>
      <c r="Q31" s="31" t="s">
        <v>0</v>
      </c>
      <c r="R31" s="33">
        <v>44566.539816770834</v>
      </c>
      <c r="S31" s="31" t="s">
        <v>176</v>
      </c>
      <c r="T31" s="31" t="s">
        <v>0</v>
      </c>
    </row>
    <row r="32" spans="1:20" ht="22.5" hidden="1">
      <c r="A32" s="31" t="s">
        <v>12</v>
      </c>
      <c r="B32" s="32" t="s">
        <v>698</v>
      </c>
      <c r="C32" s="33">
        <v>46023</v>
      </c>
      <c r="E32" s="34">
        <v>0.85</v>
      </c>
      <c r="F32" s="34">
        <v>0.85</v>
      </c>
      <c r="G32" s="31" t="s">
        <v>10</v>
      </c>
      <c r="H32" s="31" t="s">
        <v>712</v>
      </c>
      <c r="I32" s="31" t="s">
        <v>638</v>
      </c>
      <c r="J32" s="31" t="s">
        <v>755</v>
      </c>
      <c r="L32" s="36" t="s">
        <v>498</v>
      </c>
      <c r="M32" s="36" t="s">
        <v>498</v>
      </c>
      <c r="N32" s="36" t="s">
        <v>498</v>
      </c>
      <c r="O32" s="33">
        <v>45448.631355127312</v>
      </c>
      <c r="P32" s="31" t="s">
        <v>176</v>
      </c>
      <c r="Q32" s="31" t="s">
        <v>0</v>
      </c>
      <c r="R32" s="33">
        <v>45448.631355127312</v>
      </c>
      <c r="S32" s="31" t="s">
        <v>176</v>
      </c>
      <c r="T32" s="31" t="s">
        <v>0</v>
      </c>
    </row>
    <row r="33" spans="1:20" ht="33.75" hidden="1">
      <c r="A33" s="31" t="s">
        <v>12</v>
      </c>
      <c r="B33" s="32" t="s">
        <v>11</v>
      </c>
      <c r="C33" s="33">
        <v>43466</v>
      </c>
      <c r="D33" s="33">
        <v>46022</v>
      </c>
      <c r="E33" s="34">
        <v>0.85</v>
      </c>
      <c r="F33" s="34">
        <v>0.85</v>
      </c>
      <c r="G33" s="31" t="s">
        <v>10</v>
      </c>
      <c r="H33" s="31" t="s">
        <v>637</v>
      </c>
      <c r="I33" s="31" t="s">
        <v>638</v>
      </c>
      <c r="J33" s="31" t="s">
        <v>639</v>
      </c>
      <c r="K33" s="32" t="s">
        <v>176</v>
      </c>
      <c r="L33" s="36" t="s">
        <v>498</v>
      </c>
      <c r="M33" s="36" t="s">
        <v>498</v>
      </c>
      <c r="N33" s="36" t="s">
        <v>499</v>
      </c>
      <c r="O33" s="33">
        <v>45448.629734189817</v>
      </c>
      <c r="P33" s="31" t="s">
        <v>756</v>
      </c>
      <c r="Q33" s="31" t="s">
        <v>0</v>
      </c>
      <c r="R33" s="33">
        <v>44566.539816770834</v>
      </c>
      <c r="S33" s="31" t="s">
        <v>176</v>
      </c>
      <c r="T33" s="31" t="s">
        <v>0</v>
      </c>
    </row>
    <row r="34" spans="1:20" ht="22.5" hidden="1">
      <c r="A34" s="31" t="s">
        <v>145</v>
      </c>
      <c r="B34" s="32" t="s">
        <v>698</v>
      </c>
      <c r="C34" s="33">
        <v>46023</v>
      </c>
      <c r="E34" s="34">
        <v>0.7</v>
      </c>
      <c r="F34" s="34">
        <v>0.7</v>
      </c>
      <c r="G34" s="31" t="s">
        <v>144</v>
      </c>
      <c r="H34" s="31" t="s">
        <v>769</v>
      </c>
      <c r="I34" s="31" t="s">
        <v>638</v>
      </c>
      <c r="J34" s="31" t="s">
        <v>757</v>
      </c>
      <c r="L34" s="36" t="s">
        <v>498</v>
      </c>
      <c r="M34" s="36" t="s">
        <v>498</v>
      </c>
      <c r="N34" s="36" t="s">
        <v>498</v>
      </c>
      <c r="O34" s="33">
        <v>45448.631355127312</v>
      </c>
      <c r="P34" s="31" t="s">
        <v>176</v>
      </c>
      <c r="Q34" s="31" t="s">
        <v>0</v>
      </c>
      <c r="R34" s="33">
        <v>45448.631355127312</v>
      </c>
      <c r="S34" s="31" t="s">
        <v>176</v>
      </c>
      <c r="T34" s="31" t="s">
        <v>0</v>
      </c>
    </row>
    <row r="35" spans="1:20" ht="33.75" hidden="1">
      <c r="A35" s="31" t="s">
        <v>145</v>
      </c>
      <c r="B35" s="32" t="s">
        <v>11</v>
      </c>
      <c r="C35" s="33">
        <v>43466</v>
      </c>
      <c r="D35" s="33">
        <v>46022</v>
      </c>
      <c r="E35" s="34">
        <v>0.7</v>
      </c>
      <c r="F35" s="34">
        <v>0.7</v>
      </c>
      <c r="G35" s="31" t="s">
        <v>144</v>
      </c>
      <c r="H35" s="31" t="s">
        <v>650</v>
      </c>
      <c r="I35" s="31" t="s">
        <v>638</v>
      </c>
      <c r="J35" s="31" t="s">
        <v>641</v>
      </c>
      <c r="K35" s="32" t="s">
        <v>176</v>
      </c>
      <c r="L35" s="36" t="s">
        <v>498</v>
      </c>
      <c r="M35" s="36" t="s">
        <v>498</v>
      </c>
      <c r="N35" s="36" t="s">
        <v>499</v>
      </c>
      <c r="O35" s="33">
        <v>45448.629734189817</v>
      </c>
      <c r="P35" s="31" t="s">
        <v>756</v>
      </c>
      <c r="Q35" s="31" t="s">
        <v>0</v>
      </c>
      <c r="R35" s="33">
        <v>44566.539816770834</v>
      </c>
      <c r="S35" s="31" t="s">
        <v>176</v>
      </c>
      <c r="T35" s="31" t="s">
        <v>0</v>
      </c>
    </row>
    <row r="36" spans="1:20" ht="22.5" hidden="1">
      <c r="A36" s="31" t="s">
        <v>69</v>
      </c>
      <c r="B36" s="32" t="s">
        <v>698</v>
      </c>
      <c r="C36" s="33">
        <v>46023</v>
      </c>
      <c r="E36" s="34">
        <v>1</v>
      </c>
      <c r="F36" s="34">
        <v>1</v>
      </c>
      <c r="G36" s="31" t="s">
        <v>68</v>
      </c>
      <c r="H36" s="31" t="s">
        <v>770</v>
      </c>
      <c r="I36" s="31" t="s">
        <v>645</v>
      </c>
      <c r="J36" s="31" t="s">
        <v>755</v>
      </c>
      <c r="L36" s="36" t="s">
        <v>498</v>
      </c>
      <c r="M36" s="36" t="s">
        <v>498</v>
      </c>
      <c r="N36" s="36" t="s">
        <v>498</v>
      </c>
      <c r="O36" s="33">
        <v>45448.631355127312</v>
      </c>
      <c r="P36" s="31" t="s">
        <v>176</v>
      </c>
      <c r="Q36" s="31" t="s">
        <v>0</v>
      </c>
      <c r="R36" s="33">
        <v>45448.631355127312</v>
      </c>
      <c r="S36" s="31" t="s">
        <v>176</v>
      </c>
      <c r="T36" s="31" t="s">
        <v>0</v>
      </c>
    </row>
    <row r="37" spans="1:20" ht="33.75" hidden="1">
      <c r="A37" s="31" t="s">
        <v>69</v>
      </c>
      <c r="B37" s="32" t="s">
        <v>25</v>
      </c>
      <c r="C37" s="33">
        <v>43682</v>
      </c>
      <c r="D37" s="33">
        <v>46022</v>
      </c>
      <c r="E37" s="34">
        <v>1</v>
      </c>
      <c r="F37" s="34">
        <v>1</v>
      </c>
      <c r="G37" s="31" t="s">
        <v>68</v>
      </c>
      <c r="H37" s="31" t="s">
        <v>651</v>
      </c>
      <c r="I37" s="31" t="s">
        <v>645</v>
      </c>
      <c r="J37" s="31" t="s">
        <v>639</v>
      </c>
      <c r="K37" s="32" t="s">
        <v>176</v>
      </c>
      <c r="L37" s="36" t="s">
        <v>498</v>
      </c>
      <c r="M37" s="36" t="s">
        <v>498</v>
      </c>
      <c r="N37" s="36" t="s">
        <v>499</v>
      </c>
      <c r="O37" s="33">
        <v>45448.629734189817</v>
      </c>
      <c r="P37" s="31" t="s">
        <v>756</v>
      </c>
      <c r="Q37" s="31" t="s">
        <v>0</v>
      </c>
      <c r="R37" s="33">
        <v>44566.539816770834</v>
      </c>
      <c r="S37" s="31" t="s">
        <v>176</v>
      </c>
      <c r="T37" s="31" t="s">
        <v>0</v>
      </c>
    </row>
    <row r="38" spans="1:20" ht="33.75" hidden="1">
      <c r="A38" s="31" t="s">
        <v>143</v>
      </c>
      <c r="B38" s="32" t="s">
        <v>698</v>
      </c>
      <c r="C38" s="33">
        <v>46023</v>
      </c>
      <c r="E38" s="34">
        <v>0.6</v>
      </c>
      <c r="F38" s="34">
        <v>0.6</v>
      </c>
      <c r="G38" s="31" t="s">
        <v>15</v>
      </c>
      <c r="H38" s="31" t="s">
        <v>712</v>
      </c>
      <c r="I38" s="31" t="s">
        <v>638</v>
      </c>
      <c r="J38" s="31" t="s">
        <v>755</v>
      </c>
      <c r="L38" s="36" t="s">
        <v>498</v>
      </c>
      <c r="M38" s="36" t="s">
        <v>498</v>
      </c>
      <c r="N38" s="36" t="s">
        <v>498</v>
      </c>
      <c r="O38" s="33">
        <v>45448.631355127312</v>
      </c>
      <c r="P38" s="31" t="s">
        <v>176</v>
      </c>
      <c r="Q38" s="31" t="s">
        <v>0</v>
      </c>
      <c r="R38" s="33">
        <v>45448.631355127312</v>
      </c>
      <c r="S38" s="31" t="s">
        <v>176</v>
      </c>
      <c r="T38" s="31" t="s">
        <v>0</v>
      </c>
    </row>
    <row r="39" spans="1:20" ht="33.75" hidden="1">
      <c r="A39" s="31" t="s">
        <v>143</v>
      </c>
      <c r="B39" s="32" t="s">
        <v>11</v>
      </c>
      <c r="C39" s="33">
        <v>43466</v>
      </c>
      <c r="D39" s="33">
        <v>46022</v>
      </c>
      <c r="E39" s="34">
        <v>0.6</v>
      </c>
      <c r="F39" s="34">
        <v>0.6</v>
      </c>
      <c r="G39" s="31" t="s">
        <v>15</v>
      </c>
      <c r="H39" s="31" t="s">
        <v>637</v>
      </c>
      <c r="I39" s="31" t="s">
        <v>638</v>
      </c>
      <c r="J39" s="31" t="s">
        <v>639</v>
      </c>
      <c r="K39" s="32" t="s">
        <v>176</v>
      </c>
      <c r="L39" s="36" t="s">
        <v>498</v>
      </c>
      <c r="M39" s="36" t="s">
        <v>498</v>
      </c>
      <c r="N39" s="36" t="s">
        <v>499</v>
      </c>
      <c r="O39" s="33">
        <v>45448.629734189817</v>
      </c>
      <c r="P39" s="31" t="s">
        <v>756</v>
      </c>
      <c r="Q39" s="31" t="s">
        <v>0</v>
      </c>
      <c r="R39" s="33">
        <v>44566.539816770834</v>
      </c>
      <c r="S39" s="31" t="s">
        <v>176</v>
      </c>
      <c r="T39" s="31" t="s">
        <v>0</v>
      </c>
    </row>
    <row r="40" spans="1:20" ht="22.5" hidden="1">
      <c r="A40" s="31" t="s">
        <v>33</v>
      </c>
      <c r="B40" s="32" t="s">
        <v>698</v>
      </c>
      <c r="C40" s="33">
        <v>46023</v>
      </c>
      <c r="E40" s="34">
        <v>0.85</v>
      </c>
      <c r="F40" s="34">
        <v>0.85</v>
      </c>
      <c r="G40" s="31" t="s">
        <v>32</v>
      </c>
      <c r="H40" s="31" t="s">
        <v>758</v>
      </c>
      <c r="I40" s="31" t="s">
        <v>643</v>
      </c>
      <c r="J40" s="31" t="s">
        <v>757</v>
      </c>
      <c r="L40" s="36" t="s">
        <v>498</v>
      </c>
      <c r="M40" s="36" t="s">
        <v>498</v>
      </c>
      <c r="N40" s="36" t="s">
        <v>498</v>
      </c>
      <c r="O40" s="33">
        <v>45448.631355127312</v>
      </c>
      <c r="P40" s="31" t="s">
        <v>176</v>
      </c>
      <c r="Q40" s="31" t="s">
        <v>0</v>
      </c>
      <c r="R40" s="33">
        <v>45448.631355127312</v>
      </c>
      <c r="S40" s="31" t="s">
        <v>176</v>
      </c>
      <c r="T40" s="31" t="s">
        <v>0</v>
      </c>
    </row>
    <row r="41" spans="1:20" ht="33.75" hidden="1">
      <c r="A41" s="31" t="s">
        <v>33</v>
      </c>
      <c r="B41" s="32" t="s">
        <v>54</v>
      </c>
      <c r="C41" s="33">
        <v>44562</v>
      </c>
      <c r="D41" s="33">
        <v>46022</v>
      </c>
      <c r="E41" s="34">
        <v>0.85</v>
      </c>
      <c r="F41" s="34">
        <v>0.85</v>
      </c>
      <c r="G41" s="31" t="s">
        <v>32</v>
      </c>
      <c r="H41" s="31" t="s">
        <v>642</v>
      </c>
      <c r="I41" s="31" t="s">
        <v>643</v>
      </c>
      <c r="J41" s="31" t="s">
        <v>644</v>
      </c>
      <c r="K41" s="32" t="s">
        <v>176</v>
      </c>
      <c r="L41" s="36" t="s">
        <v>498</v>
      </c>
      <c r="M41" s="36" t="s">
        <v>498</v>
      </c>
      <c r="N41" s="36" t="s">
        <v>499</v>
      </c>
      <c r="O41" s="33">
        <v>45448.629734189817</v>
      </c>
      <c r="P41" s="31" t="s">
        <v>756</v>
      </c>
      <c r="Q41" s="31" t="s">
        <v>0</v>
      </c>
      <c r="R41" s="33">
        <v>44734.348686504629</v>
      </c>
      <c r="S41" s="31" t="s">
        <v>592</v>
      </c>
      <c r="T41" s="31" t="s">
        <v>0</v>
      </c>
    </row>
    <row r="42" spans="1:20" ht="22.5" hidden="1">
      <c r="A42" s="31" t="s">
        <v>33</v>
      </c>
      <c r="B42" s="32" t="s">
        <v>28</v>
      </c>
      <c r="C42" s="33">
        <v>41275</v>
      </c>
      <c r="D42" s="33">
        <v>44561</v>
      </c>
      <c r="E42" s="34">
        <v>0.85</v>
      </c>
      <c r="F42" s="34">
        <v>0.85</v>
      </c>
      <c r="G42" s="31" t="s">
        <v>32</v>
      </c>
      <c r="H42" s="31" t="s">
        <v>642</v>
      </c>
      <c r="I42" s="31" t="s">
        <v>645</v>
      </c>
      <c r="J42" s="31" t="s">
        <v>646</v>
      </c>
      <c r="K42" s="32" t="s">
        <v>176</v>
      </c>
      <c r="L42" s="36" t="s">
        <v>498</v>
      </c>
      <c r="M42" s="36" t="s">
        <v>498</v>
      </c>
      <c r="N42" s="36" t="s">
        <v>499</v>
      </c>
      <c r="O42" s="33">
        <v>45037.694506006941</v>
      </c>
      <c r="P42" s="31" t="s">
        <v>741</v>
      </c>
      <c r="Q42" s="31" t="s">
        <v>0</v>
      </c>
      <c r="R42" s="33">
        <v>44566.539816770834</v>
      </c>
      <c r="S42" s="31" t="s">
        <v>176</v>
      </c>
      <c r="T42" s="31" t="s">
        <v>0</v>
      </c>
    </row>
    <row r="43" spans="1:20" ht="22.5" hidden="1">
      <c r="A43" s="31" t="s">
        <v>142</v>
      </c>
      <c r="B43" s="32" t="s">
        <v>698</v>
      </c>
      <c r="C43" s="33">
        <v>46023</v>
      </c>
      <c r="E43" s="34">
        <v>0.85</v>
      </c>
      <c r="F43" s="34">
        <v>0.85</v>
      </c>
      <c r="G43" s="31" t="s">
        <v>141</v>
      </c>
      <c r="H43" s="31" t="s">
        <v>769</v>
      </c>
      <c r="I43" s="31" t="s">
        <v>638</v>
      </c>
      <c r="J43" s="31" t="s">
        <v>757</v>
      </c>
      <c r="L43" s="36" t="s">
        <v>498</v>
      </c>
      <c r="M43" s="36" t="s">
        <v>498</v>
      </c>
      <c r="N43" s="36" t="s">
        <v>498</v>
      </c>
      <c r="O43" s="33">
        <v>45448.631355127312</v>
      </c>
      <c r="P43" s="31" t="s">
        <v>176</v>
      </c>
      <c r="Q43" s="31" t="s">
        <v>0</v>
      </c>
      <c r="R43" s="33">
        <v>45448.631355127312</v>
      </c>
      <c r="S43" s="31" t="s">
        <v>176</v>
      </c>
      <c r="T43" s="31" t="s">
        <v>0</v>
      </c>
    </row>
    <row r="44" spans="1:20" ht="33.75" hidden="1">
      <c r="A44" s="31" t="s">
        <v>142</v>
      </c>
      <c r="B44" s="32" t="s">
        <v>11</v>
      </c>
      <c r="C44" s="33">
        <v>43466</v>
      </c>
      <c r="D44" s="33">
        <v>46022</v>
      </c>
      <c r="E44" s="34">
        <v>0.85</v>
      </c>
      <c r="F44" s="34">
        <v>0.85</v>
      </c>
      <c r="G44" s="31" t="s">
        <v>141</v>
      </c>
      <c r="H44" s="31" t="s">
        <v>650</v>
      </c>
      <c r="I44" s="31" t="s">
        <v>638</v>
      </c>
      <c r="J44" s="31" t="s">
        <v>641</v>
      </c>
      <c r="K44" s="32" t="s">
        <v>176</v>
      </c>
      <c r="L44" s="36" t="s">
        <v>498</v>
      </c>
      <c r="M44" s="36" t="s">
        <v>498</v>
      </c>
      <c r="N44" s="36" t="s">
        <v>499</v>
      </c>
      <c r="O44" s="33">
        <v>45448.629734189817</v>
      </c>
      <c r="P44" s="31" t="s">
        <v>756</v>
      </c>
      <c r="Q44" s="31" t="s">
        <v>0</v>
      </c>
      <c r="R44" s="33">
        <v>44566.539816770834</v>
      </c>
      <c r="S44" s="31" t="s">
        <v>176</v>
      </c>
      <c r="T44" s="31" t="s">
        <v>0</v>
      </c>
    </row>
    <row r="45" spans="1:20" ht="56.25" hidden="1">
      <c r="A45" s="31" t="s">
        <v>42</v>
      </c>
      <c r="B45" s="32" t="s">
        <v>698</v>
      </c>
      <c r="C45" s="33">
        <v>46023</v>
      </c>
      <c r="E45" s="34">
        <v>0.45</v>
      </c>
      <c r="F45" s="34">
        <v>0.45</v>
      </c>
      <c r="G45" s="31" t="s">
        <v>41</v>
      </c>
      <c r="H45" s="31" t="s">
        <v>712</v>
      </c>
      <c r="I45" s="31" t="s">
        <v>638</v>
      </c>
      <c r="J45" s="31" t="s">
        <v>757</v>
      </c>
      <c r="L45" s="36" t="s">
        <v>498</v>
      </c>
      <c r="M45" s="36" t="s">
        <v>498</v>
      </c>
      <c r="N45" s="36" t="s">
        <v>498</v>
      </c>
      <c r="O45" s="33">
        <v>45448.631355127312</v>
      </c>
      <c r="P45" s="31" t="s">
        <v>176</v>
      </c>
      <c r="Q45" s="31" t="s">
        <v>0</v>
      </c>
      <c r="R45" s="33">
        <v>45448.631355127312</v>
      </c>
      <c r="S45" s="31" t="s">
        <v>176</v>
      </c>
      <c r="T45" s="31" t="s">
        <v>0</v>
      </c>
    </row>
    <row r="46" spans="1:20" ht="56.25" hidden="1">
      <c r="A46" s="31" t="s">
        <v>42</v>
      </c>
      <c r="B46" s="32" t="s">
        <v>25</v>
      </c>
      <c r="C46" s="33">
        <v>43831</v>
      </c>
      <c r="D46" s="33">
        <v>46022</v>
      </c>
      <c r="E46" s="34">
        <v>0.45</v>
      </c>
      <c r="F46" s="34">
        <v>0.45</v>
      </c>
      <c r="G46" s="31" t="s">
        <v>41</v>
      </c>
      <c r="H46" s="31" t="s">
        <v>637</v>
      </c>
      <c r="I46" s="31" t="s">
        <v>638</v>
      </c>
      <c r="J46" s="31" t="s">
        <v>641</v>
      </c>
      <c r="K46" s="32" t="s">
        <v>176</v>
      </c>
      <c r="L46" s="36" t="s">
        <v>498</v>
      </c>
      <c r="M46" s="36" t="s">
        <v>498</v>
      </c>
      <c r="N46" s="36" t="s">
        <v>499</v>
      </c>
      <c r="O46" s="33">
        <v>45448.629734189817</v>
      </c>
      <c r="P46" s="31" t="s">
        <v>756</v>
      </c>
      <c r="Q46" s="31" t="s">
        <v>0</v>
      </c>
      <c r="R46" s="33">
        <v>44566.539816770834</v>
      </c>
      <c r="S46" s="31" t="s">
        <v>176</v>
      </c>
      <c r="T46" s="31" t="s">
        <v>0</v>
      </c>
    </row>
    <row r="47" spans="1:20" ht="45" hidden="1">
      <c r="A47" s="31" t="s">
        <v>112</v>
      </c>
      <c r="B47" s="32" t="s">
        <v>698</v>
      </c>
      <c r="C47" s="33">
        <v>46023</v>
      </c>
      <c r="E47" s="34">
        <v>0.65</v>
      </c>
      <c r="F47" s="34">
        <v>0.65</v>
      </c>
      <c r="G47" s="31" t="s">
        <v>725</v>
      </c>
      <c r="H47" s="31" t="s">
        <v>712</v>
      </c>
      <c r="I47" s="31" t="s">
        <v>649</v>
      </c>
      <c r="J47" s="31" t="s">
        <v>755</v>
      </c>
      <c r="L47" s="36" t="s">
        <v>498</v>
      </c>
      <c r="M47" s="36" t="s">
        <v>498</v>
      </c>
      <c r="N47" s="36" t="s">
        <v>498</v>
      </c>
      <c r="O47" s="33">
        <v>45448.631355127312</v>
      </c>
      <c r="P47" s="31" t="s">
        <v>176</v>
      </c>
      <c r="Q47" s="31" t="s">
        <v>0</v>
      </c>
      <c r="R47" s="33">
        <v>45448.631355127312</v>
      </c>
      <c r="S47" s="31" t="s">
        <v>771</v>
      </c>
      <c r="T47" s="31" t="s">
        <v>0</v>
      </c>
    </row>
    <row r="48" spans="1:20" ht="45" hidden="1">
      <c r="A48" s="31" t="s">
        <v>112</v>
      </c>
      <c r="B48" s="32" t="s">
        <v>456</v>
      </c>
      <c r="C48" s="33">
        <v>44927</v>
      </c>
      <c r="D48" s="33">
        <v>46022</v>
      </c>
      <c r="E48" s="34">
        <v>0.65</v>
      </c>
      <c r="F48" s="34">
        <v>0.65</v>
      </c>
      <c r="G48" s="31" t="s">
        <v>725</v>
      </c>
      <c r="H48" s="31" t="s">
        <v>637</v>
      </c>
      <c r="I48" s="31" t="s">
        <v>649</v>
      </c>
      <c r="J48" s="31" t="s">
        <v>639</v>
      </c>
      <c r="K48" s="32" t="s">
        <v>454</v>
      </c>
      <c r="L48" s="36" t="s">
        <v>498</v>
      </c>
      <c r="M48" s="36" t="s">
        <v>498</v>
      </c>
      <c r="N48" s="36" t="s">
        <v>499</v>
      </c>
      <c r="O48" s="33">
        <v>45448.629734189817</v>
      </c>
      <c r="P48" s="31" t="s">
        <v>756</v>
      </c>
      <c r="Q48" s="31" t="s">
        <v>0</v>
      </c>
      <c r="R48" s="33">
        <v>44575.691307488429</v>
      </c>
      <c r="S48" s="31" t="s">
        <v>473</v>
      </c>
      <c r="T48" s="31" t="s">
        <v>0</v>
      </c>
    </row>
    <row r="49" spans="1:20" ht="33.75" hidden="1">
      <c r="A49" s="31" t="s">
        <v>112</v>
      </c>
      <c r="B49" s="32" t="s">
        <v>11</v>
      </c>
      <c r="C49" s="33">
        <v>43466</v>
      </c>
      <c r="D49" s="33">
        <v>44926</v>
      </c>
      <c r="E49" s="34">
        <v>0.91</v>
      </c>
      <c r="F49" s="34">
        <v>0.91</v>
      </c>
      <c r="G49" s="31" t="s">
        <v>111</v>
      </c>
      <c r="H49" s="31" t="s">
        <v>642</v>
      </c>
      <c r="I49" s="31" t="s">
        <v>638</v>
      </c>
      <c r="J49" s="31" t="s">
        <v>639</v>
      </c>
      <c r="K49" s="32" t="s">
        <v>176</v>
      </c>
      <c r="L49" s="36" t="s">
        <v>498</v>
      </c>
      <c r="M49" s="36" t="s">
        <v>498</v>
      </c>
      <c r="N49" s="36" t="s">
        <v>499</v>
      </c>
      <c r="O49" s="33">
        <v>44810.572696828705</v>
      </c>
      <c r="P49" s="31" t="s">
        <v>640</v>
      </c>
      <c r="Q49" s="31" t="s">
        <v>0</v>
      </c>
      <c r="R49" s="33">
        <v>44566.539816770834</v>
      </c>
      <c r="S49" s="31" t="s">
        <v>176</v>
      </c>
      <c r="T49" s="31" t="s">
        <v>0</v>
      </c>
    </row>
    <row r="50" spans="1:20" ht="33.75" hidden="1">
      <c r="A50" s="31" t="s">
        <v>751</v>
      </c>
      <c r="B50" s="32" t="s">
        <v>594</v>
      </c>
      <c r="C50" s="33">
        <v>45292</v>
      </c>
      <c r="E50" s="34">
        <v>0.6</v>
      </c>
      <c r="F50" s="34">
        <v>0.6</v>
      </c>
      <c r="G50" s="31" t="s">
        <v>725</v>
      </c>
      <c r="H50" s="31" t="s">
        <v>637</v>
      </c>
      <c r="I50" s="31" t="s">
        <v>649</v>
      </c>
      <c r="J50" s="31" t="s">
        <v>641</v>
      </c>
      <c r="K50" s="32" t="s">
        <v>454</v>
      </c>
      <c r="L50" s="36" t="s">
        <v>498</v>
      </c>
      <c r="M50" s="36" t="s">
        <v>498</v>
      </c>
      <c r="N50" s="36" t="s">
        <v>499</v>
      </c>
      <c r="O50" s="33">
        <v>45371.678572280092</v>
      </c>
      <c r="P50" s="31" t="s">
        <v>176</v>
      </c>
      <c r="Q50" s="31" t="s">
        <v>0</v>
      </c>
      <c r="R50" s="33">
        <v>45371.678572280092</v>
      </c>
      <c r="S50" s="31" t="s">
        <v>750</v>
      </c>
      <c r="T50" s="31" t="s">
        <v>0</v>
      </c>
    </row>
    <row r="51" spans="1:20" ht="33.75" hidden="1">
      <c r="A51" s="31" t="s">
        <v>752</v>
      </c>
      <c r="B51" s="32" t="s">
        <v>594</v>
      </c>
      <c r="C51" s="33">
        <v>45292</v>
      </c>
      <c r="E51" s="34">
        <v>0.65</v>
      </c>
      <c r="F51" s="34">
        <v>0.65</v>
      </c>
      <c r="G51" s="31" t="s">
        <v>725</v>
      </c>
      <c r="H51" s="31" t="s">
        <v>637</v>
      </c>
      <c r="I51" s="31" t="s">
        <v>649</v>
      </c>
      <c r="J51" s="31" t="s">
        <v>175</v>
      </c>
      <c r="K51" s="32" t="s">
        <v>454</v>
      </c>
      <c r="L51" s="36" t="s">
        <v>498</v>
      </c>
      <c r="M51" s="36" t="s">
        <v>498</v>
      </c>
      <c r="N51" s="36" t="s">
        <v>499</v>
      </c>
      <c r="O51" s="33">
        <v>45371.678572280092</v>
      </c>
      <c r="P51" s="31" t="s">
        <v>176</v>
      </c>
      <c r="Q51" s="31" t="s">
        <v>0</v>
      </c>
      <c r="R51" s="33">
        <v>45371.678572280092</v>
      </c>
      <c r="S51" s="31" t="s">
        <v>750</v>
      </c>
      <c r="T51" s="31" t="s">
        <v>0</v>
      </c>
    </row>
    <row r="52" spans="1:20" ht="22.5" hidden="1">
      <c r="A52" s="31" t="s">
        <v>140</v>
      </c>
      <c r="B52" s="32" t="s">
        <v>11</v>
      </c>
      <c r="C52" s="33">
        <v>43466</v>
      </c>
      <c r="D52" s="33">
        <v>45291</v>
      </c>
      <c r="E52" s="34">
        <v>0.91</v>
      </c>
      <c r="F52" s="34">
        <v>0.91</v>
      </c>
      <c r="G52" s="31" t="s">
        <v>139</v>
      </c>
      <c r="H52" s="31" t="s">
        <v>181</v>
      </c>
      <c r="I52" s="31" t="s">
        <v>638</v>
      </c>
      <c r="J52" s="31" t="s">
        <v>639</v>
      </c>
      <c r="K52" s="32" t="s">
        <v>176</v>
      </c>
      <c r="L52" s="36" t="s">
        <v>498</v>
      </c>
      <c r="M52" s="36" t="s">
        <v>498</v>
      </c>
      <c r="N52" s="36" t="s">
        <v>499</v>
      </c>
      <c r="O52" s="33">
        <v>45448.629734189817</v>
      </c>
      <c r="P52" s="31" t="s">
        <v>772</v>
      </c>
      <c r="Q52" s="31" t="s">
        <v>0</v>
      </c>
      <c r="R52" s="33">
        <v>44566.539816770834</v>
      </c>
      <c r="S52" s="31" t="s">
        <v>176</v>
      </c>
      <c r="T52" s="31" t="s">
        <v>0</v>
      </c>
    </row>
    <row r="53" spans="1:20" ht="33.75" hidden="1">
      <c r="A53" s="31" t="s">
        <v>57</v>
      </c>
      <c r="B53" s="32" t="s">
        <v>698</v>
      </c>
      <c r="C53" s="33">
        <v>46023</v>
      </c>
      <c r="E53" s="34">
        <v>0.3</v>
      </c>
      <c r="F53" s="34">
        <v>0.3</v>
      </c>
      <c r="G53" s="31" t="s">
        <v>56</v>
      </c>
      <c r="H53" s="31" t="s">
        <v>712</v>
      </c>
      <c r="I53" s="31" t="s">
        <v>3</v>
      </c>
      <c r="J53" s="31" t="s">
        <v>757</v>
      </c>
      <c r="L53" s="36" t="s">
        <v>498</v>
      </c>
      <c r="M53" s="36" t="s">
        <v>498</v>
      </c>
      <c r="N53" s="36" t="s">
        <v>498</v>
      </c>
      <c r="O53" s="33">
        <v>45448.631355127312</v>
      </c>
      <c r="P53" s="31" t="s">
        <v>176</v>
      </c>
      <c r="Q53" s="31" t="s">
        <v>0</v>
      </c>
      <c r="R53" s="33">
        <v>45448.631355127312</v>
      </c>
      <c r="S53" s="31" t="s">
        <v>579</v>
      </c>
      <c r="T53" s="31" t="s">
        <v>0</v>
      </c>
    </row>
    <row r="54" spans="1:20" ht="33.75" hidden="1">
      <c r="A54" s="31" t="s">
        <v>57</v>
      </c>
      <c r="B54" s="32" t="s">
        <v>54</v>
      </c>
      <c r="C54" s="33">
        <v>44562</v>
      </c>
      <c r="D54" s="33">
        <v>46022</v>
      </c>
      <c r="E54" s="34">
        <v>0.3</v>
      </c>
      <c r="F54" s="34">
        <v>0.3</v>
      </c>
      <c r="G54" s="31" t="s">
        <v>56</v>
      </c>
      <c r="H54" s="31" t="s">
        <v>4</v>
      </c>
      <c r="I54" s="31" t="s">
        <v>3</v>
      </c>
      <c r="J54" s="31" t="s">
        <v>641</v>
      </c>
      <c r="K54" s="32" t="s">
        <v>176</v>
      </c>
      <c r="L54" s="36" t="s">
        <v>498</v>
      </c>
      <c r="M54" s="36" t="s">
        <v>498</v>
      </c>
      <c r="N54" s="36" t="s">
        <v>499</v>
      </c>
      <c r="O54" s="33">
        <v>45448.629734189817</v>
      </c>
      <c r="P54" s="31" t="s">
        <v>756</v>
      </c>
      <c r="Q54" s="31" t="s">
        <v>0</v>
      </c>
      <c r="R54" s="33">
        <v>44566.539816770834</v>
      </c>
      <c r="S54" s="31" t="s">
        <v>579</v>
      </c>
      <c r="T54" s="31" t="s">
        <v>0</v>
      </c>
    </row>
    <row r="55" spans="1:20" ht="22.5" hidden="1">
      <c r="A55" s="31" t="s">
        <v>138</v>
      </c>
      <c r="B55" s="32" t="s">
        <v>698</v>
      </c>
      <c r="C55" s="33">
        <v>46023</v>
      </c>
      <c r="E55" s="34">
        <v>0.5</v>
      </c>
      <c r="F55" s="34">
        <v>0.5</v>
      </c>
      <c r="G55" s="31" t="s">
        <v>137</v>
      </c>
      <c r="H55" s="31" t="s">
        <v>654</v>
      </c>
      <c r="I55" s="31" t="s">
        <v>638</v>
      </c>
      <c r="J55" s="31" t="s">
        <v>757</v>
      </c>
      <c r="L55" s="36" t="s">
        <v>498</v>
      </c>
      <c r="M55" s="36" t="s">
        <v>498</v>
      </c>
      <c r="N55" s="36" t="s">
        <v>498</v>
      </c>
      <c r="O55" s="33">
        <v>45448.631355127312</v>
      </c>
      <c r="P55" s="31" t="s">
        <v>176</v>
      </c>
      <c r="Q55" s="31" t="s">
        <v>0</v>
      </c>
      <c r="R55" s="33">
        <v>45448.631355127312</v>
      </c>
      <c r="S55" s="31" t="s">
        <v>773</v>
      </c>
      <c r="T55" s="31" t="s">
        <v>0</v>
      </c>
    </row>
    <row r="56" spans="1:20" ht="33.75" hidden="1">
      <c r="A56" s="31" t="s">
        <v>138</v>
      </c>
      <c r="B56" s="32" t="s">
        <v>594</v>
      </c>
      <c r="C56" s="33">
        <v>45292</v>
      </c>
      <c r="D56" s="33">
        <v>46022</v>
      </c>
      <c r="E56" s="34">
        <v>0.5</v>
      </c>
      <c r="F56" s="34">
        <v>0.5</v>
      </c>
      <c r="G56" s="31" t="s">
        <v>137</v>
      </c>
      <c r="H56" s="31" t="s">
        <v>652</v>
      </c>
      <c r="I56" s="31" t="s">
        <v>638</v>
      </c>
      <c r="J56" s="31" t="s">
        <v>653</v>
      </c>
      <c r="K56" s="32" t="s">
        <v>596</v>
      </c>
      <c r="L56" s="36" t="s">
        <v>498</v>
      </c>
      <c r="M56" s="36" t="s">
        <v>498</v>
      </c>
      <c r="N56" s="36" t="s">
        <v>499</v>
      </c>
      <c r="O56" s="33">
        <v>45448.629734189817</v>
      </c>
      <c r="P56" s="31" t="s">
        <v>756</v>
      </c>
      <c r="Q56" s="31" t="s">
        <v>0</v>
      </c>
      <c r="R56" s="33">
        <v>44706.671118611113</v>
      </c>
      <c r="S56" s="31" t="s">
        <v>606</v>
      </c>
      <c r="T56" s="31" t="s">
        <v>0</v>
      </c>
    </row>
    <row r="57" spans="1:20" ht="33.75" hidden="1">
      <c r="A57" s="31" t="s">
        <v>138</v>
      </c>
      <c r="B57" s="32" t="s">
        <v>11</v>
      </c>
      <c r="C57" s="33">
        <v>43466</v>
      </c>
      <c r="D57" s="33">
        <v>45291</v>
      </c>
      <c r="E57" s="34">
        <v>0.7</v>
      </c>
      <c r="F57" s="34">
        <v>0.7</v>
      </c>
      <c r="G57" s="31" t="s">
        <v>137</v>
      </c>
      <c r="H57" s="31" t="s">
        <v>181</v>
      </c>
      <c r="I57" s="31" t="s">
        <v>638</v>
      </c>
      <c r="J57" s="31" t="s">
        <v>641</v>
      </c>
      <c r="K57" s="32" t="s">
        <v>176</v>
      </c>
      <c r="L57" s="36" t="s">
        <v>498</v>
      </c>
      <c r="M57" s="36" t="s">
        <v>498</v>
      </c>
      <c r="N57" s="36" t="s">
        <v>499</v>
      </c>
      <c r="O57" s="33">
        <v>44810.572696828705</v>
      </c>
      <c r="P57" s="31" t="s">
        <v>640</v>
      </c>
      <c r="Q57" s="31" t="s">
        <v>0</v>
      </c>
      <c r="R57" s="33">
        <v>44566.539816770834</v>
      </c>
      <c r="S57" s="31" t="s">
        <v>176</v>
      </c>
      <c r="T57" s="31" t="s">
        <v>0</v>
      </c>
    </row>
    <row r="58" spans="1:20" ht="22.5" hidden="1">
      <c r="A58" s="31" t="s">
        <v>136</v>
      </c>
      <c r="B58" s="32" t="s">
        <v>698</v>
      </c>
      <c r="C58" s="33">
        <v>46023</v>
      </c>
      <c r="E58" s="34">
        <v>0.5</v>
      </c>
      <c r="F58" s="34">
        <v>0.5</v>
      </c>
      <c r="G58" s="31" t="s">
        <v>135</v>
      </c>
      <c r="H58" s="31" t="s">
        <v>654</v>
      </c>
      <c r="I58" s="31" t="s">
        <v>638</v>
      </c>
      <c r="J58" s="31" t="s">
        <v>757</v>
      </c>
      <c r="L58" s="36" t="s">
        <v>498</v>
      </c>
      <c r="M58" s="36" t="s">
        <v>498</v>
      </c>
      <c r="N58" s="36" t="s">
        <v>498</v>
      </c>
      <c r="O58" s="33">
        <v>45448.631355127312</v>
      </c>
      <c r="P58" s="31" t="s">
        <v>176</v>
      </c>
      <c r="Q58" s="31" t="s">
        <v>0</v>
      </c>
      <c r="R58" s="33">
        <v>45448.631355127312</v>
      </c>
      <c r="S58" s="31" t="s">
        <v>773</v>
      </c>
      <c r="T58" s="31" t="s">
        <v>0</v>
      </c>
    </row>
    <row r="59" spans="1:20" ht="33.75" hidden="1">
      <c r="A59" s="31" t="s">
        <v>136</v>
      </c>
      <c r="B59" s="32" t="s">
        <v>594</v>
      </c>
      <c r="C59" s="33">
        <v>45292</v>
      </c>
      <c r="D59" s="33">
        <v>46022</v>
      </c>
      <c r="E59" s="34">
        <v>0.5</v>
      </c>
      <c r="F59" s="34">
        <v>0.5</v>
      </c>
      <c r="G59" s="31" t="s">
        <v>135</v>
      </c>
      <c r="H59" s="31" t="s">
        <v>654</v>
      </c>
      <c r="I59" s="31" t="s">
        <v>638</v>
      </c>
      <c r="J59" s="31" t="s">
        <v>653</v>
      </c>
      <c r="K59" s="32" t="s">
        <v>596</v>
      </c>
      <c r="L59" s="36" t="s">
        <v>498</v>
      </c>
      <c r="M59" s="36" t="s">
        <v>498</v>
      </c>
      <c r="N59" s="36" t="s">
        <v>499</v>
      </c>
      <c r="O59" s="33">
        <v>45448.629734189817</v>
      </c>
      <c r="P59" s="31" t="s">
        <v>756</v>
      </c>
      <c r="Q59" s="31" t="s">
        <v>0</v>
      </c>
      <c r="R59" s="33">
        <v>44706.671118611113</v>
      </c>
      <c r="S59" s="31" t="s">
        <v>606</v>
      </c>
      <c r="T59" s="31" t="s">
        <v>0</v>
      </c>
    </row>
    <row r="60" spans="1:20" ht="33.75" hidden="1">
      <c r="A60" s="31" t="s">
        <v>136</v>
      </c>
      <c r="B60" s="32" t="s">
        <v>11</v>
      </c>
      <c r="C60" s="33">
        <v>43466</v>
      </c>
      <c r="D60" s="33">
        <v>45291</v>
      </c>
      <c r="E60" s="34">
        <v>0.6</v>
      </c>
      <c r="F60" s="34">
        <v>0.5</v>
      </c>
      <c r="G60" s="31" t="s">
        <v>135</v>
      </c>
      <c r="H60" s="31" t="s">
        <v>181</v>
      </c>
      <c r="I60" s="31" t="s">
        <v>638</v>
      </c>
      <c r="J60" s="31" t="s">
        <v>641</v>
      </c>
      <c r="K60" s="32" t="s">
        <v>176</v>
      </c>
      <c r="L60" s="36" t="s">
        <v>498</v>
      </c>
      <c r="M60" s="36" t="s">
        <v>498</v>
      </c>
      <c r="N60" s="36" t="s">
        <v>499</v>
      </c>
      <c r="O60" s="33">
        <v>44810.572696828705</v>
      </c>
      <c r="P60" s="31" t="s">
        <v>640</v>
      </c>
      <c r="Q60" s="31" t="s">
        <v>0</v>
      </c>
      <c r="R60" s="33">
        <v>44566.539816770834</v>
      </c>
      <c r="S60" s="31" t="s">
        <v>176</v>
      </c>
      <c r="T60" s="31" t="s">
        <v>0</v>
      </c>
    </row>
    <row r="61" spans="1:20" ht="22.5" hidden="1">
      <c r="A61" s="31" t="s">
        <v>134</v>
      </c>
      <c r="B61" s="32" t="s">
        <v>698</v>
      </c>
      <c r="C61" s="33">
        <v>46023</v>
      </c>
      <c r="E61" s="34">
        <v>0.5</v>
      </c>
      <c r="F61" s="34">
        <v>0.5</v>
      </c>
      <c r="G61" s="31" t="s">
        <v>607</v>
      </c>
      <c r="H61" s="31" t="s">
        <v>654</v>
      </c>
      <c r="I61" s="31" t="s">
        <v>638</v>
      </c>
      <c r="J61" s="31" t="s">
        <v>757</v>
      </c>
      <c r="L61" s="36" t="s">
        <v>498</v>
      </c>
      <c r="M61" s="36" t="s">
        <v>498</v>
      </c>
      <c r="N61" s="36" t="s">
        <v>498</v>
      </c>
      <c r="O61" s="33">
        <v>45448.631355127312</v>
      </c>
      <c r="P61" s="31" t="s">
        <v>176</v>
      </c>
      <c r="Q61" s="31" t="s">
        <v>0</v>
      </c>
      <c r="R61" s="33">
        <v>45448.631355127312</v>
      </c>
      <c r="S61" s="31" t="s">
        <v>773</v>
      </c>
      <c r="T61" s="31" t="s">
        <v>0</v>
      </c>
    </row>
    <row r="62" spans="1:20" ht="33.75" hidden="1">
      <c r="A62" s="31" t="s">
        <v>134</v>
      </c>
      <c r="B62" s="32" t="s">
        <v>594</v>
      </c>
      <c r="C62" s="33">
        <v>45292</v>
      </c>
      <c r="D62" s="33">
        <v>46022</v>
      </c>
      <c r="E62" s="34">
        <v>0.5</v>
      </c>
      <c r="F62" s="34">
        <v>0.5</v>
      </c>
      <c r="G62" s="31" t="s">
        <v>607</v>
      </c>
      <c r="H62" s="31" t="s">
        <v>652</v>
      </c>
      <c r="I62" s="31" t="s">
        <v>638</v>
      </c>
      <c r="J62" s="31" t="s">
        <v>653</v>
      </c>
      <c r="K62" s="32" t="s">
        <v>596</v>
      </c>
      <c r="L62" s="36" t="s">
        <v>498</v>
      </c>
      <c r="M62" s="36" t="s">
        <v>498</v>
      </c>
      <c r="N62" s="36" t="s">
        <v>499</v>
      </c>
      <c r="O62" s="33">
        <v>45448.629734189817</v>
      </c>
      <c r="P62" s="31" t="s">
        <v>756</v>
      </c>
      <c r="Q62" s="31" t="s">
        <v>0</v>
      </c>
      <c r="R62" s="33">
        <v>44706.671118611113</v>
      </c>
      <c r="S62" s="31" t="s">
        <v>606</v>
      </c>
      <c r="T62" s="31" t="s">
        <v>0</v>
      </c>
    </row>
    <row r="63" spans="1:20" ht="33.75" hidden="1">
      <c r="A63" s="31" t="s">
        <v>134</v>
      </c>
      <c r="B63" s="32" t="s">
        <v>11</v>
      </c>
      <c r="C63" s="33">
        <v>43466</v>
      </c>
      <c r="D63" s="33">
        <v>45291</v>
      </c>
      <c r="E63" s="34">
        <v>0.6</v>
      </c>
      <c r="F63" s="34">
        <v>0.6</v>
      </c>
      <c r="G63" s="31" t="s">
        <v>133</v>
      </c>
      <c r="H63" s="31" t="s">
        <v>181</v>
      </c>
      <c r="I63" s="31" t="s">
        <v>638</v>
      </c>
      <c r="J63" s="31" t="s">
        <v>641</v>
      </c>
      <c r="K63" s="32" t="s">
        <v>176</v>
      </c>
      <c r="L63" s="36" t="s">
        <v>498</v>
      </c>
      <c r="M63" s="36" t="s">
        <v>498</v>
      </c>
      <c r="N63" s="36" t="s">
        <v>499</v>
      </c>
      <c r="O63" s="33">
        <v>44810.572696828705</v>
      </c>
      <c r="P63" s="31" t="s">
        <v>640</v>
      </c>
      <c r="Q63" s="31" t="s">
        <v>0</v>
      </c>
      <c r="R63" s="33">
        <v>44566.539816770834</v>
      </c>
      <c r="S63" s="31" t="s">
        <v>176</v>
      </c>
      <c r="T63" s="31" t="s">
        <v>0</v>
      </c>
    </row>
    <row r="64" spans="1:20" ht="33.75" hidden="1">
      <c r="A64" s="31" t="s">
        <v>132</v>
      </c>
      <c r="B64" s="32" t="s">
        <v>698</v>
      </c>
      <c r="C64" s="33">
        <v>46023</v>
      </c>
      <c r="E64" s="34">
        <v>0.5</v>
      </c>
      <c r="F64" s="34">
        <v>0.5</v>
      </c>
      <c r="G64" s="31" t="s">
        <v>131</v>
      </c>
      <c r="H64" s="31" t="s">
        <v>181</v>
      </c>
      <c r="I64" s="31" t="s">
        <v>638</v>
      </c>
      <c r="J64" s="31" t="s">
        <v>757</v>
      </c>
      <c r="L64" s="36" t="s">
        <v>498</v>
      </c>
      <c r="M64" s="36" t="s">
        <v>498</v>
      </c>
      <c r="N64" s="36" t="s">
        <v>498</v>
      </c>
      <c r="O64" s="33">
        <v>45448.631355127312</v>
      </c>
      <c r="P64" s="31" t="s">
        <v>176</v>
      </c>
      <c r="Q64" s="31" t="s">
        <v>0</v>
      </c>
      <c r="R64" s="33">
        <v>45448.631355127312</v>
      </c>
      <c r="S64" s="31" t="s">
        <v>176</v>
      </c>
      <c r="T64" s="31" t="s">
        <v>0</v>
      </c>
    </row>
    <row r="65" spans="1:20" ht="33.75" hidden="1">
      <c r="A65" s="31" t="s">
        <v>132</v>
      </c>
      <c r="B65" s="32" t="s">
        <v>11</v>
      </c>
      <c r="C65" s="33">
        <v>43466</v>
      </c>
      <c r="D65" s="33">
        <v>46022</v>
      </c>
      <c r="E65" s="34">
        <v>0.5</v>
      </c>
      <c r="F65" s="34">
        <v>0.5</v>
      </c>
      <c r="G65" s="31" t="s">
        <v>131</v>
      </c>
      <c r="H65" s="31" t="s">
        <v>181</v>
      </c>
      <c r="I65" s="31" t="s">
        <v>638</v>
      </c>
      <c r="J65" s="31" t="s">
        <v>641</v>
      </c>
      <c r="K65" s="32" t="s">
        <v>176</v>
      </c>
      <c r="L65" s="36" t="s">
        <v>498</v>
      </c>
      <c r="M65" s="36" t="s">
        <v>498</v>
      </c>
      <c r="N65" s="36" t="s">
        <v>499</v>
      </c>
      <c r="O65" s="33">
        <v>45448.629734189817</v>
      </c>
      <c r="P65" s="31" t="s">
        <v>756</v>
      </c>
      <c r="Q65" s="31" t="s">
        <v>0</v>
      </c>
      <c r="R65" s="33">
        <v>44566.539816770834</v>
      </c>
      <c r="S65" s="31" t="s">
        <v>176</v>
      </c>
      <c r="T65" s="31" t="s">
        <v>0</v>
      </c>
    </row>
    <row r="66" spans="1:20" ht="22.5" hidden="1">
      <c r="A66" s="31" t="s">
        <v>608</v>
      </c>
      <c r="B66" s="32" t="s">
        <v>698</v>
      </c>
      <c r="C66" s="33">
        <v>46023</v>
      </c>
      <c r="E66" s="34">
        <v>0.45</v>
      </c>
      <c r="F66" s="34">
        <v>0.45</v>
      </c>
      <c r="G66" s="31" t="s">
        <v>609</v>
      </c>
      <c r="H66" s="31" t="s">
        <v>654</v>
      </c>
      <c r="I66" s="31" t="s">
        <v>655</v>
      </c>
      <c r="J66" s="31" t="s">
        <v>706</v>
      </c>
      <c r="L66" s="36" t="s">
        <v>498</v>
      </c>
      <c r="M66" s="36" t="s">
        <v>498</v>
      </c>
      <c r="N66" s="36" t="s">
        <v>498</v>
      </c>
      <c r="O66" s="33">
        <v>45448.631355127312</v>
      </c>
      <c r="P66" s="31" t="s">
        <v>176</v>
      </c>
      <c r="Q66" s="31" t="s">
        <v>0</v>
      </c>
      <c r="R66" s="33">
        <v>45448.631355127312</v>
      </c>
      <c r="S66" s="31" t="s">
        <v>774</v>
      </c>
      <c r="T66" s="31" t="s">
        <v>0</v>
      </c>
    </row>
    <row r="67" spans="1:20" ht="33.75" hidden="1">
      <c r="A67" s="31" t="s">
        <v>608</v>
      </c>
      <c r="B67" s="32" t="s">
        <v>594</v>
      </c>
      <c r="C67" s="33">
        <v>45292</v>
      </c>
      <c r="D67" s="33">
        <v>46022</v>
      </c>
      <c r="E67" s="34">
        <v>0.45</v>
      </c>
      <c r="F67" s="34">
        <v>0.45</v>
      </c>
      <c r="G67" s="31" t="s">
        <v>609</v>
      </c>
      <c r="H67" s="31" t="s">
        <v>654</v>
      </c>
      <c r="I67" s="31" t="s">
        <v>655</v>
      </c>
      <c r="J67" s="31" t="s">
        <v>452</v>
      </c>
      <c r="K67" s="32" t="s">
        <v>596</v>
      </c>
      <c r="L67" s="36" t="s">
        <v>498</v>
      </c>
      <c r="M67" s="36" t="s">
        <v>498</v>
      </c>
      <c r="N67" s="36" t="s">
        <v>499</v>
      </c>
      <c r="O67" s="33">
        <v>45448.629734189817</v>
      </c>
      <c r="P67" s="31" t="s">
        <v>756</v>
      </c>
      <c r="Q67" s="31" t="s">
        <v>0</v>
      </c>
      <c r="R67" s="33">
        <v>44706.671118611113</v>
      </c>
      <c r="S67" s="31" t="s">
        <v>610</v>
      </c>
      <c r="T67" s="31" t="s">
        <v>0</v>
      </c>
    </row>
    <row r="68" spans="1:20" ht="33.75" hidden="1">
      <c r="A68" s="31" t="s">
        <v>110</v>
      </c>
      <c r="B68" s="32" t="s">
        <v>25</v>
      </c>
      <c r="C68" s="33">
        <v>43831</v>
      </c>
      <c r="D68" s="33">
        <v>44561</v>
      </c>
      <c r="E68" s="34">
        <v>0.65</v>
      </c>
      <c r="F68" s="34">
        <v>0.65</v>
      </c>
      <c r="G68" s="31" t="s">
        <v>109</v>
      </c>
      <c r="H68" s="31" t="s">
        <v>637</v>
      </c>
      <c r="I68" s="31" t="s">
        <v>638</v>
      </c>
      <c r="J68" s="31" t="s">
        <v>175</v>
      </c>
      <c r="K68" s="32" t="s">
        <v>176</v>
      </c>
      <c r="L68" s="36" t="s">
        <v>498</v>
      </c>
      <c r="M68" s="36" t="s">
        <v>498</v>
      </c>
      <c r="N68" s="36" t="s">
        <v>499</v>
      </c>
      <c r="O68" s="33">
        <v>44810.572696828705</v>
      </c>
      <c r="P68" s="31" t="s">
        <v>640</v>
      </c>
      <c r="Q68" s="31" t="s">
        <v>0</v>
      </c>
      <c r="R68" s="33">
        <v>44566.539816770834</v>
      </c>
      <c r="S68" s="31" t="s">
        <v>176</v>
      </c>
      <c r="T68" s="31" t="s">
        <v>0</v>
      </c>
    </row>
    <row r="69" spans="1:20" ht="33.75" hidden="1">
      <c r="A69" s="31" t="s">
        <v>110</v>
      </c>
      <c r="B69" s="32" t="s">
        <v>11</v>
      </c>
      <c r="C69" s="33">
        <v>43466</v>
      </c>
      <c r="D69" s="33">
        <v>43830</v>
      </c>
      <c r="E69" s="34">
        <v>0.75</v>
      </c>
      <c r="F69" s="34">
        <v>0.75</v>
      </c>
      <c r="G69" s="31" t="s">
        <v>109</v>
      </c>
      <c r="H69" s="31" t="s">
        <v>637</v>
      </c>
      <c r="I69" s="31" t="s">
        <v>638</v>
      </c>
      <c r="J69" s="31" t="s">
        <v>175</v>
      </c>
      <c r="K69" s="32" t="s">
        <v>176</v>
      </c>
      <c r="L69" s="36" t="s">
        <v>498</v>
      </c>
      <c r="M69" s="36" t="s">
        <v>498</v>
      </c>
      <c r="N69" s="36" t="s">
        <v>499</v>
      </c>
      <c r="O69" s="33">
        <v>44810.572696828705</v>
      </c>
      <c r="P69" s="31" t="s">
        <v>640</v>
      </c>
      <c r="Q69" s="31" t="s">
        <v>0</v>
      </c>
      <c r="R69" s="33">
        <v>44566.539816770834</v>
      </c>
      <c r="S69" s="31" t="s">
        <v>176</v>
      </c>
      <c r="T69" s="31" t="s">
        <v>0</v>
      </c>
    </row>
    <row r="70" spans="1:20" ht="33.75" hidden="1">
      <c r="A70" s="31" t="s">
        <v>59</v>
      </c>
      <c r="B70" s="32" t="s">
        <v>698</v>
      </c>
      <c r="C70" s="33">
        <v>46023</v>
      </c>
      <c r="E70" s="34">
        <v>0.2</v>
      </c>
      <c r="F70" s="34">
        <v>0.2</v>
      </c>
      <c r="G70" s="31" t="s">
        <v>58</v>
      </c>
      <c r="H70" s="31" t="s">
        <v>712</v>
      </c>
      <c r="I70" s="31" t="s">
        <v>645</v>
      </c>
      <c r="J70" s="31" t="s">
        <v>755</v>
      </c>
      <c r="L70" s="36" t="s">
        <v>498</v>
      </c>
      <c r="M70" s="36" t="s">
        <v>498</v>
      </c>
      <c r="N70" s="36" t="s">
        <v>498</v>
      </c>
      <c r="O70" s="33">
        <v>45448.631355127312</v>
      </c>
      <c r="P70" s="31" t="s">
        <v>176</v>
      </c>
      <c r="Q70" s="31" t="s">
        <v>0</v>
      </c>
      <c r="R70" s="33">
        <v>45448.631355127312</v>
      </c>
      <c r="S70" s="31" t="s">
        <v>631</v>
      </c>
      <c r="T70" s="31" t="s">
        <v>0</v>
      </c>
    </row>
    <row r="71" spans="1:20" ht="33.75" hidden="1">
      <c r="A71" s="31" t="s">
        <v>59</v>
      </c>
      <c r="B71" s="32" t="s">
        <v>594</v>
      </c>
      <c r="C71" s="33">
        <v>45292</v>
      </c>
      <c r="D71" s="33">
        <v>46022</v>
      </c>
      <c r="E71" s="34">
        <v>0.2</v>
      </c>
      <c r="F71" s="34">
        <v>0.2</v>
      </c>
      <c r="G71" s="31" t="s">
        <v>58</v>
      </c>
      <c r="H71" s="31" t="s">
        <v>4</v>
      </c>
      <c r="I71" s="31" t="s">
        <v>645</v>
      </c>
      <c r="J71" s="31" t="s">
        <v>656</v>
      </c>
      <c r="K71" s="32" t="s">
        <v>176</v>
      </c>
      <c r="L71" s="36" t="s">
        <v>498</v>
      </c>
      <c r="M71" s="36" t="s">
        <v>498</v>
      </c>
      <c r="N71" s="36" t="s">
        <v>499</v>
      </c>
      <c r="O71" s="33">
        <v>45448.629734189817</v>
      </c>
      <c r="P71" s="31" t="s">
        <v>756</v>
      </c>
      <c r="Q71" s="31" t="s">
        <v>0</v>
      </c>
      <c r="R71" s="33">
        <v>44755.781399525462</v>
      </c>
      <c r="S71" s="31" t="s">
        <v>631</v>
      </c>
      <c r="T71" s="31" t="s">
        <v>0</v>
      </c>
    </row>
    <row r="72" spans="1:20" ht="45" hidden="1">
      <c r="A72" s="31" t="s">
        <v>59</v>
      </c>
      <c r="B72" s="32" t="s">
        <v>54</v>
      </c>
      <c r="C72" s="33">
        <v>44562</v>
      </c>
      <c r="D72" s="33">
        <v>45291</v>
      </c>
      <c r="E72" s="34">
        <v>0.2</v>
      </c>
      <c r="F72" s="34">
        <v>0.2</v>
      </c>
      <c r="G72" s="31" t="s">
        <v>58</v>
      </c>
      <c r="H72" s="31" t="s">
        <v>4</v>
      </c>
      <c r="I72" s="31" t="s">
        <v>645</v>
      </c>
      <c r="J72" s="31" t="s">
        <v>641</v>
      </c>
      <c r="K72" s="32" t="s">
        <v>176</v>
      </c>
      <c r="L72" s="36" t="s">
        <v>498</v>
      </c>
      <c r="M72" s="36" t="s">
        <v>498</v>
      </c>
      <c r="N72" s="36" t="s">
        <v>499</v>
      </c>
      <c r="O72" s="33">
        <v>44810.572696828705</v>
      </c>
      <c r="P72" s="31" t="s">
        <v>640</v>
      </c>
      <c r="Q72" s="31" t="s">
        <v>0</v>
      </c>
      <c r="R72" s="33">
        <v>44566.539816770834</v>
      </c>
      <c r="S72" s="31" t="s">
        <v>578</v>
      </c>
      <c r="T72" s="31" t="s">
        <v>0</v>
      </c>
    </row>
    <row r="73" spans="1:20" ht="22.5" hidden="1">
      <c r="A73" s="31" t="s">
        <v>130</v>
      </c>
      <c r="B73" s="32" t="s">
        <v>11</v>
      </c>
      <c r="C73" s="33">
        <v>43466</v>
      </c>
      <c r="D73" s="33">
        <v>44561</v>
      </c>
      <c r="E73" s="34">
        <v>0.6</v>
      </c>
      <c r="F73" s="34">
        <v>0.6</v>
      </c>
      <c r="G73" s="31" t="s">
        <v>129</v>
      </c>
      <c r="H73" s="31" t="s">
        <v>637</v>
      </c>
      <c r="I73" s="31" t="s">
        <v>638</v>
      </c>
      <c r="J73" s="31" t="s">
        <v>641</v>
      </c>
      <c r="K73" s="32" t="s">
        <v>176</v>
      </c>
      <c r="L73" s="36" t="s">
        <v>498</v>
      </c>
      <c r="M73" s="36" t="s">
        <v>498</v>
      </c>
      <c r="N73" s="36" t="s">
        <v>499</v>
      </c>
      <c r="O73" s="33">
        <v>44827.76941760417</v>
      </c>
      <c r="P73" s="31" t="s">
        <v>694</v>
      </c>
      <c r="Q73" s="31" t="s">
        <v>0</v>
      </c>
      <c r="R73" s="33">
        <v>44566.539816770834</v>
      </c>
      <c r="S73" s="31" t="s">
        <v>176</v>
      </c>
      <c r="T73" s="31" t="s">
        <v>0</v>
      </c>
    </row>
    <row r="74" spans="1:20" ht="33.75" hidden="1">
      <c r="A74" s="31" t="s">
        <v>149</v>
      </c>
      <c r="B74" s="32" t="s">
        <v>11</v>
      </c>
      <c r="C74" s="33">
        <v>43466</v>
      </c>
      <c r="D74" s="33">
        <v>43830</v>
      </c>
      <c r="E74" s="34">
        <v>0.73</v>
      </c>
      <c r="F74" s="34">
        <v>0.73</v>
      </c>
      <c r="G74" s="31" t="s">
        <v>50</v>
      </c>
      <c r="H74" s="31" t="s">
        <v>637</v>
      </c>
      <c r="I74" s="31" t="s">
        <v>638</v>
      </c>
      <c r="J74" s="31" t="s">
        <v>641</v>
      </c>
      <c r="K74" s="32" t="s">
        <v>176</v>
      </c>
      <c r="L74" s="36" t="s">
        <v>498</v>
      </c>
      <c r="M74" s="36" t="s">
        <v>498</v>
      </c>
      <c r="N74" s="36" t="s">
        <v>499</v>
      </c>
      <c r="O74" s="33">
        <v>44810.572696828705</v>
      </c>
      <c r="P74" s="31" t="s">
        <v>640</v>
      </c>
      <c r="Q74" s="31" t="s">
        <v>0</v>
      </c>
      <c r="R74" s="33">
        <v>44566.539816770834</v>
      </c>
      <c r="S74" s="31" t="s">
        <v>176</v>
      </c>
      <c r="T74" s="31" t="s">
        <v>0</v>
      </c>
    </row>
    <row r="75" spans="1:20" ht="45" hidden="1">
      <c r="A75" s="31" t="s">
        <v>71</v>
      </c>
      <c r="B75" s="32" t="s">
        <v>698</v>
      </c>
      <c r="C75" s="33">
        <v>46023</v>
      </c>
      <c r="E75" s="34">
        <v>0.5</v>
      </c>
      <c r="F75" s="34">
        <v>0.6</v>
      </c>
      <c r="G75" s="31" t="s">
        <v>70</v>
      </c>
      <c r="H75" s="31" t="s">
        <v>712</v>
      </c>
      <c r="I75" s="31" t="s">
        <v>649</v>
      </c>
      <c r="J75" s="31" t="s">
        <v>755</v>
      </c>
      <c r="L75" s="36" t="s">
        <v>498</v>
      </c>
      <c r="M75" s="36" t="s">
        <v>498</v>
      </c>
      <c r="N75" s="36" t="s">
        <v>498</v>
      </c>
      <c r="O75" s="33">
        <v>45448.631355127312</v>
      </c>
      <c r="P75" s="31" t="s">
        <v>176</v>
      </c>
      <c r="Q75" s="31" t="s">
        <v>0</v>
      </c>
      <c r="R75" s="33">
        <v>45448.631355127312</v>
      </c>
      <c r="S75" s="31" t="s">
        <v>578</v>
      </c>
      <c r="T75" s="31" t="s">
        <v>0</v>
      </c>
    </row>
    <row r="76" spans="1:20" ht="45" hidden="1">
      <c r="A76" s="31" t="s">
        <v>71</v>
      </c>
      <c r="B76" s="32" t="s">
        <v>54</v>
      </c>
      <c r="C76" s="33">
        <v>44562</v>
      </c>
      <c r="D76" s="33">
        <v>46022</v>
      </c>
      <c r="E76" s="34">
        <v>0.5</v>
      </c>
      <c r="F76" s="34">
        <v>0.6</v>
      </c>
      <c r="G76" s="31" t="s">
        <v>70</v>
      </c>
      <c r="H76" s="31" t="s">
        <v>637</v>
      </c>
      <c r="I76" s="31" t="s">
        <v>649</v>
      </c>
      <c r="J76" s="31" t="s">
        <v>639</v>
      </c>
      <c r="K76" s="32" t="s">
        <v>176</v>
      </c>
      <c r="L76" s="36" t="s">
        <v>498</v>
      </c>
      <c r="M76" s="36" t="s">
        <v>498</v>
      </c>
      <c r="N76" s="36" t="s">
        <v>499</v>
      </c>
      <c r="O76" s="33">
        <v>45448.629734189817</v>
      </c>
      <c r="P76" s="31" t="s">
        <v>756</v>
      </c>
      <c r="Q76" s="31" t="s">
        <v>0</v>
      </c>
      <c r="R76" s="33">
        <v>44566.539816770834</v>
      </c>
      <c r="S76" s="31" t="s">
        <v>578</v>
      </c>
      <c r="T76" s="31" t="s">
        <v>0</v>
      </c>
    </row>
    <row r="77" spans="1:20" ht="45" hidden="1">
      <c r="A77" s="31" t="s">
        <v>62</v>
      </c>
      <c r="B77" s="32" t="s">
        <v>698</v>
      </c>
      <c r="C77" s="33">
        <v>46023</v>
      </c>
      <c r="E77" s="34">
        <v>0.8</v>
      </c>
      <c r="F77" s="34">
        <v>0.8</v>
      </c>
      <c r="G77" s="31" t="s">
        <v>61</v>
      </c>
      <c r="H77" s="31" t="s">
        <v>712</v>
      </c>
      <c r="I77" s="31" t="s">
        <v>645</v>
      </c>
      <c r="J77" s="31" t="s">
        <v>761</v>
      </c>
      <c r="L77" s="36" t="s">
        <v>498</v>
      </c>
      <c r="M77" s="36" t="s">
        <v>498</v>
      </c>
      <c r="N77" s="36" t="s">
        <v>498</v>
      </c>
      <c r="O77" s="33">
        <v>45448.631355127312</v>
      </c>
      <c r="P77" s="31" t="s">
        <v>176</v>
      </c>
      <c r="Q77" s="31" t="s">
        <v>0</v>
      </c>
      <c r="R77" s="33">
        <v>45448.631355127312</v>
      </c>
      <c r="S77" s="31" t="s">
        <v>578</v>
      </c>
      <c r="T77" s="31" t="s">
        <v>0</v>
      </c>
    </row>
    <row r="78" spans="1:20" ht="45" hidden="1">
      <c r="A78" s="31" t="s">
        <v>62</v>
      </c>
      <c r="B78" s="32" t="s">
        <v>54</v>
      </c>
      <c r="C78" s="33">
        <v>44562</v>
      </c>
      <c r="D78" s="33">
        <v>46022</v>
      </c>
      <c r="E78" s="34">
        <v>0.8</v>
      </c>
      <c r="F78" s="34">
        <v>0.8</v>
      </c>
      <c r="G78" s="31" t="s">
        <v>61</v>
      </c>
      <c r="H78" s="31" t="s">
        <v>637</v>
      </c>
      <c r="I78" s="31" t="s">
        <v>645</v>
      </c>
      <c r="J78" s="31" t="s">
        <v>175</v>
      </c>
      <c r="K78" s="32" t="s">
        <v>176</v>
      </c>
      <c r="L78" s="36" t="s">
        <v>498</v>
      </c>
      <c r="M78" s="36" t="s">
        <v>498</v>
      </c>
      <c r="N78" s="36" t="s">
        <v>499</v>
      </c>
      <c r="O78" s="33">
        <v>45448.629734189817</v>
      </c>
      <c r="P78" s="31" t="s">
        <v>756</v>
      </c>
      <c r="Q78" s="31" t="s">
        <v>0</v>
      </c>
      <c r="R78" s="33">
        <v>44566.539816770834</v>
      </c>
      <c r="S78" s="31" t="s">
        <v>578</v>
      </c>
      <c r="T78" s="31" t="s">
        <v>0</v>
      </c>
    </row>
    <row r="79" spans="1:20" ht="33.75" hidden="1">
      <c r="A79" s="31" t="s">
        <v>611</v>
      </c>
      <c r="B79" s="32" t="s">
        <v>698</v>
      </c>
      <c r="C79" s="33">
        <v>46023</v>
      </c>
      <c r="E79" s="34">
        <v>0.4</v>
      </c>
      <c r="F79" s="34">
        <v>0.4</v>
      </c>
      <c r="G79" s="31" t="s">
        <v>612</v>
      </c>
      <c r="H79" s="31" t="s">
        <v>712</v>
      </c>
      <c r="I79" s="31" t="s">
        <v>174</v>
      </c>
      <c r="J79" s="31" t="s">
        <v>706</v>
      </c>
      <c r="L79" s="36" t="s">
        <v>498</v>
      </c>
      <c r="M79" s="36" t="s">
        <v>498</v>
      </c>
      <c r="N79" s="36" t="s">
        <v>498</v>
      </c>
      <c r="O79" s="33">
        <v>45448.631355127312</v>
      </c>
      <c r="P79" s="31" t="s">
        <v>176</v>
      </c>
      <c r="Q79" s="31" t="s">
        <v>0</v>
      </c>
      <c r="R79" s="33">
        <v>45448.631355127312</v>
      </c>
      <c r="S79" s="31" t="s">
        <v>775</v>
      </c>
      <c r="T79" s="31" t="s">
        <v>0</v>
      </c>
    </row>
    <row r="80" spans="1:20" ht="33.75" hidden="1">
      <c r="A80" s="31" t="s">
        <v>611</v>
      </c>
      <c r="B80" s="32" t="s">
        <v>594</v>
      </c>
      <c r="C80" s="33">
        <v>45292</v>
      </c>
      <c r="D80" s="33">
        <v>46022</v>
      </c>
      <c r="E80" s="34">
        <v>0.4</v>
      </c>
      <c r="F80" s="34">
        <v>0.4</v>
      </c>
      <c r="G80" s="31" t="s">
        <v>612</v>
      </c>
      <c r="H80" s="31" t="s">
        <v>4</v>
      </c>
      <c r="I80" s="31" t="s">
        <v>174</v>
      </c>
      <c r="J80" s="31" t="s">
        <v>646</v>
      </c>
      <c r="K80" s="32" t="s">
        <v>596</v>
      </c>
      <c r="L80" s="36" t="s">
        <v>498</v>
      </c>
      <c r="M80" s="36" t="s">
        <v>498</v>
      </c>
      <c r="N80" s="36" t="s">
        <v>499</v>
      </c>
      <c r="O80" s="33">
        <v>45448.629734189817</v>
      </c>
      <c r="P80" s="31" t="s">
        <v>756</v>
      </c>
      <c r="Q80" s="31" t="s">
        <v>0</v>
      </c>
      <c r="R80" s="33">
        <v>44706.672438321759</v>
      </c>
      <c r="S80" s="31" t="s">
        <v>613</v>
      </c>
      <c r="T80" s="31" t="s">
        <v>0</v>
      </c>
    </row>
    <row r="81" spans="1:20" ht="33.75" hidden="1">
      <c r="A81" s="31" t="s">
        <v>614</v>
      </c>
      <c r="B81" s="32" t="s">
        <v>698</v>
      </c>
      <c r="C81" s="33">
        <v>46023</v>
      </c>
      <c r="E81" s="34">
        <v>0.4</v>
      </c>
      <c r="F81" s="34">
        <v>0.4</v>
      </c>
      <c r="G81" s="31" t="s">
        <v>615</v>
      </c>
      <c r="H81" s="31" t="s">
        <v>712</v>
      </c>
      <c r="I81" s="31" t="s">
        <v>174</v>
      </c>
      <c r="J81" s="31" t="s">
        <v>706</v>
      </c>
      <c r="L81" s="36" t="s">
        <v>498</v>
      </c>
      <c r="M81" s="36" t="s">
        <v>498</v>
      </c>
      <c r="N81" s="36" t="s">
        <v>498</v>
      </c>
      <c r="O81" s="33">
        <v>45448.631355127312</v>
      </c>
      <c r="P81" s="31" t="s">
        <v>176</v>
      </c>
      <c r="Q81" s="31" t="s">
        <v>0</v>
      </c>
      <c r="R81" s="33">
        <v>45448.631355127312</v>
      </c>
      <c r="S81" s="31" t="s">
        <v>775</v>
      </c>
      <c r="T81" s="31" t="s">
        <v>0</v>
      </c>
    </row>
    <row r="82" spans="1:20" ht="33.75" hidden="1">
      <c r="A82" s="31" t="s">
        <v>614</v>
      </c>
      <c r="B82" s="32" t="s">
        <v>594</v>
      </c>
      <c r="C82" s="33">
        <v>45292</v>
      </c>
      <c r="D82" s="33">
        <v>46022</v>
      </c>
      <c r="E82" s="34">
        <v>0.4</v>
      </c>
      <c r="F82" s="34">
        <v>0.4</v>
      </c>
      <c r="G82" s="31" t="s">
        <v>615</v>
      </c>
      <c r="H82" s="31" t="s">
        <v>4</v>
      </c>
      <c r="I82" s="31" t="s">
        <v>174</v>
      </c>
      <c r="J82" s="31" t="s">
        <v>646</v>
      </c>
      <c r="K82" s="32" t="s">
        <v>596</v>
      </c>
      <c r="L82" s="36" t="s">
        <v>498</v>
      </c>
      <c r="M82" s="36" t="s">
        <v>498</v>
      </c>
      <c r="N82" s="36" t="s">
        <v>499</v>
      </c>
      <c r="O82" s="33">
        <v>45448.629734189817</v>
      </c>
      <c r="P82" s="31" t="s">
        <v>756</v>
      </c>
      <c r="Q82" s="31" t="s">
        <v>0</v>
      </c>
      <c r="R82" s="33">
        <v>44706.672438321759</v>
      </c>
      <c r="S82" s="31" t="s">
        <v>613</v>
      </c>
      <c r="T82" s="31" t="s">
        <v>0</v>
      </c>
    </row>
    <row r="83" spans="1:20" ht="22.5" hidden="1">
      <c r="A83" s="31" t="s">
        <v>128</v>
      </c>
      <c r="B83" s="32" t="s">
        <v>698</v>
      </c>
      <c r="C83" s="33">
        <v>46023</v>
      </c>
      <c r="E83" s="34">
        <v>0.5</v>
      </c>
      <c r="F83" s="34">
        <v>0.5</v>
      </c>
      <c r="G83" s="31" t="s">
        <v>127</v>
      </c>
      <c r="H83" s="31" t="s">
        <v>181</v>
      </c>
      <c r="I83" s="31" t="s">
        <v>638</v>
      </c>
      <c r="J83" s="31" t="s">
        <v>757</v>
      </c>
      <c r="L83" s="36" t="s">
        <v>498</v>
      </c>
      <c r="M83" s="36" t="s">
        <v>498</v>
      </c>
      <c r="N83" s="36" t="s">
        <v>498</v>
      </c>
      <c r="O83" s="33">
        <v>45448.631355127312</v>
      </c>
      <c r="P83" s="31" t="s">
        <v>176</v>
      </c>
      <c r="Q83" s="31" t="s">
        <v>0</v>
      </c>
      <c r="R83" s="33">
        <v>45448.631355127312</v>
      </c>
      <c r="S83" s="31" t="s">
        <v>176</v>
      </c>
      <c r="T83" s="31" t="s">
        <v>0</v>
      </c>
    </row>
    <row r="84" spans="1:20" ht="33.75" hidden="1">
      <c r="A84" s="31" t="s">
        <v>128</v>
      </c>
      <c r="B84" s="32" t="s">
        <v>11</v>
      </c>
      <c r="C84" s="33">
        <v>43466</v>
      </c>
      <c r="D84" s="33">
        <v>46022</v>
      </c>
      <c r="E84" s="34">
        <v>0.5</v>
      </c>
      <c r="F84" s="34">
        <v>0.5</v>
      </c>
      <c r="G84" s="31" t="s">
        <v>127</v>
      </c>
      <c r="H84" s="31" t="s">
        <v>181</v>
      </c>
      <c r="I84" s="31" t="s">
        <v>638</v>
      </c>
      <c r="J84" s="31" t="s">
        <v>641</v>
      </c>
      <c r="K84" s="32" t="s">
        <v>176</v>
      </c>
      <c r="L84" s="36" t="s">
        <v>498</v>
      </c>
      <c r="M84" s="36" t="s">
        <v>498</v>
      </c>
      <c r="N84" s="36" t="s">
        <v>499</v>
      </c>
      <c r="O84" s="33">
        <v>45448.629734189817</v>
      </c>
      <c r="P84" s="31" t="s">
        <v>756</v>
      </c>
      <c r="Q84" s="31" t="s">
        <v>0</v>
      </c>
      <c r="R84" s="33">
        <v>44566.539816770834</v>
      </c>
      <c r="S84" s="31" t="s">
        <v>176</v>
      </c>
      <c r="T84" s="31" t="s">
        <v>0</v>
      </c>
    </row>
    <row r="85" spans="1:20" ht="22.5" hidden="1">
      <c r="A85" s="31" t="s">
        <v>126</v>
      </c>
      <c r="B85" s="32" t="s">
        <v>698</v>
      </c>
      <c r="C85" s="33">
        <v>46023</v>
      </c>
      <c r="E85" s="34">
        <v>0.6</v>
      </c>
      <c r="F85" s="34">
        <v>0.6</v>
      </c>
      <c r="G85" s="31" t="s">
        <v>125</v>
      </c>
      <c r="H85" s="31" t="s">
        <v>712</v>
      </c>
      <c r="I85" s="31" t="s">
        <v>638</v>
      </c>
      <c r="J85" s="31" t="s">
        <v>757</v>
      </c>
      <c r="L85" s="36" t="s">
        <v>498</v>
      </c>
      <c r="M85" s="36" t="s">
        <v>498</v>
      </c>
      <c r="N85" s="36" t="s">
        <v>498</v>
      </c>
      <c r="O85" s="33">
        <v>45448.631355127312</v>
      </c>
      <c r="P85" s="31" t="s">
        <v>176</v>
      </c>
      <c r="Q85" s="31" t="s">
        <v>0</v>
      </c>
      <c r="R85" s="33">
        <v>45448.631355127312</v>
      </c>
      <c r="S85" s="31" t="s">
        <v>176</v>
      </c>
      <c r="T85" s="31" t="s">
        <v>0</v>
      </c>
    </row>
    <row r="86" spans="1:20" ht="33.75" hidden="1">
      <c r="A86" s="31" t="s">
        <v>126</v>
      </c>
      <c r="B86" s="32" t="s">
        <v>11</v>
      </c>
      <c r="C86" s="33">
        <v>43466</v>
      </c>
      <c r="D86" s="33">
        <v>46022</v>
      </c>
      <c r="E86" s="34">
        <v>0.6</v>
      </c>
      <c r="F86" s="34">
        <v>0.6</v>
      </c>
      <c r="G86" s="31" t="s">
        <v>125</v>
      </c>
      <c r="H86" s="31" t="s">
        <v>637</v>
      </c>
      <c r="I86" s="31" t="s">
        <v>638</v>
      </c>
      <c r="J86" s="31" t="s">
        <v>641</v>
      </c>
      <c r="K86" s="32" t="s">
        <v>176</v>
      </c>
      <c r="L86" s="36" t="s">
        <v>498</v>
      </c>
      <c r="M86" s="36" t="s">
        <v>498</v>
      </c>
      <c r="N86" s="36" t="s">
        <v>499</v>
      </c>
      <c r="O86" s="33">
        <v>45448.629734189817</v>
      </c>
      <c r="P86" s="31" t="s">
        <v>756</v>
      </c>
      <c r="Q86" s="31" t="s">
        <v>0</v>
      </c>
      <c r="R86" s="33">
        <v>44566.539816770834</v>
      </c>
      <c r="S86" s="31" t="s">
        <v>176</v>
      </c>
      <c r="T86" s="31" t="s">
        <v>0</v>
      </c>
    </row>
    <row r="87" spans="1:20" ht="22.5" hidden="1">
      <c r="A87" s="31" t="s">
        <v>31</v>
      </c>
      <c r="B87" s="32" t="s">
        <v>698</v>
      </c>
      <c r="C87" s="33">
        <v>46023</v>
      </c>
      <c r="E87" s="34">
        <v>0.89</v>
      </c>
      <c r="F87" s="34">
        <v>0.89</v>
      </c>
      <c r="G87" s="31" t="s">
        <v>30</v>
      </c>
      <c r="H87" s="31" t="s">
        <v>758</v>
      </c>
      <c r="I87" s="31" t="s">
        <v>645</v>
      </c>
      <c r="J87" s="31" t="s">
        <v>706</v>
      </c>
      <c r="L87" s="36" t="s">
        <v>498</v>
      </c>
      <c r="M87" s="36" t="s">
        <v>498</v>
      </c>
      <c r="N87" s="36" t="s">
        <v>498</v>
      </c>
      <c r="O87" s="33">
        <v>45448.631355127312</v>
      </c>
      <c r="P87" s="31" t="s">
        <v>176</v>
      </c>
      <c r="Q87" s="31" t="s">
        <v>0</v>
      </c>
      <c r="R87" s="33">
        <v>45448.631355127312</v>
      </c>
      <c r="S87" s="31" t="s">
        <v>176</v>
      </c>
      <c r="T87" s="31" t="s">
        <v>0</v>
      </c>
    </row>
    <row r="88" spans="1:20" ht="33.75" hidden="1">
      <c r="A88" s="31" t="s">
        <v>31</v>
      </c>
      <c r="B88" s="32" t="s">
        <v>28</v>
      </c>
      <c r="C88" s="33">
        <v>41275</v>
      </c>
      <c r="D88" s="33">
        <v>46022</v>
      </c>
      <c r="E88" s="34">
        <v>0.89</v>
      </c>
      <c r="F88" s="34">
        <v>0.89</v>
      </c>
      <c r="G88" s="31" t="s">
        <v>30</v>
      </c>
      <c r="H88" s="31" t="s">
        <v>642</v>
      </c>
      <c r="I88" s="31" t="s">
        <v>645</v>
      </c>
      <c r="J88" s="31" t="s">
        <v>646</v>
      </c>
      <c r="K88" s="32" t="s">
        <v>176</v>
      </c>
      <c r="L88" s="36" t="s">
        <v>498</v>
      </c>
      <c r="M88" s="36" t="s">
        <v>498</v>
      </c>
      <c r="N88" s="36" t="s">
        <v>499</v>
      </c>
      <c r="O88" s="33">
        <v>45448.629734189817</v>
      </c>
      <c r="P88" s="31" t="s">
        <v>756</v>
      </c>
      <c r="Q88" s="31" t="s">
        <v>0</v>
      </c>
      <c r="R88" s="33">
        <v>44566.539816770834</v>
      </c>
      <c r="S88" s="31" t="s">
        <v>176</v>
      </c>
      <c r="T88" s="31" t="s">
        <v>0</v>
      </c>
    </row>
    <row r="89" spans="1:20" ht="45" hidden="1">
      <c r="A89" s="31" t="s">
        <v>589</v>
      </c>
      <c r="B89" s="32" t="s">
        <v>698</v>
      </c>
      <c r="C89" s="33">
        <v>46023</v>
      </c>
      <c r="E89" s="34">
        <v>0.65</v>
      </c>
      <c r="F89" s="34">
        <v>0.65</v>
      </c>
      <c r="G89" s="31" t="s">
        <v>474</v>
      </c>
      <c r="H89" s="31" t="s">
        <v>712</v>
      </c>
      <c r="I89" s="31" t="s">
        <v>649</v>
      </c>
      <c r="J89" s="31" t="s">
        <v>755</v>
      </c>
      <c r="L89" s="36" t="s">
        <v>498</v>
      </c>
      <c r="M89" s="36" t="s">
        <v>498</v>
      </c>
      <c r="N89" s="36" t="s">
        <v>498</v>
      </c>
      <c r="O89" s="33">
        <v>45448.631355127312</v>
      </c>
      <c r="P89" s="31" t="s">
        <v>176</v>
      </c>
      <c r="Q89" s="31" t="s">
        <v>0</v>
      </c>
      <c r="R89" s="33">
        <v>45448.631355127312</v>
      </c>
      <c r="S89" s="31" t="s">
        <v>771</v>
      </c>
      <c r="T89" s="31" t="s">
        <v>0</v>
      </c>
    </row>
    <row r="90" spans="1:20" ht="45" hidden="1">
      <c r="A90" s="31" t="s">
        <v>589</v>
      </c>
      <c r="B90" s="32" t="s">
        <v>456</v>
      </c>
      <c r="C90" s="33">
        <v>44927</v>
      </c>
      <c r="D90" s="33">
        <v>46022</v>
      </c>
      <c r="E90" s="34">
        <v>0.65</v>
      </c>
      <c r="F90" s="34">
        <v>0.65</v>
      </c>
      <c r="G90" s="31" t="s">
        <v>474</v>
      </c>
      <c r="H90" s="31" t="s">
        <v>637</v>
      </c>
      <c r="I90" s="31" t="s">
        <v>649</v>
      </c>
      <c r="J90" s="31" t="s">
        <v>639</v>
      </c>
      <c r="K90" s="32" t="s">
        <v>454</v>
      </c>
      <c r="L90" s="36" t="s">
        <v>498</v>
      </c>
      <c r="M90" s="36" t="s">
        <v>498</v>
      </c>
      <c r="N90" s="36" t="s">
        <v>499</v>
      </c>
      <c r="O90" s="33">
        <v>45448.629734189817</v>
      </c>
      <c r="P90" s="31" t="s">
        <v>756</v>
      </c>
      <c r="Q90" s="31" t="s">
        <v>0</v>
      </c>
      <c r="R90" s="33">
        <v>44575.691307488429</v>
      </c>
      <c r="S90" s="31" t="s">
        <v>473</v>
      </c>
      <c r="T90" s="31" t="s">
        <v>0</v>
      </c>
    </row>
    <row r="91" spans="1:20" ht="33.75" hidden="1">
      <c r="A91" s="31" t="s">
        <v>753</v>
      </c>
      <c r="B91" s="32" t="s">
        <v>594</v>
      </c>
      <c r="C91" s="33">
        <v>45292</v>
      </c>
      <c r="E91" s="34">
        <v>0.7</v>
      </c>
      <c r="F91" s="34">
        <v>0.7</v>
      </c>
      <c r="G91" s="31" t="s">
        <v>474</v>
      </c>
      <c r="H91" s="31" t="s">
        <v>637</v>
      </c>
      <c r="I91" s="31" t="s">
        <v>649</v>
      </c>
      <c r="J91" s="31" t="s">
        <v>641</v>
      </c>
      <c r="K91" s="32" t="s">
        <v>454</v>
      </c>
      <c r="L91" s="36" t="s">
        <v>498</v>
      </c>
      <c r="M91" s="36" t="s">
        <v>498</v>
      </c>
      <c r="N91" s="36" t="s">
        <v>499</v>
      </c>
      <c r="O91" s="33">
        <v>45371.678572280092</v>
      </c>
      <c r="P91" s="31" t="s">
        <v>176</v>
      </c>
      <c r="Q91" s="31" t="s">
        <v>0</v>
      </c>
      <c r="R91" s="33">
        <v>45371.678572280092</v>
      </c>
      <c r="S91" s="31" t="s">
        <v>750</v>
      </c>
      <c r="T91" s="31" t="s">
        <v>0</v>
      </c>
    </row>
    <row r="92" spans="1:20" ht="33.75" hidden="1">
      <c r="A92" s="31" t="s">
        <v>754</v>
      </c>
      <c r="B92" s="32" t="s">
        <v>594</v>
      </c>
      <c r="C92" s="33">
        <v>45292</v>
      </c>
      <c r="E92" s="34">
        <v>0.65</v>
      </c>
      <c r="F92" s="34">
        <v>0.65</v>
      </c>
      <c r="G92" s="31" t="s">
        <v>474</v>
      </c>
      <c r="H92" s="31" t="s">
        <v>637</v>
      </c>
      <c r="I92" s="31" t="s">
        <v>649</v>
      </c>
      <c r="J92" s="31" t="s">
        <v>175</v>
      </c>
      <c r="K92" s="32" t="s">
        <v>454</v>
      </c>
      <c r="L92" s="36" t="s">
        <v>498</v>
      </c>
      <c r="M92" s="36" t="s">
        <v>498</v>
      </c>
      <c r="N92" s="36" t="s">
        <v>499</v>
      </c>
      <c r="O92" s="33">
        <v>45371.678572280092</v>
      </c>
      <c r="P92" s="31" t="s">
        <v>176</v>
      </c>
      <c r="Q92" s="31" t="s">
        <v>0</v>
      </c>
      <c r="R92" s="33">
        <v>45371.678572280092</v>
      </c>
      <c r="S92" s="31" t="s">
        <v>750</v>
      </c>
      <c r="T92" s="31" t="s">
        <v>0</v>
      </c>
    </row>
    <row r="93" spans="1:20" ht="22.5" hidden="1">
      <c r="A93" s="31" t="s">
        <v>22</v>
      </c>
      <c r="B93" s="32" t="s">
        <v>698</v>
      </c>
      <c r="C93" s="33">
        <v>46023</v>
      </c>
      <c r="E93" s="34">
        <v>0.6</v>
      </c>
      <c r="F93" s="34">
        <v>0.6</v>
      </c>
      <c r="G93" s="31" t="s">
        <v>21</v>
      </c>
      <c r="H93" s="31" t="s">
        <v>712</v>
      </c>
      <c r="I93" s="31" t="s">
        <v>638</v>
      </c>
      <c r="J93" s="31" t="s">
        <v>757</v>
      </c>
      <c r="L93" s="36" t="s">
        <v>498</v>
      </c>
      <c r="M93" s="36" t="s">
        <v>498</v>
      </c>
      <c r="N93" s="36" t="s">
        <v>498</v>
      </c>
      <c r="O93" s="33">
        <v>45448.631355127312</v>
      </c>
      <c r="P93" s="31" t="s">
        <v>176</v>
      </c>
      <c r="Q93" s="31" t="s">
        <v>0</v>
      </c>
      <c r="R93" s="33">
        <v>45448.631355127312</v>
      </c>
      <c r="S93" s="31" t="s">
        <v>176</v>
      </c>
      <c r="T93" s="31" t="s">
        <v>0</v>
      </c>
    </row>
    <row r="94" spans="1:20" ht="33.75" hidden="1">
      <c r="A94" s="31" t="s">
        <v>22</v>
      </c>
      <c r="B94" s="32" t="s">
        <v>11</v>
      </c>
      <c r="C94" s="33">
        <v>43466</v>
      </c>
      <c r="D94" s="33">
        <v>46022</v>
      </c>
      <c r="E94" s="34">
        <v>0.6</v>
      </c>
      <c r="F94" s="34">
        <v>0.6</v>
      </c>
      <c r="G94" s="31" t="s">
        <v>21</v>
      </c>
      <c r="H94" s="31" t="s">
        <v>637</v>
      </c>
      <c r="I94" s="31" t="s">
        <v>638</v>
      </c>
      <c r="J94" s="31" t="s">
        <v>641</v>
      </c>
      <c r="K94" s="32" t="s">
        <v>176</v>
      </c>
      <c r="L94" s="36" t="s">
        <v>498</v>
      </c>
      <c r="M94" s="36" t="s">
        <v>498</v>
      </c>
      <c r="N94" s="36" t="s">
        <v>499</v>
      </c>
      <c r="O94" s="33">
        <v>45448.629734189817</v>
      </c>
      <c r="P94" s="31" t="s">
        <v>756</v>
      </c>
      <c r="Q94" s="31" t="s">
        <v>0</v>
      </c>
      <c r="R94" s="33">
        <v>44566.539816770834</v>
      </c>
      <c r="S94" s="31" t="s">
        <v>176</v>
      </c>
      <c r="T94" s="31" t="s">
        <v>0</v>
      </c>
    </row>
    <row r="95" spans="1:20" ht="22.5" hidden="1">
      <c r="A95" s="31" t="s">
        <v>106</v>
      </c>
      <c r="B95" s="32" t="s">
        <v>698</v>
      </c>
      <c r="C95" s="33">
        <v>46023</v>
      </c>
      <c r="E95" s="34">
        <v>0.45</v>
      </c>
      <c r="F95" s="34">
        <v>0.45</v>
      </c>
      <c r="G95" s="31" t="s">
        <v>104</v>
      </c>
      <c r="H95" s="31" t="s">
        <v>181</v>
      </c>
      <c r="I95" s="31" t="s">
        <v>638</v>
      </c>
      <c r="J95" s="31" t="s">
        <v>757</v>
      </c>
      <c r="L95" s="36" t="s">
        <v>498</v>
      </c>
      <c r="M95" s="36" t="s">
        <v>498</v>
      </c>
      <c r="N95" s="36" t="s">
        <v>498</v>
      </c>
      <c r="O95" s="33">
        <v>45448.631355127312</v>
      </c>
      <c r="P95" s="31" t="s">
        <v>176</v>
      </c>
      <c r="Q95" s="31" t="s">
        <v>0</v>
      </c>
      <c r="R95" s="33">
        <v>45448.631355127312</v>
      </c>
      <c r="S95" s="31" t="s">
        <v>176</v>
      </c>
      <c r="T95" s="31" t="s">
        <v>0</v>
      </c>
    </row>
    <row r="96" spans="1:20" ht="33.75" hidden="1">
      <c r="A96" s="31" t="s">
        <v>106</v>
      </c>
      <c r="B96" s="32" t="s">
        <v>11</v>
      </c>
      <c r="C96" s="33">
        <v>43466</v>
      </c>
      <c r="D96" s="33">
        <v>46022</v>
      </c>
      <c r="E96" s="34">
        <v>0.45</v>
      </c>
      <c r="F96" s="34">
        <v>0.45</v>
      </c>
      <c r="G96" s="31" t="s">
        <v>104</v>
      </c>
      <c r="H96" s="31" t="s">
        <v>181</v>
      </c>
      <c r="I96" s="31" t="s">
        <v>638</v>
      </c>
      <c r="J96" s="31" t="s">
        <v>641</v>
      </c>
      <c r="K96" s="32" t="s">
        <v>176</v>
      </c>
      <c r="L96" s="36" t="s">
        <v>498</v>
      </c>
      <c r="M96" s="36" t="s">
        <v>498</v>
      </c>
      <c r="N96" s="36" t="s">
        <v>499</v>
      </c>
      <c r="O96" s="33">
        <v>45448.629734189817</v>
      </c>
      <c r="P96" s="31" t="s">
        <v>756</v>
      </c>
      <c r="Q96" s="31" t="s">
        <v>0</v>
      </c>
      <c r="R96" s="33">
        <v>44566.539816770834</v>
      </c>
      <c r="S96" s="31" t="s">
        <v>176</v>
      </c>
      <c r="T96" s="31" t="s">
        <v>0</v>
      </c>
    </row>
    <row r="97" spans="1:20" ht="22.5" hidden="1">
      <c r="A97" s="31" t="s">
        <v>105</v>
      </c>
      <c r="B97" s="32" t="s">
        <v>698</v>
      </c>
      <c r="C97" s="33">
        <v>46023</v>
      </c>
      <c r="E97" s="34">
        <v>0.45</v>
      </c>
      <c r="F97" s="34">
        <v>0.45</v>
      </c>
      <c r="G97" s="31" t="s">
        <v>104</v>
      </c>
      <c r="H97" s="31" t="s">
        <v>712</v>
      </c>
      <c r="I97" s="31" t="s">
        <v>638</v>
      </c>
      <c r="J97" s="31" t="s">
        <v>757</v>
      </c>
      <c r="L97" s="36" t="s">
        <v>498</v>
      </c>
      <c r="M97" s="36" t="s">
        <v>498</v>
      </c>
      <c r="N97" s="36" t="s">
        <v>498</v>
      </c>
      <c r="O97" s="33">
        <v>45448.631355127312</v>
      </c>
      <c r="P97" s="31" t="s">
        <v>176</v>
      </c>
      <c r="Q97" s="31" t="s">
        <v>0</v>
      </c>
      <c r="R97" s="33">
        <v>45448.631355127312</v>
      </c>
      <c r="S97" s="31" t="s">
        <v>176</v>
      </c>
      <c r="T97" s="31" t="s">
        <v>0</v>
      </c>
    </row>
    <row r="98" spans="1:20" ht="33.75" hidden="1">
      <c r="A98" s="31" t="s">
        <v>105</v>
      </c>
      <c r="B98" s="32" t="s">
        <v>11</v>
      </c>
      <c r="C98" s="33">
        <v>43466</v>
      </c>
      <c r="D98" s="33">
        <v>46022</v>
      </c>
      <c r="E98" s="34">
        <v>0.45</v>
      </c>
      <c r="F98" s="34">
        <v>0.45</v>
      </c>
      <c r="G98" s="31" t="s">
        <v>104</v>
      </c>
      <c r="H98" s="31" t="s">
        <v>637</v>
      </c>
      <c r="I98" s="31" t="s">
        <v>638</v>
      </c>
      <c r="J98" s="31" t="s">
        <v>641</v>
      </c>
      <c r="K98" s="32" t="s">
        <v>176</v>
      </c>
      <c r="L98" s="36" t="s">
        <v>498</v>
      </c>
      <c r="M98" s="36" t="s">
        <v>498</v>
      </c>
      <c r="N98" s="36" t="s">
        <v>499</v>
      </c>
      <c r="O98" s="33">
        <v>45448.629734189817</v>
      </c>
      <c r="P98" s="31" t="s">
        <v>756</v>
      </c>
      <c r="Q98" s="31" t="s">
        <v>0</v>
      </c>
      <c r="R98" s="33">
        <v>44566.539816770834</v>
      </c>
      <c r="S98" s="31" t="s">
        <v>176</v>
      </c>
      <c r="T98" s="31" t="s">
        <v>0</v>
      </c>
    </row>
    <row r="99" spans="1:20" ht="22.5" hidden="1">
      <c r="A99" s="31" t="s">
        <v>103</v>
      </c>
      <c r="B99" s="32" t="s">
        <v>698</v>
      </c>
      <c r="C99" s="33">
        <v>46023</v>
      </c>
      <c r="E99" s="34">
        <v>0.45</v>
      </c>
      <c r="F99" s="34">
        <v>0.45</v>
      </c>
      <c r="G99" s="31" t="s">
        <v>102</v>
      </c>
      <c r="H99" s="31" t="s">
        <v>181</v>
      </c>
      <c r="I99" s="31" t="s">
        <v>638</v>
      </c>
      <c r="J99" s="31" t="s">
        <v>757</v>
      </c>
      <c r="L99" s="36" t="s">
        <v>498</v>
      </c>
      <c r="M99" s="36" t="s">
        <v>498</v>
      </c>
      <c r="N99" s="36" t="s">
        <v>498</v>
      </c>
      <c r="O99" s="33">
        <v>45448.631355127312</v>
      </c>
      <c r="P99" s="31" t="s">
        <v>176</v>
      </c>
      <c r="Q99" s="31" t="s">
        <v>0</v>
      </c>
      <c r="R99" s="33">
        <v>45448.631355127312</v>
      </c>
      <c r="S99" s="31" t="s">
        <v>176</v>
      </c>
      <c r="T99" s="31" t="s">
        <v>0</v>
      </c>
    </row>
    <row r="100" spans="1:20" ht="33.75" hidden="1">
      <c r="A100" s="31" t="s">
        <v>103</v>
      </c>
      <c r="B100" s="32" t="s">
        <v>11</v>
      </c>
      <c r="C100" s="33">
        <v>43466</v>
      </c>
      <c r="D100" s="33">
        <v>46022</v>
      </c>
      <c r="E100" s="34">
        <v>0.45</v>
      </c>
      <c r="F100" s="34">
        <v>0.45</v>
      </c>
      <c r="G100" s="31" t="s">
        <v>102</v>
      </c>
      <c r="H100" s="31" t="s">
        <v>181</v>
      </c>
      <c r="I100" s="31" t="s">
        <v>638</v>
      </c>
      <c r="J100" s="31" t="s">
        <v>641</v>
      </c>
      <c r="K100" s="32" t="s">
        <v>176</v>
      </c>
      <c r="L100" s="36" t="s">
        <v>498</v>
      </c>
      <c r="M100" s="36" t="s">
        <v>498</v>
      </c>
      <c r="N100" s="36" t="s">
        <v>499</v>
      </c>
      <c r="O100" s="33">
        <v>45448.629734189817</v>
      </c>
      <c r="P100" s="31" t="s">
        <v>756</v>
      </c>
      <c r="Q100" s="31" t="s">
        <v>0</v>
      </c>
      <c r="R100" s="33">
        <v>44566.539816770834</v>
      </c>
      <c r="S100" s="31" t="s">
        <v>176</v>
      </c>
      <c r="T100" s="31" t="s">
        <v>0</v>
      </c>
    </row>
    <row r="101" spans="1:20" ht="45" hidden="1">
      <c r="A101" s="31" t="s">
        <v>591</v>
      </c>
      <c r="B101" s="32" t="s">
        <v>698</v>
      </c>
      <c r="C101" s="33">
        <v>46023</v>
      </c>
      <c r="E101" s="34">
        <v>0.75</v>
      </c>
      <c r="F101" s="34">
        <v>0.75</v>
      </c>
      <c r="G101" s="31" t="s">
        <v>472</v>
      </c>
      <c r="H101" s="31" t="s">
        <v>712</v>
      </c>
      <c r="I101" s="31" t="s">
        <v>174</v>
      </c>
      <c r="J101" s="31" t="s">
        <v>703</v>
      </c>
      <c r="L101" s="36" t="s">
        <v>498</v>
      </c>
      <c r="M101" s="36" t="s">
        <v>498</v>
      </c>
      <c r="N101" s="36" t="s">
        <v>498</v>
      </c>
      <c r="O101" s="33">
        <v>45448.631355127312</v>
      </c>
      <c r="P101" s="31" t="s">
        <v>176</v>
      </c>
      <c r="Q101" s="31" t="s">
        <v>0</v>
      </c>
      <c r="R101" s="33">
        <v>45448.631355127312</v>
      </c>
      <c r="S101" s="31" t="s">
        <v>776</v>
      </c>
      <c r="T101" s="31" t="s">
        <v>0</v>
      </c>
    </row>
    <row r="102" spans="1:20" ht="45" hidden="1">
      <c r="A102" s="31" t="s">
        <v>591</v>
      </c>
      <c r="B102" s="32" t="s">
        <v>456</v>
      </c>
      <c r="C102" s="33">
        <v>44927</v>
      </c>
      <c r="D102" s="33">
        <v>46022</v>
      </c>
      <c r="E102" s="34">
        <v>0.75</v>
      </c>
      <c r="F102" s="34">
        <v>0.75</v>
      </c>
      <c r="G102" s="31" t="s">
        <v>472</v>
      </c>
      <c r="H102" s="31" t="s">
        <v>637</v>
      </c>
      <c r="I102" s="31" t="s">
        <v>174</v>
      </c>
      <c r="J102" s="31" t="s">
        <v>2</v>
      </c>
      <c r="K102" s="32" t="s">
        <v>454</v>
      </c>
      <c r="L102" s="36" t="s">
        <v>498</v>
      </c>
      <c r="M102" s="36" t="s">
        <v>498</v>
      </c>
      <c r="N102" s="36" t="s">
        <v>499</v>
      </c>
      <c r="O102" s="33">
        <v>45448.629734189817</v>
      </c>
      <c r="P102" s="31" t="s">
        <v>756</v>
      </c>
      <c r="Q102" s="31" t="s">
        <v>0</v>
      </c>
      <c r="R102" s="33">
        <v>44575.691307488429</v>
      </c>
      <c r="S102" s="31" t="s">
        <v>470</v>
      </c>
      <c r="T102" s="31" t="s">
        <v>0</v>
      </c>
    </row>
    <row r="103" spans="1:20" ht="33.75" hidden="1">
      <c r="A103" s="31" t="s">
        <v>55</v>
      </c>
      <c r="B103" s="32" t="s">
        <v>698</v>
      </c>
      <c r="C103" s="33">
        <v>46023</v>
      </c>
      <c r="E103" s="34">
        <v>0.4</v>
      </c>
      <c r="F103" s="34">
        <v>0.4</v>
      </c>
      <c r="G103" s="31" t="s">
        <v>53</v>
      </c>
      <c r="H103" s="31" t="s">
        <v>712</v>
      </c>
      <c r="I103" s="31" t="s">
        <v>174</v>
      </c>
      <c r="J103" s="31" t="s">
        <v>755</v>
      </c>
      <c r="L103" s="36" t="s">
        <v>498</v>
      </c>
      <c r="M103" s="36" t="s">
        <v>498</v>
      </c>
      <c r="N103" s="36" t="s">
        <v>498</v>
      </c>
      <c r="O103" s="33">
        <v>45448.631355127312</v>
      </c>
      <c r="P103" s="31" t="s">
        <v>176</v>
      </c>
      <c r="Q103" s="31" t="s">
        <v>0</v>
      </c>
      <c r="R103" s="33">
        <v>45448.631355127312</v>
      </c>
      <c r="S103" s="31" t="s">
        <v>579</v>
      </c>
      <c r="T103" s="31" t="s">
        <v>0</v>
      </c>
    </row>
    <row r="104" spans="1:20" ht="33.75" hidden="1">
      <c r="A104" s="31" t="s">
        <v>55</v>
      </c>
      <c r="B104" s="32" t="s">
        <v>54</v>
      </c>
      <c r="C104" s="33">
        <v>44562</v>
      </c>
      <c r="D104" s="33">
        <v>46022</v>
      </c>
      <c r="E104" s="34">
        <v>0.4</v>
      </c>
      <c r="F104" s="34">
        <v>0.4</v>
      </c>
      <c r="G104" s="31" t="s">
        <v>53</v>
      </c>
      <c r="H104" s="31" t="s">
        <v>4</v>
      </c>
      <c r="I104" s="31" t="s">
        <v>174</v>
      </c>
      <c r="J104" s="31" t="s">
        <v>639</v>
      </c>
      <c r="K104" s="32" t="s">
        <v>176</v>
      </c>
      <c r="L104" s="36" t="s">
        <v>498</v>
      </c>
      <c r="M104" s="36" t="s">
        <v>498</v>
      </c>
      <c r="N104" s="36" t="s">
        <v>499</v>
      </c>
      <c r="O104" s="33">
        <v>45448.629734189817</v>
      </c>
      <c r="P104" s="31" t="s">
        <v>756</v>
      </c>
      <c r="Q104" s="31" t="s">
        <v>0</v>
      </c>
      <c r="R104" s="33">
        <v>44566.539816770834</v>
      </c>
      <c r="S104" s="31" t="s">
        <v>579</v>
      </c>
      <c r="T104" s="31" t="s">
        <v>0</v>
      </c>
    </row>
    <row r="105" spans="1:20" ht="22.5" hidden="1">
      <c r="A105" s="31" t="s">
        <v>101</v>
      </c>
      <c r="B105" s="32" t="s">
        <v>698</v>
      </c>
      <c r="C105" s="33">
        <v>46023</v>
      </c>
      <c r="E105" s="34">
        <v>0.19</v>
      </c>
      <c r="F105" s="34">
        <v>0.19</v>
      </c>
      <c r="G105" s="31" t="s">
        <v>100</v>
      </c>
      <c r="H105" s="31" t="s">
        <v>712</v>
      </c>
      <c r="I105" s="31" t="s">
        <v>638</v>
      </c>
      <c r="J105" s="31" t="s">
        <v>755</v>
      </c>
      <c r="L105" s="36" t="s">
        <v>498</v>
      </c>
      <c r="M105" s="36" t="s">
        <v>498</v>
      </c>
      <c r="N105" s="36" t="s">
        <v>498</v>
      </c>
      <c r="O105" s="33">
        <v>45448.631355127312</v>
      </c>
      <c r="P105" s="31" t="s">
        <v>176</v>
      </c>
      <c r="Q105" s="31" t="s">
        <v>0</v>
      </c>
      <c r="R105" s="33">
        <v>45448.631355127312</v>
      </c>
      <c r="S105" s="31" t="s">
        <v>176</v>
      </c>
      <c r="T105" s="31" t="s">
        <v>0</v>
      </c>
    </row>
    <row r="106" spans="1:20" ht="33.75" hidden="1">
      <c r="A106" s="31" t="s">
        <v>101</v>
      </c>
      <c r="B106" s="32" t="s">
        <v>11</v>
      </c>
      <c r="C106" s="33">
        <v>43466</v>
      </c>
      <c r="D106" s="33">
        <v>46022</v>
      </c>
      <c r="E106" s="34">
        <v>0.19</v>
      </c>
      <c r="F106" s="34">
        <v>0.19</v>
      </c>
      <c r="G106" s="31" t="s">
        <v>100</v>
      </c>
      <c r="H106" s="31" t="s">
        <v>637</v>
      </c>
      <c r="I106" s="31" t="s">
        <v>638</v>
      </c>
      <c r="J106" s="31" t="s">
        <v>639</v>
      </c>
      <c r="K106" s="32" t="s">
        <v>176</v>
      </c>
      <c r="L106" s="36" t="s">
        <v>498</v>
      </c>
      <c r="M106" s="36" t="s">
        <v>498</v>
      </c>
      <c r="N106" s="36" t="s">
        <v>499</v>
      </c>
      <c r="O106" s="33">
        <v>45448.629734189817</v>
      </c>
      <c r="P106" s="31" t="s">
        <v>756</v>
      </c>
      <c r="Q106" s="31" t="s">
        <v>0</v>
      </c>
      <c r="R106" s="33">
        <v>44566.539816770834</v>
      </c>
      <c r="S106" s="31" t="s">
        <v>176</v>
      </c>
      <c r="T106" s="31" t="s">
        <v>0</v>
      </c>
    </row>
    <row r="107" spans="1:20" ht="22.5" hidden="1">
      <c r="A107" s="31" t="s">
        <v>99</v>
      </c>
      <c r="B107" s="32" t="s">
        <v>698</v>
      </c>
      <c r="C107" s="33">
        <v>46023</v>
      </c>
      <c r="E107" s="34">
        <v>0.4</v>
      </c>
      <c r="F107" s="34">
        <v>0.4</v>
      </c>
      <c r="G107" s="31" t="s">
        <v>98</v>
      </c>
      <c r="H107" s="31" t="s">
        <v>712</v>
      </c>
      <c r="I107" s="31" t="s">
        <v>638</v>
      </c>
      <c r="J107" s="31" t="s">
        <v>757</v>
      </c>
      <c r="L107" s="36" t="s">
        <v>498</v>
      </c>
      <c r="M107" s="36" t="s">
        <v>498</v>
      </c>
      <c r="N107" s="36" t="s">
        <v>498</v>
      </c>
      <c r="O107" s="33">
        <v>45448.631355127312</v>
      </c>
      <c r="P107" s="31" t="s">
        <v>176</v>
      </c>
      <c r="Q107" s="31" t="s">
        <v>0</v>
      </c>
      <c r="R107" s="33">
        <v>45448.631355127312</v>
      </c>
      <c r="S107" s="31" t="s">
        <v>176</v>
      </c>
      <c r="T107" s="31" t="s">
        <v>0</v>
      </c>
    </row>
    <row r="108" spans="1:20" ht="33.75" hidden="1">
      <c r="A108" s="31" t="s">
        <v>99</v>
      </c>
      <c r="B108" s="32" t="s">
        <v>11</v>
      </c>
      <c r="C108" s="33">
        <v>43466</v>
      </c>
      <c r="D108" s="33">
        <v>46022</v>
      </c>
      <c r="E108" s="34">
        <v>0.4</v>
      </c>
      <c r="F108" s="34">
        <v>0.4</v>
      </c>
      <c r="G108" s="31" t="s">
        <v>98</v>
      </c>
      <c r="H108" s="31" t="s">
        <v>637</v>
      </c>
      <c r="I108" s="31" t="s">
        <v>638</v>
      </c>
      <c r="J108" s="31" t="s">
        <v>641</v>
      </c>
      <c r="K108" s="32" t="s">
        <v>176</v>
      </c>
      <c r="L108" s="36" t="s">
        <v>498</v>
      </c>
      <c r="M108" s="36" t="s">
        <v>498</v>
      </c>
      <c r="N108" s="36" t="s">
        <v>499</v>
      </c>
      <c r="O108" s="33">
        <v>45448.629734189817</v>
      </c>
      <c r="P108" s="31" t="s">
        <v>756</v>
      </c>
      <c r="Q108" s="31" t="s">
        <v>0</v>
      </c>
      <c r="R108" s="33">
        <v>44566.539816770834</v>
      </c>
      <c r="S108" s="31" t="s">
        <v>176</v>
      </c>
      <c r="T108" s="31" t="s">
        <v>0</v>
      </c>
    </row>
    <row r="109" spans="1:20" ht="22.5" hidden="1">
      <c r="A109" s="31" t="s">
        <v>97</v>
      </c>
      <c r="B109" s="32" t="s">
        <v>698</v>
      </c>
      <c r="C109" s="33">
        <v>46023</v>
      </c>
      <c r="E109" s="34">
        <v>0.52</v>
      </c>
      <c r="F109" s="34">
        <v>0.52</v>
      </c>
      <c r="G109" s="31" t="s">
        <v>96</v>
      </c>
      <c r="H109" s="31" t="s">
        <v>181</v>
      </c>
      <c r="I109" s="31" t="s">
        <v>638</v>
      </c>
      <c r="J109" s="31" t="s">
        <v>757</v>
      </c>
      <c r="L109" s="36" t="s">
        <v>498</v>
      </c>
      <c r="M109" s="36" t="s">
        <v>498</v>
      </c>
      <c r="N109" s="36" t="s">
        <v>498</v>
      </c>
      <c r="O109" s="33">
        <v>45448.631355127312</v>
      </c>
      <c r="P109" s="31" t="s">
        <v>176</v>
      </c>
      <c r="Q109" s="31" t="s">
        <v>0</v>
      </c>
      <c r="R109" s="33">
        <v>45448.631355127312</v>
      </c>
      <c r="S109" s="31" t="s">
        <v>176</v>
      </c>
      <c r="T109" s="31" t="s">
        <v>0</v>
      </c>
    </row>
    <row r="110" spans="1:20" ht="33.75" hidden="1">
      <c r="A110" s="31" t="s">
        <v>97</v>
      </c>
      <c r="B110" s="32" t="s">
        <v>11</v>
      </c>
      <c r="C110" s="33">
        <v>43466</v>
      </c>
      <c r="D110" s="33">
        <v>46022</v>
      </c>
      <c r="E110" s="34">
        <v>0.52</v>
      </c>
      <c r="F110" s="34">
        <v>0.52</v>
      </c>
      <c r="G110" s="31" t="s">
        <v>96</v>
      </c>
      <c r="H110" s="31" t="s">
        <v>181</v>
      </c>
      <c r="I110" s="31" t="s">
        <v>638</v>
      </c>
      <c r="J110" s="31" t="s">
        <v>641</v>
      </c>
      <c r="K110" s="32" t="s">
        <v>176</v>
      </c>
      <c r="L110" s="36" t="s">
        <v>498</v>
      </c>
      <c r="M110" s="36" t="s">
        <v>498</v>
      </c>
      <c r="N110" s="36" t="s">
        <v>499</v>
      </c>
      <c r="O110" s="33">
        <v>45448.629734189817</v>
      </c>
      <c r="P110" s="31" t="s">
        <v>756</v>
      </c>
      <c r="Q110" s="31" t="s">
        <v>0</v>
      </c>
      <c r="R110" s="33">
        <v>44566.539816770834</v>
      </c>
      <c r="S110" s="31" t="s">
        <v>176</v>
      </c>
      <c r="T110" s="31" t="s">
        <v>0</v>
      </c>
    </row>
    <row r="111" spans="1:20" ht="22.5" hidden="1">
      <c r="A111" s="31" t="s">
        <v>95</v>
      </c>
      <c r="B111" s="32" t="s">
        <v>698</v>
      </c>
      <c r="C111" s="33">
        <v>46023</v>
      </c>
      <c r="E111" s="34">
        <v>0.68</v>
      </c>
      <c r="F111" s="34">
        <v>0.68</v>
      </c>
      <c r="G111" s="31" t="s">
        <v>94</v>
      </c>
      <c r="H111" s="31" t="s">
        <v>712</v>
      </c>
      <c r="I111" s="31" t="s">
        <v>638</v>
      </c>
      <c r="J111" s="31" t="s">
        <v>757</v>
      </c>
      <c r="L111" s="36" t="s">
        <v>498</v>
      </c>
      <c r="M111" s="36" t="s">
        <v>498</v>
      </c>
      <c r="N111" s="36" t="s">
        <v>498</v>
      </c>
      <c r="O111" s="33">
        <v>45448.631355127312</v>
      </c>
      <c r="P111" s="31" t="s">
        <v>176</v>
      </c>
      <c r="Q111" s="31" t="s">
        <v>0</v>
      </c>
      <c r="R111" s="33">
        <v>45448.631355127312</v>
      </c>
      <c r="S111" s="31" t="s">
        <v>176</v>
      </c>
      <c r="T111" s="31" t="s">
        <v>0</v>
      </c>
    </row>
    <row r="112" spans="1:20" ht="33.75" hidden="1">
      <c r="A112" s="31" t="s">
        <v>95</v>
      </c>
      <c r="B112" s="32" t="s">
        <v>11</v>
      </c>
      <c r="C112" s="33">
        <v>43466</v>
      </c>
      <c r="D112" s="33">
        <v>46022</v>
      </c>
      <c r="E112" s="34">
        <v>0.68</v>
      </c>
      <c r="F112" s="34">
        <v>0.68</v>
      </c>
      <c r="G112" s="31" t="s">
        <v>94</v>
      </c>
      <c r="H112" s="31" t="s">
        <v>637</v>
      </c>
      <c r="I112" s="31" t="s">
        <v>638</v>
      </c>
      <c r="J112" s="31" t="s">
        <v>641</v>
      </c>
      <c r="K112" s="32" t="s">
        <v>176</v>
      </c>
      <c r="L112" s="36" t="s">
        <v>498</v>
      </c>
      <c r="M112" s="36" t="s">
        <v>498</v>
      </c>
      <c r="N112" s="36" t="s">
        <v>499</v>
      </c>
      <c r="O112" s="33">
        <v>45448.629734189817</v>
      </c>
      <c r="P112" s="31" t="s">
        <v>756</v>
      </c>
      <c r="Q112" s="31" t="s">
        <v>0</v>
      </c>
      <c r="R112" s="33">
        <v>44566.539816770834</v>
      </c>
      <c r="S112" s="31" t="s">
        <v>176</v>
      </c>
      <c r="T112" s="31" t="s">
        <v>0</v>
      </c>
    </row>
    <row r="113" spans="1:20" hidden="1">
      <c r="A113" s="31" t="s">
        <v>93</v>
      </c>
      <c r="B113" s="32" t="s">
        <v>698</v>
      </c>
      <c r="C113" s="33">
        <v>46023</v>
      </c>
      <c r="E113" s="34">
        <v>0.5</v>
      </c>
      <c r="F113" s="34">
        <v>0.5</v>
      </c>
      <c r="G113" s="31" t="s">
        <v>92</v>
      </c>
      <c r="H113" s="31" t="s">
        <v>181</v>
      </c>
      <c r="I113" s="31" t="s">
        <v>91</v>
      </c>
      <c r="J113" s="31" t="s">
        <v>757</v>
      </c>
      <c r="L113" s="36" t="s">
        <v>498</v>
      </c>
      <c r="M113" s="36" t="s">
        <v>498</v>
      </c>
      <c r="N113" s="36" t="s">
        <v>498</v>
      </c>
      <c r="O113" s="33">
        <v>45448.631355127312</v>
      </c>
      <c r="P113" s="31" t="s">
        <v>176</v>
      </c>
      <c r="Q113" s="31" t="s">
        <v>0</v>
      </c>
      <c r="R113" s="33">
        <v>45448.631355127312</v>
      </c>
      <c r="S113" s="31" t="s">
        <v>176</v>
      </c>
      <c r="T113" s="31" t="s">
        <v>0</v>
      </c>
    </row>
    <row r="114" spans="1:20" ht="33.75" hidden="1">
      <c r="A114" s="31" t="s">
        <v>93</v>
      </c>
      <c r="B114" s="32" t="s">
        <v>11</v>
      </c>
      <c r="C114" s="33">
        <v>43466</v>
      </c>
      <c r="D114" s="33">
        <v>46022</v>
      </c>
      <c r="E114" s="34">
        <v>0.5</v>
      </c>
      <c r="F114" s="34">
        <v>0.5</v>
      </c>
      <c r="G114" s="31" t="s">
        <v>92</v>
      </c>
      <c r="H114" s="31" t="s">
        <v>181</v>
      </c>
      <c r="I114" s="31" t="s">
        <v>91</v>
      </c>
      <c r="J114" s="31" t="s">
        <v>641</v>
      </c>
      <c r="K114" s="32" t="s">
        <v>176</v>
      </c>
      <c r="L114" s="36" t="s">
        <v>498</v>
      </c>
      <c r="M114" s="36" t="s">
        <v>498</v>
      </c>
      <c r="N114" s="36" t="s">
        <v>499</v>
      </c>
      <c r="O114" s="33">
        <v>45448.629734189817</v>
      </c>
      <c r="P114" s="31" t="s">
        <v>756</v>
      </c>
      <c r="Q114" s="31" t="s">
        <v>0</v>
      </c>
      <c r="R114" s="33">
        <v>44566.539816770834</v>
      </c>
      <c r="S114" s="31" t="s">
        <v>176</v>
      </c>
      <c r="T114" s="31" t="s">
        <v>0</v>
      </c>
    </row>
    <row r="115" spans="1:20" ht="22.5" hidden="1">
      <c r="A115" s="31" t="s">
        <v>74</v>
      </c>
      <c r="B115" s="32" t="s">
        <v>698</v>
      </c>
      <c r="C115" s="33">
        <v>46023</v>
      </c>
      <c r="E115" s="34">
        <v>0.95</v>
      </c>
      <c r="F115" s="34">
        <v>0.95</v>
      </c>
      <c r="G115" s="31" t="s">
        <v>73</v>
      </c>
      <c r="H115" s="31" t="s">
        <v>657</v>
      </c>
      <c r="I115" s="31" t="s">
        <v>658</v>
      </c>
      <c r="J115" s="31" t="s">
        <v>755</v>
      </c>
      <c r="L115" s="36" t="s">
        <v>498</v>
      </c>
      <c r="M115" s="36" t="s">
        <v>498</v>
      </c>
      <c r="N115" s="36" t="s">
        <v>498</v>
      </c>
      <c r="O115" s="33">
        <v>45448.631355127312</v>
      </c>
      <c r="P115" s="31" t="s">
        <v>176</v>
      </c>
      <c r="Q115" s="31" t="s">
        <v>0</v>
      </c>
      <c r="R115" s="33">
        <v>45448.631355127312</v>
      </c>
      <c r="S115" s="31" t="s">
        <v>176</v>
      </c>
      <c r="T115" s="31" t="s">
        <v>0</v>
      </c>
    </row>
    <row r="116" spans="1:20" ht="33.75" hidden="1">
      <c r="A116" s="31" t="s">
        <v>74</v>
      </c>
      <c r="B116" s="32" t="s">
        <v>25</v>
      </c>
      <c r="C116" s="33">
        <v>43466</v>
      </c>
      <c r="D116" s="33">
        <v>46022</v>
      </c>
      <c r="E116" s="34">
        <v>0.95</v>
      </c>
      <c r="F116" s="34">
        <v>0.95</v>
      </c>
      <c r="G116" s="31" t="s">
        <v>73</v>
      </c>
      <c r="H116" s="31" t="s">
        <v>657</v>
      </c>
      <c r="I116" s="31" t="s">
        <v>658</v>
      </c>
      <c r="J116" s="31" t="s">
        <v>639</v>
      </c>
      <c r="K116" s="32" t="s">
        <v>176</v>
      </c>
      <c r="L116" s="36" t="s">
        <v>498</v>
      </c>
      <c r="M116" s="36" t="s">
        <v>498</v>
      </c>
      <c r="N116" s="36" t="s">
        <v>499</v>
      </c>
      <c r="O116" s="33">
        <v>45448.629734189817</v>
      </c>
      <c r="P116" s="31" t="s">
        <v>756</v>
      </c>
      <c r="Q116" s="31" t="s">
        <v>0</v>
      </c>
      <c r="R116" s="33">
        <v>44566.539816770834</v>
      </c>
      <c r="S116" s="31" t="s">
        <v>176</v>
      </c>
      <c r="T116" s="31" t="s">
        <v>0</v>
      </c>
    </row>
    <row r="117" spans="1:20" hidden="1">
      <c r="A117" s="31" t="s">
        <v>90</v>
      </c>
      <c r="B117" s="32" t="s">
        <v>698</v>
      </c>
      <c r="C117" s="33">
        <v>46023</v>
      </c>
      <c r="E117" s="34">
        <v>0.63</v>
      </c>
      <c r="F117" s="34">
        <v>0.63</v>
      </c>
      <c r="G117" s="31" t="s">
        <v>88</v>
      </c>
      <c r="H117" s="31" t="s">
        <v>181</v>
      </c>
      <c r="I117" s="31" t="s">
        <v>172</v>
      </c>
      <c r="J117" s="31" t="s">
        <v>757</v>
      </c>
      <c r="L117" s="36" t="s">
        <v>498</v>
      </c>
      <c r="M117" s="36" t="s">
        <v>498</v>
      </c>
      <c r="N117" s="36" t="s">
        <v>498</v>
      </c>
      <c r="O117" s="33">
        <v>45448.631355127312</v>
      </c>
      <c r="P117" s="31" t="s">
        <v>176</v>
      </c>
      <c r="Q117" s="31" t="s">
        <v>0</v>
      </c>
      <c r="R117" s="33">
        <v>45448.631355127312</v>
      </c>
      <c r="S117" s="31" t="s">
        <v>722</v>
      </c>
      <c r="T117" s="31" t="s">
        <v>0</v>
      </c>
    </row>
    <row r="118" spans="1:20" ht="33.75" hidden="1">
      <c r="A118" s="31" t="s">
        <v>90</v>
      </c>
      <c r="B118" s="32" t="s">
        <v>456</v>
      </c>
      <c r="C118" s="33">
        <v>44927</v>
      </c>
      <c r="D118" s="33">
        <v>46022</v>
      </c>
      <c r="E118" s="34">
        <v>0.63</v>
      </c>
      <c r="F118" s="34">
        <v>0.63</v>
      </c>
      <c r="G118" s="31" t="s">
        <v>88</v>
      </c>
      <c r="H118" s="31" t="s">
        <v>181</v>
      </c>
      <c r="I118" s="31" t="s">
        <v>172</v>
      </c>
      <c r="J118" s="31" t="s">
        <v>641</v>
      </c>
      <c r="K118" s="32" t="s">
        <v>176</v>
      </c>
      <c r="L118" s="36" t="s">
        <v>498</v>
      </c>
      <c r="M118" s="36" t="s">
        <v>498</v>
      </c>
      <c r="N118" s="36" t="s">
        <v>499</v>
      </c>
      <c r="O118" s="33">
        <v>45448.629734189817</v>
      </c>
      <c r="P118" s="31" t="s">
        <v>756</v>
      </c>
      <c r="Q118" s="31" t="s">
        <v>0</v>
      </c>
      <c r="R118" s="33">
        <v>44848.406215127317</v>
      </c>
      <c r="S118" s="31" t="s">
        <v>722</v>
      </c>
      <c r="T118" s="31" t="s">
        <v>0</v>
      </c>
    </row>
    <row r="119" spans="1:20" ht="22.5" hidden="1">
      <c r="A119" s="31" t="s">
        <v>90</v>
      </c>
      <c r="B119" s="32" t="s">
        <v>11</v>
      </c>
      <c r="C119" s="33">
        <v>43466</v>
      </c>
      <c r="D119" s="33">
        <v>44926</v>
      </c>
      <c r="E119" s="34">
        <v>0.63</v>
      </c>
      <c r="F119" s="34">
        <v>0.63</v>
      </c>
      <c r="G119" s="31" t="s">
        <v>88</v>
      </c>
      <c r="H119" s="31" t="s">
        <v>181</v>
      </c>
      <c r="I119" s="31" t="s">
        <v>174</v>
      </c>
      <c r="J119" s="31" t="s">
        <v>641</v>
      </c>
      <c r="K119" s="32" t="s">
        <v>176</v>
      </c>
      <c r="L119" s="36" t="s">
        <v>498</v>
      </c>
      <c r="M119" s="36" t="s">
        <v>498</v>
      </c>
      <c r="N119" s="36" t="s">
        <v>499</v>
      </c>
      <c r="O119" s="33">
        <v>44855.677729618059</v>
      </c>
      <c r="P119" s="31" t="s">
        <v>723</v>
      </c>
      <c r="Q119" s="31" t="s">
        <v>0</v>
      </c>
      <c r="R119" s="33">
        <v>44566.539816770834</v>
      </c>
      <c r="S119" s="31" t="s">
        <v>176</v>
      </c>
      <c r="T119" s="31" t="s">
        <v>0</v>
      </c>
    </row>
    <row r="120" spans="1:20" hidden="1">
      <c r="A120" s="31" t="s">
        <v>89</v>
      </c>
      <c r="B120" s="32" t="s">
        <v>698</v>
      </c>
      <c r="C120" s="33">
        <v>46023</v>
      </c>
      <c r="E120" s="34">
        <v>0.63</v>
      </c>
      <c r="F120" s="34">
        <v>0.63</v>
      </c>
      <c r="G120" s="31" t="s">
        <v>88</v>
      </c>
      <c r="H120" s="31" t="s">
        <v>712</v>
      </c>
      <c r="I120" s="31" t="s">
        <v>172</v>
      </c>
      <c r="J120" s="31" t="s">
        <v>757</v>
      </c>
      <c r="L120" s="36" t="s">
        <v>498</v>
      </c>
      <c r="M120" s="36" t="s">
        <v>498</v>
      </c>
      <c r="N120" s="36" t="s">
        <v>498</v>
      </c>
      <c r="O120" s="33">
        <v>45448.631355127312</v>
      </c>
      <c r="P120" s="31" t="s">
        <v>176</v>
      </c>
      <c r="Q120" s="31" t="s">
        <v>0</v>
      </c>
      <c r="R120" s="33">
        <v>45448.631355127312</v>
      </c>
      <c r="S120" s="31" t="s">
        <v>722</v>
      </c>
      <c r="T120" s="31" t="s">
        <v>0</v>
      </c>
    </row>
    <row r="121" spans="1:20" ht="33.75" hidden="1">
      <c r="A121" s="31" t="s">
        <v>89</v>
      </c>
      <c r="B121" s="32" t="s">
        <v>456</v>
      </c>
      <c r="C121" s="33">
        <v>44927</v>
      </c>
      <c r="D121" s="33">
        <v>46022</v>
      </c>
      <c r="E121" s="34">
        <v>0.63</v>
      </c>
      <c r="F121" s="34">
        <v>0.63</v>
      </c>
      <c r="G121" s="31" t="s">
        <v>88</v>
      </c>
      <c r="H121" s="31" t="s">
        <v>637</v>
      </c>
      <c r="I121" s="31" t="s">
        <v>172</v>
      </c>
      <c r="J121" s="31" t="s">
        <v>745</v>
      </c>
      <c r="K121" s="32" t="s">
        <v>176</v>
      </c>
      <c r="L121" s="36" t="s">
        <v>498</v>
      </c>
      <c r="M121" s="36" t="s">
        <v>498</v>
      </c>
      <c r="N121" s="36" t="s">
        <v>499</v>
      </c>
      <c r="O121" s="33">
        <v>45448.629734189817</v>
      </c>
      <c r="P121" s="31" t="s">
        <v>756</v>
      </c>
      <c r="Q121" s="31" t="s">
        <v>0</v>
      </c>
      <c r="R121" s="33">
        <v>44848.406215127317</v>
      </c>
      <c r="S121" s="31" t="s">
        <v>722</v>
      </c>
      <c r="T121" s="31" t="s">
        <v>0</v>
      </c>
    </row>
    <row r="122" spans="1:20" ht="22.5" hidden="1">
      <c r="A122" s="31" t="s">
        <v>89</v>
      </c>
      <c r="B122" s="32" t="s">
        <v>11</v>
      </c>
      <c r="C122" s="33">
        <v>43466</v>
      </c>
      <c r="D122" s="33">
        <v>44926</v>
      </c>
      <c r="E122" s="34">
        <v>0.63</v>
      </c>
      <c r="F122" s="34">
        <v>0.63</v>
      </c>
      <c r="G122" s="31" t="s">
        <v>88</v>
      </c>
      <c r="H122" s="31" t="s">
        <v>637</v>
      </c>
      <c r="I122" s="31" t="s">
        <v>174</v>
      </c>
      <c r="J122" s="31" t="s">
        <v>641</v>
      </c>
      <c r="K122" s="32" t="s">
        <v>176</v>
      </c>
      <c r="L122" s="36" t="s">
        <v>498</v>
      </c>
      <c r="M122" s="36" t="s">
        <v>498</v>
      </c>
      <c r="N122" s="36" t="s">
        <v>499</v>
      </c>
      <c r="O122" s="33">
        <v>44855.677729618059</v>
      </c>
      <c r="P122" s="31" t="s">
        <v>723</v>
      </c>
      <c r="Q122" s="31" t="s">
        <v>0</v>
      </c>
      <c r="R122" s="33">
        <v>44566.539816770834</v>
      </c>
      <c r="S122" s="31" t="s">
        <v>176</v>
      </c>
      <c r="T122" s="31" t="s">
        <v>0</v>
      </c>
    </row>
    <row r="123" spans="1:20" hidden="1">
      <c r="A123" s="31" t="s">
        <v>87</v>
      </c>
      <c r="B123" s="32" t="s">
        <v>698</v>
      </c>
      <c r="C123" s="33">
        <v>46023</v>
      </c>
      <c r="E123" s="34">
        <v>0.46</v>
      </c>
      <c r="F123" s="34">
        <v>0.46</v>
      </c>
      <c r="G123" s="31" t="s">
        <v>85</v>
      </c>
      <c r="H123" s="31" t="s">
        <v>181</v>
      </c>
      <c r="I123" s="31" t="s">
        <v>172</v>
      </c>
      <c r="J123" s="31" t="s">
        <v>757</v>
      </c>
      <c r="L123" s="36" t="s">
        <v>498</v>
      </c>
      <c r="M123" s="36" t="s">
        <v>498</v>
      </c>
      <c r="N123" s="36" t="s">
        <v>498</v>
      </c>
      <c r="O123" s="33">
        <v>45448.631355127312</v>
      </c>
      <c r="P123" s="31" t="s">
        <v>176</v>
      </c>
      <c r="Q123" s="31" t="s">
        <v>0</v>
      </c>
      <c r="R123" s="33">
        <v>45448.631355127312</v>
      </c>
      <c r="S123" s="31" t="s">
        <v>722</v>
      </c>
      <c r="T123" s="31" t="s">
        <v>0</v>
      </c>
    </row>
    <row r="124" spans="1:20" ht="33.75" hidden="1">
      <c r="A124" s="31" t="s">
        <v>87</v>
      </c>
      <c r="B124" s="32" t="s">
        <v>456</v>
      </c>
      <c r="C124" s="33">
        <v>44927</v>
      </c>
      <c r="D124" s="33">
        <v>46022</v>
      </c>
      <c r="E124" s="34">
        <v>0.46</v>
      </c>
      <c r="F124" s="34">
        <v>0.46</v>
      </c>
      <c r="G124" s="31" t="s">
        <v>85</v>
      </c>
      <c r="H124" s="31" t="s">
        <v>181</v>
      </c>
      <c r="I124" s="31" t="s">
        <v>172</v>
      </c>
      <c r="J124" s="31" t="s">
        <v>641</v>
      </c>
      <c r="K124" s="32" t="s">
        <v>176</v>
      </c>
      <c r="L124" s="36" t="s">
        <v>498</v>
      </c>
      <c r="M124" s="36" t="s">
        <v>498</v>
      </c>
      <c r="N124" s="36" t="s">
        <v>499</v>
      </c>
      <c r="O124" s="33">
        <v>45448.629734189817</v>
      </c>
      <c r="P124" s="31" t="s">
        <v>756</v>
      </c>
      <c r="Q124" s="31" t="s">
        <v>0</v>
      </c>
      <c r="R124" s="33">
        <v>44848.406215127317</v>
      </c>
      <c r="S124" s="31" t="s">
        <v>722</v>
      </c>
      <c r="T124" s="31" t="s">
        <v>0</v>
      </c>
    </row>
    <row r="125" spans="1:20" ht="22.5" hidden="1">
      <c r="A125" s="31" t="s">
        <v>87</v>
      </c>
      <c r="B125" s="32" t="s">
        <v>11</v>
      </c>
      <c r="C125" s="33">
        <v>43466</v>
      </c>
      <c r="D125" s="33">
        <v>44926</v>
      </c>
      <c r="E125" s="34">
        <v>0.46</v>
      </c>
      <c r="F125" s="34">
        <v>0.46</v>
      </c>
      <c r="G125" s="31" t="s">
        <v>85</v>
      </c>
      <c r="H125" s="31" t="s">
        <v>181</v>
      </c>
      <c r="I125" s="31" t="s">
        <v>174</v>
      </c>
      <c r="J125" s="31" t="s">
        <v>641</v>
      </c>
      <c r="K125" s="32" t="s">
        <v>176</v>
      </c>
      <c r="L125" s="36" t="s">
        <v>498</v>
      </c>
      <c r="M125" s="36" t="s">
        <v>498</v>
      </c>
      <c r="N125" s="36" t="s">
        <v>499</v>
      </c>
      <c r="O125" s="33">
        <v>44855.677729618059</v>
      </c>
      <c r="P125" s="31" t="s">
        <v>723</v>
      </c>
      <c r="Q125" s="31" t="s">
        <v>0</v>
      </c>
      <c r="R125" s="33">
        <v>44566.539816770834</v>
      </c>
      <c r="S125" s="31" t="s">
        <v>176</v>
      </c>
      <c r="T125" s="31" t="s">
        <v>0</v>
      </c>
    </row>
    <row r="126" spans="1:20" hidden="1">
      <c r="A126" s="31" t="s">
        <v>86</v>
      </c>
      <c r="B126" s="32" t="s">
        <v>698</v>
      </c>
      <c r="C126" s="33">
        <v>46023</v>
      </c>
      <c r="E126" s="34">
        <v>0.46</v>
      </c>
      <c r="F126" s="34">
        <v>0.46</v>
      </c>
      <c r="G126" s="31" t="s">
        <v>85</v>
      </c>
      <c r="H126" s="31" t="s">
        <v>712</v>
      </c>
      <c r="I126" s="31" t="s">
        <v>172</v>
      </c>
      <c r="J126" s="31" t="s">
        <v>757</v>
      </c>
      <c r="L126" s="36" t="s">
        <v>498</v>
      </c>
      <c r="M126" s="36" t="s">
        <v>498</v>
      </c>
      <c r="N126" s="36" t="s">
        <v>498</v>
      </c>
      <c r="O126" s="33">
        <v>45448.631355127312</v>
      </c>
      <c r="P126" s="31" t="s">
        <v>176</v>
      </c>
      <c r="Q126" s="31" t="s">
        <v>0</v>
      </c>
      <c r="R126" s="33">
        <v>45448.631355127312</v>
      </c>
      <c r="S126" s="31" t="s">
        <v>722</v>
      </c>
      <c r="T126" s="31" t="s">
        <v>0</v>
      </c>
    </row>
    <row r="127" spans="1:20" ht="33.75" hidden="1">
      <c r="A127" s="31" t="s">
        <v>86</v>
      </c>
      <c r="B127" s="32" t="s">
        <v>456</v>
      </c>
      <c r="C127" s="33">
        <v>44927</v>
      </c>
      <c r="D127" s="33">
        <v>46022</v>
      </c>
      <c r="E127" s="34">
        <v>0.46</v>
      </c>
      <c r="F127" s="34">
        <v>0.46</v>
      </c>
      <c r="G127" s="31" t="s">
        <v>85</v>
      </c>
      <c r="H127" s="31" t="s">
        <v>637</v>
      </c>
      <c r="I127" s="31" t="s">
        <v>172</v>
      </c>
      <c r="J127" s="31" t="s">
        <v>745</v>
      </c>
      <c r="K127" s="32" t="s">
        <v>176</v>
      </c>
      <c r="L127" s="36" t="s">
        <v>498</v>
      </c>
      <c r="M127" s="36" t="s">
        <v>498</v>
      </c>
      <c r="N127" s="36" t="s">
        <v>499</v>
      </c>
      <c r="O127" s="33">
        <v>45448.629734189817</v>
      </c>
      <c r="P127" s="31" t="s">
        <v>756</v>
      </c>
      <c r="Q127" s="31" t="s">
        <v>0</v>
      </c>
      <c r="R127" s="33">
        <v>44848.406215127317</v>
      </c>
      <c r="S127" s="31" t="s">
        <v>722</v>
      </c>
      <c r="T127" s="31" t="s">
        <v>0</v>
      </c>
    </row>
    <row r="128" spans="1:20" ht="22.5" hidden="1">
      <c r="A128" s="31" t="s">
        <v>86</v>
      </c>
      <c r="B128" s="32" t="s">
        <v>11</v>
      </c>
      <c r="C128" s="33">
        <v>43466</v>
      </c>
      <c r="D128" s="33">
        <v>44926</v>
      </c>
      <c r="E128" s="34">
        <v>0.46</v>
      </c>
      <c r="F128" s="34">
        <v>0.46</v>
      </c>
      <c r="G128" s="31" t="s">
        <v>85</v>
      </c>
      <c r="H128" s="31" t="s">
        <v>637</v>
      </c>
      <c r="I128" s="31" t="s">
        <v>174</v>
      </c>
      <c r="J128" s="31" t="s">
        <v>641</v>
      </c>
      <c r="K128" s="32" t="s">
        <v>176</v>
      </c>
      <c r="L128" s="36" t="s">
        <v>498</v>
      </c>
      <c r="M128" s="36" t="s">
        <v>498</v>
      </c>
      <c r="N128" s="36" t="s">
        <v>499</v>
      </c>
      <c r="O128" s="33">
        <v>44855.677729618059</v>
      </c>
      <c r="P128" s="31" t="s">
        <v>723</v>
      </c>
      <c r="Q128" s="31" t="s">
        <v>0</v>
      </c>
      <c r="R128" s="33">
        <v>44566.539816770834</v>
      </c>
      <c r="S128" s="31" t="s">
        <v>176</v>
      </c>
      <c r="T128" s="31" t="s">
        <v>0</v>
      </c>
    </row>
    <row r="129" spans="1:20" ht="22.5" hidden="1">
      <c r="A129" s="31" t="s">
        <v>40</v>
      </c>
      <c r="B129" s="32" t="s">
        <v>698</v>
      </c>
      <c r="C129" s="33">
        <v>46023</v>
      </c>
      <c r="E129" s="34">
        <v>1</v>
      </c>
      <c r="F129" s="34">
        <v>1</v>
      </c>
      <c r="G129" s="31" t="s">
        <v>39</v>
      </c>
      <c r="H129" s="31" t="s">
        <v>38</v>
      </c>
      <c r="I129" s="31" t="s">
        <v>638</v>
      </c>
      <c r="J129" s="31" t="s">
        <v>755</v>
      </c>
      <c r="L129" s="36" t="s">
        <v>498</v>
      </c>
      <c r="M129" s="36" t="s">
        <v>498</v>
      </c>
      <c r="N129" s="36" t="s">
        <v>498</v>
      </c>
      <c r="O129" s="33">
        <v>45448.631355127312</v>
      </c>
      <c r="P129" s="31" t="s">
        <v>176</v>
      </c>
      <c r="Q129" s="31" t="s">
        <v>0</v>
      </c>
      <c r="R129" s="33">
        <v>45448.631355127312</v>
      </c>
      <c r="S129" s="31" t="s">
        <v>176</v>
      </c>
      <c r="T129" s="31" t="s">
        <v>0</v>
      </c>
    </row>
    <row r="130" spans="1:20" ht="33.75" hidden="1">
      <c r="A130" s="31" t="s">
        <v>40</v>
      </c>
      <c r="B130" s="32" t="s">
        <v>25</v>
      </c>
      <c r="C130" s="33">
        <v>43466</v>
      </c>
      <c r="D130" s="33">
        <v>46022</v>
      </c>
      <c r="E130" s="34">
        <v>1</v>
      </c>
      <c r="F130" s="34">
        <v>1</v>
      </c>
      <c r="G130" s="31" t="s">
        <v>39</v>
      </c>
      <c r="H130" s="31" t="s">
        <v>38</v>
      </c>
      <c r="I130" s="31" t="s">
        <v>638</v>
      </c>
      <c r="J130" s="31" t="s">
        <v>639</v>
      </c>
      <c r="K130" s="32" t="s">
        <v>176</v>
      </c>
      <c r="L130" s="36" t="s">
        <v>498</v>
      </c>
      <c r="M130" s="36" t="s">
        <v>498</v>
      </c>
      <c r="N130" s="36" t="s">
        <v>499</v>
      </c>
      <c r="O130" s="33">
        <v>45448.629734189817</v>
      </c>
      <c r="P130" s="31" t="s">
        <v>756</v>
      </c>
      <c r="Q130" s="31" t="s">
        <v>0</v>
      </c>
      <c r="R130" s="33">
        <v>44566.539816770834</v>
      </c>
      <c r="S130" s="31" t="s">
        <v>176</v>
      </c>
      <c r="T130" s="31" t="s">
        <v>0</v>
      </c>
    </row>
    <row r="131" spans="1:20" ht="33.75" hidden="1">
      <c r="A131" s="31" t="s">
        <v>124</v>
      </c>
      <c r="B131" s="32" t="s">
        <v>698</v>
      </c>
      <c r="C131" s="33">
        <v>46023</v>
      </c>
      <c r="E131" s="34">
        <v>0.55000000000000004</v>
      </c>
      <c r="F131" s="34">
        <v>0.55000000000000004</v>
      </c>
      <c r="G131" s="31" t="s">
        <v>123</v>
      </c>
      <c r="H131" s="31" t="s">
        <v>712</v>
      </c>
      <c r="I131" s="31" t="s">
        <v>638</v>
      </c>
      <c r="J131" s="31" t="s">
        <v>763</v>
      </c>
      <c r="L131" s="36" t="s">
        <v>498</v>
      </c>
      <c r="M131" s="36" t="s">
        <v>498</v>
      </c>
      <c r="N131" s="36" t="s">
        <v>498</v>
      </c>
      <c r="O131" s="33">
        <v>45448.631355127312</v>
      </c>
      <c r="P131" s="31" t="s">
        <v>176</v>
      </c>
      <c r="Q131" s="31" t="s">
        <v>0</v>
      </c>
      <c r="R131" s="33">
        <v>45448.631355127312</v>
      </c>
      <c r="S131" s="31" t="s">
        <v>176</v>
      </c>
      <c r="T131" s="31" t="s">
        <v>0</v>
      </c>
    </row>
    <row r="132" spans="1:20" ht="33.75" hidden="1">
      <c r="A132" s="31" t="s">
        <v>124</v>
      </c>
      <c r="B132" s="32" t="s">
        <v>11</v>
      </c>
      <c r="C132" s="33">
        <v>43466</v>
      </c>
      <c r="D132" s="33">
        <v>46022</v>
      </c>
      <c r="E132" s="34">
        <v>0.55000000000000004</v>
      </c>
      <c r="F132" s="34">
        <v>0.55000000000000004</v>
      </c>
      <c r="G132" s="31" t="s">
        <v>123</v>
      </c>
      <c r="H132" s="31" t="s">
        <v>637</v>
      </c>
      <c r="I132" s="31" t="s">
        <v>638</v>
      </c>
      <c r="J132" s="31" t="s">
        <v>639</v>
      </c>
      <c r="K132" s="32" t="s">
        <v>176</v>
      </c>
      <c r="L132" s="36" t="s">
        <v>498</v>
      </c>
      <c r="M132" s="36" t="s">
        <v>498</v>
      </c>
      <c r="N132" s="36" t="s">
        <v>499</v>
      </c>
      <c r="O132" s="33">
        <v>45448.629734189817</v>
      </c>
      <c r="P132" s="31" t="s">
        <v>756</v>
      </c>
      <c r="Q132" s="31" t="s">
        <v>0</v>
      </c>
      <c r="R132" s="33">
        <v>44566.539816770834</v>
      </c>
      <c r="S132" s="31" t="s">
        <v>176</v>
      </c>
      <c r="T132" s="31" t="s">
        <v>0</v>
      </c>
    </row>
    <row r="133" spans="1:20" ht="33.75" hidden="1">
      <c r="A133" s="31" t="s">
        <v>777</v>
      </c>
      <c r="B133" s="32" t="s">
        <v>698</v>
      </c>
      <c r="C133" s="33">
        <v>46023</v>
      </c>
      <c r="E133" s="34">
        <v>0.9</v>
      </c>
      <c r="F133" s="34">
        <v>0.9</v>
      </c>
      <c r="G133" s="31" t="s">
        <v>778</v>
      </c>
      <c r="H133" s="31" t="s">
        <v>758</v>
      </c>
      <c r="I133" s="31" t="s">
        <v>643</v>
      </c>
      <c r="J133" s="31" t="s">
        <v>706</v>
      </c>
      <c r="L133" s="36" t="s">
        <v>498</v>
      </c>
      <c r="M133" s="36" t="s">
        <v>498</v>
      </c>
      <c r="N133" s="36" t="s">
        <v>498</v>
      </c>
      <c r="O133" s="33">
        <v>45448.631355127312</v>
      </c>
      <c r="P133" s="31" t="s">
        <v>176</v>
      </c>
      <c r="Q133" s="31" t="s">
        <v>0</v>
      </c>
      <c r="R133" s="33">
        <v>45448.631355127312</v>
      </c>
      <c r="S133" s="31" t="s">
        <v>766</v>
      </c>
      <c r="T133" s="31" t="s">
        <v>0</v>
      </c>
    </row>
    <row r="134" spans="1:20" ht="33.75" hidden="1">
      <c r="A134" s="31" t="s">
        <v>29</v>
      </c>
      <c r="B134" s="32" t="s">
        <v>54</v>
      </c>
      <c r="C134" s="33">
        <v>44562</v>
      </c>
      <c r="D134" s="33">
        <v>46022</v>
      </c>
      <c r="E134" s="34">
        <v>0.85</v>
      </c>
      <c r="F134" s="34">
        <v>0.85</v>
      </c>
      <c r="G134" s="31" t="s">
        <v>27</v>
      </c>
      <c r="H134" s="31" t="s">
        <v>642</v>
      </c>
      <c r="I134" s="31" t="s">
        <v>643</v>
      </c>
      <c r="J134" s="31" t="s">
        <v>644</v>
      </c>
      <c r="K134" s="32" t="s">
        <v>176</v>
      </c>
      <c r="L134" s="36" t="s">
        <v>498</v>
      </c>
      <c r="M134" s="36" t="s">
        <v>498</v>
      </c>
      <c r="N134" s="36" t="s">
        <v>499</v>
      </c>
      <c r="O134" s="33">
        <v>45448.629734189817</v>
      </c>
      <c r="P134" s="31" t="s">
        <v>756</v>
      </c>
      <c r="Q134" s="31" t="s">
        <v>0</v>
      </c>
      <c r="R134" s="33">
        <v>44734.348686504629</v>
      </c>
      <c r="S134" s="31" t="s">
        <v>592</v>
      </c>
      <c r="T134" s="31" t="s">
        <v>0</v>
      </c>
    </row>
    <row r="135" spans="1:20" hidden="1">
      <c r="A135" s="31" t="s">
        <v>29</v>
      </c>
      <c r="B135" s="32" t="s">
        <v>28</v>
      </c>
      <c r="C135" s="33">
        <v>41275</v>
      </c>
      <c r="D135" s="33">
        <v>44561</v>
      </c>
      <c r="E135" s="34">
        <v>0.85</v>
      </c>
      <c r="F135" s="34">
        <v>0.85</v>
      </c>
      <c r="G135" s="31" t="s">
        <v>27</v>
      </c>
      <c r="H135" s="31" t="s">
        <v>642</v>
      </c>
      <c r="I135" s="31" t="s">
        <v>645</v>
      </c>
      <c r="J135" s="31" t="s">
        <v>646</v>
      </c>
      <c r="K135" s="32" t="s">
        <v>176</v>
      </c>
      <c r="L135" s="36" t="s">
        <v>498</v>
      </c>
      <c r="M135" s="36" t="s">
        <v>498</v>
      </c>
      <c r="N135" s="36" t="s">
        <v>499</v>
      </c>
      <c r="O135" s="33">
        <v>45037.694506006941</v>
      </c>
      <c r="P135" s="31" t="s">
        <v>741</v>
      </c>
      <c r="Q135" s="31" t="s">
        <v>0</v>
      </c>
      <c r="R135" s="33">
        <v>44566.539816770834</v>
      </c>
      <c r="S135" s="31" t="s">
        <v>176</v>
      </c>
      <c r="T135" s="31" t="s">
        <v>0</v>
      </c>
    </row>
    <row r="136" spans="1:20" ht="22.5" hidden="1">
      <c r="A136" s="31" t="s">
        <v>122</v>
      </c>
      <c r="B136" s="32" t="s">
        <v>11</v>
      </c>
      <c r="C136" s="33">
        <v>43466</v>
      </c>
      <c r="D136" s="33">
        <v>45291</v>
      </c>
      <c r="E136" s="34">
        <v>0.91</v>
      </c>
      <c r="F136" s="34">
        <v>0.91</v>
      </c>
      <c r="G136" s="31" t="s">
        <v>121</v>
      </c>
      <c r="H136" s="31" t="s">
        <v>642</v>
      </c>
      <c r="I136" s="31" t="s">
        <v>638</v>
      </c>
      <c r="J136" s="31" t="s">
        <v>639</v>
      </c>
      <c r="K136" s="32" t="s">
        <v>176</v>
      </c>
      <c r="L136" s="36" t="s">
        <v>498</v>
      </c>
      <c r="M136" s="36" t="s">
        <v>498</v>
      </c>
      <c r="N136" s="36" t="s">
        <v>499</v>
      </c>
      <c r="O136" s="33">
        <v>45448.629734189817</v>
      </c>
      <c r="P136" s="31" t="s">
        <v>772</v>
      </c>
      <c r="Q136" s="31" t="s">
        <v>0</v>
      </c>
      <c r="R136" s="33">
        <v>44566.539816770834</v>
      </c>
      <c r="S136" s="31" t="s">
        <v>176</v>
      </c>
      <c r="T136" s="31" t="s">
        <v>0</v>
      </c>
    </row>
    <row r="137" spans="1:20" ht="22.5" hidden="1">
      <c r="A137" s="31" t="s">
        <v>84</v>
      </c>
      <c r="B137" s="32" t="s">
        <v>698</v>
      </c>
      <c r="C137" s="33">
        <v>46023</v>
      </c>
      <c r="E137" s="34">
        <v>0.59</v>
      </c>
      <c r="F137" s="34">
        <v>0.59</v>
      </c>
      <c r="G137" s="31" t="s">
        <v>83</v>
      </c>
      <c r="H137" s="31" t="s">
        <v>712</v>
      </c>
      <c r="I137" s="31" t="s">
        <v>174</v>
      </c>
      <c r="J137" s="31" t="s">
        <v>706</v>
      </c>
      <c r="L137" s="36" t="s">
        <v>498</v>
      </c>
      <c r="M137" s="36" t="s">
        <v>498</v>
      </c>
      <c r="N137" s="36" t="s">
        <v>498</v>
      </c>
      <c r="O137" s="33">
        <v>45448.631355127312</v>
      </c>
      <c r="P137" s="31" t="s">
        <v>176</v>
      </c>
      <c r="Q137" s="31" t="s">
        <v>0</v>
      </c>
      <c r="R137" s="33">
        <v>45448.631355127312</v>
      </c>
      <c r="S137" s="31" t="s">
        <v>176</v>
      </c>
      <c r="T137" s="31" t="s">
        <v>0</v>
      </c>
    </row>
    <row r="138" spans="1:20" ht="33.75" hidden="1">
      <c r="A138" s="31" t="s">
        <v>84</v>
      </c>
      <c r="B138" s="32" t="s">
        <v>11</v>
      </c>
      <c r="C138" s="33">
        <v>43466</v>
      </c>
      <c r="D138" s="33">
        <v>46022</v>
      </c>
      <c r="E138" s="34">
        <v>0.59</v>
      </c>
      <c r="F138" s="34">
        <v>0.59</v>
      </c>
      <c r="G138" s="31" t="s">
        <v>83</v>
      </c>
      <c r="H138" s="31" t="s">
        <v>637</v>
      </c>
      <c r="I138" s="31" t="s">
        <v>174</v>
      </c>
      <c r="J138" s="31" t="s">
        <v>8</v>
      </c>
      <c r="K138" s="32" t="s">
        <v>176</v>
      </c>
      <c r="L138" s="36" t="s">
        <v>498</v>
      </c>
      <c r="M138" s="36" t="s">
        <v>498</v>
      </c>
      <c r="N138" s="36" t="s">
        <v>499</v>
      </c>
      <c r="O138" s="33">
        <v>45448.629734189817</v>
      </c>
      <c r="P138" s="31" t="s">
        <v>756</v>
      </c>
      <c r="Q138" s="31" t="s">
        <v>0</v>
      </c>
      <c r="R138" s="33">
        <v>44566.539816770834</v>
      </c>
      <c r="S138" s="31" t="s">
        <v>176</v>
      </c>
      <c r="T138" s="31" t="s">
        <v>0</v>
      </c>
    </row>
    <row r="139" spans="1:20" hidden="1">
      <c r="A139" s="31" t="s">
        <v>82</v>
      </c>
      <c r="B139" s="32" t="s">
        <v>698</v>
      </c>
      <c r="C139" s="33">
        <v>46023</v>
      </c>
      <c r="E139" s="34">
        <v>0.65</v>
      </c>
      <c r="F139" s="34">
        <v>0.65</v>
      </c>
      <c r="G139" s="31" t="s">
        <v>81</v>
      </c>
      <c r="H139" s="31" t="s">
        <v>712</v>
      </c>
      <c r="I139" s="31" t="s">
        <v>174</v>
      </c>
      <c r="J139" s="31" t="s">
        <v>706</v>
      </c>
      <c r="L139" s="36" t="s">
        <v>498</v>
      </c>
      <c r="M139" s="36" t="s">
        <v>498</v>
      </c>
      <c r="N139" s="36" t="s">
        <v>498</v>
      </c>
      <c r="O139" s="33">
        <v>45448.631355127312</v>
      </c>
      <c r="P139" s="31" t="s">
        <v>176</v>
      </c>
      <c r="Q139" s="31" t="s">
        <v>0</v>
      </c>
      <c r="R139" s="33">
        <v>45448.631355127312</v>
      </c>
      <c r="S139" s="31" t="s">
        <v>176</v>
      </c>
      <c r="T139" s="31" t="s">
        <v>0</v>
      </c>
    </row>
    <row r="140" spans="1:20" ht="33.75" hidden="1">
      <c r="A140" s="31" t="s">
        <v>82</v>
      </c>
      <c r="B140" s="32" t="s">
        <v>11</v>
      </c>
      <c r="C140" s="33">
        <v>43466</v>
      </c>
      <c r="D140" s="33">
        <v>46022</v>
      </c>
      <c r="E140" s="34">
        <v>0.65</v>
      </c>
      <c r="F140" s="34">
        <v>0.65</v>
      </c>
      <c r="G140" s="31" t="s">
        <v>81</v>
      </c>
      <c r="H140" s="31" t="s">
        <v>637</v>
      </c>
      <c r="I140" s="31" t="s">
        <v>174</v>
      </c>
      <c r="J140" s="31" t="s">
        <v>8</v>
      </c>
      <c r="K140" s="32" t="s">
        <v>176</v>
      </c>
      <c r="L140" s="36" t="s">
        <v>498</v>
      </c>
      <c r="M140" s="36" t="s">
        <v>498</v>
      </c>
      <c r="N140" s="36" t="s">
        <v>499</v>
      </c>
      <c r="O140" s="33">
        <v>45448.629734189817</v>
      </c>
      <c r="P140" s="31" t="s">
        <v>756</v>
      </c>
      <c r="Q140" s="31" t="s">
        <v>0</v>
      </c>
      <c r="R140" s="33">
        <v>44566.539816770834</v>
      </c>
      <c r="S140" s="31" t="s">
        <v>176</v>
      </c>
      <c r="T140" s="31" t="s">
        <v>0</v>
      </c>
    </row>
    <row r="141" spans="1:20" ht="33.75" hidden="1">
      <c r="A141" s="31" t="s">
        <v>743</v>
      </c>
      <c r="B141" s="32" t="s">
        <v>698</v>
      </c>
      <c r="C141" s="33">
        <v>46023</v>
      </c>
      <c r="E141" s="34">
        <v>0.95</v>
      </c>
      <c r="F141" s="34">
        <v>0.95</v>
      </c>
      <c r="G141" s="31" t="s">
        <v>744</v>
      </c>
      <c r="H141" s="31" t="s">
        <v>779</v>
      </c>
      <c r="I141" s="31" t="s">
        <v>91</v>
      </c>
      <c r="J141" s="31" t="s">
        <v>703</v>
      </c>
      <c r="L141" s="36" t="s">
        <v>498</v>
      </c>
      <c r="M141" s="36" t="s">
        <v>498</v>
      </c>
      <c r="N141" s="36" t="s">
        <v>498</v>
      </c>
      <c r="O141" s="33">
        <v>45448.631355127312</v>
      </c>
      <c r="P141" s="31" t="s">
        <v>176</v>
      </c>
      <c r="Q141" s="31" t="s">
        <v>0</v>
      </c>
      <c r="R141" s="33">
        <v>45448.631355127312</v>
      </c>
      <c r="S141" s="31" t="s">
        <v>748</v>
      </c>
      <c r="T141" s="31" t="s">
        <v>0</v>
      </c>
    </row>
    <row r="142" spans="1:20" ht="33.75" hidden="1">
      <c r="A142" s="31" t="s">
        <v>743</v>
      </c>
      <c r="B142" s="32" t="s">
        <v>456</v>
      </c>
      <c r="C142" s="33">
        <v>45026</v>
      </c>
      <c r="D142" s="33">
        <v>46022</v>
      </c>
      <c r="E142" s="34">
        <v>0.95</v>
      </c>
      <c r="F142" s="34">
        <v>0.95</v>
      </c>
      <c r="G142" s="31" t="s">
        <v>744</v>
      </c>
      <c r="H142" s="31" t="s">
        <v>747</v>
      </c>
      <c r="I142" s="31" t="s">
        <v>91</v>
      </c>
      <c r="J142" s="31" t="s">
        <v>745</v>
      </c>
      <c r="K142" s="32" t="s">
        <v>176</v>
      </c>
      <c r="L142" s="36" t="s">
        <v>498</v>
      </c>
      <c r="M142" s="36" t="s">
        <v>498</v>
      </c>
      <c r="N142" s="36" t="s">
        <v>499</v>
      </c>
      <c r="O142" s="33">
        <v>45448.629734189817</v>
      </c>
      <c r="P142" s="31" t="s">
        <v>756</v>
      </c>
      <c r="Q142" s="31" t="s">
        <v>0</v>
      </c>
      <c r="R142" s="33">
        <v>45047.679578750001</v>
      </c>
      <c r="S142" s="31" t="s">
        <v>748</v>
      </c>
      <c r="T142" s="31" t="s">
        <v>0</v>
      </c>
    </row>
    <row r="143" spans="1:20" ht="33.75" hidden="1">
      <c r="A143" s="31" t="s">
        <v>120</v>
      </c>
      <c r="B143" s="32" t="s">
        <v>11</v>
      </c>
      <c r="C143" s="33">
        <v>43466</v>
      </c>
      <c r="D143" s="33">
        <v>45291</v>
      </c>
      <c r="E143" s="34">
        <v>0.91</v>
      </c>
      <c r="F143" s="34">
        <v>0.91</v>
      </c>
      <c r="G143" s="31" t="s">
        <v>119</v>
      </c>
      <c r="H143" s="31" t="s">
        <v>642</v>
      </c>
      <c r="I143" s="31" t="s">
        <v>638</v>
      </c>
      <c r="J143" s="31" t="s">
        <v>639</v>
      </c>
      <c r="K143" s="32" t="s">
        <v>176</v>
      </c>
      <c r="L143" s="36" t="s">
        <v>498</v>
      </c>
      <c r="M143" s="36" t="s">
        <v>498</v>
      </c>
      <c r="N143" s="36" t="s">
        <v>499</v>
      </c>
      <c r="O143" s="33">
        <v>45448.629734189817</v>
      </c>
      <c r="P143" s="31" t="s">
        <v>772</v>
      </c>
      <c r="Q143" s="31" t="s">
        <v>0</v>
      </c>
      <c r="R143" s="33">
        <v>44566.539816770834</v>
      </c>
      <c r="S143" s="31" t="s">
        <v>176</v>
      </c>
      <c r="T143" s="31" t="s">
        <v>0</v>
      </c>
    </row>
    <row r="144" spans="1:20" ht="33.75" hidden="1">
      <c r="A144" s="31" t="s">
        <v>616</v>
      </c>
      <c r="B144" s="32" t="s">
        <v>698</v>
      </c>
      <c r="C144" s="33">
        <v>46023</v>
      </c>
      <c r="E144" s="34">
        <v>0.2</v>
      </c>
      <c r="F144" s="34">
        <v>0.2</v>
      </c>
      <c r="G144" s="31" t="s">
        <v>617</v>
      </c>
      <c r="H144" s="31" t="s">
        <v>712</v>
      </c>
      <c r="I144" s="31" t="s">
        <v>3</v>
      </c>
      <c r="J144" s="31" t="s">
        <v>761</v>
      </c>
      <c r="L144" s="36" t="s">
        <v>498</v>
      </c>
      <c r="M144" s="36" t="s">
        <v>498</v>
      </c>
      <c r="N144" s="36" t="s">
        <v>498</v>
      </c>
      <c r="O144" s="33">
        <v>45448.631355127312</v>
      </c>
      <c r="P144" s="31" t="s">
        <v>176</v>
      </c>
      <c r="Q144" s="31" t="s">
        <v>0</v>
      </c>
      <c r="R144" s="33">
        <v>45448.631355127312</v>
      </c>
      <c r="S144" s="31" t="s">
        <v>619</v>
      </c>
      <c r="T144" s="31" t="s">
        <v>0</v>
      </c>
    </row>
    <row r="145" spans="1:20" ht="33.75" hidden="1">
      <c r="A145" s="31" t="s">
        <v>616</v>
      </c>
      <c r="B145" s="32" t="s">
        <v>237</v>
      </c>
      <c r="C145" s="33">
        <v>42370</v>
      </c>
      <c r="D145" s="33">
        <v>46022</v>
      </c>
      <c r="E145" s="34">
        <v>0.2</v>
      </c>
      <c r="F145" s="34">
        <v>0.2</v>
      </c>
      <c r="G145" s="31" t="s">
        <v>617</v>
      </c>
      <c r="H145" s="31" t="s">
        <v>4</v>
      </c>
      <c r="I145" s="31" t="s">
        <v>648</v>
      </c>
      <c r="J145" s="31" t="s">
        <v>175</v>
      </c>
      <c r="K145" s="32" t="s">
        <v>618</v>
      </c>
      <c r="L145" s="36" t="s">
        <v>498</v>
      </c>
      <c r="M145" s="36" t="s">
        <v>498</v>
      </c>
      <c r="N145" s="36" t="s">
        <v>499</v>
      </c>
      <c r="O145" s="33">
        <v>45448.629734189817</v>
      </c>
      <c r="P145" s="31" t="s">
        <v>756</v>
      </c>
      <c r="Q145" s="31" t="s">
        <v>0</v>
      </c>
      <c r="R145" s="33">
        <v>44699.629476145834</v>
      </c>
      <c r="S145" s="31" t="s">
        <v>619</v>
      </c>
      <c r="T145" s="31" t="s">
        <v>0</v>
      </c>
    </row>
    <row r="146" spans="1:20" ht="33.75" hidden="1">
      <c r="A146" s="31" t="s">
        <v>620</v>
      </c>
      <c r="B146" s="32" t="s">
        <v>698</v>
      </c>
      <c r="C146" s="33">
        <v>46023</v>
      </c>
      <c r="E146" s="34">
        <v>0.2</v>
      </c>
      <c r="F146" s="34">
        <v>0.2</v>
      </c>
      <c r="G146" s="31" t="s">
        <v>621</v>
      </c>
      <c r="H146" s="31" t="s">
        <v>712</v>
      </c>
      <c r="I146" s="31" t="s">
        <v>3</v>
      </c>
      <c r="J146" s="31" t="s">
        <v>761</v>
      </c>
      <c r="L146" s="36" t="s">
        <v>498</v>
      </c>
      <c r="M146" s="36" t="s">
        <v>498</v>
      </c>
      <c r="N146" s="36" t="s">
        <v>498</v>
      </c>
      <c r="O146" s="33">
        <v>45448.631355127312</v>
      </c>
      <c r="P146" s="31" t="s">
        <v>176</v>
      </c>
      <c r="Q146" s="31" t="s">
        <v>0</v>
      </c>
      <c r="R146" s="33">
        <v>45448.631355127312</v>
      </c>
      <c r="S146" s="31" t="s">
        <v>619</v>
      </c>
      <c r="T146" s="31" t="s">
        <v>0</v>
      </c>
    </row>
    <row r="147" spans="1:20" ht="33.75" hidden="1">
      <c r="A147" s="31" t="s">
        <v>620</v>
      </c>
      <c r="B147" s="32" t="s">
        <v>237</v>
      </c>
      <c r="C147" s="33">
        <v>42370</v>
      </c>
      <c r="D147" s="33">
        <v>46022</v>
      </c>
      <c r="E147" s="34">
        <v>0.2</v>
      </c>
      <c r="F147" s="34">
        <v>0.2</v>
      </c>
      <c r="G147" s="31" t="s">
        <v>621</v>
      </c>
      <c r="H147" s="31" t="s">
        <v>637</v>
      </c>
      <c r="I147" s="31" t="s">
        <v>3</v>
      </c>
      <c r="J147" s="31" t="s">
        <v>175</v>
      </c>
      <c r="K147" s="32" t="s">
        <v>618</v>
      </c>
      <c r="L147" s="36" t="s">
        <v>498</v>
      </c>
      <c r="M147" s="36" t="s">
        <v>498</v>
      </c>
      <c r="N147" s="36" t="s">
        <v>499</v>
      </c>
      <c r="O147" s="33">
        <v>45448.629734189817</v>
      </c>
      <c r="P147" s="31" t="s">
        <v>756</v>
      </c>
      <c r="Q147" s="31" t="s">
        <v>0</v>
      </c>
      <c r="R147" s="33">
        <v>44699.629476145834</v>
      </c>
      <c r="S147" s="31" t="s">
        <v>619</v>
      </c>
      <c r="T147" s="31" t="s">
        <v>0</v>
      </c>
    </row>
    <row r="148" spans="1:20" ht="33.75" hidden="1">
      <c r="A148" s="31" t="s">
        <v>622</v>
      </c>
      <c r="B148" s="32" t="s">
        <v>698</v>
      </c>
      <c r="C148" s="33">
        <v>46023</v>
      </c>
      <c r="E148" s="34">
        <v>0.2</v>
      </c>
      <c r="F148" s="34">
        <v>0.2</v>
      </c>
      <c r="G148" s="31" t="s">
        <v>623</v>
      </c>
      <c r="H148" s="31" t="s">
        <v>712</v>
      </c>
      <c r="I148" s="31" t="s">
        <v>3</v>
      </c>
      <c r="J148" s="31" t="s">
        <v>761</v>
      </c>
      <c r="L148" s="36" t="s">
        <v>498</v>
      </c>
      <c r="M148" s="36" t="s">
        <v>498</v>
      </c>
      <c r="N148" s="36" t="s">
        <v>498</v>
      </c>
      <c r="O148" s="33">
        <v>45448.631355127312</v>
      </c>
      <c r="P148" s="31" t="s">
        <v>176</v>
      </c>
      <c r="Q148" s="31" t="s">
        <v>0</v>
      </c>
      <c r="R148" s="33">
        <v>45448.631355127312</v>
      </c>
      <c r="S148" s="31" t="s">
        <v>619</v>
      </c>
      <c r="T148" s="31" t="s">
        <v>0</v>
      </c>
    </row>
    <row r="149" spans="1:20" ht="33.75" hidden="1">
      <c r="A149" s="31" t="s">
        <v>622</v>
      </c>
      <c r="B149" s="32" t="s">
        <v>237</v>
      </c>
      <c r="C149" s="33">
        <v>42370</v>
      </c>
      <c r="D149" s="33">
        <v>46022</v>
      </c>
      <c r="E149" s="34">
        <v>0.2</v>
      </c>
      <c r="F149" s="34">
        <v>0.2</v>
      </c>
      <c r="G149" s="31" t="s">
        <v>623</v>
      </c>
      <c r="H149" s="31" t="s">
        <v>637</v>
      </c>
      <c r="I149" s="31" t="s">
        <v>3</v>
      </c>
      <c r="J149" s="31" t="s">
        <v>175</v>
      </c>
      <c r="K149" s="32" t="s">
        <v>618</v>
      </c>
      <c r="L149" s="36" t="s">
        <v>498</v>
      </c>
      <c r="M149" s="36" t="s">
        <v>498</v>
      </c>
      <c r="N149" s="36" t="s">
        <v>499</v>
      </c>
      <c r="O149" s="33">
        <v>45448.629734189817</v>
      </c>
      <c r="P149" s="31" t="s">
        <v>756</v>
      </c>
      <c r="Q149" s="31" t="s">
        <v>0</v>
      </c>
      <c r="R149" s="33">
        <v>44699.629476145834</v>
      </c>
      <c r="S149" s="31" t="s">
        <v>619</v>
      </c>
      <c r="T149" s="31" t="s">
        <v>0</v>
      </c>
    </row>
    <row r="150" spans="1:20" ht="33.75" hidden="1">
      <c r="A150" s="31" t="s">
        <v>624</v>
      </c>
      <c r="B150" s="32" t="s">
        <v>698</v>
      </c>
      <c r="C150" s="33">
        <v>46023</v>
      </c>
      <c r="E150" s="34">
        <v>0.3</v>
      </c>
      <c r="F150" s="34">
        <v>0.3</v>
      </c>
      <c r="G150" s="31" t="s">
        <v>625</v>
      </c>
      <c r="H150" s="31" t="s">
        <v>712</v>
      </c>
      <c r="I150" s="31" t="s">
        <v>3</v>
      </c>
      <c r="J150" s="31" t="s">
        <v>761</v>
      </c>
      <c r="L150" s="36" t="s">
        <v>498</v>
      </c>
      <c r="M150" s="36" t="s">
        <v>498</v>
      </c>
      <c r="N150" s="36" t="s">
        <v>498</v>
      </c>
      <c r="O150" s="33">
        <v>45448.631355127312</v>
      </c>
      <c r="P150" s="31" t="s">
        <v>176</v>
      </c>
      <c r="Q150" s="31" t="s">
        <v>0</v>
      </c>
      <c r="R150" s="33">
        <v>45448.631355127312</v>
      </c>
      <c r="S150" s="31" t="s">
        <v>619</v>
      </c>
      <c r="T150" s="31" t="s">
        <v>0</v>
      </c>
    </row>
    <row r="151" spans="1:20" ht="33.75" hidden="1">
      <c r="A151" s="31" t="s">
        <v>624</v>
      </c>
      <c r="B151" s="32" t="s">
        <v>237</v>
      </c>
      <c r="C151" s="33">
        <v>42370</v>
      </c>
      <c r="D151" s="33">
        <v>46022</v>
      </c>
      <c r="E151" s="34">
        <v>0.3</v>
      </c>
      <c r="F151" s="34">
        <v>0.3</v>
      </c>
      <c r="G151" s="31" t="s">
        <v>625</v>
      </c>
      <c r="H151" s="31" t="s">
        <v>637</v>
      </c>
      <c r="I151" s="31" t="s">
        <v>3</v>
      </c>
      <c r="J151" s="31" t="s">
        <v>175</v>
      </c>
      <c r="K151" s="32" t="s">
        <v>618</v>
      </c>
      <c r="L151" s="36" t="s">
        <v>498</v>
      </c>
      <c r="M151" s="36" t="s">
        <v>498</v>
      </c>
      <c r="N151" s="36" t="s">
        <v>499</v>
      </c>
      <c r="O151" s="33">
        <v>45448.629734189817</v>
      </c>
      <c r="P151" s="31" t="s">
        <v>756</v>
      </c>
      <c r="Q151" s="31" t="s">
        <v>0</v>
      </c>
      <c r="R151" s="33">
        <v>44699.629476145834</v>
      </c>
      <c r="S151" s="31" t="s">
        <v>619</v>
      </c>
      <c r="T151" s="31" t="s">
        <v>0</v>
      </c>
    </row>
    <row r="152" spans="1:20" ht="22.5" hidden="1">
      <c r="A152" s="31" t="s">
        <v>20</v>
      </c>
      <c r="B152" s="32" t="s">
        <v>698</v>
      </c>
      <c r="C152" s="33">
        <v>46023</v>
      </c>
      <c r="E152" s="34">
        <v>0.31</v>
      </c>
      <c r="F152" s="34">
        <v>0.31</v>
      </c>
      <c r="G152" s="31" t="s">
        <v>19</v>
      </c>
      <c r="H152" s="31" t="s">
        <v>712</v>
      </c>
      <c r="I152" s="31" t="s">
        <v>638</v>
      </c>
      <c r="J152" s="31" t="s">
        <v>755</v>
      </c>
      <c r="L152" s="36" t="s">
        <v>498</v>
      </c>
      <c r="M152" s="36" t="s">
        <v>498</v>
      </c>
      <c r="N152" s="36" t="s">
        <v>498</v>
      </c>
      <c r="O152" s="33">
        <v>45448.631355127312</v>
      </c>
      <c r="P152" s="31" t="s">
        <v>176</v>
      </c>
      <c r="Q152" s="31" t="s">
        <v>0</v>
      </c>
      <c r="R152" s="33">
        <v>45448.631355127312</v>
      </c>
      <c r="S152" s="31" t="s">
        <v>176</v>
      </c>
      <c r="T152" s="31" t="s">
        <v>0</v>
      </c>
    </row>
    <row r="153" spans="1:20" ht="33.75" hidden="1">
      <c r="A153" s="31" t="s">
        <v>20</v>
      </c>
      <c r="B153" s="32" t="s">
        <v>11</v>
      </c>
      <c r="C153" s="33">
        <v>43466</v>
      </c>
      <c r="D153" s="33">
        <v>46022</v>
      </c>
      <c r="E153" s="34">
        <v>0.31</v>
      </c>
      <c r="F153" s="34">
        <v>0.31</v>
      </c>
      <c r="G153" s="31" t="s">
        <v>19</v>
      </c>
      <c r="H153" s="31" t="s">
        <v>637</v>
      </c>
      <c r="I153" s="31" t="s">
        <v>638</v>
      </c>
      <c r="J153" s="31" t="s">
        <v>639</v>
      </c>
      <c r="K153" s="32" t="s">
        <v>176</v>
      </c>
      <c r="L153" s="36" t="s">
        <v>498</v>
      </c>
      <c r="M153" s="36" t="s">
        <v>498</v>
      </c>
      <c r="N153" s="36" t="s">
        <v>499</v>
      </c>
      <c r="O153" s="33">
        <v>45448.629734189817</v>
      </c>
      <c r="P153" s="31" t="s">
        <v>756</v>
      </c>
      <c r="Q153" s="31" t="s">
        <v>0</v>
      </c>
      <c r="R153" s="33">
        <v>44566.539816770834</v>
      </c>
      <c r="S153" s="31" t="s">
        <v>176</v>
      </c>
      <c r="T153" s="31" t="s">
        <v>0</v>
      </c>
    </row>
    <row r="154" spans="1:20" ht="22.5" hidden="1">
      <c r="A154" s="31" t="s">
        <v>118</v>
      </c>
      <c r="B154" s="32" t="s">
        <v>698</v>
      </c>
      <c r="C154" s="33">
        <v>46023</v>
      </c>
      <c r="E154" s="34">
        <v>0.7</v>
      </c>
      <c r="F154" s="34">
        <v>0.7</v>
      </c>
      <c r="G154" s="31" t="s">
        <v>117</v>
      </c>
      <c r="H154" s="31" t="s">
        <v>712</v>
      </c>
      <c r="I154" s="31" t="s">
        <v>638</v>
      </c>
      <c r="J154" s="31" t="s">
        <v>706</v>
      </c>
      <c r="L154" s="36" t="s">
        <v>498</v>
      </c>
      <c r="M154" s="36" t="s">
        <v>498</v>
      </c>
      <c r="N154" s="36" t="s">
        <v>498</v>
      </c>
      <c r="O154" s="33">
        <v>45448.631355127312</v>
      </c>
      <c r="P154" s="31" t="s">
        <v>176</v>
      </c>
      <c r="Q154" s="31" t="s">
        <v>0</v>
      </c>
      <c r="R154" s="33">
        <v>45448.631355127312</v>
      </c>
      <c r="S154" s="31" t="s">
        <v>176</v>
      </c>
      <c r="T154" s="31" t="s">
        <v>0</v>
      </c>
    </row>
    <row r="155" spans="1:20" ht="33.75" hidden="1">
      <c r="A155" s="31" t="s">
        <v>118</v>
      </c>
      <c r="B155" s="32" t="s">
        <v>11</v>
      </c>
      <c r="C155" s="33">
        <v>43466</v>
      </c>
      <c r="D155" s="33">
        <v>46022</v>
      </c>
      <c r="E155" s="34">
        <v>0.7</v>
      </c>
      <c r="F155" s="34">
        <v>0.7</v>
      </c>
      <c r="G155" s="31" t="s">
        <v>117</v>
      </c>
      <c r="H155" s="31" t="s">
        <v>637</v>
      </c>
      <c r="I155" s="31" t="s">
        <v>638</v>
      </c>
      <c r="J155" s="31" t="s">
        <v>8</v>
      </c>
      <c r="K155" s="32" t="s">
        <v>176</v>
      </c>
      <c r="L155" s="36" t="s">
        <v>498</v>
      </c>
      <c r="M155" s="36" t="s">
        <v>498</v>
      </c>
      <c r="N155" s="36" t="s">
        <v>499</v>
      </c>
      <c r="O155" s="33">
        <v>45448.629734189817</v>
      </c>
      <c r="P155" s="31" t="s">
        <v>756</v>
      </c>
      <c r="Q155" s="31" t="s">
        <v>0</v>
      </c>
      <c r="R155" s="33">
        <v>44566.539816770834</v>
      </c>
      <c r="S155" s="31" t="s">
        <v>176</v>
      </c>
      <c r="T155" s="31" t="s">
        <v>0</v>
      </c>
    </row>
    <row r="156" spans="1:20" ht="33.75" hidden="1">
      <c r="A156" s="31" t="s">
        <v>18</v>
      </c>
      <c r="B156" s="32" t="s">
        <v>11</v>
      </c>
      <c r="C156" s="33">
        <v>43466</v>
      </c>
      <c r="D156" s="33">
        <v>43830</v>
      </c>
      <c r="E156" s="34">
        <v>0.78</v>
      </c>
      <c r="F156" s="34">
        <v>0.78</v>
      </c>
      <c r="G156" s="31" t="s">
        <v>17</v>
      </c>
      <c r="H156" s="31" t="s">
        <v>637</v>
      </c>
      <c r="I156" s="31" t="s">
        <v>638</v>
      </c>
      <c r="J156" s="31" t="s">
        <v>641</v>
      </c>
      <c r="K156" s="32" t="s">
        <v>176</v>
      </c>
      <c r="L156" s="36" t="s">
        <v>498</v>
      </c>
      <c r="M156" s="36" t="s">
        <v>498</v>
      </c>
      <c r="N156" s="36" t="s">
        <v>499</v>
      </c>
      <c r="O156" s="33">
        <v>44810.572696828705</v>
      </c>
      <c r="P156" s="31" t="s">
        <v>640</v>
      </c>
      <c r="Q156" s="31" t="s">
        <v>0</v>
      </c>
      <c r="R156" s="33">
        <v>44566.539816770834</v>
      </c>
      <c r="S156" s="31" t="s">
        <v>176</v>
      </c>
      <c r="T156" s="31" t="s">
        <v>0</v>
      </c>
    </row>
    <row r="157" spans="1:20" ht="22.5" hidden="1">
      <c r="A157" s="31" t="s">
        <v>80</v>
      </c>
      <c r="B157" s="32" t="s">
        <v>698</v>
      </c>
      <c r="C157" s="33">
        <v>46023</v>
      </c>
      <c r="E157" s="34">
        <v>0.95</v>
      </c>
      <c r="F157" s="34">
        <v>0.95</v>
      </c>
      <c r="G157" s="31" t="s">
        <v>79</v>
      </c>
      <c r="H157" s="31" t="s">
        <v>712</v>
      </c>
      <c r="I157" s="31" t="s">
        <v>638</v>
      </c>
      <c r="J157" s="31" t="s">
        <v>755</v>
      </c>
      <c r="L157" s="36" t="s">
        <v>498</v>
      </c>
      <c r="M157" s="36" t="s">
        <v>498</v>
      </c>
      <c r="N157" s="36" t="s">
        <v>498</v>
      </c>
      <c r="O157" s="33">
        <v>45448.631355127312</v>
      </c>
      <c r="P157" s="31" t="s">
        <v>176</v>
      </c>
      <c r="Q157" s="31" t="s">
        <v>0</v>
      </c>
      <c r="R157" s="33">
        <v>45448.631355127312</v>
      </c>
      <c r="S157" s="31" t="s">
        <v>176</v>
      </c>
      <c r="T157" s="31" t="s">
        <v>0</v>
      </c>
    </row>
    <row r="158" spans="1:20" ht="33.75" hidden="1">
      <c r="A158" s="31" t="s">
        <v>80</v>
      </c>
      <c r="B158" s="32" t="s">
        <v>11</v>
      </c>
      <c r="C158" s="33">
        <v>43466</v>
      </c>
      <c r="D158" s="33">
        <v>46022</v>
      </c>
      <c r="E158" s="34">
        <v>0.95</v>
      </c>
      <c r="F158" s="34">
        <v>0.95</v>
      </c>
      <c r="G158" s="31" t="s">
        <v>79</v>
      </c>
      <c r="H158" s="31" t="s">
        <v>637</v>
      </c>
      <c r="I158" s="31" t="s">
        <v>638</v>
      </c>
      <c r="J158" s="31" t="s">
        <v>639</v>
      </c>
      <c r="K158" s="32" t="s">
        <v>176</v>
      </c>
      <c r="L158" s="36" t="s">
        <v>498</v>
      </c>
      <c r="M158" s="36" t="s">
        <v>498</v>
      </c>
      <c r="N158" s="36" t="s">
        <v>499</v>
      </c>
      <c r="O158" s="33">
        <v>45448.629734189817</v>
      </c>
      <c r="P158" s="31" t="s">
        <v>756</v>
      </c>
      <c r="Q158" s="31" t="s">
        <v>0</v>
      </c>
      <c r="R158" s="33">
        <v>44566.539816770834</v>
      </c>
      <c r="S158" s="31" t="s">
        <v>176</v>
      </c>
      <c r="T158" s="31" t="s">
        <v>0</v>
      </c>
    </row>
    <row r="159" spans="1:20" ht="33.75" hidden="1">
      <c r="A159" s="31" t="s">
        <v>469</v>
      </c>
      <c r="B159" s="32" t="s">
        <v>698</v>
      </c>
      <c r="C159" s="33">
        <v>46023</v>
      </c>
      <c r="E159" s="34">
        <v>0.8</v>
      </c>
      <c r="F159" s="34">
        <v>0.8</v>
      </c>
      <c r="G159" s="31" t="s">
        <v>468</v>
      </c>
      <c r="H159" s="31" t="s">
        <v>712</v>
      </c>
      <c r="I159" s="31" t="s">
        <v>180</v>
      </c>
      <c r="J159" s="31" t="s">
        <v>757</v>
      </c>
      <c r="L159" s="36" t="s">
        <v>498</v>
      </c>
      <c r="M159" s="36" t="s">
        <v>498</v>
      </c>
      <c r="N159" s="36" t="s">
        <v>498</v>
      </c>
      <c r="O159" s="33">
        <v>45448.631355127312</v>
      </c>
      <c r="P159" s="31" t="s">
        <v>176</v>
      </c>
      <c r="Q159" s="31" t="s">
        <v>0</v>
      </c>
      <c r="R159" s="33">
        <v>45448.631355127312</v>
      </c>
      <c r="S159" s="31" t="s">
        <v>780</v>
      </c>
      <c r="T159" s="31" t="s">
        <v>0</v>
      </c>
    </row>
    <row r="160" spans="1:20" ht="45" hidden="1">
      <c r="A160" s="31" t="s">
        <v>469</v>
      </c>
      <c r="B160" s="32" t="s">
        <v>456</v>
      </c>
      <c r="C160" s="33">
        <v>44927</v>
      </c>
      <c r="D160" s="33">
        <v>46022</v>
      </c>
      <c r="E160" s="34">
        <v>0.8</v>
      </c>
      <c r="F160" s="34">
        <v>0.8</v>
      </c>
      <c r="G160" s="31" t="s">
        <v>468</v>
      </c>
      <c r="H160" s="31" t="s">
        <v>637</v>
      </c>
      <c r="I160" s="31" t="s">
        <v>180</v>
      </c>
      <c r="J160" s="31" t="s">
        <v>659</v>
      </c>
      <c r="K160" s="32" t="s">
        <v>454</v>
      </c>
      <c r="L160" s="36" t="s">
        <v>498</v>
      </c>
      <c r="M160" s="36" t="s">
        <v>498</v>
      </c>
      <c r="N160" s="36" t="s">
        <v>499</v>
      </c>
      <c r="O160" s="33">
        <v>45448.629734189817</v>
      </c>
      <c r="P160" s="31" t="s">
        <v>756</v>
      </c>
      <c r="Q160" s="31" t="s">
        <v>0</v>
      </c>
      <c r="R160" s="33">
        <v>44575.691307488429</v>
      </c>
      <c r="S160" s="31" t="s">
        <v>467</v>
      </c>
      <c r="T160" s="31" t="s">
        <v>0</v>
      </c>
    </row>
    <row r="161" spans="1:20" ht="45" hidden="1">
      <c r="A161" s="31" t="s">
        <v>64</v>
      </c>
      <c r="B161" s="32" t="s">
        <v>698</v>
      </c>
      <c r="C161" s="33">
        <v>46023</v>
      </c>
      <c r="E161" s="34">
        <v>0.95</v>
      </c>
      <c r="F161" s="34">
        <v>0.95</v>
      </c>
      <c r="G161" s="31" t="s">
        <v>63</v>
      </c>
      <c r="H161" s="31" t="s">
        <v>712</v>
      </c>
      <c r="I161" s="31" t="s">
        <v>724</v>
      </c>
      <c r="J161" s="31" t="s">
        <v>706</v>
      </c>
      <c r="L161" s="36" t="s">
        <v>498</v>
      </c>
      <c r="M161" s="36" t="s">
        <v>498</v>
      </c>
      <c r="N161" s="36" t="s">
        <v>498</v>
      </c>
      <c r="O161" s="33">
        <v>45448.631355127312</v>
      </c>
      <c r="P161" s="31" t="s">
        <v>176</v>
      </c>
      <c r="Q161" s="31" t="s">
        <v>0</v>
      </c>
      <c r="R161" s="33">
        <v>45448.631355127312</v>
      </c>
      <c r="S161" s="31" t="s">
        <v>578</v>
      </c>
      <c r="T161" s="31" t="s">
        <v>0</v>
      </c>
    </row>
    <row r="162" spans="1:20" ht="45" hidden="1">
      <c r="A162" s="31" t="s">
        <v>64</v>
      </c>
      <c r="B162" s="32" t="s">
        <v>54</v>
      </c>
      <c r="C162" s="33">
        <v>44562</v>
      </c>
      <c r="D162" s="33">
        <v>46022</v>
      </c>
      <c r="E162" s="34">
        <v>0.95</v>
      </c>
      <c r="F162" s="34">
        <v>0.95</v>
      </c>
      <c r="G162" s="31" t="s">
        <v>63</v>
      </c>
      <c r="H162" s="31" t="s">
        <v>637</v>
      </c>
      <c r="I162" s="31" t="s">
        <v>724</v>
      </c>
      <c r="J162" s="31" t="s">
        <v>8</v>
      </c>
      <c r="K162" s="32" t="s">
        <v>176</v>
      </c>
      <c r="L162" s="36" t="s">
        <v>498</v>
      </c>
      <c r="M162" s="36" t="s">
        <v>498</v>
      </c>
      <c r="N162" s="36" t="s">
        <v>499</v>
      </c>
      <c r="O162" s="33">
        <v>45448.629734189817</v>
      </c>
      <c r="P162" s="31" t="s">
        <v>756</v>
      </c>
      <c r="Q162" s="31" t="s">
        <v>0</v>
      </c>
      <c r="R162" s="33">
        <v>44566.539816770834</v>
      </c>
      <c r="S162" s="31" t="s">
        <v>578</v>
      </c>
      <c r="T162" s="31" t="s">
        <v>0</v>
      </c>
    </row>
    <row r="163" spans="1:20" ht="22.5" hidden="1">
      <c r="A163" s="31" t="s">
        <v>116</v>
      </c>
      <c r="B163" s="32" t="s">
        <v>698</v>
      </c>
      <c r="C163" s="33">
        <v>46023</v>
      </c>
      <c r="E163" s="34">
        <v>0.65</v>
      </c>
      <c r="F163" s="34">
        <v>0.65</v>
      </c>
      <c r="G163" s="31" t="s">
        <v>115</v>
      </c>
      <c r="H163" s="31" t="s">
        <v>712</v>
      </c>
      <c r="I163" s="31" t="s">
        <v>638</v>
      </c>
      <c r="J163" s="31" t="s">
        <v>761</v>
      </c>
      <c r="L163" s="36" t="s">
        <v>498</v>
      </c>
      <c r="M163" s="36" t="s">
        <v>498</v>
      </c>
      <c r="N163" s="36" t="s">
        <v>498</v>
      </c>
      <c r="O163" s="33">
        <v>45448.631355127312</v>
      </c>
      <c r="P163" s="31" t="s">
        <v>176</v>
      </c>
      <c r="Q163" s="31" t="s">
        <v>0</v>
      </c>
      <c r="R163" s="33">
        <v>45448.631355127312</v>
      </c>
      <c r="S163" s="31" t="s">
        <v>176</v>
      </c>
      <c r="T163" s="31" t="s">
        <v>0</v>
      </c>
    </row>
    <row r="164" spans="1:20" ht="33.75" hidden="1">
      <c r="A164" s="31" t="s">
        <v>116</v>
      </c>
      <c r="B164" s="32" t="s">
        <v>25</v>
      </c>
      <c r="C164" s="33">
        <v>43831</v>
      </c>
      <c r="D164" s="33">
        <v>46022</v>
      </c>
      <c r="E164" s="34">
        <v>0.65</v>
      </c>
      <c r="F164" s="34">
        <v>0.65</v>
      </c>
      <c r="G164" s="31" t="s">
        <v>115</v>
      </c>
      <c r="H164" s="31" t="s">
        <v>637</v>
      </c>
      <c r="I164" s="31" t="s">
        <v>638</v>
      </c>
      <c r="J164" s="31" t="s">
        <v>175</v>
      </c>
      <c r="K164" s="32" t="s">
        <v>176</v>
      </c>
      <c r="L164" s="36" t="s">
        <v>498</v>
      </c>
      <c r="M164" s="36" t="s">
        <v>498</v>
      </c>
      <c r="N164" s="36" t="s">
        <v>499</v>
      </c>
      <c r="O164" s="33">
        <v>45448.629734189817</v>
      </c>
      <c r="P164" s="31" t="s">
        <v>756</v>
      </c>
      <c r="Q164" s="31" t="s">
        <v>0</v>
      </c>
      <c r="R164" s="33">
        <v>44566.539816770834</v>
      </c>
      <c r="S164" s="31" t="s">
        <v>176</v>
      </c>
      <c r="T164" s="31" t="s">
        <v>0</v>
      </c>
    </row>
    <row r="165" spans="1:20" ht="33.75" hidden="1">
      <c r="A165" s="31" t="s">
        <v>116</v>
      </c>
      <c r="B165" s="32" t="s">
        <v>11</v>
      </c>
      <c r="C165" s="33">
        <v>43466</v>
      </c>
      <c r="D165" s="33">
        <v>43830</v>
      </c>
      <c r="E165" s="34">
        <v>0.75</v>
      </c>
      <c r="F165" s="34">
        <v>0.75</v>
      </c>
      <c r="G165" s="31" t="s">
        <v>115</v>
      </c>
      <c r="H165" s="31" t="s">
        <v>637</v>
      </c>
      <c r="I165" s="31" t="s">
        <v>638</v>
      </c>
      <c r="J165" s="31" t="s">
        <v>175</v>
      </c>
      <c r="K165" s="32" t="s">
        <v>176</v>
      </c>
      <c r="L165" s="36" t="s">
        <v>498</v>
      </c>
      <c r="M165" s="36" t="s">
        <v>498</v>
      </c>
      <c r="N165" s="36" t="s">
        <v>499</v>
      </c>
      <c r="O165" s="33">
        <v>44810.572696828705</v>
      </c>
      <c r="P165" s="31" t="s">
        <v>640</v>
      </c>
      <c r="Q165" s="31" t="s">
        <v>0</v>
      </c>
      <c r="R165" s="33">
        <v>44566.539816770834</v>
      </c>
      <c r="S165" s="31" t="s">
        <v>176</v>
      </c>
      <c r="T165" s="31" t="s">
        <v>0</v>
      </c>
    </row>
    <row r="166" spans="1:20" ht="33.75">
      <c r="A166" s="31" t="s">
        <v>466</v>
      </c>
      <c r="B166" s="32" t="s">
        <v>698</v>
      </c>
      <c r="C166" s="33">
        <v>46023</v>
      </c>
      <c r="E166" s="34">
        <v>0.88</v>
      </c>
      <c r="F166" s="34">
        <v>0.88</v>
      </c>
      <c r="G166" s="31" t="s">
        <v>465</v>
      </c>
      <c r="H166" s="31" t="s">
        <v>712</v>
      </c>
      <c r="I166" s="31" t="s">
        <v>174</v>
      </c>
      <c r="J166" s="31" t="s">
        <v>757</v>
      </c>
      <c r="L166" s="36" t="s">
        <v>498</v>
      </c>
      <c r="M166" s="36" t="s">
        <v>498</v>
      </c>
      <c r="N166" s="36" t="s">
        <v>498</v>
      </c>
      <c r="O166" s="33">
        <v>45448.631355127312</v>
      </c>
      <c r="P166" s="31" t="s">
        <v>176</v>
      </c>
      <c r="Q166" s="31" t="s">
        <v>0</v>
      </c>
      <c r="R166" s="33">
        <v>45448.631355127312</v>
      </c>
      <c r="S166" s="31" t="s">
        <v>781</v>
      </c>
      <c r="T166" s="31" t="s">
        <v>0</v>
      </c>
    </row>
    <row r="167" spans="1:20" ht="45">
      <c r="A167" s="31" t="s">
        <v>466</v>
      </c>
      <c r="B167" s="32" t="s">
        <v>456</v>
      </c>
      <c r="C167" s="33">
        <v>44927</v>
      </c>
      <c r="D167" s="33">
        <v>46022</v>
      </c>
      <c r="E167" s="34">
        <v>0.88</v>
      </c>
      <c r="F167" s="34">
        <v>0.88</v>
      </c>
      <c r="G167" s="31" t="s">
        <v>465</v>
      </c>
      <c r="H167" s="31" t="s">
        <v>637</v>
      </c>
      <c r="I167" s="31" t="s">
        <v>174</v>
      </c>
      <c r="J167" s="31" t="s">
        <v>641</v>
      </c>
      <c r="K167" s="32" t="s">
        <v>454</v>
      </c>
      <c r="L167" s="36" t="s">
        <v>498</v>
      </c>
      <c r="M167" s="36" t="s">
        <v>498</v>
      </c>
      <c r="N167" s="36" t="s">
        <v>499</v>
      </c>
      <c r="O167" s="33">
        <v>45448.629734189817</v>
      </c>
      <c r="P167" s="31" t="s">
        <v>756</v>
      </c>
      <c r="Q167" s="31" t="s">
        <v>0</v>
      </c>
      <c r="R167" s="33">
        <v>44575.691307488429</v>
      </c>
      <c r="S167" s="31" t="s">
        <v>464</v>
      </c>
      <c r="T167" s="31" t="s">
        <v>0</v>
      </c>
    </row>
    <row r="168" spans="1:20" ht="45" hidden="1">
      <c r="A168" s="31" t="s">
        <v>66</v>
      </c>
      <c r="B168" s="32" t="s">
        <v>698</v>
      </c>
      <c r="C168" s="33">
        <v>46023</v>
      </c>
      <c r="E168" s="34">
        <v>0.85</v>
      </c>
      <c r="F168" s="34">
        <v>0.85</v>
      </c>
      <c r="G168" s="31" t="s">
        <v>65</v>
      </c>
      <c r="H168" s="31" t="s">
        <v>712</v>
      </c>
      <c r="I168" s="31" t="s">
        <v>645</v>
      </c>
      <c r="J168" s="31" t="s">
        <v>706</v>
      </c>
      <c r="L168" s="36" t="s">
        <v>498</v>
      </c>
      <c r="M168" s="36" t="s">
        <v>498</v>
      </c>
      <c r="N168" s="36" t="s">
        <v>498</v>
      </c>
      <c r="O168" s="33">
        <v>45448.631355127312</v>
      </c>
      <c r="P168" s="31" t="s">
        <v>176</v>
      </c>
      <c r="Q168" s="31" t="s">
        <v>0</v>
      </c>
      <c r="R168" s="33">
        <v>45448.631355127312</v>
      </c>
      <c r="S168" s="31" t="s">
        <v>578</v>
      </c>
      <c r="T168" s="31" t="s">
        <v>0</v>
      </c>
    </row>
    <row r="169" spans="1:20" ht="45" hidden="1">
      <c r="A169" s="31" t="s">
        <v>66</v>
      </c>
      <c r="B169" s="32" t="s">
        <v>54</v>
      </c>
      <c r="C169" s="33">
        <v>44562</v>
      </c>
      <c r="D169" s="33">
        <v>46022</v>
      </c>
      <c r="E169" s="34">
        <v>0.85</v>
      </c>
      <c r="F169" s="34">
        <v>0.85</v>
      </c>
      <c r="G169" s="31" t="s">
        <v>65</v>
      </c>
      <c r="H169" s="31" t="s">
        <v>637</v>
      </c>
      <c r="I169" s="31" t="s">
        <v>645</v>
      </c>
      <c r="J169" s="31" t="s">
        <v>8</v>
      </c>
      <c r="K169" s="32" t="s">
        <v>176</v>
      </c>
      <c r="L169" s="36" t="s">
        <v>498</v>
      </c>
      <c r="M169" s="36" t="s">
        <v>498</v>
      </c>
      <c r="N169" s="36" t="s">
        <v>499</v>
      </c>
      <c r="O169" s="33">
        <v>45448.629734189817</v>
      </c>
      <c r="P169" s="31" t="s">
        <v>756</v>
      </c>
      <c r="Q169" s="31" t="s">
        <v>0</v>
      </c>
      <c r="R169" s="33">
        <v>44566.539816770834</v>
      </c>
      <c r="S169" s="31" t="s">
        <v>578</v>
      </c>
      <c r="T169" s="31" t="s">
        <v>0</v>
      </c>
    </row>
    <row r="170" spans="1:20" ht="22.5" hidden="1">
      <c r="A170" s="31" t="s">
        <v>626</v>
      </c>
      <c r="B170" s="32" t="s">
        <v>698</v>
      </c>
      <c r="C170" s="33">
        <v>46023</v>
      </c>
      <c r="E170" s="34">
        <v>0.55000000000000004</v>
      </c>
      <c r="F170" s="34">
        <v>0.55000000000000004</v>
      </c>
      <c r="G170" s="31" t="s">
        <v>627</v>
      </c>
      <c r="H170" s="31" t="s">
        <v>770</v>
      </c>
      <c r="I170" s="31" t="s">
        <v>649</v>
      </c>
      <c r="J170" s="31" t="s">
        <v>761</v>
      </c>
      <c r="L170" s="36" t="s">
        <v>498</v>
      </c>
      <c r="M170" s="36" t="s">
        <v>498</v>
      </c>
      <c r="N170" s="36" t="s">
        <v>498</v>
      </c>
      <c r="O170" s="33">
        <v>45448.631355127312</v>
      </c>
      <c r="P170" s="31" t="s">
        <v>176</v>
      </c>
      <c r="Q170" s="31" t="s">
        <v>0</v>
      </c>
      <c r="R170" s="33">
        <v>45448.631355127312</v>
      </c>
      <c r="S170" s="31" t="s">
        <v>782</v>
      </c>
      <c r="T170" s="31" t="s">
        <v>0</v>
      </c>
    </row>
    <row r="171" spans="1:20" ht="33.75" hidden="1">
      <c r="A171" s="31" t="s">
        <v>626</v>
      </c>
      <c r="B171" s="32" t="s">
        <v>594</v>
      </c>
      <c r="C171" s="33">
        <v>45292</v>
      </c>
      <c r="D171" s="33">
        <v>46022</v>
      </c>
      <c r="E171" s="34">
        <v>0.55000000000000004</v>
      </c>
      <c r="F171" s="34">
        <v>0.55000000000000004</v>
      </c>
      <c r="G171" s="31" t="s">
        <v>627</v>
      </c>
      <c r="H171" s="31" t="s">
        <v>651</v>
      </c>
      <c r="I171" s="31" t="s">
        <v>649</v>
      </c>
      <c r="J171" s="31" t="s">
        <v>175</v>
      </c>
      <c r="K171" s="32" t="s">
        <v>596</v>
      </c>
      <c r="L171" s="36" t="s">
        <v>498</v>
      </c>
      <c r="M171" s="36" t="s">
        <v>498</v>
      </c>
      <c r="N171" s="36" t="s">
        <v>499</v>
      </c>
      <c r="O171" s="33">
        <v>45448.629734189817</v>
      </c>
      <c r="P171" s="31" t="s">
        <v>756</v>
      </c>
      <c r="Q171" s="31" t="s">
        <v>0</v>
      </c>
      <c r="R171" s="33">
        <v>44706.672438321759</v>
      </c>
      <c r="S171" s="31" t="s">
        <v>628</v>
      </c>
      <c r="T171" s="31" t="s">
        <v>0</v>
      </c>
    </row>
    <row r="172" spans="1:20" ht="22.5" hidden="1">
      <c r="A172" s="31" t="s">
        <v>114</v>
      </c>
      <c r="B172" s="32" t="s">
        <v>698</v>
      </c>
      <c r="C172" s="33">
        <v>46023</v>
      </c>
      <c r="E172" s="34">
        <v>0.6</v>
      </c>
      <c r="F172" s="34">
        <v>0.6</v>
      </c>
      <c r="G172" s="31" t="s">
        <v>113</v>
      </c>
      <c r="H172" s="31" t="s">
        <v>712</v>
      </c>
      <c r="I172" s="31" t="s">
        <v>638</v>
      </c>
      <c r="J172" s="31" t="s">
        <v>757</v>
      </c>
      <c r="L172" s="36" t="s">
        <v>498</v>
      </c>
      <c r="M172" s="36" t="s">
        <v>498</v>
      </c>
      <c r="N172" s="36" t="s">
        <v>498</v>
      </c>
      <c r="O172" s="33">
        <v>45448.631355127312</v>
      </c>
      <c r="P172" s="31" t="s">
        <v>176</v>
      </c>
      <c r="Q172" s="31" t="s">
        <v>0</v>
      </c>
      <c r="R172" s="33">
        <v>45448.631355127312</v>
      </c>
      <c r="S172" s="31" t="s">
        <v>176</v>
      </c>
      <c r="T172" s="31" t="s">
        <v>0</v>
      </c>
    </row>
    <row r="173" spans="1:20" ht="33.75" hidden="1">
      <c r="A173" s="31" t="s">
        <v>114</v>
      </c>
      <c r="B173" s="32" t="s">
        <v>11</v>
      </c>
      <c r="C173" s="33">
        <v>43466</v>
      </c>
      <c r="D173" s="33">
        <v>46022</v>
      </c>
      <c r="E173" s="34">
        <v>0.6</v>
      </c>
      <c r="F173" s="34">
        <v>0.6</v>
      </c>
      <c r="G173" s="31" t="s">
        <v>113</v>
      </c>
      <c r="H173" s="31" t="s">
        <v>637</v>
      </c>
      <c r="I173" s="31" t="s">
        <v>638</v>
      </c>
      <c r="J173" s="31" t="s">
        <v>641</v>
      </c>
      <c r="K173" s="32" t="s">
        <v>176</v>
      </c>
      <c r="L173" s="36" t="s">
        <v>498</v>
      </c>
      <c r="M173" s="36" t="s">
        <v>498</v>
      </c>
      <c r="N173" s="36" t="s">
        <v>499</v>
      </c>
      <c r="O173" s="33">
        <v>45448.629734189817</v>
      </c>
      <c r="P173" s="31" t="s">
        <v>756</v>
      </c>
      <c r="Q173" s="31" t="s">
        <v>0</v>
      </c>
      <c r="R173" s="33">
        <v>44566.539816770834</v>
      </c>
      <c r="S173" s="31" t="s">
        <v>176</v>
      </c>
      <c r="T173" s="31" t="s">
        <v>0</v>
      </c>
    </row>
    <row r="174" spans="1:20" ht="33.75" hidden="1">
      <c r="A174" s="31" t="s">
        <v>51</v>
      </c>
      <c r="B174" s="32" t="s">
        <v>11</v>
      </c>
      <c r="C174" s="33">
        <v>43466</v>
      </c>
      <c r="D174" s="33">
        <v>43830</v>
      </c>
      <c r="E174" s="34">
        <v>0.78</v>
      </c>
      <c r="F174" s="34">
        <v>0.78</v>
      </c>
      <c r="G174" s="31" t="s">
        <v>50</v>
      </c>
      <c r="H174" s="31" t="s">
        <v>637</v>
      </c>
      <c r="I174" s="31" t="s">
        <v>638</v>
      </c>
      <c r="J174" s="31" t="s">
        <v>641</v>
      </c>
      <c r="K174" s="32" t="s">
        <v>176</v>
      </c>
      <c r="L174" s="36" t="s">
        <v>498</v>
      </c>
      <c r="M174" s="36" t="s">
        <v>498</v>
      </c>
      <c r="N174" s="36" t="s">
        <v>499</v>
      </c>
      <c r="O174" s="33">
        <v>44810.572696828705</v>
      </c>
      <c r="P174" s="31" t="s">
        <v>640</v>
      </c>
      <c r="Q174" s="31" t="s">
        <v>0</v>
      </c>
      <c r="R174" s="33">
        <v>44566.539816770834</v>
      </c>
      <c r="S174" s="31" t="s">
        <v>176</v>
      </c>
      <c r="T174" s="31" t="s">
        <v>0</v>
      </c>
    </row>
    <row r="175" spans="1:20" ht="22.5" hidden="1">
      <c r="A175" s="31" t="s">
        <v>78</v>
      </c>
      <c r="B175" s="32" t="s">
        <v>698</v>
      </c>
      <c r="C175" s="33">
        <v>46023</v>
      </c>
      <c r="E175" s="34">
        <v>0.36</v>
      </c>
      <c r="F175" s="34">
        <v>0.36</v>
      </c>
      <c r="G175" s="31" t="s">
        <v>77</v>
      </c>
      <c r="H175" s="31" t="s">
        <v>712</v>
      </c>
      <c r="I175" s="31" t="s">
        <v>3</v>
      </c>
      <c r="J175" s="31" t="s">
        <v>755</v>
      </c>
      <c r="L175" s="36" t="s">
        <v>498</v>
      </c>
      <c r="M175" s="36" t="s">
        <v>498</v>
      </c>
      <c r="N175" s="36" t="s">
        <v>498</v>
      </c>
      <c r="O175" s="33">
        <v>45448.631355127312</v>
      </c>
      <c r="P175" s="31" t="s">
        <v>176</v>
      </c>
      <c r="Q175" s="31" t="s">
        <v>0</v>
      </c>
      <c r="R175" s="33">
        <v>45448.631355127312</v>
      </c>
      <c r="S175" s="31" t="s">
        <v>176</v>
      </c>
      <c r="T175" s="31" t="s">
        <v>0</v>
      </c>
    </row>
    <row r="176" spans="1:20" ht="33.75" hidden="1">
      <c r="A176" s="31" t="s">
        <v>78</v>
      </c>
      <c r="B176" s="32" t="s">
        <v>11</v>
      </c>
      <c r="C176" s="33">
        <v>43466</v>
      </c>
      <c r="D176" s="33">
        <v>46022</v>
      </c>
      <c r="E176" s="34">
        <v>0.36</v>
      </c>
      <c r="F176" s="34">
        <v>0.36</v>
      </c>
      <c r="G176" s="31" t="s">
        <v>77</v>
      </c>
      <c r="H176" s="31" t="s">
        <v>637</v>
      </c>
      <c r="I176" s="31" t="s">
        <v>648</v>
      </c>
      <c r="J176" s="31" t="s">
        <v>641</v>
      </c>
      <c r="K176" s="32" t="s">
        <v>176</v>
      </c>
      <c r="L176" s="36" t="s">
        <v>498</v>
      </c>
      <c r="M176" s="36" t="s">
        <v>498</v>
      </c>
      <c r="N176" s="36" t="s">
        <v>499</v>
      </c>
      <c r="O176" s="33">
        <v>45448.629734189817</v>
      </c>
      <c r="P176" s="31" t="s">
        <v>756</v>
      </c>
      <c r="Q176" s="31" t="s">
        <v>0</v>
      </c>
      <c r="R176" s="33">
        <v>44566.539816770834</v>
      </c>
      <c r="S176" s="31" t="s">
        <v>176</v>
      </c>
      <c r="T176" s="31" t="s">
        <v>0</v>
      </c>
    </row>
    <row r="177" spans="1:20" ht="33.75" hidden="1">
      <c r="A177" s="31" t="s">
        <v>9</v>
      </c>
      <c r="B177" s="32" t="s">
        <v>698</v>
      </c>
      <c r="C177" s="33">
        <v>46023</v>
      </c>
      <c r="E177" s="34">
        <v>0.95</v>
      </c>
      <c r="F177" s="34">
        <v>0.95</v>
      </c>
      <c r="G177" s="31" t="s">
        <v>478</v>
      </c>
      <c r="H177" s="31" t="s">
        <v>712</v>
      </c>
      <c r="I177" s="31" t="s">
        <v>3</v>
      </c>
      <c r="J177" s="31" t="s">
        <v>706</v>
      </c>
      <c r="L177" s="36" t="s">
        <v>498</v>
      </c>
      <c r="M177" s="36" t="s">
        <v>498</v>
      </c>
      <c r="N177" s="36" t="s">
        <v>498</v>
      </c>
      <c r="O177" s="33">
        <v>45448.631355127312</v>
      </c>
      <c r="P177" s="31" t="s">
        <v>176</v>
      </c>
      <c r="Q177" s="31" t="s">
        <v>0</v>
      </c>
      <c r="R177" s="33">
        <v>45448.631355127312</v>
      </c>
      <c r="S177" s="31" t="s">
        <v>783</v>
      </c>
      <c r="T177" s="31" t="s">
        <v>0</v>
      </c>
    </row>
    <row r="178" spans="1:20" ht="33.75" hidden="1">
      <c r="A178" s="31" t="s">
        <v>9</v>
      </c>
      <c r="B178" s="32" t="s">
        <v>54</v>
      </c>
      <c r="C178" s="33">
        <v>44562</v>
      </c>
      <c r="D178" s="33">
        <v>46022</v>
      </c>
      <c r="E178" s="34">
        <v>0.95</v>
      </c>
      <c r="F178" s="34">
        <v>0.95</v>
      </c>
      <c r="G178" s="31" t="s">
        <v>478</v>
      </c>
      <c r="H178" s="31" t="s">
        <v>4</v>
      </c>
      <c r="I178" s="31" t="s">
        <v>3</v>
      </c>
      <c r="J178" s="31" t="s">
        <v>8</v>
      </c>
      <c r="K178" s="32" t="s">
        <v>477</v>
      </c>
      <c r="L178" s="36" t="s">
        <v>498</v>
      </c>
      <c r="M178" s="36" t="s">
        <v>498</v>
      </c>
      <c r="N178" s="36" t="s">
        <v>499</v>
      </c>
      <c r="O178" s="33">
        <v>45448.629734189817</v>
      </c>
      <c r="P178" s="31" t="s">
        <v>756</v>
      </c>
      <c r="Q178" s="31" t="s">
        <v>0</v>
      </c>
      <c r="R178" s="33">
        <v>44599.506924050926</v>
      </c>
      <c r="S178" s="31" t="s">
        <v>476</v>
      </c>
      <c r="T178" s="31" t="s">
        <v>0</v>
      </c>
    </row>
    <row r="179" spans="1:20" ht="33.75" hidden="1">
      <c r="A179" s="31" t="s">
        <v>9</v>
      </c>
      <c r="B179" s="32" t="s">
        <v>6</v>
      </c>
      <c r="C179" s="33">
        <v>44197</v>
      </c>
      <c r="D179" s="33">
        <v>44561</v>
      </c>
      <c r="E179" s="34">
        <v>0.9</v>
      </c>
      <c r="F179" s="34">
        <v>0.9</v>
      </c>
      <c r="G179" s="31" t="s">
        <v>5</v>
      </c>
      <c r="H179" s="31" t="s">
        <v>4</v>
      </c>
      <c r="I179" s="31" t="s">
        <v>3</v>
      </c>
      <c r="J179" s="31" t="s">
        <v>8</v>
      </c>
      <c r="K179" s="32" t="s">
        <v>176</v>
      </c>
      <c r="L179" s="36" t="s">
        <v>498</v>
      </c>
      <c r="M179" s="36" t="s">
        <v>498</v>
      </c>
      <c r="N179" s="36" t="s">
        <v>499</v>
      </c>
      <c r="O179" s="33">
        <v>44810.572696828705</v>
      </c>
      <c r="P179" s="31" t="s">
        <v>640</v>
      </c>
      <c r="Q179" s="31" t="s">
        <v>0</v>
      </c>
      <c r="R179" s="33">
        <v>44566.539816770834</v>
      </c>
      <c r="S179" s="31" t="s">
        <v>176</v>
      </c>
      <c r="T179" s="31" t="s">
        <v>0</v>
      </c>
    </row>
    <row r="180" spans="1:20" ht="22.5" hidden="1">
      <c r="A180" s="31" t="s">
        <v>7</v>
      </c>
      <c r="B180" s="32" t="s">
        <v>698</v>
      </c>
      <c r="C180" s="33">
        <v>46023</v>
      </c>
      <c r="E180" s="34">
        <v>0.5</v>
      </c>
      <c r="F180" s="34">
        <v>0.5</v>
      </c>
      <c r="G180" s="31" t="s">
        <v>629</v>
      </c>
      <c r="H180" s="31" t="s">
        <v>712</v>
      </c>
      <c r="I180" s="31" t="s">
        <v>3</v>
      </c>
      <c r="J180" s="31" t="s">
        <v>703</v>
      </c>
      <c r="L180" s="36" t="s">
        <v>498</v>
      </c>
      <c r="M180" s="36" t="s">
        <v>498</v>
      </c>
      <c r="N180" s="36" t="s">
        <v>498</v>
      </c>
      <c r="O180" s="33">
        <v>45448.631355127312</v>
      </c>
      <c r="P180" s="31" t="s">
        <v>176</v>
      </c>
      <c r="Q180" s="31" t="s">
        <v>0</v>
      </c>
      <c r="R180" s="33">
        <v>45448.631355127312</v>
      </c>
      <c r="S180" s="31" t="s">
        <v>784</v>
      </c>
      <c r="T180" s="31" t="s">
        <v>0</v>
      </c>
    </row>
    <row r="181" spans="1:20" ht="33.75" hidden="1">
      <c r="A181" s="31" t="s">
        <v>7</v>
      </c>
      <c r="B181" s="32" t="s">
        <v>594</v>
      </c>
      <c r="C181" s="33">
        <v>45292</v>
      </c>
      <c r="D181" s="33">
        <v>46022</v>
      </c>
      <c r="E181" s="34">
        <v>0.5</v>
      </c>
      <c r="F181" s="34">
        <v>0.5</v>
      </c>
      <c r="G181" s="31" t="s">
        <v>629</v>
      </c>
      <c r="H181" s="31" t="s">
        <v>4</v>
      </c>
      <c r="I181" s="31" t="s">
        <v>3</v>
      </c>
      <c r="J181" s="31" t="s">
        <v>2</v>
      </c>
      <c r="K181" s="32" t="s">
        <v>596</v>
      </c>
      <c r="L181" s="36" t="s">
        <v>498</v>
      </c>
      <c r="M181" s="36" t="s">
        <v>498</v>
      </c>
      <c r="N181" s="36" t="s">
        <v>499</v>
      </c>
      <c r="O181" s="33">
        <v>45448.629734189817</v>
      </c>
      <c r="P181" s="31" t="s">
        <v>756</v>
      </c>
      <c r="Q181" s="31" t="s">
        <v>0</v>
      </c>
      <c r="R181" s="33">
        <v>44706.672438321759</v>
      </c>
      <c r="S181" s="31" t="s">
        <v>630</v>
      </c>
      <c r="T181" s="31" t="s">
        <v>0</v>
      </c>
    </row>
    <row r="182" spans="1:20" ht="33.75" hidden="1">
      <c r="A182" s="31" t="s">
        <v>7</v>
      </c>
      <c r="B182" s="32" t="s">
        <v>54</v>
      </c>
      <c r="C182" s="33">
        <v>44562</v>
      </c>
      <c r="D182" s="33">
        <v>45291</v>
      </c>
      <c r="E182" s="34">
        <v>0.6</v>
      </c>
      <c r="F182" s="34">
        <v>0.6</v>
      </c>
      <c r="G182" s="31" t="s">
        <v>478</v>
      </c>
      <c r="H182" s="31" t="s">
        <v>4</v>
      </c>
      <c r="I182" s="31" t="s">
        <v>3</v>
      </c>
      <c r="J182" s="31" t="s">
        <v>2</v>
      </c>
      <c r="K182" s="32" t="s">
        <v>477</v>
      </c>
      <c r="L182" s="36" t="s">
        <v>498</v>
      </c>
      <c r="M182" s="36" t="s">
        <v>498</v>
      </c>
      <c r="N182" s="36" t="s">
        <v>499</v>
      </c>
      <c r="O182" s="33">
        <v>44810.572696828705</v>
      </c>
      <c r="P182" s="31" t="s">
        <v>640</v>
      </c>
      <c r="Q182" s="31" t="s">
        <v>0</v>
      </c>
      <c r="R182" s="33">
        <v>44599.506924050926</v>
      </c>
      <c r="S182" s="31" t="s">
        <v>476</v>
      </c>
      <c r="T182" s="31" t="s">
        <v>0</v>
      </c>
    </row>
    <row r="183" spans="1:20" ht="33.75" hidden="1">
      <c r="A183" s="31" t="s">
        <v>7</v>
      </c>
      <c r="B183" s="32" t="s">
        <v>6</v>
      </c>
      <c r="C183" s="33">
        <v>44197</v>
      </c>
      <c r="D183" s="33">
        <v>44561</v>
      </c>
      <c r="E183" s="34">
        <v>0.55000000000000004</v>
      </c>
      <c r="F183" s="34">
        <v>0.55000000000000004</v>
      </c>
      <c r="G183" s="31" t="s">
        <v>5</v>
      </c>
      <c r="H183" s="31" t="s">
        <v>4</v>
      </c>
      <c r="I183" s="31" t="s">
        <v>3</v>
      </c>
      <c r="J183" s="31" t="s">
        <v>2</v>
      </c>
      <c r="K183" s="32" t="s">
        <v>176</v>
      </c>
      <c r="L183" s="36" t="s">
        <v>498</v>
      </c>
      <c r="M183" s="36" t="s">
        <v>498</v>
      </c>
      <c r="N183" s="36" t="s">
        <v>499</v>
      </c>
      <c r="O183" s="33">
        <v>44810.572696828705</v>
      </c>
      <c r="P183" s="31" t="s">
        <v>640</v>
      </c>
      <c r="Q183" s="31" t="s">
        <v>0</v>
      </c>
      <c r="R183" s="33">
        <v>44566.539816770834</v>
      </c>
      <c r="S183" s="31" t="s">
        <v>176</v>
      </c>
      <c r="T183" s="31" t="s">
        <v>0</v>
      </c>
    </row>
    <row r="184" spans="1:20" ht="22.5" hidden="1">
      <c r="A184" s="31" t="s">
        <v>49</v>
      </c>
      <c r="B184" s="32" t="s">
        <v>698</v>
      </c>
      <c r="C184" s="33">
        <v>46023</v>
      </c>
      <c r="E184" s="34">
        <v>0.8</v>
      </c>
      <c r="F184" s="34">
        <v>0.8</v>
      </c>
      <c r="G184" s="31" t="s">
        <v>48</v>
      </c>
      <c r="H184" s="31" t="s">
        <v>712</v>
      </c>
      <c r="I184" s="31" t="s">
        <v>638</v>
      </c>
      <c r="J184" s="31" t="s">
        <v>755</v>
      </c>
      <c r="L184" s="36" t="s">
        <v>498</v>
      </c>
      <c r="M184" s="36" t="s">
        <v>498</v>
      </c>
      <c r="N184" s="36" t="s">
        <v>498</v>
      </c>
      <c r="O184" s="33">
        <v>45448.631355127312</v>
      </c>
      <c r="P184" s="31" t="s">
        <v>176</v>
      </c>
      <c r="Q184" s="31" t="s">
        <v>0</v>
      </c>
      <c r="R184" s="33">
        <v>45448.631355127312</v>
      </c>
      <c r="S184" s="31" t="s">
        <v>176</v>
      </c>
      <c r="T184" s="31" t="s">
        <v>0</v>
      </c>
    </row>
    <row r="185" spans="1:20" ht="33.75" hidden="1">
      <c r="A185" s="31" t="s">
        <v>49</v>
      </c>
      <c r="B185" s="32" t="s">
        <v>11</v>
      </c>
      <c r="C185" s="33">
        <v>43466</v>
      </c>
      <c r="D185" s="33">
        <v>46022</v>
      </c>
      <c r="E185" s="34">
        <v>0.8</v>
      </c>
      <c r="F185" s="34">
        <v>0.8</v>
      </c>
      <c r="G185" s="31" t="s">
        <v>48</v>
      </c>
      <c r="H185" s="31" t="s">
        <v>637</v>
      </c>
      <c r="I185" s="31" t="s">
        <v>638</v>
      </c>
      <c r="J185" s="31" t="s">
        <v>639</v>
      </c>
      <c r="K185" s="32" t="s">
        <v>176</v>
      </c>
      <c r="L185" s="36" t="s">
        <v>498</v>
      </c>
      <c r="M185" s="36" t="s">
        <v>498</v>
      </c>
      <c r="N185" s="36" t="s">
        <v>499</v>
      </c>
      <c r="O185" s="33">
        <v>45448.629734189817</v>
      </c>
      <c r="P185" s="31" t="s">
        <v>756</v>
      </c>
      <c r="Q185" s="31" t="s">
        <v>0</v>
      </c>
      <c r="R185" s="33">
        <v>44566.539816770834</v>
      </c>
      <c r="S185" s="31" t="s">
        <v>176</v>
      </c>
      <c r="T185" s="31" t="s">
        <v>0</v>
      </c>
    </row>
    <row r="186" spans="1:20" ht="45" hidden="1">
      <c r="A186" s="31" t="s">
        <v>463</v>
      </c>
      <c r="B186" s="32" t="s">
        <v>698</v>
      </c>
      <c r="C186" s="33">
        <v>46023</v>
      </c>
      <c r="E186" s="34">
        <v>0.4</v>
      </c>
      <c r="F186" s="34">
        <v>0.4</v>
      </c>
      <c r="G186" s="31" t="s">
        <v>462</v>
      </c>
      <c r="H186" s="31" t="s">
        <v>712</v>
      </c>
      <c r="I186" s="31" t="s">
        <v>645</v>
      </c>
      <c r="J186" s="31" t="s">
        <v>755</v>
      </c>
      <c r="L186" s="36" t="s">
        <v>498</v>
      </c>
      <c r="M186" s="36" t="s">
        <v>498</v>
      </c>
      <c r="N186" s="36" t="s">
        <v>498</v>
      </c>
      <c r="O186" s="33">
        <v>45448.631355127312</v>
      </c>
      <c r="P186" s="31" t="s">
        <v>176</v>
      </c>
      <c r="Q186" s="31" t="s">
        <v>0</v>
      </c>
      <c r="R186" s="33">
        <v>45448.631355127312</v>
      </c>
      <c r="S186" s="31" t="s">
        <v>785</v>
      </c>
      <c r="T186" s="31" t="s">
        <v>0</v>
      </c>
    </row>
    <row r="187" spans="1:20" ht="45" hidden="1">
      <c r="A187" s="31" t="s">
        <v>463</v>
      </c>
      <c r="B187" s="32" t="s">
        <v>456</v>
      </c>
      <c r="C187" s="33">
        <v>44927</v>
      </c>
      <c r="D187" s="33">
        <v>46022</v>
      </c>
      <c r="E187" s="34">
        <v>0.4</v>
      </c>
      <c r="F187" s="34">
        <v>0.4</v>
      </c>
      <c r="G187" s="31" t="s">
        <v>462</v>
      </c>
      <c r="H187" s="31" t="s">
        <v>637</v>
      </c>
      <c r="I187" s="31" t="s">
        <v>645</v>
      </c>
      <c r="J187" s="31" t="s">
        <v>639</v>
      </c>
      <c r="K187" s="32" t="s">
        <v>454</v>
      </c>
      <c r="L187" s="36" t="s">
        <v>498</v>
      </c>
      <c r="M187" s="36" t="s">
        <v>498</v>
      </c>
      <c r="N187" s="36" t="s">
        <v>499</v>
      </c>
      <c r="O187" s="33">
        <v>45448.629734189817</v>
      </c>
      <c r="P187" s="31" t="s">
        <v>756</v>
      </c>
      <c r="Q187" s="31" t="s">
        <v>0</v>
      </c>
      <c r="R187" s="33">
        <v>44575.691307488429</v>
      </c>
      <c r="S187" s="31" t="s">
        <v>453</v>
      </c>
      <c r="T187" s="31" t="s">
        <v>0</v>
      </c>
    </row>
    <row r="188" spans="1:20" ht="45" hidden="1">
      <c r="A188" s="31" t="s">
        <v>461</v>
      </c>
      <c r="B188" s="32" t="s">
        <v>698</v>
      </c>
      <c r="C188" s="33">
        <v>46023</v>
      </c>
      <c r="E188" s="34">
        <v>0.4</v>
      </c>
      <c r="F188" s="34">
        <v>0.4</v>
      </c>
      <c r="G188" s="31" t="s">
        <v>460</v>
      </c>
      <c r="H188" s="31" t="s">
        <v>712</v>
      </c>
      <c r="I188" s="31" t="s">
        <v>645</v>
      </c>
      <c r="J188" s="31" t="s">
        <v>755</v>
      </c>
      <c r="L188" s="36" t="s">
        <v>498</v>
      </c>
      <c r="M188" s="36" t="s">
        <v>498</v>
      </c>
      <c r="N188" s="36" t="s">
        <v>498</v>
      </c>
      <c r="O188" s="33">
        <v>45448.631355127312</v>
      </c>
      <c r="P188" s="31" t="s">
        <v>176</v>
      </c>
      <c r="Q188" s="31" t="s">
        <v>0</v>
      </c>
      <c r="R188" s="33">
        <v>45448.631355127312</v>
      </c>
      <c r="S188" s="31" t="s">
        <v>785</v>
      </c>
      <c r="T188" s="31" t="s">
        <v>0</v>
      </c>
    </row>
    <row r="189" spans="1:20" ht="45" hidden="1">
      <c r="A189" s="31" t="s">
        <v>461</v>
      </c>
      <c r="B189" s="32" t="s">
        <v>456</v>
      </c>
      <c r="C189" s="33">
        <v>44927</v>
      </c>
      <c r="D189" s="33">
        <v>46022</v>
      </c>
      <c r="E189" s="34">
        <v>0.4</v>
      </c>
      <c r="F189" s="34">
        <v>0.4</v>
      </c>
      <c r="G189" s="31" t="s">
        <v>460</v>
      </c>
      <c r="H189" s="31" t="s">
        <v>637</v>
      </c>
      <c r="I189" s="31" t="s">
        <v>645</v>
      </c>
      <c r="J189" s="31" t="s">
        <v>639</v>
      </c>
      <c r="K189" s="32" t="s">
        <v>454</v>
      </c>
      <c r="L189" s="36" t="s">
        <v>498</v>
      </c>
      <c r="M189" s="36" t="s">
        <v>498</v>
      </c>
      <c r="N189" s="36" t="s">
        <v>499</v>
      </c>
      <c r="O189" s="33">
        <v>45448.629734189817</v>
      </c>
      <c r="P189" s="31" t="s">
        <v>756</v>
      </c>
      <c r="Q189" s="31" t="s">
        <v>0</v>
      </c>
      <c r="R189" s="33">
        <v>44575.691307488429</v>
      </c>
      <c r="S189" s="31" t="s">
        <v>453</v>
      </c>
      <c r="T189" s="31" t="s">
        <v>0</v>
      </c>
    </row>
    <row r="190" spans="1:20" ht="45" hidden="1">
      <c r="A190" s="31" t="s">
        <v>459</v>
      </c>
      <c r="B190" s="32" t="s">
        <v>698</v>
      </c>
      <c r="C190" s="33">
        <v>46023</v>
      </c>
      <c r="E190" s="34">
        <v>1</v>
      </c>
      <c r="F190" s="34">
        <v>1</v>
      </c>
      <c r="G190" s="31" t="s">
        <v>458</v>
      </c>
      <c r="H190" s="31" t="s">
        <v>712</v>
      </c>
      <c r="I190" s="31" t="s">
        <v>174</v>
      </c>
      <c r="J190" s="31" t="s">
        <v>706</v>
      </c>
      <c r="L190" s="36" t="s">
        <v>498</v>
      </c>
      <c r="M190" s="36" t="s">
        <v>498</v>
      </c>
      <c r="N190" s="36" t="s">
        <v>498</v>
      </c>
      <c r="O190" s="33">
        <v>45448.631355127312</v>
      </c>
      <c r="P190" s="31" t="s">
        <v>176</v>
      </c>
      <c r="Q190" s="31" t="s">
        <v>0</v>
      </c>
      <c r="R190" s="33">
        <v>45448.631355127312</v>
      </c>
      <c r="S190" s="31" t="s">
        <v>785</v>
      </c>
      <c r="T190" s="31" t="s">
        <v>0</v>
      </c>
    </row>
    <row r="191" spans="1:20" ht="45" hidden="1">
      <c r="A191" s="31" t="s">
        <v>459</v>
      </c>
      <c r="B191" s="32" t="s">
        <v>456</v>
      </c>
      <c r="C191" s="33">
        <v>44927</v>
      </c>
      <c r="D191" s="33">
        <v>46022</v>
      </c>
      <c r="E191" s="34">
        <v>1</v>
      </c>
      <c r="F191" s="34">
        <v>1</v>
      </c>
      <c r="G191" s="31" t="s">
        <v>458</v>
      </c>
      <c r="H191" s="31" t="s">
        <v>637</v>
      </c>
      <c r="I191" s="31" t="s">
        <v>174</v>
      </c>
      <c r="J191" s="31" t="s">
        <v>646</v>
      </c>
      <c r="K191" s="32" t="s">
        <v>454</v>
      </c>
      <c r="L191" s="36" t="s">
        <v>498</v>
      </c>
      <c r="M191" s="36" t="s">
        <v>498</v>
      </c>
      <c r="N191" s="36" t="s">
        <v>499</v>
      </c>
      <c r="O191" s="33">
        <v>45448.629734189817</v>
      </c>
      <c r="P191" s="31" t="s">
        <v>756</v>
      </c>
      <c r="Q191" s="31" t="s">
        <v>0</v>
      </c>
      <c r="R191" s="33">
        <v>44575.691307488429</v>
      </c>
      <c r="S191" s="31" t="s">
        <v>453</v>
      </c>
      <c r="T191" s="31" t="s">
        <v>0</v>
      </c>
    </row>
    <row r="192" spans="1:20" ht="45" hidden="1">
      <c r="A192" s="31" t="s">
        <v>457</v>
      </c>
      <c r="B192" s="32" t="s">
        <v>698</v>
      </c>
      <c r="C192" s="33">
        <v>46023</v>
      </c>
      <c r="E192" s="34">
        <v>0.94</v>
      </c>
      <c r="F192" s="34">
        <v>0.94</v>
      </c>
      <c r="G192" s="31" t="s">
        <v>455</v>
      </c>
      <c r="H192" s="31" t="s">
        <v>712</v>
      </c>
      <c r="I192" s="31" t="s">
        <v>174</v>
      </c>
      <c r="J192" s="31" t="s">
        <v>706</v>
      </c>
      <c r="L192" s="36" t="s">
        <v>498</v>
      </c>
      <c r="M192" s="36" t="s">
        <v>498</v>
      </c>
      <c r="N192" s="36" t="s">
        <v>498</v>
      </c>
      <c r="O192" s="33">
        <v>45448.631355127312</v>
      </c>
      <c r="P192" s="31" t="s">
        <v>176</v>
      </c>
      <c r="Q192" s="31" t="s">
        <v>0</v>
      </c>
      <c r="R192" s="33">
        <v>45448.631355127312</v>
      </c>
      <c r="S192" s="31" t="s">
        <v>785</v>
      </c>
      <c r="T192" s="31" t="s">
        <v>0</v>
      </c>
    </row>
    <row r="193" spans="1:20" ht="45" hidden="1">
      <c r="A193" s="31" t="s">
        <v>457</v>
      </c>
      <c r="B193" s="32" t="s">
        <v>456</v>
      </c>
      <c r="C193" s="33">
        <v>44927</v>
      </c>
      <c r="D193" s="33">
        <v>46022</v>
      </c>
      <c r="E193" s="34">
        <v>0.94</v>
      </c>
      <c r="F193" s="34">
        <v>0.94</v>
      </c>
      <c r="G193" s="31" t="s">
        <v>455</v>
      </c>
      <c r="H193" s="31" t="s">
        <v>637</v>
      </c>
      <c r="I193" s="31" t="s">
        <v>174</v>
      </c>
      <c r="J193" s="31" t="s">
        <v>452</v>
      </c>
      <c r="K193" s="32" t="s">
        <v>454</v>
      </c>
      <c r="L193" s="36" t="s">
        <v>498</v>
      </c>
      <c r="M193" s="36" t="s">
        <v>498</v>
      </c>
      <c r="N193" s="36" t="s">
        <v>499</v>
      </c>
      <c r="O193" s="33">
        <v>45448.629734189817</v>
      </c>
      <c r="P193" s="31" t="s">
        <v>756</v>
      </c>
      <c r="Q193" s="31" t="s">
        <v>0</v>
      </c>
      <c r="R193" s="33">
        <v>44575.691307488429</v>
      </c>
      <c r="S193" s="31" t="s">
        <v>453</v>
      </c>
      <c r="T193" s="31" t="s">
        <v>0</v>
      </c>
    </row>
    <row r="194" spans="1:20" ht="22.5" hidden="1">
      <c r="A194" s="31" t="s">
        <v>76</v>
      </c>
      <c r="B194" s="32" t="s">
        <v>698</v>
      </c>
      <c r="C194" s="33">
        <v>46023</v>
      </c>
      <c r="E194" s="34">
        <v>0.55000000000000004</v>
      </c>
      <c r="F194" s="34">
        <v>0.55000000000000004</v>
      </c>
      <c r="G194" s="31" t="s">
        <v>75</v>
      </c>
      <c r="H194" s="31" t="s">
        <v>657</v>
      </c>
      <c r="I194" s="31" t="s">
        <v>658</v>
      </c>
      <c r="J194" s="31" t="s">
        <v>755</v>
      </c>
      <c r="L194" s="36" t="s">
        <v>498</v>
      </c>
      <c r="M194" s="36" t="s">
        <v>498</v>
      </c>
      <c r="N194" s="36" t="s">
        <v>498</v>
      </c>
      <c r="O194" s="33">
        <v>45448.631355127312</v>
      </c>
      <c r="P194" s="31" t="s">
        <v>176</v>
      </c>
      <c r="Q194" s="31" t="s">
        <v>0</v>
      </c>
      <c r="R194" s="33">
        <v>45448.631355127312</v>
      </c>
      <c r="S194" s="31" t="s">
        <v>176</v>
      </c>
      <c r="T194" s="31" t="s">
        <v>0</v>
      </c>
    </row>
    <row r="195" spans="1:20" ht="33.75" hidden="1">
      <c r="A195" s="31" t="s">
        <v>76</v>
      </c>
      <c r="B195" s="32" t="s">
        <v>25</v>
      </c>
      <c r="C195" s="33">
        <v>43466</v>
      </c>
      <c r="D195" s="33">
        <v>46022</v>
      </c>
      <c r="E195" s="34">
        <v>0.55000000000000004</v>
      </c>
      <c r="F195" s="34">
        <v>0.55000000000000004</v>
      </c>
      <c r="G195" s="31" t="s">
        <v>75</v>
      </c>
      <c r="H195" s="31" t="s">
        <v>657</v>
      </c>
      <c r="I195" s="31" t="s">
        <v>658</v>
      </c>
      <c r="J195" s="31" t="s">
        <v>639</v>
      </c>
      <c r="K195" s="32" t="s">
        <v>176</v>
      </c>
      <c r="L195" s="36" t="s">
        <v>498</v>
      </c>
      <c r="M195" s="36" t="s">
        <v>498</v>
      </c>
      <c r="N195" s="36" t="s">
        <v>499</v>
      </c>
      <c r="O195" s="33">
        <v>45448.629734189817</v>
      </c>
      <c r="P195" s="31" t="s">
        <v>756</v>
      </c>
      <c r="Q195" s="31" t="s">
        <v>0</v>
      </c>
      <c r="R195" s="33">
        <v>44566.539816770834</v>
      </c>
      <c r="S195" s="31" t="s">
        <v>176</v>
      </c>
      <c r="T195" s="31" t="s">
        <v>0</v>
      </c>
    </row>
    <row r="196" spans="1:20" hidden="1">
      <c r="A196" s="31" t="s">
        <v>47</v>
      </c>
      <c r="B196" s="32" t="s">
        <v>698</v>
      </c>
      <c r="C196" s="33">
        <v>46023</v>
      </c>
      <c r="E196" s="34">
        <v>0.28000000000000003</v>
      </c>
      <c r="F196" s="34">
        <v>0.28000000000000003</v>
      </c>
      <c r="G196" s="31" t="s">
        <v>46</v>
      </c>
      <c r="H196" s="31" t="s">
        <v>712</v>
      </c>
      <c r="I196" s="31" t="s">
        <v>172</v>
      </c>
      <c r="J196" s="31" t="s">
        <v>757</v>
      </c>
      <c r="L196" s="36" t="s">
        <v>498</v>
      </c>
      <c r="M196" s="36" t="s">
        <v>498</v>
      </c>
      <c r="N196" s="36" t="s">
        <v>498</v>
      </c>
      <c r="O196" s="33">
        <v>45448.631355127312</v>
      </c>
      <c r="P196" s="31" t="s">
        <v>176</v>
      </c>
      <c r="Q196" s="31" t="s">
        <v>0</v>
      </c>
      <c r="R196" s="33">
        <v>45448.631355127312</v>
      </c>
      <c r="S196" s="31" t="s">
        <v>722</v>
      </c>
      <c r="T196" s="31" t="s">
        <v>0</v>
      </c>
    </row>
    <row r="197" spans="1:20" ht="33.75" hidden="1">
      <c r="A197" s="31" t="s">
        <v>47</v>
      </c>
      <c r="B197" s="32" t="s">
        <v>594</v>
      </c>
      <c r="C197" s="33">
        <v>45292</v>
      </c>
      <c r="D197" s="33">
        <v>46022</v>
      </c>
      <c r="E197" s="34">
        <v>0.28000000000000003</v>
      </c>
      <c r="F197" s="34">
        <v>0.28000000000000003</v>
      </c>
      <c r="G197" s="31" t="s">
        <v>46</v>
      </c>
      <c r="H197" s="31" t="s">
        <v>637</v>
      </c>
      <c r="I197" s="31" t="s">
        <v>172</v>
      </c>
      <c r="J197" s="31" t="s">
        <v>745</v>
      </c>
      <c r="K197" s="32" t="s">
        <v>176</v>
      </c>
      <c r="L197" s="36" t="s">
        <v>498</v>
      </c>
      <c r="M197" s="36" t="s">
        <v>498</v>
      </c>
      <c r="N197" s="36" t="s">
        <v>499</v>
      </c>
      <c r="O197" s="33">
        <v>45448.629734189817</v>
      </c>
      <c r="P197" s="31" t="s">
        <v>756</v>
      </c>
      <c r="Q197" s="31" t="s">
        <v>0</v>
      </c>
      <c r="R197" s="33">
        <v>44848.406215127317</v>
      </c>
      <c r="S197" s="31" t="s">
        <v>722</v>
      </c>
      <c r="T197" s="31" t="s">
        <v>0</v>
      </c>
    </row>
    <row r="198" spans="1:20" ht="22.5" hidden="1">
      <c r="A198" s="31" t="s">
        <v>47</v>
      </c>
      <c r="B198" s="32" t="s">
        <v>11</v>
      </c>
      <c r="C198" s="33">
        <v>43466</v>
      </c>
      <c r="D198" s="33">
        <v>45291</v>
      </c>
      <c r="E198" s="34">
        <v>0.28000000000000003</v>
      </c>
      <c r="F198" s="34">
        <v>0.28000000000000003</v>
      </c>
      <c r="G198" s="31" t="s">
        <v>46</v>
      </c>
      <c r="H198" s="31" t="s">
        <v>637</v>
      </c>
      <c r="I198" s="31" t="s">
        <v>174</v>
      </c>
      <c r="J198" s="31" t="s">
        <v>641</v>
      </c>
      <c r="K198" s="32" t="s">
        <v>176</v>
      </c>
      <c r="L198" s="36" t="s">
        <v>498</v>
      </c>
      <c r="M198" s="36" t="s">
        <v>498</v>
      </c>
      <c r="N198" s="36" t="s">
        <v>499</v>
      </c>
      <c r="O198" s="33">
        <v>44848.408004074074</v>
      </c>
      <c r="P198" s="31" t="s">
        <v>723</v>
      </c>
      <c r="Q198" s="31" t="s">
        <v>0</v>
      </c>
      <c r="R198" s="33">
        <v>44566.539816770834</v>
      </c>
      <c r="S198" s="31" t="s">
        <v>176</v>
      </c>
      <c r="T198" s="31" t="s">
        <v>0</v>
      </c>
    </row>
    <row r="199" spans="1:20" ht="22.5" hidden="1">
      <c r="A199" s="31" t="s">
        <v>108</v>
      </c>
      <c r="B199" s="32" t="s">
        <v>698</v>
      </c>
      <c r="C199" s="33">
        <v>46023</v>
      </c>
      <c r="E199" s="34">
        <v>0.85</v>
      </c>
      <c r="F199" s="34">
        <v>0.85</v>
      </c>
      <c r="G199" s="31" t="s">
        <v>107</v>
      </c>
      <c r="H199" s="31" t="s">
        <v>181</v>
      </c>
      <c r="I199" s="31" t="s">
        <v>658</v>
      </c>
      <c r="J199" s="31" t="s">
        <v>755</v>
      </c>
      <c r="L199" s="36" t="s">
        <v>498</v>
      </c>
      <c r="M199" s="36" t="s">
        <v>498</v>
      </c>
      <c r="N199" s="36" t="s">
        <v>498</v>
      </c>
      <c r="O199" s="33">
        <v>45448.631355127312</v>
      </c>
      <c r="P199" s="31" t="s">
        <v>176</v>
      </c>
      <c r="Q199" s="31" t="s">
        <v>0</v>
      </c>
      <c r="R199" s="33">
        <v>45448.631355127312</v>
      </c>
      <c r="S199" s="31" t="s">
        <v>176</v>
      </c>
      <c r="T199" s="31" t="s">
        <v>0</v>
      </c>
    </row>
    <row r="200" spans="1:20" ht="33.75" hidden="1">
      <c r="A200" s="31" t="s">
        <v>108</v>
      </c>
      <c r="B200" s="32" t="s">
        <v>25</v>
      </c>
      <c r="C200" s="33">
        <v>43466</v>
      </c>
      <c r="D200" s="33">
        <v>46022</v>
      </c>
      <c r="E200" s="34">
        <v>0.85</v>
      </c>
      <c r="F200" s="34">
        <v>0.85</v>
      </c>
      <c r="G200" s="31" t="s">
        <v>107</v>
      </c>
      <c r="H200" s="31" t="s">
        <v>181</v>
      </c>
      <c r="I200" s="31" t="s">
        <v>658</v>
      </c>
      <c r="J200" s="31" t="s">
        <v>639</v>
      </c>
      <c r="K200" s="32" t="s">
        <v>176</v>
      </c>
      <c r="L200" s="36" t="s">
        <v>498</v>
      </c>
      <c r="M200" s="36" t="s">
        <v>498</v>
      </c>
      <c r="N200" s="36" t="s">
        <v>499</v>
      </c>
      <c r="O200" s="33">
        <v>45448.629734189817</v>
      </c>
      <c r="P200" s="31" t="s">
        <v>756</v>
      </c>
      <c r="Q200" s="31" t="s">
        <v>0</v>
      </c>
      <c r="R200" s="33">
        <v>44566.539816770834</v>
      </c>
      <c r="S200" s="31" t="s">
        <v>176</v>
      </c>
      <c r="T200" s="31" t="s">
        <v>0</v>
      </c>
    </row>
    <row r="201" spans="1:20" ht="22.5" hidden="1">
      <c r="A201" s="31" t="s">
        <v>26</v>
      </c>
      <c r="B201" s="32" t="s">
        <v>698</v>
      </c>
      <c r="C201" s="33">
        <v>46023</v>
      </c>
      <c r="E201" s="34">
        <v>1</v>
      </c>
      <c r="F201" s="34">
        <v>1</v>
      </c>
      <c r="G201" s="31" t="s">
        <v>24</v>
      </c>
      <c r="H201" s="31" t="s">
        <v>23</v>
      </c>
      <c r="I201" s="31" t="s">
        <v>638</v>
      </c>
      <c r="J201" s="31" t="s">
        <v>755</v>
      </c>
      <c r="L201" s="36" t="s">
        <v>498</v>
      </c>
      <c r="M201" s="36" t="s">
        <v>498</v>
      </c>
      <c r="N201" s="36" t="s">
        <v>498</v>
      </c>
      <c r="O201" s="33">
        <v>45448.631355127312</v>
      </c>
      <c r="P201" s="31" t="s">
        <v>176</v>
      </c>
      <c r="Q201" s="31" t="s">
        <v>0</v>
      </c>
      <c r="R201" s="33">
        <v>45448.631355127312</v>
      </c>
      <c r="S201" s="31" t="s">
        <v>176</v>
      </c>
      <c r="T201" s="31" t="s">
        <v>0</v>
      </c>
    </row>
    <row r="202" spans="1:20" ht="33.75" hidden="1">
      <c r="A202" s="31" t="s">
        <v>26</v>
      </c>
      <c r="B202" s="32" t="s">
        <v>25</v>
      </c>
      <c r="C202" s="33">
        <v>43466</v>
      </c>
      <c r="D202" s="33">
        <v>46022</v>
      </c>
      <c r="E202" s="34">
        <v>1</v>
      </c>
      <c r="F202" s="34">
        <v>1</v>
      </c>
      <c r="G202" s="31" t="s">
        <v>24</v>
      </c>
      <c r="H202" s="31" t="s">
        <v>23</v>
      </c>
      <c r="I202" s="31" t="s">
        <v>638</v>
      </c>
      <c r="J202" s="31" t="s">
        <v>639</v>
      </c>
      <c r="K202" s="32" t="s">
        <v>176</v>
      </c>
      <c r="L202" s="36" t="s">
        <v>498</v>
      </c>
      <c r="M202" s="36" t="s">
        <v>498</v>
      </c>
      <c r="N202" s="36" t="s">
        <v>499</v>
      </c>
      <c r="O202" s="33">
        <v>45448.629734189817</v>
      </c>
      <c r="P202" s="31" t="s">
        <v>756</v>
      </c>
      <c r="Q202" s="31" t="s">
        <v>0</v>
      </c>
      <c r="R202" s="33">
        <v>44566.539816770834</v>
      </c>
      <c r="S202" s="31" t="s">
        <v>176</v>
      </c>
      <c r="T202" s="31" t="s">
        <v>0</v>
      </c>
    </row>
    <row r="203" spans="1:20" hidden="1">
      <c r="A203" s="31" t="s">
        <v>44</v>
      </c>
      <c r="B203" s="32" t="s">
        <v>698</v>
      </c>
      <c r="C203" s="33">
        <v>46023</v>
      </c>
      <c r="E203" s="34">
        <v>0.1</v>
      </c>
      <c r="F203" s="34">
        <v>0.1</v>
      </c>
      <c r="G203" s="31" t="s">
        <v>43</v>
      </c>
      <c r="H203" s="31" t="s">
        <v>712</v>
      </c>
      <c r="I203" s="31" t="s">
        <v>3</v>
      </c>
      <c r="J203" s="31" t="s">
        <v>761</v>
      </c>
      <c r="L203" s="36" t="s">
        <v>498</v>
      </c>
      <c r="M203" s="36" t="s">
        <v>498</v>
      </c>
      <c r="N203" s="36" t="s">
        <v>498</v>
      </c>
      <c r="O203" s="33">
        <v>45448.631355127312</v>
      </c>
      <c r="P203" s="31" t="s">
        <v>176</v>
      </c>
      <c r="Q203" s="31" t="s">
        <v>0</v>
      </c>
      <c r="R203" s="33">
        <v>45448.631355127312</v>
      </c>
      <c r="S203" s="31" t="s">
        <v>176</v>
      </c>
      <c r="T203" s="31" t="s">
        <v>0</v>
      </c>
    </row>
    <row r="204" spans="1:20" ht="33.75" hidden="1">
      <c r="A204" s="31" t="s">
        <v>44</v>
      </c>
      <c r="B204" s="32" t="s">
        <v>11</v>
      </c>
      <c r="C204" s="33">
        <v>43466</v>
      </c>
      <c r="D204" s="33">
        <v>46022</v>
      </c>
      <c r="E204" s="34">
        <v>0.1</v>
      </c>
      <c r="F204" s="34">
        <v>0.1</v>
      </c>
      <c r="G204" s="31" t="s">
        <v>43</v>
      </c>
      <c r="H204" s="31" t="s">
        <v>637</v>
      </c>
      <c r="I204" s="31" t="s">
        <v>3</v>
      </c>
      <c r="J204" s="31" t="s">
        <v>175</v>
      </c>
      <c r="K204" s="32" t="s">
        <v>176</v>
      </c>
      <c r="L204" s="36" t="s">
        <v>498</v>
      </c>
      <c r="M204" s="36" t="s">
        <v>498</v>
      </c>
      <c r="N204" s="36" t="s">
        <v>499</v>
      </c>
      <c r="O204" s="33">
        <v>45448.629734189817</v>
      </c>
      <c r="P204" s="31" t="s">
        <v>756</v>
      </c>
      <c r="Q204" s="31" t="s">
        <v>0</v>
      </c>
      <c r="R204" s="33">
        <v>44566.539816770834</v>
      </c>
      <c r="S204" s="31" t="s">
        <v>176</v>
      </c>
      <c r="T204" s="31" t="s">
        <v>0</v>
      </c>
    </row>
  </sheetData>
  <conditionalFormatting sqref="A1:B1048576">
    <cfRule type="expression" dxfId="19" priority="5">
      <formula>AND(ISERROR(MATCH(1,($A1=INDEX(NTG_2020_Map,,1))*($B1=INDEX(NTG_2020_Map,,2)),0)),$A1&lt;&gt;"",$B1&lt;&gt;"")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003C-B126-48E4-8923-6E35E11AFB91}">
  <sheetPr codeName="Sheet11" filterMode="1"/>
  <dimension ref="A1:BJ205"/>
  <sheetViews>
    <sheetView showGridLines="0" zoomScaleNormal="100" workbookViewId="0">
      <pane xSplit="38" ySplit="2" topLeftCell="AU99" activePane="bottomRight" state="frozen"/>
      <selection pane="topRight" activeCell="C1" sqref="C1"/>
      <selection pane="bottomLeft" activeCell="A2" sqref="A2"/>
      <selection pane="bottomRight" activeCell="AL189" sqref="AL189"/>
    </sheetView>
  </sheetViews>
  <sheetFormatPr defaultColWidth="9" defaultRowHeight="10.5" outlineLevelCol="1"/>
  <cols>
    <col min="1" max="1" width="2.125" style="117" customWidth="1" outlineLevel="1"/>
    <col min="2" max="10" width="2.125" style="117" customWidth="1"/>
    <col min="11" max="15" width="2.125" style="117" customWidth="1" outlineLevel="1"/>
    <col min="16" max="16" width="2.125" style="117" customWidth="1"/>
    <col min="17" max="17" width="2.125" style="117" customWidth="1" collapsed="1"/>
    <col min="18" max="24" width="2.125" style="117" customWidth="1"/>
    <col min="25" max="29" width="2.125" style="117" customWidth="1" outlineLevel="1"/>
    <col min="30" max="36" width="2.125" style="117" customWidth="1"/>
    <col min="37" max="37" width="22.375" style="118" customWidth="1"/>
    <col min="38" max="38" width="8.25" style="51" bestFit="1" customWidth="1"/>
    <col min="39" max="40" width="9.625" style="119" customWidth="1"/>
    <col min="41" max="41" width="5.125" style="120" customWidth="1"/>
    <col min="42" max="42" width="5" style="120" customWidth="1"/>
    <col min="43" max="43" width="28.75" style="41" customWidth="1"/>
    <col min="44" max="44" width="18.75" style="41" customWidth="1"/>
    <col min="45" max="45" width="13.5" style="41" customWidth="1"/>
    <col min="46" max="46" width="19.25" style="41" customWidth="1"/>
    <col min="47" max="47" width="6.25" style="41" customWidth="1" outlineLevel="1" collapsed="1"/>
    <col min="48" max="48" width="4.375" style="51" customWidth="1" outlineLevel="1" collapsed="1"/>
    <col min="49" max="49" width="5" style="51" customWidth="1" outlineLevel="1"/>
    <col min="50" max="50" width="5.125" style="51" customWidth="1" outlineLevel="1"/>
    <col min="51" max="51" width="9.125" style="121" customWidth="1" outlineLevel="1" collapsed="1"/>
    <col min="52" max="52" width="41.25" style="41" customWidth="1"/>
    <col min="53" max="53" width="9" style="41" hidden="1" customWidth="1"/>
    <col min="54" max="54" width="9.125" style="121" hidden="1" customWidth="1"/>
    <col min="55" max="55" width="61.25" style="41" customWidth="1" collapsed="1"/>
    <col min="56" max="56" width="9" style="41" hidden="1" customWidth="1" outlineLevel="1"/>
    <col min="57" max="57" width="18.75" style="58" hidden="1" customWidth="1" outlineLevel="1" collapsed="1"/>
    <col min="58" max="58" width="13.5" style="58" hidden="1" customWidth="1" outlineLevel="1"/>
    <col min="59" max="59" width="11.25" style="58" hidden="1" customWidth="1" outlineLevel="1"/>
    <col min="60" max="60" width="23.5" style="61" customWidth="1" collapsed="1"/>
    <col min="61" max="61" width="34" style="61" customWidth="1"/>
    <col min="62" max="16384" width="9" style="51"/>
  </cols>
  <sheetData>
    <row r="1" spans="1:62" s="1" customFormat="1" ht="15" customHeight="1" thickBot="1">
      <c r="A1" s="140" t="s">
        <v>164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2"/>
      <c r="Q1" s="140" t="s">
        <v>486</v>
      </c>
      <c r="R1" s="141"/>
      <c r="S1" s="141"/>
      <c r="T1" s="141"/>
      <c r="U1" s="141"/>
      <c r="V1" s="141"/>
      <c r="W1" s="141"/>
      <c r="X1" s="142"/>
      <c r="Y1" s="140" t="s">
        <v>162</v>
      </c>
      <c r="Z1" s="141"/>
      <c r="AA1" s="141"/>
      <c r="AB1" s="141"/>
      <c r="AC1" s="141"/>
      <c r="AD1" s="141"/>
      <c r="AE1" s="141"/>
      <c r="AF1" s="141"/>
      <c r="AG1" s="141"/>
      <c r="AH1" s="142"/>
      <c r="AI1" s="95" t="s">
        <v>482</v>
      </c>
      <c r="AJ1" s="11" t="s">
        <v>482</v>
      </c>
      <c r="AK1" s="65" t="str">
        <f>"As in DEER (N="&amp;TEXT(COUNTA('NTG_2020 fr DEER'!$A:$A)-1,"#,###")&amp;")"</f>
        <v>As in DEER (N=203)</v>
      </c>
      <c r="AL1" s="40"/>
      <c r="AM1" s="40"/>
      <c r="AN1" s="40"/>
      <c r="AO1" s="103" t="str">
        <f>"As in DEER (N="&amp;TEXT(COUNTA('NTG_2020 fr DEER'!$A:$A)-1,"#,###")&amp;")"</f>
        <v>As in DEER (N=203)</v>
      </c>
      <c r="AP1" s="103"/>
      <c r="AQ1" s="40"/>
      <c r="AR1" s="40" t="str">
        <f>"As in DEER (N="&amp;TEXT(COUNTA('NTG_2020 fr DEER'!$A:$A)-1,"#,###")&amp;")"</f>
        <v>As in DEER (N=203)</v>
      </c>
      <c r="AS1" s="40"/>
      <c r="AT1" s="40"/>
      <c r="AU1" s="12"/>
      <c r="AV1" s="40"/>
      <c r="AW1" s="40" t="str">
        <f>"As in DEER (N="&amp;TEXT(COUNTA('NTG_2020 fr DEER'!$A:$A)-1,"#,###")&amp;")"</f>
        <v>As in DEER (N=203)</v>
      </c>
      <c r="AX1" s="40"/>
      <c r="AY1" s="40"/>
      <c r="AZ1" s="40"/>
      <c r="BA1" s="40" t="str">
        <f>"As in DEER (N="&amp;TEXT(COUNTA('NTG_2020 fr DEER'!$A:$A)-1,"#,###")&amp;")"</f>
        <v>As in DEER (N=203)</v>
      </c>
      <c r="BB1" s="40"/>
      <c r="BC1" s="40"/>
      <c r="BD1" s="40"/>
      <c r="BE1" s="57"/>
      <c r="BF1" s="57"/>
      <c r="BG1" s="57"/>
      <c r="BH1" s="62"/>
      <c r="BI1" s="62"/>
    </row>
    <row r="2" spans="1:62" s="41" customFormat="1" ht="125.25" customHeight="1">
      <c r="A2" s="26" t="s">
        <v>185</v>
      </c>
      <c r="B2" s="25" t="s">
        <v>181</v>
      </c>
      <c r="C2" s="25" t="s">
        <v>727</v>
      </c>
      <c r="D2" s="25" t="s">
        <v>182</v>
      </c>
      <c r="E2" s="25" t="s">
        <v>635</v>
      </c>
      <c r="F2" s="25" t="s">
        <v>183</v>
      </c>
      <c r="G2" s="25" t="s">
        <v>584</v>
      </c>
      <c r="H2" s="25" t="s">
        <v>38</v>
      </c>
      <c r="I2" s="25" t="s">
        <v>23</v>
      </c>
      <c r="J2" s="25" t="s">
        <v>587</v>
      </c>
      <c r="K2" s="28" t="s">
        <v>749</v>
      </c>
      <c r="L2" s="28" t="s">
        <v>4</v>
      </c>
      <c r="M2" s="28" t="s">
        <v>730</v>
      </c>
      <c r="N2" s="110" t="s">
        <v>186</v>
      </c>
      <c r="O2" s="111" t="s">
        <v>187</v>
      </c>
      <c r="P2" s="112" t="s">
        <v>712</v>
      </c>
      <c r="Q2" s="8" t="s">
        <v>174</v>
      </c>
      <c r="R2" s="5" t="s">
        <v>173</v>
      </c>
      <c r="S2" s="5" t="s">
        <v>178</v>
      </c>
      <c r="T2" s="5" t="s">
        <v>179</v>
      </c>
      <c r="U2" s="5" t="s">
        <v>180</v>
      </c>
      <c r="V2" s="5" t="s">
        <v>172</v>
      </c>
      <c r="W2" s="5" t="s">
        <v>91</v>
      </c>
      <c r="X2" s="9" t="s">
        <v>3</v>
      </c>
      <c r="Y2" s="27" t="s">
        <v>175</v>
      </c>
      <c r="Z2" s="25" t="s">
        <v>177</v>
      </c>
      <c r="AA2" s="28" t="s">
        <v>2</v>
      </c>
      <c r="AB2" s="25" t="s">
        <v>452</v>
      </c>
      <c r="AC2" s="104" t="s">
        <v>8</v>
      </c>
      <c r="AD2" s="108" t="s">
        <v>695</v>
      </c>
      <c r="AE2" s="108" t="s">
        <v>699</v>
      </c>
      <c r="AF2" s="108" t="s">
        <v>701</v>
      </c>
      <c r="AG2" s="108" t="s">
        <v>703</v>
      </c>
      <c r="AH2" s="109" t="s">
        <v>706</v>
      </c>
      <c r="AI2" s="97" t="s">
        <v>272</v>
      </c>
      <c r="AJ2" s="29" t="s">
        <v>493</v>
      </c>
      <c r="AK2" s="98" t="s">
        <v>171</v>
      </c>
      <c r="AL2" s="99" t="s">
        <v>170</v>
      </c>
      <c r="AM2" s="100" t="s">
        <v>169</v>
      </c>
      <c r="AN2" s="10" t="s">
        <v>168</v>
      </c>
      <c r="AO2" s="102" t="s">
        <v>167</v>
      </c>
      <c r="AP2" s="102" t="s">
        <v>166</v>
      </c>
      <c r="AQ2" s="6" t="s">
        <v>165</v>
      </c>
      <c r="AR2" s="6" t="s">
        <v>164</v>
      </c>
      <c r="AS2" s="6" t="s">
        <v>163</v>
      </c>
      <c r="AT2" s="6" t="s">
        <v>162</v>
      </c>
      <c r="AU2" s="6" t="s">
        <v>161</v>
      </c>
      <c r="AV2" s="6" t="s">
        <v>160</v>
      </c>
      <c r="AW2" s="6" t="s">
        <v>159</v>
      </c>
      <c r="AX2" s="6" t="s">
        <v>158</v>
      </c>
      <c r="AY2" s="7" t="s">
        <v>157</v>
      </c>
      <c r="AZ2" s="6" t="s">
        <v>156</v>
      </c>
      <c r="BA2" s="6" t="s">
        <v>155</v>
      </c>
      <c r="BB2" s="7" t="s">
        <v>154</v>
      </c>
      <c r="BC2" s="6" t="s">
        <v>153</v>
      </c>
      <c r="BD2" s="6" t="s">
        <v>152</v>
      </c>
      <c r="BE2" s="59" t="s">
        <v>718</v>
      </c>
      <c r="BF2" s="59" t="s">
        <v>719</v>
      </c>
      <c r="BG2" s="59" t="s">
        <v>720</v>
      </c>
      <c r="BH2" s="66" t="s">
        <v>721</v>
      </c>
      <c r="BI2" s="66" t="s">
        <v>726</v>
      </c>
    </row>
    <row r="3" spans="1:62" ht="42" hidden="1">
      <c r="A3" s="42" t="str">
        <f>IF(ISERROR(FIND(A$2,$AR3)),"",1)</f>
        <v/>
      </c>
      <c r="B3" s="43" t="str">
        <f>IF(ISERROR(FIND(B$2,$AR3)),"",1)</f>
        <v/>
      </c>
      <c r="C3" s="43"/>
      <c r="D3" s="43" t="str">
        <f>IF(ISERROR(FIND(D$2,$AR3)),"",1)</f>
        <v/>
      </c>
      <c r="E3" s="43"/>
      <c r="F3" s="43" t="str">
        <f>IF(ISERROR(FIND(F$2,$AR3)),"",1)</f>
        <v/>
      </c>
      <c r="G3" s="43"/>
      <c r="H3" s="43" t="str">
        <f>IF(ISERROR(FIND(H$2,$AR3)),"",1)</f>
        <v/>
      </c>
      <c r="I3" s="43" t="str">
        <f>IF(ISERROR(FIND(I$2,$AR3)),"",1)</f>
        <v/>
      </c>
      <c r="J3" s="43"/>
      <c r="K3" s="43" t="str">
        <f t="shared" ref="K3:P3" si="0">IF(ISERROR(FIND(K$2,$AR3)),"",1)</f>
        <v/>
      </c>
      <c r="L3" s="43">
        <f t="shared" si="0"/>
        <v>1</v>
      </c>
      <c r="M3" s="43" t="str">
        <f t="shared" si="0"/>
        <v/>
      </c>
      <c r="N3" s="105" t="str">
        <f t="shared" si="0"/>
        <v/>
      </c>
      <c r="O3" s="106" t="str">
        <f t="shared" si="0"/>
        <v/>
      </c>
      <c r="P3" s="113">
        <f t="shared" si="0"/>
        <v>1</v>
      </c>
      <c r="Q3" s="42">
        <f t="shared" ref="Q3:X18" si="1">IF(ISERROR(FIND(Q$2,$AS3)),"",1)</f>
        <v>1</v>
      </c>
      <c r="R3" s="43">
        <f t="shared" si="1"/>
        <v>1</v>
      </c>
      <c r="S3" s="43">
        <f t="shared" si="1"/>
        <v>1</v>
      </c>
      <c r="T3" s="43">
        <f t="shared" si="1"/>
        <v>1</v>
      </c>
      <c r="U3" s="43">
        <f t="shared" si="1"/>
        <v>1</v>
      </c>
      <c r="V3" s="43">
        <f t="shared" si="1"/>
        <v>1</v>
      </c>
      <c r="W3" s="43">
        <f t="shared" si="1"/>
        <v>1</v>
      </c>
      <c r="X3" s="44">
        <f t="shared" si="1"/>
        <v>1</v>
      </c>
      <c r="Y3" s="42">
        <f t="shared" ref="Y3:AH16" si="2">IF(ISERROR(FIND(Y$2,$AT3)),"",1)</f>
        <v>1</v>
      </c>
      <c r="Z3" s="43">
        <f t="shared" si="2"/>
        <v>1</v>
      </c>
      <c r="AA3" s="43">
        <f t="shared" si="2"/>
        <v>1</v>
      </c>
      <c r="AB3" s="43">
        <f t="shared" si="2"/>
        <v>1</v>
      </c>
      <c r="AC3" s="105">
        <f t="shared" si="2"/>
        <v>1</v>
      </c>
      <c r="AD3" s="106" t="str">
        <f t="shared" si="2"/>
        <v/>
      </c>
      <c r="AE3" s="106" t="str">
        <f t="shared" si="2"/>
        <v/>
      </c>
      <c r="AF3" s="106" t="str">
        <f t="shared" si="2"/>
        <v/>
      </c>
      <c r="AG3" s="106" t="str">
        <f t="shared" si="2"/>
        <v/>
      </c>
      <c r="AH3" s="107">
        <f t="shared" si="2"/>
        <v>1</v>
      </c>
      <c r="AI3" s="96" t="str">
        <f t="shared" ref="AI3:AI66" si="3">IF(ISERROR(FIND(AI$2,$AK3)),"",1)</f>
        <v/>
      </c>
      <c r="AJ3" s="45" t="str">
        <f>IF(OR($A3=1,$B3=1,$C3=1,$D3=1,$E3=1,$F3=1,$G3=1,$H3=1,$I3=1,$J3=1),1,"")</f>
        <v/>
      </c>
      <c r="AK3" s="52" t="s">
        <v>148</v>
      </c>
      <c r="AL3" s="46" t="s">
        <v>11</v>
      </c>
      <c r="AM3" s="47">
        <v>43466</v>
      </c>
      <c r="AN3" s="47" cm="1">
        <f t="array" ref="AN3">IF(INDEX(NTG_2020_fr_DEER[#All],MATCH(1,(NTG_2020_Map!$AK3=NTG_2020_fr_DEER[[#All],[NTG_ID]])*(NTG_2020_Map!$AL3=NTG_2020_fr_DEER[[#All],[Version]]),0),MATCH(AN$2,NTG_2020_fr_DEER[#Headers],0))=0,"",INDEX(NTG_2020_fr_DEER[#All],MATCH(1,(NTG_2020_Map!$AK3=NTG_2020_fr_DEER[[#All],[NTG_ID]])*(NTG_2020_Map!$AL3=NTG_2020_fr_DEER[[#All],[Version]]),0),MATCH(AN$2,NTG_2020_fr_DEER[#Headers],0)))</f>
        <v>46022</v>
      </c>
      <c r="AO3" s="101" cm="1">
        <f t="array" ref="AO3">INDEX(NTG_2020_fr_DEER[#All],MATCH(1,(NTG_2020_Map!$AK3=NTG_2020_fr_DEER[[#All],[NTG_ID]])*(NTG_2020_Map!$AL3=NTG_2020_fr_DEER[[#All],[Version]]),0),MATCH(AO$2,NTG_2020_fr_DEER[#Headers],0))</f>
        <v>0.6</v>
      </c>
      <c r="AP3" s="101" cm="1">
        <f t="array" ref="AP3">INDEX(NTG_2020_fr_DEER[#All],MATCH(1,(NTG_2020_Map!$AK3=NTG_2020_fr_DEER[[#All],[NTG_ID]])*(NTG_2020_Map!$AL3=NTG_2020_fr_DEER[[#All],[Version]]),0),MATCH(AP$2,NTG_2020_fr_DEER[#Headers],0))</f>
        <v>0.6</v>
      </c>
      <c r="AQ3" s="48" t="str" cm="1">
        <f t="array" ref="AQ3">INDEX(NTG_2020_fr_DEER[#All],MATCH(1,(NTG_2020_Map!$AK3=NTG_2020_fr_DEER[[#All],[NTG_ID]])*(NTG_2020_Map!$AL3=NTG_2020_fr_DEER[[#All],[Version]]),0),MATCH(AQ$2,NTG_2020_fr_DEER[#Headers],0))</f>
        <v>Measures not covered by other NTG values and measure technology type has been available in marketplace for more than 2 years</v>
      </c>
      <c r="AR3" s="48" t="str" cm="1">
        <f t="array" ref="AR3">INDEX(NTG_2020_fr_DEER[#All],MATCH(1,(NTG_2020_Map!$AK3=NTG_2020_fr_DEER[[#All],[NTG_ID]])*(NTG_2020_Map!$AL3=NTG_2020_fr_DEER[[#All],[Version]]),0),MATCH(AR$2,NTG_2020_fr_DEER[#Headers],0))</f>
        <v>Deem-DEER|Deem-WP</v>
      </c>
      <c r="AS3" s="48" t="str" cm="1">
        <f t="array" ref="AS3">INDEX(NTG_2020_fr_DEER[#All],MATCH(1,(NTG_2020_Map!$AK3=NTG_2020_fr_DEER[[#All],[NTG_ID]])*(NTG_2020_Map!$AL3=NTG_2020_fr_DEER[[#All],[Version]]),0),MATCH(AS$2,NTG_2020_fr_DEER[#Headers],0))</f>
        <v>AOE|AR|BRO-Bhv|BRO-Op|BRO-RCx|BW|NC|NR</v>
      </c>
      <c r="AT3" s="48" t="str" cm="1">
        <f t="array" ref="AT3">INDEX(NTG_2020_fr_DEER[#All],MATCH(1,(NTG_2020_Map!$AK3=NTG_2020_fr_DEER[[#All],[NTG_ID]])*(NTG_2020_Map!$AL3=NTG_2020_fr_DEER[[#All],[Version]]),0),MATCH(AT$2,NTG_2020_fr_DEER[#Headers],0))</f>
        <v>UpDeemed|DnCust|DnDeemed|DnCustDI|DnDeemDI</v>
      </c>
      <c r="AU3" s="48" t="str" cm="1">
        <f t="array" ref="AU3">INDEX(NTG_2020_fr_DEER[#All],MATCH(1,(NTG_2020_Map!$AK3=NTG_2020_fr_DEER[[#All],[NTG_ID]])*(NTG_2020_Map!$AL3=NTG_2020_fr_DEER[[#All],[Version]]),0),MATCH(AU$2,NTG_2020_fr_DEER[#Headers],0))</f>
        <v/>
      </c>
      <c r="AV3" s="49" t="str" cm="1">
        <f t="array" ref="AV3">INDEX(NTG_2020_fr_DEER[#All],MATCH(1,(NTG_2020_Map!$AK3=NTG_2020_fr_DEER[[#All],[NTG_ID]])*(NTG_2020_Map!$AL3=NTG_2020_fr_DEER[[#All],[Version]]),0),MATCH(AV$2,NTG_2020_fr_DEER[#Headers],0))</f>
        <v>1</v>
      </c>
      <c r="AW3" s="49" t="str" cm="1">
        <f t="array" ref="AW3">INDEX(NTG_2020_fr_DEER[#All],MATCH(1,(NTG_2020_Map!$AK3=NTG_2020_fr_DEER[[#All],[NTG_ID]])*(NTG_2020_Map!$AL3=NTG_2020_fr_DEER[[#All],[Version]]),0),MATCH(AW$2,NTG_2020_fr_DEER[#Headers],0))</f>
        <v>1</v>
      </c>
      <c r="AX3" s="49" t="str" cm="1">
        <f t="array" ref="AX3">INDEX(NTG_2020_fr_DEER[#All],MATCH(1,(NTG_2020_Map!$AK3=NTG_2020_fr_DEER[[#All],[NTG_ID]])*(NTG_2020_Map!$AL3=NTG_2020_fr_DEER[[#All],[Version]]),0),MATCH(AX$2,NTG_2020_fr_DEER[#Headers],0))</f>
        <v>0</v>
      </c>
      <c r="AY3" s="50" cm="1">
        <f t="array" ref="AY3">INDEX(NTG_2020_fr_DEER[#All],MATCH(1,(NTG_2020_Map!$AK3=NTG_2020_fr_DEER[[#All],[NTG_ID]])*(NTG_2020_Map!$AL3=NTG_2020_fr_DEER[[#All],[Version]]),0),MATCH(AY$2,NTG_2020_fr_DEER[#Headers],0))</f>
        <v>45448.629734189817</v>
      </c>
      <c r="AZ3" s="48" t="str" cm="1">
        <f t="array" ref="AZ3">INDEX(NTG_2020_fr_DEER[#All],MATCH(1,(NTG_2020_Map!$AK3=NTG_2020_fr_DEER[[#All],[NTG_ID]])*(NTG_2020_Map!$AL3=NTG_2020_fr_DEER[[#All],[Version]]),0),MATCH(AZ$2,NTG_2020_fr_DEER[#Headers],0))</f>
        <v>Expired this record since a new record was created that uses the updated Measure Impact Types and Delivery Types per DEER2026 Scoping Document.</v>
      </c>
      <c r="BA3" s="48" t="str" cm="1">
        <f t="array" ref="BA3">INDEX(NTG_2020_fr_DEER[#All],MATCH(1,(NTG_2020_Map!$AK3=NTG_2020_fr_DEER[[#All],[NTG_ID]])*(NTG_2020_Map!$AL3=NTG_2020_fr_DEER[[#All],[Version]]),0),MATCH(BA$2,NTG_2020_fr_DEER[#Headers],0))</f>
        <v>Deemed Ex Ante Team</v>
      </c>
      <c r="BB3" s="50" cm="1">
        <f t="array" ref="BB3">INDEX(NTG_2020_fr_DEER[#All],MATCH(1,(NTG_2020_Map!$AK3=NTG_2020_fr_DEER[[#All],[NTG_ID]])*(NTG_2020_Map!$AL3=NTG_2020_fr_DEER[[#All],[Version]]),0),MATCH(BB$2,NTG_2020_fr_DEER[#Headers],0))</f>
        <v>44566.539816770834</v>
      </c>
      <c r="BC3" s="48" t="str" cm="1">
        <f t="array" ref="BC3">INDEX(NTG_2020_fr_DEER[#All],MATCH(1,(NTG_2020_Map!$AK3=NTG_2020_fr_DEER[[#All],[NTG_ID]])*(NTG_2020_Map!$AL3=NTG_2020_fr_DEER[[#All],[Version]]),0),MATCH(BC$2,NTG_2020_fr_DEER[#Headers],0))</f>
        <v/>
      </c>
      <c r="BD3" s="48" t="str" cm="1">
        <f t="array" ref="BD3">INDEX(NTG_2020_fr_DEER[#All],MATCH(1,(NTG_2020_Map!$AK3=NTG_2020_fr_DEER[[#All],[NTG_ID]])*(NTG_2020_Map!$AL3=NTG_2020_fr_DEER[[#All],[Version]]),0),MATCH(BD$2,NTG_2020_fr_DEER[#Headers],0))</f>
        <v>Deemed Ex Ante Team</v>
      </c>
      <c r="BE3" s="60" t="str" cm="1">
        <f t="array" ref="BE3">IFERROR(INDEX(NTG_2020_2022_09_06[#All],MATCH(1,(NTG_2020_Map!$AK3=INDEX(NTG_2020_2022_09_06[#All],,1))*(NTG_2020_Map!$AL3=INDEX(NTG_2020_2022_09_06[#All],,2)),0),8),"Record added subsequent to 2022-09-06")</f>
        <v>Deemed</v>
      </c>
      <c r="BF3" s="60" t="str" cm="1">
        <f t="array" ref="BF3">IFERROR(INDEX(NTG_2020_2022_09_06[#All],MATCH(1,(NTG_2020_Map!$AK3=INDEX(NTG_2020_2022_09_06[#All],,1))*(NTG_2020_Map!$AL3=INDEX(NTG_2020_2022_09_06[#All],,2)),0),9),"Record added subsequent to 2022-09-06")</f>
        <v>All</v>
      </c>
      <c r="BG3" s="60" t="str" cm="1">
        <f t="array" ref="BG3">IFERROR(INDEX(NTG_2020_2022_09_06[#All],MATCH(1,(NTG_2020_Map!$AK3=INDEX(NTG_2020_2022_09_06[#All],,1))*(NTG_2020_Map!$AL3=INDEX(NTG_2020_2022_09_06[#All],,2)),0),10),"Record added subsequent to 2022-09-06")</f>
        <v>All</v>
      </c>
      <c r="BH3" s="63"/>
      <c r="BI3" s="63"/>
      <c r="BJ3" s="51" t="str">
        <f>IF(_xlfn.NUMBERVALUE(RIGHT($AL3,4))=YEAR($AM3),"","Flag")</f>
        <v/>
      </c>
    </row>
    <row r="4" spans="1:62" ht="42" hidden="1">
      <c r="A4" s="42" t="str">
        <f t="shared" ref="A4:B67" si="4">IF(ISERROR(FIND(A$2,$AR4)),"",1)</f>
        <v/>
      </c>
      <c r="B4" s="43" t="str">
        <f t="shared" si="4"/>
        <v/>
      </c>
      <c r="C4" s="43"/>
      <c r="D4" s="43" t="str">
        <f t="shared" ref="D4:D67" si="5">IF(ISERROR(FIND(D$2,$AR4)),"",1)</f>
        <v/>
      </c>
      <c r="E4" s="43"/>
      <c r="F4" s="43" t="str">
        <f t="shared" ref="F4:F67" si="6">IF(ISERROR(FIND(F$2,$AR4)),"",1)</f>
        <v/>
      </c>
      <c r="G4" s="43"/>
      <c r="H4" s="43" t="str">
        <f t="shared" ref="H4:I67" si="7">IF(ISERROR(FIND(H$2,$AR4)),"",1)</f>
        <v/>
      </c>
      <c r="I4" s="43" t="str">
        <f t="shared" si="7"/>
        <v/>
      </c>
      <c r="J4" s="43"/>
      <c r="K4" s="43" t="str">
        <f t="shared" ref="K4:P46" si="8">IF(ISERROR(FIND(K$2,$AR4)),"",1)</f>
        <v/>
      </c>
      <c r="L4" s="43">
        <f t="shared" si="8"/>
        <v>1</v>
      </c>
      <c r="M4" s="43" t="str">
        <f t="shared" si="8"/>
        <v/>
      </c>
      <c r="N4" s="105" t="str">
        <f t="shared" si="8"/>
        <v/>
      </c>
      <c r="O4" s="106" t="str">
        <f t="shared" si="8"/>
        <v/>
      </c>
      <c r="P4" s="113">
        <f t="shared" si="8"/>
        <v>1</v>
      </c>
      <c r="Q4" s="42">
        <f t="shared" si="1"/>
        <v>1</v>
      </c>
      <c r="R4" s="43">
        <f t="shared" si="1"/>
        <v>1</v>
      </c>
      <c r="S4" s="43">
        <f t="shared" si="1"/>
        <v>1</v>
      </c>
      <c r="T4" s="43">
        <f t="shared" si="1"/>
        <v>1</v>
      </c>
      <c r="U4" s="43">
        <f t="shared" si="1"/>
        <v>1</v>
      </c>
      <c r="V4" s="43">
        <f t="shared" si="1"/>
        <v>1</v>
      </c>
      <c r="W4" s="43">
        <f t="shared" si="1"/>
        <v>1</v>
      </c>
      <c r="X4" s="44">
        <f t="shared" si="1"/>
        <v>1</v>
      </c>
      <c r="Y4" s="42" t="str">
        <f t="shared" si="2"/>
        <v/>
      </c>
      <c r="Z4" s="43">
        <f t="shared" si="2"/>
        <v>1</v>
      </c>
      <c r="AA4" s="43">
        <f t="shared" si="2"/>
        <v>1</v>
      </c>
      <c r="AB4" s="43">
        <f t="shared" si="2"/>
        <v>1</v>
      </c>
      <c r="AC4" s="105">
        <f t="shared" si="2"/>
        <v>1</v>
      </c>
      <c r="AD4" s="106" t="str">
        <f t="shared" si="2"/>
        <v/>
      </c>
      <c r="AE4" s="106" t="str">
        <f t="shared" si="2"/>
        <v/>
      </c>
      <c r="AF4" s="106" t="str">
        <f t="shared" si="2"/>
        <v/>
      </c>
      <c r="AG4" s="106" t="str">
        <f t="shared" si="2"/>
        <v/>
      </c>
      <c r="AH4" s="107">
        <f t="shared" si="2"/>
        <v>1</v>
      </c>
      <c r="AI4" s="96" t="str">
        <f t="shared" si="3"/>
        <v/>
      </c>
      <c r="AJ4" s="45" t="str">
        <f t="shared" ref="AJ4:AJ67" si="9">IF(OR($A4=1,$B4=1,$C4=1,$D4=1,$E4=1,$F4=1,$G4=1,$H4=1,$I4=1,$J4=1),1,"")</f>
        <v/>
      </c>
      <c r="AK4" s="52" t="s">
        <v>147</v>
      </c>
      <c r="AL4" s="46" t="s">
        <v>11</v>
      </c>
      <c r="AM4" s="47">
        <v>43466</v>
      </c>
      <c r="AN4" s="47" cm="1">
        <f t="array" ref="AN4">IF(INDEX(NTG_2020_fr_DEER[#All],MATCH(1,(NTG_2020_Map!$AK4=NTG_2020_fr_DEER[[#All],[NTG_ID]])*(NTG_2020_Map!$AL4=NTG_2020_fr_DEER[[#All],[Version]]),0),MATCH(AN$2,NTG_2020_fr_DEER[#Headers],0))=0,"",INDEX(NTG_2020_fr_DEER[#All],MATCH(1,(NTG_2020_Map!$AK4=NTG_2020_fr_DEER[[#All],[NTG_ID]])*(NTG_2020_Map!$AL4=NTG_2020_fr_DEER[[#All],[Version]]),0),MATCH(AN$2,NTG_2020_fr_DEER[#Headers],0)))</f>
        <v>46022</v>
      </c>
      <c r="AO4" s="101" cm="1">
        <f t="array" ref="AO4">INDEX(NTG_2020_fr_DEER[#All],MATCH(1,(NTG_2020_Map!$AK4=NTG_2020_fr_DEER[[#All],[NTG_ID]])*(NTG_2020_Map!$AL4=NTG_2020_fr_DEER[[#All],[Version]]),0),MATCH(AO$2,NTG_2020_fr_DEER[#Headers],0))</f>
        <v>0.5</v>
      </c>
      <c r="AP4" s="101" cm="1">
        <f t="array" ref="AP4">INDEX(NTG_2020_fr_DEER[#All],MATCH(1,(NTG_2020_Map!$AK4=NTG_2020_fr_DEER[[#All],[NTG_ID]])*(NTG_2020_Map!$AL4=NTG_2020_fr_DEER[[#All],[Version]]),0),MATCH(AP$2,NTG_2020_fr_DEER[#Headers],0))</f>
        <v>0.5</v>
      </c>
      <c r="AQ4" s="48" t="str" cm="1">
        <f t="array" ref="AQ4">INDEX(NTG_2020_fr_DEER[#All],MATCH(1,(NTG_2020_Map!$AK4=NTG_2020_fr_DEER[[#All],[NTG_ID]])*(NTG_2020_Map!$AL4=NTG_2020_fr_DEER[[#All],[Version]]),0),MATCH(AQ$2,NTG_2020_fr_DEER[#Headers],0))</f>
        <v>Agricultural water conserving sprinkler technologies; deemed; all delivery mechanisms except upstream</v>
      </c>
      <c r="AR4" s="48" t="str" cm="1">
        <f t="array" ref="AR4">INDEX(NTG_2020_fr_DEER[#All],MATCH(1,(NTG_2020_Map!$AK4=NTG_2020_fr_DEER[[#All],[NTG_ID]])*(NTG_2020_Map!$AL4=NTG_2020_fr_DEER[[#All],[Version]]),0),MATCH(AR$2,NTG_2020_fr_DEER[#Headers],0))</f>
        <v>Deem-DEER|Deem-WP</v>
      </c>
      <c r="AS4" s="48" t="str" cm="1">
        <f t="array" ref="AS4">INDEX(NTG_2020_fr_DEER[#All],MATCH(1,(NTG_2020_Map!$AK4=NTG_2020_fr_DEER[[#All],[NTG_ID]])*(NTG_2020_Map!$AL4=NTG_2020_fr_DEER[[#All],[Version]]),0),MATCH(AS$2,NTG_2020_fr_DEER[#Headers],0))</f>
        <v>AOE|AR|BRO-Bhv|BRO-Op|BRO-RCx|BW|NC|NR</v>
      </c>
      <c r="AT4" s="48" t="str" cm="1">
        <f t="array" ref="AT4">INDEX(NTG_2020_fr_DEER[#All],MATCH(1,(NTG_2020_Map!$AK4=NTG_2020_fr_DEER[[#All],[NTG_ID]])*(NTG_2020_Map!$AL4=NTG_2020_fr_DEER[[#All],[Version]]),0),MATCH(AT$2,NTG_2020_fr_DEER[#Headers],0))</f>
        <v>DnCust|DnDeemed|DnCustDI|DnDeemDI</v>
      </c>
      <c r="AU4" s="48" t="str" cm="1">
        <f t="array" ref="AU4">INDEX(NTG_2020_fr_DEER[#All],MATCH(1,(NTG_2020_Map!$AK4=NTG_2020_fr_DEER[[#All],[NTG_ID]])*(NTG_2020_Map!$AL4=NTG_2020_fr_DEER[[#All],[Version]]),0),MATCH(AU$2,NTG_2020_fr_DEER[#Headers],0))</f>
        <v/>
      </c>
      <c r="AV4" s="49" t="str" cm="1">
        <f t="array" ref="AV4">INDEX(NTG_2020_fr_DEER[#All],MATCH(1,(NTG_2020_Map!$AK4=NTG_2020_fr_DEER[[#All],[NTG_ID]])*(NTG_2020_Map!$AL4=NTG_2020_fr_DEER[[#All],[Version]]),0),MATCH(AV$2,NTG_2020_fr_DEER[#Headers],0))</f>
        <v>1</v>
      </c>
      <c r="AW4" s="49" t="str" cm="1">
        <f t="array" ref="AW4">INDEX(NTG_2020_fr_DEER[#All],MATCH(1,(NTG_2020_Map!$AK4=NTG_2020_fr_DEER[[#All],[NTG_ID]])*(NTG_2020_Map!$AL4=NTG_2020_fr_DEER[[#All],[Version]]),0),MATCH(AW$2,NTG_2020_fr_DEER[#Headers],0))</f>
        <v>1</v>
      </c>
      <c r="AX4" s="49" t="str" cm="1">
        <f t="array" ref="AX4">INDEX(NTG_2020_fr_DEER[#All],MATCH(1,(NTG_2020_Map!$AK4=NTG_2020_fr_DEER[[#All],[NTG_ID]])*(NTG_2020_Map!$AL4=NTG_2020_fr_DEER[[#All],[Version]]),0),MATCH(AX$2,NTG_2020_fr_DEER[#Headers],0))</f>
        <v>0</v>
      </c>
      <c r="AY4" s="50" cm="1">
        <f t="array" ref="AY4">INDEX(NTG_2020_fr_DEER[#All],MATCH(1,(NTG_2020_Map!$AK4=NTG_2020_fr_DEER[[#All],[NTG_ID]])*(NTG_2020_Map!$AL4=NTG_2020_fr_DEER[[#All],[Version]]),0),MATCH(AY$2,NTG_2020_fr_DEER[#Headers],0))</f>
        <v>45448.629734189817</v>
      </c>
      <c r="AZ4" s="48" t="str" cm="1">
        <f t="array" ref="AZ4">INDEX(NTG_2020_fr_DEER[#All],MATCH(1,(NTG_2020_Map!$AK4=NTG_2020_fr_DEER[[#All],[NTG_ID]])*(NTG_2020_Map!$AL4=NTG_2020_fr_DEER[[#All],[Version]]),0),MATCH(AZ$2,NTG_2020_fr_DEER[#Headers],0))</f>
        <v>Expired this record since a new record was created that uses the updated Measure Impact Types and Delivery Types per DEER2026 Scoping Document.</v>
      </c>
      <c r="BA4" s="48" t="str" cm="1">
        <f t="array" ref="BA4">INDEX(NTG_2020_fr_DEER[#All],MATCH(1,(NTG_2020_Map!$AK4=NTG_2020_fr_DEER[[#All],[NTG_ID]])*(NTG_2020_Map!$AL4=NTG_2020_fr_DEER[[#All],[Version]]),0),MATCH(BA$2,NTG_2020_fr_DEER[#Headers],0))</f>
        <v>Deemed Ex Ante Team</v>
      </c>
      <c r="BB4" s="50" cm="1">
        <f t="array" ref="BB4">INDEX(NTG_2020_fr_DEER[#All],MATCH(1,(NTG_2020_Map!$AK4=NTG_2020_fr_DEER[[#All],[NTG_ID]])*(NTG_2020_Map!$AL4=NTG_2020_fr_DEER[[#All],[Version]]),0),MATCH(BB$2,NTG_2020_fr_DEER[#Headers],0))</f>
        <v>44566.539816770834</v>
      </c>
      <c r="BC4" s="48" t="str" cm="1">
        <f t="array" ref="BC4">INDEX(NTG_2020_fr_DEER[#All],MATCH(1,(NTG_2020_Map!$AK4=NTG_2020_fr_DEER[[#All],[NTG_ID]])*(NTG_2020_Map!$AL4=NTG_2020_fr_DEER[[#All],[Version]]),0),MATCH(BC$2,NTG_2020_fr_DEER[#Headers],0))</f>
        <v/>
      </c>
      <c r="BD4" s="48" t="str" cm="1">
        <f t="array" ref="BD4">INDEX(NTG_2020_fr_DEER[#All],MATCH(1,(NTG_2020_Map!$AK4=NTG_2020_fr_DEER[[#All],[NTG_ID]])*(NTG_2020_Map!$AL4=NTG_2020_fr_DEER[[#All],[Version]]),0),MATCH(BD$2,NTG_2020_fr_DEER[#Headers],0))</f>
        <v>Deemed Ex Ante Team</v>
      </c>
      <c r="BE4" s="60" t="str" cm="1">
        <f t="array" ref="BE4">IFERROR(INDEX(NTG_2020_2022_09_06[#All],MATCH(1,(NTG_2020_Map!$AK4=INDEX(NTG_2020_2022_09_06[#All],,1))*(NTG_2020_Map!$AL4=INDEX(NTG_2020_2022_09_06[#All],,2)),0),8),"Record added subsequent to 2022-09-06")</f>
        <v>Deemed</v>
      </c>
      <c r="BF4" s="60" t="str" cm="1">
        <f t="array" ref="BF4">IFERROR(INDEX(NTG_2020_2022_09_06[#All],MATCH(1,(NTG_2020_Map!$AK4=INDEX(NTG_2020_2022_09_06[#All],,1))*(NTG_2020_Map!$AL4=INDEX(NTG_2020_2022_09_06[#All],,2)),0),9),"Record added subsequent to 2022-09-06")</f>
        <v>All</v>
      </c>
      <c r="BG4" s="60" t="str" cm="1">
        <f t="array" ref="BG4">IFERROR(INDEX(NTG_2020_2022_09_06[#All],MATCH(1,(NTG_2020_Map!$AK4=INDEX(NTG_2020_2022_09_06[#All],,1))*(NTG_2020_Map!$AL4=INDEX(NTG_2020_2022_09_06[#All],,2)),0),10),"Record added subsequent to 2022-09-06")</f>
        <v>All except upstream</v>
      </c>
      <c r="BH4" s="63"/>
      <c r="BI4" s="63"/>
    </row>
    <row r="5" spans="1:62" ht="31.5" hidden="1">
      <c r="A5" s="42" t="str">
        <f t="shared" si="4"/>
        <v/>
      </c>
      <c r="B5" s="43">
        <f t="shared" si="4"/>
        <v>1</v>
      </c>
      <c r="C5" s="43"/>
      <c r="D5" s="43" t="str">
        <f t="shared" si="5"/>
        <v/>
      </c>
      <c r="E5" s="43"/>
      <c r="F5" s="43" t="str">
        <f t="shared" si="6"/>
        <v/>
      </c>
      <c r="G5" s="43"/>
      <c r="H5" s="43" t="str">
        <f t="shared" si="7"/>
        <v/>
      </c>
      <c r="I5" s="43" t="str">
        <f t="shared" si="7"/>
        <v/>
      </c>
      <c r="J5" s="43"/>
      <c r="K5" s="43" t="str">
        <f t="shared" si="8"/>
        <v/>
      </c>
      <c r="L5" s="43">
        <f t="shared" si="8"/>
        <v>1</v>
      </c>
      <c r="M5" s="43" t="str">
        <f t="shared" si="8"/>
        <v/>
      </c>
      <c r="N5" s="105" t="str">
        <f t="shared" si="8"/>
        <v/>
      </c>
      <c r="O5" s="106" t="str">
        <f t="shared" si="8"/>
        <v/>
      </c>
      <c r="P5" s="113">
        <f t="shared" si="8"/>
        <v>1</v>
      </c>
      <c r="Q5" s="42">
        <f t="shared" si="1"/>
        <v>1</v>
      </c>
      <c r="R5" s="43">
        <f t="shared" si="1"/>
        <v>1</v>
      </c>
      <c r="S5" s="43" t="str">
        <f t="shared" si="1"/>
        <v/>
      </c>
      <c r="T5" s="43" t="str">
        <f t="shared" si="1"/>
        <v/>
      </c>
      <c r="U5" s="43">
        <f t="shared" si="1"/>
        <v>1</v>
      </c>
      <c r="V5" s="43">
        <f t="shared" si="1"/>
        <v>1</v>
      </c>
      <c r="W5" s="43" t="str">
        <f t="shared" si="1"/>
        <v/>
      </c>
      <c r="X5" s="44">
        <f t="shared" si="1"/>
        <v>1</v>
      </c>
      <c r="Y5" s="42" t="str">
        <f t="shared" si="2"/>
        <v/>
      </c>
      <c r="Z5" s="43">
        <f t="shared" si="2"/>
        <v>1</v>
      </c>
      <c r="AA5" s="43" t="str">
        <f t="shared" si="2"/>
        <v/>
      </c>
      <c r="AB5" s="43">
        <f t="shared" si="2"/>
        <v>1</v>
      </c>
      <c r="AC5" s="105">
        <f t="shared" si="2"/>
        <v>1</v>
      </c>
      <c r="AD5" s="106" t="str">
        <f t="shared" si="2"/>
        <v/>
      </c>
      <c r="AE5" s="106" t="str">
        <f t="shared" si="2"/>
        <v/>
      </c>
      <c r="AF5" s="106" t="str">
        <f t="shared" si="2"/>
        <v/>
      </c>
      <c r="AG5" s="106" t="str">
        <f t="shared" si="2"/>
        <v/>
      </c>
      <c r="AH5" s="107">
        <f t="shared" si="2"/>
        <v>1</v>
      </c>
      <c r="AI5" s="96">
        <f t="shared" si="3"/>
        <v>1</v>
      </c>
      <c r="AJ5" s="45">
        <f t="shared" si="9"/>
        <v>1</v>
      </c>
      <c r="AK5" s="52" t="s">
        <v>37</v>
      </c>
      <c r="AL5" s="46" t="s">
        <v>54</v>
      </c>
      <c r="AM5" s="47">
        <v>44562</v>
      </c>
      <c r="AN5" s="47" cm="1">
        <f t="array" ref="AN5">IF(INDEX(NTG_2020_fr_DEER[#All],MATCH(1,(NTG_2020_Map!$AK5=NTG_2020_fr_DEER[[#All],[NTG_ID]])*(NTG_2020_Map!$AL5=NTG_2020_fr_DEER[[#All],[Version]]),0),MATCH(AN$2,NTG_2020_fr_DEER[#Headers],0))=0,"",INDEX(NTG_2020_fr_DEER[#All],MATCH(1,(NTG_2020_Map!$AK5=NTG_2020_fr_DEER[[#All],[NTG_ID]])*(NTG_2020_Map!$AL5=NTG_2020_fr_DEER[[#All],[Version]]),0),MATCH(AN$2,NTG_2020_fr_DEER[#Headers],0)))</f>
        <v>46022</v>
      </c>
      <c r="AO5" s="101" cm="1">
        <f t="array" ref="AO5">INDEX(NTG_2020_fr_DEER[#All],MATCH(1,(NTG_2020_Map!$AK5=NTG_2020_fr_DEER[[#All],[NTG_ID]])*(NTG_2020_Map!$AL5=NTG_2020_fr_DEER[[#All],[Version]]),0),MATCH(AO$2,NTG_2020_fr_DEER[#Headers],0))</f>
        <v>0.85</v>
      </c>
      <c r="AP5" s="101" cm="1">
        <f t="array" ref="AP5">INDEX(NTG_2020_fr_DEER[#All],MATCH(1,(NTG_2020_Map!$AK5=NTG_2020_fr_DEER[[#All],[NTG_ID]])*(NTG_2020_Map!$AL5=NTG_2020_fr_DEER[[#All],[Version]]),0),MATCH(AP$2,NTG_2020_fr_DEER[#Headers],0))</f>
        <v>0.85</v>
      </c>
      <c r="AQ5" s="48" t="str" cm="1">
        <f t="array" ref="AQ5">INDEX(NTG_2020_fr_DEER[#All],MATCH(1,(NTG_2020_Map!$AK5=NTG_2020_fr_DEER[[#All],[NTG_ID]])*(NTG_2020_Map!$AL5=NTG_2020_fr_DEER[[#All],[Version]]),0),MATCH(AQ$2,NTG_2020_fr_DEER[#Headers],0))</f>
        <v>HTR measure for Agricultural sector, any building type</v>
      </c>
      <c r="AR5" s="48" t="str" cm="1">
        <f t="array" ref="AR5">INDEX(NTG_2020_fr_DEER[#All],MATCH(1,(NTG_2020_Map!$AK5=NTG_2020_fr_DEER[[#All],[NTG_ID]])*(NTG_2020_Map!$AL5=NTG_2020_fr_DEER[[#All],[Version]]),0),MATCH(AR$2,NTG_2020_fr_DEER[#Headers],0))</f>
        <v>Cust-Gen|Deem-DEER|Deem-WP</v>
      </c>
      <c r="AS5" s="48" t="str" cm="1">
        <f t="array" ref="AS5">INDEX(NTG_2020_fr_DEER[#All],MATCH(1,(NTG_2020_Map!$AK5=NTG_2020_fr_DEER[[#All],[NTG_ID]])*(NTG_2020_Map!$AL5=NTG_2020_fr_DEER[[#All],[Version]]),0),MATCH(AS$2,NTG_2020_fr_DEER[#Headers],0))</f>
        <v>AOE|AR|BRO-RCx|BW|NR</v>
      </c>
      <c r="AT5" s="48" t="str" cm="1">
        <f t="array" ref="AT5">INDEX(NTG_2020_fr_DEER[#All],MATCH(1,(NTG_2020_Map!$AK5=NTG_2020_fr_DEER[[#All],[NTG_ID]])*(NTG_2020_Map!$AL5=NTG_2020_fr_DEER[[#All],[Version]]),0),MATCH(AT$2,NTG_2020_fr_DEER[#Headers],0))</f>
        <v>DnCust|DnCustDI|DnDeemDI</v>
      </c>
      <c r="AU5" s="48" t="str" cm="1">
        <f t="array" ref="AU5">INDEX(NTG_2020_fr_DEER[#All],MATCH(1,(NTG_2020_Map!$AK5=NTG_2020_fr_DEER[[#All],[NTG_ID]])*(NTG_2020_Map!$AL5=NTG_2020_fr_DEER[[#All],[Version]]),0),MATCH(AU$2,NTG_2020_fr_DEER[#Headers],0))</f>
        <v/>
      </c>
      <c r="AV5" s="49" t="str" cm="1">
        <f t="array" ref="AV5">INDEX(NTG_2020_fr_DEER[#All],MATCH(1,(NTG_2020_Map!$AK5=NTG_2020_fr_DEER[[#All],[NTG_ID]])*(NTG_2020_Map!$AL5=NTG_2020_fr_DEER[[#All],[Version]]),0),MATCH(AV$2,NTG_2020_fr_DEER[#Headers],0))</f>
        <v>1</v>
      </c>
      <c r="AW5" s="49" t="str" cm="1">
        <f t="array" ref="AW5">INDEX(NTG_2020_fr_DEER[#All],MATCH(1,(NTG_2020_Map!$AK5=NTG_2020_fr_DEER[[#All],[NTG_ID]])*(NTG_2020_Map!$AL5=NTG_2020_fr_DEER[[#All],[Version]]),0),MATCH(AW$2,NTG_2020_fr_DEER[#Headers],0))</f>
        <v>1</v>
      </c>
      <c r="AX5" s="49" t="str" cm="1">
        <f t="array" ref="AX5">INDEX(NTG_2020_fr_DEER[#All],MATCH(1,(NTG_2020_Map!$AK5=NTG_2020_fr_DEER[[#All],[NTG_ID]])*(NTG_2020_Map!$AL5=NTG_2020_fr_DEER[[#All],[Version]]),0),MATCH(AX$2,NTG_2020_fr_DEER[#Headers],0))</f>
        <v>0</v>
      </c>
      <c r="AY5" s="50" cm="1">
        <f t="array" ref="AY5">INDEX(NTG_2020_fr_DEER[#All],MATCH(1,(NTG_2020_Map!$AK5=NTG_2020_fr_DEER[[#All],[NTG_ID]])*(NTG_2020_Map!$AL5=NTG_2020_fr_DEER[[#All],[Version]]),0),MATCH(AY$2,NTG_2020_fr_DEER[#Headers],0))</f>
        <v>45448.629734189817</v>
      </c>
      <c r="AZ5" s="48" t="str" cm="1">
        <f t="array" ref="AZ5">INDEX(NTG_2020_fr_DEER[#All],MATCH(1,(NTG_2020_Map!$AK5=NTG_2020_fr_DEER[[#All],[NTG_ID]])*(NTG_2020_Map!$AL5=NTG_2020_fr_DEER[[#All],[Version]]),0),MATCH(AZ$2,NTG_2020_fr_DEER[#Headers],0))</f>
        <v>Expired this record since a new record was created that uses the updated Measure Impact Types and Delivery Types per DEER2026 Scoping Document.</v>
      </c>
      <c r="BA5" s="48" t="str" cm="1">
        <f t="array" ref="BA5">INDEX(NTG_2020_fr_DEER[#All],MATCH(1,(NTG_2020_Map!$AK5=NTG_2020_fr_DEER[[#All],[NTG_ID]])*(NTG_2020_Map!$AL5=NTG_2020_fr_DEER[[#All],[Version]]),0),MATCH(BA$2,NTG_2020_fr_DEER[#Headers],0))</f>
        <v>Deemed Ex Ante Team</v>
      </c>
      <c r="BB5" s="50" cm="1">
        <f t="array" ref="BB5">INDEX(NTG_2020_fr_DEER[#All],MATCH(1,(NTG_2020_Map!$AK5=NTG_2020_fr_DEER[[#All],[NTG_ID]])*(NTG_2020_Map!$AL5=NTG_2020_fr_DEER[[#All],[Version]]),0),MATCH(BB$2,NTG_2020_fr_DEER[#Headers],0))</f>
        <v>44734.348686504629</v>
      </c>
      <c r="BC5" s="48" t="str" cm="1">
        <f t="array" ref="BC5">INDEX(NTG_2020_fr_DEER[#All],MATCH(1,(NTG_2020_Map!$AK5=NTG_2020_fr_DEER[[#All],[NTG_ID]])*(NTG_2020_Map!$AL5=NTG_2020_fr_DEER[[#All],[Version]]),0),MATCH(BC$2,NTG_2020_fr_DEER[#Headers],0))</f>
        <v>Added Measure Application Types (AOE, BRO-RCx, &amp; BW) eligible for Direct-Install Delivery Type (DnDeemDI &amp; DnCustDI) per Resolution E-5221.</v>
      </c>
      <c r="BD5" s="48" t="str" cm="1">
        <f t="array" ref="BD5">INDEX(NTG_2020_fr_DEER[#All],MATCH(1,(NTG_2020_Map!$AK5=NTG_2020_fr_DEER[[#All],[NTG_ID]])*(NTG_2020_Map!$AL5=NTG_2020_fr_DEER[[#All],[Version]]),0),MATCH(BD$2,NTG_2020_fr_DEER[#Headers],0))</f>
        <v>Deemed Ex Ante Team</v>
      </c>
      <c r="BE5" s="60" t="str" cm="1">
        <f t="array" ref="BE5">IFERROR(INDEX(NTG_2020_2022_09_06[#All],MATCH(1,(NTG_2020_Map!$AK5=INDEX(NTG_2020_2022_09_06[#All],,1))*(NTG_2020_Map!$AL5=INDEX(NTG_2020_2022_09_06[#All],,2)),0),8),"Record added subsequent to 2022-09-06")</f>
        <v>Cust-Gen, Deem-DEER, or Deem-WP</v>
      </c>
      <c r="BF5" s="60" t="str" cm="1">
        <f t="array" ref="BF5">IFERROR(INDEX(NTG_2020_2022_09_06[#All],MATCH(1,(NTG_2020_Map!$AK5=INDEX(NTG_2020_2022_09_06[#All],,1))*(NTG_2020_Map!$AL5=INDEX(NTG_2020_2022_09_06[#All],,2)),0),9),"Record added subsequent to 2022-09-06")</f>
        <v>NR, AR, AOE, BW, BRO-RCx</v>
      </c>
      <c r="BG5" s="60" t="str" cm="1">
        <f t="array" ref="BG5">IFERROR(INDEX(NTG_2020_2022_09_06[#All],MATCH(1,(NTG_2020_Map!$AK5=INDEX(NTG_2020_2022_09_06[#All],,1))*(NTG_2020_Map!$AL5=INDEX(NTG_2020_2022_09_06[#All],,2)),0),10),"Record added subsequent to 2022-09-06")</f>
        <v>DnDeemDI or DnCustDI</v>
      </c>
      <c r="BH5" s="63"/>
      <c r="BI5" s="64"/>
    </row>
    <row r="6" spans="1:62" ht="31.5" hidden="1">
      <c r="A6" s="42" t="str">
        <f t="shared" si="4"/>
        <v/>
      </c>
      <c r="B6" s="43">
        <f t="shared" si="4"/>
        <v>1</v>
      </c>
      <c r="C6" s="43"/>
      <c r="D6" s="43" t="str">
        <f t="shared" si="5"/>
        <v/>
      </c>
      <c r="E6" s="43"/>
      <c r="F6" s="43" t="str">
        <f t="shared" si="6"/>
        <v/>
      </c>
      <c r="G6" s="43"/>
      <c r="H6" s="43" t="str">
        <f t="shared" si="7"/>
        <v/>
      </c>
      <c r="I6" s="43" t="str">
        <f t="shared" si="7"/>
        <v/>
      </c>
      <c r="J6" s="43"/>
      <c r="K6" s="43" t="str">
        <f t="shared" si="8"/>
        <v/>
      </c>
      <c r="L6" s="43">
        <f t="shared" si="8"/>
        <v>1</v>
      </c>
      <c r="M6" s="43" t="str">
        <f t="shared" si="8"/>
        <v/>
      </c>
      <c r="N6" s="105" t="str">
        <f t="shared" si="8"/>
        <v/>
      </c>
      <c r="O6" s="106" t="str">
        <f t="shared" si="8"/>
        <v/>
      </c>
      <c r="P6" s="113">
        <f t="shared" si="8"/>
        <v>1</v>
      </c>
      <c r="Q6" s="42" t="str">
        <f t="shared" si="1"/>
        <v/>
      </c>
      <c r="R6" s="43">
        <f t="shared" si="1"/>
        <v>1</v>
      </c>
      <c r="S6" s="43" t="str">
        <f t="shared" si="1"/>
        <v/>
      </c>
      <c r="T6" s="43" t="str">
        <f t="shared" si="1"/>
        <v/>
      </c>
      <c r="U6" s="43" t="str">
        <f t="shared" si="1"/>
        <v/>
      </c>
      <c r="V6" s="43" t="str">
        <f t="shared" si="1"/>
        <v/>
      </c>
      <c r="W6" s="43" t="str">
        <f t="shared" si="1"/>
        <v/>
      </c>
      <c r="X6" s="44">
        <f t="shared" si="1"/>
        <v>1</v>
      </c>
      <c r="Y6" s="42" t="str">
        <f t="shared" si="2"/>
        <v/>
      </c>
      <c r="Z6" s="43">
        <f t="shared" si="2"/>
        <v>1</v>
      </c>
      <c r="AA6" s="43" t="str">
        <f t="shared" si="2"/>
        <v/>
      </c>
      <c r="AB6" s="43">
        <f t="shared" si="2"/>
        <v>1</v>
      </c>
      <c r="AC6" s="105">
        <f t="shared" si="2"/>
        <v>1</v>
      </c>
      <c r="AD6" s="106" t="str">
        <f t="shared" si="2"/>
        <v/>
      </c>
      <c r="AE6" s="106" t="str">
        <f t="shared" si="2"/>
        <v/>
      </c>
      <c r="AF6" s="106" t="str">
        <f t="shared" si="2"/>
        <v/>
      </c>
      <c r="AG6" s="106" t="str">
        <f t="shared" si="2"/>
        <v/>
      </c>
      <c r="AH6" s="107">
        <f t="shared" si="2"/>
        <v>1</v>
      </c>
      <c r="AI6" s="96">
        <f t="shared" si="3"/>
        <v>1</v>
      </c>
      <c r="AJ6" s="45">
        <f t="shared" si="9"/>
        <v>1</v>
      </c>
      <c r="AK6" s="52" t="s">
        <v>37</v>
      </c>
      <c r="AL6" s="46" t="s">
        <v>28</v>
      </c>
      <c r="AM6" s="47">
        <v>41275</v>
      </c>
      <c r="AN6" s="47" cm="1">
        <f t="array" ref="AN6">IF(INDEX(NTG_2020_fr_DEER[#All],MATCH(1,(NTG_2020_Map!$AK6=NTG_2020_fr_DEER[[#All],[NTG_ID]])*(NTG_2020_Map!$AL6=NTG_2020_fr_DEER[[#All],[Version]]),0),MATCH(AN$2,NTG_2020_fr_DEER[#Headers],0))=0,"",INDEX(NTG_2020_fr_DEER[#All],MATCH(1,(NTG_2020_Map!$AK6=NTG_2020_fr_DEER[[#All],[NTG_ID]])*(NTG_2020_Map!$AL6=NTG_2020_fr_DEER[[#All],[Version]]),0),MATCH(AN$2,NTG_2020_fr_DEER[#Headers],0)))</f>
        <v>44561</v>
      </c>
      <c r="AO6" s="101" cm="1">
        <f t="array" ref="AO6">INDEX(NTG_2020_fr_DEER[#All],MATCH(1,(NTG_2020_Map!$AK6=NTG_2020_fr_DEER[[#All],[NTG_ID]])*(NTG_2020_Map!$AL6=NTG_2020_fr_DEER[[#All],[Version]]),0),MATCH(AO$2,NTG_2020_fr_DEER[#Headers],0))</f>
        <v>0.85</v>
      </c>
      <c r="AP6" s="101" cm="1">
        <f t="array" ref="AP6">INDEX(NTG_2020_fr_DEER[#All],MATCH(1,(NTG_2020_Map!$AK6=NTG_2020_fr_DEER[[#All],[NTG_ID]])*(NTG_2020_Map!$AL6=NTG_2020_fr_DEER[[#All],[Version]]),0),MATCH(AP$2,NTG_2020_fr_DEER[#Headers],0))</f>
        <v>0.85</v>
      </c>
      <c r="AQ6" s="48" t="str" cm="1">
        <f t="array" ref="AQ6">INDEX(NTG_2020_fr_DEER[#All],MATCH(1,(NTG_2020_Map!$AK6=NTG_2020_fr_DEER[[#All],[NTG_ID]])*(NTG_2020_Map!$AL6=NTG_2020_fr_DEER[[#All],[Version]]),0),MATCH(AQ$2,NTG_2020_fr_DEER[#Headers],0))</f>
        <v>HTR measure for Agricultural sector, any building type</v>
      </c>
      <c r="AR6" s="48" t="str" cm="1">
        <f t="array" ref="AR6">INDEX(NTG_2020_fr_DEER[#All],MATCH(1,(NTG_2020_Map!$AK6=NTG_2020_fr_DEER[[#All],[NTG_ID]])*(NTG_2020_Map!$AL6=NTG_2020_fr_DEER[[#All],[Version]]),0),MATCH(AR$2,NTG_2020_fr_DEER[#Headers],0))</f>
        <v>Cust-Gen|Deem-DEER|Deem-WP</v>
      </c>
      <c r="AS6" s="48" t="str" cm="1">
        <f t="array" ref="AS6">INDEX(NTG_2020_fr_DEER[#All],MATCH(1,(NTG_2020_Map!$AK6=NTG_2020_fr_DEER[[#All],[NTG_ID]])*(NTG_2020_Map!$AL6=NTG_2020_fr_DEER[[#All],[Version]]),0),MATCH(AS$2,NTG_2020_fr_DEER[#Headers],0))</f>
        <v>AR|NR</v>
      </c>
      <c r="AT6" s="48" t="str" cm="1">
        <f t="array" ref="AT6">INDEX(NTG_2020_fr_DEER[#All],MATCH(1,(NTG_2020_Map!$AK6=NTG_2020_fr_DEER[[#All],[NTG_ID]])*(NTG_2020_Map!$AL6=NTG_2020_fr_DEER[[#All],[Version]]),0),MATCH(AT$2,NTG_2020_fr_DEER[#Headers],0))</f>
        <v>DnCustDI|DnDeemDI</v>
      </c>
      <c r="AU6" s="48" t="str" cm="1">
        <f t="array" ref="AU6">INDEX(NTG_2020_fr_DEER[#All],MATCH(1,(NTG_2020_Map!$AK6=NTG_2020_fr_DEER[[#All],[NTG_ID]])*(NTG_2020_Map!$AL6=NTG_2020_fr_DEER[[#All],[Version]]),0),MATCH(AU$2,NTG_2020_fr_DEER[#Headers],0))</f>
        <v/>
      </c>
      <c r="AV6" s="49" t="str" cm="1">
        <f t="array" ref="AV6">INDEX(NTG_2020_fr_DEER[#All],MATCH(1,(NTG_2020_Map!$AK6=NTG_2020_fr_DEER[[#All],[NTG_ID]])*(NTG_2020_Map!$AL6=NTG_2020_fr_DEER[[#All],[Version]]),0),MATCH(AV$2,NTG_2020_fr_DEER[#Headers],0))</f>
        <v>1</v>
      </c>
      <c r="AW6" s="49" t="str" cm="1">
        <f t="array" ref="AW6">INDEX(NTG_2020_fr_DEER[#All],MATCH(1,(NTG_2020_Map!$AK6=NTG_2020_fr_DEER[[#All],[NTG_ID]])*(NTG_2020_Map!$AL6=NTG_2020_fr_DEER[[#All],[Version]]),0),MATCH(AW$2,NTG_2020_fr_DEER[#Headers],0))</f>
        <v>1</v>
      </c>
      <c r="AX6" s="49" t="str" cm="1">
        <f t="array" ref="AX6">INDEX(NTG_2020_fr_DEER[#All],MATCH(1,(NTG_2020_Map!$AK6=NTG_2020_fr_DEER[[#All],[NTG_ID]])*(NTG_2020_Map!$AL6=NTG_2020_fr_DEER[[#All],[Version]]),0),MATCH(AX$2,NTG_2020_fr_DEER[#Headers],0))</f>
        <v>0</v>
      </c>
      <c r="AY6" s="50" cm="1">
        <f t="array" ref="AY6">INDEX(NTG_2020_fr_DEER[#All],MATCH(1,(NTG_2020_Map!$AK6=NTG_2020_fr_DEER[[#All],[NTG_ID]])*(NTG_2020_Map!$AL6=NTG_2020_fr_DEER[[#All],[Version]]),0),MATCH(AY$2,NTG_2020_fr_DEER[#Headers],0))</f>
        <v>45037.694506006941</v>
      </c>
      <c r="AZ6" s="48" t="str" cm="1">
        <f t="array" ref="AZ6">INDEX(NTG_2020_fr_DEER[#All],MATCH(1,(NTG_2020_Map!$AK6=NTG_2020_fr_DEER[[#All],[NTG_ID]])*(NTG_2020_Map!$AL6=NTG_2020_fr_DEER[[#All],[Version]]),0),MATCH(AZ$2,NTG_2020_fr_DEER[#Headers],0))</f>
        <v>Expiring old NTG IDs</v>
      </c>
      <c r="BA6" s="48" t="str" cm="1">
        <f t="array" ref="BA6">INDEX(NTG_2020_fr_DEER[#All],MATCH(1,(NTG_2020_Map!$AK6=NTG_2020_fr_DEER[[#All],[NTG_ID]])*(NTG_2020_Map!$AL6=NTG_2020_fr_DEER[[#All],[Version]]),0),MATCH(BA$2,NTG_2020_fr_DEER[#Headers],0))</f>
        <v>Deemed Ex Ante Team</v>
      </c>
      <c r="BB6" s="50" cm="1">
        <f t="array" ref="BB6">INDEX(NTG_2020_fr_DEER[#All],MATCH(1,(NTG_2020_Map!$AK6=NTG_2020_fr_DEER[[#All],[NTG_ID]])*(NTG_2020_Map!$AL6=NTG_2020_fr_DEER[[#All],[Version]]),0),MATCH(BB$2,NTG_2020_fr_DEER[#Headers],0))</f>
        <v>44566.539816770834</v>
      </c>
      <c r="BC6" s="48" t="str" cm="1">
        <f t="array" ref="BC6">INDEX(NTG_2020_fr_DEER[#All],MATCH(1,(NTG_2020_Map!$AK6=NTG_2020_fr_DEER[[#All],[NTG_ID]])*(NTG_2020_Map!$AL6=NTG_2020_fr_DEER[[#All],[Version]]),0),MATCH(BC$2,NTG_2020_fr_DEER[#Headers],0))</f>
        <v/>
      </c>
      <c r="BD6" s="48" t="str" cm="1">
        <f t="array" ref="BD6">INDEX(NTG_2020_fr_DEER[#All],MATCH(1,(NTG_2020_Map!$AK6=NTG_2020_fr_DEER[[#All],[NTG_ID]])*(NTG_2020_Map!$AL6=NTG_2020_fr_DEER[[#All],[Version]]),0),MATCH(BD$2,NTG_2020_fr_DEER[#Headers],0))</f>
        <v>Deemed Ex Ante Team</v>
      </c>
      <c r="BE6" s="60" t="str" cm="1">
        <f t="array" ref="BE6">IFERROR(INDEX(NTG_2020_2022_09_06[#All],MATCH(1,(NTG_2020_Map!$AK6=INDEX(NTG_2020_2022_09_06[#All],,1))*(NTG_2020_Map!$AL6=INDEX(NTG_2020_2022_09_06[#All],,2)),0),8),"Record added subsequent to 2022-09-06")</f>
        <v>Cust-Gen, Deem-DEER, or Deem-WP</v>
      </c>
      <c r="BF6" s="60" t="str" cm="1">
        <f t="array" ref="BF6">IFERROR(INDEX(NTG_2020_2022_09_06[#All],MATCH(1,(NTG_2020_Map!$AK6=INDEX(NTG_2020_2022_09_06[#All],,1))*(NTG_2020_Map!$AL6=INDEX(NTG_2020_2022_09_06[#All],,2)),0),9),"Record added subsequent to 2022-09-06")</f>
        <v>NR or AR</v>
      </c>
      <c r="BG6" s="60" t="str" cm="1">
        <f t="array" ref="BG6">IFERROR(INDEX(NTG_2020_2022_09_06[#All],MATCH(1,(NTG_2020_Map!$AK6=INDEX(NTG_2020_2022_09_06[#All],,1))*(NTG_2020_Map!$AL6=INDEX(NTG_2020_2022_09_06[#All],,2)),0),10),"Record added subsequent to 2022-09-06")</f>
        <v>DnDeemDI or DnCustDI</v>
      </c>
      <c r="BH6" s="63"/>
      <c r="BI6" s="63"/>
    </row>
    <row r="7" spans="1:62" ht="84" hidden="1">
      <c r="A7" s="42" t="str">
        <f t="shared" si="4"/>
        <v/>
      </c>
      <c r="B7" s="43" t="str">
        <f t="shared" si="4"/>
        <v/>
      </c>
      <c r="C7" s="43"/>
      <c r="D7" s="43" t="str">
        <f t="shared" si="5"/>
        <v/>
      </c>
      <c r="E7" s="43"/>
      <c r="F7" s="43" t="str">
        <f t="shared" si="6"/>
        <v/>
      </c>
      <c r="G7" s="43"/>
      <c r="H7" s="43" t="str">
        <f t="shared" si="7"/>
        <v/>
      </c>
      <c r="I7" s="43" t="str">
        <f t="shared" si="7"/>
        <v/>
      </c>
      <c r="J7" s="43"/>
      <c r="K7" s="43" t="str">
        <f t="shared" si="8"/>
        <v/>
      </c>
      <c r="L7" s="43">
        <f t="shared" si="8"/>
        <v>1</v>
      </c>
      <c r="M7" s="43" t="str">
        <f t="shared" si="8"/>
        <v/>
      </c>
      <c r="N7" s="105" t="str">
        <f t="shared" si="8"/>
        <v/>
      </c>
      <c r="O7" s="106" t="str">
        <f t="shared" si="8"/>
        <v/>
      </c>
      <c r="P7" s="113">
        <f t="shared" si="8"/>
        <v>1</v>
      </c>
      <c r="Q7" s="42">
        <f t="shared" si="1"/>
        <v>1</v>
      </c>
      <c r="R7" s="43">
        <f t="shared" si="1"/>
        <v>1</v>
      </c>
      <c r="S7" s="43">
        <f t="shared" si="1"/>
        <v>1</v>
      </c>
      <c r="T7" s="43">
        <f t="shared" si="1"/>
        <v>1</v>
      </c>
      <c r="U7" s="43">
        <f t="shared" si="1"/>
        <v>1</v>
      </c>
      <c r="V7" s="43">
        <f t="shared" si="1"/>
        <v>1</v>
      </c>
      <c r="W7" s="43">
        <f t="shared" si="1"/>
        <v>1</v>
      </c>
      <c r="X7" s="44">
        <f t="shared" si="1"/>
        <v>1</v>
      </c>
      <c r="Y7" s="42">
        <f t="shared" si="2"/>
        <v>1</v>
      </c>
      <c r="Z7" s="43">
        <f t="shared" si="2"/>
        <v>1</v>
      </c>
      <c r="AA7" s="43">
        <f t="shared" si="2"/>
        <v>1</v>
      </c>
      <c r="AB7" s="43">
        <f t="shared" si="2"/>
        <v>1</v>
      </c>
      <c r="AC7" s="105">
        <f t="shared" si="2"/>
        <v>1</v>
      </c>
      <c r="AD7" s="106" t="str">
        <f t="shared" si="2"/>
        <v/>
      </c>
      <c r="AE7" s="106" t="str">
        <f t="shared" si="2"/>
        <v/>
      </c>
      <c r="AF7" s="106" t="str">
        <f t="shared" si="2"/>
        <v/>
      </c>
      <c r="AG7" s="106" t="str">
        <f t="shared" si="2"/>
        <v/>
      </c>
      <c r="AH7" s="107">
        <f t="shared" si="2"/>
        <v>1</v>
      </c>
      <c r="AI7" s="96" t="str">
        <f t="shared" si="3"/>
        <v/>
      </c>
      <c r="AJ7" s="45" t="str">
        <f t="shared" si="9"/>
        <v/>
      </c>
      <c r="AK7" s="52" t="s">
        <v>52</v>
      </c>
      <c r="AL7" s="46" t="s">
        <v>11</v>
      </c>
      <c r="AM7" s="47">
        <v>43466</v>
      </c>
      <c r="AN7" s="47" cm="1">
        <f t="array" ref="AN7">IF(INDEX(NTG_2020_fr_DEER[#All],MATCH(1,(NTG_2020_Map!$AK7=NTG_2020_fr_DEER[[#All],[NTG_ID]])*(NTG_2020_Map!$AL7=NTG_2020_fr_DEER[[#All],[Version]]),0),MATCH(AN$2,NTG_2020_fr_DEER[#Headers],0))=0,"",INDEX(NTG_2020_fr_DEER[#All],MATCH(1,(NTG_2020_Map!$AK7=NTG_2020_fr_DEER[[#All],[NTG_ID]])*(NTG_2020_Map!$AL7=NTG_2020_fr_DEER[[#All],[Version]]),0),MATCH(AN$2,NTG_2020_fr_DEER[#Headers],0)))</f>
        <v>46022</v>
      </c>
      <c r="AO7" s="101" cm="1">
        <f t="array" ref="AO7">INDEX(NTG_2020_fr_DEER[#All],MATCH(1,(NTG_2020_Map!$AK7=NTG_2020_fr_DEER[[#All],[NTG_ID]])*(NTG_2020_Map!$AL7=NTG_2020_fr_DEER[[#All],[Version]]),0),MATCH(AO$2,NTG_2020_fr_DEER[#Headers],0))</f>
        <v>0.7</v>
      </c>
      <c r="AP7" s="101" cm="1">
        <f t="array" ref="AP7">INDEX(NTG_2020_fr_DEER[#All],MATCH(1,(NTG_2020_Map!$AK7=NTG_2020_fr_DEER[[#All],[NTG_ID]])*(NTG_2020_Map!$AL7=NTG_2020_fr_DEER[[#All],[Version]]),0),MATCH(AP$2,NTG_2020_fr_DEER[#Headers],0))</f>
        <v>0.7</v>
      </c>
      <c r="AQ7" s="48" t="str" cm="1">
        <f t="array" ref="AQ7">INDEX(NTG_2020_fr_DEER[#All],MATCH(1,(NTG_2020_Map!$AK7=NTG_2020_fr_DEER[[#All],[NTG_ID]])*(NTG_2020_Map!$AL7=NTG_2020_fr_DEER[[#All],[Version]]),0),MATCH(AQ$2,NTG_2020_fr_DEER[#Headers],0))</f>
        <v>Measures not covered by other NTG values and measure technology type has been available in marketplace for 2 years or less. This NTG value shall not be used for higher efficiency products of technology types that have been available in market place for more than 2 years.</v>
      </c>
      <c r="AR7" s="48" t="str" cm="1">
        <f t="array" ref="AR7">INDEX(NTG_2020_fr_DEER[#All],MATCH(1,(NTG_2020_Map!$AK7=NTG_2020_fr_DEER[[#All],[NTG_ID]])*(NTG_2020_Map!$AL7=NTG_2020_fr_DEER[[#All],[Version]]),0),MATCH(AR$2,NTG_2020_fr_DEER[#Headers],0))</f>
        <v>Deem-DEER|Deem-WP</v>
      </c>
      <c r="AS7" s="48" t="str" cm="1">
        <f t="array" ref="AS7">INDEX(NTG_2020_fr_DEER[#All],MATCH(1,(NTG_2020_Map!$AK7=NTG_2020_fr_DEER[[#All],[NTG_ID]])*(NTG_2020_Map!$AL7=NTG_2020_fr_DEER[[#All],[Version]]),0),MATCH(AS$2,NTG_2020_fr_DEER[#Headers],0))</f>
        <v>AOE|AR|BRO-Bhv|BRO-Op|BRO-RCx|BW|NC|NR</v>
      </c>
      <c r="AT7" s="48" t="str" cm="1">
        <f t="array" ref="AT7">INDEX(NTG_2020_fr_DEER[#All],MATCH(1,(NTG_2020_Map!$AK7=NTG_2020_fr_DEER[[#All],[NTG_ID]])*(NTG_2020_Map!$AL7=NTG_2020_fr_DEER[[#All],[Version]]),0),MATCH(AT$2,NTG_2020_fr_DEER[#Headers],0))</f>
        <v>UpDeemed|DnCust|DnDeemed|DnCustDI|DnDeemDI</v>
      </c>
      <c r="AU7" s="48" t="str" cm="1">
        <f t="array" ref="AU7">INDEX(NTG_2020_fr_DEER[#All],MATCH(1,(NTG_2020_Map!$AK7=NTG_2020_fr_DEER[[#All],[NTG_ID]])*(NTG_2020_Map!$AL7=NTG_2020_fr_DEER[[#All],[Version]]),0),MATCH(AU$2,NTG_2020_fr_DEER[#Headers],0))</f>
        <v/>
      </c>
      <c r="AV7" s="49" t="str" cm="1">
        <f t="array" ref="AV7">INDEX(NTG_2020_fr_DEER[#All],MATCH(1,(NTG_2020_Map!$AK7=NTG_2020_fr_DEER[[#All],[NTG_ID]])*(NTG_2020_Map!$AL7=NTG_2020_fr_DEER[[#All],[Version]]),0),MATCH(AV$2,NTG_2020_fr_DEER[#Headers],0))</f>
        <v>1</v>
      </c>
      <c r="AW7" s="49" t="str" cm="1">
        <f t="array" ref="AW7">INDEX(NTG_2020_fr_DEER[#All],MATCH(1,(NTG_2020_Map!$AK7=NTG_2020_fr_DEER[[#All],[NTG_ID]])*(NTG_2020_Map!$AL7=NTG_2020_fr_DEER[[#All],[Version]]),0),MATCH(AW$2,NTG_2020_fr_DEER[#Headers],0))</f>
        <v>1</v>
      </c>
      <c r="AX7" s="49" t="str" cm="1">
        <f t="array" ref="AX7">INDEX(NTG_2020_fr_DEER[#All],MATCH(1,(NTG_2020_Map!$AK7=NTG_2020_fr_DEER[[#All],[NTG_ID]])*(NTG_2020_Map!$AL7=NTG_2020_fr_DEER[[#All],[Version]]),0),MATCH(AX$2,NTG_2020_fr_DEER[#Headers],0))</f>
        <v>0</v>
      </c>
      <c r="AY7" s="50" cm="1">
        <f t="array" ref="AY7">INDEX(NTG_2020_fr_DEER[#All],MATCH(1,(NTG_2020_Map!$AK7=NTG_2020_fr_DEER[[#All],[NTG_ID]])*(NTG_2020_Map!$AL7=NTG_2020_fr_DEER[[#All],[Version]]),0),MATCH(AY$2,NTG_2020_fr_DEER[#Headers],0))</f>
        <v>45448.629734189817</v>
      </c>
      <c r="AZ7" s="48" t="str" cm="1">
        <f t="array" ref="AZ7">INDEX(NTG_2020_fr_DEER[#All],MATCH(1,(NTG_2020_Map!$AK7=NTG_2020_fr_DEER[[#All],[NTG_ID]])*(NTG_2020_Map!$AL7=NTG_2020_fr_DEER[[#All],[Version]]),0),MATCH(AZ$2,NTG_2020_fr_DEER[#Headers],0))</f>
        <v>Expired this record since a new record was created that uses the updated Measure Impact Types and Delivery Types per DEER2026 Scoping Document.</v>
      </c>
      <c r="BA7" s="48" t="str" cm="1">
        <f t="array" ref="BA7">INDEX(NTG_2020_fr_DEER[#All],MATCH(1,(NTG_2020_Map!$AK7=NTG_2020_fr_DEER[[#All],[NTG_ID]])*(NTG_2020_Map!$AL7=NTG_2020_fr_DEER[[#All],[Version]]),0),MATCH(BA$2,NTG_2020_fr_DEER[#Headers],0))</f>
        <v>Deemed Ex Ante Team</v>
      </c>
      <c r="BB7" s="50" cm="1">
        <f t="array" ref="BB7">INDEX(NTG_2020_fr_DEER[#All],MATCH(1,(NTG_2020_Map!$AK7=NTG_2020_fr_DEER[[#All],[NTG_ID]])*(NTG_2020_Map!$AL7=NTG_2020_fr_DEER[[#All],[Version]]),0),MATCH(BB$2,NTG_2020_fr_DEER[#Headers],0))</f>
        <v>44566.539816770834</v>
      </c>
      <c r="BC7" s="48" t="str" cm="1">
        <f t="array" ref="BC7">INDEX(NTG_2020_fr_DEER[#All],MATCH(1,(NTG_2020_Map!$AK7=NTG_2020_fr_DEER[[#All],[NTG_ID]])*(NTG_2020_Map!$AL7=NTG_2020_fr_DEER[[#All],[Version]]),0),MATCH(BC$2,NTG_2020_fr_DEER[#Headers],0))</f>
        <v/>
      </c>
      <c r="BD7" s="48" t="str" cm="1">
        <f t="array" ref="BD7">INDEX(NTG_2020_fr_DEER[#All],MATCH(1,(NTG_2020_Map!$AK7=NTG_2020_fr_DEER[[#All],[NTG_ID]])*(NTG_2020_Map!$AL7=NTG_2020_fr_DEER[[#All],[Version]]),0),MATCH(BD$2,NTG_2020_fr_DEER[#Headers],0))</f>
        <v>Deemed Ex Ante Team</v>
      </c>
      <c r="BE7" s="60" t="str" cm="1">
        <f t="array" ref="BE7">IFERROR(INDEX(NTG_2020_2022_09_06[#All],MATCH(1,(NTG_2020_Map!$AK7=INDEX(NTG_2020_2022_09_06[#All],,1))*(NTG_2020_Map!$AL7=INDEX(NTG_2020_2022_09_06[#All],,2)),0),8),"Record added subsequent to 2022-09-06")</f>
        <v>Deemed</v>
      </c>
      <c r="BF7" s="60" t="str" cm="1">
        <f t="array" ref="BF7">IFERROR(INDEX(NTG_2020_2022_09_06[#All],MATCH(1,(NTG_2020_Map!$AK7=INDEX(NTG_2020_2022_09_06[#All],,1))*(NTG_2020_Map!$AL7=INDEX(NTG_2020_2022_09_06[#All],,2)),0),9),"Record added subsequent to 2022-09-06")</f>
        <v>All</v>
      </c>
      <c r="BG7" s="60" t="str" cm="1">
        <f t="array" ref="BG7">IFERROR(INDEX(NTG_2020_2022_09_06[#All],MATCH(1,(NTG_2020_Map!$AK7=INDEX(NTG_2020_2022_09_06[#All],,1))*(NTG_2020_Map!$AL7=INDEX(NTG_2020_2022_09_06[#All],,2)),0),10),"Record added subsequent to 2022-09-06")</f>
        <v>All</v>
      </c>
      <c r="BH7" s="63"/>
      <c r="BI7" s="63"/>
    </row>
    <row r="8" spans="1:62" ht="31.5" hidden="1">
      <c r="A8" s="42" t="str">
        <f t="shared" si="4"/>
        <v/>
      </c>
      <c r="B8" s="43">
        <f t="shared" si="4"/>
        <v>1</v>
      </c>
      <c r="C8" s="43"/>
      <c r="D8" s="43" t="str">
        <f t="shared" si="5"/>
        <v/>
      </c>
      <c r="E8" s="43"/>
      <c r="F8" s="43" t="str">
        <f t="shared" si="6"/>
        <v/>
      </c>
      <c r="G8" s="43"/>
      <c r="H8" s="43" t="str">
        <f t="shared" si="7"/>
        <v/>
      </c>
      <c r="I8" s="43" t="str">
        <f t="shared" si="7"/>
        <v/>
      </c>
      <c r="J8" s="43"/>
      <c r="K8" s="43" t="str">
        <f t="shared" si="8"/>
        <v/>
      </c>
      <c r="L8" s="43">
        <f t="shared" si="8"/>
        <v>1</v>
      </c>
      <c r="M8" s="43" t="str">
        <f t="shared" si="8"/>
        <v/>
      </c>
      <c r="N8" s="105" t="str">
        <f t="shared" si="8"/>
        <v/>
      </c>
      <c r="O8" s="106" t="str">
        <f t="shared" si="8"/>
        <v/>
      </c>
      <c r="P8" s="113">
        <f t="shared" si="8"/>
        <v>1</v>
      </c>
      <c r="Q8" s="42">
        <f t="shared" si="1"/>
        <v>1</v>
      </c>
      <c r="R8" s="43">
        <f t="shared" si="1"/>
        <v>1</v>
      </c>
      <c r="S8" s="43" t="str">
        <f t="shared" si="1"/>
        <v/>
      </c>
      <c r="T8" s="43" t="str">
        <f t="shared" si="1"/>
        <v/>
      </c>
      <c r="U8" s="43" t="str">
        <f t="shared" si="1"/>
        <v/>
      </c>
      <c r="V8" s="43" t="str">
        <f t="shared" si="1"/>
        <v/>
      </c>
      <c r="W8" s="43" t="str">
        <f t="shared" si="1"/>
        <v/>
      </c>
      <c r="X8" s="44">
        <f t="shared" si="1"/>
        <v>1</v>
      </c>
      <c r="Y8" s="42">
        <f t="shared" si="2"/>
        <v>1</v>
      </c>
      <c r="Z8" s="43">
        <f t="shared" si="2"/>
        <v>1</v>
      </c>
      <c r="AA8" s="43">
        <f t="shared" si="2"/>
        <v>1</v>
      </c>
      <c r="AB8" s="43">
        <f t="shared" si="2"/>
        <v>1</v>
      </c>
      <c r="AC8" s="105">
        <f t="shared" si="2"/>
        <v>1</v>
      </c>
      <c r="AD8" s="106" t="str">
        <f t="shared" si="2"/>
        <v/>
      </c>
      <c r="AE8" s="106" t="str">
        <f t="shared" si="2"/>
        <v/>
      </c>
      <c r="AF8" s="106" t="str">
        <f t="shared" si="2"/>
        <v/>
      </c>
      <c r="AG8" s="106" t="str">
        <f t="shared" si="2"/>
        <v/>
      </c>
      <c r="AH8" s="107">
        <f t="shared" si="2"/>
        <v>1</v>
      </c>
      <c r="AI8" s="96" t="str">
        <f t="shared" si="3"/>
        <v/>
      </c>
      <c r="AJ8" s="45">
        <f t="shared" si="9"/>
        <v>1</v>
      </c>
      <c r="AK8" s="52" t="s">
        <v>593</v>
      </c>
      <c r="AL8" s="46" t="s">
        <v>594</v>
      </c>
      <c r="AM8" s="47">
        <v>45292</v>
      </c>
      <c r="AN8" s="47" cm="1">
        <f t="array" ref="AN8">IF(INDEX(NTG_2020_fr_DEER[#All],MATCH(1,(NTG_2020_Map!$AK8=NTG_2020_fr_DEER[[#All],[NTG_ID]])*(NTG_2020_Map!$AL8=NTG_2020_fr_DEER[[#All],[Version]]),0),MATCH(AN$2,NTG_2020_fr_DEER[#Headers],0))=0,"",INDEX(NTG_2020_fr_DEER[#All],MATCH(1,(NTG_2020_Map!$AK8=NTG_2020_fr_DEER[[#All],[NTG_ID]])*(NTG_2020_Map!$AL8=NTG_2020_fr_DEER[[#All],[Version]]),0),MATCH(AN$2,NTG_2020_fr_DEER[#Headers],0)))</f>
        <v>46022</v>
      </c>
      <c r="AO8" s="101" cm="1">
        <f t="array" ref="AO8">INDEX(NTG_2020_fr_DEER[#All],MATCH(1,(NTG_2020_Map!$AK8=NTG_2020_fr_DEER[[#All],[NTG_ID]])*(NTG_2020_Map!$AL8=NTG_2020_fr_DEER[[#All],[Version]]),0),MATCH(AO$2,NTG_2020_fr_DEER[#Headers],0))</f>
        <v>0.65</v>
      </c>
      <c r="AP8" s="101" cm="1">
        <f t="array" ref="AP8">INDEX(NTG_2020_fr_DEER[#All],MATCH(1,(NTG_2020_Map!$AK8=NTG_2020_fr_DEER[[#All],[NTG_ID]])*(NTG_2020_Map!$AL8=NTG_2020_fr_DEER[[#All],[Version]]),0),MATCH(AP$2,NTG_2020_fr_DEER[#Headers],0))</f>
        <v>0.65</v>
      </c>
      <c r="AQ8" s="48" t="str" cm="1">
        <f t="array" ref="AQ8">INDEX(NTG_2020_fr_DEER[#All],MATCH(1,(NTG_2020_Map!$AK8=NTG_2020_fr_DEER[[#All],[NTG_ID]])*(NTG_2020_Map!$AL8=NTG_2020_fr_DEER[[#All],[Version]]),0),MATCH(AQ$2,NTG_2020_fr_DEER[#Headers],0))</f>
        <v>LED Tubes, Indoor</v>
      </c>
      <c r="AR8" s="48" t="str" cm="1">
        <f t="array" ref="AR8">INDEX(NTG_2020_fr_DEER[#All],MATCH(1,(NTG_2020_Map!$AK8=NTG_2020_fr_DEER[[#All],[NTG_ID]])*(NTG_2020_Map!$AL8=NTG_2020_fr_DEER[[#All],[Version]]),0),MATCH(AR$2,NTG_2020_fr_DEER[#Headers],0))</f>
        <v>Cust-Gen|Deem-DEER|Deem-WP</v>
      </c>
      <c r="AS8" s="48" t="str" cm="1">
        <f t="array" ref="AS8">INDEX(NTG_2020_fr_DEER[#All],MATCH(1,(NTG_2020_Map!$AK8=NTG_2020_fr_DEER[[#All],[NTG_ID]])*(NTG_2020_Map!$AL8=NTG_2020_fr_DEER[[#All],[Version]]),0),MATCH(AS$2,NTG_2020_fr_DEER[#Headers],0))</f>
        <v>AOE|AR|NR</v>
      </c>
      <c r="AT8" s="48" t="str" cm="1">
        <f t="array" ref="AT8">INDEX(NTG_2020_fr_DEER[#All],MATCH(1,(NTG_2020_Map!$AK8=NTG_2020_fr_DEER[[#All],[NTG_ID]])*(NTG_2020_Map!$AL8=NTG_2020_fr_DEER[[#All],[Version]]),0),MATCH(AT$2,NTG_2020_fr_DEER[#Headers],0))</f>
        <v>UpDeemed|DnCust|DnDeemed|DnCustDI|DnDeemDI</v>
      </c>
      <c r="AU8" s="48" t="str" cm="1">
        <f t="array" ref="AU8">INDEX(NTG_2020_fr_DEER[#All],MATCH(1,(NTG_2020_Map!$AK8=NTG_2020_fr_DEER[[#All],[NTG_ID]])*(NTG_2020_Map!$AL8=NTG_2020_fr_DEER[[#All],[Version]]),0),MATCH(AU$2,NTG_2020_fr_DEER[#Headers],0))</f>
        <v>D24 v0</v>
      </c>
      <c r="AV8" s="49" t="str" cm="1">
        <f t="array" ref="AV8">INDEX(NTG_2020_fr_DEER[#All],MATCH(1,(NTG_2020_Map!$AK8=NTG_2020_fr_DEER[[#All],[NTG_ID]])*(NTG_2020_Map!$AL8=NTG_2020_fr_DEER[[#All],[Version]]),0),MATCH(AV$2,NTG_2020_fr_DEER[#Headers],0))</f>
        <v>1</v>
      </c>
      <c r="AW8" s="49" t="str" cm="1">
        <f t="array" ref="AW8">INDEX(NTG_2020_fr_DEER[#All],MATCH(1,(NTG_2020_Map!$AK8=NTG_2020_fr_DEER[[#All],[NTG_ID]])*(NTG_2020_Map!$AL8=NTG_2020_fr_DEER[[#All],[Version]]),0),MATCH(AW$2,NTG_2020_fr_DEER[#Headers],0))</f>
        <v>1</v>
      </c>
      <c r="AX8" s="49" t="str" cm="1">
        <f t="array" ref="AX8">INDEX(NTG_2020_fr_DEER[#All],MATCH(1,(NTG_2020_Map!$AK8=NTG_2020_fr_DEER[[#All],[NTG_ID]])*(NTG_2020_Map!$AL8=NTG_2020_fr_DEER[[#All],[Version]]),0),MATCH(AX$2,NTG_2020_fr_DEER[#Headers],0))</f>
        <v>0</v>
      </c>
      <c r="AY8" s="50" cm="1">
        <f t="array" ref="AY8">INDEX(NTG_2020_fr_DEER[#All],MATCH(1,(NTG_2020_Map!$AK8=NTG_2020_fr_DEER[[#All],[NTG_ID]])*(NTG_2020_Map!$AL8=NTG_2020_fr_DEER[[#All],[Version]]),0),MATCH(AY$2,NTG_2020_fr_DEER[#Headers],0))</f>
        <v>45448.629734189817</v>
      </c>
      <c r="AZ8" s="48" t="str" cm="1">
        <f t="array" ref="AZ8">INDEX(NTG_2020_fr_DEER[#All],MATCH(1,(NTG_2020_Map!$AK8=NTG_2020_fr_DEER[[#All],[NTG_ID]])*(NTG_2020_Map!$AL8=NTG_2020_fr_DEER[[#All],[Version]]),0),MATCH(AZ$2,NTG_2020_fr_DEER[#Headers],0))</f>
        <v>Expired this record since a new record was created that uses the updated Measure Impact Types and Delivery Types per DEER2026 Scoping Document.</v>
      </c>
      <c r="BA8" s="48" t="str" cm="1">
        <f t="array" ref="BA8">INDEX(NTG_2020_fr_DEER[#All],MATCH(1,(NTG_2020_Map!$AK8=NTG_2020_fr_DEER[[#All],[NTG_ID]])*(NTG_2020_Map!$AL8=NTG_2020_fr_DEER[[#All],[Version]]),0),MATCH(BA$2,NTG_2020_fr_DEER[#Headers],0))</f>
        <v>Deemed Ex Ante Team</v>
      </c>
      <c r="BB8" s="50" cm="1">
        <f t="array" ref="BB8">INDEX(NTG_2020_fr_DEER[#All],MATCH(1,(NTG_2020_Map!$AK8=NTG_2020_fr_DEER[[#All],[NTG_ID]])*(NTG_2020_Map!$AL8=NTG_2020_fr_DEER[[#All],[Version]]),0),MATCH(BB$2,NTG_2020_fr_DEER[#Headers],0))</f>
        <v>44706.672438321759</v>
      </c>
      <c r="BC8" s="48" t="str" cm="1">
        <f t="array" ref="BC8">INDEX(NTG_2020_fr_DEER[#All],MATCH(1,(NTG_2020_Map!$AK8=NTG_2020_fr_DEER[[#All],[NTG_ID]])*(NTG_2020_Map!$AL8=NTG_2020_fr_DEER[[#All],[Version]]),0),MATCH(BC$2,NTG_2020_fr_DEER[#Headers],0))</f>
        <v>Group A-Final Impact Evaluation NonResidential Lighting Sector Program Year 2020, 2022-04-28, pp. 6-11, 6-12</v>
      </c>
      <c r="BD8" s="48" t="str" cm="1">
        <f t="array" ref="BD8">INDEX(NTG_2020_fr_DEER[#All],MATCH(1,(NTG_2020_Map!$AK8=NTG_2020_fr_DEER[[#All],[NTG_ID]])*(NTG_2020_Map!$AL8=NTG_2020_fr_DEER[[#All],[Version]]),0),MATCH(BD$2,NTG_2020_fr_DEER[#Headers],0))</f>
        <v>Deemed Ex Ante Team</v>
      </c>
      <c r="BE8" s="60" t="str" cm="1">
        <f t="array" ref="BE8">IFERROR(INDEX(NTG_2020_2022_09_06[#All],MATCH(1,(NTG_2020_Map!$AK8=INDEX(NTG_2020_2022_09_06[#All],,1))*(NTG_2020_Map!$AL8=INDEX(NTG_2020_2022_09_06[#All],,2)),0),8),"Record added subsequent to 2022-09-06")</f>
        <v>Deemed</v>
      </c>
      <c r="BF8" s="60" t="str" cm="1">
        <f t="array" ref="BF8">IFERROR(INDEX(NTG_2020_2022_09_06[#All],MATCH(1,(NTG_2020_Map!$AK8=INDEX(NTG_2020_2022_09_06[#All],,1))*(NTG_2020_Map!$AL8=INDEX(NTG_2020_2022_09_06[#All],,2)),0),9),"Record added subsequent to 2022-09-06")</f>
        <v>All</v>
      </c>
      <c r="BG8" s="60" t="str" cm="1">
        <f t="array" ref="BG8">IFERROR(INDEX(NTG_2020_2022_09_06[#All],MATCH(1,(NTG_2020_Map!$AK8=INDEX(NTG_2020_2022_09_06[#All],,1))*(NTG_2020_Map!$AL8=INDEX(NTG_2020_2022_09_06[#All],,2)),0),10),"Record added subsequent to 2022-09-06")</f>
        <v>Downstream &amp; Midstream</v>
      </c>
      <c r="BH8" s="63"/>
      <c r="BI8" s="63"/>
    </row>
    <row r="9" spans="1:62" ht="31.5" hidden="1">
      <c r="A9" s="42" t="str">
        <f t="shared" si="4"/>
        <v/>
      </c>
      <c r="B9" s="43">
        <f t="shared" si="4"/>
        <v>1</v>
      </c>
      <c r="C9" s="43"/>
      <c r="D9" s="43" t="str">
        <f t="shared" si="5"/>
        <v/>
      </c>
      <c r="E9" s="43"/>
      <c r="F9" s="43" t="str">
        <f t="shared" si="6"/>
        <v/>
      </c>
      <c r="G9" s="43"/>
      <c r="H9" s="43" t="str">
        <f t="shared" si="7"/>
        <v/>
      </c>
      <c r="I9" s="43" t="str">
        <f t="shared" si="7"/>
        <v/>
      </c>
      <c r="J9" s="43"/>
      <c r="K9" s="43" t="str">
        <f t="shared" si="8"/>
        <v/>
      </c>
      <c r="L9" s="43">
        <f t="shared" si="8"/>
        <v>1</v>
      </c>
      <c r="M9" s="43" t="str">
        <f t="shared" si="8"/>
        <v/>
      </c>
      <c r="N9" s="105" t="str">
        <f t="shared" si="8"/>
        <v/>
      </c>
      <c r="O9" s="106" t="str">
        <f t="shared" si="8"/>
        <v/>
      </c>
      <c r="P9" s="113">
        <f t="shared" si="8"/>
        <v>1</v>
      </c>
      <c r="Q9" s="42">
        <f t="shared" si="1"/>
        <v>1</v>
      </c>
      <c r="R9" s="43">
        <f t="shared" si="1"/>
        <v>1</v>
      </c>
      <c r="S9" s="43" t="str">
        <f t="shared" si="1"/>
        <v/>
      </c>
      <c r="T9" s="43" t="str">
        <f t="shared" si="1"/>
        <v/>
      </c>
      <c r="U9" s="43" t="str">
        <f t="shared" si="1"/>
        <v/>
      </c>
      <c r="V9" s="43" t="str">
        <f t="shared" si="1"/>
        <v/>
      </c>
      <c r="W9" s="43" t="str">
        <f t="shared" si="1"/>
        <v/>
      </c>
      <c r="X9" s="44">
        <f t="shared" si="1"/>
        <v>1</v>
      </c>
      <c r="Y9" s="42" t="str">
        <f t="shared" si="2"/>
        <v/>
      </c>
      <c r="Z9" s="43">
        <f t="shared" si="2"/>
        <v>1</v>
      </c>
      <c r="AA9" s="43">
        <f t="shared" si="2"/>
        <v>1</v>
      </c>
      <c r="AB9" s="43">
        <f t="shared" si="2"/>
        <v>1</v>
      </c>
      <c r="AC9" s="105">
        <f t="shared" si="2"/>
        <v>1</v>
      </c>
      <c r="AD9" s="106" t="str">
        <f t="shared" si="2"/>
        <v/>
      </c>
      <c r="AE9" s="106" t="str">
        <f t="shared" si="2"/>
        <v/>
      </c>
      <c r="AF9" s="106" t="str">
        <f t="shared" si="2"/>
        <v/>
      </c>
      <c r="AG9" s="106" t="str">
        <f t="shared" si="2"/>
        <v/>
      </c>
      <c r="AH9" s="107">
        <f t="shared" si="2"/>
        <v>1</v>
      </c>
      <c r="AI9" s="96" t="str">
        <f t="shared" si="3"/>
        <v/>
      </c>
      <c r="AJ9" s="45">
        <f t="shared" si="9"/>
        <v>1</v>
      </c>
      <c r="AK9" s="52" t="s">
        <v>598</v>
      </c>
      <c r="AL9" s="46" t="s">
        <v>594</v>
      </c>
      <c r="AM9" s="47">
        <v>45292</v>
      </c>
      <c r="AN9" s="47" cm="1">
        <f t="array" ref="AN9">IF(INDEX(NTG_2020_fr_DEER[#All],MATCH(1,(NTG_2020_Map!$AK9=NTG_2020_fr_DEER[[#All],[NTG_ID]])*(NTG_2020_Map!$AL9=NTG_2020_fr_DEER[[#All],[Version]]),0),MATCH(AN$2,NTG_2020_fr_DEER[#Headers],0))=0,"",INDEX(NTG_2020_fr_DEER[#All],MATCH(1,(NTG_2020_Map!$AK9=NTG_2020_fr_DEER[[#All],[NTG_ID]])*(NTG_2020_Map!$AL9=NTG_2020_fr_DEER[[#All],[Version]]),0),MATCH(AN$2,NTG_2020_fr_DEER[#Headers],0)))</f>
        <v>46022</v>
      </c>
      <c r="AO9" s="101" cm="1">
        <f t="array" ref="AO9">INDEX(NTG_2020_fr_DEER[#All],MATCH(1,(NTG_2020_Map!$AK9=NTG_2020_fr_DEER[[#All],[NTG_ID]])*(NTG_2020_Map!$AL9=NTG_2020_fr_DEER[[#All],[Version]]),0),MATCH(AO$2,NTG_2020_fr_DEER[#Headers],0))</f>
        <v>0.55000000000000004</v>
      </c>
      <c r="AP9" s="101" cm="1">
        <f t="array" ref="AP9">INDEX(NTG_2020_fr_DEER[#All],MATCH(1,(NTG_2020_Map!$AK9=NTG_2020_fr_DEER[[#All],[NTG_ID]])*(NTG_2020_Map!$AL9=NTG_2020_fr_DEER[[#All],[Version]]),0),MATCH(AP$2,NTG_2020_fr_DEER[#Headers],0))</f>
        <v>0.55000000000000004</v>
      </c>
      <c r="AQ9" s="48" t="str" cm="1">
        <f t="array" ref="AQ9">INDEX(NTG_2020_fr_DEER[#All],MATCH(1,(NTG_2020_Map!$AK9=NTG_2020_fr_DEER[[#All],[NTG_ID]])*(NTG_2020_Map!$AL9=NTG_2020_fr_DEER[[#All],[Version]]),0),MATCH(AQ$2,NTG_2020_fr_DEER[#Headers],0))</f>
        <v>LED Fixtures, Indoor (including High/Low Bay), Downstream</v>
      </c>
      <c r="AR9" s="48" t="str" cm="1">
        <f t="array" ref="AR9">INDEX(NTG_2020_fr_DEER[#All],MATCH(1,(NTG_2020_Map!$AK9=NTG_2020_fr_DEER[[#All],[NTG_ID]])*(NTG_2020_Map!$AL9=NTG_2020_fr_DEER[[#All],[Version]]),0),MATCH(AR$2,NTG_2020_fr_DEER[#Headers],0))</f>
        <v>Cust-Gen|Deem-DEER|Deem-WP</v>
      </c>
      <c r="AS9" s="48" t="str" cm="1">
        <f t="array" ref="AS9">INDEX(NTG_2020_fr_DEER[#All],MATCH(1,(NTG_2020_Map!$AK9=NTG_2020_fr_DEER[[#All],[NTG_ID]])*(NTG_2020_Map!$AL9=NTG_2020_fr_DEER[[#All],[Version]]),0),MATCH(AS$2,NTG_2020_fr_DEER[#Headers],0))</f>
        <v>AOE|AR|NR</v>
      </c>
      <c r="AT9" s="48" t="str" cm="1">
        <f t="array" ref="AT9">INDEX(NTG_2020_fr_DEER[#All],MATCH(1,(NTG_2020_Map!$AK9=NTG_2020_fr_DEER[[#All],[NTG_ID]])*(NTG_2020_Map!$AL9=NTG_2020_fr_DEER[[#All],[Version]]),0),MATCH(AT$2,NTG_2020_fr_DEER[#Headers],0))</f>
        <v>DnCust|DnDeemed|DnCustDI|DnDeemDI</v>
      </c>
      <c r="AU9" s="48" t="str" cm="1">
        <f t="array" ref="AU9">INDEX(NTG_2020_fr_DEER[#All],MATCH(1,(NTG_2020_Map!$AK9=NTG_2020_fr_DEER[[#All],[NTG_ID]])*(NTG_2020_Map!$AL9=NTG_2020_fr_DEER[[#All],[Version]]),0),MATCH(AU$2,NTG_2020_fr_DEER[#Headers],0))</f>
        <v>D24 v0</v>
      </c>
      <c r="AV9" s="49" t="str" cm="1">
        <f t="array" ref="AV9">INDEX(NTG_2020_fr_DEER[#All],MATCH(1,(NTG_2020_Map!$AK9=NTG_2020_fr_DEER[[#All],[NTG_ID]])*(NTG_2020_Map!$AL9=NTG_2020_fr_DEER[[#All],[Version]]),0),MATCH(AV$2,NTG_2020_fr_DEER[#Headers],0))</f>
        <v>1</v>
      </c>
      <c r="AW9" s="49" t="str" cm="1">
        <f t="array" ref="AW9">INDEX(NTG_2020_fr_DEER[#All],MATCH(1,(NTG_2020_Map!$AK9=NTG_2020_fr_DEER[[#All],[NTG_ID]])*(NTG_2020_Map!$AL9=NTG_2020_fr_DEER[[#All],[Version]]),0),MATCH(AW$2,NTG_2020_fr_DEER[#Headers],0))</f>
        <v>1</v>
      </c>
      <c r="AX9" s="49" t="str" cm="1">
        <f t="array" ref="AX9">INDEX(NTG_2020_fr_DEER[#All],MATCH(1,(NTG_2020_Map!$AK9=NTG_2020_fr_DEER[[#All],[NTG_ID]])*(NTG_2020_Map!$AL9=NTG_2020_fr_DEER[[#All],[Version]]),0),MATCH(AX$2,NTG_2020_fr_DEER[#Headers],0))</f>
        <v>0</v>
      </c>
      <c r="AY9" s="50" cm="1">
        <f t="array" ref="AY9">INDEX(NTG_2020_fr_DEER[#All],MATCH(1,(NTG_2020_Map!$AK9=NTG_2020_fr_DEER[[#All],[NTG_ID]])*(NTG_2020_Map!$AL9=NTG_2020_fr_DEER[[#All],[Version]]),0),MATCH(AY$2,NTG_2020_fr_DEER[#Headers],0))</f>
        <v>45448.629734189817</v>
      </c>
      <c r="AZ9" s="48" t="str" cm="1">
        <f t="array" ref="AZ9">INDEX(NTG_2020_fr_DEER[#All],MATCH(1,(NTG_2020_Map!$AK9=NTG_2020_fr_DEER[[#All],[NTG_ID]])*(NTG_2020_Map!$AL9=NTG_2020_fr_DEER[[#All],[Version]]),0),MATCH(AZ$2,NTG_2020_fr_DEER[#Headers],0))</f>
        <v>Expired this record since a new record was created that uses the updated Measure Impact Types and Delivery Types per DEER2026 Scoping Document.</v>
      </c>
      <c r="BA9" s="48" t="str" cm="1">
        <f t="array" ref="BA9">INDEX(NTG_2020_fr_DEER[#All],MATCH(1,(NTG_2020_Map!$AK9=NTG_2020_fr_DEER[[#All],[NTG_ID]])*(NTG_2020_Map!$AL9=NTG_2020_fr_DEER[[#All],[Version]]),0),MATCH(BA$2,NTG_2020_fr_DEER[#Headers],0))</f>
        <v>Deemed Ex Ante Team</v>
      </c>
      <c r="BB9" s="50" cm="1">
        <f t="array" ref="BB9">INDEX(NTG_2020_fr_DEER[#All],MATCH(1,(NTG_2020_Map!$AK9=NTG_2020_fr_DEER[[#All],[NTG_ID]])*(NTG_2020_Map!$AL9=NTG_2020_fr_DEER[[#All],[Version]]),0),MATCH(BB$2,NTG_2020_fr_DEER[#Headers],0))</f>
        <v>44706.672438321759</v>
      </c>
      <c r="BC9" s="48" t="str" cm="1">
        <f t="array" ref="BC9">INDEX(NTG_2020_fr_DEER[#All],MATCH(1,(NTG_2020_Map!$AK9=NTG_2020_fr_DEER[[#All],[NTG_ID]])*(NTG_2020_Map!$AL9=NTG_2020_fr_DEER[[#All],[Version]]),0),MATCH(BC$2,NTG_2020_fr_DEER[#Headers],0))</f>
        <v>Group A-Final Impact Evaluation NonResidential Lighting Sector Program Year 2020, 2022-04-28, pp. 6-11, 6-12</v>
      </c>
      <c r="BD9" s="48" t="str" cm="1">
        <f t="array" ref="BD9">INDEX(NTG_2020_fr_DEER[#All],MATCH(1,(NTG_2020_Map!$AK9=NTG_2020_fr_DEER[[#All],[NTG_ID]])*(NTG_2020_Map!$AL9=NTG_2020_fr_DEER[[#All],[Version]]),0),MATCH(BD$2,NTG_2020_fr_DEER[#Headers],0))</f>
        <v>Deemed Ex Ante Team</v>
      </c>
      <c r="BE9" s="60" t="str" cm="1">
        <f t="array" ref="BE9">IFERROR(INDEX(NTG_2020_2022_09_06[#All],MATCH(1,(NTG_2020_Map!$AK9=INDEX(NTG_2020_2022_09_06[#All],,1))*(NTG_2020_Map!$AL9=INDEX(NTG_2020_2022_09_06[#All],,2)),0),8),"Record added subsequent to 2022-09-06")</f>
        <v>Deemed</v>
      </c>
      <c r="BF9" s="60" t="str" cm="1">
        <f t="array" ref="BF9">IFERROR(INDEX(NTG_2020_2022_09_06[#All],MATCH(1,(NTG_2020_Map!$AK9=INDEX(NTG_2020_2022_09_06[#All],,1))*(NTG_2020_Map!$AL9=INDEX(NTG_2020_2022_09_06[#All],,2)),0),9),"Record added subsequent to 2022-09-06")</f>
        <v>All</v>
      </c>
      <c r="BG9" s="60" t="str" cm="1">
        <f t="array" ref="BG9">IFERROR(INDEX(NTG_2020_2022_09_06[#All],MATCH(1,(NTG_2020_Map!$AK9=INDEX(NTG_2020_2022_09_06[#All],,1))*(NTG_2020_Map!$AL9=INDEX(NTG_2020_2022_09_06[#All],,2)),0),10),"Record added subsequent to 2022-09-06")</f>
        <v>Downstream</v>
      </c>
      <c r="BH9" s="63"/>
      <c r="BI9" s="63"/>
    </row>
    <row r="10" spans="1:62" ht="31.5" hidden="1">
      <c r="A10" s="42" t="str">
        <f t="shared" si="4"/>
        <v/>
      </c>
      <c r="B10" s="43" t="str">
        <f t="shared" si="4"/>
        <v/>
      </c>
      <c r="C10" s="43"/>
      <c r="D10" s="43" t="str">
        <f t="shared" si="5"/>
        <v/>
      </c>
      <c r="E10" s="43"/>
      <c r="F10" s="43" t="str">
        <f t="shared" si="6"/>
        <v/>
      </c>
      <c r="G10" s="43"/>
      <c r="H10" s="43" t="str">
        <f t="shared" si="7"/>
        <v/>
      </c>
      <c r="I10" s="43" t="str">
        <f t="shared" si="7"/>
        <v/>
      </c>
      <c r="J10" s="43"/>
      <c r="K10" s="43" t="str">
        <f t="shared" si="8"/>
        <v/>
      </c>
      <c r="L10" s="43">
        <f t="shared" si="8"/>
        <v>1</v>
      </c>
      <c r="M10" s="43" t="str">
        <f t="shared" si="8"/>
        <v/>
      </c>
      <c r="N10" s="105" t="str">
        <f t="shared" si="8"/>
        <v/>
      </c>
      <c r="O10" s="106" t="str">
        <f t="shared" si="8"/>
        <v/>
      </c>
      <c r="P10" s="113">
        <f t="shared" si="8"/>
        <v>1</v>
      </c>
      <c r="Q10" s="42">
        <f t="shared" si="1"/>
        <v>1</v>
      </c>
      <c r="R10" s="43">
        <f t="shared" si="1"/>
        <v>1</v>
      </c>
      <c r="S10" s="43" t="str">
        <f t="shared" si="1"/>
        <v/>
      </c>
      <c r="T10" s="43" t="str">
        <f t="shared" si="1"/>
        <v/>
      </c>
      <c r="U10" s="43" t="str">
        <f t="shared" si="1"/>
        <v/>
      </c>
      <c r="V10" s="43" t="str">
        <f t="shared" si="1"/>
        <v/>
      </c>
      <c r="W10" s="43" t="str">
        <f t="shared" si="1"/>
        <v/>
      </c>
      <c r="X10" s="44">
        <f t="shared" si="1"/>
        <v>1</v>
      </c>
      <c r="Y10" s="42">
        <f t="shared" si="2"/>
        <v>1</v>
      </c>
      <c r="Z10" s="43" t="str">
        <f t="shared" si="2"/>
        <v/>
      </c>
      <c r="AA10" s="43" t="str">
        <f t="shared" si="2"/>
        <v/>
      </c>
      <c r="AB10" s="43" t="str">
        <f t="shared" si="2"/>
        <v/>
      </c>
      <c r="AC10" s="105" t="str">
        <f t="shared" si="2"/>
        <v/>
      </c>
      <c r="AD10" s="106" t="str">
        <f t="shared" si="2"/>
        <v/>
      </c>
      <c r="AE10" s="106" t="str">
        <f t="shared" si="2"/>
        <v/>
      </c>
      <c r="AF10" s="106" t="str">
        <f t="shared" si="2"/>
        <v/>
      </c>
      <c r="AG10" s="106" t="str">
        <f t="shared" si="2"/>
        <v/>
      </c>
      <c r="AH10" s="107" t="str">
        <f t="shared" si="2"/>
        <v/>
      </c>
      <c r="AI10" s="96" t="str">
        <f t="shared" si="3"/>
        <v/>
      </c>
      <c r="AJ10" s="45" t="str">
        <f t="shared" si="9"/>
        <v/>
      </c>
      <c r="AK10" s="52" t="s">
        <v>600</v>
      </c>
      <c r="AL10" s="46" t="s">
        <v>594</v>
      </c>
      <c r="AM10" s="47">
        <v>45292</v>
      </c>
      <c r="AN10" s="47" cm="1">
        <f t="array" ref="AN10">IF(INDEX(NTG_2020_fr_DEER[#All],MATCH(1,(NTG_2020_Map!$AK10=NTG_2020_fr_DEER[[#All],[NTG_ID]])*(NTG_2020_Map!$AL10=NTG_2020_fr_DEER[[#All],[Version]]),0),MATCH(AN$2,NTG_2020_fr_DEER[#Headers],0))=0,"",INDEX(NTG_2020_fr_DEER[#All],MATCH(1,(NTG_2020_Map!$AK10=NTG_2020_fr_DEER[[#All],[NTG_ID]])*(NTG_2020_Map!$AL10=NTG_2020_fr_DEER[[#All],[Version]]),0),MATCH(AN$2,NTG_2020_fr_DEER[#Headers],0)))</f>
        <v>46022</v>
      </c>
      <c r="AO10" s="101" cm="1">
        <f t="array" ref="AO10">INDEX(NTG_2020_fr_DEER[#All],MATCH(1,(NTG_2020_Map!$AK10=NTG_2020_fr_DEER[[#All],[NTG_ID]])*(NTG_2020_Map!$AL10=NTG_2020_fr_DEER[[#All],[Version]]),0),MATCH(AO$2,NTG_2020_fr_DEER[#Headers],0))</f>
        <v>0.65</v>
      </c>
      <c r="AP10" s="101" cm="1">
        <f t="array" ref="AP10">INDEX(NTG_2020_fr_DEER[#All],MATCH(1,(NTG_2020_Map!$AK10=NTG_2020_fr_DEER[[#All],[NTG_ID]])*(NTG_2020_Map!$AL10=NTG_2020_fr_DEER[[#All],[Version]]),0),MATCH(AP$2,NTG_2020_fr_DEER[#Headers],0))</f>
        <v>0.65</v>
      </c>
      <c r="AQ10" s="48" t="str" cm="1">
        <f t="array" ref="AQ10">INDEX(NTG_2020_fr_DEER[#All],MATCH(1,(NTG_2020_Map!$AK10=NTG_2020_fr_DEER[[#All],[NTG_ID]])*(NTG_2020_Map!$AL10=NTG_2020_fr_DEER[[#All],[Version]]),0),MATCH(AQ$2,NTG_2020_fr_DEER[#Headers],0))</f>
        <v>LED Fixtures, Indoor (including High/Low Bay), Midstream</v>
      </c>
      <c r="AR10" s="48" t="str" cm="1">
        <f t="array" ref="AR10">INDEX(NTG_2020_fr_DEER[#All],MATCH(1,(NTG_2020_Map!$AK10=NTG_2020_fr_DEER[[#All],[NTG_ID]])*(NTG_2020_Map!$AL10=NTG_2020_fr_DEER[[#All],[Version]]),0),MATCH(AR$2,NTG_2020_fr_DEER[#Headers],0))</f>
        <v>Deem-DEER|Deem-WP</v>
      </c>
      <c r="AS10" s="48" t="str" cm="1">
        <f t="array" ref="AS10">INDEX(NTG_2020_fr_DEER[#All],MATCH(1,(NTG_2020_Map!$AK10=NTG_2020_fr_DEER[[#All],[NTG_ID]])*(NTG_2020_Map!$AL10=NTG_2020_fr_DEER[[#All],[Version]]),0),MATCH(AS$2,NTG_2020_fr_DEER[#Headers],0))</f>
        <v>AOE|AR|NR</v>
      </c>
      <c r="AT10" s="48" t="str" cm="1">
        <f t="array" ref="AT10">INDEX(NTG_2020_fr_DEER[#All],MATCH(1,(NTG_2020_Map!$AK10=NTG_2020_fr_DEER[[#All],[NTG_ID]])*(NTG_2020_Map!$AL10=NTG_2020_fr_DEER[[#All],[Version]]),0),MATCH(AT$2,NTG_2020_fr_DEER[#Headers],0))</f>
        <v>UpDeemed</v>
      </c>
      <c r="AU10" s="48" t="str" cm="1">
        <f t="array" ref="AU10">INDEX(NTG_2020_fr_DEER[#All],MATCH(1,(NTG_2020_Map!$AK10=NTG_2020_fr_DEER[[#All],[NTG_ID]])*(NTG_2020_Map!$AL10=NTG_2020_fr_DEER[[#All],[Version]]),0),MATCH(AU$2,NTG_2020_fr_DEER[#Headers],0))</f>
        <v>D24 v0</v>
      </c>
      <c r="AV10" s="49" t="str" cm="1">
        <f t="array" ref="AV10">INDEX(NTG_2020_fr_DEER[#All],MATCH(1,(NTG_2020_Map!$AK10=NTG_2020_fr_DEER[[#All],[NTG_ID]])*(NTG_2020_Map!$AL10=NTG_2020_fr_DEER[[#All],[Version]]),0),MATCH(AV$2,NTG_2020_fr_DEER[#Headers],0))</f>
        <v>1</v>
      </c>
      <c r="AW10" s="49" t="str" cm="1">
        <f t="array" ref="AW10">INDEX(NTG_2020_fr_DEER[#All],MATCH(1,(NTG_2020_Map!$AK10=NTG_2020_fr_DEER[[#All],[NTG_ID]])*(NTG_2020_Map!$AL10=NTG_2020_fr_DEER[[#All],[Version]]),0),MATCH(AW$2,NTG_2020_fr_DEER[#Headers],0))</f>
        <v>1</v>
      </c>
      <c r="AX10" s="49" t="str" cm="1">
        <f t="array" ref="AX10">INDEX(NTG_2020_fr_DEER[#All],MATCH(1,(NTG_2020_Map!$AK10=NTG_2020_fr_DEER[[#All],[NTG_ID]])*(NTG_2020_Map!$AL10=NTG_2020_fr_DEER[[#All],[Version]]),0),MATCH(AX$2,NTG_2020_fr_DEER[#Headers],0))</f>
        <v>0</v>
      </c>
      <c r="AY10" s="50" cm="1">
        <f t="array" ref="AY10">INDEX(NTG_2020_fr_DEER[#All],MATCH(1,(NTG_2020_Map!$AK10=NTG_2020_fr_DEER[[#All],[NTG_ID]])*(NTG_2020_Map!$AL10=NTG_2020_fr_DEER[[#All],[Version]]),0),MATCH(AY$2,NTG_2020_fr_DEER[#Headers],0))</f>
        <v>45448.629734189817</v>
      </c>
      <c r="AZ10" s="48" t="str" cm="1">
        <f t="array" ref="AZ10">INDEX(NTG_2020_fr_DEER[#All],MATCH(1,(NTG_2020_Map!$AK10=NTG_2020_fr_DEER[[#All],[NTG_ID]])*(NTG_2020_Map!$AL10=NTG_2020_fr_DEER[[#All],[Version]]),0),MATCH(AZ$2,NTG_2020_fr_DEER[#Headers],0))</f>
        <v>Expired this record since a new record was created that uses the updated Measure Impact Types and Delivery Types per DEER2026 Scoping Document.</v>
      </c>
      <c r="BA10" s="48" t="str" cm="1">
        <f t="array" ref="BA10">INDEX(NTG_2020_fr_DEER[#All],MATCH(1,(NTG_2020_Map!$AK10=NTG_2020_fr_DEER[[#All],[NTG_ID]])*(NTG_2020_Map!$AL10=NTG_2020_fr_DEER[[#All],[Version]]),0),MATCH(BA$2,NTG_2020_fr_DEER[#Headers],0))</f>
        <v>Deemed Ex Ante Team</v>
      </c>
      <c r="BB10" s="50" cm="1">
        <f t="array" ref="BB10">INDEX(NTG_2020_fr_DEER[#All],MATCH(1,(NTG_2020_Map!$AK10=NTG_2020_fr_DEER[[#All],[NTG_ID]])*(NTG_2020_Map!$AL10=NTG_2020_fr_DEER[[#All],[Version]]),0),MATCH(BB$2,NTG_2020_fr_DEER[#Headers],0))</f>
        <v>44706.672438321759</v>
      </c>
      <c r="BC10" s="48" t="str" cm="1">
        <f t="array" ref="BC10">INDEX(NTG_2020_fr_DEER[#All],MATCH(1,(NTG_2020_Map!$AK10=NTG_2020_fr_DEER[[#All],[NTG_ID]])*(NTG_2020_Map!$AL10=NTG_2020_fr_DEER[[#All],[Version]]),0),MATCH(BC$2,NTG_2020_fr_DEER[#Headers],0))</f>
        <v>Group A-Final Impact Evaluation NonResidential Lighting Sector Program Year 2020, 2022-04-28, pp. 6-11, 6-12</v>
      </c>
      <c r="BD10" s="48" t="str" cm="1">
        <f t="array" ref="BD10">INDEX(NTG_2020_fr_DEER[#All],MATCH(1,(NTG_2020_Map!$AK10=NTG_2020_fr_DEER[[#All],[NTG_ID]])*(NTG_2020_Map!$AL10=NTG_2020_fr_DEER[[#All],[Version]]),0),MATCH(BD$2,NTG_2020_fr_DEER[#Headers],0))</f>
        <v>Deemed Ex Ante Team</v>
      </c>
      <c r="BE10" s="60" t="str" cm="1">
        <f t="array" ref="BE10">IFERROR(INDEX(NTG_2020_2022_09_06[#All],MATCH(1,(NTG_2020_Map!$AK10=INDEX(NTG_2020_2022_09_06[#All],,1))*(NTG_2020_Map!$AL10=INDEX(NTG_2020_2022_09_06[#All],,2)),0),8),"Record added subsequent to 2022-09-06")</f>
        <v>Deemed</v>
      </c>
      <c r="BF10" s="60" t="str" cm="1">
        <f t="array" ref="BF10">IFERROR(INDEX(NTG_2020_2022_09_06[#All],MATCH(1,(NTG_2020_Map!$AK10=INDEX(NTG_2020_2022_09_06[#All],,1))*(NTG_2020_Map!$AL10=INDEX(NTG_2020_2022_09_06[#All],,2)),0),9),"Record added subsequent to 2022-09-06")</f>
        <v>All</v>
      </c>
      <c r="BG10" s="60" t="str" cm="1">
        <f t="array" ref="BG10">IFERROR(INDEX(NTG_2020_2022_09_06[#All],MATCH(1,(NTG_2020_Map!$AK10=INDEX(NTG_2020_2022_09_06[#All],,1))*(NTG_2020_Map!$AL10=INDEX(NTG_2020_2022_09_06[#All],,2)),0),10),"Record added subsequent to 2022-09-06")</f>
        <v>Upstream/Midstream</v>
      </c>
      <c r="BH10" s="63"/>
      <c r="BI10" s="63"/>
    </row>
    <row r="11" spans="1:62" ht="42" hidden="1">
      <c r="A11" s="42" t="str">
        <f t="shared" si="4"/>
        <v/>
      </c>
      <c r="B11" s="43" t="str">
        <f t="shared" si="4"/>
        <v/>
      </c>
      <c r="C11" s="43"/>
      <c r="D11" s="43" t="str">
        <f t="shared" si="5"/>
        <v/>
      </c>
      <c r="E11" s="43"/>
      <c r="F11" s="43" t="str">
        <f t="shared" si="6"/>
        <v/>
      </c>
      <c r="G11" s="43"/>
      <c r="H11" s="43" t="str">
        <f t="shared" si="7"/>
        <v/>
      </c>
      <c r="I11" s="43" t="str">
        <f t="shared" si="7"/>
        <v/>
      </c>
      <c r="J11" s="43"/>
      <c r="K11" s="43" t="str">
        <f t="shared" si="8"/>
        <v/>
      </c>
      <c r="L11" s="43">
        <f t="shared" si="8"/>
        <v>1</v>
      </c>
      <c r="M11" s="43" t="str">
        <f t="shared" si="8"/>
        <v/>
      </c>
      <c r="N11" s="105" t="str">
        <f t="shared" si="8"/>
        <v/>
      </c>
      <c r="O11" s="106" t="str">
        <f t="shared" si="8"/>
        <v/>
      </c>
      <c r="P11" s="113">
        <f t="shared" si="8"/>
        <v>1</v>
      </c>
      <c r="Q11" s="42">
        <f t="shared" si="1"/>
        <v>1</v>
      </c>
      <c r="R11" s="43">
        <f t="shared" si="1"/>
        <v>1</v>
      </c>
      <c r="S11" s="43">
        <f t="shared" si="1"/>
        <v>1</v>
      </c>
      <c r="T11" s="43">
        <f t="shared" si="1"/>
        <v>1</v>
      </c>
      <c r="U11" s="43">
        <f t="shared" si="1"/>
        <v>1</v>
      </c>
      <c r="V11" s="43">
        <f t="shared" si="1"/>
        <v>1</v>
      </c>
      <c r="W11" s="43">
        <f t="shared" si="1"/>
        <v>1</v>
      </c>
      <c r="X11" s="44">
        <f t="shared" si="1"/>
        <v>1</v>
      </c>
      <c r="Y11" s="42">
        <f t="shared" si="2"/>
        <v>1</v>
      </c>
      <c r="Z11" s="43">
        <f t="shared" si="2"/>
        <v>1</v>
      </c>
      <c r="AA11" s="43">
        <f t="shared" si="2"/>
        <v>1</v>
      </c>
      <c r="AB11" s="43">
        <f t="shared" si="2"/>
        <v>1</v>
      </c>
      <c r="AC11" s="105">
        <f t="shared" si="2"/>
        <v>1</v>
      </c>
      <c r="AD11" s="106" t="str">
        <f t="shared" si="2"/>
        <v/>
      </c>
      <c r="AE11" s="106" t="str">
        <f t="shared" si="2"/>
        <v/>
      </c>
      <c r="AF11" s="106" t="str">
        <f t="shared" si="2"/>
        <v/>
      </c>
      <c r="AG11" s="106" t="str">
        <f t="shared" si="2"/>
        <v/>
      </c>
      <c r="AH11" s="107">
        <f t="shared" si="2"/>
        <v>1</v>
      </c>
      <c r="AI11" s="96" t="str">
        <f t="shared" si="3"/>
        <v/>
      </c>
      <c r="AJ11" s="45" t="str">
        <f t="shared" si="9"/>
        <v/>
      </c>
      <c r="AK11" s="52" t="s">
        <v>151</v>
      </c>
      <c r="AL11" s="46" t="s">
        <v>11</v>
      </c>
      <c r="AM11" s="47">
        <v>43466</v>
      </c>
      <c r="AN11" s="47" cm="1">
        <f t="array" ref="AN11">IF(INDEX(NTG_2020_fr_DEER[#All],MATCH(1,(NTG_2020_Map!$AK11=NTG_2020_fr_DEER[[#All],[NTG_ID]])*(NTG_2020_Map!$AL11=NTG_2020_fr_DEER[[#All],[Version]]),0),MATCH(AN$2,NTG_2020_fr_DEER[#Headers],0))=0,"",INDEX(NTG_2020_fr_DEER[#All],MATCH(1,(NTG_2020_Map!$AK11=NTG_2020_fr_DEER[[#All],[NTG_ID]])*(NTG_2020_Map!$AL11=NTG_2020_fr_DEER[[#All],[Version]]),0),MATCH(AN$2,NTG_2020_fr_DEER[#Headers],0)))</f>
        <v>45291</v>
      </c>
      <c r="AO11" s="101" cm="1">
        <f t="array" ref="AO11">INDEX(NTG_2020_fr_DEER[#All],MATCH(1,(NTG_2020_Map!$AK11=NTG_2020_fr_DEER[[#All],[NTG_ID]])*(NTG_2020_Map!$AL11=NTG_2020_fr_DEER[[#All],[Version]]),0),MATCH(AO$2,NTG_2020_fr_DEER[#Headers],0))</f>
        <v>0.91</v>
      </c>
      <c r="AP11" s="101" cm="1">
        <f t="array" ref="AP11">INDEX(NTG_2020_fr_DEER[#All],MATCH(1,(NTG_2020_Map!$AK11=NTG_2020_fr_DEER[[#All],[NTG_ID]])*(NTG_2020_Map!$AL11=NTG_2020_fr_DEER[[#All],[Version]]),0),MATCH(AP$2,NTG_2020_fr_DEER[#Headers],0))</f>
        <v>0.91</v>
      </c>
      <c r="AQ11" s="48" t="str" cm="1">
        <f t="array" ref="AQ11">INDEX(NTG_2020_fr_DEER[#All],MATCH(1,(NTG_2020_Map!$AK11=NTG_2020_fr_DEER[[#All],[NTG_ID]])*(NTG_2020_Map!$AL11=NTG_2020_fr_DEER[[#All],[Version]]),0),MATCH(AQ$2,NTG_2020_fr_DEER[#Headers],0))</f>
        <v>All LED lamps, fixtures and retrofits with savings calculated using WRR savings methods</v>
      </c>
      <c r="AR11" s="48" t="str" cm="1">
        <f t="array" ref="AR11">INDEX(NTG_2020_fr_DEER[#All],MATCH(1,(NTG_2020_Map!$AK11=NTG_2020_fr_DEER[[#All],[NTG_ID]])*(NTG_2020_Map!$AL11=NTG_2020_fr_DEER[[#All],[Version]]),0),MATCH(AR$2,NTG_2020_fr_DEER[#Headers],0))</f>
        <v>Deem-DEER|Deem-WP</v>
      </c>
      <c r="AS11" s="48" t="str" cm="1">
        <f t="array" ref="AS11">INDEX(NTG_2020_fr_DEER[#All],MATCH(1,(NTG_2020_Map!$AK11=NTG_2020_fr_DEER[[#All],[NTG_ID]])*(NTG_2020_Map!$AL11=NTG_2020_fr_DEER[[#All],[Version]]),0),MATCH(AS$2,NTG_2020_fr_DEER[#Headers],0))</f>
        <v>AOE|AR|BRO-Bhv|BRO-Op|BRO-RCx|BW|NC|NR</v>
      </c>
      <c r="AT11" s="48" t="str" cm="1">
        <f t="array" ref="AT11">INDEX(NTG_2020_fr_DEER[#All],MATCH(1,(NTG_2020_Map!$AK11=NTG_2020_fr_DEER[[#All],[NTG_ID]])*(NTG_2020_Map!$AL11=NTG_2020_fr_DEER[[#All],[Version]]),0),MATCH(AT$2,NTG_2020_fr_DEER[#Headers],0))</f>
        <v>UpDeemed|DnCust|DnDeemed|DnCustDI|DnDeemDI</v>
      </c>
      <c r="AU11" s="48" t="str" cm="1">
        <f t="array" ref="AU11">INDEX(NTG_2020_fr_DEER[#All],MATCH(1,(NTG_2020_Map!$AK11=NTG_2020_fr_DEER[[#All],[NTG_ID]])*(NTG_2020_Map!$AL11=NTG_2020_fr_DEER[[#All],[Version]]),0),MATCH(AU$2,NTG_2020_fr_DEER[#Headers],0))</f>
        <v/>
      </c>
      <c r="AV11" s="49" t="str" cm="1">
        <f t="array" ref="AV11">INDEX(NTG_2020_fr_DEER[#All],MATCH(1,(NTG_2020_Map!$AK11=NTG_2020_fr_DEER[[#All],[NTG_ID]])*(NTG_2020_Map!$AL11=NTG_2020_fr_DEER[[#All],[Version]]),0),MATCH(AV$2,NTG_2020_fr_DEER[#Headers],0))</f>
        <v>1</v>
      </c>
      <c r="AW11" s="49" t="str" cm="1">
        <f t="array" ref="AW11">INDEX(NTG_2020_fr_DEER[#All],MATCH(1,(NTG_2020_Map!$AK11=NTG_2020_fr_DEER[[#All],[NTG_ID]])*(NTG_2020_Map!$AL11=NTG_2020_fr_DEER[[#All],[Version]]),0),MATCH(AW$2,NTG_2020_fr_DEER[#Headers],0))</f>
        <v>1</v>
      </c>
      <c r="AX11" s="49" t="str" cm="1">
        <f t="array" ref="AX11">INDEX(NTG_2020_fr_DEER[#All],MATCH(1,(NTG_2020_Map!$AK11=NTG_2020_fr_DEER[[#All],[NTG_ID]])*(NTG_2020_Map!$AL11=NTG_2020_fr_DEER[[#All],[Version]]),0),MATCH(AX$2,NTG_2020_fr_DEER[#Headers],0))</f>
        <v>0</v>
      </c>
      <c r="AY11" s="50" cm="1">
        <f t="array" ref="AY11">INDEX(NTG_2020_fr_DEER[#All],MATCH(1,(NTG_2020_Map!$AK11=NTG_2020_fr_DEER[[#All],[NTG_ID]])*(NTG_2020_Map!$AL11=NTG_2020_fr_DEER[[#All],[Version]]),0),MATCH(AY$2,NTG_2020_fr_DEER[#Headers],0))</f>
        <v>45448.629734189817</v>
      </c>
      <c r="AZ11" s="48" t="str" cm="1">
        <f t="array" ref="AZ11">INDEX(NTG_2020_fr_DEER[#All],MATCH(1,(NTG_2020_Map!$AK11=NTG_2020_fr_DEER[[#All],[NTG_ID]])*(NTG_2020_Map!$AL11=NTG_2020_fr_DEER[[#All],[Version]]),0),MATCH(AZ$2,NTG_2020_fr_DEER[#Headers],0))</f>
        <v>Expired this record since the wattage-reduction-ratio (WRR) method of determining savings is no longer in use.</v>
      </c>
      <c r="BA11" s="48" t="str" cm="1">
        <f t="array" ref="BA11">INDEX(NTG_2020_fr_DEER[#All],MATCH(1,(NTG_2020_Map!$AK11=NTG_2020_fr_DEER[[#All],[NTG_ID]])*(NTG_2020_Map!$AL11=NTG_2020_fr_DEER[[#All],[Version]]),0),MATCH(BA$2,NTG_2020_fr_DEER[#Headers],0))</f>
        <v>Deemed Ex Ante Team</v>
      </c>
      <c r="BB11" s="50" cm="1">
        <f t="array" ref="BB11">INDEX(NTG_2020_fr_DEER[#All],MATCH(1,(NTG_2020_Map!$AK11=NTG_2020_fr_DEER[[#All],[NTG_ID]])*(NTG_2020_Map!$AL11=NTG_2020_fr_DEER[[#All],[Version]]),0),MATCH(BB$2,NTG_2020_fr_DEER[#Headers],0))</f>
        <v>44566.539816770834</v>
      </c>
      <c r="BC11" s="48" t="str" cm="1">
        <f t="array" ref="BC11">INDEX(NTG_2020_fr_DEER[#All],MATCH(1,(NTG_2020_Map!$AK11=NTG_2020_fr_DEER[[#All],[NTG_ID]])*(NTG_2020_Map!$AL11=NTG_2020_fr_DEER[[#All],[Version]]),0),MATCH(BC$2,NTG_2020_fr_DEER[#Headers],0))</f>
        <v/>
      </c>
      <c r="BD11" s="48" t="str" cm="1">
        <f t="array" ref="BD11">INDEX(NTG_2020_fr_DEER[#All],MATCH(1,(NTG_2020_Map!$AK11=NTG_2020_fr_DEER[[#All],[NTG_ID]])*(NTG_2020_Map!$AL11=NTG_2020_fr_DEER[[#All],[Version]]),0),MATCH(BD$2,NTG_2020_fr_DEER[#Headers],0))</f>
        <v>Deemed Ex Ante Team</v>
      </c>
      <c r="BE11" s="60" t="str" cm="1">
        <f t="array" ref="BE11">IFERROR(INDEX(NTG_2020_2022_09_06[#All],MATCH(1,(NTG_2020_Map!$AK11=INDEX(NTG_2020_2022_09_06[#All],,1))*(NTG_2020_Map!$AL11=INDEX(NTG_2020_2022_09_06[#All],,2)),0),8),"Record added subsequent to 2022-09-06")</f>
        <v>Deemed using wattage reduction ratio (WRR) savings calculations</v>
      </c>
      <c r="BF11" s="60" t="str" cm="1">
        <f t="array" ref="BF11">IFERROR(INDEX(NTG_2020_2022_09_06[#All],MATCH(1,(NTG_2020_Map!$AK11=INDEX(NTG_2020_2022_09_06[#All],,1))*(NTG_2020_Map!$AL11=INDEX(NTG_2020_2022_09_06[#All],,2)),0),9),"Record added subsequent to 2022-09-06")</f>
        <v>All</v>
      </c>
      <c r="BG11" s="60" t="str" cm="1">
        <f t="array" ref="BG11">IFERROR(INDEX(NTG_2020_2022_09_06[#All],MATCH(1,(NTG_2020_Map!$AK11=INDEX(NTG_2020_2022_09_06[#All],,1))*(NTG_2020_Map!$AL11=INDEX(NTG_2020_2022_09_06[#All],,2)),0),10),"Record added subsequent to 2022-09-06")</f>
        <v>All</v>
      </c>
      <c r="BH11" s="63"/>
      <c r="BI11" s="63"/>
    </row>
    <row r="12" spans="1:62" ht="31.5" hidden="1">
      <c r="A12" s="42" t="str">
        <f t="shared" si="4"/>
        <v/>
      </c>
      <c r="B12" s="43">
        <f t="shared" si="4"/>
        <v>1</v>
      </c>
      <c r="C12" s="43"/>
      <c r="D12" s="43" t="str">
        <f t="shared" si="5"/>
        <v/>
      </c>
      <c r="E12" s="43"/>
      <c r="F12" s="43" t="str">
        <f t="shared" si="6"/>
        <v/>
      </c>
      <c r="G12" s="43"/>
      <c r="H12" s="43" t="str">
        <f t="shared" si="7"/>
        <v/>
      </c>
      <c r="I12" s="43" t="str">
        <f t="shared" si="7"/>
        <v/>
      </c>
      <c r="J12" s="43"/>
      <c r="K12" s="43" t="str">
        <f t="shared" si="8"/>
        <v/>
      </c>
      <c r="L12" s="43">
        <f t="shared" si="8"/>
        <v>1</v>
      </c>
      <c r="M12" s="43" t="str">
        <f t="shared" si="8"/>
        <v/>
      </c>
      <c r="N12" s="105" t="str">
        <f t="shared" si="8"/>
        <v/>
      </c>
      <c r="O12" s="106" t="str">
        <f t="shared" si="8"/>
        <v/>
      </c>
      <c r="P12" s="113">
        <f t="shared" si="8"/>
        <v>1</v>
      </c>
      <c r="Q12" s="42" t="str">
        <f t="shared" si="1"/>
        <v/>
      </c>
      <c r="R12" s="43">
        <f t="shared" si="1"/>
        <v>1</v>
      </c>
      <c r="S12" s="43" t="str">
        <f t="shared" si="1"/>
        <v/>
      </c>
      <c r="T12" s="43">
        <f t="shared" si="1"/>
        <v>1</v>
      </c>
      <c r="U12" s="43" t="str">
        <f t="shared" si="1"/>
        <v/>
      </c>
      <c r="V12" s="43" t="str">
        <f t="shared" si="1"/>
        <v/>
      </c>
      <c r="W12" s="43">
        <f t="shared" si="1"/>
        <v>1</v>
      </c>
      <c r="X12" s="44">
        <f t="shared" si="1"/>
        <v>1</v>
      </c>
      <c r="Y12" s="42">
        <f t="shared" si="2"/>
        <v>1</v>
      </c>
      <c r="Z12" s="43">
        <f t="shared" si="2"/>
        <v>1</v>
      </c>
      <c r="AA12" s="43">
        <f t="shared" si="2"/>
        <v>1</v>
      </c>
      <c r="AB12" s="43">
        <f t="shared" si="2"/>
        <v>1</v>
      </c>
      <c r="AC12" s="105">
        <f t="shared" si="2"/>
        <v>1</v>
      </c>
      <c r="AD12" s="106" t="str">
        <f t="shared" si="2"/>
        <v/>
      </c>
      <c r="AE12" s="106" t="str">
        <f t="shared" si="2"/>
        <v/>
      </c>
      <c r="AF12" s="106" t="str">
        <f t="shared" si="2"/>
        <v/>
      </c>
      <c r="AG12" s="106" t="str">
        <f t="shared" si="2"/>
        <v/>
      </c>
      <c r="AH12" s="107">
        <f t="shared" si="2"/>
        <v>1</v>
      </c>
      <c r="AI12" s="96" t="str">
        <f t="shared" si="3"/>
        <v/>
      </c>
      <c r="AJ12" s="45">
        <f t="shared" si="9"/>
        <v>1</v>
      </c>
      <c r="AK12" s="52" t="s">
        <v>742</v>
      </c>
      <c r="AL12" s="46" t="s">
        <v>456</v>
      </c>
      <c r="AM12" s="47">
        <v>45026</v>
      </c>
      <c r="AN12" s="47" cm="1">
        <f t="array" ref="AN12">IF(INDEX(NTG_2020_fr_DEER[#All],MATCH(1,(NTG_2020_Map!$AK12=NTG_2020_fr_DEER[[#All],[NTG_ID]])*(NTG_2020_Map!$AL12=NTG_2020_fr_DEER[[#All],[Version]]),0),MATCH(AN$2,NTG_2020_fr_DEER[#Headers],0))=0,"",INDEX(NTG_2020_fr_DEER[#All],MATCH(1,(NTG_2020_Map!$AK12=NTG_2020_fr_DEER[[#All],[NTG_ID]])*(NTG_2020_Map!$AL12=NTG_2020_fr_DEER[[#All],[Version]]),0),MATCH(AN$2,NTG_2020_fr_DEER[#Headers],0)))</f>
        <v>46022</v>
      </c>
      <c r="AO12" s="101" cm="1">
        <f t="array" ref="AO12">INDEX(NTG_2020_fr_DEER[#All],MATCH(1,(NTG_2020_Map!$AK12=NTG_2020_fr_DEER[[#All],[NTG_ID]])*(NTG_2020_Map!$AL12=NTG_2020_fr_DEER[[#All],[Version]]),0),MATCH(AO$2,NTG_2020_fr_DEER[#Headers],0))</f>
        <v>0.85</v>
      </c>
      <c r="AP12" s="101" cm="1">
        <f t="array" ref="AP12">INDEX(NTG_2020_fr_DEER[#All],MATCH(1,(NTG_2020_Map!$AK12=NTG_2020_fr_DEER[[#All],[NTG_ID]])*(NTG_2020_Map!$AL12=NTG_2020_fr_DEER[[#All],[Version]]),0),MATCH(AP$2,NTG_2020_fr_DEER[#Headers],0))</f>
        <v>0.85</v>
      </c>
      <c r="AQ12" s="48" t="str" cm="1">
        <f t="array" ref="AQ12">INDEX(NTG_2020_fr_DEER[#All],MATCH(1,(NTG_2020_Map!$AK12=NTG_2020_fr_DEER[[#All],[NTG_ID]])*(NTG_2020_Map!$AL12=NTG_2020_fr_DEER[[#All],[Version]]),0),MATCH(AQ$2,NTG_2020_fr_DEER[#Headers],0))</f>
        <v>Default for Water-Energy-Nexus cold-water measures</v>
      </c>
      <c r="AR12" s="48" t="str" cm="1">
        <f t="array" ref="AR12">INDEX(NTG_2020_fr_DEER[#All],MATCH(1,(NTG_2020_Map!$AK12=NTG_2020_fr_DEER[[#All],[NTG_ID]])*(NTG_2020_Map!$AL12=NTG_2020_fr_DEER[[#All],[Version]]),0),MATCH(AR$2,NTG_2020_fr_DEER[#Headers],0))</f>
        <v>Cust-Gen|Deem-DEER|Deem-WP</v>
      </c>
      <c r="AS12" s="48" t="str" cm="1">
        <f t="array" ref="AS12">INDEX(NTG_2020_fr_DEER[#All],MATCH(1,(NTG_2020_Map!$AK12=NTG_2020_fr_DEER[[#All],[NTG_ID]])*(NTG_2020_Map!$AL12=NTG_2020_fr_DEER[[#All],[Version]]),0),MATCH(AS$2,NTG_2020_fr_DEER[#Headers],0))</f>
        <v>AR|BRO-Op|NC|NR</v>
      </c>
      <c r="AT12" s="48" t="str" cm="1">
        <f t="array" ref="AT12">INDEX(NTG_2020_fr_DEER[#All],MATCH(1,(NTG_2020_Map!$AK12=NTG_2020_fr_DEER[[#All],[NTG_ID]])*(NTG_2020_Map!$AL12=NTG_2020_fr_DEER[[#All],[Version]]),0),MATCH(AT$2,NTG_2020_fr_DEER[#Headers],0))</f>
        <v>UpDeemed|DnCust|DnDeemed|DnCustDI|DnDeemDI</v>
      </c>
      <c r="AU12" s="48" t="str" cm="1">
        <f t="array" ref="AU12">INDEX(NTG_2020_fr_DEER[#All],MATCH(1,(NTG_2020_Map!$AK12=NTG_2020_fr_DEER[[#All],[NTG_ID]])*(NTG_2020_Map!$AL12=NTG_2020_fr_DEER[[#All],[Version]]),0),MATCH(AU$2,NTG_2020_fr_DEER[#Headers],0))</f>
        <v/>
      </c>
      <c r="AV12" s="49" t="str" cm="1">
        <f t="array" ref="AV12">INDEX(NTG_2020_fr_DEER[#All],MATCH(1,(NTG_2020_Map!$AK12=NTG_2020_fr_DEER[[#All],[NTG_ID]])*(NTG_2020_Map!$AL12=NTG_2020_fr_DEER[[#All],[Version]]),0),MATCH(AV$2,NTG_2020_fr_DEER[#Headers],0))</f>
        <v>1</v>
      </c>
      <c r="AW12" s="49" t="str" cm="1">
        <f t="array" ref="AW12">INDEX(NTG_2020_fr_DEER[#All],MATCH(1,(NTG_2020_Map!$AK12=NTG_2020_fr_DEER[[#All],[NTG_ID]])*(NTG_2020_Map!$AL12=NTG_2020_fr_DEER[[#All],[Version]]),0),MATCH(AW$2,NTG_2020_fr_DEER[#Headers],0))</f>
        <v>1</v>
      </c>
      <c r="AX12" s="49" t="str" cm="1">
        <f t="array" ref="AX12">INDEX(NTG_2020_fr_DEER[#All],MATCH(1,(NTG_2020_Map!$AK12=NTG_2020_fr_DEER[[#All],[NTG_ID]])*(NTG_2020_Map!$AL12=NTG_2020_fr_DEER[[#All],[Version]]),0),MATCH(AX$2,NTG_2020_fr_DEER[#Headers],0))</f>
        <v>0</v>
      </c>
      <c r="AY12" s="50" cm="1">
        <f t="array" ref="AY12">INDEX(NTG_2020_fr_DEER[#All],MATCH(1,(NTG_2020_Map!$AK12=NTG_2020_fr_DEER[[#All],[NTG_ID]])*(NTG_2020_Map!$AL12=NTG_2020_fr_DEER[[#All],[Version]]),0),MATCH(AY$2,NTG_2020_fr_DEER[#Headers],0))</f>
        <v>45448.629734189817</v>
      </c>
      <c r="AZ12" s="48" t="str" cm="1">
        <f t="array" ref="AZ12">INDEX(NTG_2020_fr_DEER[#All],MATCH(1,(NTG_2020_Map!$AK12=NTG_2020_fr_DEER[[#All],[NTG_ID]])*(NTG_2020_Map!$AL12=NTG_2020_fr_DEER[[#All],[Version]]),0),MATCH(AZ$2,NTG_2020_fr_DEER[#Headers],0))</f>
        <v>Expired this record since a new record was created that uses the updated Measure Impact Types and Delivery Types per DEER2026 Scoping Document.</v>
      </c>
      <c r="BA12" s="48" t="str" cm="1">
        <f t="array" ref="BA12">INDEX(NTG_2020_fr_DEER[#All],MATCH(1,(NTG_2020_Map!$AK12=NTG_2020_fr_DEER[[#All],[NTG_ID]])*(NTG_2020_Map!$AL12=NTG_2020_fr_DEER[[#All],[Version]]),0),MATCH(BA$2,NTG_2020_fr_DEER[#Headers],0))</f>
        <v>Deemed Ex Ante Team</v>
      </c>
      <c r="BB12" s="50" cm="1">
        <f t="array" ref="BB12">INDEX(NTG_2020_fr_DEER[#All],MATCH(1,(NTG_2020_Map!$AK12=NTG_2020_fr_DEER[[#All],[NTG_ID]])*(NTG_2020_Map!$AL12=NTG_2020_fr_DEER[[#All],[Version]]),0),MATCH(BB$2,NTG_2020_fr_DEER[#Headers],0))</f>
        <v>45035.358062604166</v>
      </c>
      <c r="BC12" s="48" t="str" cm="1">
        <f t="array" ref="BC12">INDEX(NTG_2020_fr_DEER[#All],MATCH(1,(NTG_2020_Map!$AK12=NTG_2020_fr_DEER[[#All],[NTG_ID]])*(NTG_2020_Map!$AL12=NTG_2020_fr_DEER[[#All],[Version]]),0),MATCH(BC$2,NTG_2020_fr_DEER[#Headers],0))</f>
        <v>Per D.15-09-023, O.P. 7 at 73, "We approve the following program and measure impact values for water-energy projects: (a) Locked in default net-to-gross ratio of .85;"</v>
      </c>
      <c r="BD12" s="48" t="str" cm="1">
        <f t="array" ref="BD12">INDEX(NTG_2020_fr_DEER[#All],MATCH(1,(NTG_2020_Map!$AK115=NTG_2020_fr_DEER[[#All],[NTG_ID]])*(NTG_2020_Map!$AL115=NTG_2020_fr_DEER[[#All],[Version]]),0),MATCH(BD$2,NTG_2020_fr_DEER[#Headers],0))</f>
        <v>Deemed Ex Ante Team</v>
      </c>
      <c r="BE12" s="60" t="str" cm="1">
        <f t="array" ref="BE12">IFERROR(INDEX(NTG_2020_2022_09_06[#All],MATCH(1,(NTG_2020_Map!$AK115=INDEX(NTG_2020_2022_09_06[#All],,1))*(NTG_2020_Map!$AL115=INDEX(NTG_2020_2022_09_06[#All],,2)),0),8),"Record added subsequent to 2022-09-06")</f>
        <v>Cust-NMEC</v>
      </c>
      <c r="BF12" s="60" t="str" cm="1">
        <f t="array" ref="BF12">IFERROR(INDEX(NTG_2020_2022_09_06[#All],MATCH(1,(NTG_2020_Map!$AK115=INDEX(NTG_2020_2022_09_06[#All],,1))*(NTG_2020_Map!$AL115=INDEX(NTG_2020_2022_09_06[#All],,2)),0),9),"Record added subsequent to 2022-09-06")</f>
        <v>All but NC</v>
      </c>
      <c r="BG12" s="60" t="str" cm="1">
        <f t="array" ref="BG12">IFERROR(INDEX(NTG_2020_2022_09_06[#All],MATCH(1,(NTG_2020_Map!$AK115=INDEX(NTG_2020_2022_09_06[#All],,1))*(NTG_2020_Map!$AL115=INDEX(NTG_2020_2022_09_06[#All],,2)),0),10),"Record added subsequent to 2022-09-06")</f>
        <v>All</v>
      </c>
      <c r="BH12" s="63"/>
      <c r="BI12" s="63"/>
      <c r="BJ12" s="51" t="str">
        <f>IF(_xlfn.NUMBERVALUE(RIGHT($AL3,4))&lt;&gt;YEAR($AM3),"Flag","")</f>
        <v/>
      </c>
    </row>
    <row r="13" spans="1:62" ht="42" hidden="1">
      <c r="A13" s="42" t="str">
        <f t="shared" si="4"/>
        <v/>
      </c>
      <c r="B13" s="43" t="str">
        <f t="shared" si="4"/>
        <v/>
      </c>
      <c r="C13" s="43"/>
      <c r="D13" s="43" t="str">
        <f t="shared" si="5"/>
        <v/>
      </c>
      <c r="E13" s="43"/>
      <c r="F13" s="43" t="str">
        <f t="shared" si="6"/>
        <v/>
      </c>
      <c r="G13" s="43"/>
      <c r="H13" s="43" t="str">
        <f t="shared" si="7"/>
        <v/>
      </c>
      <c r="I13" s="43" t="str">
        <f t="shared" si="7"/>
        <v/>
      </c>
      <c r="J13" s="43"/>
      <c r="K13" s="43" t="str">
        <f t="shared" si="8"/>
        <v/>
      </c>
      <c r="L13" s="43">
        <f t="shared" si="8"/>
        <v>1</v>
      </c>
      <c r="M13" s="43" t="str">
        <f t="shared" si="8"/>
        <v/>
      </c>
      <c r="N13" s="105" t="str">
        <f t="shared" si="8"/>
        <v/>
      </c>
      <c r="O13" s="106" t="str">
        <f t="shared" si="8"/>
        <v/>
      </c>
      <c r="P13" s="113">
        <f t="shared" si="8"/>
        <v>1</v>
      </c>
      <c r="Q13" s="42">
        <f t="shared" si="1"/>
        <v>1</v>
      </c>
      <c r="R13" s="43">
        <f t="shared" si="1"/>
        <v>1</v>
      </c>
      <c r="S13" s="43">
        <f t="shared" si="1"/>
        <v>1</v>
      </c>
      <c r="T13" s="43">
        <f t="shared" si="1"/>
        <v>1</v>
      </c>
      <c r="U13" s="43">
        <f t="shared" si="1"/>
        <v>1</v>
      </c>
      <c r="V13" s="43">
        <f t="shared" si="1"/>
        <v>1</v>
      </c>
      <c r="W13" s="43">
        <f t="shared" si="1"/>
        <v>1</v>
      </c>
      <c r="X13" s="44">
        <f t="shared" si="1"/>
        <v>1</v>
      </c>
      <c r="Y13" s="42">
        <f t="shared" si="2"/>
        <v>1</v>
      </c>
      <c r="Z13" s="43">
        <f t="shared" si="2"/>
        <v>1</v>
      </c>
      <c r="AA13" s="43">
        <f t="shared" si="2"/>
        <v>1</v>
      </c>
      <c r="AB13" s="43">
        <f t="shared" si="2"/>
        <v>1</v>
      </c>
      <c r="AC13" s="105">
        <f t="shared" si="2"/>
        <v>1</v>
      </c>
      <c r="AD13" s="106" t="str">
        <f t="shared" si="2"/>
        <v/>
      </c>
      <c r="AE13" s="106" t="str">
        <f t="shared" si="2"/>
        <v/>
      </c>
      <c r="AF13" s="106" t="str">
        <f t="shared" si="2"/>
        <v/>
      </c>
      <c r="AG13" s="106" t="str">
        <f t="shared" si="2"/>
        <v/>
      </c>
      <c r="AH13" s="107">
        <f t="shared" si="2"/>
        <v>1</v>
      </c>
      <c r="AI13" s="96" t="str">
        <f t="shared" si="3"/>
        <v/>
      </c>
      <c r="AJ13" s="45" t="str">
        <f t="shared" si="9"/>
        <v/>
      </c>
      <c r="AK13" s="52" t="s">
        <v>16</v>
      </c>
      <c r="AL13" s="46" t="s">
        <v>11</v>
      </c>
      <c r="AM13" s="47">
        <v>43466</v>
      </c>
      <c r="AN13" s="47" cm="1">
        <f t="array" ref="AN13">IF(INDEX(NTG_2020_fr_DEER[#All],MATCH(1,(NTG_2020_Map!$AK13=NTG_2020_fr_DEER[[#All],[NTG_ID]])*(NTG_2020_Map!$AL13=NTG_2020_fr_DEER[[#All],[Version]]),0),MATCH(AN$2,NTG_2020_fr_DEER[#Headers],0))=0,"",INDEX(NTG_2020_fr_DEER[#All],MATCH(1,(NTG_2020_Map!$AK13=NTG_2020_fr_DEER[[#All],[NTG_ID]])*(NTG_2020_Map!$AL13=NTG_2020_fr_DEER[[#All],[Version]]),0),MATCH(AN$2,NTG_2020_fr_DEER[#Headers],0)))</f>
        <v>46022</v>
      </c>
      <c r="AO13" s="101" cm="1">
        <f t="array" ref="AO13">INDEX(NTG_2020_fr_DEER[#All],MATCH(1,(NTG_2020_Map!$AK13=NTG_2020_fr_DEER[[#All],[NTG_ID]])*(NTG_2020_Map!$AL13=NTG_2020_fr_DEER[[#All],[Version]]),0),MATCH(AO$2,NTG_2020_fr_DEER[#Headers],0))</f>
        <v>0.6</v>
      </c>
      <c r="AP13" s="101" cm="1">
        <f t="array" ref="AP13">INDEX(NTG_2020_fr_DEER[#All],MATCH(1,(NTG_2020_Map!$AK13=NTG_2020_fr_DEER[[#All],[NTG_ID]])*(NTG_2020_Map!$AL13=NTG_2020_fr_DEER[[#All],[Version]]),0),MATCH(AP$2,NTG_2020_fr_DEER[#Headers],0))</f>
        <v>0.6</v>
      </c>
      <c r="AQ13" s="48" t="str" cm="1">
        <f t="array" ref="AQ13">INDEX(NTG_2020_fr_DEER[#All],MATCH(1,(NTG_2020_Map!$AK13=NTG_2020_fr_DEER[[#All],[NTG_ID]])*(NTG_2020_Map!$AL13=NTG_2020_fr_DEER[[#All],[Version]]),0),MATCH(AQ$2,NTG_2020_fr_DEER[#Headers],0))</f>
        <v>Measures not covered by other NTG values and measure technology type has been available in marketplace for more than 2 years</v>
      </c>
      <c r="AR13" s="48" t="str" cm="1">
        <f t="array" ref="AR13">INDEX(NTG_2020_fr_DEER[#All],MATCH(1,(NTG_2020_Map!$AK13=NTG_2020_fr_DEER[[#All],[NTG_ID]])*(NTG_2020_Map!$AL13=NTG_2020_fr_DEER[[#All],[Version]]),0),MATCH(AR$2,NTG_2020_fr_DEER[#Headers],0))</f>
        <v>Deem-DEER|Deem-WP</v>
      </c>
      <c r="AS13" s="48" t="str" cm="1">
        <f t="array" ref="AS13">INDEX(NTG_2020_fr_DEER[#All],MATCH(1,(NTG_2020_Map!$AK13=NTG_2020_fr_DEER[[#All],[NTG_ID]])*(NTG_2020_Map!$AL13=NTG_2020_fr_DEER[[#All],[Version]]),0),MATCH(AS$2,NTG_2020_fr_DEER[#Headers],0))</f>
        <v>AOE|AR|BRO-Bhv|BRO-Op|BRO-RCx|BW|NC|NR</v>
      </c>
      <c r="AT13" s="48" t="str" cm="1">
        <f t="array" ref="AT13">INDEX(NTG_2020_fr_DEER[#All],MATCH(1,(NTG_2020_Map!$AK13=NTG_2020_fr_DEER[[#All],[NTG_ID]])*(NTG_2020_Map!$AL13=NTG_2020_fr_DEER[[#All],[Version]]),0),MATCH(AT$2,NTG_2020_fr_DEER[#Headers],0))</f>
        <v>UpDeemed|DnCust|DnDeemed|DnCustDI|DnDeemDI</v>
      </c>
      <c r="AU13" s="48" t="str" cm="1">
        <f t="array" ref="AU13">INDEX(NTG_2020_fr_DEER[#All],MATCH(1,(NTG_2020_Map!$AK13=NTG_2020_fr_DEER[[#All],[NTG_ID]])*(NTG_2020_Map!$AL13=NTG_2020_fr_DEER[[#All],[Version]]),0),MATCH(AU$2,NTG_2020_fr_DEER[#Headers],0))</f>
        <v/>
      </c>
      <c r="AV13" s="49" t="str" cm="1">
        <f t="array" ref="AV13">INDEX(NTG_2020_fr_DEER[#All],MATCH(1,(NTG_2020_Map!$AK13=NTG_2020_fr_DEER[[#All],[NTG_ID]])*(NTG_2020_Map!$AL13=NTG_2020_fr_DEER[[#All],[Version]]),0),MATCH(AV$2,NTG_2020_fr_DEER[#Headers],0))</f>
        <v>1</v>
      </c>
      <c r="AW13" s="49" t="str" cm="1">
        <f t="array" ref="AW13">INDEX(NTG_2020_fr_DEER[#All],MATCH(1,(NTG_2020_Map!$AK13=NTG_2020_fr_DEER[[#All],[NTG_ID]])*(NTG_2020_Map!$AL13=NTG_2020_fr_DEER[[#All],[Version]]),0),MATCH(AW$2,NTG_2020_fr_DEER[#Headers],0))</f>
        <v>1</v>
      </c>
      <c r="AX13" s="49" t="str" cm="1">
        <f t="array" ref="AX13">INDEX(NTG_2020_fr_DEER[#All],MATCH(1,(NTG_2020_Map!$AK13=NTG_2020_fr_DEER[[#All],[NTG_ID]])*(NTG_2020_Map!$AL13=NTG_2020_fr_DEER[[#All],[Version]]),0),MATCH(AX$2,NTG_2020_fr_DEER[#Headers],0))</f>
        <v>0</v>
      </c>
      <c r="AY13" s="50" cm="1">
        <f t="array" ref="AY13">INDEX(NTG_2020_fr_DEER[#All],MATCH(1,(NTG_2020_Map!$AK13=NTG_2020_fr_DEER[[#All],[NTG_ID]])*(NTG_2020_Map!$AL13=NTG_2020_fr_DEER[[#All],[Version]]),0),MATCH(AY$2,NTG_2020_fr_DEER[#Headers],0))</f>
        <v>45448.629734189817</v>
      </c>
      <c r="AZ13" s="48" t="str" cm="1">
        <f t="array" ref="AZ13">INDEX(NTG_2020_fr_DEER[#All],MATCH(1,(NTG_2020_Map!$AK13=NTG_2020_fr_DEER[[#All],[NTG_ID]])*(NTG_2020_Map!$AL13=NTG_2020_fr_DEER[[#All],[Version]]),0),MATCH(AZ$2,NTG_2020_fr_DEER[#Headers],0))</f>
        <v>Expired this record since a new record was created that uses the updated Measure Impact Types and Delivery Types per DEER2026 Scoping Document.</v>
      </c>
      <c r="BA13" s="48" t="str" cm="1">
        <f t="array" ref="BA13">INDEX(NTG_2020_fr_DEER[#All],MATCH(1,(NTG_2020_Map!$AK13=NTG_2020_fr_DEER[[#All],[NTG_ID]])*(NTG_2020_Map!$AL13=NTG_2020_fr_DEER[[#All],[Version]]),0),MATCH(BA$2,NTG_2020_fr_DEER[#Headers],0))</f>
        <v>Deemed Ex Ante Team</v>
      </c>
      <c r="BB13" s="50" cm="1">
        <f t="array" ref="BB13">INDEX(NTG_2020_fr_DEER[#All],MATCH(1,(NTG_2020_Map!$AK13=NTG_2020_fr_DEER[[#All],[NTG_ID]])*(NTG_2020_Map!$AL13=NTG_2020_fr_DEER[[#All],[Version]]),0),MATCH(BB$2,NTG_2020_fr_DEER[#Headers],0))</f>
        <v>44566.539816770834</v>
      </c>
      <c r="BC13" s="48" t="str" cm="1">
        <f t="array" ref="BC13">INDEX(NTG_2020_fr_DEER[#All],MATCH(1,(NTG_2020_Map!$AK13=NTG_2020_fr_DEER[[#All],[NTG_ID]])*(NTG_2020_Map!$AL13=NTG_2020_fr_DEER[[#All],[Version]]),0),MATCH(BC$2,NTG_2020_fr_DEER[#Headers],0))</f>
        <v/>
      </c>
      <c r="BD13" s="48" t="str" cm="1">
        <f t="array" ref="BD13">INDEX(NTG_2020_fr_DEER[#All],MATCH(1,(NTG_2020_Map!$AK12=NTG_2020_fr_DEER[[#All],[NTG_ID]])*(NTG_2020_Map!$AL12=NTG_2020_fr_DEER[[#All],[Version]]),0),MATCH(BD$2,NTG_2020_fr_DEER[#Headers],0))</f>
        <v>Deemed Ex Ante Team</v>
      </c>
      <c r="BE13" s="60" t="str" cm="1">
        <f t="array" ref="BE13">IFERROR(INDEX(NTG_2020_2022_09_06[#All],MATCH(1,(NTG_2020_Map!$AK12=INDEX(NTG_2020_2022_09_06[#All],,1))*(NTG_2020_Map!$AL12=INDEX(NTG_2020_2022_09_06[#All],,2)),0),8),"Record added subsequent to 2022-09-06")</f>
        <v>Record added subsequent to 2022-09-06</v>
      </c>
      <c r="BF13" s="60" t="str" cm="1">
        <f t="array" ref="BF13">IFERROR(INDEX(NTG_2020_2022_09_06[#All],MATCH(1,(NTG_2020_Map!$AK12=INDEX(NTG_2020_2022_09_06[#All],,1))*(NTG_2020_Map!$AL12=INDEX(NTG_2020_2022_09_06[#All],,2)),0),9),"Record added subsequent to 2022-09-06")</f>
        <v>Record added subsequent to 2022-09-06</v>
      </c>
      <c r="BG13" s="60" t="str" cm="1">
        <f t="array" ref="BG13">IFERROR(INDEX(NTG_2020_2022_09_06[#All],MATCH(1,(NTG_2020_Map!$AK12=INDEX(NTG_2020_2022_09_06[#All],,1))*(NTG_2020_Map!$AL12=INDEX(NTG_2020_2022_09_06[#All],,2)),0),10),"Record added subsequent to 2022-09-06")</f>
        <v>Record added subsequent to 2022-09-06</v>
      </c>
      <c r="BH13" s="63"/>
      <c r="BI13" s="63"/>
    </row>
    <row r="14" spans="1:62" ht="31.5" hidden="1">
      <c r="A14" s="42" t="str">
        <f t="shared" si="4"/>
        <v/>
      </c>
      <c r="B14" s="43">
        <f t="shared" si="4"/>
        <v>1</v>
      </c>
      <c r="C14" s="43"/>
      <c r="D14" s="43" t="str">
        <f t="shared" si="5"/>
        <v/>
      </c>
      <c r="E14" s="43"/>
      <c r="F14" s="43" t="str">
        <f t="shared" si="6"/>
        <v/>
      </c>
      <c r="G14" s="43"/>
      <c r="H14" s="43" t="str">
        <f t="shared" si="7"/>
        <v/>
      </c>
      <c r="I14" s="43" t="str">
        <f t="shared" si="7"/>
        <v/>
      </c>
      <c r="J14" s="43"/>
      <c r="K14" s="43" t="str">
        <f t="shared" si="8"/>
        <v/>
      </c>
      <c r="L14" s="43">
        <f t="shared" si="8"/>
        <v>1</v>
      </c>
      <c r="M14" s="43" t="str">
        <f t="shared" si="8"/>
        <v/>
      </c>
      <c r="N14" s="105" t="str">
        <f t="shared" si="8"/>
        <v/>
      </c>
      <c r="O14" s="106" t="str">
        <f t="shared" si="8"/>
        <v/>
      </c>
      <c r="P14" s="113">
        <f t="shared" si="8"/>
        <v>1</v>
      </c>
      <c r="Q14" s="42">
        <f t="shared" si="1"/>
        <v>1</v>
      </c>
      <c r="R14" s="43">
        <f t="shared" si="1"/>
        <v>1</v>
      </c>
      <c r="S14" s="43" t="str">
        <f t="shared" si="1"/>
        <v/>
      </c>
      <c r="T14" s="43" t="str">
        <f t="shared" si="1"/>
        <v/>
      </c>
      <c r="U14" s="43">
        <f t="shared" si="1"/>
        <v>1</v>
      </c>
      <c r="V14" s="43">
        <f t="shared" si="1"/>
        <v>1</v>
      </c>
      <c r="W14" s="43" t="str">
        <f t="shared" si="1"/>
        <v/>
      </c>
      <c r="X14" s="44">
        <f t="shared" si="1"/>
        <v>1</v>
      </c>
      <c r="Y14" s="42" t="str">
        <f t="shared" si="2"/>
        <v/>
      </c>
      <c r="Z14" s="43">
        <f t="shared" si="2"/>
        <v>1</v>
      </c>
      <c r="AA14" s="43" t="str">
        <f t="shared" si="2"/>
        <v/>
      </c>
      <c r="AB14" s="43">
        <f t="shared" si="2"/>
        <v>1</v>
      </c>
      <c r="AC14" s="105">
        <f t="shared" si="2"/>
        <v>1</v>
      </c>
      <c r="AD14" s="106" t="str">
        <f t="shared" si="2"/>
        <v/>
      </c>
      <c r="AE14" s="106" t="str">
        <f t="shared" si="2"/>
        <v/>
      </c>
      <c r="AF14" s="106" t="str">
        <f t="shared" si="2"/>
        <v/>
      </c>
      <c r="AG14" s="106" t="str">
        <f t="shared" si="2"/>
        <v/>
      </c>
      <c r="AH14" s="107">
        <f t="shared" si="2"/>
        <v>1</v>
      </c>
      <c r="AI14" s="96">
        <f t="shared" si="3"/>
        <v>1</v>
      </c>
      <c r="AJ14" s="45">
        <f t="shared" si="9"/>
        <v>1</v>
      </c>
      <c r="AK14" s="52" t="s">
        <v>35</v>
      </c>
      <c r="AL14" s="46" t="s">
        <v>54</v>
      </c>
      <c r="AM14" s="47">
        <v>44562</v>
      </c>
      <c r="AN14" s="47" cm="1">
        <f t="array" ref="AN14">IF(INDEX(NTG_2020_fr_DEER[#All],MATCH(1,(NTG_2020_Map!$AK14=NTG_2020_fr_DEER[[#All],[NTG_ID]])*(NTG_2020_Map!$AL14=NTG_2020_fr_DEER[[#All],[Version]]),0),MATCH(AN$2,NTG_2020_fr_DEER[#Headers],0))=0,"",INDEX(NTG_2020_fr_DEER[#All],MATCH(1,(NTG_2020_Map!$AK14=NTG_2020_fr_DEER[[#All],[NTG_ID]])*(NTG_2020_Map!$AL14=NTG_2020_fr_DEER[[#All],[Version]]),0),MATCH(AN$2,NTG_2020_fr_DEER[#Headers],0)))</f>
        <v>46022</v>
      </c>
      <c r="AO14" s="101" cm="1">
        <f t="array" ref="AO14">INDEX(NTG_2020_fr_DEER[#All],MATCH(1,(NTG_2020_Map!$AK14=NTG_2020_fr_DEER[[#All],[NTG_ID]])*(NTG_2020_Map!$AL14=NTG_2020_fr_DEER[[#All],[Version]]),0),MATCH(AO$2,NTG_2020_fr_DEER[#Headers],0))</f>
        <v>0.85</v>
      </c>
      <c r="AP14" s="101" cm="1">
        <f t="array" ref="AP14">INDEX(NTG_2020_fr_DEER[#All],MATCH(1,(NTG_2020_Map!$AK14=NTG_2020_fr_DEER[[#All],[NTG_ID]])*(NTG_2020_Map!$AL14=NTG_2020_fr_DEER[[#All],[Version]]),0),MATCH(AP$2,NTG_2020_fr_DEER[#Headers],0))</f>
        <v>0.85</v>
      </c>
      <c r="AQ14" s="48" t="str" cm="1">
        <f t="array" ref="AQ14">INDEX(NTG_2020_fr_DEER[#All],MATCH(1,(NTG_2020_Map!$AK14=NTG_2020_fr_DEER[[#All],[NTG_ID]])*(NTG_2020_Map!$AL14=NTG_2020_fr_DEER[[#All],[Version]]),0),MATCH(AQ$2,NTG_2020_fr_DEER[#Headers],0))</f>
        <v>HTR measure for Commercial sector, any building type</v>
      </c>
      <c r="AR14" s="48" t="str" cm="1">
        <f t="array" ref="AR14">INDEX(NTG_2020_fr_DEER[#All],MATCH(1,(NTG_2020_Map!$AK14=NTG_2020_fr_DEER[[#All],[NTG_ID]])*(NTG_2020_Map!$AL14=NTG_2020_fr_DEER[[#All],[Version]]),0),MATCH(AR$2,NTG_2020_fr_DEER[#Headers],0))</f>
        <v>Cust-Gen|Deem-DEER|Deem-WP</v>
      </c>
      <c r="AS14" s="48" t="str" cm="1">
        <f t="array" ref="AS14">INDEX(NTG_2020_fr_DEER[#All],MATCH(1,(NTG_2020_Map!$AK14=NTG_2020_fr_DEER[[#All],[NTG_ID]])*(NTG_2020_Map!$AL14=NTG_2020_fr_DEER[[#All],[Version]]),0),MATCH(AS$2,NTG_2020_fr_DEER[#Headers],0))</f>
        <v>AOE|AR|BRO-RCx|BW|NR</v>
      </c>
      <c r="AT14" s="48" t="str" cm="1">
        <f t="array" ref="AT14">INDEX(NTG_2020_fr_DEER[#All],MATCH(1,(NTG_2020_Map!$AK14=NTG_2020_fr_DEER[[#All],[NTG_ID]])*(NTG_2020_Map!$AL14=NTG_2020_fr_DEER[[#All],[Version]]),0),MATCH(AT$2,NTG_2020_fr_DEER[#Headers],0))</f>
        <v>DnCust|DnCustDI|DnDeemDI</v>
      </c>
      <c r="AU14" s="48" t="str" cm="1">
        <f t="array" ref="AU14">INDEX(NTG_2020_fr_DEER[#All],MATCH(1,(NTG_2020_Map!$AK14=NTG_2020_fr_DEER[[#All],[NTG_ID]])*(NTG_2020_Map!$AL14=NTG_2020_fr_DEER[[#All],[Version]]),0),MATCH(AU$2,NTG_2020_fr_DEER[#Headers],0))</f>
        <v/>
      </c>
      <c r="AV14" s="49" t="str" cm="1">
        <f t="array" ref="AV14">INDEX(NTG_2020_fr_DEER[#All],MATCH(1,(NTG_2020_Map!$AK14=NTG_2020_fr_DEER[[#All],[NTG_ID]])*(NTG_2020_Map!$AL14=NTG_2020_fr_DEER[[#All],[Version]]),0),MATCH(AV$2,NTG_2020_fr_DEER[#Headers],0))</f>
        <v>1</v>
      </c>
      <c r="AW14" s="49" t="str" cm="1">
        <f t="array" ref="AW14">INDEX(NTG_2020_fr_DEER[#All],MATCH(1,(NTG_2020_Map!$AK14=NTG_2020_fr_DEER[[#All],[NTG_ID]])*(NTG_2020_Map!$AL14=NTG_2020_fr_DEER[[#All],[Version]]),0),MATCH(AW$2,NTG_2020_fr_DEER[#Headers],0))</f>
        <v>1</v>
      </c>
      <c r="AX14" s="49" t="str" cm="1">
        <f t="array" ref="AX14">INDEX(NTG_2020_fr_DEER[#All],MATCH(1,(NTG_2020_Map!$AK14=NTG_2020_fr_DEER[[#All],[NTG_ID]])*(NTG_2020_Map!$AL14=NTG_2020_fr_DEER[[#All],[Version]]),0),MATCH(AX$2,NTG_2020_fr_DEER[#Headers],0))</f>
        <v>0</v>
      </c>
      <c r="AY14" s="50" cm="1">
        <f t="array" ref="AY14">INDEX(NTG_2020_fr_DEER[#All],MATCH(1,(NTG_2020_Map!$AK14=NTG_2020_fr_DEER[[#All],[NTG_ID]])*(NTG_2020_Map!$AL14=NTG_2020_fr_DEER[[#All],[Version]]),0),MATCH(AY$2,NTG_2020_fr_DEER[#Headers],0))</f>
        <v>45448.629734189817</v>
      </c>
      <c r="AZ14" s="48" t="str" cm="1">
        <f t="array" ref="AZ14">INDEX(NTG_2020_fr_DEER[#All],MATCH(1,(NTG_2020_Map!$AK14=NTG_2020_fr_DEER[[#All],[NTG_ID]])*(NTG_2020_Map!$AL14=NTG_2020_fr_DEER[[#All],[Version]]),0),MATCH(AZ$2,NTG_2020_fr_DEER[#Headers],0))</f>
        <v>Expired this record since a new record was created that uses the updated Measure Impact Types and Delivery Types per DEER2026 Scoping Document.</v>
      </c>
      <c r="BA14" s="48" t="str" cm="1">
        <f t="array" ref="BA14">INDEX(NTG_2020_fr_DEER[#All],MATCH(1,(NTG_2020_Map!$AK14=NTG_2020_fr_DEER[[#All],[NTG_ID]])*(NTG_2020_Map!$AL14=NTG_2020_fr_DEER[[#All],[Version]]),0),MATCH(BA$2,NTG_2020_fr_DEER[#Headers],0))</f>
        <v>Deemed Ex Ante Team</v>
      </c>
      <c r="BB14" s="50" cm="1">
        <f t="array" ref="BB14">INDEX(NTG_2020_fr_DEER[#All],MATCH(1,(NTG_2020_Map!$AK14=NTG_2020_fr_DEER[[#All],[NTG_ID]])*(NTG_2020_Map!$AL14=NTG_2020_fr_DEER[[#All],[Version]]),0),MATCH(BB$2,NTG_2020_fr_DEER[#Headers],0))</f>
        <v>44734.348686504629</v>
      </c>
      <c r="BC14" s="48" t="str" cm="1">
        <f t="array" ref="BC14">INDEX(NTG_2020_fr_DEER[#All],MATCH(1,(NTG_2020_Map!$AK14=NTG_2020_fr_DEER[[#All],[NTG_ID]])*(NTG_2020_Map!$AL14=NTG_2020_fr_DEER[[#All],[Version]]),0),MATCH(BC$2,NTG_2020_fr_DEER[#Headers],0))</f>
        <v>Added Measure Application Types (AOE, BRO-RCx, &amp; BW) eligible for Direct-Install Delivery Type (DnDeemDI &amp; DnCustDI) per Resolution E-5221.</v>
      </c>
      <c r="BD14" s="48" t="str" cm="1">
        <f t="array" ref="BD14">INDEX(NTG_2020_fr_DEER[#All],MATCH(1,(NTG_2020_Map!$AK13=NTG_2020_fr_DEER[[#All],[NTG_ID]])*(NTG_2020_Map!$AL13=NTG_2020_fr_DEER[[#All],[Version]]),0),MATCH(BD$2,NTG_2020_fr_DEER[#Headers],0))</f>
        <v>Deemed Ex Ante Team</v>
      </c>
      <c r="BE14" s="60" t="str" cm="1">
        <f t="array" ref="BE14">IFERROR(INDEX(NTG_2020_2022_09_06[#All],MATCH(1,(NTG_2020_Map!$AK13=INDEX(NTG_2020_2022_09_06[#All],,1))*(NTG_2020_Map!$AL13=INDEX(NTG_2020_2022_09_06[#All],,2)),0),8),"Record added subsequent to 2022-09-06")</f>
        <v>Deemed</v>
      </c>
      <c r="BF14" s="60" t="str" cm="1">
        <f t="array" ref="BF14">IFERROR(INDEX(NTG_2020_2022_09_06[#All],MATCH(1,(NTG_2020_Map!$AK13=INDEX(NTG_2020_2022_09_06[#All],,1))*(NTG_2020_Map!$AL13=INDEX(NTG_2020_2022_09_06[#All],,2)),0),9),"Record added subsequent to 2022-09-06")</f>
        <v>All</v>
      </c>
      <c r="BG14" s="60" t="str" cm="1">
        <f t="array" ref="BG14">IFERROR(INDEX(NTG_2020_2022_09_06[#All],MATCH(1,(NTG_2020_Map!$AK13=INDEX(NTG_2020_2022_09_06[#All],,1))*(NTG_2020_Map!$AL13=INDEX(NTG_2020_2022_09_06[#All],,2)),0),10),"Record added subsequent to 2022-09-06")</f>
        <v>All</v>
      </c>
      <c r="BH14" s="63"/>
      <c r="BI14" s="64"/>
    </row>
    <row r="15" spans="1:62" ht="31.5" hidden="1">
      <c r="A15" s="42" t="str">
        <f t="shared" si="4"/>
        <v/>
      </c>
      <c r="B15" s="43">
        <f t="shared" si="4"/>
        <v>1</v>
      </c>
      <c r="C15" s="43"/>
      <c r="D15" s="43" t="str">
        <f t="shared" si="5"/>
        <v/>
      </c>
      <c r="E15" s="43"/>
      <c r="F15" s="43" t="str">
        <f t="shared" si="6"/>
        <v/>
      </c>
      <c r="G15" s="43"/>
      <c r="H15" s="43" t="str">
        <f t="shared" si="7"/>
        <v/>
      </c>
      <c r="I15" s="43" t="str">
        <f t="shared" si="7"/>
        <v/>
      </c>
      <c r="J15" s="43"/>
      <c r="K15" s="43" t="str">
        <f t="shared" si="8"/>
        <v/>
      </c>
      <c r="L15" s="43">
        <f t="shared" si="8"/>
        <v>1</v>
      </c>
      <c r="M15" s="43" t="str">
        <f t="shared" si="8"/>
        <v/>
      </c>
      <c r="N15" s="105" t="str">
        <f t="shared" si="8"/>
        <v/>
      </c>
      <c r="O15" s="106" t="str">
        <f t="shared" si="8"/>
        <v/>
      </c>
      <c r="P15" s="113">
        <f t="shared" si="8"/>
        <v>1</v>
      </c>
      <c r="Q15" s="42" t="str">
        <f t="shared" si="1"/>
        <v/>
      </c>
      <c r="R15" s="43">
        <f t="shared" si="1"/>
        <v>1</v>
      </c>
      <c r="S15" s="43" t="str">
        <f t="shared" si="1"/>
        <v/>
      </c>
      <c r="T15" s="43" t="str">
        <f t="shared" si="1"/>
        <v/>
      </c>
      <c r="U15" s="43" t="str">
        <f t="shared" si="1"/>
        <v/>
      </c>
      <c r="V15" s="43" t="str">
        <f t="shared" si="1"/>
        <v/>
      </c>
      <c r="W15" s="43" t="str">
        <f t="shared" si="1"/>
        <v/>
      </c>
      <c r="X15" s="44">
        <f t="shared" si="1"/>
        <v>1</v>
      </c>
      <c r="Y15" s="42" t="str">
        <f t="shared" si="2"/>
        <v/>
      </c>
      <c r="Z15" s="43">
        <f t="shared" si="2"/>
        <v>1</v>
      </c>
      <c r="AA15" s="43" t="str">
        <f t="shared" si="2"/>
        <v/>
      </c>
      <c r="AB15" s="43">
        <f t="shared" si="2"/>
        <v>1</v>
      </c>
      <c r="AC15" s="105">
        <f t="shared" si="2"/>
        <v>1</v>
      </c>
      <c r="AD15" s="106" t="str">
        <f t="shared" si="2"/>
        <v/>
      </c>
      <c r="AE15" s="106" t="str">
        <f t="shared" si="2"/>
        <v/>
      </c>
      <c r="AF15" s="106" t="str">
        <f t="shared" si="2"/>
        <v/>
      </c>
      <c r="AG15" s="106" t="str">
        <f t="shared" si="2"/>
        <v/>
      </c>
      <c r="AH15" s="107">
        <f t="shared" si="2"/>
        <v>1</v>
      </c>
      <c r="AI15" s="96">
        <f t="shared" si="3"/>
        <v>1</v>
      </c>
      <c r="AJ15" s="45">
        <f t="shared" si="9"/>
        <v>1</v>
      </c>
      <c r="AK15" s="52" t="s">
        <v>35</v>
      </c>
      <c r="AL15" s="46" t="s">
        <v>28</v>
      </c>
      <c r="AM15" s="47">
        <v>41275</v>
      </c>
      <c r="AN15" s="47" cm="1">
        <f t="array" ref="AN15">IF(INDEX(NTG_2020_fr_DEER[#All],MATCH(1,(NTG_2020_Map!$AK15=NTG_2020_fr_DEER[[#All],[NTG_ID]])*(NTG_2020_Map!$AL15=NTG_2020_fr_DEER[[#All],[Version]]),0),MATCH(AN$2,NTG_2020_fr_DEER[#Headers],0))=0,"",INDEX(NTG_2020_fr_DEER[#All],MATCH(1,(NTG_2020_Map!$AK15=NTG_2020_fr_DEER[[#All],[NTG_ID]])*(NTG_2020_Map!$AL15=NTG_2020_fr_DEER[[#All],[Version]]),0),MATCH(AN$2,NTG_2020_fr_DEER[#Headers],0)))</f>
        <v>44561</v>
      </c>
      <c r="AO15" s="101" cm="1">
        <f t="array" ref="AO15">INDEX(NTG_2020_fr_DEER[#All],MATCH(1,(NTG_2020_Map!$AK15=NTG_2020_fr_DEER[[#All],[NTG_ID]])*(NTG_2020_Map!$AL15=NTG_2020_fr_DEER[[#All],[Version]]),0),MATCH(AO$2,NTG_2020_fr_DEER[#Headers],0))</f>
        <v>0.85</v>
      </c>
      <c r="AP15" s="101" cm="1">
        <f t="array" ref="AP15">INDEX(NTG_2020_fr_DEER[#All],MATCH(1,(NTG_2020_Map!$AK15=NTG_2020_fr_DEER[[#All],[NTG_ID]])*(NTG_2020_Map!$AL15=NTG_2020_fr_DEER[[#All],[Version]]),0),MATCH(AP$2,NTG_2020_fr_DEER[#Headers],0))</f>
        <v>0.85</v>
      </c>
      <c r="AQ15" s="48" t="str" cm="1">
        <f t="array" ref="AQ15">INDEX(NTG_2020_fr_DEER[#All],MATCH(1,(NTG_2020_Map!$AK15=NTG_2020_fr_DEER[[#All],[NTG_ID]])*(NTG_2020_Map!$AL15=NTG_2020_fr_DEER[[#All],[Version]]),0),MATCH(AQ$2,NTG_2020_fr_DEER[#Headers],0))</f>
        <v>HTR measure for Commercial sector, any building type</v>
      </c>
      <c r="AR15" s="48" t="str" cm="1">
        <f t="array" ref="AR15">INDEX(NTG_2020_fr_DEER[#All],MATCH(1,(NTG_2020_Map!$AK15=NTG_2020_fr_DEER[[#All],[NTG_ID]])*(NTG_2020_Map!$AL15=NTG_2020_fr_DEER[[#All],[Version]]),0),MATCH(AR$2,NTG_2020_fr_DEER[#Headers],0))</f>
        <v>Cust-Gen|Deem-DEER|Deem-WP</v>
      </c>
      <c r="AS15" s="48" t="str" cm="1">
        <f t="array" ref="AS15">INDEX(NTG_2020_fr_DEER[#All],MATCH(1,(NTG_2020_Map!$AK15=NTG_2020_fr_DEER[[#All],[NTG_ID]])*(NTG_2020_Map!$AL15=NTG_2020_fr_DEER[[#All],[Version]]),0),MATCH(AS$2,NTG_2020_fr_DEER[#Headers],0))</f>
        <v>AR|NR</v>
      </c>
      <c r="AT15" s="48" t="str" cm="1">
        <f t="array" ref="AT15">INDEX(NTG_2020_fr_DEER[#All],MATCH(1,(NTG_2020_Map!$AK15=NTG_2020_fr_DEER[[#All],[NTG_ID]])*(NTG_2020_Map!$AL15=NTG_2020_fr_DEER[[#All],[Version]]),0),MATCH(AT$2,NTG_2020_fr_DEER[#Headers],0))</f>
        <v>DnCustDI|DnDeemDI</v>
      </c>
      <c r="AU15" s="48" t="str" cm="1">
        <f t="array" ref="AU15">INDEX(NTG_2020_fr_DEER[#All],MATCH(1,(NTG_2020_Map!$AK15=NTG_2020_fr_DEER[[#All],[NTG_ID]])*(NTG_2020_Map!$AL15=NTG_2020_fr_DEER[[#All],[Version]]),0),MATCH(AU$2,NTG_2020_fr_DEER[#Headers],0))</f>
        <v/>
      </c>
      <c r="AV15" s="49" t="str" cm="1">
        <f t="array" ref="AV15">INDEX(NTG_2020_fr_DEER[#All],MATCH(1,(NTG_2020_Map!$AK15=NTG_2020_fr_DEER[[#All],[NTG_ID]])*(NTG_2020_Map!$AL15=NTG_2020_fr_DEER[[#All],[Version]]),0),MATCH(AV$2,NTG_2020_fr_DEER[#Headers],0))</f>
        <v>1</v>
      </c>
      <c r="AW15" s="49" t="str" cm="1">
        <f t="array" ref="AW15">INDEX(NTG_2020_fr_DEER[#All],MATCH(1,(NTG_2020_Map!$AK15=NTG_2020_fr_DEER[[#All],[NTG_ID]])*(NTG_2020_Map!$AL15=NTG_2020_fr_DEER[[#All],[Version]]),0),MATCH(AW$2,NTG_2020_fr_DEER[#Headers],0))</f>
        <v>1</v>
      </c>
      <c r="AX15" s="49" t="str" cm="1">
        <f t="array" ref="AX15">INDEX(NTG_2020_fr_DEER[#All],MATCH(1,(NTG_2020_Map!$AK15=NTG_2020_fr_DEER[[#All],[NTG_ID]])*(NTG_2020_Map!$AL15=NTG_2020_fr_DEER[[#All],[Version]]),0),MATCH(AX$2,NTG_2020_fr_DEER[#Headers],0))</f>
        <v>0</v>
      </c>
      <c r="AY15" s="50" cm="1">
        <f t="array" ref="AY15">INDEX(NTG_2020_fr_DEER[#All],MATCH(1,(NTG_2020_Map!$AK15=NTG_2020_fr_DEER[[#All],[NTG_ID]])*(NTG_2020_Map!$AL15=NTG_2020_fr_DEER[[#All],[Version]]),0),MATCH(AY$2,NTG_2020_fr_DEER[#Headers],0))</f>
        <v>45037.694506006941</v>
      </c>
      <c r="AZ15" s="48" t="str" cm="1">
        <f t="array" ref="AZ15">INDEX(NTG_2020_fr_DEER[#All],MATCH(1,(NTG_2020_Map!$AK15=NTG_2020_fr_DEER[[#All],[NTG_ID]])*(NTG_2020_Map!$AL15=NTG_2020_fr_DEER[[#All],[Version]]),0),MATCH(AZ$2,NTG_2020_fr_DEER[#Headers],0))</f>
        <v>Expiring old NTG IDs</v>
      </c>
      <c r="BA15" s="48" t="str" cm="1">
        <f t="array" ref="BA15">INDEX(NTG_2020_fr_DEER[#All],MATCH(1,(NTG_2020_Map!$AK15=NTG_2020_fr_DEER[[#All],[NTG_ID]])*(NTG_2020_Map!$AL15=NTG_2020_fr_DEER[[#All],[Version]]),0),MATCH(BA$2,NTG_2020_fr_DEER[#Headers],0))</f>
        <v>Deemed Ex Ante Team</v>
      </c>
      <c r="BB15" s="50" cm="1">
        <f t="array" ref="BB15">INDEX(NTG_2020_fr_DEER[#All],MATCH(1,(NTG_2020_Map!$AK15=NTG_2020_fr_DEER[[#All],[NTG_ID]])*(NTG_2020_Map!$AL15=NTG_2020_fr_DEER[[#All],[Version]]),0),MATCH(BB$2,NTG_2020_fr_DEER[#Headers],0))</f>
        <v>44566.539816770834</v>
      </c>
      <c r="BC15" s="48" t="str" cm="1">
        <f t="array" ref="BC15">INDEX(NTG_2020_fr_DEER[#All],MATCH(1,(NTG_2020_Map!$AK15=NTG_2020_fr_DEER[[#All],[NTG_ID]])*(NTG_2020_Map!$AL15=NTG_2020_fr_DEER[[#All],[Version]]),0),MATCH(BC$2,NTG_2020_fr_DEER[#Headers],0))</f>
        <v/>
      </c>
      <c r="BD15" s="48" t="str" cm="1">
        <f t="array" ref="BD15">INDEX(NTG_2020_fr_DEER[#All],MATCH(1,(NTG_2020_Map!$AK14=NTG_2020_fr_DEER[[#All],[NTG_ID]])*(NTG_2020_Map!$AL14=NTG_2020_fr_DEER[[#All],[Version]]),0),MATCH(BD$2,NTG_2020_fr_DEER[#Headers],0))</f>
        <v>Deemed Ex Ante Team</v>
      </c>
      <c r="BE15" s="60" t="str" cm="1">
        <f t="array" ref="BE15">IFERROR(INDEX(NTG_2020_2022_09_06[#All],MATCH(1,(NTG_2020_Map!$AK14=INDEX(NTG_2020_2022_09_06[#All],,1))*(NTG_2020_Map!$AL14=INDEX(NTG_2020_2022_09_06[#All],,2)),0),8),"Record added subsequent to 2022-09-06")</f>
        <v>Cust-Gen, Deem-DEER, or Deem-WP</v>
      </c>
      <c r="BF15" s="60" t="str" cm="1">
        <f t="array" ref="BF15">IFERROR(INDEX(NTG_2020_2022_09_06[#All],MATCH(1,(NTG_2020_Map!$AK14=INDEX(NTG_2020_2022_09_06[#All],,1))*(NTG_2020_Map!$AL14=INDEX(NTG_2020_2022_09_06[#All],,2)),0),9),"Record added subsequent to 2022-09-06")</f>
        <v>NR, AR, AOE, BW, BRO-RCx</v>
      </c>
      <c r="BG15" s="60" t="str" cm="1">
        <f t="array" ref="BG15">IFERROR(INDEX(NTG_2020_2022_09_06[#All],MATCH(1,(NTG_2020_Map!$AK14=INDEX(NTG_2020_2022_09_06[#All],,1))*(NTG_2020_Map!$AL14=INDEX(NTG_2020_2022_09_06[#All],,2)),0),10),"Record added subsequent to 2022-09-06")</f>
        <v>DnDeemDI or DnCustDI</v>
      </c>
      <c r="BH15" s="63"/>
      <c r="BI15" s="63"/>
    </row>
    <row r="16" spans="1:62" ht="42" hidden="1">
      <c r="A16" s="42" t="str">
        <f t="shared" si="4"/>
        <v/>
      </c>
      <c r="B16" s="43" t="str">
        <f t="shared" si="4"/>
        <v/>
      </c>
      <c r="C16" s="43"/>
      <c r="D16" s="43" t="str">
        <f t="shared" si="5"/>
        <v/>
      </c>
      <c r="E16" s="43"/>
      <c r="F16" s="43" t="str">
        <f t="shared" si="6"/>
        <v/>
      </c>
      <c r="G16" s="43"/>
      <c r="H16" s="43" t="str">
        <f t="shared" si="7"/>
        <v/>
      </c>
      <c r="I16" s="43" t="str">
        <f t="shared" si="7"/>
        <v/>
      </c>
      <c r="J16" s="43"/>
      <c r="K16" s="43" t="str">
        <f t="shared" si="8"/>
        <v/>
      </c>
      <c r="L16" s="43">
        <f t="shared" si="8"/>
        <v>1</v>
      </c>
      <c r="M16" s="43" t="str">
        <f t="shared" si="8"/>
        <v/>
      </c>
      <c r="N16" s="105" t="str">
        <f t="shared" si="8"/>
        <v/>
      </c>
      <c r="O16" s="106" t="str">
        <f t="shared" si="8"/>
        <v/>
      </c>
      <c r="P16" s="113">
        <f t="shared" si="8"/>
        <v>1</v>
      </c>
      <c r="Q16" s="42" t="str">
        <f t="shared" si="1"/>
        <v/>
      </c>
      <c r="R16" s="43" t="str">
        <f t="shared" si="1"/>
        <v/>
      </c>
      <c r="S16" s="43" t="str">
        <f t="shared" si="1"/>
        <v/>
      </c>
      <c r="T16" s="43" t="str">
        <f t="shared" si="1"/>
        <v/>
      </c>
      <c r="U16" s="43" t="str">
        <f t="shared" si="1"/>
        <v/>
      </c>
      <c r="V16" s="43" t="str">
        <f t="shared" si="1"/>
        <v/>
      </c>
      <c r="W16" s="43">
        <f t="shared" si="1"/>
        <v>1</v>
      </c>
      <c r="X16" s="44">
        <f t="shared" si="1"/>
        <v>1</v>
      </c>
      <c r="Y16" s="42">
        <f t="shared" si="2"/>
        <v>1</v>
      </c>
      <c r="Z16" s="43">
        <f t="shared" si="2"/>
        <v>1</v>
      </c>
      <c r="AA16" s="43">
        <f t="shared" si="2"/>
        <v>1</v>
      </c>
      <c r="AB16" s="43">
        <f t="shared" si="2"/>
        <v>1</v>
      </c>
      <c r="AC16" s="105">
        <f t="shared" si="2"/>
        <v>1</v>
      </c>
      <c r="AD16" s="106" t="str">
        <f t="shared" ref="Y16:AH41" si="10">IF(ISERROR(FIND(AD$2,$AT16)),"",1)</f>
        <v/>
      </c>
      <c r="AE16" s="106" t="str">
        <f t="shared" si="10"/>
        <v/>
      </c>
      <c r="AF16" s="106" t="str">
        <f t="shared" si="10"/>
        <v/>
      </c>
      <c r="AG16" s="106" t="str">
        <f t="shared" si="10"/>
        <v/>
      </c>
      <c r="AH16" s="107">
        <f t="shared" si="10"/>
        <v>1</v>
      </c>
      <c r="AI16" s="96" t="str">
        <f t="shared" si="3"/>
        <v/>
      </c>
      <c r="AJ16" s="45" t="str">
        <f t="shared" si="9"/>
        <v/>
      </c>
      <c r="AK16" s="52" t="s">
        <v>481</v>
      </c>
      <c r="AL16" s="46" t="s">
        <v>11</v>
      </c>
      <c r="AM16" s="47">
        <v>43191</v>
      </c>
      <c r="AN16" s="47" cm="1">
        <f t="array" ref="AN16">IF(INDEX(NTG_2020_fr_DEER[#All],MATCH(1,(NTG_2020_Map!$AK16=NTG_2020_fr_DEER[[#All],[NTG_ID]])*(NTG_2020_Map!$AL16=NTG_2020_fr_DEER[[#All],[Version]]),0),MATCH(AN$2,NTG_2020_fr_DEER[#Headers],0))=0,"",INDEX(NTG_2020_fr_DEER[#All],MATCH(1,(NTG_2020_Map!$AK16=NTG_2020_fr_DEER[[#All],[NTG_ID]])*(NTG_2020_Map!$AL16=NTG_2020_fr_DEER[[#All],[Version]]),0),MATCH(AN$2,NTG_2020_fr_DEER[#Headers],0)))</f>
        <v>43465</v>
      </c>
      <c r="AO16" s="101" cm="1">
        <f t="array" ref="AO16">INDEX(NTG_2020_fr_DEER[#All],MATCH(1,(NTG_2020_Map!$AK16=NTG_2020_fr_DEER[[#All],[NTG_ID]])*(NTG_2020_Map!$AL16=NTG_2020_fr_DEER[[#All],[Version]]),0),MATCH(AO$2,NTG_2020_fr_DEER[#Headers],0))</f>
        <v>0.91</v>
      </c>
      <c r="AP16" s="101" cm="1">
        <f t="array" ref="AP16">INDEX(NTG_2020_fr_DEER[#All],MATCH(1,(NTG_2020_Map!$AK16=NTG_2020_fr_DEER[[#All],[NTG_ID]])*(NTG_2020_Map!$AL16=NTG_2020_fr_DEER[[#All],[Version]]),0),MATCH(AP$2,NTG_2020_fr_DEER[#Headers],0))</f>
        <v>0.91</v>
      </c>
      <c r="AQ16" s="48" t="str" cm="1">
        <f t="array" ref="AQ16">INDEX(NTG_2020_fr_DEER[#All],MATCH(1,(NTG_2020_Map!$AK16=NTG_2020_fr_DEER[[#All],[NTG_ID]])*(NTG_2020_Map!$AL16=NTG_2020_fr_DEER[[#All],[Version]]),0),MATCH(AQ$2,NTG_2020_fr_DEER[#Headers],0))</f>
        <v xml:space="preserve">Commercial Interior Hi/Low Bay LED Fixtures, For NR, ROB and NC Measure Application Types only. Not applicable to ER or AR.	</v>
      </c>
      <c r="AR16" s="48" t="str" cm="1">
        <f t="array" ref="AR16">INDEX(NTG_2020_fr_DEER[#All],MATCH(1,(NTG_2020_Map!$AK16=NTG_2020_fr_DEER[[#All],[NTG_ID]])*(NTG_2020_Map!$AL16=NTG_2020_fr_DEER[[#All],[Version]]),0),MATCH(AR$2,NTG_2020_fr_DEER[#Headers],0))</f>
        <v>Deem-DEER|Deem-WP</v>
      </c>
      <c r="AS16" s="48" t="str" cm="1">
        <f t="array" ref="AS16">INDEX(NTG_2020_fr_DEER[#All],MATCH(1,(NTG_2020_Map!$AK16=NTG_2020_fr_DEER[[#All],[NTG_ID]])*(NTG_2020_Map!$AL16=NTG_2020_fr_DEER[[#All],[Version]]),0),MATCH(AS$2,NTG_2020_fr_DEER[#Headers],0))</f>
        <v>NC|NR</v>
      </c>
      <c r="AT16" s="48" t="str" cm="1">
        <f t="array" ref="AT16">INDEX(NTG_2020_fr_DEER[#All],MATCH(1,(NTG_2020_Map!$AK16=NTG_2020_fr_DEER[[#All],[NTG_ID]])*(NTG_2020_Map!$AL16=NTG_2020_fr_DEER[[#All],[Version]]),0),MATCH(AT$2,NTG_2020_fr_DEER[#Headers],0))</f>
        <v>UpDeemed|DnCust|DnDeemed|DnCustDI|DnDeemDI</v>
      </c>
      <c r="AU16" s="48" t="str" cm="1">
        <f t="array" ref="AU16">INDEX(NTG_2020_fr_DEER[#All],MATCH(1,(NTG_2020_Map!$AK16=NTG_2020_fr_DEER[[#All],[NTG_ID]])*(NTG_2020_Map!$AL16=NTG_2020_fr_DEER[[#All],[Version]]),0),MATCH(AU$2,NTG_2020_fr_DEER[#Headers],0))</f>
        <v/>
      </c>
      <c r="AV16" s="49" t="str" cm="1">
        <f t="array" ref="AV16">INDEX(NTG_2020_fr_DEER[#All],MATCH(1,(NTG_2020_Map!$AK16=NTG_2020_fr_DEER[[#All],[NTG_ID]])*(NTG_2020_Map!$AL16=NTG_2020_fr_DEER[[#All],[Version]]),0),MATCH(AV$2,NTG_2020_fr_DEER[#Headers],0))</f>
        <v>1</v>
      </c>
      <c r="AW16" s="49" t="str" cm="1">
        <f t="array" ref="AW16">INDEX(NTG_2020_fr_DEER[#All],MATCH(1,(NTG_2020_Map!$AK16=NTG_2020_fr_DEER[[#All],[NTG_ID]])*(NTG_2020_Map!$AL16=NTG_2020_fr_DEER[[#All],[Version]]),0),MATCH(AW$2,NTG_2020_fr_DEER[#Headers],0))</f>
        <v>1</v>
      </c>
      <c r="AX16" s="49" t="str" cm="1">
        <f t="array" ref="AX16">INDEX(NTG_2020_fr_DEER[#All],MATCH(1,(NTG_2020_Map!$AK16=NTG_2020_fr_DEER[[#All],[NTG_ID]])*(NTG_2020_Map!$AL16=NTG_2020_fr_DEER[[#All],[Version]]),0),MATCH(AX$2,NTG_2020_fr_DEER[#Headers],0))</f>
        <v>0</v>
      </c>
      <c r="AY16" s="50" cm="1">
        <f t="array" ref="AY16">INDEX(NTG_2020_fr_DEER[#All],MATCH(1,(NTG_2020_Map!$AK16=NTG_2020_fr_DEER[[#All],[NTG_ID]])*(NTG_2020_Map!$AL16=NTG_2020_fr_DEER[[#All],[Version]]),0),MATCH(AY$2,NTG_2020_fr_DEER[#Headers],0))</f>
        <v>44810.572696828705</v>
      </c>
      <c r="AZ16" s="48" t="str" cm="1">
        <f t="array" ref="AZ16">INDEX(NTG_2020_fr_DEER[#All],MATCH(1,(NTG_2020_Map!$AK16=NTG_2020_fr_DEER[[#All],[NTG_ID]])*(NTG_2020_Map!$AL16=NTG_2020_fr_DEER[[#All],[Version]]),0),MATCH(AZ$2,NTG_2020_fr_DEER[#Headers],0))</f>
        <v>Updated MeasureAppType, MeasImpactType, and DeliveryType to be more consistent and correct per Resolution E-5221 DEER2024</v>
      </c>
      <c r="BA16" s="48" t="str" cm="1">
        <f t="array" ref="BA16">INDEX(NTG_2020_fr_DEER[#All],MATCH(1,(NTG_2020_Map!$AK16=NTG_2020_fr_DEER[[#All],[NTG_ID]])*(NTG_2020_Map!$AL16=NTG_2020_fr_DEER[[#All],[Version]]),0),MATCH(BA$2,NTG_2020_fr_DEER[#Headers],0))</f>
        <v>Deemed Ex Ante Team</v>
      </c>
      <c r="BB16" s="50" cm="1">
        <f t="array" ref="BB16">INDEX(NTG_2020_fr_DEER[#All],MATCH(1,(NTG_2020_Map!$AK16=NTG_2020_fr_DEER[[#All],[NTG_ID]])*(NTG_2020_Map!$AL16=NTG_2020_fr_DEER[[#All],[Version]]),0),MATCH(BB$2,NTG_2020_fr_DEER[#Headers],0))</f>
        <v>44566.539816770834</v>
      </c>
      <c r="BC16" s="48" t="str" cm="1">
        <f t="array" ref="BC16">INDEX(NTG_2020_fr_DEER[#All],MATCH(1,(NTG_2020_Map!$AK16=NTG_2020_fr_DEER[[#All],[NTG_ID]])*(NTG_2020_Map!$AL16=NTG_2020_fr_DEER[[#All],[Version]]),0),MATCH(BC$2,NTG_2020_fr_DEER[#Headers],0))</f>
        <v>Created to retroactively permit its usage in a now-expired statewide workpaper, SWLG011-01, for the eTRM's platform for generating CET input files.</v>
      </c>
      <c r="BD16" s="48" t="str" cm="1">
        <f t="array" ref="BD16">INDEX(NTG_2020_fr_DEER[#All],MATCH(1,(NTG_2020_Map!$AK15=NTG_2020_fr_DEER[[#All],[NTG_ID]])*(NTG_2020_Map!$AL15=NTG_2020_fr_DEER[[#All],[Version]]),0),MATCH(BD$2,NTG_2020_fr_DEER[#Headers],0))</f>
        <v>Deemed Ex Ante Team</v>
      </c>
      <c r="BE16" s="60" t="str" cm="1">
        <f t="array" ref="BE16">IFERROR(INDEX(NTG_2020_2022_09_06[#All],MATCH(1,(NTG_2020_Map!$AK15=INDEX(NTG_2020_2022_09_06[#All],,1))*(NTG_2020_Map!$AL15=INDEX(NTG_2020_2022_09_06[#All],,2)),0),8),"Record added subsequent to 2022-09-06")</f>
        <v>Cust-Gen, Deem-DEER, or Deem-WP</v>
      </c>
      <c r="BF16" s="60" t="str" cm="1">
        <f t="array" ref="BF16">IFERROR(INDEX(NTG_2020_2022_09_06[#All],MATCH(1,(NTG_2020_Map!$AK15=INDEX(NTG_2020_2022_09_06[#All],,1))*(NTG_2020_Map!$AL15=INDEX(NTG_2020_2022_09_06[#All],,2)),0),9),"Record added subsequent to 2022-09-06")</f>
        <v>NR or AR</v>
      </c>
      <c r="BG16" s="60" t="str" cm="1">
        <f t="array" ref="BG16">IFERROR(INDEX(NTG_2020_2022_09_06[#All],MATCH(1,(NTG_2020_Map!$AK15=INDEX(NTG_2020_2022_09_06[#All],,1))*(NTG_2020_Map!$AL15=INDEX(NTG_2020_2022_09_06[#All],,2)),0),10),"Record added subsequent to 2022-09-06")</f>
        <v>DnDeemDI or DnCustDI</v>
      </c>
      <c r="BH16" s="63"/>
      <c r="BI16" s="63"/>
    </row>
    <row r="17" spans="1:61" ht="31.5" hidden="1">
      <c r="A17" s="42" t="str">
        <f t="shared" si="4"/>
        <v/>
      </c>
      <c r="B17" s="43">
        <f t="shared" si="4"/>
        <v>1</v>
      </c>
      <c r="C17" s="43"/>
      <c r="D17" s="43" t="str">
        <f t="shared" si="5"/>
        <v/>
      </c>
      <c r="E17" s="43"/>
      <c r="F17" s="43" t="str">
        <f t="shared" si="6"/>
        <v/>
      </c>
      <c r="G17" s="43"/>
      <c r="H17" s="43" t="str">
        <f t="shared" si="7"/>
        <v/>
      </c>
      <c r="I17" s="43" t="str">
        <f t="shared" si="7"/>
        <v/>
      </c>
      <c r="J17" s="43"/>
      <c r="K17" s="43" t="str">
        <f t="shared" si="8"/>
        <v/>
      </c>
      <c r="L17" s="43">
        <f t="shared" si="8"/>
        <v>1</v>
      </c>
      <c r="M17" s="43" t="str">
        <f t="shared" si="8"/>
        <v/>
      </c>
      <c r="N17" s="105" t="str">
        <f t="shared" si="8"/>
        <v/>
      </c>
      <c r="O17" s="106" t="str">
        <f t="shared" si="8"/>
        <v/>
      </c>
      <c r="P17" s="113">
        <f t="shared" si="8"/>
        <v>1</v>
      </c>
      <c r="Q17" s="42" t="str">
        <f t="shared" si="1"/>
        <v/>
      </c>
      <c r="R17" s="43">
        <f t="shared" si="1"/>
        <v>1</v>
      </c>
      <c r="S17" s="43" t="str">
        <f t="shared" si="1"/>
        <v/>
      </c>
      <c r="T17" s="43" t="str">
        <f t="shared" si="1"/>
        <v/>
      </c>
      <c r="U17" s="43" t="str">
        <f t="shared" si="1"/>
        <v/>
      </c>
      <c r="V17" s="43" t="str">
        <f t="shared" si="1"/>
        <v/>
      </c>
      <c r="W17" s="43">
        <f t="shared" si="1"/>
        <v>1</v>
      </c>
      <c r="X17" s="44">
        <f t="shared" si="1"/>
        <v>1</v>
      </c>
      <c r="Y17" s="42" t="str">
        <f t="shared" si="10"/>
        <v/>
      </c>
      <c r="Z17" s="43">
        <f t="shared" si="10"/>
        <v>1</v>
      </c>
      <c r="AA17" s="43">
        <f t="shared" si="10"/>
        <v>1</v>
      </c>
      <c r="AB17" s="43">
        <f t="shared" si="10"/>
        <v>1</v>
      </c>
      <c r="AC17" s="105">
        <f t="shared" si="10"/>
        <v>1</v>
      </c>
      <c r="AD17" s="106" t="str">
        <f t="shared" si="10"/>
        <v/>
      </c>
      <c r="AE17" s="106" t="str">
        <f t="shared" si="10"/>
        <v/>
      </c>
      <c r="AF17" s="106" t="str">
        <f t="shared" si="10"/>
        <v/>
      </c>
      <c r="AG17" s="106" t="str">
        <f t="shared" si="10"/>
        <v/>
      </c>
      <c r="AH17" s="107">
        <f t="shared" si="10"/>
        <v>1</v>
      </c>
      <c r="AI17" s="96" t="str">
        <f t="shared" si="3"/>
        <v/>
      </c>
      <c r="AJ17" s="45">
        <f t="shared" si="9"/>
        <v>1</v>
      </c>
      <c r="AK17" s="52" t="s">
        <v>602</v>
      </c>
      <c r="AL17" s="46" t="s">
        <v>594</v>
      </c>
      <c r="AM17" s="47">
        <v>45292</v>
      </c>
      <c r="AN17" s="47" cm="1">
        <f t="array" ref="AN17">IF(INDEX(NTG_2020_fr_DEER[#All],MATCH(1,(NTG_2020_Map!$AK17=NTG_2020_fr_DEER[[#All],[NTG_ID]])*(NTG_2020_Map!$AL17=NTG_2020_fr_DEER[[#All],[Version]]),0),MATCH(AN$2,NTG_2020_fr_DEER[#Headers],0))=0,"",INDEX(NTG_2020_fr_DEER[#All],MATCH(1,(NTG_2020_Map!$AK17=NTG_2020_fr_DEER[[#All],[NTG_ID]])*(NTG_2020_Map!$AL17=NTG_2020_fr_DEER[[#All],[Version]]),0),MATCH(AN$2,NTG_2020_fr_DEER[#Headers],0)))</f>
        <v>46022</v>
      </c>
      <c r="AO17" s="101" cm="1">
        <f t="array" ref="AO17">INDEX(NTG_2020_fr_DEER[#All],MATCH(1,(NTG_2020_Map!$AK17=NTG_2020_fr_DEER[[#All],[NTG_ID]])*(NTG_2020_Map!$AL17=NTG_2020_fr_DEER[[#All],[Version]]),0),MATCH(AO$2,NTG_2020_fr_DEER[#Headers],0))</f>
        <v>0.35</v>
      </c>
      <c r="AP17" s="101" cm="1">
        <f t="array" ref="AP17">INDEX(NTG_2020_fr_DEER[#All],MATCH(1,(NTG_2020_Map!$AK17=NTG_2020_fr_DEER[[#All],[NTG_ID]])*(NTG_2020_Map!$AL17=NTG_2020_fr_DEER[[#All],[Version]]),0),MATCH(AP$2,NTG_2020_fr_DEER[#Headers],0))</f>
        <v>0.35</v>
      </c>
      <c r="AQ17" s="48" t="str" cm="1">
        <f t="array" ref="AQ17">INDEX(NTG_2020_fr_DEER[#All],MATCH(1,(NTG_2020_Map!$AK17=NTG_2020_fr_DEER[[#All],[NTG_ID]])*(NTG_2020_Map!$AL17=NTG_2020_fr_DEER[[#All],[Version]]),0),MATCH(AQ$2,NTG_2020_fr_DEER[#Headers],0))</f>
        <v>Commercial fryer</v>
      </c>
      <c r="AR17" s="48" t="str" cm="1">
        <f t="array" ref="AR17">INDEX(NTG_2020_fr_DEER[#All],MATCH(1,(NTG_2020_Map!$AK17=NTG_2020_fr_DEER[[#All],[NTG_ID]])*(NTG_2020_Map!$AL17=NTG_2020_fr_DEER[[#All],[Version]]),0),MATCH(AR$2,NTG_2020_fr_DEER[#Headers],0))</f>
        <v>Cust-Gen|Deem-DEER|Deem-WP</v>
      </c>
      <c r="AS17" s="48" t="str" cm="1">
        <f t="array" ref="AS17">INDEX(NTG_2020_fr_DEER[#All],MATCH(1,(NTG_2020_Map!$AK17=NTG_2020_fr_DEER[[#All],[NTG_ID]])*(NTG_2020_Map!$AL17=NTG_2020_fr_DEER[[#All],[Version]]),0),MATCH(AS$2,NTG_2020_fr_DEER[#Headers],0))</f>
        <v>AR|NC|NR</v>
      </c>
      <c r="AT17" s="48" t="str" cm="1">
        <f t="array" ref="AT17">INDEX(NTG_2020_fr_DEER[#All],MATCH(1,(NTG_2020_Map!$AK17=NTG_2020_fr_DEER[[#All],[NTG_ID]])*(NTG_2020_Map!$AL17=NTG_2020_fr_DEER[[#All],[Version]]),0),MATCH(AT$2,NTG_2020_fr_DEER[#Headers],0))</f>
        <v>DnCust|DnDeemed|DnCustDI|DnDeemDI</v>
      </c>
      <c r="AU17" s="48" t="str" cm="1">
        <f t="array" ref="AU17">INDEX(NTG_2020_fr_DEER[#All],MATCH(1,(NTG_2020_Map!$AK17=NTG_2020_fr_DEER[[#All],[NTG_ID]])*(NTG_2020_Map!$AL17=NTG_2020_fr_DEER[[#All],[Version]]),0),MATCH(AU$2,NTG_2020_fr_DEER[#Headers],0))</f>
        <v>D24 v0</v>
      </c>
      <c r="AV17" s="49" t="str" cm="1">
        <f t="array" ref="AV17">INDEX(NTG_2020_fr_DEER[#All],MATCH(1,(NTG_2020_Map!$AK17=NTG_2020_fr_DEER[[#All],[NTG_ID]])*(NTG_2020_Map!$AL17=NTG_2020_fr_DEER[[#All],[Version]]),0),MATCH(AV$2,NTG_2020_fr_DEER[#Headers],0))</f>
        <v>1</v>
      </c>
      <c r="AW17" s="49" t="str" cm="1">
        <f t="array" ref="AW17">INDEX(NTG_2020_fr_DEER[#All],MATCH(1,(NTG_2020_Map!$AK17=NTG_2020_fr_DEER[[#All],[NTG_ID]])*(NTG_2020_Map!$AL17=NTG_2020_fr_DEER[[#All],[Version]]),0),MATCH(AW$2,NTG_2020_fr_DEER[#Headers],0))</f>
        <v>1</v>
      </c>
      <c r="AX17" s="49" t="str" cm="1">
        <f t="array" ref="AX17">INDEX(NTG_2020_fr_DEER[#All],MATCH(1,(NTG_2020_Map!$AK17=NTG_2020_fr_DEER[[#All],[NTG_ID]])*(NTG_2020_Map!$AL17=NTG_2020_fr_DEER[[#All],[Version]]),0),MATCH(AX$2,NTG_2020_fr_DEER[#Headers],0))</f>
        <v>0</v>
      </c>
      <c r="AY17" s="50" cm="1">
        <f t="array" ref="AY17">INDEX(NTG_2020_fr_DEER[#All],MATCH(1,(NTG_2020_Map!$AK17=NTG_2020_fr_DEER[[#All],[NTG_ID]])*(NTG_2020_Map!$AL17=NTG_2020_fr_DEER[[#All],[Version]]),0),MATCH(AY$2,NTG_2020_fr_DEER[#Headers],0))</f>
        <v>45448.629734189817</v>
      </c>
      <c r="AZ17" s="48" t="str" cm="1">
        <f t="array" ref="AZ17">INDEX(NTG_2020_fr_DEER[#All],MATCH(1,(NTG_2020_Map!$AK17=NTG_2020_fr_DEER[[#All],[NTG_ID]])*(NTG_2020_Map!$AL17=NTG_2020_fr_DEER[[#All],[Version]]),0),MATCH(AZ$2,NTG_2020_fr_DEER[#Headers],0))</f>
        <v>Expired this record since a new record was created that uses the updated Measure Impact Types and Delivery Types per DEER2026 Scoping Document.</v>
      </c>
      <c r="BA17" s="48" t="str" cm="1">
        <f t="array" ref="BA17">INDEX(NTG_2020_fr_DEER[#All],MATCH(1,(NTG_2020_Map!$AK17=NTG_2020_fr_DEER[[#All],[NTG_ID]])*(NTG_2020_Map!$AL17=NTG_2020_fr_DEER[[#All],[Version]]),0),MATCH(BA$2,NTG_2020_fr_DEER[#Headers],0))</f>
        <v>Deemed Ex Ante Team</v>
      </c>
      <c r="BB17" s="50" cm="1">
        <f t="array" ref="BB17">INDEX(NTG_2020_fr_DEER[#All],MATCH(1,(NTG_2020_Map!$AK17=NTG_2020_fr_DEER[[#All],[NTG_ID]])*(NTG_2020_Map!$AL17=NTG_2020_fr_DEER[[#All],[Version]]),0),MATCH(BB$2,NTG_2020_fr_DEER[#Headers],0))</f>
        <v>44706.672438321759</v>
      </c>
      <c r="BC17" s="48" t="str" cm="1">
        <f t="array" ref="BC17">INDEX(NTG_2020_fr_DEER[#All],MATCH(1,(NTG_2020_Map!$AK17=NTG_2020_fr_DEER[[#All],[NTG_ID]])*(NTG_2020_Map!$AL17=NTG_2020_fr_DEER[[#All],[Version]]),0),MATCH(BC$2,NTG_2020_fr_DEER[#Headers],0))</f>
        <v>Group A-Final Impact Evaluation Non-Residential Deemed Pump and Food Service Program Year 2020, 2022-04-28, p. 6-16</v>
      </c>
      <c r="BD17" s="48" t="str" cm="1">
        <f t="array" ref="BD17">INDEX(NTG_2020_fr_DEER[#All],MATCH(1,(NTG_2020_Map!$AK16=NTG_2020_fr_DEER[[#All],[NTG_ID]])*(NTG_2020_Map!$AL16=NTG_2020_fr_DEER[[#All],[Version]]),0),MATCH(BD$2,NTG_2020_fr_DEER[#Headers],0))</f>
        <v>Deemed Ex Ante Team</v>
      </c>
      <c r="BE17" s="60" t="str" cm="1">
        <f t="array" ref="BE17">IFERROR(INDEX(NTG_2020_2022_09_06[#All],MATCH(1,(NTG_2020_Map!$AK16=INDEX(NTG_2020_2022_09_06[#All],,1))*(NTG_2020_Map!$AL16=INDEX(NTG_2020_2022_09_06[#All],,2)),0),8),"Record added subsequent to 2022-09-06")</f>
        <v>All</v>
      </c>
      <c r="BF17" s="60" t="str" cm="1">
        <f t="array" ref="BF17">IFERROR(INDEX(NTG_2020_2022_09_06[#All],MATCH(1,(NTG_2020_Map!$AK16=INDEX(NTG_2020_2022_09_06[#All],,1))*(NTG_2020_Map!$AL16=INDEX(NTG_2020_2022_09_06[#All],,2)),0),9),"Record added subsequent to 2022-09-06")</f>
        <v xml:space="preserve">NR or NC	</v>
      </c>
      <c r="BG17" s="60" t="str" cm="1">
        <f t="array" ref="BG17">IFERROR(INDEX(NTG_2020_2022_09_06[#All],MATCH(1,(NTG_2020_Map!$AK16=INDEX(NTG_2020_2022_09_06[#All],,1))*(NTG_2020_Map!$AL16=INDEX(NTG_2020_2022_09_06[#All],,2)),0),10),"Record added subsequent to 2022-09-06")</f>
        <v>All</v>
      </c>
      <c r="BH17" s="63"/>
      <c r="BI17" s="63"/>
    </row>
    <row r="18" spans="1:61" ht="31.5" hidden="1">
      <c r="A18" s="42" t="str">
        <f t="shared" si="4"/>
        <v/>
      </c>
      <c r="B18" s="43" t="str">
        <f t="shared" si="4"/>
        <v/>
      </c>
      <c r="C18" s="43"/>
      <c r="D18" s="43" t="str">
        <f t="shared" si="5"/>
        <v/>
      </c>
      <c r="E18" s="43"/>
      <c r="F18" s="43" t="str">
        <f t="shared" si="6"/>
        <v/>
      </c>
      <c r="G18" s="43"/>
      <c r="H18" s="43" t="str">
        <f t="shared" si="7"/>
        <v/>
      </c>
      <c r="I18" s="43" t="str">
        <f t="shared" si="7"/>
        <v/>
      </c>
      <c r="J18" s="43"/>
      <c r="K18" s="43" t="str">
        <f t="shared" si="8"/>
        <v/>
      </c>
      <c r="L18" s="43">
        <f t="shared" si="8"/>
        <v>1</v>
      </c>
      <c r="M18" s="43" t="str">
        <f t="shared" si="8"/>
        <v/>
      </c>
      <c r="N18" s="105" t="str">
        <f t="shared" si="8"/>
        <v/>
      </c>
      <c r="O18" s="106" t="str">
        <f t="shared" si="8"/>
        <v/>
      </c>
      <c r="P18" s="113">
        <f t="shared" si="8"/>
        <v>1</v>
      </c>
      <c r="Q18" s="42" t="str">
        <f t="shared" si="1"/>
        <v/>
      </c>
      <c r="R18" s="43">
        <f t="shared" si="1"/>
        <v>1</v>
      </c>
      <c r="S18" s="43" t="str">
        <f t="shared" si="1"/>
        <v/>
      </c>
      <c r="T18" s="43" t="str">
        <f t="shared" si="1"/>
        <v/>
      </c>
      <c r="U18" s="43" t="str">
        <f t="shared" si="1"/>
        <v/>
      </c>
      <c r="V18" s="43" t="str">
        <f t="shared" si="1"/>
        <v/>
      </c>
      <c r="W18" s="43">
        <f t="shared" si="1"/>
        <v>1</v>
      </c>
      <c r="X18" s="44">
        <f t="shared" si="1"/>
        <v>1</v>
      </c>
      <c r="Y18" s="42">
        <f t="shared" si="10"/>
        <v>1</v>
      </c>
      <c r="Z18" s="43" t="str">
        <f t="shared" si="10"/>
        <v/>
      </c>
      <c r="AA18" s="43" t="str">
        <f t="shared" si="10"/>
        <v/>
      </c>
      <c r="AB18" s="43" t="str">
        <f t="shared" si="10"/>
        <v/>
      </c>
      <c r="AC18" s="105" t="str">
        <f t="shared" si="10"/>
        <v/>
      </c>
      <c r="AD18" s="106" t="str">
        <f t="shared" si="10"/>
        <v/>
      </c>
      <c r="AE18" s="106" t="str">
        <f t="shared" si="10"/>
        <v/>
      </c>
      <c r="AF18" s="106" t="str">
        <f t="shared" si="10"/>
        <v/>
      </c>
      <c r="AG18" s="106" t="str">
        <f t="shared" si="10"/>
        <v/>
      </c>
      <c r="AH18" s="107" t="str">
        <f t="shared" si="10"/>
        <v/>
      </c>
      <c r="AI18" s="96" t="str">
        <f t="shared" si="3"/>
        <v/>
      </c>
      <c r="AJ18" s="45" t="str">
        <f t="shared" si="9"/>
        <v/>
      </c>
      <c r="AK18" s="52" t="s">
        <v>632</v>
      </c>
      <c r="AL18" s="46" t="s">
        <v>594</v>
      </c>
      <c r="AM18" s="47">
        <v>45292</v>
      </c>
      <c r="AN18" s="47" cm="1">
        <f t="array" ref="AN18">IF(INDEX(NTG_2020_fr_DEER[#All],MATCH(1,(NTG_2020_Map!$AK18=NTG_2020_fr_DEER[[#All],[NTG_ID]])*(NTG_2020_Map!$AL18=NTG_2020_fr_DEER[[#All],[Version]]),0),MATCH(AN$2,NTG_2020_fr_DEER[#Headers],0))=0,"",INDEX(NTG_2020_fr_DEER[#All],MATCH(1,(NTG_2020_Map!$AK18=NTG_2020_fr_DEER[[#All],[NTG_ID]])*(NTG_2020_Map!$AL18=NTG_2020_fr_DEER[[#All],[Version]]),0),MATCH(AN$2,NTG_2020_fr_DEER[#Headers],0)))</f>
        <v>46022</v>
      </c>
      <c r="AO18" s="101" cm="1">
        <f t="array" ref="AO18">INDEX(NTG_2020_fr_DEER[#All],MATCH(1,(NTG_2020_Map!$AK18=NTG_2020_fr_DEER[[#All],[NTG_ID]])*(NTG_2020_Map!$AL18=NTG_2020_fr_DEER[[#All],[Version]]),0),MATCH(AO$2,NTG_2020_fr_DEER[#Headers],0))</f>
        <v>0.1</v>
      </c>
      <c r="AP18" s="101" cm="1">
        <f t="array" ref="AP18">INDEX(NTG_2020_fr_DEER[#All],MATCH(1,(NTG_2020_Map!$AK18=NTG_2020_fr_DEER[[#All],[NTG_ID]])*(NTG_2020_Map!$AL18=NTG_2020_fr_DEER[[#All],[Version]]),0),MATCH(AP$2,NTG_2020_fr_DEER[#Headers],0))</f>
        <v>0.1</v>
      </c>
      <c r="AQ18" s="48" t="str" cm="1">
        <f t="array" ref="AQ18">INDEX(NTG_2020_fr_DEER[#All],MATCH(1,(NTG_2020_Map!$AK18=NTG_2020_fr_DEER[[#All],[NTG_ID]])*(NTG_2020_Map!$AL18=NTG_2020_fr_DEER[[#All],[Version]]),0),MATCH(AQ$2,NTG_2020_fr_DEER[#Headers],0))</f>
        <v>Water heating boiler, Commercial</v>
      </c>
      <c r="AR18" s="48" t="str" cm="1">
        <f t="array" ref="AR18">INDEX(NTG_2020_fr_DEER[#All],MATCH(1,(NTG_2020_Map!$AK18=NTG_2020_fr_DEER[[#All],[NTG_ID]])*(NTG_2020_Map!$AL18=NTG_2020_fr_DEER[[#All],[Version]]),0),MATCH(AR$2,NTG_2020_fr_DEER[#Headers],0))</f>
        <v>Deem-DEER|Deem-WP</v>
      </c>
      <c r="AS18" s="48" t="str" cm="1">
        <f t="array" ref="AS18">INDEX(NTG_2020_fr_DEER[#All],MATCH(1,(NTG_2020_Map!$AK18=NTG_2020_fr_DEER[[#All],[NTG_ID]])*(NTG_2020_Map!$AL18=NTG_2020_fr_DEER[[#All],[Version]]),0),MATCH(AS$2,NTG_2020_fr_DEER[#Headers],0))</f>
        <v>AR|NC|NR</v>
      </c>
      <c r="AT18" s="48" t="str" cm="1">
        <f t="array" ref="AT18">INDEX(NTG_2020_fr_DEER[#All],MATCH(1,(NTG_2020_Map!$AK18=NTG_2020_fr_DEER[[#All],[NTG_ID]])*(NTG_2020_Map!$AL18=NTG_2020_fr_DEER[[#All],[Version]]),0),MATCH(AT$2,NTG_2020_fr_DEER[#Headers],0))</f>
        <v>UpDeemed</v>
      </c>
      <c r="AU18" s="48" t="str" cm="1">
        <f t="array" ref="AU18">INDEX(NTG_2020_fr_DEER[#All],MATCH(1,(NTG_2020_Map!$AK18=NTG_2020_fr_DEER[[#All],[NTG_ID]])*(NTG_2020_Map!$AL18=NTG_2020_fr_DEER[[#All],[Version]]),0),MATCH(AU$2,NTG_2020_fr_DEER[#Headers],0))</f>
        <v>D24 v0</v>
      </c>
      <c r="AV18" s="49" t="str" cm="1">
        <f t="array" ref="AV18">INDEX(NTG_2020_fr_DEER[#All],MATCH(1,(NTG_2020_Map!$AK18=NTG_2020_fr_DEER[[#All],[NTG_ID]])*(NTG_2020_Map!$AL18=NTG_2020_fr_DEER[[#All],[Version]]),0),MATCH(AV$2,NTG_2020_fr_DEER[#Headers],0))</f>
        <v>1</v>
      </c>
      <c r="AW18" s="49" t="str" cm="1">
        <f t="array" ref="AW18">INDEX(NTG_2020_fr_DEER[#All],MATCH(1,(NTG_2020_Map!$AK18=NTG_2020_fr_DEER[[#All],[NTG_ID]])*(NTG_2020_Map!$AL18=NTG_2020_fr_DEER[[#All],[Version]]),0),MATCH(AW$2,NTG_2020_fr_DEER[#Headers],0))</f>
        <v>1</v>
      </c>
      <c r="AX18" s="49" t="str" cm="1">
        <f t="array" ref="AX18">INDEX(NTG_2020_fr_DEER[#All],MATCH(1,(NTG_2020_Map!$AK18=NTG_2020_fr_DEER[[#All],[NTG_ID]])*(NTG_2020_Map!$AL18=NTG_2020_fr_DEER[[#All],[Version]]),0),MATCH(AX$2,NTG_2020_fr_DEER[#Headers],0))</f>
        <v>0</v>
      </c>
      <c r="AY18" s="50" cm="1">
        <f t="array" ref="AY18">INDEX(NTG_2020_fr_DEER[#All],MATCH(1,(NTG_2020_Map!$AK18=NTG_2020_fr_DEER[[#All],[NTG_ID]])*(NTG_2020_Map!$AL18=NTG_2020_fr_DEER[[#All],[Version]]),0),MATCH(AY$2,NTG_2020_fr_DEER[#Headers],0))</f>
        <v>45448.629734189817</v>
      </c>
      <c r="AZ18" s="48" t="str" cm="1">
        <f t="array" ref="AZ18">INDEX(NTG_2020_fr_DEER[#All],MATCH(1,(NTG_2020_Map!$AK18=NTG_2020_fr_DEER[[#All],[NTG_ID]])*(NTG_2020_Map!$AL18=NTG_2020_fr_DEER[[#All],[Version]]),0),MATCH(AZ$2,NTG_2020_fr_DEER[#Headers],0))</f>
        <v>Expired this record since a new record was created that uses the updated Measure Impact Types and Delivery Types per DEER2026 Scoping Document.</v>
      </c>
      <c r="BA18" s="48" t="str" cm="1">
        <f t="array" ref="BA18">INDEX(NTG_2020_fr_DEER[#All],MATCH(1,(NTG_2020_Map!$AK18=NTG_2020_fr_DEER[[#All],[NTG_ID]])*(NTG_2020_Map!$AL18=NTG_2020_fr_DEER[[#All],[Version]]),0),MATCH(BA$2,NTG_2020_fr_DEER[#Headers],0))</f>
        <v>Deemed Ex Ante Team</v>
      </c>
      <c r="BB18" s="50" cm="1">
        <f t="array" ref="BB18">INDEX(NTG_2020_fr_DEER[#All],MATCH(1,(NTG_2020_Map!$AK18=NTG_2020_fr_DEER[[#All],[NTG_ID]])*(NTG_2020_Map!$AL18=NTG_2020_fr_DEER[[#All],[Version]]),0),MATCH(BB$2,NTG_2020_fr_DEER[#Headers],0))</f>
        <v>44706.672438321759</v>
      </c>
      <c r="BC18" s="48" t="str" cm="1">
        <f t="array" ref="BC18">INDEX(NTG_2020_fr_DEER[#All],MATCH(1,(NTG_2020_Map!$AK18=NTG_2020_fr_DEER[[#All],[NTG_ID]])*(NTG_2020_Map!$AL18=NTG_2020_fr_DEER[[#All],[Version]]),0),MATCH(BC$2,NTG_2020_fr_DEER[#Headers],0))</f>
        <v>Group A-Impact Evaluation Report Commercial HVAC Sector-Program Year 2020, 2022-04-29, p. 28</v>
      </c>
      <c r="BD18" s="48" t="str" cm="1">
        <f t="array" ref="BD18">INDEX(NTG_2020_fr_DEER[#All],MATCH(1,(NTG_2020_Map!$AK17=NTG_2020_fr_DEER[[#All],[NTG_ID]])*(NTG_2020_Map!$AL17=NTG_2020_fr_DEER[[#All],[Version]]),0),MATCH(BD$2,NTG_2020_fr_DEER[#Headers],0))</f>
        <v>Deemed Ex Ante Team</v>
      </c>
      <c r="BE18" s="60" t="str" cm="1">
        <f t="array" ref="BE18">IFERROR(INDEX(NTG_2020_2022_09_06[#All],MATCH(1,(NTG_2020_Map!$AK17=INDEX(NTG_2020_2022_09_06[#All],,1))*(NTG_2020_Map!$AL17=INDEX(NTG_2020_2022_09_06[#All],,2)),0),8),"Record added subsequent to 2022-09-06")</f>
        <v>Deemed</v>
      </c>
      <c r="BF18" s="60" t="str" cm="1">
        <f t="array" ref="BF18">IFERROR(INDEX(NTG_2020_2022_09_06[#All],MATCH(1,(NTG_2020_Map!$AK17=INDEX(NTG_2020_2022_09_06[#All],,1))*(NTG_2020_Map!$AL17=INDEX(NTG_2020_2022_09_06[#All],,2)),0),9),"Record added subsequent to 2022-09-06")</f>
        <v>All</v>
      </c>
      <c r="BG18" s="60" t="str" cm="1">
        <f t="array" ref="BG18">IFERROR(INDEX(NTG_2020_2022_09_06[#All],MATCH(1,(NTG_2020_Map!$AK17=INDEX(NTG_2020_2022_09_06[#All],,1))*(NTG_2020_Map!$AL17=INDEX(NTG_2020_2022_09_06[#All],,2)),0),10),"Record added subsequent to 2022-09-06")</f>
        <v>Downstream</v>
      </c>
      <c r="BH18" s="63"/>
      <c r="BI18" s="64"/>
    </row>
    <row r="19" spans="1:61" ht="63" hidden="1">
      <c r="A19" s="42">
        <f t="shared" si="4"/>
        <v>1</v>
      </c>
      <c r="B19" s="43">
        <f t="shared" si="4"/>
        <v>1</v>
      </c>
      <c r="C19" s="43"/>
      <c r="D19" s="43">
        <f t="shared" si="5"/>
        <v>1</v>
      </c>
      <c r="E19" s="43"/>
      <c r="F19" s="43">
        <f t="shared" si="6"/>
        <v>1</v>
      </c>
      <c r="G19" s="43"/>
      <c r="H19" s="43">
        <f t="shared" si="7"/>
        <v>1</v>
      </c>
      <c r="I19" s="43">
        <f t="shared" si="7"/>
        <v>1</v>
      </c>
      <c r="J19" s="43"/>
      <c r="K19" s="43" t="str">
        <f t="shared" si="8"/>
        <v/>
      </c>
      <c r="L19" s="43">
        <f t="shared" si="8"/>
        <v>1</v>
      </c>
      <c r="M19" s="43" t="str">
        <f t="shared" si="8"/>
        <v/>
      </c>
      <c r="N19" s="105" t="str">
        <f t="shared" si="8"/>
        <v/>
      </c>
      <c r="O19" s="106" t="str">
        <f t="shared" si="8"/>
        <v/>
      </c>
      <c r="P19" s="113">
        <f t="shared" si="8"/>
        <v>1</v>
      </c>
      <c r="Q19" s="42">
        <f t="shared" ref="Q19:X50" si="11">IF(ISERROR(FIND(Q$2,$AS19)),"",1)</f>
        <v>1</v>
      </c>
      <c r="R19" s="43">
        <f t="shared" si="11"/>
        <v>1</v>
      </c>
      <c r="S19" s="43">
        <f t="shared" si="11"/>
        <v>1</v>
      </c>
      <c r="T19" s="43">
        <f t="shared" si="11"/>
        <v>1</v>
      </c>
      <c r="U19" s="43">
        <f t="shared" si="11"/>
        <v>1</v>
      </c>
      <c r="V19" s="43">
        <f t="shared" si="11"/>
        <v>1</v>
      </c>
      <c r="W19" s="43">
        <f t="shared" si="11"/>
        <v>1</v>
      </c>
      <c r="X19" s="44">
        <f t="shared" si="11"/>
        <v>1</v>
      </c>
      <c r="Y19" s="42" t="str">
        <f t="shared" si="10"/>
        <v/>
      </c>
      <c r="Z19" s="43">
        <f t="shared" si="10"/>
        <v>1</v>
      </c>
      <c r="AA19" s="43">
        <f t="shared" si="10"/>
        <v>1</v>
      </c>
      <c r="AB19" s="43">
        <f t="shared" si="10"/>
        <v>1</v>
      </c>
      <c r="AC19" s="105">
        <f t="shared" si="10"/>
        <v>1</v>
      </c>
      <c r="AD19" s="106" t="str">
        <f t="shared" si="10"/>
        <v/>
      </c>
      <c r="AE19" s="106" t="str">
        <f t="shared" si="10"/>
        <v/>
      </c>
      <c r="AF19" s="106" t="str">
        <f t="shared" si="10"/>
        <v/>
      </c>
      <c r="AG19" s="106" t="str">
        <f t="shared" si="10"/>
        <v/>
      </c>
      <c r="AH19" s="107">
        <f t="shared" si="10"/>
        <v>1</v>
      </c>
      <c r="AI19" s="96" t="str">
        <f t="shared" si="3"/>
        <v/>
      </c>
      <c r="AJ19" s="45">
        <f t="shared" si="9"/>
        <v>1</v>
      </c>
      <c r="AK19" s="52" t="s">
        <v>14</v>
      </c>
      <c r="AL19" s="46" t="s">
        <v>11</v>
      </c>
      <c r="AM19" s="47">
        <v>43466</v>
      </c>
      <c r="AN19" s="47" cm="1">
        <f t="array" ref="AN19">IF(INDEX(NTG_2020_fr_DEER[#All],MATCH(1,(NTG_2020_Map!$AK19=NTG_2020_fr_DEER[[#All],[NTG_ID]])*(NTG_2020_Map!$AL19=NTG_2020_fr_DEER[[#All],[Version]]),0),MATCH(AN$2,NTG_2020_fr_DEER[#Headers],0))=0,"",INDEX(NTG_2020_fr_DEER[#All],MATCH(1,(NTG_2020_Map!$AK19=NTG_2020_fr_DEER[[#All],[NTG_ID]])*(NTG_2020_Map!$AL19=NTG_2020_fr_DEER[[#All],[Version]]),0),MATCH(AN$2,NTG_2020_fr_DEER[#Headers],0)))</f>
        <v>46022</v>
      </c>
      <c r="AO19" s="101" cm="1">
        <f t="array" ref="AO19">INDEX(NTG_2020_fr_DEER[#All],MATCH(1,(NTG_2020_Map!$AK19=NTG_2020_fr_DEER[[#All],[NTG_ID]])*(NTG_2020_Map!$AL19=NTG_2020_fr_DEER[[#All],[Version]]),0),MATCH(AO$2,NTG_2020_fr_DEER[#Headers],0))</f>
        <v>0.85</v>
      </c>
      <c r="AP19" s="101" cm="1">
        <f t="array" ref="AP19">INDEX(NTG_2020_fr_DEER[#All],MATCH(1,(NTG_2020_Map!$AK19=NTG_2020_fr_DEER[[#All],[NTG_ID]])*(NTG_2020_Map!$AL19=NTG_2020_fr_DEER[[#All],[Version]]),0),MATCH(AP$2,NTG_2020_fr_DEER[#Headers],0))</f>
        <v>0.85</v>
      </c>
      <c r="AQ19" s="48" t="str" cm="1">
        <f t="array" ref="AQ19">INDEX(NTG_2020_fr_DEER[#All],MATCH(1,(NTG_2020_Map!$AK19=NTG_2020_fr_DEER[[#All],[NTG_ID]])*(NTG_2020_Map!$AL19=NTG_2020_fr_DEER[[#All],[Version]]),0),MATCH(AQ$2,NTG_2020_fr_DEER[#Headers],0))</f>
        <v>All programs targeting local T&amp;D or generation constrained area</v>
      </c>
      <c r="AR19" s="48" t="str" cm="1">
        <f t="array" ref="AR19">INDEX(NTG_2020_fr_DEER[#All],MATCH(1,(NTG_2020_Map!$AK19=NTG_2020_fr_DEER[[#All],[NTG_ID]])*(NTG_2020_Map!$AL19=NTG_2020_fr_DEER[[#All],[Version]]),0),MATCH(AR$2,NTG_2020_fr_DEER[#Headers],0))</f>
        <v>Cust-FuelSub|Cust-Gen|Cust-NMEC-Pop|Cust-NMEC-Site|Cust-RCT|Cust-SEM|Deem-DEER|Deem-WP</v>
      </c>
      <c r="AS19" s="48" t="str" cm="1">
        <f t="array" ref="AS19">INDEX(NTG_2020_fr_DEER[#All],MATCH(1,(NTG_2020_Map!$AK19=NTG_2020_fr_DEER[[#All],[NTG_ID]])*(NTG_2020_Map!$AL19=NTG_2020_fr_DEER[[#All],[Version]]),0),MATCH(AS$2,NTG_2020_fr_DEER[#Headers],0))</f>
        <v>AOE|AR|BRO-Bhv|BRO-Op|BRO-RCx|BW|NC|NR</v>
      </c>
      <c r="AT19" s="48" t="str" cm="1">
        <f t="array" ref="AT19">INDEX(NTG_2020_fr_DEER[#All],MATCH(1,(NTG_2020_Map!$AK19=NTG_2020_fr_DEER[[#All],[NTG_ID]])*(NTG_2020_Map!$AL19=NTG_2020_fr_DEER[[#All],[Version]]),0),MATCH(AT$2,NTG_2020_fr_DEER[#Headers],0))</f>
        <v>DnCust|DnDeemed|DnCustDI|DnDeemDI</v>
      </c>
      <c r="AU19" s="48" t="str" cm="1">
        <f t="array" ref="AU19">INDEX(NTG_2020_fr_DEER[#All],MATCH(1,(NTG_2020_Map!$AK19=NTG_2020_fr_DEER[[#All],[NTG_ID]])*(NTG_2020_Map!$AL19=NTG_2020_fr_DEER[[#All],[Version]]),0),MATCH(AU$2,NTG_2020_fr_DEER[#Headers],0))</f>
        <v/>
      </c>
      <c r="AV19" s="49" t="str" cm="1">
        <f t="array" ref="AV19">INDEX(NTG_2020_fr_DEER[#All],MATCH(1,(NTG_2020_Map!$AK19=NTG_2020_fr_DEER[[#All],[NTG_ID]])*(NTG_2020_Map!$AL19=NTG_2020_fr_DEER[[#All],[Version]]),0),MATCH(AV$2,NTG_2020_fr_DEER[#Headers],0))</f>
        <v>1</v>
      </c>
      <c r="AW19" s="49" t="str" cm="1">
        <f t="array" ref="AW19">INDEX(NTG_2020_fr_DEER[#All],MATCH(1,(NTG_2020_Map!$AK19=NTG_2020_fr_DEER[[#All],[NTG_ID]])*(NTG_2020_Map!$AL19=NTG_2020_fr_DEER[[#All],[Version]]),0),MATCH(AW$2,NTG_2020_fr_DEER[#Headers],0))</f>
        <v>1</v>
      </c>
      <c r="AX19" s="49" t="str" cm="1">
        <f t="array" ref="AX19">INDEX(NTG_2020_fr_DEER[#All],MATCH(1,(NTG_2020_Map!$AK19=NTG_2020_fr_DEER[[#All],[NTG_ID]])*(NTG_2020_Map!$AL19=NTG_2020_fr_DEER[[#All],[Version]]),0),MATCH(AX$2,NTG_2020_fr_DEER[#Headers],0))</f>
        <v>0</v>
      </c>
      <c r="AY19" s="50" cm="1">
        <f t="array" ref="AY19">INDEX(NTG_2020_fr_DEER[#All],MATCH(1,(NTG_2020_Map!$AK19=NTG_2020_fr_DEER[[#All],[NTG_ID]])*(NTG_2020_Map!$AL19=NTG_2020_fr_DEER[[#All],[Version]]),0),MATCH(AY$2,NTG_2020_fr_DEER[#Headers],0))</f>
        <v>45448.629734189817</v>
      </c>
      <c r="AZ19" s="48" t="str" cm="1">
        <f t="array" ref="AZ19">INDEX(NTG_2020_fr_DEER[#All],MATCH(1,(NTG_2020_Map!$AK19=NTG_2020_fr_DEER[[#All],[NTG_ID]])*(NTG_2020_Map!$AL19=NTG_2020_fr_DEER[[#All],[Version]]),0),MATCH(AZ$2,NTG_2020_fr_DEER[#Headers],0))</f>
        <v>Expired this record since a new record was created that uses the updated Measure Impact Types and Delivery Types per DEER2026 Scoping Document.</v>
      </c>
      <c r="BA19" s="48" t="str" cm="1">
        <f t="array" ref="BA19">INDEX(NTG_2020_fr_DEER[#All],MATCH(1,(NTG_2020_Map!$AK19=NTG_2020_fr_DEER[[#All],[NTG_ID]])*(NTG_2020_Map!$AL19=NTG_2020_fr_DEER[[#All],[Version]]),0),MATCH(BA$2,NTG_2020_fr_DEER[#Headers],0))</f>
        <v>Deemed Ex Ante Team</v>
      </c>
      <c r="BB19" s="50" cm="1">
        <f t="array" ref="BB19">INDEX(NTG_2020_fr_DEER[#All],MATCH(1,(NTG_2020_Map!$AK19=NTG_2020_fr_DEER[[#All],[NTG_ID]])*(NTG_2020_Map!$AL19=NTG_2020_fr_DEER[[#All],[Version]]),0),MATCH(BB$2,NTG_2020_fr_DEER[#Headers],0))</f>
        <v>44566.539816770834</v>
      </c>
      <c r="BC19" s="48" t="str" cm="1">
        <f t="array" ref="BC19">INDEX(NTG_2020_fr_DEER[#All],MATCH(1,(NTG_2020_Map!$AK19=NTG_2020_fr_DEER[[#All],[NTG_ID]])*(NTG_2020_Map!$AL19=NTG_2020_fr_DEER[[#All],[Version]]),0),MATCH(BC$2,NTG_2020_fr_DEER[#Headers],0))</f>
        <v/>
      </c>
      <c r="BD19" s="48" t="str" cm="1">
        <f t="array" ref="BD19">INDEX(NTG_2020_fr_DEER[#All],MATCH(1,(NTG_2020_Map!$AK18=NTG_2020_fr_DEER[[#All],[NTG_ID]])*(NTG_2020_Map!$AL18=NTG_2020_fr_DEER[[#All],[Version]]),0),MATCH(BD$2,NTG_2020_fr_DEER[#Headers],0))</f>
        <v>Deemed Ex Ante Team</v>
      </c>
      <c r="BE19" s="60" t="str" cm="1">
        <f t="array" ref="BE19">IFERROR(INDEX(NTG_2020_2022_09_06[#All],MATCH(1,(NTG_2020_Map!$AK18=INDEX(NTG_2020_2022_09_06[#All],,1))*(NTG_2020_Map!$AL18=INDEX(NTG_2020_2022_09_06[#All],,2)),0),8),"Record added subsequent to 2022-09-06")</f>
        <v>Deemed</v>
      </c>
      <c r="BF19" s="60" t="str" cm="1">
        <f t="array" ref="BF19">IFERROR(INDEX(NTG_2020_2022_09_06[#All],MATCH(1,(NTG_2020_Map!$AK18=INDEX(NTG_2020_2022_09_06[#All],,1))*(NTG_2020_Map!$AL18=INDEX(NTG_2020_2022_09_06[#All],,2)),0),9),"Record added subsequent to 2022-09-06")</f>
        <v>All</v>
      </c>
      <c r="BG19" s="60" t="str" cm="1">
        <f t="array" ref="BG19">IFERROR(INDEX(NTG_2020_2022_09_06[#All],MATCH(1,(NTG_2020_Map!$AK18=INDEX(NTG_2020_2022_09_06[#All],,1))*(NTG_2020_Map!$AL18=INDEX(NTG_2020_2022_09_06[#All],,2)),0),10),"Record added subsequent to 2022-09-06")</f>
        <v>Upstream/Midstream</v>
      </c>
      <c r="BH19" s="63"/>
      <c r="BI19" s="63"/>
    </row>
    <row r="20" spans="1:61" ht="42" hidden="1">
      <c r="A20" s="42" t="str">
        <f t="shared" si="4"/>
        <v/>
      </c>
      <c r="B20" s="43" t="str">
        <f t="shared" si="4"/>
        <v/>
      </c>
      <c r="C20" s="43"/>
      <c r="D20" s="43" t="str">
        <f t="shared" si="5"/>
        <v/>
      </c>
      <c r="E20" s="43"/>
      <c r="F20" s="43" t="str">
        <f t="shared" si="6"/>
        <v/>
      </c>
      <c r="G20" s="43"/>
      <c r="H20" s="43" t="str">
        <f t="shared" si="7"/>
        <v/>
      </c>
      <c r="I20" s="43" t="str">
        <f t="shared" si="7"/>
        <v/>
      </c>
      <c r="J20" s="43"/>
      <c r="K20" s="43" t="str">
        <f t="shared" si="8"/>
        <v/>
      </c>
      <c r="L20" s="43">
        <f t="shared" si="8"/>
        <v>1</v>
      </c>
      <c r="M20" s="43" t="str">
        <f t="shared" si="8"/>
        <v/>
      </c>
      <c r="N20" s="105" t="str">
        <f t="shared" si="8"/>
        <v/>
      </c>
      <c r="O20" s="106" t="str">
        <f t="shared" si="8"/>
        <v/>
      </c>
      <c r="P20" s="113">
        <f t="shared" si="8"/>
        <v>1</v>
      </c>
      <c r="Q20" s="42">
        <f t="shared" si="11"/>
        <v>1</v>
      </c>
      <c r="R20" s="43">
        <f t="shared" si="11"/>
        <v>1</v>
      </c>
      <c r="S20" s="43">
        <f t="shared" si="11"/>
        <v>1</v>
      </c>
      <c r="T20" s="43">
        <f t="shared" si="11"/>
        <v>1</v>
      </c>
      <c r="U20" s="43">
        <f t="shared" si="11"/>
        <v>1</v>
      </c>
      <c r="V20" s="43">
        <f t="shared" si="11"/>
        <v>1</v>
      </c>
      <c r="W20" s="43">
        <f t="shared" si="11"/>
        <v>1</v>
      </c>
      <c r="X20" s="44">
        <f t="shared" si="11"/>
        <v>1</v>
      </c>
      <c r="Y20" s="42">
        <f t="shared" si="10"/>
        <v>1</v>
      </c>
      <c r="Z20" s="43">
        <f t="shared" si="10"/>
        <v>1</v>
      </c>
      <c r="AA20" s="43">
        <f t="shared" si="10"/>
        <v>1</v>
      </c>
      <c r="AB20" s="43">
        <f t="shared" si="10"/>
        <v>1</v>
      </c>
      <c r="AC20" s="105">
        <f t="shared" si="10"/>
        <v>1</v>
      </c>
      <c r="AD20" s="106" t="str">
        <f t="shared" si="10"/>
        <v/>
      </c>
      <c r="AE20" s="106" t="str">
        <f t="shared" si="10"/>
        <v/>
      </c>
      <c r="AF20" s="106" t="str">
        <f t="shared" si="10"/>
        <v/>
      </c>
      <c r="AG20" s="106" t="str">
        <f t="shared" si="10"/>
        <v/>
      </c>
      <c r="AH20" s="107">
        <f t="shared" si="10"/>
        <v>1</v>
      </c>
      <c r="AI20" s="96" t="str">
        <f t="shared" si="3"/>
        <v/>
      </c>
      <c r="AJ20" s="45" t="str">
        <f t="shared" si="9"/>
        <v/>
      </c>
      <c r="AK20" s="52" t="s">
        <v>12</v>
      </c>
      <c r="AL20" s="46" t="s">
        <v>11</v>
      </c>
      <c r="AM20" s="47">
        <v>43466</v>
      </c>
      <c r="AN20" s="47" cm="1">
        <f t="array" ref="AN20">IF(INDEX(NTG_2020_fr_DEER[#All],MATCH(1,(NTG_2020_Map!$AK20=NTG_2020_fr_DEER[[#All],[NTG_ID]])*(NTG_2020_Map!$AL20=NTG_2020_fr_DEER[[#All],[Version]]),0),MATCH(AN$2,NTG_2020_fr_DEER[#Headers],0))=0,"",INDEX(NTG_2020_fr_DEER[#All],MATCH(1,(NTG_2020_Map!$AK20=NTG_2020_fr_DEER[[#All],[NTG_ID]])*(NTG_2020_Map!$AL20=NTG_2020_fr_DEER[[#All],[Version]]),0),MATCH(AN$2,NTG_2020_fr_DEER[#Headers],0)))</f>
        <v>46022</v>
      </c>
      <c r="AO20" s="101" cm="1">
        <f t="array" ref="AO20">INDEX(NTG_2020_fr_DEER[#All],MATCH(1,(NTG_2020_Map!$AK20=NTG_2020_fr_DEER[[#All],[NTG_ID]])*(NTG_2020_Map!$AL20=NTG_2020_fr_DEER[[#All],[Version]]),0),MATCH(AO$2,NTG_2020_fr_DEER[#Headers],0))</f>
        <v>0.85</v>
      </c>
      <c r="AP20" s="101" cm="1">
        <f t="array" ref="AP20">INDEX(NTG_2020_fr_DEER[#All],MATCH(1,(NTG_2020_Map!$AK20=NTG_2020_fr_DEER[[#All],[NTG_ID]])*(NTG_2020_Map!$AL20=NTG_2020_fr_DEER[[#All],[Version]]),0),MATCH(AP$2,NTG_2020_fr_DEER[#Headers],0))</f>
        <v>0.85</v>
      </c>
      <c r="AQ20" s="48" t="str" cm="1">
        <f t="array" ref="AQ20">INDEX(NTG_2020_fr_DEER[#All],MATCH(1,(NTG_2020_Map!$AK20=NTG_2020_fr_DEER[[#All],[NTG_ID]])*(NTG_2020_Map!$AL20=NTG_2020_fr_DEER[[#All],[Version]]),0),MATCH(AQ$2,NTG_2020_fr_DEER[#Headers],0))</f>
        <v>Emerging Technologies approved by ED through work paper review</v>
      </c>
      <c r="AR20" s="48" t="str" cm="1">
        <f t="array" ref="AR20">INDEX(NTG_2020_fr_DEER[#All],MATCH(1,(NTG_2020_Map!$AK20=NTG_2020_fr_DEER[[#All],[NTG_ID]])*(NTG_2020_Map!$AL20=NTG_2020_fr_DEER[[#All],[Version]]),0),MATCH(AR$2,NTG_2020_fr_DEER[#Headers],0))</f>
        <v>Deem-DEER|Deem-WP</v>
      </c>
      <c r="AS20" s="48" t="str" cm="1">
        <f t="array" ref="AS20">INDEX(NTG_2020_fr_DEER[#All],MATCH(1,(NTG_2020_Map!$AK20=NTG_2020_fr_DEER[[#All],[NTG_ID]])*(NTG_2020_Map!$AL20=NTG_2020_fr_DEER[[#All],[Version]]),0),MATCH(AS$2,NTG_2020_fr_DEER[#Headers],0))</f>
        <v>AOE|AR|BRO-Bhv|BRO-Op|BRO-RCx|BW|NC|NR</v>
      </c>
      <c r="AT20" s="48" t="str" cm="1">
        <f t="array" ref="AT20">INDEX(NTG_2020_fr_DEER[#All],MATCH(1,(NTG_2020_Map!$AK20=NTG_2020_fr_DEER[[#All],[NTG_ID]])*(NTG_2020_Map!$AL20=NTG_2020_fr_DEER[[#All],[Version]]),0),MATCH(AT$2,NTG_2020_fr_DEER[#Headers],0))</f>
        <v>UpDeemed|DnCust|DnDeemed|DnCustDI|DnDeemDI</v>
      </c>
      <c r="AU20" s="48" t="str" cm="1">
        <f t="array" ref="AU20">INDEX(NTG_2020_fr_DEER[#All],MATCH(1,(NTG_2020_Map!$AK20=NTG_2020_fr_DEER[[#All],[NTG_ID]])*(NTG_2020_Map!$AL20=NTG_2020_fr_DEER[[#All],[Version]]),0),MATCH(AU$2,NTG_2020_fr_DEER[#Headers],0))</f>
        <v/>
      </c>
      <c r="AV20" s="49" t="str" cm="1">
        <f t="array" ref="AV20">INDEX(NTG_2020_fr_DEER[#All],MATCH(1,(NTG_2020_Map!$AK20=NTG_2020_fr_DEER[[#All],[NTG_ID]])*(NTG_2020_Map!$AL20=NTG_2020_fr_DEER[[#All],[Version]]),0),MATCH(AV$2,NTG_2020_fr_DEER[#Headers],0))</f>
        <v>1</v>
      </c>
      <c r="AW20" s="49" t="str" cm="1">
        <f t="array" ref="AW20">INDEX(NTG_2020_fr_DEER[#All],MATCH(1,(NTG_2020_Map!$AK20=NTG_2020_fr_DEER[[#All],[NTG_ID]])*(NTG_2020_Map!$AL20=NTG_2020_fr_DEER[[#All],[Version]]),0),MATCH(AW$2,NTG_2020_fr_DEER[#Headers],0))</f>
        <v>1</v>
      </c>
      <c r="AX20" s="49" t="str" cm="1">
        <f t="array" ref="AX20">INDEX(NTG_2020_fr_DEER[#All],MATCH(1,(NTG_2020_Map!$AK20=NTG_2020_fr_DEER[[#All],[NTG_ID]])*(NTG_2020_Map!$AL20=NTG_2020_fr_DEER[[#All],[Version]]),0),MATCH(AX$2,NTG_2020_fr_DEER[#Headers],0))</f>
        <v>0</v>
      </c>
      <c r="AY20" s="50" cm="1">
        <f t="array" ref="AY20">INDEX(NTG_2020_fr_DEER[#All],MATCH(1,(NTG_2020_Map!$AK20=NTG_2020_fr_DEER[[#All],[NTG_ID]])*(NTG_2020_Map!$AL20=NTG_2020_fr_DEER[[#All],[Version]]),0),MATCH(AY$2,NTG_2020_fr_DEER[#Headers],0))</f>
        <v>45448.629734189817</v>
      </c>
      <c r="AZ20" s="48" t="str" cm="1">
        <f t="array" ref="AZ20">INDEX(NTG_2020_fr_DEER[#All],MATCH(1,(NTG_2020_Map!$AK20=NTG_2020_fr_DEER[[#All],[NTG_ID]])*(NTG_2020_Map!$AL20=NTG_2020_fr_DEER[[#All],[Version]]),0),MATCH(AZ$2,NTG_2020_fr_DEER[#Headers],0))</f>
        <v>Expired this record since a new record was created that uses the updated Measure Impact Types and Delivery Types per DEER2026 Scoping Document.</v>
      </c>
      <c r="BA20" s="48" t="str" cm="1">
        <f t="array" ref="BA20">INDEX(NTG_2020_fr_DEER[#All],MATCH(1,(NTG_2020_Map!$AK20=NTG_2020_fr_DEER[[#All],[NTG_ID]])*(NTG_2020_Map!$AL20=NTG_2020_fr_DEER[[#All],[Version]]),0),MATCH(BA$2,NTG_2020_fr_DEER[#Headers],0))</f>
        <v>Deemed Ex Ante Team</v>
      </c>
      <c r="BB20" s="50" cm="1">
        <f t="array" ref="BB20">INDEX(NTG_2020_fr_DEER[#All],MATCH(1,(NTG_2020_Map!$AK20=NTG_2020_fr_DEER[[#All],[NTG_ID]])*(NTG_2020_Map!$AL20=NTG_2020_fr_DEER[[#All],[Version]]),0),MATCH(BB$2,NTG_2020_fr_DEER[#Headers],0))</f>
        <v>44566.539816770834</v>
      </c>
      <c r="BC20" s="48" t="str" cm="1">
        <f t="array" ref="BC20">INDEX(NTG_2020_fr_DEER[#All],MATCH(1,(NTG_2020_Map!$AK20=NTG_2020_fr_DEER[[#All],[NTG_ID]])*(NTG_2020_Map!$AL20=NTG_2020_fr_DEER[[#All],[Version]]),0),MATCH(BC$2,NTG_2020_fr_DEER[#Headers],0))</f>
        <v/>
      </c>
      <c r="BD20" s="48" t="str" cm="1">
        <f t="array" ref="BD20">INDEX(NTG_2020_fr_DEER[#All],MATCH(1,(NTG_2020_Map!$AK19=NTG_2020_fr_DEER[[#All],[NTG_ID]])*(NTG_2020_Map!$AL19=NTG_2020_fr_DEER[[#All],[Version]]),0),MATCH(BD$2,NTG_2020_fr_DEER[#Headers],0))</f>
        <v>Deemed Ex Ante Team</v>
      </c>
      <c r="BE20" s="60" t="str" cm="1">
        <f t="array" ref="BE20">IFERROR(INDEX(NTG_2020_2022_09_06[#All],MATCH(1,(NTG_2020_Map!$AK19=INDEX(NTG_2020_2022_09_06[#All],,1))*(NTG_2020_Map!$AL19=INDEX(NTG_2020_2022_09_06[#All],,2)),0),8),"Record added subsequent to 2022-09-06")</f>
        <v>All</v>
      </c>
      <c r="BF20" s="60" t="str" cm="1">
        <f t="array" ref="BF20">IFERROR(INDEX(NTG_2020_2022_09_06[#All],MATCH(1,(NTG_2020_Map!$AK19=INDEX(NTG_2020_2022_09_06[#All],,1))*(NTG_2020_Map!$AL19=INDEX(NTG_2020_2022_09_06[#All],,2)),0),9),"Record added subsequent to 2022-09-06")</f>
        <v>All</v>
      </c>
      <c r="BG20" s="60" t="str" cm="1">
        <f t="array" ref="BG20">IFERROR(INDEX(NTG_2020_2022_09_06[#All],MATCH(1,(NTG_2020_Map!$AK19=INDEX(NTG_2020_2022_09_06[#All],,1))*(NTG_2020_Map!$AL19=INDEX(NTG_2020_2022_09_06[#All],,2)),0),10),"Record added subsequent to 2022-09-06")</f>
        <v>All except upstream</v>
      </c>
      <c r="BH20" s="63"/>
      <c r="BI20" s="63"/>
    </row>
    <row r="21" spans="1:61" ht="63" hidden="1">
      <c r="A21" s="42">
        <f t="shared" si="4"/>
        <v>1</v>
      </c>
      <c r="B21" s="43">
        <f t="shared" si="4"/>
        <v>1</v>
      </c>
      <c r="C21" s="43"/>
      <c r="D21" s="43">
        <f t="shared" si="5"/>
        <v>1</v>
      </c>
      <c r="E21" s="43"/>
      <c r="F21" s="43">
        <f t="shared" si="6"/>
        <v>1</v>
      </c>
      <c r="G21" s="43"/>
      <c r="H21" s="43">
        <f t="shared" si="7"/>
        <v>1</v>
      </c>
      <c r="I21" s="43">
        <f t="shared" si="7"/>
        <v>1</v>
      </c>
      <c r="J21" s="43"/>
      <c r="K21" s="43" t="str">
        <f t="shared" si="8"/>
        <v/>
      </c>
      <c r="L21" s="43">
        <f t="shared" si="8"/>
        <v>1</v>
      </c>
      <c r="M21" s="43" t="str">
        <f t="shared" si="8"/>
        <v/>
      </c>
      <c r="N21" s="105" t="str">
        <f t="shared" si="8"/>
        <v/>
      </c>
      <c r="O21" s="106" t="str">
        <f t="shared" si="8"/>
        <v/>
      </c>
      <c r="P21" s="113">
        <f t="shared" si="8"/>
        <v>1</v>
      </c>
      <c r="Q21" s="42">
        <f t="shared" si="11"/>
        <v>1</v>
      </c>
      <c r="R21" s="43">
        <f t="shared" si="11"/>
        <v>1</v>
      </c>
      <c r="S21" s="43">
        <f t="shared" si="11"/>
        <v>1</v>
      </c>
      <c r="T21" s="43">
        <f t="shared" si="11"/>
        <v>1</v>
      </c>
      <c r="U21" s="43">
        <f t="shared" si="11"/>
        <v>1</v>
      </c>
      <c r="V21" s="43">
        <f t="shared" si="11"/>
        <v>1</v>
      </c>
      <c r="W21" s="43">
        <f t="shared" si="11"/>
        <v>1</v>
      </c>
      <c r="X21" s="44">
        <f t="shared" si="11"/>
        <v>1</v>
      </c>
      <c r="Y21" s="42" t="str">
        <f t="shared" si="10"/>
        <v/>
      </c>
      <c r="Z21" s="43">
        <f t="shared" si="10"/>
        <v>1</v>
      </c>
      <c r="AA21" s="43">
        <f t="shared" si="10"/>
        <v>1</v>
      </c>
      <c r="AB21" s="43">
        <f t="shared" si="10"/>
        <v>1</v>
      </c>
      <c r="AC21" s="105">
        <f t="shared" si="10"/>
        <v>1</v>
      </c>
      <c r="AD21" s="106" t="str">
        <f t="shared" si="10"/>
        <v/>
      </c>
      <c r="AE21" s="106" t="str">
        <f t="shared" si="10"/>
        <v/>
      </c>
      <c r="AF21" s="106" t="str">
        <f t="shared" si="10"/>
        <v/>
      </c>
      <c r="AG21" s="106" t="str">
        <f t="shared" si="10"/>
        <v/>
      </c>
      <c r="AH21" s="107">
        <f t="shared" si="10"/>
        <v>1</v>
      </c>
      <c r="AI21" s="96" t="str">
        <f t="shared" si="3"/>
        <v/>
      </c>
      <c r="AJ21" s="45">
        <f t="shared" si="9"/>
        <v>1</v>
      </c>
      <c r="AK21" s="52" t="s">
        <v>145</v>
      </c>
      <c r="AL21" s="46" t="s">
        <v>11</v>
      </c>
      <c r="AM21" s="47">
        <v>43466</v>
      </c>
      <c r="AN21" s="47" cm="1">
        <f t="array" ref="AN21">IF(INDEX(NTG_2020_fr_DEER[#All],MATCH(1,(NTG_2020_Map!$AK21=NTG_2020_fr_DEER[[#All],[NTG_ID]])*(NTG_2020_Map!$AL21=NTG_2020_fr_DEER[[#All],[Version]]),0),MATCH(AN$2,NTG_2020_fr_DEER[#Headers],0))=0,"",INDEX(NTG_2020_fr_DEER[#All],MATCH(1,(NTG_2020_Map!$AK21=NTG_2020_fr_DEER[[#All],[NTG_ID]])*(NTG_2020_Map!$AL21=NTG_2020_fr_DEER[[#All],[Version]]),0),MATCH(AN$2,NTG_2020_fr_DEER[#Headers],0)))</f>
        <v>46022</v>
      </c>
      <c r="AO21" s="101" cm="1">
        <f t="array" ref="AO21">INDEX(NTG_2020_fr_DEER[#All],MATCH(1,(NTG_2020_Map!$AK21=NTG_2020_fr_DEER[[#All],[NTG_ID]])*(NTG_2020_Map!$AL21=NTG_2020_fr_DEER[[#All],[Version]]),0),MATCH(AO$2,NTG_2020_fr_DEER[#Headers],0))</f>
        <v>0.7</v>
      </c>
      <c r="AP21" s="101" cm="1">
        <f t="array" ref="AP21">INDEX(NTG_2020_fr_DEER[#All],MATCH(1,(NTG_2020_Map!$AK21=NTG_2020_fr_DEER[[#All],[NTG_ID]])*(NTG_2020_Map!$AL21=NTG_2020_fr_DEER[[#All],[Version]]),0),MATCH(AP$2,NTG_2020_fr_DEER[#Headers],0))</f>
        <v>0.7</v>
      </c>
      <c r="AQ21" s="48" t="str" cm="1">
        <f t="array" ref="AQ21">INDEX(NTG_2020_fr_DEER[#All],MATCH(1,(NTG_2020_Map!$AK21=NTG_2020_fr_DEER[[#All],[NTG_ID]])*(NTG_2020_Map!$AL21=NTG_2020_fr_DEER[[#All],[Version]]),0),MATCH(AQ$2,NTG_2020_fr_DEER[#Headers],0))</f>
        <v>Measures implemented through statewide home upgrade programs</v>
      </c>
      <c r="AR21" s="48" t="str" cm="1">
        <f t="array" ref="AR21">INDEX(NTG_2020_fr_DEER[#All],MATCH(1,(NTG_2020_Map!$AK21=NTG_2020_fr_DEER[[#All],[NTG_ID]])*(NTG_2020_Map!$AL21=NTG_2020_fr_DEER[[#All],[Version]]),0),MATCH(AR$2,NTG_2020_fr_DEER[#Headers],0))</f>
        <v>Cust-FuelSub|Cust-Gen|Cust-NMEC-Pop|Cust-NMEC-Site|Cust-RCT|Cust-SEM|Deem-DEER|Deem-WP</v>
      </c>
      <c r="AS21" s="48" t="str" cm="1">
        <f t="array" ref="AS21">INDEX(NTG_2020_fr_DEER[#All],MATCH(1,(NTG_2020_Map!$AK21=NTG_2020_fr_DEER[[#All],[NTG_ID]])*(NTG_2020_Map!$AL21=NTG_2020_fr_DEER[[#All],[Version]]),0),MATCH(AS$2,NTG_2020_fr_DEER[#Headers],0))</f>
        <v>AOE|AR|BRO-Bhv|BRO-Op|BRO-RCx|BW|NC|NR</v>
      </c>
      <c r="AT21" s="48" t="str" cm="1">
        <f t="array" ref="AT21">INDEX(NTG_2020_fr_DEER[#All],MATCH(1,(NTG_2020_Map!$AK21=NTG_2020_fr_DEER[[#All],[NTG_ID]])*(NTG_2020_Map!$AL21=NTG_2020_fr_DEER[[#All],[Version]]),0),MATCH(AT$2,NTG_2020_fr_DEER[#Headers],0))</f>
        <v>DnCust|DnDeemed|DnCustDI|DnDeemDI</v>
      </c>
      <c r="AU21" s="48" t="str" cm="1">
        <f t="array" ref="AU21">INDEX(NTG_2020_fr_DEER[#All],MATCH(1,(NTG_2020_Map!$AK21=NTG_2020_fr_DEER[[#All],[NTG_ID]])*(NTG_2020_Map!$AL21=NTG_2020_fr_DEER[[#All],[Version]]),0),MATCH(AU$2,NTG_2020_fr_DEER[#Headers],0))</f>
        <v/>
      </c>
      <c r="AV21" s="49" t="str" cm="1">
        <f t="array" ref="AV21">INDEX(NTG_2020_fr_DEER[#All],MATCH(1,(NTG_2020_Map!$AK21=NTG_2020_fr_DEER[[#All],[NTG_ID]])*(NTG_2020_Map!$AL21=NTG_2020_fr_DEER[[#All],[Version]]),0),MATCH(AV$2,NTG_2020_fr_DEER[#Headers],0))</f>
        <v>1</v>
      </c>
      <c r="AW21" s="49" t="str" cm="1">
        <f t="array" ref="AW21">INDEX(NTG_2020_fr_DEER[#All],MATCH(1,(NTG_2020_Map!$AK21=NTG_2020_fr_DEER[[#All],[NTG_ID]])*(NTG_2020_Map!$AL21=NTG_2020_fr_DEER[[#All],[Version]]),0),MATCH(AW$2,NTG_2020_fr_DEER[#Headers],0))</f>
        <v>1</v>
      </c>
      <c r="AX21" s="49" t="str" cm="1">
        <f t="array" ref="AX21">INDEX(NTG_2020_fr_DEER[#All],MATCH(1,(NTG_2020_Map!$AK21=NTG_2020_fr_DEER[[#All],[NTG_ID]])*(NTG_2020_Map!$AL21=NTG_2020_fr_DEER[[#All],[Version]]),0),MATCH(AX$2,NTG_2020_fr_DEER[#Headers],0))</f>
        <v>0</v>
      </c>
      <c r="AY21" s="50" cm="1">
        <f t="array" ref="AY21">INDEX(NTG_2020_fr_DEER[#All],MATCH(1,(NTG_2020_Map!$AK21=NTG_2020_fr_DEER[[#All],[NTG_ID]])*(NTG_2020_Map!$AL21=NTG_2020_fr_DEER[[#All],[Version]]),0),MATCH(AY$2,NTG_2020_fr_DEER[#Headers],0))</f>
        <v>45448.629734189817</v>
      </c>
      <c r="AZ21" s="48" t="str" cm="1">
        <f t="array" ref="AZ21">INDEX(NTG_2020_fr_DEER[#All],MATCH(1,(NTG_2020_Map!$AK21=NTG_2020_fr_DEER[[#All],[NTG_ID]])*(NTG_2020_Map!$AL21=NTG_2020_fr_DEER[[#All],[Version]]),0),MATCH(AZ$2,NTG_2020_fr_DEER[#Headers],0))</f>
        <v>Expired this record since a new record was created that uses the updated Measure Impact Types and Delivery Types per DEER2026 Scoping Document.</v>
      </c>
      <c r="BA21" s="48" t="str" cm="1">
        <f t="array" ref="BA21">INDEX(NTG_2020_fr_DEER[#All],MATCH(1,(NTG_2020_Map!$AK21=NTG_2020_fr_DEER[[#All],[NTG_ID]])*(NTG_2020_Map!$AL21=NTG_2020_fr_DEER[[#All],[Version]]),0),MATCH(BA$2,NTG_2020_fr_DEER[#Headers],0))</f>
        <v>Deemed Ex Ante Team</v>
      </c>
      <c r="BB21" s="50" cm="1">
        <f t="array" ref="BB21">INDEX(NTG_2020_fr_DEER[#All],MATCH(1,(NTG_2020_Map!$AK21=NTG_2020_fr_DEER[[#All],[NTG_ID]])*(NTG_2020_Map!$AL21=NTG_2020_fr_DEER[[#All],[Version]]),0),MATCH(BB$2,NTG_2020_fr_DEER[#Headers],0))</f>
        <v>44566.539816770834</v>
      </c>
      <c r="BC21" s="48" t="str" cm="1">
        <f t="array" ref="BC21">INDEX(NTG_2020_fr_DEER[#All],MATCH(1,(NTG_2020_Map!$AK21=NTG_2020_fr_DEER[[#All],[NTG_ID]])*(NTG_2020_Map!$AL21=NTG_2020_fr_DEER[[#All],[Version]]),0),MATCH(BC$2,NTG_2020_fr_DEER[#Headers],0))</f>
        <v/>
      </c>
      <c r="BD21" s="48" t="str" cm="1">
        <f t="array" ref="BD21">INDEX(NTG_2020_fr_DEER[#All],MATCH(1,(NTG_2020_Map!$AK20=NTG_2020_fr_DEER[[#All],[NTG_ID]])*(NTG_2020_Map!$AL20=NTG_2020_fr_DEER[[#All],[Version]]),0),MATCH(BD$2,NTG_2020_fr_DEER[#Headers],0))</f>
        <v>Deemed Ex Ante Team</v>
      </c>
      <c r="BE21" s="60" t="str" cm="1">
        <f t="array" ref="BE21">IFERROR(INDEX(NTG_2020_2022_09_06[#All],MATCH(1,(NTG_2020_Map!$AK20=INDEX(NTG_2020_2022_09_06[#All],,1))*(NTG_2020_Map!$AL20=INDEX(NTG_2020_2022_09_06[#All],,2)),0),8),"Record added subsequent to 2022-09-06")</f>
        <v>Deemed</v>
      </c>
      <c r="BF21" s="60" t="str" cm="1">
        <f t="array" ref="BF21">IFERROR(INDEX(NTG_2020_2022_09_06[#All],MATCH(1,(NTG_2020_Map!$AK20=INDEX(NTG_2020_2022_09_06[#All],,1))*(NTG_2020_Map!$AL20=INDEX(NTG_2020_2022_09_06[#All],,2)),0),9),"Record added subsequent to 2022-09-06")</f>
        <v>All</v>
      </c>
      <c r="BG21" s="60" t="str" cm="1">
        <f t="array" ref="BG21">IFERROR(INDEX(NTG_2020_2022_09_06[#All],MATCH(1,(NTG_2020_Map!$AK20=INDEX(NTG_2020_2022_09_06[#All],,1))*(NTG_2020_Map!$AL20=INDEX(NTG_2020_2022_09_06[#All],,2)),0),10),"Record added subsequent to 2022-09-06")</f>
        <v>All</v>
      </c>
      <c r="BH21" s="63"/>
      <c r="BI21" s="63"/>
    </row>
    <row r="22" spans="1:61" ht="31.5" hidden="1">
      <c r="A22" s="42">
        <f t="shared" si="4"/>
        <v>1</v>
      </c>
      <c r="B22" s="43" t="str">
        <f t="shared" si="4"/>
        <v/>
      </c>
      <c r="C22" s="43"/>
      <c r="D22" s="43" t="str">
        <f t="shared" si="5"/>
        <v/>
      </c>
      <c r="E22" s="43"/>
      <c r="F22" s="43" t="str">
        <f t="shared" si="6"/>
        <v/>
      </c>
      <c r="G22" s="43"/>
      <c r="H22" s="43" t="str">
        <f t="shared" si="7"/>
        <v/>
      </c>
      <c r="I22" s="43" t="str">
        <f t="shared" si="7"/>
        <v/>
      </c>
      <c r="J22" s="43"/>
      <c r="K22" s="43" t="str">
        <f t="shared" si="8"/>
        <v/>
      </c>
      <c r="L22" s="43">
        <f t="shared" si="8"/>
        <v>1</v>
      </c>
      <c r="M22" s="43" t="str">
        <f t="shared" si="8"/>
        <v/>
      </c>
      <c r="N22" s="105">
        <f t="shared" si="8"/>
        <v>1</v>
      </c>
      <c r="O22" s="106">
        <f t="shared" si="8"/>
        <v>1</v>
      </c>
      <c r="P22" s="113">
        <f t="shared" si="8"/>
        <v>1</v>
      </c>
      <c r="Q22" s="42" t="str">
        <f t="shared" si="11"/>
        <v/>
      </c>
      <c r="R22" s="43">
        <f t="shared" si="11"/>
        <v>1</v>
      </c>
      <c r="S22" s="43" t="str">
        <f t="shared" si="11"/>
        <v/>
      </c>
      <c r="T22" s="43" t="str">
        <f t="shared" si="11"/>
        <v/>
      </c>
      <c r="U22" s="43" t="str">
        <f t="shared" si="11"/>
        <v/>
      </c>
      <c r="V22" s="43" t="str">
        <f t="shared" si="11"/>
        <v/>
      </c>
      <c r="W22" s="43" t="str">
        <f t="shared" si="11"/>
        <v/>
      </c>
      <c r="X22" s="44">
        <f t="shared" si="11"/>
        <v>1</v>
      </c>
      <c r="Y22" s="42">
        <f t="shared" si="10"/>
        <v>1</v>
      </c>
      <c r="Z22" s="43">
        <f t="shared" si="10"/>
        <v>1</v>
      </c>
      <c r="AA22" s="43">
        <f t="shared" si="10"/>
        <v>1</v>
      </c>
      <c r="AB22" s="43">
        <f t="shared" si="10"/>
        <v>1</v>
      </c>
      <c r="AC22" s="105">
        <f t="shared" si="10"/>
        <v>1</v>
      </c>
      <c r="AD22" s="106" t="str">
        <f t="shared" si="10"/>
        <v/>
      </c>
      <c r="AE22" s="106" t="str">
        <f t="shared" si="10"/>
        <v/>
      </c>
      <c r="AF22" s="106" t="str">
        <f t="shared" si="10"/>
        <v/>
      </c>
      <c r="AG22" s="106" t="str">
        <f t="shared" si="10"/>
        <v/>
      </c>
      <c r="AH22" s="107">
        <f t="shared" si="10"/>
        <v>1</v>
      </c>
      <c r="AI22" s="96" t="str">
        <f t="shared" si="3"/>
        <v/>
      </c>
      <c r="AJ22" s="45">
        <f t="shared" si="9"/>
        <v>1</v>
      </c>
      <c r="AK22" s="52" t="s">
        <v>69</v>
      </c>
      <c r="AL22" s="46" t="s">
        <v>25</v>
      </c>
      <c r="AM22" s="47">
        <v>43682</v>
      </c>
      <c r="AN22" s="47" cm="1">
        <f t="array" ref="AN22">IF(INDEX(NTG_2020_fr_DEER[#All],MATCH(1,(NTG_2020_Map!$AK22=NTG_2020_fr_DEER[[#All],[NTG_ID]])*(NTG_2020_Map!$AL22=NTG_2020_fr_DEER[[#All],[Version]]),0),MATCH(AN$2,NTG_2020_fr_DEER[#Headers],0))=0,"",INDEX(NTG_2020_fr_DEER[#All],MATCH(1,(NTG_2020_Map!$AK22=NTG_2020_fr_DEER[[#All],[NTG_ID]])*(NTG_2020_Map!$AL22=NTG_2020_fr_DEER[[#All],[Version]]),0),MATCH(AN$2,NTG_2020_fr_DEER[#Headers],0)))</f>
        <v>46022</v>
      </c>
      <c r="AO22" s="101" cm="1">
        <f t="array" ref="AO22">INDEX(NTG_2020_fr_DEER[#All],MATCH(1,(NTG_2020_Map!$AK22=NTG_2020_fr_DEER[[#All],[NTG_ID]])*(NTG_2020_Map!$AL22=NTG_2020_fr_DEER[[#All],[Version]]),0),MATCH(AO$2,NTG_2020_fr_DEER[#Headers],0))</f>
        <v>1</v>
      </c>
      <c r="AP22" s="101" cm="1">
        <f t="array" ref="AP22">INDEX(NTG_2020_fr_DEER[#All],MATCH(1,(NTG_2020_Map!$AK22=NTG_2020_fr_DEER[[#All],[NTG_ID]])*(NTG_2020_Map!$AL22=NTG_2020_fr_DEER[[#All],[Version]]),0),MATCH(AP$2,NTG_2020_fr_DEER[#Headers],0))</f>
        <v>1</v>
      </c>
      <c r="AQ22" s="48" t="str" cm="1">
        <f t="array" ref="AQ22">INDEX(NTG_2020_fr_DEER[#All],MATCH(1,(NTG_2020_Map!$AK22=NTG_2020_fr_DEER[[#All],[NTG_ID]])*(NTG_2020_Map!$AL22=NTG_2020_fr_DEER[[#All],[Version]]),0),MATCH(AQ$2,NTG_2020_fr_DEER[#Headers],0))</f>
        <v>All fuel substitution (gas to electric) measures</v>
      </c>
      <c r="AR22" s="48" t="str" cm="1">
        <f t="array" ref="AR22">INDEX(NTG_2020_fr_DEER[#All],MATCH(1,(NTG_2020_Map!$AK22=NTG_2020_fr_DEER[[#All],[NTG_ID]])*(NTG_2020_Map!$AL22=NTG_2020_fr_DEER[[#All],[Version]]),0),MATCH(AR$2,NTG_2020_fr_DEER[#Headers],0))</f>
        <v>Cust-FuelSub|Deem-DEER-FuelSub|Deem-WP-FuelSub</v>
      </c>
      <c r="AS22" s="48" t="str" cm="1">
        <f t="array" ref="AS22">INDEX(NTG_2020_fr_DEER[#All],MATCH(1,(NTG_2020_Map!$AK22=NTG_2020_fr_DEER[[#All],[NTG_ID]])*(NTG_2020_Map!$AL22=NTG_2020_fr_DEER[[#All],[Version]]),0),MATCH(AS$2,NTG_2020_fr_DEER[#Headers],0))</f>
        <v>AR|NR</v>
      </c>
      <c r="AT22" s="48" t="str" cm="1">
        <f t="array" ref="AT22">INDEX(NTG_2020_fr_DEER[#All],MATCH(1,(NTG_2020_Map!$AK22=NTG_2020_fr_DEER[[#All],[NTG_ID]])*(NTG_2020_Map!$AL22=NTG_2020_fr_DEER[[#All],[Version]]),0),MATCH(AT$2,NTG_2020_fr_DEER[#Headers],0))</f>
        <v>UpDeemed|DnCust|DnDeemed|DnCustDI|DnDeemDI</v>
      </c>
      <c r="AU22" s="48" t="str" cm="1">
        <f t="array" ref="AU22">INDEX(NTG_2020_fr_DEER[#All],MATCH(1,(NTG_2020_Map!$AK22=NTG_2020_fr_DEER[[#All],[NTG_ID]])*(NTG_2020_Map!$AL22=NTG_2020_fr_DEER[[#All],[Version]]),0),MATCH(AU$2,NTG_2020_fr_DEER[#Headers],0))</f>
        <v/>
      </c>
      <c r="AV22" s="49" t="str" cm="1">
        <f t="array" ref="AV22">INDEX(NTG_2020_fr_DEER[#All],MATCH(1,(NTG_2020_Map!$AK22=NTG_2020_fr_DEER[[#All],[NTG_ID]])*(NTG_2020_Map!$AL22=NTG_2020_fr_DEER[[#All],[Version]]),0),MATCH(AV$2,NTG_2020_fr_DEER[#Headers],0))</f>
        <v>1</v>
      </c>
      <c r="AW22" s="49" t="str" cm="1">
        <f t="array" ref="AW22">INDEX(NTG_2020_fr_DEER[#All],MATCH(1,(NTG_2020_Map!$AK22=NTG_2020_fr_DEER[[#All],[NTG_ID]])*(NTG_2020_Map!$AL22=NTG_2020_fr_DEER[[#All],[Version]]),0),MATCH(AW$2,NTG_2020_fr_DEER[#Headers],0))</f>
        <v>1</v>
      </c>
      <c r="AX22" s="49" t="str" cm="1">
        <f t="array" ref="AX22">INDEX(NTG_2020_fr_DEER[#All],MATCH(1,(NTG_2020_Map!$AK22=NTG_2020_fr_DEER[[#All],[NTG_ID]])*(NTG_2020_Map!$AL22=NTG_2020_fr_DEER[[#All],[Version]]),0),MATCH(AX$2,NTG_2020_fr_DEER[#Headers],0))</f>
        <v>0</v>
      </c>
      <c r="AY22" s="50" cm="1">
        <f t="array" ref="AY22">INDEX(NTG_2020_fr_DEER[#All],MATCH(1,(NTG_2020_Map!$AK22=NTG_2020_fr_DEER[[#All],[NTG_ID]])*(NTG_2020_Map!$AL22=NTG_2020_fr_DEER[[#All],[Version]]),0),MATCH(AY$2,NTG_2020_fr_DEER[#Headers],0))</f>
        <v>45448.629734189817</v>
      </c>
      <c r="AZ22" s="48" t="str" cm="1">
        <f t="array" ref="AZ22">INDEX(NTG_2020_fr_DEER[#All],MATCH(1,(NTG_2020_Map!$AK22=NTG_2020_fr_DEER[[#All],[NTG_ID]])*(NTG_2020_Map!$AL22=NTG_2020_fr_DEER[[#All],[Version]]),0),MATCH(AZ$2,NTG_2020_fr_DEER[#Headers],0))</f>
        <v>Expired this record since a new record was created that uses the updated Measure Impact Types and Delivery Types per DEER2026 Scoping Document.</v>
      </c>
      <c r="BA22" s="48" t="str" cm="1">
        <f t="array" ref="BA22">INDEX(NTG_2020_fr_DEER[#All],MATCH(1,(NTG_2020_Map!$AK22=NTG_2020_fr_DEER[[#All],[NTG_ID]])*(NTG_2020_Map!$AL22=NTG_2020_fr_DEER[[#All],[Version]]),0),MATCH(BA$2,NTG_2020_fr_DEER[#Headers],0))</f>
        <v>Deemed Ex Ante Team</v>
      </c>
      <c r="BB22" s="50" cm="1">
        <f t="array" ref="BB22">INDEX(NTG_2020_fr_DEER[#All],MATCH(1,(NTG_2020_Map!$AK22=NTG_2020_fr_DEER[[#All],[NTG_ID]])*(NTG_2020_Map!$AL22=NTG_2020_fr_DEER[[#All],[Version]]),0),MATCH(BB$2,NTG_2020_fr_DEER[#Headers],0))</f>
        <v>44566.539816770834</v>
      </c>
      <c r="BC22" s="48" t="str" cm="1">
        <f t="array" ref="BC22">INDEX(NTG_2020_fr_DEER[#All],MATCH(1,(NTG_2020_Map!$AK22=NTG_2020_fr_DEER[[#All],[NTG_ID]])*(NTG_2020_Map!$AL22=NTG_2020_fr_DEER[[#All],[Version]]),0),MATCH(BC$2,NTG_2020_fr_DEER[#Headers],0))</f>
        <v/>
      </c>
      <c r="BD22" s="48" t="str" cm="1">
        <f t="array" ref="BD22">INDEX(NTG_2020_fr_DEER[#All],MATCH(1,(NTG_2020_Map!$AK21=NTG_2020_fr_DEER[[#All],[NTG_ID]])*(NTG_2020_Map!$AL21=NTG_2020_fr_DEER[[#All],[Version]]),0),MATCH(BD$2,NTG_2020_fr_DEER[#Headers],0))</f>
        <v>Deemed Ex Ante Team</v>
      </c>
      <c r="BE22" s="60" t="str" cm="1">
        <f t="array" ref="BE22">IFERROR(INDEX(NTG_2020_2022_09_06[#All],MATCH(1,(NTG_2020_Map!$AK21=INDEX(NTG_2020_2022_09_06[#All],,1))*(NTG_2020_Map!$AL21=INDEX(NTG_2020_2022_09_06[#All],,2)),0),8),"Record added subsequent to 2022-09-06")</f>
        <v>All</v>
      </c>
      <c r="BF22" s="60" t="str" cm="1">
        <f t="array" ref="BF22">IFERROR(INDEX(NTG_2020_2022_09_06[#All],MATCH(1,(NTG_2020_Map!$AK21=INDEX(NTG_2020_2022_09_06[#All],,1))*(NTG_2020_Map!$AL21=INDEX(NTG_2020_2022_09_06[#All],,2)),0),9),"Record added subsequent to 2022-09-06")</f>
        <v>All</v>
      </c>
      <c r="BG22" s="60" t="str" cm="1">
        <f t="array" ref="BG22">IFERROR(INDEX(NTG_2020_2022_09_06[#All],MATCH(1,(NTG_2020_Map!$AK21=INDEX(NTG_2020_2022_09_06[#All],,1))*(NTG_2020_Map!$AL21=INDEX(NTG_2020_2022_09_06[#All],,2)),0),10),"Record added subsequent to 2022-09-06")</f>
        <v>All except upstream</v>
      </c>
      <c r="BH22" s="63"/>
      <c r="BI22" s="63"/>
    </row>
    <row r="23" spans="1:61" ht="42" hidden="1">
      <c r="A23" s="42" t="str">
        <f t="shared" si="4"/>
        <v/>
      </c>
      <c r="B23" s="43" t="str">
        <f t="shared" si="4"/>
        <v/>
      </c>
      <c r="C23" s="43"/>
      <c r="D23" s="43" t="str">
        <f t="shared" si="5"/>
        <v/>
      </c>
      <c r="E23" s="43"/>
      <c r="F23" s="43" t="str">
        <f t="shared" si="6"/>
        <v/>
      </c>
      <c r="G23" s="43"/>
      <c r="H23" s="43" t="str">
        <f t="shared" si="7"/>
        <v/>
      </c>
      <c r="I23" s="43" t="str">
        <f t="shared" si="7"/>
        <v/>
      </c>
      <c r="J23" s="43"/>
      <c r="K23" s="43" t="str">
        <f t="shared" si="8"/>
        <v/>
      </c>
      <c r="L23" s="43">
        <f t="shared" si="8"/>
        <v>1</v>
      </c>
      <c r="M23" s="43" t="str">
        <f t="shared" si="8"/>
        <v/>
      </c>
      <c r="N23" s="105" t="str">
        <f t="shared" si="8"/>
        <v/>
      </c>
      <c r="O23" s="106" t="str">
        <f t="shared" si="8"/>
        <v/>
      </c>
      <c r="P23" s="113">
        <f t="shared" si="8"/>
        <v>1</v>
      </c>
      <c r="Q23" s="42">
        <f t="shared" si="11"/>
        <v>1</v>
      </c>
      <c r="R23" s="43">
        <f t="shared" si="11"/>
        <v>1</v>
      </c>
      <c r="S23" s="43">
        <f t="shared" si="11"/>
        <v>1</v>
      </c>
      <c r="T23" s="43">
        <f t="shared" si="11"/>
        <v>1</v>
      </c>
      <c r="U23" s="43">
        <f t="shared" si="11"/>
        <v>1</v>
      </c>
      <c r="V23" s="43">
        <f t="shared" si="11"/>
        <v>1</v>
      </c>
      <c r="W23" s="43">
        <f t="shared" si="11"/>
        <v>1</v>
      </c>
      <c r="X23" s="44">
        <f t="shared" si="11"/>
        <v>1</v>
      </c>
      <c r="Y23" s="42">
        <f t="shared" si="10"/>
        <v>1</v>
      </c>
      <c r="Z23" s="43">
        <f t="shared" si="10"/>
        <v>1</v>
      </c>
      <c r="AA23" s="43">
        <f t="shared" si="10"/>
        <v>1</v>
      </c>
      <c r="AB23" s="43">
        <f t="shared" si="10"/>
        <v>1</v>
      </c>
      <c r="AC23" s="105">
        <f t="shared" si="10"/>
        <v>1</v>
      </c>
      <c r="AD23" s="106" t="str">
        <f t="shared" si="10"/>
        <v/>
      </c>
      <c r="AE23" s="106" t="str">
        <f t="shared" si="10"/>
        <v/>
      </c>
      <c r="AF23" s="106" t="str">
        <f t="shared" si="10"/>
        <v/>
      </c>
      <c r="AG23" s="106" t="str">
        <f t="shared" si="10"/>
        <v/>
      </c>
      <c r="AH23" s="107">
        <f t="shared" si="10"/>
        <v>1</v>
      </c>
      <c r="AI23" s="96" t="str">
        <f t="shared" si="3"/>
        <v/>
      </c>
      <c r="AJ23" s="45" t="str">
        <f t="shared" si="9"/>
        <v/>
      </c>
      <c r="AK23" s="52" t="s">
        <v>143</v>
      </c>
      <c r="AL23" s="46" t="s">
        <v>11</v>
      </c>
      <c r="AM23" s="47">
        <v>43466</v>
      </c>
      <c r="AN23" s="47" cm="1">
        <f t="array" ref="AN23">IF(INDEX(NTG_2020_fr_DEER[#All],MATCH(1,(NTG_2020_Map!$AK23=NTG_2020_fr_DEER[[#All],[NTG_ID]])*(NTG_2020_Map!$AL23=NTG_2020_fr_DEER[[#All],[Version]]),0),MATCH(AN$2,NTG_2020_fr_DEER[#Headers],0))=0,"",INDEX(NTG_2020_fr_DEER[#All],MATCH(1,(NTG_2020_Map!$AK23=NTG_2020_fr_DEER[[#All],[NTG_ID]])*(NTG_2020_Map!$AL23=NTG_2020_fr_DEER[[#All],[Version]]),0),MATCH(AN$2,NTG_2020_fr_DEER[#Headers],0)))</f>
        <v>46022</v>
      </c>
      <c r="AO23" s="101" cm="1">
        <f t="array" ref="AO23">INDEX(NTG_2020_fr_DEER[#All],MATCH(1,(NTG_2020_Map!$AK23=NTG_2020_fr_DEER[[#All],[NTG_ID]])*(NTG_2020_Map!$AL23=NTG_2020_fr_DEER[[#All],[Version]]),0),MATCH(AO$2,NTG_2020_fr_DEER[#Headers],0))</f>
        <v>0.6</v>
      </c>
      <c r="AP23" s="101" cm="1">
        <f t="array" ref="AP23">INDEX(NTG_2020_fr_DEER[#All],MATCH(1,(NTG_2020_Map!$AK23=NTG_2020_fr_DEER[[#All],[NTG_ID]])*(NTG_2020_Map!$AL23=NTG_2020_fr_DEER[[#All],[Version]]),0),MATCH(AP$2,NTG_2020_fr_DEER[#Headers],0))</f>
        <v>0.6</v>
      </c>
      <c r="AQ23" s="48" t="str" cm="1">
        <f t="array" ref="AQ23">INDEX(NTG_2020_fr_DEER[#All],MATCH(1,(NTG_2020_Map!$AK23=NTG_2020_fr_DEER[[#All],[NTG_ID]])*(NTG_2020_Map!$AL23=NTG_2020_fr_DEER[[#All],[Version]]),0),MATCH(AQ$2,NTG_2020_fr_DEER[#Headers],0))</f>
        <v>Measures not covered by other NTG values and measure technology type has been available in marketplace for more than 2 years</v>
      </c>
      <c r="AR23" s="48" t="str" cm="1">
        <f t="array" ref="AR23">INDEX(NTG_2020_fr_DEER[#All],MATCH(1,(NTG_2020_Map!$AK23=NTG_2020_fr_DEER[[#All],[NTG_ID]])*(NTG_2020_Map!$AL23=NTG_2020_fr_DEER[[#All],[Version]]),0),MATCH(AR$2,NTG_2020_fr_DEER[#Headers],0))</f>
        <v>Deem-DEER|Deem-WP</v>
      </c>
      <c r="AS23" s="48" t="str" cm="1">
        <f t="array" ref="AS23">INDEX(NTG_2020_fr_DEER[#All],MATCH(1,(NTG_2020_Map!$AK23=NTG_2020_fr_DEER[[#All],[NTG_ID]])*(NTG_2020_Map!$AL23=NTG_2020_fr_DEER[[#All],[Version]]),0),MATCH(AS$2,NTG_2020_fr_DEER[#Headers],0))</f>
        <v>AOE|AR|BRO-Bhv|BRO-Op|BRO-RCx|BW|NC|NR</v>
      </c>
      <c r="AT23" s="48" t="str" cm="1">
        <f t="array" ref="AT23">INDEX(NTG_2020_fr_DEER[#All],MATCH(1,(NTG_2020_Map!$AK23=NTG_2020_fr_DEER[[#All],[NTG_ID]])*(NTG_2020_Map!$AL23=NTG_2020_fr_DEER[[#All],[Version]]),0),MATCH(AT$2,NTG_2020_fr_DEER[#Headers],0))</f>
        <v>UpDeemed|DnCust|DnDeemed|DnCustDI|DnDeemDI</v>
      </c>
      <c r="AU23" s="48" t="str" cm="1">
        <f t="array" ref="AU23">INDEX(NTG_2020_fr_DEER[#All],MATCH(1,(NTG_2020_Map!$AK23=NTG_2020_fr_DEER[[#All],[NTG_ID]])*(NTG_2020_Map!$AL23=NTG_2020_fr_DEER[[#All],[Version]]),0),MATCH(AU$2,NTG_2020_fr_DEER[#Headers],0))</f>
        <v/>
      </c>
      <c r="AV23" s="49" t="str" cm="1">
        <f t="array" ref="AV23">INDEX(NTG_2020_fr_DEER[#All],MATCH(1,(NTG_2020_Map!$AK23=NTG_2020_fr_DEER[[#All],[NTG_ID]])*(NTG_2020_Map!$AL23=NTG_2020_fr_DEER[[#All],[Version]]),0),MATCH(AV$2,NTG_2020_fr_DEER[#Headers],0))</f>
        <v>1</v>
      </c>
      <c r="AW23" s="49" t="str" cm="1">
        <f t="array" ref="AW23">INDEX(NTG_2020_fr_DEER[#All],MATCH(1,(NTG_2020_Map!$AK23=NTG_2020_fr_DEER[[#All],[NTG_ID]])*(NTG_2020_Map!$AL23=NTG_2020_fr_DEER[[#All],[Version]]),0),MATCH(AW$2,NTG_2020_fr_DEER[#Headers],0))</f>
        <v>1</v>
      </c>
      <c r="AX23" s="49" t="str" cm="1">
        <f t="array" ref="AX23">INDEX(NTG_2020_fr_DEER[#All],MATCH(1,(NTG_2020_Map!$AK23=NTG_2020_fr_DEER[[#All],[NTG_ID]])*(NTG_2020_Map!$AL23=NTG_2020_fr_DEER[[#All],[Version]]),0),MATCH(AX$2,NTG_2020_fr_DEER[#Headers],0))</f>
        <v>0</v>
      </c>
      <c r="AY23" s="50" cm="1">
        <f t="array" ref="AY23">INDEX(NTG_2020_fr_DEER[#All],MATCH(1,(NTG_2020_Map!$AK23=NTG_2020_fr_DEER[[#All],[NTG_ID]])*(NTG_2020_Map!$AL23=NTG_2020_fr_DEER[[#All],[Version]]),0),MATCH(AY$2,NTG_2020_fr_DEER[#Headers],0))</f>
        <v>45448.629734189817</v>
      </c>
      <c r="AZ23" s="48" t="str" cm="1">
        <f t="array" ref="AZ23">INDEX(NTG_2020_fr_DEER[#All],MATCH(1,(NTG_2020_Map!$AK23=NTG_2020_fr_DEER[[#All],[NTG_ID]])*(NTG_2020_Map!$AL23=NTG_2020_fr_DEER[[#All],[Version]]),0),MATCH(AZ$2,NTG_2020_fr_DEER[#Headers],0))</f>
        <v>Expired this record since a new record was created that uses the updated Measure Impact Types and Delivery Types per DEER2026 Scoping Document.</v>
      </c>
      <c r="BA23" s="48" t="str" cm="1">
        <f t="array" ref="BA23">INDEX(NTG_2020_fr_DEER[#All],MATCH(1,(NTG_2020_Map!$AK23=NTG_2020_fr_DEER[[#All],[NTG_ID]])*(NTG_2020_Map!$AL23=NTG_2020_fr_DEER[[#All],[Version]]),0),MATCH(BA$2,NTG_2020_fr_DEER[#Headers],0))</f>
        <v>Deemed Ex Ante Team</v>
      </c>
      <c r="BB23" s="50" cm="1">
        <f t="array" ref="BB23">INDEX(NTG_2020_fr_DEER[#All],MATCH(1,(NTG_2020_Map!$AK23=NTG_2020_fr_DEER[[#All],[NTG_ID]])*(NTG_2020_Map!$AL23=NTG_2020_fr_DEER[[#All],[Version]]),0),MATCH(BB$2,NTG_2020_fr_DEER[#Headers],0))</f>
        <v>44566.539816770834</v>
      </c>
      <c r="BC23" s="48" t="str" cm="1">
        <f t="array" ref="BC23">INDEX(NTG_2020_fr_DEER[#All],MATCH(1,(NTG_2020_Map!$AK23=NTG_2020_fr_DEER[[#All],[NTG_ID]])*(NTG_2020_Map!$AL23=NTG_2020_fr_DEER[[#All],[Version]]),0),MATCH(BC$2,NTG_2020_fr_DEER[#Headers],0))</f>
        <v/>
      </c>
      <c r="BD23" s="48" t="str" cm="1">
        <f t="array" ref="BD23">INDEX(NTG_2020_fr_DEER[#All],MATCH(1,(NTG_2020_Map!$AK22=NTG_2020_fr_DEER[[#All],[NTG_ID]])*(NTG_2020_Map!$AL22=NTG_2020_fr_DEER[[#All],[Version]]),0),MATCH(BD$2,NTG_2020_fr_DEER[#Headers],0))</f>
        <v>Deemed Ex Ante Team</v>
      </c>
      <c r="BE23" s="60" t="str" cm="1">
        <f t="array" ref="BE23">IFERROR(INDEX(NTG_2020_2022_09_06[#All],MATCH(1,(NTG_2020_Map!$AK22=INDEX(NTG_2020_2022_09_06[#All],,1))*(NTG_2020_Map!$AL22=INDEX(NTG_2020_2022_09_06[#All],,2)),0),8),"Record added subsequent to 2022-09-06")</f>
        <v>Cust-FuelSub, Deem-DEER-FuelSub, or Deem-WP-FuelSub</v>
      </c>
      <c r="BF23" s="60" t="str" cm="1">
        <f t="array" ref="BF23">IFERROR(INDEX(NTG_2020_2022_09_06[#All],MATCH(1,(NTG_2020_Map!$AK22=INDEX(NTG_2020_2022_09_06[#All],,1))*(NTG_2020_Map!$AL22=INDEX(NTG_2020_2022_09_06[#All],,2)),0),9),"Record added subsequent to 2022-09-06")</f>
        <v>NR, AR</v>
      </c>
      <c r="BG23" s="60" t="str" cm="1">
        <f t="array" ref="BG23">IFERROR(INDEX(NTG_2020_2022_09_06[#All],MATCH(1,(NTG_2020_Map!$AK22=INDEX(NTG_2020_2022_09_06[#All],,1))*(NTG_2020_Map!$AL22=INDEX(NTG_2020_2022_09_06[#All],,2)),0),10),"Record added subsequent to 2022-09-06")</f>
        <v>All but UpDeemed</v>
      </c>
      <c r="BH23" s="63"/>
      <c r="BI23" s="63"/>
    </row>
    <row r="24" spans="1:61" ht="31.5" hidden="1">
      <c r="A24" s="42" t="str">
        <f t="shared" si="4"/>
        <v/>
      </c>
      <c r="B24" s="43">
        <f t="shared" si="4"/>
        <v>1</v>
      </c>
      <c r="C24" s="43"/>
      <c r="D24" s="43" t="str">
        <f t="shared" si="5"/>
        <v/>
      </c>
      <c r="E24" s="43"/>
      <c r="F24" s="43" t="str">
        <f t="shared" si="6"/>
        <v/>
      </c>
      <c r="G24" s="43"/>
      <c r="H24" s="43" t="str">
        <f t="shared" si="7"/>
        <v/>
      </c>
      <c r="I24" s="43" t="str">
        <f t="shared" si="7"/>
        <v/>
      </c>
      <c r="J24" s="43"/>
      <c r="K24" s="43" t="str">
        <f t="shared" si="8"/>
        <v/>
      </c>
      <c r="L24" s="43">
        <f t="shared" si="8"/>
        <v>1</v>
      </c>
      <c r="M24" s="43" t="str">
        <f t="shared" si="8"/>
        <v/>
      </c>
      <c r="N24" s="105" t="str">
        <f t="shared" si="8"/>
        <v/>
      </c>
      <c r="O24" s="106" t="str">
        <f t="shared" si="8"/>
        <v/>
      </c>
      <c r="P24" s="113">
        <f t="shared" si="8"/>
        <v>1</v>
      </c>
      <c r="Q24" s="42">
        <f t="shared" si="11"/>
        <v>1</v>
      </c>
      <c r="R24" s="43">
        <f t="shared" si="11"/>
        <v>1</v>
      </c>
      <c r="S24" s="43" t="str">
        <f t="shared" si="11"/>
        <v/>
      </c>
      <c r="T24" s="43" t="str">
        <f t="shared" si="11"/>
        <v/>
      </c>
      <c r="U24" s="43">
        <f t="shared" si="11"/>
        <v>1</v>
      </c>
      <c r="V24" s="43">
        <f t="shared" si="11"/>
        <v>1</v>
      </c>
      <c r="W24" s="43" t="str">
        <f t="shared" si="11"/>
        <v/>
      </c>
      <c r="X24" s="44">
        <f t="shared" si="11"/>
        <v>1</v>
      </c>
      <c r="Y24" s="42" t="str">
        <f t="shared" si="10"/>
        <v/>
      </c>
      <c r="Z24" s="43">
        <f t="shared" si="10"/>
        <v>1</v>
      </c>
      <c r="AA24" s="43" t="str">
        <f t="shared" si="10"/>
        <v/>
      </c>
      <c r="AB24" s="43">
        <f t="shared" si="10"/>
        <v>1</v>
      </c>
      <c r="AC24" s="105">
        <f t="shared" si="10"/>
        <v>1</v>
      </c>
      <c r="AD24" s="106" t="str">
        <f t="shared" si="10"/>
        <v/>
      </c>
      <c r="AE24" s="106" t="str">
        <f t="shared" si="10"/>
        <v/>
      </c>
      <c r="AF24" s="106" t="str">
        <f t="shared" si="10"/>
        <v/>
      </c>
      <c r="AG24" s="106" t="str">
        <f t="shared" si="10"/>
        <v/>
      </c>
      <c r="AH24" s="107">
        <f t="shared" si="10"/>
        <v>1</v>
      </c>
      <c r="AI24" s="96">
        <f t="shared" si="3"/>
        <v>1</v>
      </c>
      <c r="AJ24" s="45">
        <f t="shared" si="9"/>
        <v>1</v>
      </c>
      <c r="AK24" s="52" t="s">
        <v>33</v>
      </c>
      <c r="AL24" s="46" t="s">
        <v>54</v>
      </c>
      <c r="AM24" s="47">
        <v>44562</v>
      </c>
      <c r="AN24" s="47" cm="1">
        <f t="array" ref="AN24">IF(INDEX(NTG_2020_fr_DEER[#All],MATCH(1,(NTG_2020_Map!$AK24=NTG_2020_fr_DEER[[#All],[NTG_ID]])*(NTG_2020_Map!$AL24=NTG_2020_fr_DEER[[#All],[Version]]),0),MATCH(AN$2,NTG_2020_fr_DEER[#Headers],0))=0,"",INDEX(NTG_2020_fr_DEER[#All],MATCH(1,(NTG_2020_Map!$AK24=NTG_2020_fr_DEER[[#All],[NTG_ID]])*(NTG_2020_Map!$AL24=NTG_2020_fr_DEER[[#All],[Version]]),0),MATCH(AN$2,NTG_2020_fr_DEER[#Headers],0)))</f>
        <v>46022</v>
      </c>
      <c r="AO24" s="101" cm="1">
        <f t="array" ref="AO24">INDEX(NTG_2020_fr_DEER[#All],MATCH(1,(NTG_2020_Map!$AK24=NTG_2020_fr_DEER[[#All],[NTG_ID]])*(NTG_2020_Map!$AL24=NTG_2020_fr_DEER[[#All],[Version]]),0),MATCH(AO$2,NTG_2020_fr_DEER[#Headers],0))</f>
        <v>0.85</v>
      </c>
      <c r="AP24" s="101" cm="1">
        <f t="array" ref="AP24">INDEX(NTG_2020_fr_DEER[#All],MATCH(1,(NTG_2020_Map!$AK24=NTG_2020_fr_DEER[[#All],[NTG_ID]])*(NTG_2020_Map!$AL24=NTG_2020_fr_DEER[[#All],[Version]]),0),MATCH(AP$2,NTG_2020_fr_DEER[#Headers],0))</f>
        <v>0.85</v>
      </c>
      <c r="AQ24" s="48" t="str" cm="1">
        <f t="array" ref="AQ24">INDEX(NTG_2020_fr_DEER[#All],MATCH(1,(NTG_2020_Map!$AK24=NTG_2020_fr_DEER[[#All],[NTG_ID]])*(NTG_2020_Map!$AL24=NTG_2020_fr_DEER[[#All],[Version]]),0),MATCH(AQ$2,NTG_2020_fr_DEER[#Headers],0))</f>
        <v>HTR measure for Industrial sector, any building type</v>
      </c>
      <c r="AR24" s="48" t="str" cm="1">
        <f t="array" ref="AR24">INDEX(NTG_2020_fr_DEER[#All],MATCH(1,(NTG_2020_Map!$AK24=NTG_2020_fr_DEER[[#All],[NTG_ID]])*(NTG_2020_Map!$AL24=NTG_2020_fr_DEER[[#All],[Version]]),0),MATCH(AR$2,NTG_2020_fr_DEER[#Headers],0))</f>
        <v>Cust-Gen|Deem-DEER|Deem-WP</v>
      </c>
      <c r="AS24" s="48" t="str" cm="1">
        <f t="array" ref="AS24">INDEX(NTG_2020_fr_DEER[#All],MATCH(1,(NTG_2020_Map!$AK24=NTG_2020_fr_DEER[[#All],[NTG_ID]])*(NTG_2020_Map!$AL24=NTG_2020_fr_DEER[[#All],[Version]]),0),MATCH(AS$2,NTG_2020_fr_DEER[#Headers],0))</f>
        <v>AOE|AR|BRO-RCx|BW|NR</v>
      </c>
      <c r="AT24" s="48" t="str" cm="1">
        <f t="array" ref="AT24">INDEX(NTG_2020_fr_DEER[#All],MATCH(1,(NTG_2020_Map!$AK24=NTG_2020_fr_DEER[[#All],[NTG_ID]])*(NTG_2020_Map!$AL24=NTG_2020_fr_DEER[[#All],[Version]]),0),MATCH(AT$2,NTG_2020_fr_DEER[#Headers],0))</f>
        <v>DnCust|DnCustDI|DnDeemDI</v>
      </c>
      <c r="AU24" s="48" t="str" cm="1">
        <f t="array" ref="AU24">INDEX(NTG_2020_fr_DEER[#All],MATCH(1,(NTG_2020_Map!$AK24=NTG_2020_fr_DEER[[#All],[NTG_ID]])*(NTG_2020_Map!$AL24=NTG_2020_fr_DEER[[#All],[Version]]),0),MATCH(AU$2,NTG_2020_fr_DEER[#Headers],0))</f>
        <v/>
      </c>
      <c r="AV24" s="49" t="str" cm="1">
        <f t="array" ref="AV24">INDEX(NTG_2020_fr_DEER[#All],MATCH(1,(NTG_2020_Map!$AK24=NTG_2020_fr_DEER[[#All],[NTG_ID]])*(NTG_2020_Map!$AL24=NTG_2020_fr_DEER[[#All],[Version]]),0),MATCH(AV$2,NTG_2020_fr_DEER[#Headers],0))</f>
        <v>1</v>
      </c>
      <c r="AW24" s="49" t="str" cm="1">
        <f t="array" ref="AW24">INDEX(NTG_2020_fr_DEER[#All],MATCH(1,(NTG_2020_Map!$AK24=NTG_2020_fr_DEER[[#All],[NTG_ID]])*(NTG_2020_Map!$AL24=NTG_2020_fr_DEER[[#All],[Version]]),0),MATCH(AW$2,NTG_2020_fr_DEER[#Headers],0))</f>
        <v>1</v>
      </c>
      <c r="AX24" s="49" t="str" cm="1">
        <f t="array" ref="AX24">INDEX(NTG_2020_fr_DEER[#All],MATCH(1,(NTG_2020_Map!$AK24=NTG_2020_fr_DEER[[#All],[NTG_ID]])*(NTG_2020_Map!$AL24=NTG_2020_fr_DEER[[#All],[Version]]),0),MATCH(AX$2,NTG_2020_fr_DEER[#Headers],0))</f>
        <v>0</v>
      </c>
      <c r="AY24" s="50" cm="1">
        <f t="array" ref="AY24">INDEX(NTG_2020_fr_DEER[#All],MATCH(1,(NTG_2020_Map!$AK24=NTG_2020_fr_DEER[[#All],[NTG_ID]])*(NTG_2020_Map!$AL24=NTG_2020_fr_DEER[[#All],[Version]]),0),MATCH(AY$2,NTG_2020_fr_DEER[#Headers],0))</f>
        <v>45448.629734189817</v>
      </c>
      <c r="AZ24" s="48" t="str" cm="1">
        <f t="array" ref="AZ24">INDEX(NTG_2020_fr_DEER[#All],MATCH(1,(NTG_2020_Map!$AK24=NTG_2020_fr_DEER[[#All],[NTG_ID]])*(NTG_2020_Map!$AL24=NTG_2020_fr_DEER[[#All],[Version]]),0),MATCH(AZ$2,NTG_2020_fr_DEER[#Headers],0))</f>
        <v>Expired this record since a new record was created that uses the updated Measure Impact Types and Delivery Types per DEER2026 Scoping Document.</v>
      </c>
      <c r="BA24" s="48" t="str" cm="1">
        <f t="array" ref="BA24">INDEX(NTG_2020_fr_DEER[#All],MATCH(1,(NTG_2020_Map!$AK24=NTG_2020_fr_DEER[[#All],[NTG_ID]])*(NTG_2020_Map!$AL24=NTG_2020_fr_DEER[[#All],[Version]]),0),MATCH(BA$2,NTG_2020_fr_DEER[#Headers],0))</f>
        <v>Deemed Ex Ante Team</v>
      </c>
      <c r="BB24" s="50" cm="1">
        <f t="array" ref="BB24">INDEX(NTG_2020_fr_DEER[#All],MATCH(1,(NTG_2020_Map!$AK24=NTG_2020_fr_DEER[[#All],[NTG_ID]])*(NTG_2020_Map!$AL24=NTG_2020_fr_DEER[[#All],[Version]]),0),MATCH(BB$2,NTG_2020_fr_DEER[#Headers],0))</f>
        <v>44734.348686504629</v>
      </c>
      <c r="BC24" s="48" t="str" cm="1">
        <f t="array" ref="BC24">INDEX(NTG_2020_fr_DEER[#All],MATCH(1,(NTG_2020_Map!$AK24=NTG_2020_fr_DEER[[#All],[NTG_ID]])*(NTG_2020_Map!$AL24=NTG_2020_fr_DEER[[#All],[Version]]),0),MATCH(BC$2,NTG_2020_fr_DEER[#Headers],0))</f>
        <v>Added Measure Application Types (AOE, BRO-RCx, &amp; BW) eligible for Direct-Install Delivery Type (DnDeemDI &amp; DnCustDI) per Resolution E-5221.</v>
      </c>
      <c r="BD24" s="48" t="str" cm="1">
        <f t="array" ref="BD24">INDEX(NTG_2020_fr_DEER[#All],MATCH(1,(NTG_2020_Map!$AK23=NTG_2020_fr_DEER[[#All],[NTG_ID]])*(NTG_2020_Map!$AL23=NTG_2020_fr_DEER[[#All],[Version]]),0),MATCH(BD$2,NTG_2020_fr_DEER[#Headers],0))</f>
        <v>Deemed Ex Ante Team</v>
      </c>
      <c r="BE24" s="60" t="str" cm="1">
        <f t="array" ref="BE24">IFERROR(INDEX(NTG_2020_2022_09_06[#All],MATCH(1,(NTG_2020_Map!$AK23=INDEX(NTG_2020_2022_09_06[#All],,1))*(NTG_2020_Map!$AL23=INDEX(NTG_2020_2022_09_06[#All],,2)),0),8),"Record added subsequent to 2022-09-06")</f>
        <v>Deemed</v>
      </c>
      <c r="BF24" s="60" t="str" cm="1">
        <f t="array" ref="BF24">IFERROR(INDEX(NTG_2020_2022_09_06[#All],MATCH(1,(NTG_2020_Map!$AK23=INDEX(NTG_2020_2022_09_06[#All],,1))*(NTG_2020_Map!$AL23=INDEX(NTG_2020_2022_09_06[#All],,2)),0),9),"Record added subsequent to 2022-09-06")</f>
        <v>All</v>
      </c>
      <c r="BG24" s="60" t="str" cm="1">
        <f t="array" ref="BG24">IFERROR(INDEX(NTG_2020_2022_09_06[#All],MATCH(1,(NTG_2020_Map!$AK23=INDEX(NTG_2020_2022_09_06[#All],,1))*(NTG_2020_Map!$AL23=INDEX(NTG_2020_2022_09_06[#All],,2)),0),10),"Record added subsequent to 2022-09-06")</f>
        <v>All</v>
      </c>
      <c r="BH24" s="63"/>
      <c r="BI24" s="64"/>
    </row>
    <row r="25" spans="1:61" ht="31.5" hidden="1">
      <c r="A25" s="42" t="str">
        <f t="shared" si="4"/>
        <v/>
      </c>
      <c r="B25" s="43">
        <f t="shared" si="4"/>
        <v>1</v>
      </c>
      <c r="C25" s="43"/>
      <c r="D25" s="43" t="str">
        <f t="shared" si="5"/>
        <v/>
      </c>
      <c r="E25" s="43"/>
      <c r="F25" s="43" t="str">
        <f t="shared" si="6"/>
        <v/>
      </c>
      <c r="G25" s="43"/>
      <c r="H25" s="43" t="str">
        <f t="shared" si="7"/>
        <v/>
      </c>
      <c r="I25" s="43" t="str">
        <f t="shared" si="7"/>
        <v/>
      </c>
      <c r="J25" s="43"/>
      <c r="K25" s="43" t="str">
        <f t="shared" si="8"/>
        <v/>
      </c>
      <c r="L25" s="43">
        <f t="shared" si="8"/>
        <v>1</v>
      </c>
      <c r="M25" s="43" t="str">
        <f t="shared" si="8"/>
        <v/>
      </c>
      <c r="N25" s="105" t="str">
        <f t="shared" si="8"/>
        <v/>
      </c>
      <c r="O25" s="106" t="str">
        <f t="shared" si="8"/>
        <v/>
      </c>
      <c r="P25" s="113">
        <f t="shared" si="8"/>
        <v>1</v>
      </c>
      <c r="Q25" s="42" t="str">
        <f t="shared" si="11"/>
        <v/>
      </c>
      <c r="R25" s="43">
        <f t="shared" si="11"/>
        <v>1</v>
      </c>
      <c r="S25" s="43" t="str">
        <f t="shared" si="11"/>
        <v/>
      </c>
      <c r="T25" s="43" t="str">
        <f t="shared" si="11"/>
        <v/>
      </c>
      <c r="U25" s="43" t="str">
        <f t="shared" si="11"/>
        <v/>
      </c>
      <c r="V25" s="43" t="str">
        <f t="shared" si="11"/>
        <v/>
      </c>
      <c r="W25" s="43" t="str">
        <f t="shared" si="11"/>
        <v/>
      </c>
      <c r="X25" s="44">
        <f t="shared" si="11"/>
        <v>1</v>
      </c>
      <c r="Y25" s="42" t="str">
        <f t="shared" si="10"/>
        <v/>
      </c>
      <c r="Z25" s="43">
        <f t="shared" si="10"/>
        <v>1</v>
      </c>
      <c r="AA25" s="43" t="str">
        <f t="shared" si="10"/>
        <v/>
      </c>
      <c r="AB25" s="43">
        <f t="shared" si="10"/>
        <v>1</v>
      </c>
      <c r="AC25" s="105">
        <f t="shared" si="10"/>
        <v>1</v>
      </c>
      <c r="AD25" s="106" t="str">
        <f t="shared" si="10"/>
        <v/>
      </c>
      <c r="AE25" s="106" t="str">
        <f t="shared" si="10"/>
        <v/>
      </c>
      <c r="AF25" s="106" t="str">
        <f t="shared" si="10"/>
        <v/>
      </c>
      <c r="AG25" s="106" t="str">
        <f t="shared" si="10"/>
        <v/>
      </c>
      <c r="AH25" s="107">
        <f t="shared" si="10"/>
        <v>1</v>
      </c>
      <c r="AI25" s="96">
        <f t="shared" si="3"/>
        <v>1</v>
      </c>
      <c r="AJ25" s="45">
        <f t="shared" si="9"/>
        <v>1</v>
      </c>
      <c r="AK25" s="52" t="s">
        <v>33</v>
      </c>
      <c r="AL25" s="46" t="s">
        <v>28</v>
      </c>
      <c r="AM25" s="47">
        <v>41275</v>
      </c>
      <c r="AN25" s="47" cm="1">
        <f t="array" ref="AN25">IF(INDEX(NTG_2020_fr_DEER[#All],MATCH(1,(NTG_2020_Map!$AK25=NTG_2020_fr_DEER[[#All],[NTG_ID]])*(NTG_2020_Map!$AL25=NTG_2020_fr_DEER[[#All],[Version]]),0),MATCH(AN$2,NTG_2020_fr_DEER[#Headers],0))=0,"",INDEX(NTG_2020_fr_DEER[#All],MATCH(1,(NTG_2020_Map!$AK25=NTG_2020_fr_DEER[[#All],[NTG_ID]])*(NTG_2020_Map!$AL25=NTG_2020_fr_DEER[[#All],[Version]]),0),MATCH(AN$2,NTG_2020_fr_DEER[#Headers],0)))</f>
        <v>44561</v>
      </c>
      <c r="AO25" s="101" cm="1">
        <f t="array" ref="AO25">INDEX(NTG_2020_fr_DEER[#All],MATCH(1,(NTG_2020_Map!$AK25=NTG_2020_fr_DEER[[#All],[NTG_ID]])*(NTG_2020_Map!$AL25=NTG_2020_fr_DEER[[#All],[Version]]),0),MATCH(AO$2,NTG_2020_fr_DEER[#Headers],0))</f>
        <v>0.85</v>
      </c>
      <c r="AP25" s="101" cm="1">
        <f t="array" ref="AP25">INDEX(NTG_2020_fr_DEER[#All],MATCH(1,(NTG_2020_Map!$AK25=NTG_2020_fr_DEER[[#All],[NTG_ID]])*(NTG_2020_Map!$AL25=NTG_2020_fr_DEER[[#All],[Version]]),0),MATCH(AP$2,NTG_2020_fr_DEER[#Headers],0))</f>
        <v>0.85</v>
      </c>
      <c r="AQ25" s="48" t="str" cm="1">
        <f t="array" ref="AQ25">INDEX(NTG_2020_fr_DEER[#All],MATCH(1,(NTG_2020_Map!$AK25=NTG_2020_fr_DEER[[#All],[NTG_ID]])*(NTG_2020_Map!$AL25=NTG_2020_fr_DEER[[#All],[Version]]),0),MATCH(AQ$2,NTG_2020_fr_DEER[#Headers],0))</f>
        <v>HTR measure for Industrial sector, any building type</v>
      </c>
      <c r="AR25" s="48" t="str" cm="1">
        <f t="array" ref="AR25">INDEX(NTG_2020_fr_DEER[#All],MATCH(1,(NTG_2020_Map!$AK25=NTG_2020_fr_DEER[[#All],[NTG_ID]])*(NTG_2020_Map!$AL25=NTG_2020_fr_DEER[[#All],[Version]]),0),MATCH(AR$2,NTG_2020_fr_DEER[#Headers],0))</f>
        <v>Cust-Gen|Deem-DEER|Deem-WP</v>
      </c>
      <c r="AS25" s="48" t="str" cm="1">
        <f t="array" ref="AS25">INDEX(NTG_2020_fr_DEER[#All],MATCH(1,(NTG_2020_Map!$AK25=NTG_2020_fr_DEER[[#All],[NTG_ID]])*(NTG_2020_Map!$AL25=NTG_2020_fr_DEER[[#All],[Version]]),0),MATCH(AS$2,NTG_2020_fr_DEER[#Headers],0))</f>
        <v>AR|NR</v>
      </c>
      <c r="AT25" s="48" t="str" cm="1">
        <f t="array" ref="AT25">INDEX(NTG_2020_fr_DEER[#All],MATCH(1,(NTG_2020_Map!$AK25=NTG_2020_fr_DEER[[#All],[NTG_ID]])*(NTG_2020_Map!$AL25=NTG_2020_fr_DEER[[#All],[Version]]),0),MATCH(AT$2,NTG_2020_fr_DEER[#Headers],0))</f>
        <v>DnCustDI|DnDeemDI</v>
      </c>
      <c r="AU25" s="48" t="str" cm="1">
        <f t="array" ref="AU25">INDEX(NTG_2020_fr_DEER[#All],MATCH(1,(NTG_2020_Map!$AK25=NTG_2020_fr_DEER[[#All],[NTG_ID]])*(NTG_2020_Map!$AL25=NTG_2020_fr_DEER[[#All],[Version]]),0),MATCH(AU$2,NTG_2020_fr_DEER[#Headers],0))</f>
        <v/>
      </c>
      <c r="AV25" s="49" t="str" cm="1">
        <f t="array" ref="AV25">INDEX(NTG_2020_fr_DEER[#All],MATCH(1,(NTG_2020_Map!$AK25=NTG_2020_fr_DEER[[#All],[NTG_ID]])*(NTG_2020_Map!$AL25=NTG_2020_fr_DEER[[#All],[Version]]),0),MATCH(AV$2,NTG_2020_fr_DEER[#Headers],0))</f>
        <v>1</v>
      </c>
      <c r="AW25" s="49" t="str" cm="1">
        <f t="array" ref="AW25">INDEX(NTG_2020_fr_DEER[#All],MATCH(1,(NTG_2020_Map!$AK25=NTG_2020_fr_DEER[[#All],[NTG_ID]])*(NTG_2020_Map!$AL25=NTG_2020_fr_DEER[[#All],[Version]]),0),MATCH(AW$2,NTG_2020_fr_DEER[#Headers],0))</f>
        <v>1</v>
      </c>
      <c r="AX25" s="49" t="str" cm="1">
        <f t="array" ref="AX25">INDEX(NTG_2020_fr_DEER[#All],MATCH(1,(NTG_2020_Map!$AK25=NTG_2020_fr_DEER[[#All],[NTG_ID]])*(NTG_2020_Map!$AL25=NTG_2020_fr_DEER[[#All],[Version]]),0),MATCH(AX$2,NTG_2020_fr_DEER[#Headers],0))</f>
        <v>0</v>
      </c>
      <c r="AY25" s="50" cm="1">
        <f t="array" ref="AY25">INDEX(NTG_2020_fr_DEER[#All],MATCH(1,(NTG_2020_Map!$AK25=NTG_2020_fr_DEER[[#All],[NTG_ID]])*(NTG_2020_Map!$AL25=NTG_2020_fr_DEER[[#All],[Version]]),0),MATCH(AY$2,NTG_2020_fr_DEER[#Headers],0))</f>
        <v>45037.694506006941</v>
      </c>
      <c r="AZ25" s="48" t="str" cm="1">
        <f t="array" ref="AZ25">INDEX(NTG_2020_fr_DEER[#All],MATCH(1,(NTG_2020_Map!$AK25=NTG_2020_fr_DEER[[#All],[NTG_ID]])*(NTG_2020_Map!$AL25=NTG_2020_fr_DEER[[#All],[Version]]),0),MATCH(AZ$2,NTG_2020_fr_DEER[#Headers],0))</f>
        <v>Expiring old NTG IDs</v>
      </c>
      <c r="BA25" s="48" t="str" cm="1">
        <f t="array" ref="BA25">INDEX(NTG_2020_fr_DEER[#All],MATCH(1,(NTG_2020_Map!$AK25=NTG_2020_fr_DEER[[#All],[NTG_ID]])*(NTG_2020_Map!$AL25=NTG_2020_fr_DEER[[#All],[Version]]),0),MATCH(BA$2,NTG_2020_fr_DEER[#Headers],0))</f>
        <v>Deemed Ex Ante Team</v>
      </c>
      <c r="BB25" s="50" cm="1">
        <f t="array" ref="BB25">INDEX(NTG_2020_fr_DEER[#All],MATCH(1,(NTG_2020_Map!$AK25=NTG_2020_fr_DEER[[#All],[NTG_ID]])*(NTG_2020_Map!$AL25=NTG_2020_fr_DEER[[#All],[Version]]),0),MATCH(BB$2,NTG_2020_fr_DEER[#Headers],0))</f>
        <v>44566.539816770834</v>
      </c>
      <c r="BC25" s="48" t="str" cm="1">
        <f t="array" ref="BC25">INDEX(NTG_2020_fr_DEER[#All],MATCH(1,(NTG_2020_Map!$AK25=NTG_2020_fr_DEER[[#All],[NTG_ID]])*(NTG_2020_Map!$AL25=NTG_2020_fr_DEER[[#All],[Version]]),0),MATCH(BC$2,NTG_2020_fr_DEER[#Headers],0))</f>
        <v/>
      </c>
      <c r="BD25" s="48" t="str" cm="1">
        <f t="array" ref="BD25">INDEX(NTG_2020_fr_DEER[#All],MATCH(1,(NTG_2020_Map!$AK24=NTG_2020_fr_DEER[[#All],[NTG_ID]])*(NTG_2020_Map!$AL24=NTG_2020_fr_DEER[[#All],[Version]]),0),MATCH(BD$2,NTG_2020_fr_DEER[#Headers],0))</f>
        <v>Deemed Ex Ante Team</v>
      </c>
      <c r="BE25" s="60" t="str" cm="1">
        <f t="array" ref="BE25">IFERROR(INDEX(NTG_2020_2022_09_06[#All],MATCH(1,(NTG_2020_Map!$AK24=INDEX(NTG_2020_2022_09_06[#All],,1))*(NTG_2020_Map!$AL24=INDEX(NTG_2020_2022_09_06[#All],,2)),0),8),"Record added subsequent to 2022-09-06")</f>
        <v>Cust-Gen, Deem-DEER, or Deem-WP</v>
      </c>
      <c r="BF25" s="60" t="str" cm="1">
        <f t="array" ref="BF25">IFERROR(INDEX(NTG_2020_2022_09_06[#All],MATCH(1,(NTG_2020_Map!$AK24=INDEX(NTG_2020_2022_09_06[#All],,1))*(NTG_2020_Map!$AL24=INDEX(NTG_2020_2022_09_06[#All],,2)),0),9),"Record added subsequent to 2022-09-06")</f>
        <v>NR, AR, AOE, BW, BRO-RCx</v>
      </c>
      <c r="BG25" s="60" t="str" cm="1">
        <f t="array" ref="BG25">IFERROR(INDEX(NTG_2020_2022_09_06[#All],MATCH(1,(NTG_2020_Map!$AK24=INDEX(NTG_2020_2022_09_06[#All],,1))*(NTG_2020_Map!$AL24=INDEX(NTG_2020_2022_09_06[#All],,2)),0),10),"Record added subsequent to 2022-09-06")</f>
        <v>DnDeemDI or DnCustDI</v>
      </c>
      <c r="BH25" s="63"/>
      <c r="BI25" s="63"/>
    </row>
    <row r="26" spans="1:61" ht="63" hidden="1">
      <c r="A26" s="42">
        <f t="shared" si="4"/>
        <v>1</v>
      </c>
      <c r="B26" s="43">
        <f t="shared" si="4"/>
        <v>1</v>
      </c>
      <c r="C26" s="43"/>
      <c r="D26" s="43">
        <f t="shared" si="5"/>
        <v>1</v>
      </c>
      <c r="E26" s="43"/>
      <c r="F26" s="43">
        <f t="shared" si="6"/>
        <v>1</v>
      </c>
      <c r="G26" s="43"/>
      <c r="H26" s="43">
        <f t="shared" si="7"/>
        <v>1</v>
      </c>
      <c r="I26" s="43">
        <f t="shared" si="7"/>
        <v>1</v>
      </c>
      <c r="J26" s="43"/>
      <c r="K26" s="43" t="str">
        <f t="shared" si="8"/>
        <v/>
      </c>
      <c r="L26" s="43">
        <f t="shared" si="8"/>
        <v>1</v>
      </c>
      <c r="M26" s="43" t="str">
        <f t="shared" si="8"/>
        <v/>
      </c>
      <c r="N26" s="105" t="str">
        <f t="shared" si="8"/>
        <v/>
      </c>
      <c r="O26" s="106" t="str">
        <f t="shared" si="8"/>
        <v/>
      </c>
      <c r="P26" s="113">
        <f t="shared" si="8"/>
        <v>1</v>
      </c>
      <c r="Q26" s="42">
        <f t="shared" si="11"/>
        <v>1</v>
      </c>
      <c r="R26" s="43">
        <f t="shared" si="11"/>
        <v>1</v>
      </c>
      <c r="S26" s="43">
        <f t="shared" si="11"/>
        <v>1</v>
      </c>
      <c r="T26" s="43">
        <f t="shared" si="11"/>
        <v>1</v>
      </c>
      <c r="U26" s="43">
        <f t="shared" si="11"/>
        <v>1</v>
      </c>
      <c r="V26" s="43">
        <f t="shared" si="11"/>
        <v>1</v>
      </c>
      <c r="W26" s="43">
        <f t="shared" si="11"/>
        <v>1</v>
      </c>
      <c r="X26" s="44">
        <f t="shared" si="11"/>
        <v>1</v>
      </c>
      <c r="Y26" s="42" t="str">
        <f t="shared" si="10"/>
        <v/>
      </c>
      <c r="Z26" s="43">
        <f t="shared" si="10"/>
        <v>1</v>
      </c>
      <c r="AA26" s="43">
        <f t="shared" si="10"/>
        <v>1</v>
      </c>
      <c r="AB26" s="43">
        <f t="shared" si="10"/>
        <v>1</v>
      </c>
      <c r="AC26" s="105">
        <f t="shared" si="10"/>
        <v>1</v>
      </c>
      <c r="AD26" s="106" t="str">
        <f t="shared" si="10"/>
        <v/>
      </c>
      <c r="AE26" s="106" t="str">
        <f t="shared" si="10"/>
        <v/>
      </c>
      <c r="AF26" s="106" t="str">
        <f t="shared" si="10"/>
        <v/>
      </c>
      <c r="AG26" s="106" t="str">
        <f t="shared" si="10"/>
        <v/>
      </c>
      <c r="AH26" s="107">
        <f t="shared" si="10"/>
        <v>1</v>
      </c>
      <c r="AI26" s="96" t="str">
        <f t="shared" si="3"/>
        <v/>
      </c>
      <c r="AJ26" s="45">
        <f t="shared" si="9"/>
        <v>1</v>
      </c>
      <c r="AK26" s="52" t="s">
        <v>142</v>
      </c>
      <c r="AL26" s="46" t="s">
        <v>11</v>
      </c>
      <c r="AM26" s="47">
        <v>43466</v>
      </c>
      <c r="AN26" s="47" cm="1">
        <f t="array" ref="AN26">IF(INDEX(NTG_2020_fr_DEER[#All],MATCH(1,(NTG_2020_Map!$AK26=NTG_2020_fr_DEER[[#All],[NTG_ID]])*(NTG_2020_Map!$AL26=NTG_2020_fr_DEER[[#All],[Version]]),0),MATCH(AN$2,NTG_2020_fr_DEER[#Headers],0))=0,"",INDEX(NTG_2020_fr_DEER[#All],MATCH(1,(NTG_2020_Map!$AK26=NTG_2020_fr_DEER[[#All],[NTG_ID]])*(NTG_2020_Map!$AL26=NTG_2020_fr_DEER[[#All],[Version]]),0),MATCH(AN$2,NTG_2020_fr_DEER[#Headers],0)))</f>
        <v>46022</v>
      </c>
      <c r="AO26" s="101" cm="1">
        <f t="array" ref="AO26">INDEX(NTG_2020_fr_DEER[#All],MATCH(1,(NTG_2020_Map!$AK26=NTG_2020_fr_DEER[[#All],[NTG_ID]])*(NTG_2020_Map!$AL26=NTG_2020_fr_DEER[[#All],[Version]]),0),MATCH(AO$2,NTG_2020_fr_DEER[#Headers],0))</f>
        <v>0.85</v>
      </c>
      <c r="AP26" s="101" cm="1">
        <f t="array" ref="AP26">INDEX(NTG_2020_fr_DEER[#All],MATCH(1,(NTG_2020_Map!$AK26=NTG_2020_fr_DEER[[#All],[NTG_ID]])*(NTG_2020_Map!$AL26=NTG_2020_fr_DEER[[#All],[Version]]),0),MATCH(AP$2,NTG_2020_fr_DEER[#Headers],0))</f>
        <v>0.85</v>
      </c>
      <c r="AQ26" s="48" t="str" cm="1">
        <f t="array" ref="AQ26">INDEX(NTG_2020_fr_DEER[#All],MATCH(1,(NTG_2020_Map!$AK26=NTG_2020_fr_DEER[[#All],[NTG_ID]])*(NTG_2020_Map!$AL26=NTG_2020_fr_DEER[[#All],[Version]]),0),MATCH(AQ$2,NTG_2020_fr_DEER[#Headers],0))</f>
        <v>All K-12 and community college projects</v>
      </c>
      <c r="AR26" s="48" t="str" cm="1">
        <f t="array" ref="AR26">INDEX(NTG_2020_fr_DEER[#All],MATCH(1,(NTG_2020_Map!$AK26=NTG_2020_fr_DEER[[#All],[NTG_ID]])*(NTG_2020_Map!$AL26=NTG_2020_fr_DEER[[#All],[Version]]),0),MATCH(AR$2,NTG_2020_fr_DEER[#Headers],0))</f>
        <v>Cust-FuelSub|Cust-Gen|Cust-NMEC-Pop|Cust-NMEC-Site|Cust-RCT|Cust-SEM|Deem-DEER|Deem-WP</v>
      </c>
      <c r="AS26" s="48" t="str" cm="1">
        <f t="array" ref="AS26">INDEX(NTG_2020_fr_DEER[#All],MATCH(1,(NTG_2020_Map!$AK26=NTG_2020_fr_DEER[[#All],[NTG_ID]])*(NTG_2020_Map!$AL26=NTG_2020_fr_DEER[[#All],[Version]]),0),MATCH(AS$2,NTG_2020_fr_DEER[#Headers],0))</f>
        <v>AOE|AR|BRO-Bhv|BRO-Op|BRO-RCx|BW|NC|NR</v>
      </c>
      <c r="AT26" s="48" t="str" cm="1">
        <f t="array" ref="AT26">INDEX(NTG_2020_fr_DEER[#All],MATCH(1,(NTG_2020_Map!$AK26=NTG_2020_fr_DEER[[#All],[NTG_ID]])*(NTG_2020_Map!$AL26=NTG_2020_fr_DEER[[#All],[Version]]),0),MATCH(AT$2,NTG_2020_fr_DEER[#Headers],0))</f>
        <v>DnCust|DnDeemed|DnCustDI|DnDeemDI</v>
      </c>
      <c r="AU26" s="48" t="str" cm="1">
        <f t="array" ref="AU26">INDEX(NTG_2020_fr_DEER[#All],MATCH(1,(NTG_2020_Map!$AK26=NTG_2020_fr_DEER[[#All],[NTG_ID]])*(NTG_2020_Map!$AL26=NTG_2020_fr_DEER[[#All],[Version]]),0),MATCH(AU$2,NTG_2020_fr_DEER[#Headers],0))</f>
        <v/>
      </c>
      <c r="AV26" s="49" t="str" cm="1">
        <f t="array" ref="AV26">INDEX(NTG_2020_fr_DEER[#All],MATCH(1,(NTG_2020_Map!$AK26=NTG_2020_fr_DEER[[#All],[NTG_ID]])*(NTG_2020_Map!$AL26=NTG_2020_fr_DEER[[#All],[Version]]),0),MATCH(AV$2,NTG_2020_fr_DEER[#Headers],0))</f>
        <v>1</v>
      </c>
      <c r="AW26" s="49" t="str" cm="1">
        <f t="array" ref="AW26">INDEX(NTG_2020_fr_DEER[#All],MATCH(1,(NTG_2020_Map!$AK26=NTG_2020_fr_DEER[[#All],[NTG_ID]])*(NTG_2020_Map!$AL26=NTG_2020_fr_DEER[[#All],[Version]]),0),MATCH(AW$2,NTG_2020_fr_DEER[#Headers],0))</f>
        <v>1</v>
      </c>
      <c r="AX26" s="49" t="str" cm="1">
        <f t="array" ref="AX26">INDEX(NTG_2020_fr_DEER[#All],MATCH(1,(NTG_2020_Map!$AK26=NTG_2020_fr_DEER[[#All],[NTG_ID]])*(NTG_2020_Map!$AL26=NTG_2020_fr_DEER[[#All],[Version]]),0),MATCH(AX$2,NTG_2020_fr_DEER[#Headers],0))</f>
        <v>0</v>
      </c>
      <c r="AY26" s="50" cm="1">
        <f t="array" ref="AY26">INDEX(NTG_2020_fr_DEER[#All],MATCH(1,(NTG_2020_Map!$AK26=NTG_2020_fr_DEER[[#All],[NTG_ID]])*(NTG_2020_Map!$AL26=NTG_2020_fr_DEER[[#All],[Version]]),0),MATCH(AY$2,NTG_2020_fr_DEER[#Headers],0))</f>
        <v>45448.629734189817</v>
      </c>
      <c r="AZ26" s="48" t="str" cm="1">
        <f t="array" ref="AZ26">INDEX(NTG_2020_fr_DEER[#All],MATCH(1,(NTG_2020_Map!$AK26=NTG_2020_fr_DEER[[#All],[NTG_ID]])*(NTG_2020_Map!$AL26=NTG_2020_fr_DEER[[#All],[Version]]),0),MATCH(AZ$2,NTG_2020_fr_DEER[#Headers],0))</f>
        <v>Expired this record since a new record was created that uses the updated Measure Impact Types and Delivery Types per DEER2026 Scoping Document.</v>
      </c>
      <c r="BA26" s="48" t="str" cm="1">
        <f t="array" ref="BA26">INDEX(NTG_2020_fr_DEER[#All],MATCH(1,(NTG_2020_Map!$AK26=NTG_2020_fr_DEER[[#All],[NTG_ID]])*(NTG_2020_Map!$AL26=NTG_2020_fr_DEER[[#All],[Version]]),0),MATCH(BA$2,NTG_2020_fr_DEER[#Headers],0))</f>
        <v>Deemed Ex Ante Team</v>
      </c>
      <c r="BB26" s="50" cm="1">
        <f t="array" ref="BB26">INDEX(NTG_2020_fr_DEER[#All],MATCH(1,(NTG_2020_Map!$AK26=NTG_2020_fr_DEER[[#All],[NTG_ID]])*(NTG_2020_Map!$AL26=NTG_2020_fr_DEER[[#All],[Version]]),0),MATCH(BB$2,NTG_2020_fr_DEER[#Headers],0))</f>
        <v>44566.539816770834</v>
      </c>
      <c r="BC26" s="48" t="str" cm="1">
        <f t="array" ref="BC26">INDEX(NTG_2020_fr_DEER[#All],MATCH(1,(NTG_2020_Map!$AK26=NTG_2020_fr_DEER[[#All],[NTG_ID]])*(NTG_2020_Map!$AL26=NTG_2020_fr_DEER[[#All],[Version]]),0),MATCH(BC$2,NTG_2020_fr_DEER[#Headers],0))</f>
        <v/>
      </c>
      <c r="BD26" s="48" t="str" cm="1">
        <f t="array" ref="BD26">INDEX(NTG_2020_fr_DEER[#All],MATCH(1,(NTG_2020_Map!$AK25=NTG_2020_fr_DEER[[#All],[NTG_ID]])*(NTG_2020_Map!$AL25=NTG_2020_fr_DEER[[#All],[Version]]),0),MATCH(BD$2,NTG_2020_fr_DEER[#Headers],0))</f>
        <v>Deemed Ex Ante Team</v>
      </c>
      <c r="BE26" s="60" t="str" cm="1">
        <f t="array" ref="BE26">IFERROR(INDEX(NTG_2020_2022_09_06[#All],MATCH(1,(NTG_2020_Map!$AK25=INDEX(NTG_2020_2022_09_06[#All],,1))*(NTG_2020_Map!$AL25=INDEX(NTG_2020_2022_09_06[#All],,2)),0),8),"Record added subsequent to 2022-09-06")</f>
        <v>Cust-Gen, Deem-DEER, or Deem-WP</v>
      </c>
      <c r="BF26" s="60" t="str" cm="1">
        <f t="array" ref="BF26">IFERROR(INDEX(NTG_2020_2022_09_06[#All],MATCH(1,(NTG_2020_Map!$AK25=INDEX(NTG_2020_2022_09_06[#All],,1))*(NTG_2020_Map!$AL25=INDEX(NTG_2020_2022_09_06[#All],,2)),0),9),"Record added subsequent to 2022-09-06")</f>
        <v>NR or AR</v>
      </c>
      <c r="BG26" s="60" t="str" cm="1">
        <f t="array" ref="BG26">IFERROR(INDEX(NTG_2020_2022_09_06[#All],MATCH(1,(NTG_2020_Map!$AK25=INDEX(NTG_2020_2022_09_06[#All],,1))*(NTG_2020_Map!$AL25=INDEX(NTG_2020_2022_09_06[#All],,2)),0),10),"Record added subsequent to 2022-09-06")</f>
        <v>DnDeemDI or DnCustDI</v>
      </c>
      <c r="BH26" s="63"/>
      <c r="BI26" s="63"/>
    </row>
    <row r="27" spans="1:61" ht="73.5" hidden="1">
      <c r="A27" s="42" t="str">
        <f t="shared" si="4"/>
        <v/>
      </c>
      <c r="B27" s="43" t="str">
        <f t="shared" si="4"/>
        <v/>
      </c>
      <c r="C27" s="43"/>
      <c r="D27" s="43" t="str">
        <f t="shared" si="5"/>
        <v/>
      </c>
      <c r="E27" s="43"/>
      <c r="F27" s="43" t="str">
        <f t="shared" si="6"/>
        <v/>
      </c>
      <c r="G27" s="43"/>
      <c r="H27" s="43" t="str">
        <f t="shared" si="7"/>
        <v/>
      </c>
      <c r="I27" s="43" t="str">
        <f t="shared" si="7"/>
        <v/>
      </c>
      <c r="J27" s="43"/>
      <c r="K27" s="43" t="str">
        <f t="shared" si="8"/>
        <v/>
      </c>
      <c r="L27" s="43">
        <f t="shared" si="8"/>
        <v>1</v>
      </c>
      <c r="M27" s="43" t="str">
        <f t="shared" si="8"/>
        <v/>
      </c>
      <c r="N27" s="105" t="str">
        <f t="shared" si="8"/>
        <v/>
      </c>
      <c r="O27" s="106" t="str">
        <f t="shared" si="8"/>
        <v/>
      </c>
      <c r="P27" s="113">
        <f t="shared" si="8"/>
        <v>1</v>
      </c>
      <c r="Q27" s="42">
        <f t="shared" si="11"/>
        <v>1</v>
      </c>
      <c r="R27" s="43">
        <f t="shared" si="11"/>
        <v>1</v>
      </c>
      <c r="S27" s="43">
        <f t="shared" si="11"/>
        <v>1</v>
      </c>
      <c r="T27" s="43">
        <f t="shared" si="11"/>
        <v>1</v>
      </c>
      <c r="U27" s="43">
        <f t="shared" si="11"/>
        <v>1</v>
      </c>
      <c r="V27" s="43">
        <f t="shared" si="11"/>
        <v>1</v>
      </c>
      <c r="W27" s="43">
        <f t="shared" si="11"/>
        <v>1</v>
      </c>
      <c r="X27" s="44">
        <f t="shared" si="11"/>
        <v>1</v>
      </c>
      <c r="Y27" s="42" t="str">
        <f t="shared" si="10"/>
        <v/>
      </c>
      <c r="Z27" s="43">
        <f t="shared" si="10"/>
        <v>1</v>
      </c>
      <c r="AA27" s="43">
        <f t="shared" si="10"/>
        <v>1</v>
      </c>
      <c r="AB27" s="43">
        <f t="shared" si="10"/>
        <v>1</v>
      </c>
      <c r="AC27" s="105">
        <f t="shared" si="10"/>
        <v>1</v>
      </c>
      <c r="AD27" s="106" t="str">
        <f t="shared" si="10"/>
        <v/>
      </c>
      <c r="AE27" s="106" t="str">
        <f t="shared" si="10"/>
        <v/>
      </c>
      <c r="AF27" s="106" t="str">
        <f t="shared" si="10"/>
        <v/>
      </c>
      <c r="AG27" s="106" t="str">
        <f t="shared" si="10"/>
        <v/>
      </c>
      <c r="AH27" s="107">
        <f t="shared" si="10"/>
        <v>1</v>
      </c>
      <c r="AI27" s="96" t="str">
        <f t="shared" si="3"/>
        <v/>
      </c>
      <c r="AJ27" s="45" t="str">
        <f t="shared" si="9"/>
        <v/>
      </c>
      <c r="AK27" s="52" t="s">
        <v>42</v>
      </c>
      <c r="AL27" s="46" t="s">
        <v>25</v>
      </c>
      <c r="AM27" s="47">
        <v>43831</v>
      </c>
      <c r="AN27" s="47" cm="1">
        <f t="array" ref="AN27">IF(INDEX(NTG_2020_fr_DEER[#All],MATCH(1,(NTG_2020_Map!$AK27=NTG_2020_fr_DEER[[#All],[NTG_ID]])*(NTG_2020_Map!$AL27=NTG_2020_fr_DEER[[#All],[Version]]),0),MATCH(AN$2,NTG_2020_fr_DEER[#Headers],0))=0,"",INDEX(NTG_2020_fr_DEER[#All],MATCH(1,(NTG_2020_Map!$AK27=NTG_2020_fr_DEER[[#All],[NTG_ID]])*(NTG_2020_Map!$AL27=NTG_2020_fr_DEER[[#All],[Version]]),0),MATCH(AN$2,NTG_2020_fr_DEER[#Headers],0)))</f>
        <v>46022</v>
      </c>
      <c r="AO27" s="101" cm="1">
        <f t="array" ref="AO27">INDEX(NTG_2020_fr_DEER[#All],MATCH(1,(NTG_2020_Map!$AK27=NTG_2020_fr_DEER[[#All],[NTG_ID]])*(NTG_2020_Map!$AL27=NTG_2020_fr_DEER[[#All],[Version]]),0),MATCH(AO$2,NTG_2020_fr_DEER[#Headers],0))</f>
        <v>0.45</v>
      </c>
      <c r="AP27" s="101" cm="1">
        <f t="array" ref="AP27">INDEX(NTG_2020_fr_DEER[#All],MATCH(1,(NTG_2020_Map!$AK27=NTG_2020_fr_DEER[[#All],[NTG_ID]])*(NTG_2020_Map!$AL27=NTG_2020_fr_DEER[[#All],[Version]]),0),MATCH(AP$2,NTG_2020_fr_DEER[#Headers],0))</f>
        <v>0.45</v>
      </c>
      <c r="AQ27" s="48" t="str" cm="1">
        <f t="array" ref="AQ27">INDEX(NTG_2020_fr_DEER[#All],MATCH(1,(NTG_2020_Map!$AK27=NTG_2020_fr_DEER[[#All],[NTG_ID]])*(NTG_2020_Map!$AL27=NTG_2020_fr_DEER[[#All],[Version]]),0),MATCH(AQ$2,NTG_2020_fr_DEER[#Headers],0))</f>
        <v>All HVAC maintenance measures including, but not limited to: refrigerant charge adjustment, duct sealing, economizer repair, coil cleaning, belt and motor replacement, filter replacement, thermostat reprogramming, airflow adjustment</v>
      </c>
      <c r="AR27" s="48" t="str" cm="1">
        <f t="array" ref="AR27">INDEX(NTG_2020_fr_DEER[#All],MATCH(1,(NTG_2020_Map!$AK27=NTG_2020_fr_DEER[[#All],[NTG_ID]])*(NTG_2020_Map!$AL27=NTG_2020_fr_DEER[[#All],[Version]]),0),MATCH(AR$2,NTG_2020_fr_DEER[#Headers],0))</f>
        <v>Deem-DEER|Deem-WP</v>
      </c>
      <c r="AS27" s="48" t="str" cm="1">
        <f t="array" ref="AS27">INDEX(NTG_2020_fr_DEER[#All],MATCH(1,(NTG_2020_Map!$AK27=NTG_2020_fr_DEER[[#All],[NTG_ID]])*(NTG_2020_Map!$AL27=NTG_2020_fr_DEER[[#All],[Version]]),0),MATCH(AS$2,NTG_2020_fr_DEER[#Headers],0))</f>
        <v>AOE|AR|BRO-Bhv|BRO-Op|BRO-RCx|BW|NC|NR</v>
      </c>
      <c r="AT27" s="48" t="str" cm="1">
        <f t="array" ref="AT27">INDEX(NTG_2020_fr_DEER[#All],MATCH(1,(NTG_2020_Map!$AK27=NTG_2020_fr_DEER[[#All],[NTG_ID]])*(NTG_2020_Map!$AL27=NTG_2020_fr_DEER[[#All],[Version]]),0),MATCH(AT$2,NTG_2020_fr_DEER[#Headers],0))</f>
        <v>DnCust|DnDeemed|DnCustDI|DnDeemDI</v>
      </c>
      <c r="AU27" s="48" t="str" cm="1">
        <f t="array" ref="AU27">INDEX(NTG_2020_fr_DEER[#All],MATCH(1,(NTG_2020_Map!$AK27=NTG_2020_fr_DEER[[#All],[NTG_ID]])*(NTG_2020_Map!$AL27=NTG_2020_fr_DEER[[#All],[Version]]),0),MATCH(AU$2,NTG_2020_fr_DEER[#Headers],0))</f>
        <v/>
      </c>
      <c r="AV27" s="49" t="str" cm="1">
        <f t="array" ref="AV27">INDEX(NTG_2020_fr_DEER[#All],MATCH(1,(NTG_2020_Map!$AK27=NTG_2020_fr_DEER[[#All],[NTG_ID]])*(NTG_2020_Map!$AL27=NTG_2020_fr_DEER[[#All],[Version]]),0),MATCH(AV$2,NTG_2020_fr_DEER[#Headers],0))</f>
        <v>1</v>
      </c>
      <c r="AW27" s="49" t="str" cm="1">
        <f t="array" ref="AW27">INDEX(NTG_2020_fr_DEER[#All],MATCH(1,(NTG_2020_Map!$AK27=NTG_2020_fr_DEER[[#All],[NTG_ID]])*(NTG_2020_Map!$AL27=NTG_2020_fr_DEER[[#All],[Version]]),0),MATCH(AW$2,NTG_2020_fr_DEER[#Headers],0))</f>
        <v>1</v>
      </c>
      <c r="AX27" s="49" t="str" cm="1">
        <f t="array" ref="AX27">INDEX(NTG_2020_fr_DEER[#All],MATCH(1,(NTG_2020_Map!$AK27=NTG_2020_fr_DEER[[#All],[NTG_ID]])*(NTG_2020_Map!$AL27=NTG_2020_fr_DEER[[#All],[Version]]),0),MATCH(AX$2,NTG_2020_fr_DEER[#Headers],0))</f>
        <v>0</v>
      </c>
      <c r="AY27" s="50" cm="1">
        <f t="array" ref="AY27">INDEX(NTG_2020_fr_DEER[#All],MATCH(1,(NTG_2020_Map!$AK27=NTG_2020_fr_DEER[[#All],[NTG_ID]])*(NTG_2020_Map!$AL27=NTG_2020_fr_DEER[[#All],[Version]]),0),MATCH(AY$2,NTG_2020_fr_DEER[#Headers],0))</f>
        <v>45448.629734189817</v>
      </c>
      <c r="AZ27" s="48" t="str" cm="1">
        <f t="array" ref="AZ27">INDEX(NTG_2020_fr_DEER[#All],MATCH(1,(NTG_2020_Map!$AK27=NTG_2020_fr_DEER[[#All],[NTG_ID]])*(NTG_2020_Map!$AL27=NTG_2020_fr_DEER[[#All],[Version]]),0),MATCH(AZ$2,NTG_2020_fr_DEER[#Headers],0))</f>
        <v>Expired this record since a new record was created that uses the updated Measure Impact Types and Delivery Types per DEER2026 Scoping Document.</v>
      </c>
      <c r="BA27" s="48" t="str" cm="1">
        <f t="array" ref="BA27">INDEX(NTG_2020_fr_DEER[#All],MATCH(1,(NTG_2020_Map!$AK27=NTG_2020_fr_DEER[[#All],[NTG_ID]])*(NTG_2020_Map!$AL27=NTG_2020_fr_DEER[[#All],[Version]]),0),MATCH(BA$2,NTG_2020_fr_DEER[#Headers],0))</f>
        <v>Deemed Ex Ante Team</v>
      </c>
      <c r="BB27" s="50" cm="1">
        <f t="array" ref="BB27">INDEX(NTG_2020_fr_DEER[#All],MATCH(1,(NTG_2020_Map!$AK27=NTG_2020_fr_DEER[[#All],[NTG_ID]])*(NTG_2020_Map!$AL27=NTG_2020_fr_DEER[[#All],[Version]]),0),MATCH(BB$2,NTG_2020_fr_DEER[#Headers],0))</f>
        <v>44566.539816770834</v>
      </c>
      <c r="BC27" s="48" t="str" cm="1">
        <f t="array" ref="BC27">INDEX(NTG_2020_fr_DEER[#All],MATCH(1,(NTG_2020_Map!$AK27=NTG_2020_fr_DEER[[#All],[NTG_ID]])*(NTG_2020_Map!$AL27=NTG_2020_fr_DEER[[#All],[Version]]),0),MATCH(BC$2,NTG_2020_fr_DEER[#Headers],0))</f>
        <v/>
      </c>
      <c r="BD27" s="48" t="str" cm="1">
        <f t="array" ref="BD27">INDEX(NTG_2020_fr_DEER[#All],MATCH(1,(NTG_2020_Map!$AK26=NTG_2020_fr_DEER[[#All],[NTG_ID]])*(NTG_2020_Map!$AL26=NTG_2020_fr_DEER[[#All],[Version]]),0),MATCH(BD$2,NTG_2020_fr_DEER[#Headers],0))</f>
        <v>Deemed Ex Ante Team</v>
      </c>
      <c r="BE27" s="60" t="str" cm="1">
        <f t="array" ref="BE27">IFERROR(INDEX(NTG_2020_2022_09_06[#All],MATCH(1,(NTG_2020_Map!$AK26=INDEX(NTG_2020_2022_09_06[#All],,1))*(NTG_2020_Map!$AL26=INDEX(NTG_2020_2022_09_06[#All],,2)),0),8),"Record added subsequent to 2022-09-06")</f>
        <v>All</v>
      </c>
      <c r="BF27" s="60" t="str" cm="1">
        <f t="array" ref="BF27">IFERROR(INDEX(NTG_2020_2022_09_06[#All],MATCH(1,(NTG_2020_Map!$AK26=INDEX(NTG_2020_2022_09_06[#All],,1))*(NTG_2020_Map!$AL26=INDEX(NTG_2020_2022_09_06[#All],,2)),0),9),"Record added subsequent to 2022-09-06")</f>
        <v>All</v>
      </c>
      <c r="BG27" s="60" t="str" cm="1">
        <f t="array" ref="BG27">IFERROR(INDEX(NTG_2020_2022_09_06[#All],MATCH(1,(NTG_2020_Map!$AK26=INDEX(NTG_2020_2022_09_06[#All],,1))*(NTG_2020_Map!$AL26=INDEX(NTG_2020_2022_09_06[#All],,2)),0),10),"Record added subsequent to 2022-09-06")</f>
        <v>All except upstream</v>
      </c>
      <c r="BH27" s="63"/>
      <c r="BI27" s="63"/>
    </row>
    <row r="28" spans="1:61" ht="31.5" hidden="1">
      <c r="A28" s="42" t="str">
        <f t="shared" si="4"/>
        <v/>
      </c>
      <c r="B28" s="43" t="str">
        <f t="shared" si="4"/>
        <v/>
      </c>
      <c r="C28" s="43"/>
      <c r="D28" s="43" t="str">
        <f t="shared" si="5"/>
        <v/>
      </c>
      <c r="E28" s="43"/>
      <c r="F28" s="43" t="str">
        <f t="shared" si="6"/>
        <v/>
      </c>
      <c r="G28" s="43"/>
      <c r="H28" s="43" t="str">
        <f t="shared" si="7"/>
        <v/>
      </c>
      <c r="I28" s="43" t="str">
        <f t="shared" si="7"/>
        <v/>
      </c>
      <c r="J28" s="43"/>
      <c r="K28" s="43" t="str">
        <f t="shared" si="8"/>
        <v/>
      </c>
      <c r="L28" s="43">
        <f t="shared" si="8"/>
        <v>1</v>
      </c>
      <c r="M28" s="43" t="str">
        <f t="shared" si="8"/>
        <v/>
      </c>
      <c r="N28" s="105" t="str">
        <f t="shared" si="8"/>
        <v/>
      </c>
      <c r="O28" s="106" t="str">
        <f t="shared" si="8"/>
        <v/>
      </c>
      <c r="P28" s="113">
        <f t="shared" si="8"/>
        <v>1</v>
      </c>
      <c r="Q28" s="42" t="str">
        <f t="shared" si="11"/>
        <v/>
      </c>
      <c r="R28" s="43">
        <f t="shared" si="11"/>
        <v>1</v>
      </c>
      <c r="S28" s="43" t="str">
        <f t="shared" si="11"/>
        <v/>
      </c>
      <c r="T28" s="43" t="str">
        <f t="shared" si="11"/>
        <v/>
      </c>
      <c r="U28" s="43" t="str">
        <f t="shared" si="11"/>
        <v/>
      </c>
      <c r="V28" s="43" t="str">
        <f t="shared" si="11"/>
        <v/>
      </c>
      <c r="W28" s="43">
        <f t="shared" si="11"/>
        <v>1</v>
      </c>
      <c r="X28" s="44">
        <f t="shared" si="11"/>
        <v>1</v>
      </c>
      <c r="Y28" s="42">
        <f t="shared" si="10"/>
        <v>1</v>
      </c>
      <c r="Z28" s="43">
        <f t="shared" si="10"/>
        <v>1</v>
      </c>
      <c r="AA28" s="43">
        <f t="shared" si="10"/>
        <v>1</v>
      </c>
      <c r="AB28" s="43">
        <f t="shared" si="10"/>
        <v>1</v>
      </c>
      <c r="AC28" s="105">
        <f t="shared" si="10"/>
        <v>1</v>
      </c>
      <c r="AD28" s="106" t="str">
        <f t="shared" si="10"/>
        <v/>
      </c>
      <c r="AE28" s="106" t="str">
        <f t="shared" si="10"/>
        <v/>
      </c>
      <c r="AF28" s="106" t="str">
        <f t="shared" si="10"/>
        <v/>
      </c>
      <c r="AG28" s="106" t="str">
        <f t="shared" si="10"/>
        <v/>
      </c>
      <c r="AH28" s="107">
        <f t="shared" si="10"/>
        <v>1</v>
      </c>
      <c r="AI28" s="96" t="str">
        <f t="shared" si="3"/>
        <v/>
      </c>
      <c r="AJ28" s="45" t="str">
        <f t="shared" si="9"/>
        <v/>
      </c>
      <c r="AK28" s="52" t="s">
        <v>112</v>
      </c>
      <c r="AL28" s="46" t="s">
        <v>456</v>
      </c>
      <c r="AM28" s="47">
        <v>44927</v>
      </c>
      <c r="AN28" s="47" cm="1">
        <f t="array" ref="AN28">IF(INDEX(NTG_2020_fr_DEER[#All],MATCH(1,(NTG_2020_Map!$AK28=NTG_2020_fr_DEER[[#All],[NTG_ID]])*(NTG_2020_Map!$AL28=NTG_2020_fr_DEER[[#All],[Version]]),0),MATCH(AN$2,NTG_2020_fr_DEER[#Headers],0))=0,"",INDEX(NTG_2020_fr_DEER[#All],MATCH(1,(NTG_2020_Map!$AK28=NTG_2020_fr_DEER[[#All],[NTG_ID]])*(NTG_2020_Map!$AL28=NTG_2020_fr_DEER[[#All],[Version]]),0),MATCH(AN$2,NTG_2020_fr_DEER[#Headers],0)))</f>
        <v>46022</v>
      </c>
      <c r="AO28" s="101" cm="1">
        <f t="array" ref="AO28">INDEX(NTG_2020_fr_DEER[#All],MATCH(1,(NTG_2020_Map!$AK28=NTG_2020_fr_DEER[[#All],[NTG_ID]])*(NTG_2020_Map!$AL28=NTG_2020_fr_DEER[[#All],[Version]]),0),MATCH(AO$2,NTG_2020_fr_DEER[#Headers],0))</f>
        <v>0.65</v>
      </c>
      <c r="AP28" s="101" cm="1">
        <f t="array" ref="AP28">INDEX(NTG_2020_fr_DEER[#All],MATCH(1,(NTG_2020_Map!$AK28=NTG_2020_fr_DEER[[#All],[NTG_ID]])*(NTG_2020_Map!$AL28=NTG_2020_fr_DEER[[#All],[Version]]),0),MATCH(AP$2,NTG_2020_fr_DEER[#Headers],0))</f>
        <v>0.65</v>
      </c>
      <c r="AQ28" s="48" t="str" cm="1">
        <f t="array" ref="AQ28">INDEX(NTG_2020_fr_DEER[#All],MATCH(1,(NTG_2020_Map!$AK28=NTG_2020_fr_DEER[[#All],[NTG_ID]])*(NTG_2020_Map!$AL28=NTG_2020_fr_DEER[[#All],[Version]]),0),MATCH(AQ$2,NTG_2020_fr_DEER[#Headers],0))</f>
        <v>Nonresidential indoor LED fixture (including High/Low-Bay)</v>
      </c>
      <c r="AR28" s="48" t="str" cm="1">
        <f t="array" ref="AR28">INDEX(NTG_2020_fr_DEER[#All],MATCH(1,(NTG_2020_Map!$AK28=NTG_2020_fr_DEER[[#All],[NTG_ID]])*(NTG_2020_Map!$AL28=NTG_2020_fr_DEER[[#All],[Version]]),0),MATCH(AR$2,NTG_2020_fr_DEER[#Headers],0))</f>
        <v>Deem-DEER|Deem-WP</v>
      </c>
      <c r="AS28" s="48" t="str" cm="1">
        <f t="array" ref="AS28">INDEX(NTG_2020_fr_DEER[#All],MATCH(1,(NTG_2020_Map!$AK28=NTG_2020_fr_DEER[[#All],[NTG_ID]])*(NTG_2020_Map!$AL28=NTG_2020_fr_DEER[[#All],[Version]]),0),MATCH(AS$2,NTG_2020_fr_DEER[#Headers],0))</f>
        <v>AR|NC|NR</v>
      </c>
      <c r="AT28" s="48" t="str" cm="1">
        <f t="array" ref="AT28">INDEX(NTG_2020_fr_DEER[#All],MATCH(1,(NTG_2020_Map!$AK28=NTG_2020_fr_DEER[[#All],[NTG_ID]])*(NTG_2020_Map!$AL28=NTG_2020_fr_DEER[[#All],[Version]]),0),MATCH(AT$2,NTG_2020_fr_DEER[#Headers],0))</f>
        <v>UpDeemed|DnCust|DnDeemed|DnCustDI|DnDeemDI</v>
      </c>
      <c r="AU28" s="48" t="str" cm="1">
        <f t="array" ref="AU28">INDEX(NTG_2020_fr_DEER[#All],MATCH(1,(NTG_2020_Map!$AK28=NTG_2020_fr_DEER[[#All],[NTG_ID]])*(NTG_2020_Map!$AL28=NTG_2020_fr_DEER[[#All],[Version]]),0),MATCH(AU$2,NTG_2020_fr_DEER[#Headers],0))</f>
        <v>D23, EMV</v>
      </c>
      <c r="AV28" s="49" t="str" cm="1">
        <f t="array" ref="AV28">INDEX(NTG_2020_fr_DEER[#All],MATCH(1,(NTG_2020_Map!$AK28=NTG_2020_fr_DEER[[#All],[NTG_ID]])*(NTG_2020_Map!$AL28=NTG_2020_fr_DEER[[#All],[Version]]),0),MATCH(AV$2,NTG_2020_fr_DEER[#Headers],0))</f>
        <v>1</v>
      </c>
      <c r="AW28" s="49" t="str" cm="1">
        <f t="array" ref="AW28">INDEX(NTG_2020_fr_DEER[#All],MATCH(1,(NTG_2020_Map!$AK28=NTG_2020_fr_DEER[[#All],[NTG_ID]])*(NTG_2020_Map!$AL28=NTG_2020_fr_DEER[[#All],[Version]]),0),MATCH(AW$2,NTG_2020_fr_DEER[#Headers],0))</f>
        <v>1</v>
      </c>
      <c r="AX28" s="49" t="str" cm="1">
        <f t="array" ref="AX28">INDEX(NTG_2020_fr_DEER[#All],MATCH(1,(NTG_2020_Map!$AK28=NTG_2020_fr_DEER[[#All],[NTG_ID]])*(NTG_2020_Map!$AL28=NTG_2020_fr_DEER[[#All],[Version]]),0),MATCH(AX$2,NTG_2020_fr_DEER[#Headers],0))</f>
        <v>0</v>
      </c>
      <c r="AY28" s="50" cm="1">
        <f t="array" ref="AY28">INDEX(NTG_2020_fr_DEER[#All],MATCH(1,(NTG_2020_Map!$AK28=NTG_2020_fr_DEER[[#All],[NTG_ID]])*(NTG_2020_Map!$AL28=NTG_2020_fr_DEER[[#All],[Version]]),0),MATCH(AY$2,NTG_2020_fr_DEER[#Headers],0))</f>
        <v>45448.629734189817</v>
      </c>
      <c r="AZ28" s="48" t="str" cm="1">
        <f t="array" ref="AZ28">INDEX(NTG_2020_fr_DEER[#All],MATCH(1,(NTG_2020_Map!$AK28=NTG_2020_fr_DEER[[#All],[NTG_ID]])*(NTG_2020_Map!$AL28=NTG_2020_fr_DEER[[#All],[Version]]),0),MATCH(AZ$2,NTG_2020_fr_DEER[#Headers],0))</f>
        <v>Expired this record since a new record was created that uses the updated Measure Impact Types and Delivery Types per DEER2026 Scoping Document.</v>
      </c>
      <c r="BA28" s="48" t="str" cm="1">
        <f t="array" ref="BA28">INDEX(NTG_2020_fr_DEER[#All],MATCH(1,(NTG_2020_Map!$AK28=NTG_2020_fr_DEER[[#All],[NTG_ID]])*(NTG_2020_Map!$AL28=NTG_2020_fr_DEER[[#All],[Version]]),0),MATCH(BA$2,NTG_2020_fr_DEER[#Headers],0))</f>
        <v>Deemed Ex Ante Team</v>
      </c>
      <c r="BB28" s="50" cm="1">
        <f t="array" ref="BB28">INDEX(NTG_2020_fr_DEER[#All],MATCH(1,(NTG_2020_Map!$AK28=NTG_2020_fr_DEER[[#All],[NTG_ID]])*(NTG_2020_Map!$AL28=NTG_2020_fr_DEER[[#All],[Version]]),0),MATCH(BB$2,NTG_2020_fr_DEER[#Headers],0))</f>
        <v>44575.691307488429</v>
      </c>
      <c r="BC28" s="48" t="str" cm="1">
        <f t="array" ref="BC28">INDEX(NTG_2020_fr_DEER[#All],MATCH(1,(NTG_2020_Map!$AK28=NTG_2020_fr_DEER[[#All],[NTG_ID]])*(NTG_2020_Map!$AL28=NTG_2020_fr_DEER[[#All],[Version]]),0),MATCH(BC$2,NTG_2020_fr_DEER[#Headers],0))</f>
        <v>Added per Resolution E-5152 DEER2023 Update, pp. A-31-32, per "Final Impact Evaluation - NonResidential Lighting Sector - Program Year 2019," CALMAC ID: CPU0226.01, 2021-03-26, p. 1-7.</v>
      </c>
      <c r="BD28" s="48" t="str" cm="1">
        <f t="array" ref="BD28">INDEX(NTG_2020_fr_DEER[#All],MATCH(1,(NTG_2020_Map!$AK27=NTG_2020_fr_DEER[[#All],[NTG_ID]])*(NTG_2020_Map!$AL27=NTG_2020_fr_DEER[[#All],[Version]]),0),MATCH(BD$2,NTG_2020_fr_DEER[#Headers],0))</f>
        <v>Deemed Ex Ante Team</v>
      </c>
      <c r="BE28" s="60" t="str" cm="1">
        <f t="array" ref="BE28">IFERROR(INDEX(NTG_2020_2022_09_06[#All],MATCH(1,(NTG_2020_Map!$AK27=INDEX(NTG_2020_2022_09_06[#All],,1))*(NTG_2020_Map!$AL27=INDEX(NTG_2020_2022_09_06[#All],,2)),0),8),"Record added subsequent to 2022-09-06")</f>
        <v>Deemed</v>
      </c>
      <c r="BF28" s="60" t="str" cm="1">
        <f t="array" ref="BF28">IFERROR(INDEX(NTG_2020_2022_09_06[#All],MATCH(1,(NTG_2020_Map!$AK27=INDEX(NTG_2020_2022_09_06[#All],,1))*(NTG_2020_Map!$AL27=INDEX(NTG_2020_2022_09_06[#All],,2)),0),9),"Record added subsequent to 2022-09-06")</f>
        <v>All</v>
      </c>
      <c r="BG28" s="60" t="str" cm="1">
        <f t="array" ref="BG28">IFERROR(INDEX(NTG_2020_2022_09_06[#All],MATCH(1,(NTG_2020_Map!$AK27=INDEX(NTG_2020_2022_09_06[#All],,1))*(NTG_2020_Map!$AL27=INDEX(NTG_2020_2022_09_06[#All],,2)),0),10),"Record added subsequent to 2022-09-06")</f>
        <v>All except upstream</v>
      </c>
      <c r="BH28" s="63"/>
      <c r="BI28" s="63"/>
    </row>
    <row r="29" spans="1:61" ht="42" hidden="1">
      <c r="A29" s="42" t="str">
        <f t="shared" si="4"/>
        <v/>
      </c>
      <c r="B29" s="43">
        <f t="shared" si="4"/>
        <v>1</v>
      </c>
      <c r="C29" s="43"/>
      <c r="D29" s="43" t="str">
        <f t="shared" si="5"/>
        <v/>
      </c>
      <c r="E29" s="43"/>
      <c r="F29" s="43" t="str">
        <f t="shared" si="6"/>
        <v/>
      </c>
      <c r="G29" s="43"/>
      <c r="H29" s="43" t="str">
        <f t="shared" si="7"/>
        <v/>
      </c>
      <c r="I29" s="43" t="str">
        <f t="shared" si="7"/>
        <v/>
      </c>
      <c r="J29" s="43"/>
      <c r="K29" s="43" t="str">
        <f t="shared" si="8"/>
        <v/>
      </c>
      <c r="L29" s="43">
        <f t="shared" si="8"/>
        <v>1</v>
      </c>
      <c r="M29" s="43" t="str">
        <f t="shared" si="8"/>
        <v/>
      </c>
      <c r="N29" s="105" t="str">
        <f t="shared" si="8"/>
        <v/>
      </c>
      <c r="O29" s="106" t="str">
        <f t="shared" si="8"/>
        <v/>
      </c>
      <c r="P29" s="113">
        <f t="shared" si="8"/>
        <v>1</v>
      </c>
      <c r="Q29" s="42">
        <f t="shared" si="11"/>
        <v>1</v>
      </c>
      <c r="R29" s="43">
        <f t="shared" si="11"/>
        <v>1</v>
      </c>
      <c r="S29" s="43">
        <f t="shared" si="11"/>
        <v>1</v>
      </c>
      <c r="T29" s="43">
        <f t="shared" si="11"/>
        <v>1</v>
      </c>
      <c r="U29" s="43">
        <f t="shared" si="11"/>
        <v>1</v>
      </c>
      <c r="V29" s="43">
        <f t="shared" si="11"/>
        <v>1</v>
      </c>
      <c r="W29" s="43">
        <f t="shared" si="11"/>
        <v>1</v>
      </c>
      <c r="X29" s="44">
        <f t="shared" si="11"/>
        <v>1</v>
      </c>
      <c r="Y29" s="42">
        <f t="shared" si="10"/>
        <v>1</v>
      </c>
      <c r="Z29" s="43">
        <f t="shared" si="10"/>
        <v>1</v>
      </c>
      <c r="AA29" s="43">
        <f t="shared" si="10"/>
        <v>1</v>
      </c>
      <c r="AB29" s="43">
        <f t="shared" si="10"/>
        <v>1</v>
      </c>
      <c r="AC29" s="105">
        <f t="shared" si="10"/>
        <v>1</v>
      </c>
      <c r="AD29" s="106" t="str">
        <f t="shared" si="10"/>
        <v/>
      </c>
      <c r="AE29" s="106" t="str">
        <f t="shared" si="10"/>
        <v/>
      </c>
      <c r="AF29" s="106" t="str">
        <f t="shared" si="10"/>
        <v/>
      </c>
      <c r="AG29" s="106" t="str">
        <f t="shared" si="10"/>
        <v/>
      </c>
      <c r="AH29" s="107">
        <f t="shared" si="10"/>
        <v>1</v>
      </c>
      <c r="AI29" s="96" t="str">
        <f t="shared" si="3"/>
        <v/>
      </c>
      <c r="AJ29" s="45">
        <f t="shared" si="9"/>
        <v>1</v>
      </c>
      <c r="AK29" s="52" t="s">
        <v>112</v>
      </c>
      <c r="AL29" s="46" t="s">
        <v>11</v>
      </c>
      <c r="AM29" s="47">
        <v>43466</v>
      </c>
      <c r="AN29" s="47" cm="1">
        <f t="array" ref="AN29">IF(INDEX(NTG_2020_fr_DEER[#All],MATCH(1,(NTG_2020_Map!$AK29=NTG_2020_fr_DEER[[#All],[NTG_ID]])*(NTG_2020_Map!$AL29=NTG_2020_fr_DEER[[#All],[Version]]),0),MATCH(AN$2,NTG_2020_fr_DEER[#Headers],0))=0,"",INDEX(NTG_2020_fr_DEER[#All],MATCH(1,(NTG_2020_Map!$AK29=NTG_2020_fr_DEER[[#All],[NTG_ID]])*(NTG_2020_Map!$AL29=NTG_2020_fr_DEER[[#All],[Version]]),0),MATCH(AN$2,NTG_2020_fr_DEER[#Headers],0)))</f>
        <v>44926</v>
      </c>
      <c r="AO29" s="101" cm="1">
        <f t="array" ref="AO29">INDEX(NTG_2020_fr_DEER[#All],MATCH(1,(NTG_2020_Map!$AK29=NTG_2020_fr_DEER[[#All],[NTG_ID]])*(NTG_2020_Map!$AL29=NTG_2020_fr_DEER[[#All],[Version]]),0),MATCH(AO$2,NTG_2020_fr_DEER[#Headers],0))</f>
        <v>0.91</v>
      </c>
      <c r="AP29" s="101" cm="1">
        <f t="array" ref="AP29">INDEX(NTG_2020_fr_DEER[#All],MATCH(1,(NTG_2020_Map!$AK29=NTG_2020_fr_DEER[[#All],[NTG_ID]])*(NTG_2020_Map!$AL29=NTG_2020_fr_DEER[[#All],[Version]]),0),MATCH(AP$2,NTG_2020_fr_DEER[#Headers],0))</f>
        <v>0.91</v>
      </c>
      <c r="AQ29" s="48" t="str" cm="1">
        <f t="array" ref="AQ29">INDEX(NTG_2020_fr_DEER[#All],MATCH(1,(NTG_2020_Map!$AK29=NTG_2020_fr_DEER[[#All],[NTG_ID]])*(NTG_2020_Map!$AL29=NTG_2020_fr_DEER[[#All],[Version]]),0),MATCH(AQ$2,NTG_2020_fr_DEER[#Headers],0))</f>
        <v>Nonresidential interior hardwired LED fixtures using lumen bin or delta-watts reduction savings calculations</v>
      </c>
      <c r="AR29" s="48" t="str" cm="1">
        <f t="array" ref="AR29">INDEX(NTG_2020_fr_DEER[#All],MATCH(1,(NTG_2020_Map!$AK29=NTG_2020_fr_DEER[[#All],[NTG_ID]])*(NTG_2020_Map!$AL29=NTG_2020_fr_DEER[[#All],[Version]]),0),MATCH(AR$2,NTG_2020_fr_DEER[#Headers],0))</f>
        <v>Cust-Gen|Deem-DEER|Deem-WP</v>
      </c>
      <c r="AS29" s="48" t="str" cm="1">
        <f t="array" ref="AS29">INDEX(NTG_2020_fr_DEER[#All],MATCH(1,(NTG_2020_Map!$AK29=NTG_2020_fr_DEER[[#All],[NTG_ID]])*(NTG_2020_Map!$AL29=NTG_2020_fr_DEER[[#All],[Version]]),0),MATCH(AS$2,NTG_2020_fr_DEER[#Headers],0))</f>
        <v>AOE|AR|BRO-Bhv|BRO-Op|BRO-RCx|BW|NC|NR</v>
      </c>
      <c r="AT29" s="48" t="str" cm="1">
        <f t="array" ref="AT29">INDEX(NTG_2020_fr_DEER[#All],MATCH(1,(NTG_2020_Map!$AK29=NTG_2020_fr_DEER[[#All],[NTG_ID]])*(NTG_2020_Map!$AL29=NTG_2020_fr_DEER[[#All],[Version]]),0),MATCH(AT$2,NTG_2020_fr_DEER[#Headers],0))</f>
        <v>UpDeemed|DnCust|DnDeemed|DnCustDI|DnDeemDI</v>
      </c>
      <c r="AU29" s="48" t="str" cm="1">
        <f t="array" ref="AU29">INDEX(NTG_2020_fr_DEER[#All],MATCH(1,(NTG_2020_Map!$AK29=NTG_2020_fr_DEER[[#All],[NTG_ID]])*(NTG_2020_Map!$AL29=NTG_2020_fr_DEER[[#All],[Version]]),0),MATCH(AU$2,NTG_2020_fr_DEER[#Headers],0))</f>
        <v/>
      </c>
      <c r="AV29" s="49" t="str" cm="1">
        <f t="array" ref="AV29">INDEX(NTG_2020_fr_DEER[#All],MATCH(1,(NTG_2020_Map!$AK29=NTG_2020_fr_DEER[[#All],[NTG_ID]])*(NTG_2020_Map!$AL29=NTG_2020_fr_DEER[[#All],[Version]]),0),MATCH(AV$2,NTG_2020_fr_DEER[#Headers],0))</f>
        <v>1</v>
      </c>
      <c r="AW29" s="49" t="str" cm="1">
        <f t="array" ref="AW29">INDEX(NTG_2020_fr_DEER[#All],MATCH(1,(NTG_2020_Map!$AK29=NTG_2020_fr_DEER[[#All],[NTG_ID]])*(NTG_2020_Map!$AL29=NTG_2020_fr_DEER[[#All],[Version]]),0),MATCH(AW$2,NTG_2020_fr_DEER[#Headers],0))</f>
        <v>1</v>
      </c>
      <c r="AX29" s="49" t="str" cm="1">
        <f t="array" ref="AX29">INDEX(NTG_2020_fr_DEER[#All],MATCH(1,(NTG_2020_Map!$AK29=NTG_2020_fr_DEER[[#All],[NTG_ID]])*(NTG_2020_Map!$AL29=NTG_2020_fr_DEER[[#All],[Version]]),0),MATCH(AX$2,NTG_2020_fr_DEER[#Headers],0))</f>
        <v>0</v>
      </c>
      <c r="AY29" s="50" cm="1">
        <f t="array" ref="AY29">INDEX(NTG_2020_fr_DEER[#All],MATCH(1,(NTG_2020_Map!$AK29=NTG_2020_fr_DEER[[#All],[NTG_ID]])*(NTG_2020_Map!$AL29=NTG_2020_fr_DEER[[#All],[Version]]),0),MATCH(AY$2,NTG_2020_fr_DEER[#Headers],0))</f>
        <v>44810.572696828705</v>
      </c>
      <c r="AZ29" s="48" t="str" cm="1">
        <f t="array" ref="AZ29">INDEX(NTG_2020_fr_DEER[#All],MATCH(1,(NTG_2020_Map!$AK29=NTG_2020_fr_DEER[[#All],[NTG_ID]])*(NTG_2020_Map!$AL29=NTG_2020_fr_DEER[[#All],[Version]]),0),MATCH(AZ$2,NTG_2020_fr_DEER[#Headers],0))</f>
        <v>Updated MeasureAppType, MeasImpactType, and DeliveryType to be more consistent and correct per Resolution E-5221 DEER2024</v>
      </c>
      <c r="BA29" s="48" t="str" cm="1">
        <f t="array" ref="BA29">INDEX(NTG_2020_fr_DEER[#All],MATCH(1,(NTG_2020_Map!$AK29=NTG_2020_fr_DEER[[#All],[NTG_ID]])*(NTG_2020_Map!$AL29=NTG_2020_fr_DEER[[#All],[Version]]),0),MATCH(BA$2,NTG_2020_fr_DEER[#Headers],0))</f>
        <v>Deemed Ex Ante Team</v>
      </c>
      <c r="BB29" s="50" cm="1">
        <f t="array" ref="BB29">INDEX(NTG_2020_fr_DEER[#All],MATCH(1,(NTG_2020_Map!$AK29=NTG_2020_fr_DEER[[#All],[NTG_ID]])*(NTG_2020_Map!$AL29=NTG_2020_fr_DEER[[#All],[Version]]),0),MATCH(BB$2,NTG_2020_fr_DEER[#Headers],0))</f>
        <v>44566.539816770834</v>
      </c>
      <c r="BC29" s="48" t="str" cm="1">
        <f t="array" ref="BC29">INDEX(NTG_2020_fr_DEER[#All],MATCH(1,(NTG_2020_Map!$AK29=NTG_2020_fr_DEER[[#All],[NTG_ID]])*(NTG_2020_Map!$AL29=NTG_2020_fr_DEER[[#All],[Version]]),0),MATCH(BC$2,NTG_2020_fr_DEER[#Headers],0))</f>
        <v/>
      </c>
      <c r="BD29" s="48" t="str" cm="1">
        <f t="array" ref="BD29">INDEX(NTG_2020_fr_DEER[#All],MATCH(1,(NTG_2020_Map!$AK28=NTG_2020_fr_DEER[[#All],[NTG_ID]])*(NTG_2020_Map!$AL28=NTG_2020_fr_DEER[[#All],[Version]]),0),MATCH(BD$2,NTG_2020_fr_DEER[#Headers],0))</f>
        <v>Deemed Ex Ante Team</v>
      </c>
      <c r="BE29" s="60" t="str" cm="1">
        <f t="array" ref="BE29">IFERROR(INDEX(NTG_2020_2022_09_06[#All],MATCH(1,(NTG_2020_Map!$AK28=INDEX(NTG_2020_2022_09_06[#All],,1))*(NTG_2020_Map!$AL28=INDEX(NTG_2020_2022_09_06[#All],,2)),0),8),"Record added subsequent to 2022-09-06")</f>
        <v>Deem-DEER, Deem-WP</v>
      </c>
      <c r="BF29" s="60" t="str" cm="1">
        <f t="array" ref="BF29">IFERROR(INDEX(NTG_2020_2022_09_06[#All],MATCH(1,(NTG_2020_Map!$AK28=INDEX(NTG_2020_2022_09_06[#All],,1))*(NTG_2020_Map!$AL28=INDEX(NTG_2020_2022_09_06[#All],,2)),0),9),"Record added subsequent to 2022-09-06")</f>
        <v>NR, AR, NC</v>
      </c>
      <c r="BG29" s="60" t="str" cm="1">
        <f t="array" ref="BG29">IFERROR(INDEX(NTG_2020_2022_09_06[#All],MATCH(1,(NTG_2020_Map!$AK28=INDEX(NTG_2020_2022_09_06[#All],,1))*(NTG_2020_Map!$AL28=INDEX(NTG_2020_2022_09_06[#All],,2)),0),10),"Record added subsequent to 2022-09-06")</f>
        <v>Any</v>
      </c>
      <c r="BH29" s="63"/>
      <c r="BI29" s="63"/>
    </row>
    <row r="30" spans="1:61" ht="42" hidden="1">
      <c r="A30" s="42" t="str">
        <f t="shared" si="4"/>
        <v/>
      </c>
      <c r="B30" s="43" t="str">
        <f t="shared" si="4"/>
        <v/>
      </c>
      <c r="C30" s="43"/>
      <c r="D30" s="43" t="str">
        <f t="shared" si="5"/>
        <v/>
      </c>
      <c r="E30" s="43"/>
      <c r="F30" s="43" t="str">
        <f t="shared" si="6"/>
        <v/>
      </c>
      <c r="G30" s="43"/>
      <c r="H30" s="43" t="str">
        <f t="shared" si="7"/>
        <v/>
      </c>
      <c r="I30" s="43" t="str">
        <f t="shared" si="7"/>
        <v/>
      </c>
      <c r="J30" s="43"/>
      <c r="K30" s="43" t="str">
        <f t="shared" si="8"/>
        <v/>
      </c>
      <c r="L30" s="43">
        <f t="shared" si="8"/>
        <v>1</v>
      </c>
      <c r="M30" s="43" t="str">
        <f t="shared" si="8"/>
        <v/>
      </c>
      <c r="N30" s="105" t="str">
        <f t="shared" si="8"/>
        <v/>
      </c>
      <c r="O30" s="106" t="str">
        <f t="shared" si="8"/>
        <v/>
      </c>
      <c r="P30" s="113">
        <f t="shared" si="8"/>
        <v>1</v>
      </c>
      <c r="Q30" s="42" t="str">
        <f t="shared" si="11"/>
        <v/>
      </c>
      <c r="R30" s="43">
        <f t="shared" si="11"/>
        <v>1</v>
      </c>
      <c r="S30" s="43" t="str">
        <f t="shared" si="11"/>
        <v/>
      </c>
      <c r="T30" s="43" t="str">
        <f t="shared" si="11"/>
        <v/>
      </c>
      <c r="U30" s="43" t="str">
        <f t="shared" si="11"/>
        <v/>
      </c>
      <c r="V30" s="43" t="str">
        <f t="shared" si="11"/>
        <v/>
      </c>
      <c r="W30" s="43">
        <f t="shared" si="11"/>
        <v>1</v>
      </c>
      <c r="X30" s="44">
        <f t="shared" si="11"/>
        <v>1</v>
      </c>
      <c r="Y30" s="42" t="str">
        <f t="shared" si="10"/>
        <v/>
      </c>
      <c r="Z30" s="43">
        <f t="shared" si="10"/>
        <v>1</v>
      </c>
      <c r="AA30" s="43">
        <f t="shared" si="10"/>
        <v>1</v>
      </c>
      <c r="AB30" s="43">
        <f t="shared" si="10"/>
        <v>1</v>
      </c>
      <c r="AC30" s="105">
        <f t="shared" si="10"/>
        <v>1</v>
      </c>
      <c r="AD30" s="106" t="str">
        <f t="shared" si="10"/>
        <v/>
      </c>
      <c r="AE30" s="106" t="str">
        <f t="shared" si="10"/>
        <v/>
      </c>
      <c r="AF30" s="106" t="str">
        <f t="shared" si="10"/>
        <v/>
      </c>
      <c r="AG30" s="106" t="str">
        <f t="shared" si="10"/>
        <v/>
      </c>
      <c r="AH30" s="107">
        <f t="shared" si="10"/>
        <v>1</v>
      </c>
      <c r="AI30" s="96" t="str">
        <f t="shared" si="3"/>
        <v/>
      </c>
      <c r="AJ30" s="45" t="str">
        <f t="shared" si="9"/>
        <v/>
      </c>
      <c r="AK30" s="52" t="s">
        <v>751</v>
      </c>
      <c r="AL30" s="46" t="s">
        <v>594</v>
      </c>
      <c r="AM30" s="47">
        <v>45292</v>
      </c>
      <c r="AN30" s="94" t="str" cm="1">
        <f t="array" ref="AN30">IF(INDEX(NTG_2020_fr_DEER[#All],MATCH(1,(NTG_2020_Map!$AK30=NTG_2020_fr_DEER[[#All],[NTG_ID]])*(NTG_2020_Map!$AL30=NTG_2020_fr_DEER[[#All],[Version]]),0),MATCH(AN$2,NTG_2020_fr_DEER[#Headers],0))=0,"",INDEX(NTG_2020_fr_DEER[#All],MATCH(1,(NTG_2020_Map!$AK30=NTG_2020_fr_DEER[[#All],[NTG_ID]])*(NTG_2020_Map!$AL30=NTG_2020_fr_DEER[[#All],[Version]]),0),MATCH(AN$2,NTG_2020_fr_DEER[#Headers],0)))</f>
        <v/>
      </c>
      <c r="AO30" s="101" cm="1">
        <f t="array" ref="AO30">INDEX(NTG_2020_fr_DEER[#All],MATCH(1,(NTG_2020_Map!$AK30=NTG_2020_fr_DEER[[#All],[NTG_ID]])*(NTG_2020_Map!$AL30=NTG_2020_fr_DEER[[#All],[Version]]),0),MATCH(AO$2,NTG_2020_fr_DEER[#Headers],0))</f>
        <v>0.6</v>
      </c>
      <c r="AP30" s="101" cm="1">
        <f t="array" ref="AP30">INDEX(NTG_2020_fr_DEER[#All],MATCH(1,(NTG_2020_Map!$AK30=NTG_2020_fr_DEER[[#All],[NTG_ID]])*(NTG_2020_Map!$AL30=NTG_2020_fr_DEER[[#All],[Version]]),0),MATCH(AP$2,NTG_2020_fr_DEER[#Headers],0))</f>
        <v>0.6</v>
      </c>
      <c r="AQ30" s="48" t="str" cm="1">
        <f t="array" ref="AQ30">INDEX(NTG_2020_fr_DEER[#All],MATCH(1,(NTG_2020_Map!$AK30=NTG_2020_fr_DEER[[#All],[NTG_ID]])*(NTG_2020_Map!$AL30=NTG_2020_fr_DEER[[#All],[Version]]),0),MATCH(AQ$2,NTG_2020_fr_DEER[#Headers],0))</f>
        <v>Nonresidential indoor LED fixture (including High/Low-Bay)</v>
      </c>
      <c r="AR30" s="48" t="str" cm="1">
        <f t="array" ref="AR30">INDEX(NTG_2020_fr_DEER[#All],MATCH(1,(NTG_2020_Map!$AK30=NTG_2020_fr_DEER[[#All],[NTG_ID]])*(NTG_2020_Map!$AL30=NTG_2020_fr_DEER[[#All],[Version]]),0),MATCH(AR$2,NTG_2020_fr_DEER[#Headers],0))</f>
        <v>Deem-DEER|Deem-WP</v>
      </c>
      <c r="AS30" s="48" t="str" cm="1">
        <f t="array" ref="AS30">INDEX(NTG_2020_fr_DEER[#All],MATCH(1,(NTG_2020_Map!$AK30=NTG_2020_fr_DEER[[#All],[NTG_ID]])*(NTG_2020_Map!$AL30=NTG_2020_fr_DEER[[#All],[Version]]),0),MATCH(AS$2,NTG_2020_fr_DEER[#Headers],0))</f>
        <v>AR|NC|NR</v>
      </c>
      <c r="AT30" s="48" t="str" cm="1">
        <f t="array" ref="AT30">INDEX(NTG_2020_fr_DEER[#All],MATCH(1,(NTG_2020_Map!$AK30=NTG_2020_fr_DEER[[#All],[NTG_ID]])*(NTG_2020_Map!$AL30=NTG_2020_fr_DEER[[#All],[Version]]),0),MATCH(AT$2,NTG_2020_fr_DEER[#Headers],0))</f>
        <v>DnCust|DnDeemed|DnCustDI|DnDeemDI</v>
      </c>
      <c r="AU30" s="48" t="str" cm="1">
        <f t="array" ref="AU30">INDEX(NTG_2020_fr_DEER[#All],MATCH(1,(NTG_2020_Map!$AK30=NTG_2020_fr_DEER[[#All],[NTG_ID]])*(NTG_2020_Map!$AL30=NTG_2020_fr_DEER[[#All],[Version]]),0),MATCH(AU$2,NTG_2020_fr_DEER[#Headers],0))</f>
        <v>D23, EMV</v>
      </c>
      <c r="AV30" s="49" t="str" cm="1">
        <f t="array" ref="AV30">INDEX(NTG_2020_fr_DEER[#All],MATCH(1,(NTG_2020_Map!$AK30=NTG_2020_fr_DEER[[#All],[NTG_ID]])*(NTG_2020_Map!$AL30=NTG_2020_fr_DEER[[#All],[Version]]),0),MATCH(AV$2,NTG_2020_fr_DEER[#Headers],0))</f>
        <v>1</v>
      </c>
      <c r="AW30" s="49" t="str" cm="1">
        <f t="array" ref="AW30">INDEX(NTG_2020_fr_DEER[#All],MATCH(1,(NTG_2020_Map!$AK30=NTG_2020_fr_DEER[[#All],[NTG_ID]])*(NTG_2020_Map!$AL30=NTG_2020_fr_DEER[[#All],[Version]]),0),MATCH(AW$2,NTG_2020_fr_DEER[#Headers],0))</f>
        <v>1</v>
      </c>
      <c r="AX30" s="49" t="str" cm="1">
        <f t="array" ref="AX30">INDEX(NTG_2020_fr_DEER[#All],MATCH(1,(NTG_2020_Map!$AK30=NTG_2020_fr_DEER[[#All],[NTG_ID]])*(NTG_2020_Map!$AL30=NTG_2020_fr_DEER[[#All],[Version]]),0),MATCH(AX$2,NTG_2020_fr_DEER[#Headers],0))</f>
        <v>0</v>
      </c>
      <c r="AY30" s="50" cm="1">
        <f t="array" ref="AY30">INDEX(NTG_2020_fr_DEER[#All],MATCH(1,(NTG_2020_Map!$AK30=NTG_2020_fr_DEER[[#All],[NTG_ID]])*(NTG_2020_Map!$AL30=NTG_2020_fr_DEER[[#All],[Version]]),0),MATCH(AY$2,NTG_2020_fr_DEER[#Headers],0))</f>
        <v>45371.678572280092</v>
      </c>
      <c r="AZ30" s="48" t="str" cm="1">
        <f t="array" ref="AZ30">INDEX(NTG_2020_fr_DEER[#All],MATCH(1,(NTG_2020_Map!$AK30=NTG_2020_fr_DEER[[#All],[NTG_ID]])*(NTG_2020_Map!$AL30=NTG_2020_fr_DEER[[#All],[Version]]),0),MATCH(AZ$2,NTG_2020_fr_DEER[#Headers],0))</f>
        <v/>
      </c>
      <c r="BA30" s="48" t="str" cm="1">
        <f t="array" ref="BA30">INDEX(NTG_2020_fr_DEER[#All],MATCH(1,(NTG_2020_Map!$AK30=NTG_2020_fr_DEER[[#All],[NTG_ID]])*(NTG_2020_Map!$AL30=NTG_2020_fr_DEER[[#All],[Version]]),0),MATCH(BA$2,NTG_2020_fr_DEER[#Headers],0))</f>
        <v>Deemed Ex Ante Team</v>
      </c>
      <c r="BB30" s="50" cm="1">
        <f t="array" ref="BB30">INDEX(NTG_2020_fr_DEER[#All],MATCH(1,(NTG_2020_Map!$AK30=NTG_2020_fr_DEER[[#All],[NTG_ID]])*(NTG_2020_Map!$AL30=NTG_2020_fr_DEER[[#All],[Version]]),0),MATCH(BB$2,NTG_2020_fr_DEER[#Headers],0))</f>
        <v>45371.678572280092</v>
      </c>
      <c r="BC30" s="48" t="str" cm="1">
        <f t="array" ref="BC30">INDEX(NTG_2020_fr_DEER[#All],MATCH(1,(NTG_2020_Map!$AK30=NTG_2020_fr_DEER[[#All],[NTG_ID]])*(NTG_2020_Map!$AL30=NTG_2020_fr_DEER[[#All],[Version]]),0),MATCH(BC$2,NTG_2020_fr_DEER[#Headers],0))</f>
        <v>Updated applicable delivery types from Resolution E-5221 based on PY2020 Non Residential Lighting impact evaluation report.</v>
      </c>
      <c r="BD30" s="48" t="str" cm="1">
        <f t="array" ref="BD30">INDEX(NTG_2020_fr_DEER[#All],MATCH(1,(NTG_2020_Map!$AK29=NTG_2020_fr_DEER[[#All],[NTG_ID]])*(NTG_2020_Map!$AL29=NTG_2020_fr_DEER[[#All],[Version]]),0),MATCH(BD$2,NTG_2020_fr_DEER[#Headers],0))</f>
        <v>Deemed Ex Ante Team</v>
      </c>
      <c r="BE30" s="60" t="str" cm="1">
        <f t="array" ref="BE30">IFERROR(INDEX(NTG_2020_2022_09_06[#All],MATCH(1,(NTG_2020_Map!$AK29=INDEX(NTG_2020_2022_09_06[#All],,1))*(NTG_2020_Map!$AL29=INDEX(NTG_2020_2022_09_06[#All],,2)),0),8),"Record added subsequent to 2022-09-06")</f>
        <v>Deemed and Custom using lumen bin or delta-watts reduction savings calculations</v>
      </c>
      <c r="BF30" s="60" t="str" cm="1">
        <f t="array" ref="BF30">IFERROR(INDEX(NTG_2020_2022_09_06[#All],MATCH(1,(NTG_2020_Map!$AK29=INDEX(NTG_2020_2022_09_06[#All],,1))*(NTG_2020_Map!$AL29=INDEX(NTG_2020_2022_09_06[#All],,2)),0),9),"Record added subsequent to 2022-09-06")</f>
        <v>All</v>
      </c>
      <c r="BG30" s="60" t="str" cm="1">
        <f t="array" ref="BG30">IFERROR(INDEX(NTG_2020_2022_09_06[#All],MATCH(1,(NTG_2020_Map!$AK29=INDEX(NTG_2020_2022_09_06[#All],,1))*(NTG_2020_Map!$AL29=INDEX(NTG_2020_2022_09_06[#All],,2)),0),10),"Record added subsequent to 2022-09-06")</f>
        <v>All</v>
      </c>
      <c r="BH30" s="63"/>
      <c r="BI30" s="63"/>
    </row>
    <row r="31" spans="1:61" ht="31.5" hidden="1">
      <c r="A31" s="42" t="str">
        <f t="shared" si="4"/>
        <v/>
      </c>
      <c r="B31" s="43" t="str">
        <f t="shared" si="4"/>
        <v/>
      </c>
      <c r="C31" s="43"/>
      <c r="D31" s="43" t="str">
        <f t="shared" si="5"/>
        <v/>
      </c>
      <c r="E31" s="43"/>
      <c r="F31" s="43" t="str">
        <f t="shared" si="6"/>
        <v/>
      </c>
      <c r="G31" s="43"/>
      <c r="H31" s="43" t="str">
        <f t="shared" si="7"/>
        <v/>
      </c>
      <c r="I31" s="43" t="str">
        <f t="shared" si="7"/>
        <v/>
      </c>
      <c r="J31" s="43"/>
      <c r="K31" s="43" t="str">
        <f t="shared" si="8"/>
        <v/>
      </c>
      <c r="L31" s="43">
        <f t="shared" si="8"/>
        <v>1</v>
      </c>
      <c r="M31" s="43" t="str">
        <f t="shared" si="8"/>
        <v/>
      </c>
      <c r="N31" s="105" t="str">
        <f t="shared" si="8"/>
        <v/>
      </c>
      <c r="O31" s="106" t="str">
        <f t="shared" si="8"/>
        <v/>
      </c>
      <c r="P31" s="113">
        <f t="shared" si="8"/>
        <v>1</v>
      </c>
      <c r="Q31" s="42" t="str">
        <f t="shared" si="11"/>
        <v/>
      </c>
      <c r="R31" s="43">
        <f t="shared" si="11"/>
        <v>1</v>
      </c>
      <c r="S31" s="43" t="str">
        <f t="shared" si="11"/>
        <v/>
      </c>
      <c r="T31" s="43" t="str">
        <f t="shared" si="11"/>
        <v/>
      </c>
      <c r="U31" s="43" t="str">
        <f t="shared" si="11"/>
        <v/>
      </c>
      <c r="V31" s="43" t="str">
        <f t="shared" si="11"/>
        <v/>
      </c>
      <c r="W31" s="43">
        <f t="shared" si="11"/>
        <v>1</v>
      </c>
      <c r="X31" s="44">
        <f t="shared" si="11"/>
        <v>1</v>
      </c>
      <c r="Y31" s="42">
        <f t="shared" si="10"/>
        <v>1</v>
      </c>
      <c r="Z31" s="43" t="str">
        <f t="shared" si="10"/>
        <v/>
      </c>
      <c r="AA31" s="43" t="str">
        <f t="shared" si="10"/>
        <v/>
      </c>
      <c r="AB31" s="43" t="str">
        <f t="shared" si="10"/>
        <v/>
      </c>
      <c r="AC31" s="105" t="str">
        <f t="shared" si="10"/>
        <v/>
      </c>
      <c r="AD31" s="106" t="str">
        <f t="shared" si="10"/>
        <v/>
      </c>
      <c r="AE31" s="106" t="str">
        <f t="shared" si="10"/>
        <v/>
      </c>
      <c r="AF31" s="106" t="str">
        <f t="shared" si="10"/>
        <v/>
      </c>
      <c r="AG31" s="106" t="str">
        <f t="shared" si="10"/>
        <v/>
      </c>
      <c r="AH31" s="107" t="str">
        <f t="shared" si="10"/>
        <v/>
      </c>
      <c r="AI31" s="96" t="str">
        <f t="shared" si="3"/>
        <v/>
      </c>
      <c r="AJ31" s="45" t="str">
        <f t="shared" si="9"/>
        <v/>
      </c>
      <c r="AK31" s="52" t="s">
        <v>752</v>
      </c>
      <c r="AL31" s="46" t="s">
        <v>594</v>
      </c>
      <c r="AM31" s="47">
        <v>45292</v>
      </c>
      <c r="AN31" s="47" t="str" cm="1">
        <f t="array" ref="AN31">IF(INDEX(NTG_2020_fr_DEER[#All],MATCH(1,(NTG_2020_Map!$AK31=NTG_2020_fr_DEER[[#All],[NTG_ID]])*(NTG_2020_Map!$AL31=NTG_2020_fr_DEER[[#All],[Version]]),0),MATCH(AN$2,NTG_2020_fr_DEER[#Headers],0))=0,"",INDEX(NTG_2020_fr_DEER[#All],MATCH(1,(NTG_2020_Map!$AK31=NTG_2020_fr_DEER[[#All],[NTG_ID]])*(NTG_2020_Map!$AL31=NTG_2020_fr_DEER[[#All],[Version]]),0),MATCH(AN$2,NTG_2020_fr_DEER[#Headers],0)))</f>
        <v/>
      </c>
      <c r="AO31" s="101" cm="1">
        <f t="array" ref="AO31">INDEX(NTG_2020_fr_DEER[#All],MATCH(1,(NTG_2020_Map!$AK31=NTG_2020_fr_DEER[[#All],[NTG_ID]])*(NTG_2020_Map!$AL31=NTG_2020_fr_DEER[[#All],[Version]]),0),MATCH(AO$2,NTG_2020_fr_DEER[#Headers],0))</f>
        <v>0.65</v>
      </c>
      <c r="AP31" s="101" cm="1">
        <f t="array" ref="AP31">INDEX(NTG_2020_fr_DEER[#All],MATCH(1,(NTG_2020_Map!$AK31=NTG_2020_fr_DEER[[#All],[NTG_ID]])*(NTG_2020_Map!$AL31=NTG_2020_fr_DEER[[#All],[Version]]),0),MATCH(AP$2,NTG_2020_fr_DEER[#Headers],0))</f>
        <v>0.65</v>
      </c>
      <c r="AQ31" s="48" t="str" cm="1">
        <f t="array" ref="AQ31">INDEX(NTG_2020_fr_DEER[#All],MATCH(1,(NTG_2020_Map!$AK31=NTG_2020_fr_DEER[[#All],[NTG_ID]])*(NTG_2020_Map!$AL31=NTG_2020_fr_DEER[[#All],[Version]]),0),MATCH(AQ$2,NTG_2020_fr_DEER[#Headers],0))</f>
        <v>Nonresidential indoor LED fixture (including High/Low-Bay)</v>
      </c>
      <c r="AR31" s="48" t="str" cm="1">
        <f t="array" ref="AR31">INDEX(NTG_2020_fr_DEER[#All],MATCH(1,(NTG_2020_Map!$AK31=NTG_2020_fr_DEER[[#All],[NTG_ID]])*(NTG_2020_Map!$AL31=NTG_2020_fr_DEER[[#All],[Version]]),0),MATCH(AR$2,NTG_2020_fr_DEER[#Headers],0))</f>
        <v>Deem-DEER|Deem-WP</v>
      </c>
      <c r="AS31" s="48" t="str" cm="1">
        <f t="array" ref="AS31">INDEX(NTG_2020_fr_DEER[#All],MATCH(1,(NTG_2020_Map!$AK31=NTG_2020_fr_DEER[[#All],[NTG_ID]])*(NTG_2020_Map!$AL31=NTG_2020_fr_DEER[[#All],[Version]]),0),MATCH(AS$2,NTG_2020_fr_DEER[#Headers],0))</f>
        <v>AR|NC|NR</v>
      </c>
      <c r="AT31" s="48" t="str" cm="1">
        <f t="array" ref="AT31">INDEX(NTG_2020_fr_DEER[#All],MATCH(1,(NTG_2020_Map!$AK31=NTG_2020_fr_DEER[[#All],[NTG_ID]])*(NTG_2020_Map!$AL31=NTG_2020_fr_DEER[[#All],[Version]]),0),MATCH(AT$2,NTG_2020_fr_DEER[#Headers],0))</f>
        <v>UpDeemed</v>
      </c>
      <c r="AU31" s="48" t="str" cm="1">
        <f t="array" ref="AU31">INDEX(NTG_2020_fr_DEER[#All],MATCH(1,(NTG_2020_Map!$AK31=NTG_2020_fr_DEER[[#All],[NTG_ID]])*(NTG_2020_Map!$AL31=NTG_2020_fr_DEER[[#All],[Version]]),0),MATCH(AU$2,NTG_2020_fr_DEER[#Headers],0))</f>
        <v>D23, EMV</v>
      </c>
      <c r="AV31" s="49" t="str" cm="1">
        <f t="array" ref="AV31">INDEX(NTG_2020_fr_DEER[#All],MATCH(1,(NTG_2020_Map!$AK31=NTG_2020_fr_DEER[[#All],[NTG_ID]])*(NTG_2020_Map!$AL31=NTG_2020_fr_DEER[[#All],[Version]]),0),MATCH(AV$2,NTG_2020_fr_DEER[#Headers],0))</f>
        <v>1</v>
      </c>
      <c r="AW31" s="49" t="str" cm="1">
        <f t="array" ref="AW31">INDEX(NTG_2020_fr_DEER[#All],MATCH(1,(NTG_2020_Map!$AK31=NTG_2020_fr_DEER[[#All],[NTG_ID]])*(NTG_2020_Map!$AL31=NTG_2020_fr_DEER[[#All],[Version]]),0),MATCH(AW$2,NTG_2020_fr_DEER[#Headers],0))</f>
        <v>1</v>
      </c>
      <c r="AX31" s="49" t="str" cm="1">
        <f t="array" ref="AX31">INDEX(NTG_2020_fr_DEER[#All],MATCH(1,(NTG_2020_Map!$AK31=NTG_2020_fr_DEER[[#All],[NTG_ID]])*(NTG_2020_Map!$AL31=NTG_2020_fr_DEER[[#All],[Version]]),0),MATCH(AX$2,NTG_2020_fr_DEER[#Headers],0))</f>
        <v>0</v>
      </c>
      <c r="AY31" s="50" cm="1">
        <f t="array" ref="AY31">INDEX(NTG_2020_fr_DEER[#All],MATCH(1,(NTG_2020_Map!$AK31=NTG_2020_fr_DEER[[#All],[NTG_ID]])*(NTG_2020_Map!$AL31=NTG_2020_fr_DEER[[#All],[Version]]),0),MATCH(AY$2,NTG_2020_fr_DEER[#Headers],0))</f>
        <v>45371.678572280092</v>
      </c>
      <c r="AZ31" s="48" t="str" cm="1">
        <f t="array" ref="AZ31">INDEX(NTG_2020_fr_DEER[#All],MATCH(1,(NTG_2020_Map!$AK31=NTG_2020_fr_DEER[[#All],[NTG_ID]])*(NTG_2020_Map!$AL31=NTG_2020_fr_DEER[[#All],[Version]]),0),MATCH(AZ$2,NTG_2020_fr_DEER[#Headers],0))</f>
        <v/>
      </c>
      <c r="BA31" s="48" t="str" cm="1">
        <f t="array" ref="BA31">INDEX(NTG_2020_fr_DEER[#All],MATCH(1,(NTG_2020_Map!$AK31=NTG_2020_fr_DEER[[#All],[NTG_ID]])*(NTG_2020_Map!$AL31=NTG_2020_fr_DEER[[#All],[Version]]),0),MATCH(BA$2,NTG_2020_fr_DEER[#Headers],0))</f>
        <v>Deemed Ex Ante Team</v>
      </c>
      <c r="BB31" s="50" cm="1">
        <f t="array" ref="BB31">INDEX(NTG_2020_fr_DEER[#All],MATCH(1,(NTG_2020_Map!$AK31=NTG_2020_fr_DEER[[#All],[NTG_ID]])*(NTG_2020_Map!$AL31=NTG_2020_fr_DEER[[#All],[Version]]),0),MATCH(BB$2,NTG_2020_fr_DEER[#Headers],0))</f>
        <v>45371.678572280092</v>
      </c>
      <c r="BC31" s="48" t="str" cm="1">
        <f t="array" ref="BC31">INDEX(NTG_2020_fr_DEER[#All],MATCH(1,(NTG_2020_Map!$AK31=NTG_2020_fr_DEER[[#All],[NTG_ID]])*(NTG_2020_Map!$AL31=NTG_2020_fr_DEER[[#All],[Version]]),0),MATCH(BC$2,NTG_2020_fr_DEER[#Headers],0))</f>
        <v>Updated applicable delivery types from Resolution E-5221 based on PY2020 Non Residential Lighting impact evaluation report.</v>
      </c>
      <c r="BD31" s="48" t="str" cm="1">
        <f t="array" ref="BD31">INDEX(NTG_2020_fr_DEER[#All],MATCH(1,(NTG_2020_Map!$AK30=NTG_2020_fr_DEER[[#All],[NTG_ID]])*(NTG_2020_Map!$AL30=NTG_2020_fr_DEER[[#All],[Version]]),0),MATCH(BD$2,NTG_2020_fr_DEER[#Headers],0))</f>
        <v>Deemed Ex Ante Team</v>
      </c>
      <c r="BE31" s="60" t="str" cm="1">
        <f t="array" ref="BE31">IFERROR(INDEX(NTG_2020_2022_09_06[#All],MATCH(1,(NTG_2020_Map!$AK30=INDEX(NTG_2020_2022_09_06[#All],,1))*(NTG_2020_Map!$AL30=INDEX(NTG_2020_2022_09_06[#All],,2)),0),8),"Record added subsequent to 2022-09-06")</f>
        <v>Record added subsequent to 2022-09-06</v>
      </c>
      <c r="BF31" s="60" t="str" cm="1">
        <f t="array" ref="BF31">IFERROR(INDEX(NTG_2020_2022_09_06[#All],MATCH(1,(NTG_2020_Map!$AK30=INDEX(NTG_2020_2022_09_06[#All],,1))*(NTG_2020_Map!$AL30=INDEX(NTG_2020_2022_09_06[#All],,2)),0),9),"Record added subsequent to 2022-09-06")</f>
        <v>Record added subsequent to 2022-09-06</v>
      </c>
      <c r="BG31" s="60" t="str" cm="1">
        <f t="array" ref="BG31">IFERROR(INDEX(NTG_2020_2022_09_06[#All],MATCH(1,(NTG_2020_Map!$AK30=INDEX(NTG_2020_2022_09_06[#All],,1))*(NTG_2020_Map!$AL30=INDEX(NTG_2020_2022_09_06[#All],,2)),0),10),"Record added subsequent to 2022-09-06")</f>
        <v>Record added subsequent to 2022-09-06</v>
      </c>
      <c r="BH31" s="63"/>
      <c r="BI31" s="63"/>
    </row>
    <row r="32" spans="1:61" ht="42" hidden="1">
      <c r="A32" s="42" t="str">
        <f t="shared" si="4"/>
        <v/>
      </c>
      <c r="B32" s="43">
        <f t="shared" si="4"/>
        <v>1</v>
      </c>
      <c r="C32" s="43"/>
      <c r="D32" s="43" t="str">
        <f t="shared" si="5"/>
        <v/>
      </c>
      <c r="E32" s="43"/>
      <c r="F32" s="43" t="str">
        <f t="shared" si="6"/>
        <v/>
      </c>
      <c r="G32" s="43"/>
      <c r="H32" s="43" t="str">
        <f t="shared" si="7"/>
        <v/>
      </c>
      <c r="I32" s="43" t="str">
        <f t="shared" si="7"/>
        <v/>
      </c>
      <c r="J32" s="43"/>
      <c r="K32" s="43" t="str">
        <f t="shared" si="8"/>
        <v/>
      </c>
      <c r="L32" s="43" t="str">
        <f t="shared" si="8"/>
        <v/>
      </c>
      <c r="M32" s="43" t="str">
        <f t="shared" si="8"/>
        <v/>
      </c>
      <c r="N32" s="105" t="str">
        <f t="shared" si="8"/>
        <v/>
      </c>
      <c r="O32" s="106" t="str">
        <f t="shared" si="8"/>
        <v/>
      </c>
      <c r="P32" s="113" t="str">
        <f t="shared" si="8"/>
        <v/>
      </c>
      <c r="Q32" s="42">
        <f t="shared" si="11"/>
        <v>1</v>
      </c>
      <c r="R32" s="43">
        <f t="shared" si="11"/>
        <v>1</v>
      </c>
      <c r="S32" s="43">
        <f t="shared" si="11"/>
        <v>1</v>
      </c>
      <c r="T32" s="43">
        <f t="shared" si="11"/>
        <v>1</v>
      </c>
      <c r="U32" s="43">
        <f t="shared" si="11"/>
        <v>1</v>
      </c>
      <c r="V32" s="43">
        <f t="shared" si="11"/>
        <v>1</v>
      </c>
      <c r="W32" s="43">
        <f t="shared" si="11"/>
        <v>1</v>
      </c>
      <c r="X32" s="44">
        <f t="shared" si="11"/>
        <v>1</v>
      </c>
      <c r="Y32" s="42">
        <f t="shared" si="10"/>
        <v>1</v>
      </c>
      <c r="Z32" s="43">
        <f t="shared" si="10"/>
        <v>1</v>
      </c>
      <c r="AA32" s="43">
        <f t="shared" si="10"/>
        <v>1</v>
      </c>
      <c r="AB32" s="43">
        <f t="shared" si="10"/>
        <v>1</v>
      </c>
      <c r="AC32" s="105">
        <f t="shared" si="10"/>
        <v>1</v>
      </c>
      <c r="AD32" s="106" t="str">
        <f t="shared" si="10"/>
        <v/>
      </c>
      <c r="AE32" s="106" t="str">
        <f t="shared" si="10"/>
        <v/>
      </c>
      <c r="AF32" s="106" t="str">
        <f t="shared" si="10"/>
        <v/>
      </c>
      <c r="AG32" s="106" t="str">
        <f t="shared" si="10"/>
        <v/>
      </c>
      <c r="AH32" s="107">
        <f t="shared" si="10"/>
        <v>1</v>
      </c>
      <c r="AI32" s="96" t="str">
        <f t="shared" si="3"/>
        <v/>
      </c>
      <c r="AJ32" s="45">
        <f t="shared" si="9"/>
        <v>1</v>
      </c>
      <c r="AK32" s="52" t="s">
        <v>140</v>
      </c>
      <c r="AL32" s="46" t="s">
        <v>11</v>
      </c>
      <c r="AM32" s="47">
        <v>43466</v>
      </c>
      <c r="AN32" s="47" cm="1">
        <f t="array" ref="AN32">IF(INDEX(NTG_2020_fr_DEER[#All],MATCH(1,(NTG_2020_Map!$AK32=NTG_2020_fr_DEER[[#All],[NTG_ID]])*(NTG_2020_Map!$AL32=NTG_2020_fr_DEER[[#All],[Version]]),0),MATCH(AN$2,NTG_2020_fr_DEER[#Headers],0))=0,"",INDEX(NTG_2020_fr_DEER[#All],MATCH(1,(NTG_2020_Map!$AK32=NTG_2020_fr_DEER[[#All],[NTG_ID]])*(NTG_2020_Map!$AL32=NTG_2020_fr_DEER[[#All],[Version]]),0),MATCH(AN$2,NTG_2020_fr_DEER[#Headers],0)))</f>
        <v>45291</v>
      </c>
      <c r="AO32" s="101" cm="1">
        <f t="array" ref="AO32">INDEX(NTG_2020_fr_DEER[#All],MATCH(1,(NTG_2020_Map!$AK32=NTG_2020_fr_DEER[[#All],[NTG_ID]])*(NTG_2020_Map!$AL32=NTG_2020_fr_DEER[[#All],[Version]]),0),MATCH(AO$2,NTG_2020_fr_DEER[#Headers],0))</f>
        <v>0.91</v>
      </c>
      <c r="AP32" s="101" cm="1">
        <f t="array" ref="AP32">INDEX(NTG_2020_fr_DEER[#All],MATCH(1,(NTG_2020_Map!$AK32=NTG_2020_fr_DEER[[#All],[NTG_ID]])*(NTG_2020_Map!$AL32=NTG_2020_fr_DEER[[#All],[Version]]),0),MATCH(AP$2,NTG_2020_fr_DEER[#Headers],0))</f>
        <v>0.91</v>
      </c>
      <c r="AQ32" s="48" t="str" cm="1">
        <f t="array" ref="AQ32">INDEX(NTG_2020_fr_DEER[#All],MATCH(1,(NTG_2020_Map!$AK32=NTG_2020_fr_DEER[[#All],[NTG_ID]])*(NTG_2020_Map!$AL32=NTG_2020_fr_DEER[[#All],[Version]]),0),MATCH(AQ$2,NTG_2020_fr_DEER[#Headers],0))</f>
        <v>Nonresidential exterior hardwired LED fixtures using delta-Watts savings methods</v>
      </c>
      <c r="AR32" s="48" t="str" cm="1">
        <f t="array" ref="AR32">INDEX(NTG_2020_fr_DEER[#All],MATCH(1,(NTG_2020_Map!$AK32=NTG_2020_fr_DEER[[#All],[NTG_ID]])*(NTG_2020_Map!$AL32=NTG_2020_fr_DEER[[#All],[Version]]),0),MATCH(AR$2,NTG_2020_fr_DEER[#Headers],0))</f>
        <v>Cust-Gen</v>
      </c>
      <c r="AS32" s="48" t="str" cm="1">
        <f t="array" ref="AS32">INDEX(NTG_2020_fr_DEER[#All],MATCH(1,(NTG_2020_Map!$AK32=NTG_2020_fr_DEER[[#All],[NTG_ID]])*(NTG_2020_Map!$AL32=NTG_2020_fr_DEER[[#All],[Version]]),0),MATCH(AS$2,NTG_2020_fr_DEER[#Headers],0))</f>
        <v>AOE|AR|BRO-Bhv|BRO-Op|BRO-RCx|BW|NC|NR</v>
      </c>
      <c r="AT32" s="48" t="str" cm="1">
        <f t="array" ref="AT32">INDEX(NTG_2020_fr_DEER[#All],MATCH(1,(NTG_2020_Map!$AK32=NTG_2020_fr_DEER[[#All],[NTG_ID]])*(NTG_2020_Map!$AL32=NTG_2020_fr_DEER[[#All],[Version]]),0),MATCH(AT$2,NTG_2020_fr_DEER[#Headers],0))</f>
        <v>UpDeemed|DnCust|DnDeemed|DnCustDI|DnDeemDI</v>
      </c>
      <c r="AU32" s="48" t="str" cm="1">
        <f t="array" ref="AU32">INDEX(NTG_2020_fr_DEER[#All],MATCH(1,(NTG_2020_Map!$AK32=NTG_2020_fr_DEER[[#All],[NTG_ID]])*(NTG_2020_Map!$AL32=NTG_2020_fr_DEER[[#All],[Version]]),0),MATCH(AU$2,NTG_2020_fr_DEER[#Headers],0))</f>
        <v/>
      </c>
      <c r="AV32" s="49" t="str" cm="1">
        <f t="array" ref="AV32">INDEX(NTG_2020_fr_DEER[#All],MATCH(1,(NTG_2020_Map!$AK32=NTG_2020_fr_DEER[[#All],[NTG_ID]])*(NTG_2020_Map!$AL32=NTG_2020_fr_DEER[[#All],[Version]]),0),MATCH(AV$2,NTG_2020_fr_DEER[#Headers],0))</f>
        <v>1</v>
      </c>
      <c r="AW32" s="49" t="str" cm="1">
        <f t="array" ref="AW32">INDEX(NTG_2020_fr_DEER[#All],MATCH(1,(NTG_2020_Map!$AK32=NTG_2020_fr_DEER[[#All],[NTG_ID]])*(NTG_2020_Map!$AL32=NTG_2020_fr_DEER[[#All],[Version]]),0),MATCH(AW$2,NTG_2020_fr_DEER[#Headers],0))</f>
        <v>1</v>
      </c>
      <c r="AX32" s="49" t="str" cm="1">
        <f t="array" ref="AX32">INDEX(NTG_2020_fr_DEER[#All],MATCH(1,(NTG_2020_Map!$AK32=NTG_2020_fr_DEER[[#All],[NTG_ID]])*(NTG_2020_Map!$AL32=NTG_2020_fr_DEER[[#All],[Version]]),0),MATCH(AX$2,NTG_2020_fr_DEER[#Headers],0))</f>
        <v>0</v>
      </c>
      <c r="AY32" s="50" cm="1">
        <f t="array" ref="AY32">INDEX(NTG_2020_fr_DEER[#All],MATCH(1,(NTG_2020_Map!$AK32=NTG_2020_fr_DEER[[#All],[NTG_ID]])*(NTG_2020_Map!$AL32=NTG_2020_fr_DEER[[#All],[Version]]),0),MATCH(AY$2,NTG_2020_fr_DEER[#Headers],0))</f>
        <v>45448.629734189817</v>
      </c>
      <c r="AZ32" s="48" t="str" cm="1">
        <f t="array" ref="AZ32">INDEX(NTG_2020_fr_DEER[#All],MATCH(1,(NTG_2020_Map!$AK32=NTG_2020_fr_DEER[[#All],[NTG_ID]])*(NTG_2020_Map!$AL32=NTG_2020_fr_DEER[[#All],[Version]]),0),MATCH(AZ$2,NTG_2020_fr_DEER[#Headers],0))</f>
        <v>Expired this record since the delta-Watts method of determining savings is no longer in use.</v>
      </c>
      <c r="BA32" s="48" t="str" cm="1">
        <f t="array" ref="BA32">INDEX(NTG_2020_fr_DEER[#All],MATCH(1,(NTG_2020_Map!$AK32=NTG_2020_fr_DEER[[#All],[NTG_ID]])*(NTG_2020_Map!$AL32=NTG_2020_fr_DEER[[#All],[Version]]),0),MATCH(BA$2,NTG_2020_fr_DEER[#Headers],0))</f>
        <v>Deemed Ex Ante Team</v>
      </c>
      <c r="BB32" s="50" cm="1">
        <f t="array" ref="BB32">INDEX(NTG_2020_fr_DEER[#All],MATCH(1,(NTG_2020_Map!$AK32=NTG_2020_fr_DEER[[#All],[NTG_ID]])*(NTG_2020_Map!$AL32=NTG_2020_fr_DEER[[#All],[Version]]),0),MATCH(BB$2,NTG_2020_fr_DEER[#Headers],0))</f>
        <v>44566.539816770834</v>
      </c>
      <c r="BC32" s="48" t="str" cm="1">
        <f t="array" ref="BC32">INDEX(NTG_2020_fr_DEER[#All],MATCH(1,(NTG_2020_Map!$AK32=NTG_2020_fr_DEER[[#All],[NTG_ID]])*(NTG_2020_Map!$AL32=NTG_2020_fr_DEER[[#All],[Version]]),0),MATCH(BC$2,NTG_2020_fr_DEER[#Headers],0))</f>
        <v/>
      </c>
      <c r="BD32" s="48" t="str" cm="1">
        <f t="array" ref="BD32">INDEX(NTG_2020_fr_DEER[#All],MATCH(1,(NTG_2020_Map!$AK31=NTG_2020_fr_DEER[[#All],[NTG_ID]])*(NTG_2020_Map!$AL31=NTG_2020_fr_DEER[[#All],[Version]]),0),MATCH(BD$2,NTG_2020_fr_DEER[#Headers],0))</f>
        <v>Deemed Ex Ante Team</v>
      </c>
      <c r="BE32" s="60" t="str" cm="1">
        <f t="array" ref="BE32">IFERROR(INDEX(NTG_2020_2022_09_06[#All],MATCH(1,(NTG_2020_Map!$AK31=INDEX(NTG_2020_2022_09_06[#All],,1))*(NTG_2020_Map!$AL31=INDEX(NTG_2020_2022_09_06[#All],,2)),0),8),"Record added subsequent to 2022-09-06")</f>
        <v>Record added subsequent to 2022-09-06</v>
      </c>
      <c r="BF32" s="60" t="str" cm="1">
        <f t="array" ref="BF32">IFERROR(INDEX(NTG_2020_2022_09_06[#All],MATCH(1,(NTG_2020_Map!$AK31=INDEX(NTG_2020_2022_09_06[#All],,1))*(NTG_2020_Map!$AL31=INDEX(NTG_2020_2022_09_06[#All],,2)),0),9),"Record added subsequent to 2022-09-06")</f>
        <v>Record added subsequent to 2022-09-06</v>
      </c>
      <c r="BG32" s="60" t="str" cm="1">
        <f t="array" ref="BG32">IFERROR(INDEX(NTG_2020_2022_09_06[#All],MATCH(1,(NTG_2020_Map!$AK31=INDEX(NTG_2020_2022_09_06[#All],,1))*(NTG_2020_Map!$AL31=INDEX(NTG_2020_2022_09_06[#All],,2)),0),10),"Record added subsequent to 2022-09-06")</f>
        <v>Record added subsequent to 2022-09-06</v>
      </c>
      <c r="BH32" s="63"/>
      <c r="BI32" s="63"/>
    </row>
    <row r="33" spans="1:61" ht="42" hidden="1">
      <c r="A33" s="42" t="str">
        <f t="shared" si="4"/>
        <v/>
      </c>
      <c r="B33" s="43" t="str">
        <f t="shared" si="4"/>
        <v/>
      </c>
      <c r="C33" s="43"/>
      <c r="D33" s="43" t="str">
        <f t="shared" si="5"/>
        <v/>
      </c>
      <c r="E33" s="43"/>
      <c r="F33" s="43" t="str">
        <f t="shared" si="6"/>
        <v/>
      </c>
      <c r="G33" s="43"/>
      <c r="H33" s="43" t="str">
        <f t="shared" si="7"/>
        <v/>
      </c>
      <c r="I33" s="43" t="str">
        <f t="shared" si="7"/>
        <v/>
      </c>
      <c r="J33" s="43"/>
      <c r="K33" s="43" t="str">
        <f t="shared" si="8"/>
        <v/>
      </c>
      <c r="L33" s="43">
        <f t="shared" si="8"/>
        <v>1</v>
      </c>
      <c r="M33" s="43" t="str">
        <f t="shared" si="8"/>
        <v/>
      </c>
      <c r="N33" s="105" t="str">
        <f t="shared" si="8"/>
        <v/>
      </c>
      <c r="O33" s="106" t="str">
        <f t="shared" si="8"/>
        <v/>
      </c>
      <c r="P33" s="113">
        <f t="shared" si="8"/>
        <v>1</v>
      </c>
      <c r="Q33" s="42" t="str">
        <f t="shared" si="11"/>
        <v/>
      </c>
      <c r="R33" s="43" t="str">
        <f t="shared" si="11"/>
        <v/>
      </c>
      <c r="S33" s="43" t="str">
        <f t="shared" si="11"/>
        <v/>
      </c>
      <c r="T33" s="43" t="str">
        <f t="shared" si="11"/>
        <v/>
      </c>
      <c r="U33" s="43" t="str">
        <f t="shared" si="11"/>
        <v/>
      </c>
      <c r="V33" s="43" t="str">
        <f t="shared" si="11"/>
        <v/>
      </c>
      <c r="W33" s="43" t="str">
        <f t="shared" si="11"/>
        <v/>
      </c>
      <c r="X33" s="44">
        <f t="shared" si="11"/>
        <v>1</v>
      </c>
      <c r="Y33" s="42" t="str">
        <f t="shared" si="10"/>
        <v/>
      </c>
      <c r="Z33" s="43">
        <f t="shared" si="10"/>
        <v>1</v>
      </c>
      <c r="AA33" s="43">
        <f t="shared" si="10"/>
        <v>1</v>
      </c>
      <c r="AB33" s="43">
        <f t="shared" si="10"/>
        <v>1</v>
      </c>
      <c r="AC33" s="105">
        <f t="shared" si="10"/>
        <v>1</v>
      </c>
      <c r="AD33" s="106" t="str">
        <f t="shared" si="10"/>
        <v/>
      </c>
      <c r="AE33" s="106" t="str">
        <f t="shared" si="10"/>
        <v/>
      </c>
      <c r="AF33" s="106" t="str">
        <f t="shared" si="10"/>
        <v/>
      </c>
      <c r="AG33" s="106" t="str">
        <f t="shared" si="10"/>
        <v/>
      </c>
      <c r="AH33" s="107">
        <f t="shared" si="10"/>
        <v>1</v>
      </c>
      <c r="AI33" s="96" t="str">
        <f t="shared" si="3"/>
        <v/>
      </c>
      <c r="AJ33" s="45" t="str">
        <f t="shared" si="9"/>
        <v/>
      </c>
      <c r="AK33" s="52" t="s">
        <v>57</v>
      </c>
      <c r="AL33" s="46" t="s">
        <v>54</v>
      </c>
      <c r="AM33" s="47">
        <v>44562</v>
      </c>
      <c r="AN33" s="47" cm="1">
        <f t="array" ref="AN33">IF(INDEX(NTG_2020_fr_DEER[#All],MATCH(1,(NTG_2020_Map!$AK33=NTG_2020_fr_DEER[[#All],[NTG_ID]])*(NTG_2020_Map!$AL33=NTG_2020_fr_DEER[[#All],[Version]]),0),MATCH(AN$2,NTG_2020_fr_DEER[#Headers],0))=0,"",INDEX(NTG_2020_fr_DEER[#All],MATCH(1,(NTG_2020_Map!$AK33=NTG_2020_fr_DEER[[#All],[NTG_ID]])*(NTG_2020_Map!$AL33=NTG_2020_fr_DEER[[#All],[Version]]),0),MATCH(AN$2,NTG_2020_fr_DEER[#Headers],0)))</f>
        <v>46022</v>
      </c>
      <c r="AO33" s="101" cm="1">
        <f t="array" ref="AO33">INDEX(NTG_2020_fr_DEER[#All],MATCH(1,(NTG_2020_Map!$AK33=NTG_2020_fr_DEER[[#All],[NTG_ID]])*(NTG_2020_Map!$AL33=NTG_2020_fr_DEER[[#All],[Version]]),0),MATCH(AO$2,NTG_2020_fr_DEER[#Headers],0))</f>
        <v>0.3</v>
      </c>
      <c r="AP33" s="101" cm="1">
        <f t="array" ref="AP33">INDEX(NTG_2020_fr_DEER[#All],MATCH(1,(NTG_2020_Map!$AK33=NTG_2020_fr_DEER[[#All],[NTG_ID]])*(NTG_2020_Map!$AL33=NTG_2020_fr_DEER[[#All],[Version]]),0),MATCH(AP$2,NTG_2020_fr_DEER[#Headers],0))</f>
        <v>0.3</v>
      </c>
      <c r="AQ33" s="48" t="str" cm="1">
        <f t="array" ref="AQ33">INDEX(NTG_2020_fr_DEER[#All],MATCH(1,(NTG_2020_Map!$AK33=NTG_2020_fr_DEER[[#All],[NTG_ID]])*(NTG_2020_Map!$AL33=NTG_2020_fr_DEER[[#All],[Version]]),0),MATCH(AQ$2,NTG_2020_fr_DEER[#Headers],0))</f>
        <v>Agricultural irrigation equipment</v>
      </c>
      <c r="AR33" s="48" t="str" cm="1">
        <f t="array" ref="AR33">INDEX(NTG_2020_fr_DEER[#All],MATCH(1,(NTG_2020_Map!$AK33=NTG_2020_fr_DEER[[#All],[NTG_ID]])*(NTG_2020_Map!$AL33=NTG_2020_fr_DEER[[#All],[Version]]),0),MATCH(AR$2,NTG_2020_fr_DEER[#Headers],0))</f>
        <v>Deem-WP</v>
      </c>
      <c r="AS33" s="48" t="str" cm="1">
        <f t="array" ref="AS33">INDEX(NTG_2020_fr_DEER[#All],MATCH(1,(NTG_2020_Map!$AK33=NTG_2020_fr_DEER[[#All],[NTG_ID]])*(NTG_2020_Map!$AL33=NTG_2020_fr_DEER[[#All],[Version]]),0),MATCH(AS$2,NTG_2020_fr_DEER[#Headers],0))</f>
        <v>NR</v>
      </c>
      <c r="AT33" s="48" t="str" cm="1">
        <f t="array" ref="AT33">INDEX(NTG_2020_fr_DEER[#All],MATCH(1,(NTG_2020_Map!$AK33=NTG_2020_fr_DEER[[#All],[NTG_ID]])*(NTG_2020_Map!$AL33=NTG_2020_fr_DEER[[#All],[Version]]),0),MATCH(AT$2,NTG_2020_fr_DEER[#Headers],0))</f>
        <v>DnCust|DnDeemed|DnCustDI|DnDeemDI</v>
      </c>
      <c r="AU33" s="48" t="str" cm="1">
        <f t="array" ref="AU33">INDEX(NTG_2020_fr_DEER[#All],MATCH(1,(NTG_2020_Map!$AK33=NTG_2020_fr_DEER[[#All],[NTG_ID]])*(NTG_2020_Map!$AL33=NTG_2020_fr_DEER[[#All],[Version]]),0),MATCH(AU$2,NTG_2020_fr_DEER[#Headers],0))</f>
        <v/>
      </c>
      <c r="AV33" s="49" t="str" cm="1">
        <f t="array" ref="AV33">INDEX(NTG_2020_fr_DEER[#All],MATCH(1,(NTG_2020_Map!$AK33=NTG_2020_fr_DEER[[#All],[NTG_ID]])*(NTG_2020_Map!$AL33=NTG_2020_fr_DEER[[#All],[Version]]),0),MATCH(AV$2,NTG_2020_fr_DEER[#Headers],0))</f>
        <v>1</v>
      </c>
      <c r="AW33" s="49" t="str" cm="1">
        <f t="array" ref="AW33">INDEX(NTG_2020_fr_DEER[#All],MATCH(1,(NTG_2020_Map!$AK33=NTG_2020_fr_DEER[[#All],[NTG_ID]])*(NTG_2020_Map!$AL33=NTG_2020_fr_DEER[[#All],[Version]]),0),MATCH(AW$2,NTG_2020_fr_DEER[#Headers],0))</f>
        <v>1</v>
      </c>
      <c r="AX33" s="49" t="str" cm="1">
        <f t="array" ref="AX33">INDEX(NTG_2020_fr_DEER[#All],MATCH(1,(NTG_2020_Map!$AK33=NTG_2020_fr_DEER[[#All],[NTG_ID]])*(NTG_2020_Map!$AL33=NTG_2020_fr_DEER[[#All],[Version]]),0),MATCH(AX$2,NTG_2020_fr_DEER[#Headers],0))</f>
        <v>0</v>
      </c>
      <c r="AY33" s="50" cm="1">
        <f t="array" ref="AY33">INDEX(NTG_2020_fr_DEER[#All],MATCH(1,(NTG_2020_Map!$AK33=NTG_2020_fr_DEER[[#All],[NTG_ID]])*(NTG_2020_Map!$AL33=NTG_2020_fr_DEER[[#All],[Version]]),0),MATCH(AY$2,NTG_2020_fr_DEER[#Headers],0))</f>
        <v>45448.629734189817</v>
      </c>
      <c r="AZ33" s="48" t="str" cm="1">
        <f t="array" ref="AZ33">INDEX(NTG_2020_fr_DEER[#All],MATCH(1,(NTG_2020_Map!$AK33=NTG_2020_fr_DEER[[#All],[NTG_ID]])*(NTG_2020_Map!$AL33=NTG_2020_fr_DEER[[#All],[Version]]),0),MATCH(AZ$2,NTG_2020_fr_DEER[#Headers],0))</f>
        <v>Expired this record since a new record was created that uses the updated Measure Impact Types and Delivery Types per DEER2026 Scoping Document.</v>
      </c>
      <c r="BA33" s="48" t="str" cm="1">
        <f t="array" ref="BA33">INDEX(NTG_2020_fr_DEER[#All],MATCH(1,(NTG_2020_Map!$AK33=NTG_2020_fr_DEER[[#All],[NTG_ID]])*(NTG_2020_Map!$AL33=NTG_2020_fr_DEER[[#All],[Version]]),0),MATCH(BA$2,NTG_2020_fr_DEER[#Headers],0))</f>
        <v>Deemed Ex Ante Team</v>
      </c>
      <c r="BB33" s="50" cm="1">
        <f t="array" ref="BB33">INDEX(NTG_2020_fr_DEER[#All],MATCH(1,(NTG_2020_Map!$AK33=NTG_2020_fr_DEER[[#All],[NTG_ID]])*(NTG_2020_Map!$AL33=NTG_2020_fr_DEER[[#All],[Version]]),0),MATCH(BB$2,NTG_2020_fr_DEER[#Headers],0))</f>
        <v>44566.539816770834</v>
      </c>
      <c r="BC33" s="48" t="str" cm="1">
        <f t="array" ref="BC33">INDEX(NTG_2020_fr_DEER[#All],MATCH(1,(NTG_2020_Map!$AK33=NTG_2020_fr_DEER[[#All],[NTG_ID]])*(NTG_2020_Map!$AL33=NTG_2020_fr_DEER[[#All],[Version]]),0),MATCH(BC$2,NTG_2020_fr_DEER[#Headers],0))</f>
        <v>Per E-5082; “PY2018 Small/Medium Commercial (SMB) Sector ESPI Impact Evaluation, Final Report,” Itron, March 31.https://pda.energydataweb.com/#!/documents/2361/view.</v>
      </c>
      <c r="BD33" s="48" t="str" cm="1">
        <f t="array" ref="BD33">INDEX(NTG_2020_fr_DEER[#All],MATCH(1,(NTG_2020_Map!$AK32=NTG_2020_fr_DEER[[#All],[NTG_ID]])*(NTG_2020_Map!$AL32=NTG_2020_fr_DEER[[#All],[Version]]),0),MATCH(BD$2,NTG_2020_fr_DEER[#Headers],0))</f>
        <v>Deemed Ex Ante Team</v>
      </c>
      <c r="BE33" s="60" t="str" cm="1">
        <f t="array" ref="BE33">IFERROR(INDEX(NTG_2020_2022_09_06[#All],MATCH(1,(NTG_2020_Map!$AK32=INDEX(NTG_2020_2022_09_06[#All],,1))*(NTG_2020_Map!$AL32=INDEX(NTG_2020_2022_09_06[#All],,2)),0),8),"Record added subsequent to 2022-09-06")</f>
        <v>Deemed and Custom using delta-Watts reduction savings calculations</v>
      </c>
      <c r="BF33" s="60" t="str" cm="1">
        <f t="array" ref="BF33">IFERROR(INDEX(NTG_2020_2022_09_06[#All],MATCH(1,(NTG_2020_Map!$AK32=INDEX(NTG_2020_2022_09_06[#All],,1))*(NTG_2020_Map!$AL32=INDEX(NTG_2020_2022_09_06[#All],,2)),0),9),"Record added subsequent to 2022-09-06")</f>
        <v>All</v>
      </c>
      <c r="BG33" s="60" t="str" cm="1">
        <f t="array" ref="BG33">IFERROR(INDEX(NTG_2020_2022_09_06[#All],MATCH(1,(NTG_2020_Map!$AK32=INDEX(NTG_2020_2022_09_06[#All],,1))*(NTG_2020_Map!$AL32=INDEX(NTG_2020_2022_09_06[#All],,2)),0),10),"Record added subsequent to 2022-09-06")</f>
        <v>All</v>
      </c>
      <c r="BH33" s="63"/>
      <c r="BI33" s="63"/>
    </row>
    <row r="34" spans="1:61" ht="52.5" hidden="1">
      <c r="A34" s="42">
        <f t="shared" si="4"/>
        <v>1</v>
      </c>
      <c r="B34" s="43">
        <f t="shared" si="4"/>
        <v>1</v>
      </c>
      <c r="C34" s="43"/>
      <c r="D34" s="43">
        <f t="shared" si="5"/>
        <v>1</v>
      </c>
      <c r="E34" s="43"/>
      <c r="F34" s="43">
        <f t="shared" si="6"/>
        <v>1</v>
      </c>
      <c r="G34" s="43"/>
      <c r="H34" s="43">
        <f t="shared" si="7"/>
        <v>1</v>
      </c>
      <c r="I34" s="43">
        <f t="shared" si="7"/>
        <v>1</v>
      </c>
      <c r="J34" s="43"/>
      <c r="K34" s="43" t="str">
        <f t="shared" si="8"/>
        <v/>
      </c>
      <c r="L34" s="43" t="str">
        <f t="shared" si="8"/>
        <v/>
      </c>
      <c r="M34" s="43" t="str">
        <f t="shared" si="8"/>
        <v/>
      </c>
      <c r="N34" s="105" t="str">
        <f t="shared" si="8"/>
        <v/>
      </c>
      <c r="O34" s="106" t="str">
        <f t="shared" si="8"/>
        <v/>
      </c>
      <c r="P34" s="113" t="str">
        <f t="shared" si="8"/>
        <v/>
      </c>
      <c r="Q34" s="42">
        <f t="shared" si="11"/>
        <v>1</v>
      </c>
      <c r="R34" s="43">
        <f t="shared" si="11"/>
        <v>1</v>
      </c>
      <c r="S34" s="43">
        <f t="shared" si="11"/>
        <v>1</v>
      </c>
      <c r="T34" s="43">
        <f t="shared" si="11"/>
        <v>1</v>
      </c>
      <c r="U34" s="43">
        <f t="shared" si="11"/>
        <v>1</v>
      </c>
      <c r="V34" s="43">
        <f t="shared" si="11"/>
        <v>1</v>
      </c>
      <c r="W34" s="43">
        <f t="shared" si="11"/>
        <v>1</v>
      </c>
      <c r="X34" s="44">
        <f t="shared" si="11"/>
        <v>1</v>
      </c>
      <c r="Y34" s="42" t="str">
        <f t="shared" si="10"/>
        <v/>
      </c>
      <c r="Z34" s="43">
        <f t="shared" si="10"/>
        <v>1</v>
      </c>
      <c r="AA34" s="43" t="str">
        <f t="shared" si="10"/>
        <v/>
      </c>
      <c r="AB34" s="43">
        <f t="shared" si="10"/>
        <v>1</v>
      </c>
      <c r="AC34" s="105" t="str">
        <f t="shared" si="10"/>
        <v/>
      </c>
      <c r="AD34" s="106" t="str">
        <f t="shared" si="10"/>
        <v/>
      </c>
      <c r="AE34" s="106" t="str">
        <f t="shared" si="10"/>
        <v/>
      </c>
      <c r="AF34" s="106" t="str">
        <f t="shared" si="10"/>
        <v/>
      </c>
      <c r="AG34" s="106" t="str">
        <f t="shared" si="10"/>
        <v/>
      </c>
      <c r="AH34" s="107">
        <f t="shared" si="10"/>
        <v>1</v>
      </c>
      <c r="AI34" s="96" t="str">
        <f t="shared" si="3"/>
        <v/>
      </c>
      <c r="AJ34" s="45">
        <f t="shared" si="9"/>
        <v>1</v>
      </c>
      <c r="AK34" s="52" t="s">
        <v>138</v>
      </c>
      <c r="AL34" s="46" t="s">
        <v>594</v>
      </c>
      <c r="AM34" s="47">
        <v>45292</v>
      </c>
      <c r="AN34" s="47" cm="1">
        <f t="array" ref="AN34">IF(INDEX(NTG_2020_fr_DEER[#All],MATCH(1,(NTG_2020_Map!$AK34=NTG_2020_fr_DEER[[#All],[NTG_ID]])*(NTG_2020_Map!$AL34=NTG_2020_fr_DEER[[#All],[Version]]),0),MATCH(AN$2,NTG_2020_fr_DEER[#Headers],0))=0,"",INDEX(NTG_2020_fr_DEER[#All],MATCH(1,(NTG_2020_Map!$AK34=NTG_2020_fr_DEER[[#All],[NTG_ID]])*(NTG_2020_Map!$AL34=NTG_2020_fr_DEER[[#All],[Version]]),0),MATCH(AN$2,NTG_2020_fr_DEER[#Headers],0)))</f>
        <v>46022</v>
      </c>
      <c r="AO34" s="101" cm="1">
        <f t="array" ref="AO34">INDEX(NTG_2020_fr_DEER[#All],MATCH(1,(NTG_2020_Map!$AK34=NTG_2020_fr_DEER[[#All],[NTG_ID]])*(NTG_2020_Map!$AL34=NTG_2020_fr_DEER[[#All],[Version]]),0),MATCH(AO$2,NTG_2020_fr_DEER[#Headers],0))</f>
        <v>0.5</v>
      </c>
      <c r="AP34" s="101" cm="1">
        <f t="array" ref="AP34">INDEX(NTG_2020_fr_DEER[#All],MATCH(1,(NTG_2020_Map!$AK34=NTG_2020_fr_DEER[[#All],[NTG_ID]])*(NTG_2020_Map!$AL34=NTG_2020_fr_DEER[[#All],[Version]]),0),MATCH(AP$2,NTG_2020_fr_DEER[#Headers],0))</f>
        <v>0.5</v>
      </c>
      <c r="AQ34" s="48" t="str" cm="1">
        <f t="array" ref="AQ34">INDEX(NTG_2020_fr_DEER[#All],MATCH(1,(NTG_2020_Map!$AK34=NTG_2020_fr_DEER[[#All],[NTG_ID]])*(NTG_2020_Map!$AL34=NTG_2020_fr_DEER[[#All],[Version]]),0),MATCH(AQ$2,NTG_2020_fr_DEER[#Headers],0))</f>
        <v>All other custom either electric or natural gas measures</v>
      </c>
      <c r="AR34" s="48" t="str" cm="1">
        <f t="array" ref="AR34">INDEX(NTG_2020_fr_DEER[#All],MATCH(1,(NTG_2020_Map!$AK34=NTG_2020_fr_DEER[[#All],[NTG_ID]])*(NTG_2020_Map!$AL34=NTG_2020_fr_DEER[[#All],[Version]]),0),MATCH(AR$2,NTG_2020_fr_DEER[#Headers],0))</f>
        <v>Cust-FuelSub|Cust-Gen|Cust-NMEC-Pop|Cust-NMEC-Site|Cust-RCT|Cust-SEM</v>
      </c>
      <c r="AS34" s="48" t="str" cm="1">
        <f t="array" ref="AS34">INDEX(NTG_2020_fr_DEER[#All],MATCH(1,(NTG_2020_Map!$AK34=NTG_2020_fr_DEER[[#All],[NTG_ID]])*(NTG_2020_Map!$AL34=NTG_2020_fr_DEER[[#All],[Version]]),0),MATCH(AS$2,NTG_2020_fr_DEER[#Headers],0))</f>
        <v>AOE|AR|BRO-Bhv|BRO-Op|BRO-RCx|BW|NC|NR</v>
      </c>
      <c r="AT34" s="48" t="str" cm="1">
        <f t="array" ref="AT34">INDEX(NTG_2020_fr_DEER[#All],MATCH(1,(NTG_2020_Map!$AK34=NTG_2020_fr_DEER[[#All],[NTG_ID]])*(NTG_2020_Map!$AL34=NTG_2020_fr_DEER[[#All],[Version]]),0),MATCH(AT$2,NTG_2020_fr_DEER[#Headers],0))</f>
        <v>DnCust|DnCustDI</v>
      </c>
      <c r="AU34" s="48" t="str" cm="1">
        <f t="array" ref="AU34">INDEX(NTG_2020_fr_DEER[#All],MATCH(1,(NTG_2020_Map!$AK34=NTG_2020_fr_DEER[[#All],[NTG_ID]])*(NTG_2020_Map!$AL34=NTG_2020_fr_DEER[[#All],[Version]]),0),MATCH(AU$2,NTG_2020_fr_DEER[#Headers],0))</f>
        <v>D24 v0</v>
      </c>
      <c r="AV34" s="49" t="str" cm="1">
        <f t="array" ref="AV34">INDEX(NTG_2020_fr_DEER[#All],MATCH(1,(NTG_2020_Map!$AK34=NTG_2020_fr_DEER[[#All],[NTG_ID]])*(NTG_2020_Map!$AL34=NTG_2020_fr_DEER[[#All],[Version]]),0),MATCH(AV$2,NTG_2020_fr_DEER[#Headers],0))</f>
        <v>1</v>
      </c>
      <c r="AW34" s="49" t="str" cm="1">
        <f t="array" ref="AW34">INDEX(NTG_2020_fr_DEER[#All],MATCH(1,(NTG_2020_Map!$AK34=NTG_2020_fr_DEER[[#All],[NTG_ID]])*(NTG_2020_Map!$AL34=NTG_2020_fr_DEER[[#All],[Version]]),0),MATCH(AW$2,NTG_2020_fr_DEER[#Headers],0))</f>
        <v>1</v>
      </c>
      <c r="AX34" s="49" t="str" cm="1">
        <f t="array" ref="AX34">INDEX(NTG_2020_fr_DEER[#All],MATCH(1,(NTG_2020_Map!$AK34=NTG_2020_fr_DEER[[#All],[NTG_ID]])*(NTG_2020_Map!$AL34=NTG_2020_fr_DEER[[#All],[Version]]),0),MATCH(AX$2,NTG_2020_fr_DEER[#Headers],0))</f>
        <v>0</v>
      </c>
      <c r="AY34" s="50" cm="1">
        <f t="array" ref="AY34">INDEX(NTG_2020_fr_DEER[#All],MATCH(1,(NTG_2020_Map!$AK34=NTG_2020_fr_DEER[[#All],[NTG_ID]])*(NTG_2020_Map!$AL34=NTG_2020_fr_DEER[[#All],[Version]]),0),MATCH(AY$2,NTG_2020_fr_DEER[#Headers],0))</f>
        <v>45448.629734189817</v>
      </c>
      <c r="AZ34" s="48" t="str" cm="1">
        <f t="array" ref="AZ34">INDEX(NTG_2020_fr_DEER[#All],MATCH(1,(NTG_2020_Map!$AK34=NTG_2020_fr_DEER[[#All],[NTG_ID]])*(NTG_2020_Map!$AL34=NTG_2020_fr_DEER[[#All],[Version]]),0),MATCH(AZ$2,NTG_2020_fr_DEER[#Headers],0))</f>
        <v>Expired this record since a new record was created that uses the updated Measure Impact Types and Delivery Types per DEER2026 Scoping Document.</v>
      </c>
      <c r="BA34" s="48" t="str" cm="1">
        <f t="array" ref="BA34">INDEX(NTG_2020_fr_DEER[#All],MATCH(1,(NTG_2020_Map!$AK34=NTG_2020_fr_DEER[[#All],[NTG_ID]])*(NTG_2020_Map!$AL34=NTG_2020_fr_DEER[[#All],[Version]]),0),MATCH(BA$2,NTG_2020_fr_DEER[#Headers],0))</f>
        <v>Deemed Ex Ante Team</v>
      </c>
      <c r="BB34" s="50" cm="1">
        <f t="array" ref="BB34">INDEX(NTG_2020_fr_DEER[#All],MATCH(1,(NTG_2020_Map!$AK34=NTG_2020_fr_DEER[[#All],[NTG_ID]])*(NTG_2020_Map!$AL34=NTG_2020_fr_DEER[[#All],[Version]]),0),MATCH(BB$2,NTG_2020_fr_DEER[#Headers],0))</f>
        <v>44706.671118611113</v>
      </c>
      <c r="BC34" s="48" t="str" cm="1">
        <f t="array" ref="BC34">INDEX(NTG_2020_fr_DEER[#All],MATCH(1,(NTG_2020_Map!$AK34=NTG_2020_fr_DEER[[#All],[NTG_ID]])*(NTG_2020_Map!$AL34=NTG_2020_fr_DEER[[#All],[Version]]),0),MATCH(BC$2,NTG_2020_fr_DEER[#Headers],0))</f>
        <v>Group D-2019 Custom Industrial, Agricultural, and Commercial (CIAC) Impact Evaluation, 2022-02-01, pp. 43, 46</v>
      </c>
      <c r="BD34" s="48" t="str" cm="1">
        <f t="array" ref="BD34">INDEX(NTG_2020_fr_DEER[#All],MATCH(1,(NTG_2020_Map!$AK33=NTG_2020_fr_DEER[[#All],[NTG_ID]])*(NTG_2020_Map!$AL33=NTG_2020_fr_DEER[[#All],[Version]]),0),MATCH(BD$2,NTG_2020_fr_DEER[#Headers],0))</f>
        <v>Deemed Ex Ante Team</v>
      </c>
      <c r="BE34" s="60" t="str" cm="1">
        <f t="array" ref="BE34">IFERROR(INDEX(NTG_2020_2022_09_06[#All],MATCH(1,(NTG_2020_Map!$AK33=INDEX(NTG_2020_2022_09_06[#All],,1))*(NTG_2020_Map!$AL33=INDEX(NTG_2020_2022_09_06[#All],,2)),0),8),"Record added subsequent to 2022-09-06")</f>
        <v>Deem-WP</v>
      </c>
      <c r="BF34" s="60" t="str" cm="1">
        <f t="array" ref="BF34">IFERROR(INDEX(NTG_2020_2022_09_06[#All],MATCH(1,(NTG_2020_Map!$AK33=INDEX(NTG_2020_2022_09_06[#All],,1))*(NTG_2020_Map!$AL33=INDEX(NTG_2020_2022_09_06[#All],,2)),0),9),"Record added subsequent to 2022-09-06")</f>
        <v>NR</v>
      </c>
      <c r="BG34" s="60" t="str" cm="1">
        <f t="array" ref="BG34">IFERROR(INDEX(NTG_2020_2022_09_06[#All],MATCH(1,(NTG_2020_Map!$AK33=INDEX(NTG_2020_2022_09_06[#All],,1))*(NTG_2020_Map!$AL33=INDEX(NTG_2020_2022_09_06[#All],,2)),0),10),"Record added subsequent to 2022-09-06")</f>
        <v>Downstream</v>
      </c>
      <c r="BH34" s="63"/>
      <c r="BI34" s="63"/>
    </row>
    <row r="35" spans="1:61" ht="42" hidden="1">
      <c r="A35" s="42" t="str">
        <f t="shared" si="4"/>
        <v/>
      </c>
      <c r="B35" s="43">
        <f t="shared" si="4"/>
        <v>1</v>
      </c>
      <c r="C35" s="43"/>
      <c r="D35" s="43" t="str">
        <f t="shared" si="5"/>
        <v/>
      </c>
      <c r="E35" s="43"/>
      <c r="F35" s="43" t="str">
        <f t="shared" si="6"/>
        <v/>
      </c>
      <c r="G35" s="43"/>
      <c r="H35" s="43" t="str">
        <f t="shared" si="7"/>
        <v/>
      </c>
      <c r="I35" s="43" t="str">
        <f t="shared" si="7"/>
        <v/>
      </c>
      <c r="J35" s="43"/>
      <c r="K35" s="43" t="str">
        <f t="shared" si="8"/>
        <v/>
      </c>
      <c r="L35" s="43" t="str">
        <f t="shared" si="8"/>
        <v/>
      </c>
      <c r="M35" s="43" t="str">
        <f t="shared" si="8"/>
        <v/>
      </c>
      <c r="N35" s="105" t="str">
        <f t="shared" si="8"/>
        <v/>
      </c>
      <c r="O35" s="106" t="str">
        <f t="shared" si="8"/>
        <v/>
      </c>
      <c r="P35" s="113" t="str">
        <f t="shared" si="8"/>
        <v/>
      </c>
      <c r="Q35" s="42">
        <f t="shared" si="11"/>
        <v>1</v>
      </c>
      <c r="R35" s="43">
        <f t="shared" si="11"/>
        <v>1</v>
      </c>
      <c r="S35" s="43">
        <f t="shared" si="11"/>
        <v>1</v>
      </c>
      <c r="T35" s="43">
        <f t="shared" si="11"/>
        <v>1</v>
      </c>
      <c r="U35" s="43">
        <f t="shared" si="11"/>
        <v>1</v>
      </c>
      <c r="V35" s="43">
        <f t="shared" si="11"/>
        <v>1</v>
      </c>
      <c r="W35" s="43">
        <f t="shared" si="11"/>
        <v>1</v>
      </c>
      <c r="X35" s="44">
        <f t="shared" si="11"/>
        <v>1</v>
      </c>
      <c r="Y35" s="42" t="str">
        <f t="shared" si="10"/>
        <v/>
      </c>
      <c r="Z35" s="43">
        <f t="shared" si="10"/>
        <v>1</v>
      </c>
      <c r="AA35" s="43">
        <f t="shared" si="10"/>
        <v>1</v>
      </c>
      <c r="AB35" s="43">
        <f t="shared" si="10"/>
        <v>1</v>
      </c>
      <c r="AC35" s="105">
        <f t="shared" si="10"/>
        <v>1</v>
      </c>
      <c r="AD35" s="106" t="str">
        <f t="shared" si="10"/>
        <v/>
      </c>
      <c r="AE35" s="106" t="str">
        <f t="shared" si="10"/>
        <v/>
      </c>
      <c r="AF35" s="106" t="str">
        <f t="shared" si="10"/>
        <v/>
      </c>
      <c r="AG35" s="106" t="str">
        <f t="shared" si="10"/>
        <v/>
      </c>
      <c r="AH35" s="107">
        <f t="shared" si="10"/>
        <v>1</v>
      </c>
      <c r="AI35" s="96" t="str">
        <f t="shared" si="3"/>
        <v/>
      </c>
      <c r="AJ35" s="45">
        <f t="shared" si="9"/>
        <v>1</v>
      </c>
      <c r="AK35" s="52" t="s">
        <v>138</v>
      </c>
      <c r="AL35" s="46" t="s">
        <v>11</v>
      </c>
      <c r="AM35" s="47">
        <v>43466</v>
      </c>
      <c r="AN35" s="47" cm="1">
        <f t="array" ref="AN35">IF(INDEX(NTG_2020_fr_DEER[#All],MATCH(1,(NTG_2020_Map!$AK35=NTG_2020_fr_DEER[[#All],[NTG_ID]])*(NTG_2020_Map!$AL35=NTG_2020_fr_DEER[[#All],[Version]]),0),MATCH(AN$2,NTG_2020_fr_DEER[#Headers],0))=0,"",INDEX(NTG_2020_fr_DEER[#All],MATCH(1,(NTG_2020_Map!$AK35=NTG_2020_fr_DEER[[#All],[NTG_ID]])*(NTG_2020_Map!$AL35=NTG_2020_fr_DEER[[#All],[Version]]),0),MATCH(AN$2,NTG_2020_fr_DEER[#Headers],0)))</f>
        <v>45291</v>
      </c>
      <c r="AO35" s="101" cm="1">
        <f t="array" ref="AO35">INDEX(NTG_2020_fr_DEER[#All],MATCH(1,(NTG_2020_Map!$AK35=NTG_2020_fr_DEER[[#All],[NTG_ID]])*(NTG_2020_Map!$AL35=NTG_2020_fr_DEER[[#All],[Version]]),0),MATCH(AO$2,NTG_2020_fr_DEER[#Headers],0))</f>
        <v>0.7</v>
      </c>
      <c r="AP35" s="101" cm="1">
        <f t="array" ref="AP35">INDEX(NTG_2020_fr_DEER[#All],MATCH(1,(NTG_2020_Map!$AK35=NTG_2020_fr_DEER[[#All],[NTG_ID]])*(NTG_2020_Map!$AL35=NTG_2020_fr_DEER[[#All],[Version]]),0),MATCH(AP$2,NTG_2020_fr_DEER[#Headers],0))</f>
        <v>0.7</v>
      </c>
      <c r="AQ35" s="48" t="str" cm="1">
        <f t="array" ref="AQ35">INDEX(NTG_2020_fr_DEER[#All],MATCH(1,(NTG_2020_Map!$AK35=NTG_2020_fr_DEER[[#All],[NTG_ID]])*(NTG_2020_Map!$AL35=NTG_2020_fr_DEER[[#All],[Version]]),0),MATCH(AQ$2,NTG_2020_fr_DEER[#Headers],0))</f>
        <v>All other custom either electric or natural gas measures</v>
      </c>
      <c r="AR35" s="48" t="str" cm="1">
        <f t="array" ref="AR35">INDEX(NTG_2020_fr_DEER[#All],MATCH(1,(NTG_2020_Map!$AK35=NTG_2020_fr_DEER[[#All],[NTG_ID]])*(NTG_2020_Map!$AL35=NTG_2020_fr_DEER[[#All],[Version]]),0),MATCH(AR$2,NTG_2020_fr_DEER[#Headers],0))</f>
        <v>Cust-Gen</v>
      </c>
      <c r="AS35" s="48" t="str" cm="1">
        <f t="array" ref="AS35">INDEX(NTG_2020_fr_DEER[#All],MATCH(1,(NTG_2020_Map!$AK35=NTG_2020_fr_DEER[[#All],[NTG_ID]])*(NTG_2020_Map!$AL35=NTG_2020_fr_DEER[[#All],[Version]]),0),MATCH(AS$2,NTG_2020_fr_DEER[#Headers],0))</f>
        <v>AOE|AR|BRO-Bhv|BRO-Op|BRO-RCx|BW|NC|NR</v>
      </c>
      <c r="AT35" s="48" t="str" cm="1">
        <f t="array" ref="AT35">INDEX(NTG_2020_fr_DEER[#All],MATCH(1,(NTG_2020_Map!$AK35=NTG_2020_fr_DEER[[#All],[NTG_ID]])*(NTG_2020_Map!$AL35=NTG_2020_fr_DEER[[#All],[Version]]),0),MATCH(AT$2,NTG_2020_fr_DEER[#Headers],0))</f>
        <v>DnCust|DnDeemed|DnCustDI|DnDeemDI</v>
      </c>
      <c r="AU35" s="48" t="str" cm="1">
        <f t="array" ref="AU35">INDEX(NTG_2020_fr_DEER[#All],MATCH(1,(NTG_2020_Map!$AK35=NTG_2020_fr_DEER[[#All],[NTG_ID]])*(NTG_2020_Map!$AL35=NTG_2020_fr_DEER[[#All],[Version]]),0),MATCH(AU$2,NTG_2020_fr_DEER[#Headers],0))</f>
        <v/>
      </c>
      <c r="AV35" s="49" t="str" cm="1">
        <f t="array" ref="AV35">INDEX(NTG_2020_fr_DEER[#All],MATCH(1,(NTG_2020_Map!$AK35=NTG_2020_fr_DEER[[#All],[NTG_ID]])*(NTG_2020_Map!$AL35=NTG_2020_fr_DEER[[#All],[Version]]),0),MATCH(AV$2,NTG_2020_fr_DEER[#Headers],0))</f>
        <v>1</v>
      </c>
      <c r="AW35" s="49" t="str" cm="1">
        <f t="array" ref="AW35">INDEX(NTG_2020_fr_DEER[#All],MATCH(1,(NTG_2020_Map!$AK35=NTG_2020_fr_DEER[[#All],[NTG_ID]])*(NTG_2020_Map!$AL35=NTG_2020_fr_DEER[[#All],[Version]]),0),MATCH(AW$2,NTG_2020_fr_DEER[#Headers],0))</f>
        <v>1</v>
      </c>
      <c r="AX35" s="49" t="str" cm="1">
        <f t="array" ref="AX35">INDEX(NTG_2020_fr_DEER[#All],MATCH(1,(NTG_2020_Map!$AK35=NTG_2020_fr_DEER[[#All],[NTG_ID]])*(NTG_2020_Map!$AL35=NTG_2020_fr_DEER[[#All],[Version]]),0),MATCH(AX$2,NTG_2020_fr_DEER[#Headers],0))</f>
        <v>0</v>
      </c>
      <c r="AY35" s="50" cm="1">
        <f t="array" ref="AY35">INDEX(NTG_2020_fr_DEER[#All],MATCH(1,(NTG_2020_Map!$AK35=NTG_2020_fr_DEER[[#All],[NTG_ID]])*(NTG_2020_Map!$AL35=NTG_2020_fr_DEER[[#All],[Version]]),0),MATCH(AY$2,NTG_2020_fr_DEER[#Headers],0))</f>
        <v>44810.572696828705</v>
      </c>
      <c r="AZ35" s="48" t="str" cm="1">
        <f t="array" ref="AZ35">INDEX(NTG_2020_fr_DEER[#All],MATCH(1,(NTG_2020_Map!$AK35=NTG_2020_fr_DEER[[#All],[NTG_ID]])*(NTG_2020_Map!$AL35=NTG_2020_fr_DEER[[#All],[Version]]),0),MATCH(AZ$2,NTG_2020_fr_DEER[#Headers],0))</f>
        <v>Updated MeasureAppType, MeasImpactType, and DeliveryType to be more consistent and correct per Resolution E-5221 DEER2024</v>
      </c>
      <c r="BA35" s="48" t="str" cm="1">
        <f t="array" ref="BA35">INDEX(NTG_2020_fr_DEER[#All],MATCH(1,(NTG_2020_Map!$AK35=NTG_2020_fr_DEER[[#All],[NTG_ID]])*(NTG_2020_Map!$AL35=NTG_2020_fr_DEER[[#All],[Version]]),0),MATCH(BA$2,NTG_2020_fr_DEER[#Headers],0))</f>
        <v>Deemed Ex Ante Team</v>
      </c>
      <c r="BB35" s="50" cm="1">
        <f t="array" ref="BB35">INDEX(NTG_2020_fr_DEER[#All],MATCH(1,(NTG_2020_Map!$AK35=NTG_2020_fr_DEER[[#All],[NTG_ID]])*(NTG_2020_Map!$AL35=NTG_2020_fr_DEER[[#All],[Version]]),0),MATCH(BB$2,NTG_2020_fr_DEER[#Headers],0))</f>
        <v>44566.539816770834</v>
      </c>
      <c r="BC35" s="48" t="str" cm="1">
        <f t="array" ref="BC35">INDEX(NTG_2020_fr_DEER[#All],MATCH(1,(NTG_2020_Map!$AK35=NTG_2020_fr_DEER[[#All],[NTG_ID]])*(NTG_2020_Map!$AL35=NTG_2020_fr_DEER[[#All],[Version]]),0),MATCH(BC$2,NTG_2020_fr_DEER[#Headers],0))</f>
        <v/>
      </c>
      <c r="BD35" s="48" t="str" cm="1">
        <f t="array" ref="BD35">INDEX(NTG_2020_fr_DEER[#All],MATCH(1,(NTG_2020_Map!$AK34=NTG_2020_fr_DEER[[#All],[NTG_ID]])*(NTG_2020_Map!$AL34=NTG_2020_fr_DEER[[#All],[Version]]),0),MATCH(BD$2,NTG_2020_fr_DEER[#Headers],0))</f>
        <v>Deemed Ex Ante Team</v>
      </c>
      <c r="BE35" s="60" t="str" cm="1">
        <f t="array" ref="BE35">IFERROR(INDEX(NTG_2020_2022_09_06[#All],MATCH(1,(NTG_2020_Map!$AK34=INDEX(NTG_2020_2022_09_06[#All],,1))*(NTG_2020_Map!$AL34=INDEX(NTG_2020_2022_09_06[#All],,2)),0),8),"Record added subsequent to 2022-09-06")</f>
        <v>Custom</v>
      </c>
      <c r="BF35" s="60" t="str" cm="1">
        <f t="array" ref="BF35">IFERROR(INDEX(NTG_2020_2022_09_06[#All],MATCH(1,(NTG_2020_Map!$AK34=INDEX(NTG_2020_2022_09_06[#All],,1))*(NTG_2020_Map!$AL34=INDEX(NTG_2020_2022_09_06[#All],,2)),0),9),"Record added subsequent to 2022-09-06")</f>
        <v>All</v>
      </c>
      <c r="BG35" s="60" t="str" cm="1">
        <f t="array" ref="BG35">IFERROR(INDEX(NTG_2020_2022_09_06[#All],MATCH(1,(NTG_2020_Map!$AK34=INDEX(NTG_2020_2022_09_06[#All],,1))*(NTG_2020_Map!$AL34=INDEX(NTG_2020_2022_09_06[#All],,2)),0),10),"Record added subsequent to 2022-09-06")</f>
        <v>All except upstream</v>
      </c>
      <c r="BH35" s="63"/>
      <c r="BI35" s="63"/>
    </row>
    <row r="36" spans="1:61" ht="42" hidden="1">
      <c r="A36" s="42" t="str">
        <f t="shared" si="4"/>
        <v/>
      </c>
      <c r="B36" s="43">
        <f t="shared" si="4"/>
        <v>1</v>
      </c>
      <c r="C36" s="43"/>
      <c r="D36" s="43">
        <f t="shared" si="5"/>
        <v>1</v>
      </c>
      <c r="E36" s="43"/>
      <c r="F36" s="43">
        <f t="shared" si="6"/>
        <v>1</v>
      </c>
      <c r="G36" s="43"/>
      <c r="H36" s="43">
        <f t="shared" si="7"/>
        <v>1</v>
      </c>
      <c r="I36" s="43">
        <f t="shared" si="7"/>
        <v>1</v>
      </c>
      <c r="J36" s="43"/>
      <c r="K36" s="43" t="str">
        <f t="shared" si="8"/>
        <v/>
      </c>
      <c r="L36" s="43" t="str">
        <f t="shared" si="8"/>
        <v/>
      </c>
      <c r="M36" s="43" t="str">
        <f t="shared" si="8"/>
        <v/>
      </c>
      <c r="N36" s="105" t="str">
        <f t="shared" si="8"/>
        <v/>
      </c>
      <c r="O36" s="106" t="str">
        <f t="shared" si="8"/>
        <v/>
      </c>
      <c r="P36" s="113" t="str">
        <f t="shared" si="8"/>
        <v/>
      </c>
      <c r="Q36" s="42">
        <f t="shared" si="11"/>
        <v>1</v>
      </c>
      <c r="R36" s="43">
        <f t="shared" si="11"/>
        <v>1</v>
      </c>
      <c r="S36" s="43">
        <f t="shared" si="11"/>
        <v>1</v>
      </c>
      <c r="T36" s="43">
        <f t="shared" si="11"/>
        <v>1</v>
      </c>
      <c r="U36" s="43">
        <f t="shared" si="11"/>
        <v>1</v>
      </c>
      <c r="V36" s="43">
        <f t="shared" si="11"/>
        <v>1</v>
      </c>
      <c r="W36" s="43">
        <f t="shared" si="11"/>
        <v>1</v>
      </c>
      <c r="X36" s="44">
        <f t="shared" si="11"/>
        <v>1</v>
      </c>
      <c r="Y36" s="42" t="str">
        <f t="shared" si="10"/>
        <v/>
      </c>
      <c r="Z36" s="43">
        <f t="shared" si="10"/>
        <v>1</v>
      </c>
      <c r="AA36" s="43" t="str">
        <f t="shared" si="10"/>
        <v/>
      </c>
      <c r="AB36" s="43">
        <f t="shared" si="10"/>
        <v>1</v>
      </c>
      <c r="AC36" s="105" t="str">
        <f t="shared" si="10"/>
        <v/>
      </c>
      <c r="AD36" s="106" t="str">
        <f t="shared" si="10"/>
        <v/>
      </c>
      <c r="AE36" s="106" t="str">
        <f t="shared" si="10"/>
        <v/>
      </c>
      <c r="AF36" s="106" t="str">
        <f t="shared" si="10"/>
        <v/>
      </c>
      <c r="AG36" s="106" t="str">
        <f t="shared" si="10"/>
        <v/>
      </c>
      <c r="AH36" s="107">
        <f t="shared" si="10"/>
        <v>1</v>
      </c>
      <c r="AI36" s="96" t="str">
        <f t="shared" si="3"/>
        <v/>
      </c>
      <c r="AJ36" s="45">
        <f t="shared" si="9"/>
        <v>1</v>
      </c>
      <c r="AK36" s="52" t="s">
        <v>136</v>
      </c>
      <c r="AL36" s="46" t="s">
        <v>594</v>
      </c>
      <c r="AM36" s="47">
        <v>45292</v>
      </c>
      <c r="AN36" s="47" cm="1">
        <f t="array" ref="AN36">IF(INDEX(NTG_2020_fr_DEER[#All],MATCH(1,(NTG_2020_Map!$AK36=NTG_2020_fr_DEER[[#All],[NTG_ID]])*(NTG_2020_Map!$AL36=NTG_2020_fr_DEER[[#All],[Version]]),0),MATCH(AN$2,NTG_2020_fr_DEER[#Headers],0))=0,"",INDEX(NTG_2020_fr_DEER[#All],MATCH(1,(NTG_2020_Map!$AK36=NTG_2020_fr_DEER[[#All],[NTG_ID]])*(NTG_2020_Map!$AL36=NTG_2020_fr_DEER[[#All],[Version]]),0),MATCH(AN$2,NTG_2020_fr_DEER[#Headers],0)))</f>
        <v>46022</v>
      </c>
      <c r="AO36" s="101" cm="1">
        <f t="array" ref="AO36">INDEX(NTG_2020_fr_DEER[#All],MATCH(1,(NTG_2020_Map!$AK36=NTG_2020_fr_DEER[[#All],[NTG_ID]])*(NTG_2020_Map!$AL36=NTG_2020_fr_DEER[[#All],[Version]]),0),MATCH(AO$2,NTG_2020_fr_DEER[#Headers],0))</f>
        <v>0.5</v>
      </c>
      <c r="AP36" s="101" cm="1">
        <f t="array" ref="AP36">INDEX(NTG_2020_fr_DEER[#All],MATCH(1,(NTG_2020_Map!$AK36=NTG_2020_fr_DEER[[#All],[NTG_ID]])*(NTG_2020_Map!$AL36=NTG_2020_fr_DEER[[#All],[Version]]),0),MATCH(AP$2,NTG_2020_fr_DEER[#Headers],0))</f>
        <v>0.5</v>
      </c>
      <c r="AQ36" s="48" t="str" cm="1">
        <f t="array" ref="AQ36">INDEX(NTG_2020_fr_DEER[#All],MATCH(1,(NTG_2020_Map!$AK36=NTG_2020_fr_DEER[[#All],[NTG_ID]])*(NTG_2020_Map!$AL36=NTG_2020_fr_DEER[[#All],[Version]]),0),MATCH(AQ$2,NTG_2020_fr_DEER[#Headers],0))</f>
        <v>Custom Mixed Electric and Natural Gas Measures</v>
      </c>
      <c r="AR36" s="48" t="str" cm="1">
        <f t="array" ref="AR36">INDEX(NTG_2020_fr_DEER[#All],MATCH(1,(NTG_2020_Map!$AK36=NTG_2020_fr_DEER[[#All],[NTG_ID]])*(NTG_2020_Map!$AL36=NTG_2020_fr_DEER[[#All],[Version]]),0),MATCH(AR$2,NTG_2020_fr_DEER[#Headers],0))</f>
        <v>Cust-Gen|Cust-NMEC-Pop|Cust-NMEC-Site|Cust-RCT|Cust-SEM</v>
      </c>
      <c r="AS36" s="48" t="str" cm="1">
        <f t="array" ref="AS36">INDEX(NTG_2020_fr_DEER[#All],MATCH(1,(NTG_2020_Map!$AK36=NTG_2020_fr_DEER[[#All],[NTG_ID]])*(NTG_2020_Map!$AL36=NTG_2020_fr_DEER[[#All],[Version]]),0),MATCH(AS$2,NTG_2020_fr_DEER[#Headers],0))</f>
        <v>AOE|AR|BRO-Bhv|BRO-Op|BRO-RCx|BW|NC|NR</v>
      </c>
      <c r="AT36" s="48" t="str" cm="1">
        <f t="array" ref="AT36">INDEX(NTG_2020_fr_DEER[#All],MATCH(1,(NTG_2020_Map!$AK36=NTG_2020_fr_DEER[[#All],[NTG_ID]])*(NTG_2020_Map!$AL36=NTG_2020_fr_DEER[[#All],[Version]]),0),MATCH(AT$2,NTG_2020_fr_DEER[#Headers],0))</f>
        <v>DnCust|DnCustDI</v>
      </c>
      <c r="AU36" s="48" t="str" cm="1">
        <f t="array" ref="AU36">INDEX(NTG_2020_fr_DEER[#All],MATCH(1,(NTG_2020_Map!$AK36=NTG_2020_fr_DEER[[#All],[NTG_ID]])*(NTG_2020_Map!$AL36=NTG_2020_fr_DEER[[#All],[Version]]),0),MATCH(AU$2,NTG_2020_fr_DEER[#Headers],0))</f>
        <v>D24 v0</v>
      </c>
      <c r="AV36" s="49" t="str" cm="1">
        <f t="array" ref="AV36">INDEX(NTG_2020_fr_DEER[#All],MATCH(1,(NTG_2020_Map!$AK36=NTG_2020_fr_DEER[[#All],[NTG_ID]])*(NTG_2020_Map!$AL36=NTG_2020_fr_DEER[[#All],[Version]]),0),MATCH(AV$2,NTG_2020_fr_DEER[#Headers],0))</f>
        <v>1</v>
      </c>
      <c r="AW36" s="49" t="str" cm="1">
        <f t="array" ref="AW36">INDEX(NTG_2020_fr_DEER[#All],MATCH(1,(NTG_2020_Map!$AK36=NTG_2020_fr_DEER[[#All],[NTG_ID]])*(NTG_2020_Map!$AL36=NTG_2020_fr_DEER[[#All],[Version]]),0),MATCH(AW$2,NTG_2020_fr_DEER[#Headers],0))</f>
        <v>1</v>
      </c>
      <c r="AX36" s="49" t="str" cm="1">
        <f t="array" ref="AX36">INDEX(NTG_2020_fr_DEER[#All],MATCH(1,(NTG_2020_Map!$AK36=NTG_2020_fr_DEER[[#All],[NTG_ID]])*(NTG_2020_Map!$AL36=NTG_2020_fr_DEER[[#All],[Version]]),0),MATCH(AX$2,NTG_2020_fr_DEER[#Headers],0))</f>
        <v>0</v>
      </c>
      <c r="AY36" s="50" cm="1">
        <f t="array" ref="AY36">INDEX(NTG_2020_fr_DEER[#All],MATCH(1,(NTG_2020_Map!$AK36=NTG_2020_fr_DEER[[#All],[NTG_ID]])*(NTG_2020_Map!$AL36=NTG_2020_fr_DEER[[#All],[Version]]),0),MATCH(AY$2,NTG_2020_fr_DEER[#Headers],0))</f>
        <v>45448.629734189817</v>
      </c>
      <c r="AZ36" s="48" t="str" cm="1">
        <f t="array" ref="AZ36">INDEX(NTG_2020_fr_DEER[#All],MATCH(1,(NTG_2020_Map!$AK36=NTG_2020_fr_DEER[[#All],[NTG_ID]])*(NTG_2020_Map!$AL36=NTG_2020_fr_DEER[[#All],[Version]]),0),MATCH(AZ$2,NTG_2020_fr_DEER[#Headers],0))</f>
        <v>Expired this record since a new record was created that uses the updated Measure Impact Types and Delivery Types per DEER2026 Scoping Document.</v>
      </c>
      <c r="BA36" s="48" t="str" cm="1">
        <f t="array" ref="BA36">INDEX(NTG_2020_fr_DEER[#All],MATCH(1,(NTG_2020_Map!$AK36=NTG_2020_fr_DEER[[#All],[NTG_ID]])*(NTG_2020_Map!$AL36=NTG_2020_fr_DEER[[#All],[Version]]),0),MATCH(BA$2,NTG_2020_fr_DEER[#Headers],0))</f>
        <v>Deemed Ex Ante Team</v>
      </c>
      <c r="BB36" s="50" cm="1">
        <f t="array" ref="BB36">INDEX(NTG_2020_fr_DEER[#All],MATCH(1,(NTG_2020_Map!$AK36=NTG_2020_fr_DEER[[#All],[NTG_ID]])*(NTG_2020_Map!$AL36=NTG_2020_fr_DEER[[#All],[Version]]),0),MATCH(BB$2,NTG_2020_fr_DEER[#Headers],0))</f>
        <v>44706.671118611113</v>
      </c>
      <c r="BC36" s="48" t="str" cm="1">
        <f t="array" ref="BC36">INDEX(NTG_2020_fr_DEER[#All],MATCH(1,(NTG_2020_Map!$AK36=NTG_2020_fr_DEER[[#All],[NTG_ID]])*(NTG_2020_Map!$AL36=NTG_2020_fr_DEER[[#All],[Version]]),0),MATCH(BC$2,NTG_2020_fr_DEER[#Headers],0))</f>
        <v>Group D-2019 Custom Industrial, Agricultural, and Commercial (CIAC) Impact Evaluation, 2022-02-01, pp. 43, 46</v>
      </c>
      <c r="BD36" s="48" t="str" cm="1">
        <f t="array" ref="BD36">INDEX(NTG_2020_fr_DEER[#All],MATCH(1,(NTG_2020_Map!$AK35=NTG_2020_fr_DEER[[#All],[NTG_ID]])*(NTG_2020_Map!$AL35=NTG_2020_fr_DEER[[#All],[Version]]),0),MATCH(BD$2,NTG_2020_fr_DEER[#Headers],0))</f>
        <v>Deemed Ex Ante Team</v>
      </c>
      <c r="BE36" s="60" t="str" cm="1">
        <f t="array" ref="BE36">IFERROR(INDEX(NTG_2020_2022_09_06[#All],MATCH(1,(NTG_2020_Map!$AK35=INDEX(NTG_2020_2022_09_06[#All],,1))*(NTG_2020_Map!$AL35=INDEX(NTG_2020_2022_09_06[#All],,2)),0),8),"Record added subsequent to 2022-09-06")</f>
        <v>Custom</v>
      </c>
      <c r="BF36" s="60" t="str" cm="1">
        <f t="array" ref="BF36">IFERROR(INDEX(NTG_2020_2022_09_06[#All],MATCH(1,(NTG_2020_Map!$AK35=INDEX(NTG_2020_2022_09_06[#All],,1))*(NTG_2020_Map!$AL35=INDEX(NTG_2020_2022_09_06[#All],,2)),0),9),"Record added subsequent to 2022-09-06")</f>
        <v>All</v>
      </c>
      <c r="BG36" s="60" t="str" cm="1">
        <f t="array" ref="BG36">IFERROR(INDEX(NTG_2020_2022_09_06[#All],MATCH(1,(NTG_2020_Map!$AK35=INDEX(NTG_2020_2022_09_06[#All],,1))*(NTG_2020_Map!$AL35=INDEX(NTG_2020_2022_09_06[#All],,2)),0),10),"Record added subsequent to 2022-09-06")</f>
        <v>All except upstream</v>
      </c>
      <c r="BH36" s="63"/>
      <c r="BI36" s="63"/>
    </row>
    <row r="37" spans="1:61" ht="42" hidden="1">
      <c r="A37" s="42" t="str">
        <f t="shared" si="4"/>
        <v/>
      </c>
      <c r="B37" s="43">
        <f t="shared" si="4"/>
        <v>1</v>
      </c>
      <c r="C37" s="43"/>
      <c r="D37" s="43" t="str">
        <f t="shared" si="5"/>
        <v/>
      </c>
      <c r="E37" s="43"/>
      <c r="F37" s="43" t="str">
        <f t="shared" si="6"/>
        <v/>
      </c>
      <c r="G37" s="43"/>
      <c r="H37" s="43" t="str">
        <f t="shared" si="7"/>
        <v/>
      </c>
      <c r="I37" s="43" t="str">
        <f t="shared" si="7"/>
        <v/>
      </c>
      <c r="J37" s="43"/>
      <c r="K37" s="43" t="str">
        <f t="shared" si="8"/>
        <v/>
      </c>
      <c r="L37" s="43" t="str">
        <f t="shared" si="8"/>
        <v/>
      </c>
      <c r="M37" s="43" t="str">
        <f t="shared" si="8"/>
        <v/>
      </c>
      <c r="N37" s="105" t="str">
        <f t="shared" si="8"/>
        <v/>
      </c>
      <c r="O37" s="106" t="str">
        <f t="shared" si="8"/>
        <v/>
      </c>
      <c r="P37" s="113" t="str">
        <f t="shared" si="8"/>
        <v/>
      </c>
      <c r="Q37" s="42">
        <f t="shared" si="11"/>
        <v>1</v>
      </c>
      <c r="R37" s="43">
        <f t="shared" si="11"/>
        <v>1</v>
      </c>
      <c r="S37" s="43">
        <f t="shared" si="11"/>
        <v>1</v>
      </c>
      <c r="T37" s="43">
        <f t="shared" si="11"/>
        <v>1</v>
      </c>
      <c r="U37" s="43">
        <f t="shared" si="11"/>
        <v>1</v>
      </c>
      <c r="V37" s="43">
        <f t="shared" si="11"/>
        <v>1</v>
      </c>
      <c r="W37" s="43">
        <f t="shared" si="11"/>
        <v>1</v>
      </c>
      <c r="X37" s="44">
        <f t="shared" si="11"/>
        <v>1</v>
      </c>
      <c r="Y37" s="42" t="str">
        <f t="shared" si="10"/>
        <v/>
      </c>
      <c r="Z37" s="43">
        <f t="shared" si="10"/>
        <v>1</v>
      </c>
      <c r="AA37" s="43">
        <f t="shared" si="10"/>
        <v>1</v>
      </c>
      <c r="AB37" s="43">
        <f t="shared" si="10"/>
        <v>1</v>
      </c>
      <c r="AC37" s="105">
        <f t="shared" si="10"/>
        <v>1</v>
      </c>
      <c r="AD37" s="106" t="str">
        <f t="shared" si="10"/>
        <v/>
      </c>
      <c r="AE37" s="106" t="str">
        <f t="shared" si="10"/>
        <v/>
      </c>
      <c r="AF37" s="106" t="str">
        <f t="shared" si="10"/>
        <v/>
      </c>
      <c r="AG37" s="106" t="str">
        <f t="shared" si="10"/>
        <v/>
      </c>
      <c r="AH37" s="107">
        <f t="shared" si="10"/>
        <v>1</v>
      </c>
      <c r="AI37" s="96" t="str">
        <f t="shared" si="3"/>
        <v/>
      </c>
      <c r="AJ37" s="45">
        <f t="shared" si="9"/>
        <v>1</v>
      </c>
      <c r="AK37" s="52" t="s">
        <v>136</v>
      </c>
      <c r="AL37" s="46" t="s">
        <v>11</v>
      </c>
      <c r="AM37" s="47">
        <v>43466</v>
      </c>
      <c r="AN37" s="47" cm="1">
        <f t="array" ref="AN37">IF(INDEX(NTG_2020_fr_DEER[#All],MATCH(1,(NTG_2020_Map!$AK37=NTG_2020_fr_DEER[[#All],[NTG_ID]])*(NTG_2020_Map!$AL37=NTG_2020_fr_DEER[[#All],[Version]]),0),MATCH(AN$2,NTG_2020_fr_DEER[#Headers],0))=0,"",INDEX(NTG_2020_fr_DEER[#All],MATCH(1,(NTG_2020_Map!$AK37=NTG_2020_fr_DEER[[#All],[NTG_ID]])*(NTG_2020_Map!$AL37=NTG_2020_fr_DEER[[#All],[Version]]),0),MATCH(AN$2,NTG_2020_fr_DEER[#Headers],0)))</f>
        <v>45291</v>
      </c>
      <c r="AO37" s="101" cm="1">
        <f t="array" ref="AO37">INDEX(NTG_2020_fr_DEER[#All],MATCH(1,(NTG_2020_Map!$AK37=NTG_2020_fr_DEER[[#All],[NTG_ID]])*(NTG_2020_Map!$AL37=NTG_2020_fr_DEER[[#All],[Version]]),0),MATCH(AO$2,NTG_2020_fr_DEER[#Headers],0))</f>
        <v>0.6</v>
      </c>
      <c r="AP37" s="101" cm="1">
        <f t="array" ref="AP37">INDEX(NTG_2020_fr_DEER[#All],MATCH(1,(NTG_2020_Map!$AK37=NTG_2020_fr_DEER[[#All],[NTG_ID]])*(NTG_2020_Map!$AL37=NTG_2020_fr_DEER[[#All],[Version]]),0),MATCH(AP$2,NTG_2020_fr_DEER[#Headers],0))</f>
        <v>0.5</v>
      </c>
      <c r="AQ37" s="48" t="str" cm="1">
        <f t="array" ref="AQ37">INDEX(NTG_2020_fr_DEER[#All],MATCH(1,(NTG_2020_Map!$AK37=NTG_2020_fr_DEER[[#All],[NTG_ID]])*(NTG_2020_Map!$AL37=NTG_2020_fr_DEER[[#All],[Version]]),0),MATCH(AQ$2,NTG_2020_fr_DEER[#Headers],0))</f>
        <v>Custom Mixed Electric and Natural Gas Measures</v>
      </c>
      <c r="AR37" s="48" t="str" cm="1">
        <f t="array" ref="AR37">INDEX(NTG_2020_fr_DEER[#All],MATCH(1,(NTG_2020_Map!$AK37=NTG_2020_fr_DEER[[#All],[NTG_ID]])*(NTG_2020_Map!$AL37=NTG_2020_fr_DEER[[#All],[Version]]),0),MATCH(AR$2,NTG_2020_fr_DEER[#Headers],0))</f>
        <v>Cust-Gen</v>
      </c>
      <c r="AS37" s="48" t="str" cm="1">
        <f t="array" ref="AS37">INDEX(NTG_2020_fr_DEER[#All],MATCH(1,(NTG_2020_Map!$AK37=NTG_2020_fr_DEER[[#All],[NTG_ID]])*(NTG_2020_Map!$AL37=NTG_2020_fr_DEER[[#All],[Version]]),0),MATCH(AS$2,NTG_2020_fr_DEER[#Headers],0))</f>
        <v>AOE|AR|BRO-Bhv|BRO-Op|BRO-RCx|BW|NC|NR</v>
      </c>
      <c r="AT37" s="48" t="str" cm="1">
        <f t="array" ref="AT37">INDEX(NTG_2020_fr_DEER[#All],MATCH(1,(NTG_2020_Map!$AK37=NTG_2020_fr_DEER[[#All],[NTG_ID]])*(NTG_2020_Map!$AL37=NTG_2020_fr_DEER[[#All],[Version]]),0),MATCH(AT$2,NTG_2020_fr_DEER[#Headers],0))</f>
        <v>DnCust|DnDeemed|DnCustDI|DnDeemDI</v>
      </c>
      <c r="AU37" s="48" t="str" cm="1">
        <f t="array" ref="AU37">INDEX(NTG_2020_fr_DEER[#All],MATCH(1,(NTG_2020_Map!$AK37=NTG_2020_fr_DEER[[#All],[NTG_ID]])*(NTG_2020_Map!$AL37=NTG_2020_fr_DEER[[#All],[Version]]),0),MATCH(AU$2,NTG_2020_fr_DEER[#Headers],0))</f>
        <v/>
      </c>
      <c r="AV37" s="49" t="str" cm="1">
        <f t="array" ref="AV37">INDEX(NTG_2020_fr_DEER[#All],MATCH(1,(NTG_2020_Map!$AK37=NTG_2020_fr_DEER[[#All],[NTG_ID]])*(NTG_2020_Map!$AL37=NTG_2020_fr_DEER[[#All],[Version]]),0),MATCH(AV$2,NTG_2020_fr_DEER[#Headers],0))</f>
        <v>1</v>
      </c>
      <c r="AW37" s="49" t="str" cm="1">
        <f t="array" ref="AW37">INDEX(NTG_2020_fr_DEER[#All],MATCH(1,(NTG_2020_Map!$AK37=NTG_2020_fr_DEER[[#All],[NTG_ID]])*(NTG_2020_Map!$AL37=NTG_2020_fr_DEER[[#All],[Version]]),0),MATCH(AW$2,NTG_2020_fr_DEER[#Headers],0))</f>
        <v>1</v>
      </c>
      <c r="AX37" s="49" t="str" cm="1">
        <f t="array" ref="AX37">INDEX(NTG_2020_fr_DEER[#All],MATCH(1,(NTG_2020_Map!$AK37=NTG_2020_fr_DEER[[#All],[NTG_ID]])*(NTG_2020_Map!$AL37=NTG_2020_fr_DEER[[#All],[Version]]),0),MATCH(AX$2,NTG_2020_fr_DEER[#Headers],0))</f>
        <v>0</v>
      </c>
      <c r="AY37" s="50" cm="1">
        <f t="array" ref="AY37">INDEX(NTG_2020_fr_DEER[#All],MATCH(1,(NTG_2020_Map!$AK37=NTG_2020_fr_DEER[[#All],[NTG_ID]])*(NTG_2020_Map!$AL37=NTG_2020_fr_DEER[[#All],[Version]]),0),MATCH(AY$2,NTG_2020_fr_DEER[#Headers],0))</f>
        <v>44810.572696828705</v>
      </c>
      <c r="AZ37" s="48" t="str" cm="1">
        <f t="array" ref="AZ37">INDEX(NTG_2020_fr_DEER[#All],MATCH(1,(NTG_2020_Map!$AK37=NTG_2020_fr_DEER[[#All],[NTG_ID]])*(NTG_2020_Map!$AL37=NTG_2020_fr_DEER[[#All],[Version]]),0),MATCH(AZ$2,NTG_2020_fr_DEER[#Headers],0))</f>
        <v>Updated MeasureAppType, MeasImpactType, and DeliveryType to be more consistent and correct per Resolution E-5221 DEER2024</v>
      </c>
      <c r="BA37" s="48" t="str" cm="1">
        <f t="array" ref="BA37">INDEX(NTG_2020_fr_DEER[#All],MATCH(1,(NTG_2020_Map!$AK37=NTG_2020_fr_DEER[[#All],[NTG_ID]])*(NTG_2020_Map!$AL37=NTG_2020_fr_DEER[[#All],[Version]]),0),MATCH(BA$2,NTG_2020_fr_DEER[#Headers],0))</f>
        <v>Deemed Ex Ante Team</v>
      </c>
      <c r="BB37" s="50" cm="1">
        <f t="array" ref="BB37">INDEX(NTG_2020_fr_DEER[#All],MATCH(1,(NTG_2020_Map!$AK37=NTG_2020_fr_DEER[[#All],[NTG_ID]])*(NTG_2020_Map!$AL37=NTG_2020_fr_DEER[[#All],[Version]]),0),MATCH(BB$2,NTG_2020_fr_DEER[#Headers],0))</f>
        <v>44566.539816770834</v>
      </c>
      <c r="BC37" s="48" t="str" cm="1">
        <f t="array" ref="BC37">INDEX(NTG_2020_fr_DEER[#All],MATCH(1,(NTG_2020_Map!$AK37=NTG_2020_fr_DEER[[#All],[NTG_ID]])*(NTG_2020_Map!$AL37=NTG_2020_fr_DEER[[#All],[Version]]),0),MATCH(BC$2,NTG_2020_fr_DEER[#Headers],0))</f>
        <v/>
      </c>
      <c r="BD37" s="48" t="str" cm="1">
        <f t="array" ref="BD37">INDEX(NTG_2020_fr_DEER[#All],MATCH(1,(NTG_2020_Map!$AK36=NTG_2020_fr_DEER[[#All],[NTG_ID]])*(NTG_2020_Map!$AL36=NTG_2020_fr_DEER[[#All],[Version]]),0),MATCH(BD$2,NTG_2020_fr_DEER[#Headers],0))</f>
        <v>Deemed Ex Ante Team</v>
      </c>
      <c r="BE37" s="60" t="str" cm="1">
        <f t="array" ref="BE37">IFERROR(INDEX(NTG_2020_2022_09_06[#All],MATCH(1,(NTG_2020_Map!$AK36=INDEX(NTG_2020_2022_09_06[#All],,1))*(NTG_2020_Map!$AL36=INDEX(NTG_2020_2022_09_06[#All],,2)),0),8),"Record added subsequent to 2022-09-06")</f>
        <v>Custom</v>
      </c>
      <c r="BF37" s="60" t="str" cm="1">
        <f t="array" ref="BF37">IFERROR(INDEX(NTG_2020_2022_09_06[#All],MATCH(1,(NTG_2020_Map!$AK36=INDEX(NTG_2020_2022_09_06[#All],,1))*(NTG_2020_Map!$AL36=INDEX(NTG_2020_2022_09_06[#All],,2)),0),9),"Record added subsequent to 2022-09-06")</f>
        <v>All</v>
      </c>
      <c r="BG37" s="60" t="str" cm="1">
        <f t="array" ref="BG37">IFERROR(INDEX(NTG_2020_2022_09_06[#All],MATCH(1,(NTG_2020_Map!$AK36=INDEX(NTG_2020_2022_09_06[#All],,1))*(NTG_2020_Map!$AL36=INDEX(NTG_2020_2022_09_06[#All],,2)),0),10),"Record added subsequent to 2022-09-06")</f>
        <v>All except upstream</v>
      </c>
      <c r="BH37" s="63"/>
      <c r="BI37" s="63"/>
    </row>
    <row r="38" spans="1:61" ht="52.5" hidden="1">
      <c r="A38" s="42">
        <f t="shared" si="4"/>
        <v>1</v>
      </c>
      <c r="B38" s="43">
        <f t="shared" si="4"/>
        <v>1</v>
      </c>
      <c r="C38" s="43"/>
      <c r="D38" s="43">
        <f t="shared" si="5"/>
        <v>1</v>
      </c>
      <c r="E38" s="43"/>
      <c r="F38" s="43">
        <f t="shared" si="6"/>
        <v>1</v>
      </c>
      <c r="G38" s="43"/>
      <c r="H38" s="43">
        <f t="shared" si="7"/>
        <v>1</v>
      </c>
      <c r="I38" s="43">
        <f t="shared" si="7"/>
        <v>1</v>
      </c>
      <c r="J38" s="43"/>
      <c r="K38" s="43" t="str">
        <f t="shared" si="8"/>
        <v/>
      </c>
      <c r="L38" s="43" t="str">
        <f t="shared" si="8"/>
        <v/>
      </c>
      <c r="M38" s="43" t="str">
        <f t="shared" si="8"/>
        <v/>
      </c>
      <c r="N38" s="105" t="str">
        <f t="shared" si="8"/>
        <v/>
      </c>
      <c r="O38" s="106" t="str">
        <f t="shared" si="8"/>
        <v/>
      </c>
      <c r="P38" s="113" t="str">
        <f t="shared" si="8"/>
        <v/>
      </c>
      <c r="Q38" s="42">
        <f t="shared" si="11"/>
        <v>1</v>
      </c>
      <c r="R38" s="43">
        <f t="shared" si="11"/>
        <v>1</v>
      </c>
      <c r="S38" s="43">
        <f t="shared" si="11"/>
        <v>1</v>
      </c>
      <c r="T38" s="43">
        <f t="shared" si="11"/>
        <v>1</v>
      </c>
      <c r="U38" s="43">
        <f t="shared" si="11"/>
        <v>1</v>
      </c>
      <c r="V38" s="43">
        <f t="shared" si="11"/>
        <v>1</v>
      </c>
      <c r="W38" s="43">
        <f t="shared" si="11"/>
        <v>1</v>
      </c>
      <c r="X38" s="44">
        <f t="shared" si="11"/>
        <v>1</v>
      </c>
      <c r="Y38" s="42" t="str">
        <f t="shared" si="10"/>
        <v/>
      </c>
      <c r="Z38" s="43">
        <f t="shared" si="10"/>
        <v>1</v>
      </c>
      <c r="AA38" s="43" t="str">
        <f t="shared" si="10"/>
        <v/>
      </c>
      <c r="AB38" s="43">
        <f t="shared" si="10"/>
        <v>1</v>
      </c>
      <c r="AC38" s="105" t="str">
        <f t="shared" si="10"/>
        <v/>
      </c>
      <c r="AD38" s="106" t="str">
        <f t="shared" si="10"/>
        <v/>
      </c>
      <c r="AE38" s="106" t="str">
        <f t="shared" si="10"/>
        <v/>
      </c>
      <c r="AF38" s="106" t="str">
        <f t="shared" si="10"/>
        <v/>
      </c>
      <c r="AG38" s="106" t="str">
        <f t="shared" si="10"/>
        <v/>
      </c>
      <c r="AH38" s="107">
        <f t="shared" si="10"/>
        <v>1</v>
      </c>
      <c r="AI38" s="96" t="str">
        <f t="shared" si="3"/>
        <v/>
      </c>
      <c r="AJ38" s="45">
        <f t="shared" si="9"/>
        <v>1</v>
      </c>
      <c r="AK38" s="52" t="s">
        <v>134</v>
      </c>
      <c r="AL38" s="46" t="s">
        <v>594</v>
      </c>
      <c r="AM38" s="47">
        <v>45292</v>
      </c>
      <c r="AN38" s="47" cm="1">
        <f t="array" ref="AN38">IF(INDEX(NTG_2020_fr_DEER[#All],MATCH(1,(NTG_2020_Map!$AK38=NTG_2020_fr_DEER[[#All],[NTG_ID]])*(NTG_2020_Map!$AL38=NTG_2020_fr_DEER[[#All],[Version]]),0),MATCH(AN$2,NTG_2020_fr_DEER[#Headers],0))=0,"",INDEX(NTG_2020_fr_DEER[#All],MATCH(1,(NTG_2020_Map!$AK38=NTG_2020_fr_DEER[[#All],[NTG_ID]])*(NTG_2020_Map!$AL38=NTG_2020_fr_DEER[[#All],[Version]]),0),MATCH(AN$2,NTG_2020_fr_DEER[#Headers],0)))</f>
        <v>46022</v>
      </c>
      <c r="AO38" s="101" cm="1">
        <f t="array" ref="AO38">INDEX(NTG_2020_fr_DEER[#All],MATCH(1,(NTG_2020_Map!$AK38=NTG_2020_fr_DEER[[#All],[NTG_ID]])*(NTG_2020_Map!$AL38=NTG_2020_fr_DEER[[#All],[Version]]),0),MATCH(AO$2,NTG_2020_fr_DEER[#Headers],0))</f>
        <v>0.5</v>
      </c>
      <c r="AP38" s="101" cm="1">
        <f t="array" ref="AP38">INDEX(NTG_2020_fr_DEER[#All],MATCH(1,(NTG_2020_Map!$AK38=NTG_2020_fr_DEER[[#All],[NTG_ID]])*(NTG_2020_Map!$AL38=NTG_2020_fr_DEER[[#All],[Version]]),0),MATCH(AP$2,NTG_2020_fr_DEER[#Headers],0))</f>
        <v>0.5</v>
      </c>
      <c r="AQ38" s="48" t="str" cm="1">
        <f t="array" ref="AQ38">INDEX(NTG_2020_fr_DEER[#All],MATCH(1,(NTG_2020_Map!$AK38=NTG_2020_fr_DEER[[#All],[NTG_ID]])*(NTG_2020_Map!$AL38=NTG_2020_fr_DEER[[#All],[Version]]),0),MATCH(AQ$2,NTG_2020_fr_DEER[#Headers],0))</f>
        <v>Custom Electric Measures (that may have natural gas impacts due to the electric measures)</v>
      </c>
      <c r="AR38" s="48" t="str" cm="1">
        <f t="array" ref="AR38">INDEX(NTG_2020_fr_DEER[#All],MATCH(1,(NTG_2020_Map!$AK38=NTG_2020_fr_DEER[[#All],[NTG_ID]])*(NTG_2020_Map!$AL38=NTG_2020_fr_DEER[[#All],[Version]]),0),MATCH(AR$2,NTG_2020_fr_DEER[#Headers],0))</f>
        <v>Cust-FuelSub|Cust-Gen|Cust-NMEC-Pop|Cust-NMEC-Site|Cust-RCT|Cust-SEM</v>
      </c>
      <c r="AS38" s="48" t="str" cm="1">
        <f t="array" ref="AS38">INDEX(NTG_2020_fr_DEER[#All],MATCH(1,(NTG_2020_Map!$AK38=NTG_2020_fr_DEER[[#All],[NTG_ID]])*(NTG_2020_Map!$AL38=NTG_2020_fr_DEER[[#All],[Version]]),0),MATCH(AS$2,NTG_2020_fr_DEER[#Headers],0))</f>
        <v>AOE|AR|BRO-Bhv|BRO-Op|BRO-RCx|BW|NC|NR</v>
      </c>
      <c r="AT38" s="48" t="str" cm="1">
        <f t="array" ref="AT38">INDEX(NTG_2020_fr_DEER[#All],MATCH(1,(NTG_2020_Map!$AK38=NTG_2020_fr_DEER[[#All],[NTG_ID]])*(NTG_2020_Map!$AL38=NTG_2020_fr_DEER[[#All],[Version]]),0),MATCH(AT$2,NTG_2020_fr_DEER[#Headers],0))</f>
        <v>DnCust|DnCustDI</v>
      </c>
      <c r="AU38" s="48" t="str" cm="1">
        <f t="array" ref="AU38">INDEX(NTG_2020_fr_DEER[#All],MATCH(1,(NTG_2020_Map!$AK38=NTG_2020_fr_DEER[[#All],[NTG_ID]])*(NTG_2020_Map!$AL38=NTG_2020_fr_DEER[[#All],[Version]]),0),MATCH(AU$2,NTG_2020_fr_DEER[#Headers],0))</f>
        <v>D24 v0</v>
      </c>
      <c r="AV38" s="49" t="str" cm="1">
        <f t="array" ref="AV38">INDEX(NTG_2020_fr_DEER[#All],MATCH(1,(NTG_2020_Map!$AK38=NTG_2020_fr_DEER[[#All],[NTG_ID]])*(NTG_2020_Map!$AL38=NTG_2020_fr_DEER[[#All],[Version]]),0),MATCH(AV$2,NTG_2020_fr_DEER[#Headers],0))</f>
        <v>1</v>
      </c>
      <c r="AW38" s="49" t="str" cm="1">
        <f t="array" ref="AW38">INDEX(NTG_2020_fr_DEER[#All],MATCH(1,(NTG_2020_Map!$AK38=NTG_2020_fr_DEER[[#All],[NTG_ID]])*(NTG_2020_Map!$AL38=NTG_2020_fr_DEER[[#All],[Version]]),0),MATCH(AW$2,NTG_2020_fr_DEER[#Headers],0))</f>
        <v>1</v>
      </c>
      <c r="AX38" s="49" t="str" cm="1">
        <f t="array" ref="AX38">INDEX(NTG_2020_fr_DEER[#All],MATCH(1,(NTG_2020_Map!$AK38=NTG_2020_fr_DEER[[#All],[NTG_ID]])*(NTG_2020_Map!$AL38=NTG_2020_fr_DEER[[#All],[Version]]),0),MATCH(AX$2,NTG_2020_fr_DEER[#Headers],0))</f>
        <v>0</v>
      </c>
      <c r="AY38" s="50" cm="1">
        <f t="array" ref="AY38">INDEX(NTG_2020_fr_DEER[#All],MATCH(1,(NTG_2020_Map!$AK38=NTG_2020_fr_DEER[[#All],[NTG_ID]])*(NTG_2020_Map!$AL38=NTG_2020_fr_DEER[[#All],[Version]]),0),MATCH(AY$2,NTG_2020_fr_DEER[#Headers],0))</f>
        <v>45448.629734189817</v>
      </c>
      <c r="AZ38" s="48" t="str" cm="1">
        <f t="array" ref="AZ38">INDEX(NTG_2020_fr_DEER[#All],MATCH(1,(NTG_2020_Map!$AK38=NTG_2020_fr_DEER[[#All],[NTG_ID]])*(NTG_2020_Map!$AL38=NTG_2020_fr_DEER[[#All],[Version]]),0),MATCH(AZ$2,NTG_2020_fr_DEER[#Headers],0))</f>
        <v>Expired this record since a new record was created that uses the updated Measure Impact Types and Delivery Types per DEER2026 Scoping Document.</v>
      </c>
      <c r="BA38" s="48" t="str" cm="1">
        <f t="array" ref="BA38">INDEX(NTG_2020_fr_DEER[#All],MATCH(1,(NTG_2020_Map!$AK38=NTG_2020_fr_DEER[[#All],[NTG_ID]])*(NTG_2020_Map!$AL38=NTG_2020_fr_DEER[[#All],[Version]]),0),MATCH(BA$2,NTG_2020_fr_DEER[#Headers],0))</f>
        <v>Deemed Ex Ante Team</v>
      </c>
      <c r="BB38" s="50" cm="1">
        <f t="array" ref="BB38">INDEX(NTG_2020_fr_DEER[#All],MATCH(1,(NTG_2020_Map!$AK38=NTG_2020_fr_DEER[[#All],[NTG_ID]])*(NTG_2020_Map!$AL38=NTG_2020_fr_DEER[[#All],[Version]]),0),MATCH(BB$2,NTG_2020_fr_DEER[#Headers],0))</f>
        <v>44706.671118611113</v>
      </c>
      <c r="BC38" s="48" t="str" cm="1">
        <f t="array" ref="BC38">INDEX(NTG_2020_fr_DEER[#All],MATCH(1,(NTG_2020_Map!$AK38=NTG_2020_fr_DEER[[#All],[NTG_ID]])*(NTG_2020_Map!$AL38=NTG_2020_fr_DEER[[#All],[Version]]),0),MATCH(BC$2,NTG_2020_fr_DEER[#Headers],0))</f>
        <v>Group D-2019 Custom Industrial, Agricultural, and Commercial (CIAC) Impact Evaluation, 2022-02-01, pp. 43, 46</v>
      </c>
      <c r="BD38" s="48" t="str" cm="1">
        <f t="array" ref="BD38">INDEX(NTG_2020_fr_DEER[#All],MATCH(1,(NTG_2020_Map!$AK37=NTG_2020_fr_DEER[[#All],[NTG_ID]])*(NTG_2020_Map!$AL37=NTG_2020_fr_DEER[[#All],[Version]]),0),MATCH(BD$2,NTG_2020_fr_DEER[#Headers],0))</f>
        <v>Deemed Ex Ante Team</v>
      </c>
      <c r="BE38" s="60" t="str" cm="1">
        <f t="array" ref="BE38">IFERROR(INDEX(NTG_2020_2022_09_06[#All],MATCH(1,(NTG_2020_Map!$AK37=INDEX(NTG_2020_2022_09_06[#All],,1))*(NTG_2020_Map!$AL37=INDEX(NTG_2020_2022_09_06[#All],,2)),0),8),"Record added subsequent to 2022-09-06")</f>
        <v>Custom</v>
      </c>
      <c r="BF38" s="60" t="str" cm="1">
        <f t="array" ref="BF38">IFERROR(INDEX(NTG_2020_2022_09_06[#All],MATCH(1,(NTG_2020_Map!$AK37=INDEX(NTG_2020_2022_09_06[#All],,1))*(NTG_2020_Map!$AL37=INDEX(NTG_2020_2022_09_06[#All],,2)),0),9),"Record added subsequent to 2022-09-06")</f>
        <v>All</v>
      </c>
      <c r="BG38" s="60" t="str" cm="1">
        <f t="array" ref="BG38">IFERROR(INDEX(NTG_2020_2022_09_06[#All],MATCH(1,(NTG_2020_Map!$AK37=INDEX(NTG_2020_2022_09_06[#All],,1))*(NTG_2020_Map!$AL37=INDEX(NTG_2020_2022_09_06[#All],,2)),0),10),"Record added subsequent to 2022-09-06")</f>
        <v>All except upstream</v>
      </c>
      <c r="BH38" s="63"/>
      <c r="BI38" s="63"/>
    </row>
    <row r="39" spans="1:61" ht="42" hidden="1">
      <c r="A39" s="42" t="str">
        <f t="shared" si="4"/>
        <v/>
      </c>
      <c r="B39" s="43">
        <f t="shared" si="4"/>
        <v>1</v>
      </c>
      <c r="C39" s="43"/>
      <c r="D39" s="43" t="str">
        <f t="shared" si="5"/>
        <v/>
      </c>
      <c r="E39" s="43"/>
      <c r="F39" s="43" t="str">
        <f t="shared" si="6"/>
        <v/>
      </c>
      <c r="G39" s="43"/>
      <c r="H39" s="43" t="str">
        <f t="shared" si="7"/>
        <v/>
      </c>
      <c r="I39" s="43" t="str">
        <f t="shared" si="7"/>
        <v/>
      </c>
      <c r="J39" s="43"/>
      <c r="K39" s="43" t="str">
        <f t="shared" si="8"/>
        <v/>
      </c>
      <c r="L39" s="43" t="str">
        <f t="shared" si="8"/>
        <v/>
      </c>
      <c r="M39" s="43" t="str">
        <f t="shared" si="8"/>
        <v/>
      </c>
      <c r="N39" s="105" t="str">
        <f t="shared" si="8"/>
        <v/>
      </c>
      <c r="O39" s="106" t="str">
        <f t="shared" si="8"/>
        <v/>
      </c>
      <c r="P39" s="113" t="str">
        <f t="shared" si="8"/>
        <v/>
      </c>
      <c r="Q39" s="42">
        <f t="shared" si="11"/>
        <v>1</v>
      </c>
      <c r="R39" s="43">
        <f t="shared" si="11"/>
        <v>1</v>
      </c>
      <c r="S39" s="43">
        <f t="shared" si="11"/>
        <v>1</v>
      </c>
      <c r="T39" s="43">
        <f t="shared" si="11"/>
        <v>1</v>
      </c>
      <c r="U39" s="43">
        <f t="shared" si="11"/>
        <v>1</v>
      </c>
      <c r="V39" s="43">
        <f t="shared" si="11"/>
        <v>1</v>
      </c>
      <c r="W39" s="43">
        <f t="shared" si="11"/>
        <v>1</v>
      </c>
      <c r="X39" s="44">
        <f t="shared" si="11"/>
        <v>1</v>
      </c>
      <c r="Y39" s="42" t="str">
        <f t="shared" si="10"/>
        <v/>
      </c>
      <c r="Z39" s="43">
        <f t="shared" si="10"/>
        <v>1</v>
      </c>
      <c r="AA39" s="43">
        <f t="shared" si="10"/>
        <v>1</v>
      </c>
      <c r="AB39" s="43">
        <f t="shared" si="10"/>
        <v>1</v>
      </c>
      <c r="AC39" s="105">
        <f t="shared" si="10"/>
        <v>1</v>
      </c>
      <c r="AD39" s="106" t="str">
        <f t="shared" si="10"/>
        <v/>
      </c>
      <c r="AE39" s="106" t="str">
        <f t="shared" si="10"/>
        <v/>
      </c>
      <c r="AF39" s="106" t="str">
        <f t="shared" si="10"/>
        <v/>
      </c>
      <c r="AG39" s="106" t="str">
        <f t="shared" si="10"/>
        <v/>
      </c>
      <c r="AH39" s="107">
        <f t="shared" si="10"/>
        <v>1</v>
      </c>
      <c r="AI39" s="96" t="str">
        <f t="shared" si="3"/>
        <v/>
      </c>
      <c r="AJ39" s="45">
        <f t="shared" si="9"/>
        <v>1</v>
      </c>
      <c r="AK39" s="52" t="s">
        <v>134</v>
      </c>
      <c r="AL39" s="46" t="s">
        <v>11</v>
      </c>
      <c r="AM39" s="47">
        <v>43466</v>
      </c>
      <c r="AN39" s="47" cm="1">
        <f t="array" ref="AN39">IF(INDEX(NTG_2020_fr_DEER[#All],MATCH(1,(NTG_2020_Map!$AK39=NTG_2020_fr_DEER[[#All],[NTG_ID]])*(NTG_2020_Map!$AL39=NTG_2020_fr_DEER[[#All],[Version]]),0),MATCH(AN$2,NTG_2020_fr_DEER[#Headers],0))=0,"",INDEX(NTG_2020_fr_DEER[#All],MATCH(1,(NTG_2020_Map!$AK39=NTG_2020_fr_DEER[[#All],[NTG_ID]])*(NTG_2020_Map!$AL39=NTG_2020_fr_DEER[[#All],[Version]]),0),MATCH(AN$2,NTG_2020_fr_DEER[#Headers],0)))</f>
        <v>45291</v>
      </c>
      <c r="AO39" s="101" cm="1">
        <f t="array" ref="AO39">INDEX(NTG_2020_fr_DEER[#All],MATCH(1,(NTG_2020_Map!$AK39=NTG_2020_fr_DEER[[#All],[NTG_ID]])*(NTG_2020_Map!$AL39=NTG_2020_fr_DEER[[#All],[Version]]),0),MATCH(AO$2,NTG_2020_fr_DEER[#Headers],0))</f>
        <v>0.6</v>
      </c>
      <c r="AP39" s="101" cm="1">
        <f t="array" ref="AP39">INDEX(NTG_2020_fr_DEER[#All],MATCH(1,(NTG_2020_Map!$AK39=NTG_2020_fr_DEER[[#All],[NTG_ID]])*(NTG_2020_Map!$AL39=NTG_2020_fr_DEER[[#All],[Version]]),0),MATCH(AP$2,NTG_2020_fr_DEER[#Headers],0))</f>
        <v>0.6</v>
      </c>
      <c r="AQ39" s="48" t="str" cm="1">
        <f t="array" ref="AQ39">INDEX(NTG_2020_fr_DEER[#All],MATCH(1,(NTG_2020_Map!$AK39=NTG_2020_fr_DEER[[#All],[NTG_ID]])*(NTG_2020_Map!$AL39=NTG_2020_fr_DEER[[#All],[Version]]),0),MATCH(AQ$2,NTG_2020_fr_DEER[#Headers],0))</f>
        <v>Custom Electric Measures  (that may have natural gas impacts due to the electric measures)</v>
      </c>
      <c r="AR39" s="48" t="str" cm="1">
        <f t="array" ref="AR39">INDEX(NTG_2020_fr_DEER[#All],MATCH(1,(NTG_2020_Map!$AK39=NTG_2020_fr_DEER[[#All],[NTG_ID]])*(NTG_2020_Map!$AL39=NTG_2020_fr_DEER[[#All],[Version]]),0),MATCH(AR$2,NTG_2020_fr_DEER[#Headers],0))</f>
        <v>Cust-Gen</v>
      </c>
      <c r="AS39" s="48" t="str" cm="1">
        <f t="array" ref="AS39">INDEX(NTG_2020_fr_DEER[#All],MATCH(1,(NTG_2020_Map!$AK39=NTG_2020_fr_DEER[[#All],[NTG_ID]])*(NTG_2020_Map!$AL39=NTG_2020_fr_DEER[[#All],[Version]]),0),MATCH(AS$2,NTG_2020_fr_DEER[#Headers],0))</f>
        <v>AOE|AR|BRO-Bhv|BRO-Op|BRO-RCx|BW|NC|NR</v>
      </c>
      <c r="AT39" s="48" t="str" cm="1">
        <f t="array" ref="AT39">INDEX(NTG_2020_fr_DEER[#All],MATCH(1,(NTG_2020_Map!$AK39=NTG_2020_fr_DEER[[#All],[NTG_ID]])*(NTG_2020_Map!$AL39=NTG_2020_fr_DEER[[#All],[Version]]),0),MATCH(AT$2,NTG_2020_fr_DEER[#Headers],0))</f>
        <v>DnCust|DnDeemed|DnCustDI|DnDeemDI</v>
      </c>
      <c r="AU39" s="48" t="str" cm="1">
        <f t="array" ref="AU39">INDEX(NTG_2020_fr_DEER[#All],MATCH(1,(NTG_2020_Map!$AK39=NTG_2020_fr_DEER[[#All],[NTG_ID]])*(NTG_2020_Map!$AL39=NTG_2020_fr_DEER[[#All],[Version]]),0),MATCH(AU$2,NTG_2020_fr_DEER[#Headers],0))</f>
        <v/>
      </c>
      <c r="AV39" s="49" t="str" cm="1">
        <f t="array" ref="AV39">INDEX(NTG_2020_fr_DEER[#All],MATCH(1,(NTG_2020_Map!$AK39=NTG_2020_fr_DEER[[#All],[NTG_ID]])*(NTG_2020_Map!$AL39=NTG_2020_fr_DEER[[#All],[Version]]),0),MATCH(AV$2,NTG_2020_fr_DEER[#Headers],0))</f>
        <v>1</v>
      </c>
      <c r="AW39" s="49" t="str" cm="1">
        <f t="array" ref="AW39">INDEX(NTG_2020_fr_DEER[#All],MATCH(1,(NTG_2020_Map!$AK39=NTG_2020_fr_DEER[[#All],[NTG_ID]])*(NTG_2020_Map!$AL39=NTG_2020_fr_DEER[[#All],[Version]]),0),MATCH(AW$2,NTG_2020_fr_DEER[#Headers],0))</f>
        <v>1</v>
      </c>
      <c r="AX39" s="49" t="str" cm="1">
        <f t="array" ref="AX39">INDEX(NTG_2020_fr_DEER[#All],MATCH(1,(NTG_2020_Map!$AK39=NTG_2020_fr_DEER[[#All],[NTG_ID]])*(NTG_2020_Map!$AL39=NTG_2020_fr_DEER[[#All],[Version]]),0),MATCH(AX$2,NTG_2020_fr_DEER[#Headers],0))</f>
        <v>0</v>
      </c>
      <c r="AY39" s="50" cm="1">
        <f t="array" ref="AY39">INDEX(NTG_2020_fr_DEER[#All],MATCH(1,(NTG_2020_Map!$AK39=NTG_2020_fr_DEER[[#All],[NTG_ID]])*(NTG_2020_Map!$AL39=NTG_2020_fr_DEER[[#All],[Version]]),0),MATCH(AY$2,NTG_2020_fr_DEER[#Headers],0))</f>
        <v>44810.572696828705</v>
      </c>
      <c r="AZ39" s="48" t="str" cm="1">
        <f t="array" ref="AZ39">INDEX(NTG_2020_fr_DEER[#All],MATCH(1,(NTG_2020_Map!$AK39=NTG_2020_fr_DEER[[#All],[NTG_ID]])*(NTG_2020_Map!$AL39=NTG_2020_fr_DEER[[#All],[Version]]),0),MATCH(AZ$2,NTG_2020_fr_DEER[#Headers],0))</f>
        <v>Updated MeasureAppType, MeasImpactType, and DeliveryType to be more consistent and correct per Resolution E-5221 DEER2024</v>
      </c>
      <c r="BA39" s="48" t="str" cm="1">
        <f t="array" ref="BA39">INDEX(NTG_2020_fr_DEER[#All],MATCH(1,(NTG_2020_Map!$AK39=NTG_2020_fr_DEER[[#All],[NTG_ID]])*(NTG_2020_Map!$AL39=NTG_2020_fr_DEER[[#All],[Version]]),0),MATCH(BA$2,NTG_2020_fr_DEER[#Headers],0))</f>
        <v>Deemed Ex Ante Team</v>
      </c>
      <c r="BB39" s="50" cm="1">
        <f t="array" ref="BB39">INDEX(NTG_2020_fr_DEER[#All],MATCH(1,(NTG_2020_Map!$AK39=NTG_2020_fr_DEER[[#All],[NTG_ID]])*(NTG_2020_Map!$AL39=NTG_2020_fr_DEER[[#All],[Version]]),0),MATCH(BB$2,NTG_2020_fr_DEER[#Headers],0))</f>
        <v>44566.539816770834</v>
      </c>
      <c r="BC39" s="48" t="str" cm="1">
        <f t="array" ref="BC39">INDEX(NTG_2020_fr_DEER[#All],MATCH(1,(NTG_2020_Map!$AK39=NTG_2020_fr_DEER[[#All],[NTG_ID]])*(NTG_2020_Map!$AL39=NTG_2020_fr_DEER[[#All],[Version]]),0),MATCH(BC$2,NTG_2020_fr_DEER[#Headers],0))</f>
        <v/>
      </c>
      <c r="BD39" s="48" t="str" cm="1">
        <f t="array" ref="BD39">INDEX(NTG_2020_fr_DEER[#All],MATCH(1,(NTG_2020_Map!$AK38=NTG_2020_fr_DEER[[#All],[NTG_ID]])*(NTG_2020_Map!$AL38=NTG_2020_fr_DEER[[#All],[Version]]),0),MATCH(BD$2,NTG_2020_fr_DEER[#Headers],0))</f>
        <v>Deemed Ex Ante Team</v>
      </c>
      <c r="BE39" s="60" t="str" cm="1">
        <f t="array" ref="BE39">IFERROR(INDEX(NTG_2020_2022_09_06[#All],MATCH(1,(NTG_2020_Map!$AK38=INDEX(NTG_2020_2022_09_06[#All],,1))*(NTG_2020_Map!$AL38=INDEX(NTG_2020_2022_09_06[#All],,2)),0),8),"Record added subsequent to 2022-09-06")</f>
        <v>Custom</v>
      </c>
      <c r="BF39" s="60" t="str" cm="1">
        <f t="array" ref="BF39">IFERROR(INDEX(NTG_2020_2022_09_06[#All],MATCH(1,(NTG_2020_Map!$AK38=INDEX(NTG_2020_2022_09_06[#All],,1))*(NTG_2020_Map!$AL38=INDEX(NTG_2020_2022_09_06[#All],,2)),0),9),"Record added subsequent to 2022-09-06")</f>
        <v>All</v>
      </c>
      <c r="BG39" s="60" t="str" cm="1">
        <f t="array" ref="BG39">IFERROR(INDEX(NTG_2020_2022_09_06[#All],MATCH(1,(NTG_2020_Map!$AK38=INDEX(NTG_2020_2022_09_06[#All],,1))*(NTG_2020_Map!$AL38=INDEX(NTG_2020_2022_09_06[#All],,2)),0),10),"Record added subsequent to 2022-09-06")</f>
        <v>All except upstream</v>
      </c>
      <c r="BH39" s="63"/>
      <c r="BI39" s="63"/>
    </row>
    <row r="40" spans="1:61" ht="42" hidden="1">
      <c r="A40" s="42" t="str">
        <f t="shared" si="4"/>
        <v/>
      </c>
      <c r="B40" s="43">
        <f t="shared" si="4"/>
        <v>1</v>
      </c>
      <c r="C40" s="43"/>
      <c r="D40" s="43" t="str">
        <f t="shared" si="5"/>
        <v/>
      </c>
      <c r="E40" s="43"/>
      <c r="F40" s="43" t="str">
        <f t="shared" si="6"/>
        <v/>
      </c>
      <c r="G40" s="43"/>
      <c r="H40" s="43" t="str">
        <f t="shared" si="7"/>
        <v/>
      </c>
      <c r="I40" s="43" t="str">
        <f t="shared" si="7"/>
        <v/>
      </c>
      <c r="J40" s="43"/>
      <c r="K40" s="43" t="str">
        <f t="shared" si="8"/>
        <v/>
      </c>
      <c r="L40" s="43" t="str">
        <f t="shared" si="8"/>
        <v/>
      </c>
      <c r="M40" s="43" t="str">
        <f t="shared" si="8"/>
        <v/>
      </c>
      <c r="N40" s="105" t="str">
        <f t="shared" si="8"/>
        <v/>
      </c>
      <c r="O40" s="106" t="str">
        <f t="shared" si="8"/>
        <v/>
      </c>
      <c r="P40" s="113" t="str">
        <f t="shared" si="8"/>
        <v/>
      </c>
      <c r="Q40" s="42">
        <f t="shared" si="11"/>
        <v>1</v>
      </c>
      <c r="R40" s="43">
        <f t="shared" si="11"/>
        <v>1</v>
      </c>
      <c r="S40" s="43">
        <f t="shared" si="11"/>
        <v>1</v>
      </c>
      <c r="T40" s="43">
        <f t="shared" si="11"/>
        <v>1</v>
      </c>
      <c r="U40" s="43">
        <f t="shared" si="11"/>
        <v>1</v>
      </c>
      <c r="V40" s="43">
        <f t="shared" si="11"/>
        <v>1</v>
      </c>
      <c r="W40" s="43">
        <f t="shared" si="11"/>
        <v>1</v>
      </c>
      <c r="X40" s="44">
        <f t="shared" si="11"/>
        <v>1</v>
      </c>
      <c r="Y40" s="42" t="str">
        <f t="shared" si="10"/>
        <v/>
      </c>
      <c r="Z40" s="43">
        <f t="shared" si="10"/>
        <v>1</v>
      </c>
      <c r="AA40" s="43">
        <f t="shared" si="10"/>
        <v>1</v>
      </c>
      <c r="AB40" s="43">
        <f t="shared" si="10"/>
        <v>1</v>
      </c>
      <c r="AC40" s="105">
        <f t="shared" si="10"/>
        <v>1</v>
      </c>
      <c r="AD40" s="106" t="str">
        <f t="shared" si="10"/>
        <v/>
      </c>
      <c r="AE40" s="106" t="str">
        <f t="shared" si="10"/>
        <v/>
      </c>
      <c r="AF40" s="106" t="str">
        <f t="shared" si="10"/>
        <v/>
      </c>
      <c r="AG40" s="106" t="str">
        <f t="shared" si="10"/>
        <v/>
      </c>
      <c r="AH40" s="107">
        <f t="shared" si="10"/>
        <v>1</v>
      </c>
      <c r="AI40" s="96" t="str">
        <f t="shared" si="3"/>
        <v/>
      </c>
      <c r="AJ40" s="45">
        <f t="shared" si="9"/>
        <v>1</v>
      </c>
      <c r="AK40" s="52" t="s">
        <v>132</v>
      </c>
      <c r="AL40" s="46" t="s">
        <v>11</v>
      </c>
      <c r="AM40" s="47">
        <v>43466</v>
      </c>
      <c r="AN40" s="47" cm="1">
        <f t="array" ref="AN40">IF(INDEX(NTG_2020_fr_DEER[#All],MATCH(1,(NTG_2020_Map!$AK40=NTG_2020_fr_DEER[[#All],[NTG_ID]])*(NTG_2020_Map!$AL40=NTG_2020_fr_DEER[[#All],[Version]]),0),MATCH(AN$2,NTG_2020_fr_DEER[#Headers],0))=0,"",INDEX(NTG_2020_fr_DEER[#All],MATCH(1,(NTG_2020_Map!$AK40=NTG_2020_fr_DEER[[#All],[NTG_ID]])*(NTG_2020_Map!$AL40=NTG_2020_fr_DEER[[#All],[Version]]),0),MATCH(AN$2,NTG_2020_fr_DEER[#Headers],0)))</f>
        <v>46022</v>
      </c>
      <c r="AO40" s="101" cm="1">
        <f t="array" ref="AO40">INDEX(NTG_2020_fr_DEER[#All],MATCH(1,(NTG_2020_Map!$AK40=NTG_2020_fr_DEER[[#All],[NTG_ID]])*(NTG_2020_Map!$AL40=NTG_2020_fr_DEER[[#All],[Version]]),0),MATCH(AO$2,NTG_2020_fr_DEER[#Headers],0))</f>
        <v>0.5</v>
      </c>
      <c r="AP40" s="101" cm="1">
        <f t="array" ref="AP40">INDEX(NTG_2020_fr_DEER[#All],MATCH(1,(NTG_2020_Map!$AK40=NTG_2020_fr_DEER[[#All],[NTG_ID]])*(NTG_2020_Map!$AL40=NTG_2020_fr_DEER[[#All],[Version]]),0),MATCH(AP$2,NTG_2020_fr_DEER[#Headers],0))</f>
        <v>0.5</v>
      </c>
      <c r="AQ40" s="48" t="str" cm="1">
        <f t="array" ref="AQ40">INDEX(NTG_2020_fr_DEER[#All],MATCH(1,(NTG_2020_Map!$AK40=NTG_2020_fr_DEER[[#All],[NTG_ID]])*(NTG_2020_Map!$AL40=NTG_2020_fr_DEER[[#All],[Version]]),0),MATCH(AQ$2,NTG_2020_fr_DEER[#Headers],0))</f>
        <v>Custom Natural Gas Measures (that may have electric savings due to the natural gas measures)</v>
      </c>
      <c r="AR40" s="48" t="str" cm="1">
        <f t="array" ref="AR40">INDEX(NTG_2020_fr_DEER[#All],MATCH(1,(NTG_2020_Map!$AK40=NTG_2020_fr_DEER[[#All],[NTG_ID]])*(NTG_2020_Map!$AL40=NTG_2020_fr_DEER[[#All],[Version]]),0),MATCH(AR$2,NTG_2020_fr_DEER[#Headers],0))</f>
        <v>Cust-Gen</v>
      </c>
      <c r="AS40" s="48" t="str" cm="1">
        <f t="array" ref="AS40">INDEX(NTG_2020_fr_DEER[#All],MATCH(1,(NTG_2020_Map!$AK40=NTG_2020_fr_DEER[[#All],[NTG_ID]])*(NTG_2020_Map!$AL40=NTG_2020_fr_DEER[[#All],[Version]]),0),MATCH(AS$2,NTG_2020_fr_DEER[#Headers],0))</f>
        <v>AOE|AR|BRO-Bhv|BRO-Op|BRO-RCx|BW|NC|NR</v>
      </c>
      <c r="AT40" s="48" t="str" cm="1">
        <f t="array" ref="AT40">INDEX(NTG_2020_fr_DEER[#All],MATCH(1,(NTG_2020_Map!$AK40=NTG_2020_fr_DEER[[#All],[NTG_ID]])*(NTG_2020_Map!$AL40=NTG_2020_fr_DEER[[#All],[Version]]),0),MATCH(AT$2,NTG_2020_fr_DEER[#Headers],0))</f>
        <v>DnCust|DnDeemed|DnCustDI|DnDeemDI</v>
      </c>
      <c r="AU40" s="48" t="str" cm="1">
        <f t="array" ref="AU40">INDEX(NTG_2020_fr_DEER[#All],MATCH(1,(NTG_2020_Map!$AK40=NTG_2020_fr_DEER[[#All],[NTG_ID]])*(NTG_2020_Map!$AL40=NTG_2020_fr_DEER[[#All],[Version]]),0),MATCH(AU$2,NTG_2020_fr_DEER[#Headers],0))</f>
        <v/>
      </c>
      <c r="AV40" s="49" t="str" cm="1">
        <f t="array" ref="AV40">INDEX(NTG_2020_fr_DEER[#All],MATCH(1,(NTG_2020_Map!$AK40=NTG_2020_fr_DEER[[#All],[NTG_ID]])*(NTG_2020_Map!$AL40=NTG_2020_fr_DEER[[#All],[Version]]),0),MATCH(AV$2,NTG_2020_fr_DEER[#Headers],0))</f>
        <v>1</v>
      </c>
      <c r="AW40" s="49" t="str" cm="1">
        <f t="array" ref="AW40">INDEX(NTG_2020_fr_DEER[#All],MATCH(1,(NTG_2020_Map!$AK40=NTG_2020_fr_DEER[[#All],[NTG_ID]])*(NTG_2020_Map!$AL40=NTG_2020_fr_DEER[[#All],[Version]]),0),MATCH(AW$2,NTG_2020_fr_DEER[#Headers],0))</f>
        <v>1</v>
      </c>
      <c r="AX40" s="49" t="str" cm="1">
        <f t="array" ref="AX40">INDEX(NTG_2020_fr_DEER[#All],MATCH(1,(NTG_2020_Map!$AK40=NTG_2020_fr_DEER[[#All],[NTG_ID]])*(NTG_2020_Map!$AL40=NTG_2020_fr_DEER[[#All],[Version]]),0),MATCH(AX$2,NTG_2020_fr_DEER[#Headers],0))</f>
        <v>0</v>
      </c>
      <c r="AY40" s="50" cm="1">
        <f t="array" ref="AY40">INDEX(NTG_2020_fr_DEER[#All],MATCH(1,(NTG_2020_Map!$AK40=NTG_2020_fr_DEER[[#All],[NTG_ID]])*(NTG_2020_Map!$AL40=NTG_2020_fr_DEER[[#All],[Version]]),0),MATCH(AY$2,NTG_2020_fr_DEER[#Headers],0))</f>
        <v>45448.629734189817</v>
      </c>
      <c r="AZ40" s="48" t="str" cm="1">
        <f t="array" ref="AZ40">INDEX(NTG_2020_fr_DEER[#All],MATCH(1,(NTG_2020_Map!$AK40=NTG_2020_fr_DEER[[#All],[NTG_ID]])*(NTG_2020_Map!$AL40=NTG_2020_fr_DEER[[#All],[Version]]),0),MATCH(AZ$2,NTG_2020_fr_DEER[#Headers],0))</f>
        <v>Expired this record since a new record was created that uses the updated Measure Impact Types and Delivery Types per DEER2026 Scoping Document.</v>
      </c>
      <c r="BA40" s="48" t="str" cm="1">
        <f t="array" ref="BA40">INDEX(NTG_2020_fr_DEER[#All],MATCH(1,(NTG_2020_Map!$AK40=NTG_2020_fr_DEER[[#All],[NTG_ID]])*(NTG_2020_Map!$AL40=NTG_2020_fr_DEER[[#All],[Version]]),0),MATCH(BA$2,NTG_2020_fr_DEER[#Headers],0))</f>
        <v>Deemed Ex Ante Team</v>
      </c>
      <c r="BB40" s="50" cm="1">
        <f t="array" ref="BB40">INDEX(NTG_2020_fr_DEER[#All],MATCH(1,(NTG_2020_Map!$AK40=NTG_2020_fr_DEER[[#All],[NTG_ID]])*(NTG_2020_Map!$AL40=NTG_2020_fr_DEER[[#All],[Version]]),0),MATCH(BB$2,NTG_2020_fr_DEER[#Headers],0))</f>
        <v>44566.539816770834</v>
      </c>
      <c r="BC40" s="48" t="str" cm="1">
        <f t="array" ref="BC40">INDEX(NTG_2020_fr_DEER[#All],MATCH(1,(NTG_2020_Map!$AK40=NTG_2020_fr_DEER[[#All],[NTG_ID]])*(NTG_2020_Map!$AL40=NTG_2020_fr_DEER[[#All],[Version]]),0),MATCH(BC$2,NTG_2020_fr_DEER[#Headers],0))</f>
        <v/>
      </c>
      <c r="BD40" s="48" t="str" cm="1">
        <f t="array" ref="BD40">INDEX(NTG_2020_fr_DEER[#All],MATCH(1,(NTG_2020_Map!$AK39=NTG_2020_fr_DEER[[#All],[NTG_ID]])*(NTG_2020_Map!$AL39=NTG_2020_fr_DEER[[#All],[Version]]),0),MATCH(BD$2,NTG_2020_fr_DEER[#Headers],0))</f>
        <v>Deemed Ex Ante Team</v>
      </c>
      <c r="BE40" s="60" t="str" cm="1">
        <f t="array" ref="BE40">IFERROR(INDEX(NTG_2020_2022_09_06[#All],MATCH(1,(NTG_2020_Map!$AK39=INDEX(NTG_2020_2022_09_06[#All],,1))*(NTG_2020_Map!$AL39=INDEX(NTG_2020_2022_09_06[#All],,2)),0),8),"Record added subsequent to 2022-09-06")</f>
        <v>Custom</v>
      </c>
      <c r="BF40" s="60" t="str" cm="1">
        <f t="array" ref="BF40">IFERROR(INDEX(NTG_2020_2022_09_06[#All],MATCH(1,(NTG_2020_Map!$AK39=INDEX(NTG_2020_2022_09_06[#All],,1))*(NTG_2020_Map!$AL39=INDEX(NTG_2020_2022_09_06[#All],,2)),0),9),"Record added subsequent to 2022-09-06")</f>
        <v>All</v>
      </c>
      <c r="BG40" s="60" t="str" cm="1">
        <f t="array" ref="BG40">IFERROR(INDEX(NTG_2020_2022_09_06[#All],MATCH(1,(NTG_2020_Map!$AK39=INDEX(NTG_2020_2022_09_06[#All],,1))*(NTG_2020_Map!$AL39=INDEX(NTG_2020_2022_09_06[#All],,2)),0),10),"Record added subsequent to 2022-09-06")</f>
        <v>All except upstream</v>
      </c>
      <c r="BH40" s="63"/>
      <c r="BI40" s="63"/>
    </row>
    <row r="41" spans="1:61" ht="42" hidden="1">
      <c r="A41" s="42" t="str">
        <f t="shared" si="4"/>
        <v/>
      </c>
      <c r="B41" s="43">
        <f t="shared" si="4"/>
        <v>1</v>
      </c>
      <c r="C41" s="43"/>
      <c r="D41" s="43">
        <f t="shared" si="5"/>
        <v>1</v>
      </c>
      <c r="E41" s="43"/>
      <c r="F41" s="43">
        <f t="shared" si="6"/>
        <v>1</v>
      </c>
      <c r="G41" s="43"/>
      <c r="H41" s="43">
        <f t="shared" si="7"/>
        <v>1</v>
      </c>
      <c r="I41" s="43">
        <f t="shared" si="7"/>
        <v>1</v>
      </c>
      <c r="J41" s="43"/>
      <c r="K41" s="43" t="str">
        <f t="shared" si="8"/>
        <v/>
      </c>
      <c r="L41" s="43" t="str">
        <f t="shared" si="8"/>
        <v/>
      </c>
      <c r="M41" s="43" t="str">
        <f t="shared" si="8"/>
        <v/>
      </c>
      <c r="N41" s="105" t="str">
        <f t="shared" si="8"/>
        <v/>
      </c>
      <c r="O41" s="106" t="str">
        <f t="shared" si="8"/>
        <v/>
      </c>
      <c r="P41" s="113" t="str">
        <f t="shared" si="8"/>
        <v/>
      </c>
      <c r="Q41" s="42">
        <f t="shared" si="11"/>
        <v>1</v>
      </c>
      <c r="R41" s="43">
        <f t="shared" si="11"/>
        <v>1</v>
      </c>
      <c r="S41" s="43">
        <f t="shared" si="11"/>
        <v>1</v>
      </c>
      <c r="T41" s="43">
        <f t="shared" si="11"/>
        <v>1</v>
      </c>
      <c r="U41" s="43">
        <f t="shared" si="11"/>
        <v>1</v>
      </c>
      <c r="V41" s="43" t="str">
        <f t="shared" si="11"/>
        <v/>
      </c>
      <c r="W41" s="43">
        <f t="shared" si="11"/>
        <v>1</v>
      </c>
      <c r="X41" s="44">
        <f t="shared" si="11"/>
        <v>1</v>
      </c>
      <c r="Y41" s="42" t="str">
        <f t="shared" si="10"/>
        <v/>
      </c>
      <c r="Z41" s="43">
        <f t="shared" si="10"/>
        <v>1</v>
      </c>
      <c r="AA41" s="43" t="str">
        <f t="shared" si="10"/>
        <v/>
      </c>
      <c r="AB41" s="43">
        <f t="shared" si="10"/>
        <v>1</v>
      </c>
      <c r="AC41" s="105" t="str">
        <f t="shared" si="10"/>
        <v/>
      </c>
      <c r="AD41" s="106" t="str">
        <f t="shared" si="10"/>
        <v/>
      </c>
      <c r="AE41" s="106" t="str">
        <f t="shared" si="10"/>
        <v/>
      </c>
      <c r="AF41" s="106" t="str">
        <f t="shared" si="10"/>
        <v/>
      </c>
      <c r="AG41" s="106" t="str">
        <f t="shared" si="10"/>
        <v/>
      </c>
      <c r="AH41" s="107">
        <f t="shared" si="10"/>
        <v>1</v>
      </c>
      <c r="AI41" s="96" t="str">
        <f t="shared" si="3"/>
        <v/>
      </c>
      <c r="AJ41" s="45">
        <f t="shared" si="9"/>
        <v>1</v>
      </c>
      <c r="AK41" s="52" t="s">
        <v>608</v>
      </c>
      <c r="AL41" s="46" t="s">
        <v>594</v>
      </c>
      <c r="AM41" s="47">
        <v>45292</v>
      </c>
      <c r="AN41" s="47" cm="1">
        <f t="array" ref="AN41">IF(INDEX(NTG_2020_fr_DEER[#All],MATCH(1,(NTG_2020_Map!$AK41=NTG_2020_fr_DEER[[#All],[NTG_ID]])*(NTG_2020_Map!$AL41=NTG_2020_fr_DEER[[#All],[Version]]),0),MATCH(AN$2,NTG_2020_fr_DEER[#Headers],0))=0,"",INDEX(NTG_2020_fr_DEER[#All],MATCH(1,(NTG_2020_Map!$AK41=NTG_2020_fr_DEER[[#All],[NTG_ID]])*(NTG_2020_Map!$AL41=NTG_2020_fr_DEER[[#All],[Version]]),0),MATCH(AN$2,NTG_2020_fr_DEER[#Headers],0)))</f>
        <v>46022</v>
      </c>
      <c r="AO41" s="101" cm="1">
        <f t="array" ref="AO41">INDEX(NTG_2020_fr_DEER[#All],MATCH(1,(NTG_2020_Map!$AK41=NTG_2020_fr_DEER[[#All],[NTG_ID]])*(NTG_2020_Map!$AL41=NTG_2020_fr_DEER[[#All],[Version]]),0),MATCH(AO$2,NTG_2020_fr_DEER[#Headers],0))</f>
        <v>0.45</v>
      </c>
      <c r="AP41" s="101" cm="1">
        <f t="array" ref="AP41">INDEX(NTG_2020_fr_DEER[#All],MATCH(1,(NTG_2020_Map!$AK41=NTG_2020_fr_DEER[[#All],[NTG_ID]])*(NTG_2020_Map!$AL41=NTG_2020_fr_DEER[[#All],[Version]]),0),MATCH(AP$2,NTG_2020_fr_DEER[#Headers],0))</f>
        <v>0.45</v>
      </c>
      <c r="AQ41" s="48" t="str" cm="1">
        <f t="array" ref="AQ41">INDEX(NTG_2020_fr_DEER[#All],MATCH(1,(NTG_2020_Map!$AK41=NTG_2020_fr_DEER[[#All],[NTG_ID]])*(NTG_2020_Map!$AL41=NTG_2020_fr_DEER[[#All],[Version]]),0),MATCH(AQ$2,NTG_2020_fr_DEER[#Headers],0))</f>
        <v>Custom Lighting Measures, Commercial, Direct-Install</v>
      </c>
      <c r="AR41" s="48" t="str" cm="1">
        <f t="array" ref="AR41">INDEX(NTG_2020_fr_DEER[#All],MATCH(1,(NTG_2020_Map!$AK41=NTG_2020_fr_DEER[[#All],[NTG_ID]])*(NTG_2020_Map!$AL41=NTG_2020_fr_DEER[[#All],[Version]]),0),MATCH(AR$2,NTG_2020_fr_DEER[#Headers],0))</f>
        <v>Cust-Gen|Cust-NMEC-Pop|Cust-NMEC-Site|Cust-RCT|Cust-SEM</v>
      </c>
      <c r="AS41" s="48" t="str" cm="1">
        <f t="array" ref="AS41">INDEX(NTG_2020_fr_DEER[#All],MATCH(1,(NTG_2020_Map!$AK41=NTG_2020_fr_DEER[[#All],[NTG_ID]])*(NTG_2020_Map!$AL41=NTG_2020_fr_DEER[[#All],[Version]]),0),MATCH(AS$2,NTG_2020_fr_DEER[#Headers],0))</f>
        <v>AOE|AR|BRO-Bhv|BRO-Op|BRO-RCx|NC|NR</v>
      </c>
      <c r="AT41" s="48" t="str" cm="1">
        <f t="array" ref="AT41">INDEX(NTG_2020_fr_DEER[#All],MATCH(1,(NTG_2020_Map!$AK41=NTG_2020_fr_DEER[[#All],[NTG_ID]])*(NTG_2020_Map!$AL41=NTG_2020_fr_DEER[[#All],[Version]]),0),MATCH(AT$2,NTG_2020_fr_DEER[#Headers],0))</f>
        <v>DnCustDI</v>
      </c>
      <c r="AU41" s="48" t="str" cm="1">
        <f t="array" ref="AU41">INDEX(NTG_2020_fr_DEER[#All],MATCH(1,(NTG_2020_Map!$AK41=NTG_2020_fr_DEER[[#All],[NTG_ID]])*(NTG_2020_Map!$AL41=NTG_2020_fr_DEER[[#All],[Version]]),0),MATCH(AU$2,NTG_2020_fr_DEER[#Headers],0))</f>
        <v>D24 v0</v>
      </c>
      <c r="AV41" s="49" t="str" cm="1">
        <f t="array" ref="AV41">INDEX(NTG_2020_fr_DEER[#All],MATCH(1,(NTG_2020_Map!$AK41=NTG_2020_fr_DEER[[#All],[NTG_ID]])*(NTG_2020_Map!$AL41=NTG_2020_fr_DEER[[#All],[Version]]),0),MATCH(AV$2,NTG_2020_fr_DEER[#Headers],0))</f>
        <v>1</v>
      </c>
      <c r="AW41" s="49" t="str" cm="1">
        <f t="array" ref="AW41">INDEX(NTG_2020_fr_DEER[#All],MATCH(1,(NTG_2020_Map!$AK41=NTG_2020_fr_DEER[[#All],[NTG_ID]])*(NTG_2020_Map!$AL41=NTG_2020_fr_DEER[[#All],[Version]]),0),MATCH(AW$2,NTG_2020_fr_DEER[#Headers],0))</f>
        <v>1</v>
      </c>
      <c r="AX41" s="49" t="str" cm="1">
        <f t="array" ref="AX41">INDEX(NTG_2020_fr_DEER[#All],MATCH(1,(NTG_2020_Map!$AK41=NTG_2020_fr_DEER[[#All],[NTG_ID]])*(NTG_2020_Map!$AL41=NTG_2020_fr_DEER[[#All],[Version]]),0),MATCH(AX$2,NTG_2020_fr_DEER[#Headers],0))</f>
        <v>0</v>
      </c>
      <c r="AY41" s="50" cm="1">
        <f t="array" ref="AY41">INDEX(NTG_2020_fr_DEER[#All],MATCH(1,(NTG_2020_Map!$AK41=NTG_2020_fr_DEER[[#All],[NTG_ID]])*(NTG_2020_Map!$AL41=NTG_2020_fr_DEER[[#All],[Version]]),0),MATCH(AY$2,NTG_2020_fr_DEER[#Headers],0))</f>
        <v>45448.629734189817</v>
      </c>
      <c r="AZ41" s="48" t="str" cm="1">
        <f t="array" ref="AZ41">INDEX(NTG_2020_fr_DEER[#All],MATCH(1,(NTG_2020_Map!$AK41=NTG_2020_fr_DEER[[#All],[NTG_ID]])*(NTG_2020_Map!$AL41=NTG_2020_fr_DEER[[#All],[Version]]),0),MATCH(AZ$2,NTG_2020_fr_DEER[#Headers],0))</f>
        <v>Expired this record since a new record was created that uses the updated Measure Impact Types and Delivery Types per DEER2026 Scoping Document.</v>
      </c>
      <c r="BA41" s="48" t="str" cm="1">
        <f t="array" ref="BA41">INDEX(NTG_2020_fr_DEER[#All],MATCH(1,(NTG_2020_Map!$AK41=NTG_2020_fr_DEER[[#All],[NTG_ID]])*(NTG_2020_Map!$AL41=NTG_2020_fr_DEER[[#All],[Version]]),0),MATCH(BA$2,NTG_2020_fr_DEER[#Headers],0))</f>
        <v>Deemed Ex Ante Team</v>
      </c>
      <c r="BB41" s="50" cm="1">
        <f t="array" ref="BB41">INDEX(NTG_2020_fr_DEER[#All],MATCH(1,(NTG_2020_Map!$AK41=NTG_2020_fr_DEER[[#All],[NTG_ID]])*(NTG_2020_Map!$AL41=NTG_2020_fr_DEER[[#All],[Version]]),0),MATCH(BB$2,NTG_2020_fr_DEER[#Headers],0))</f>
        <v>44706.671118611113</v>
      </c>
      <c r="BC41" s="48" t="str" cm="1">
        <f t="array" ref="BC41">INDEX(NTG_2020_fr_DEER[#All],MATCH(1,(NTG_2020_Map!$AK41=NTG_2020_fr_DEER[[#All],[NTG_ID]])*(NTG_2020_Map!$AL41=NTG_2020_fr_DEER[[#All],[Version]]),0),MATCH(BC$2,NTG_2020_fr_DEER[#Headers],0))</f>
        <v>Group D-2019 Custom Industrial, Agricultural, and Commercial (CIAC) Impact Evaluation, 2022-02-01, p. 43</v>
      </c>
      <c r="BD41" s="48" t="str" cm="1">
        <f t="array" ref="BD41">INDEX(NTG_2020_fr_DEER[#All],MATCH(1,(NTG_2020_Map!$AK40=NTG_2020_fr_DEER[[#All],[NTG_ID]])*(NTG_2020_Map!$AL40=NTG_2020_fr_DEER[[#All],[Version]]),0),MATCH(BD$2,NTG_2020_fr_DEER[#Headers],0))</f>
        <v>Deemed Ex Ante Team</v>
      </c>
      <c r="BE41" s="60" t="str" cm="1">
        <f t="array" ref="BE41">IFERROR(INDEX(NTG_2020_2022_09_06[#All],MATCH(1,(NTG_2020_Map!$AK40=INDEX(NTG_2020_2022_09_06[#All],,1))*(NTG_2020_Map!$AL40=INDEX(NTG_2020_2022_09_06[#All],,2)),0),8),"Record added subsequent to 2022-09-06")</f>
        <v>Custom</v>
      </c>
      <c r="BF41" s="60" t="str" cm="1">
        <f t="array" ref="BF41">IFERROR(INDEX(NTG_2020_2022_09_06[#All],MATCH(1,(NTG_2020_Map!$AK40=INDEX(NTG_2020_2022_09_06[#All],,1))*(NTG_2020_Map!$AL40=INDEX(NTG_2020_2022_09_06[#All],,2)),0),9),"Record added subsequent to 2022-09-06")</f>
        <v>All</v>
      </c>
      <c r="BG41" s="60" t="str" cm="1">
        <f t="array" ref="BG41">IFERROR(INDEX(NTG_2020_2022_09_06[#All],MATCH(1,(NTG_2020_Map!$AK40=INDEX(NTG_2020_2022_09_06[#All],,1))*(NTG_2020_Map!$AL40=INDEX(NTG_2020_2022_09_06[#All],,2)),0),10),"Record added subsequent to 2022-09-06")</f>
        <v>All except upstream</v>
      </c>
      <c r="BH41" s="63"/>
      <c r="BI41" s="63"/>
    </row>
    <row r="42" spans="1:61" ht="42" hidden="1">
      <c r="A42" s="42" t="str">
        <f t="shared" si="4"/>
        <v/>
      </c>
      <c r="B42" s="43" t="str">
        <f t="shared" si="4"/>
        <v/>
      </c>
      <c r="C42" s="43"/>
      <c r="D42" s="43" t="str">
        <f t="shared" si="5"/>
        <v/>
      </c>
      <c r="E42" s="43"/>
      <c r="F42" s="43" t="str">
        <f t="shared" si="6"/>
        <v/>
      </c>
      <c r="G42" s="43"/>
      <c r="H42" s="43" t="str">
        <f t="shared" si="7"/>
        <v/>
      </c>
      <c r="I42" s="43" t="str">
        <f t="shared" si="7"/>
        <v/>
      </c>
      <c r="J42" s="43"/>
      <c r="K42" s="43" t="str">
        <f t="shared" si="8"/>
        <v/>
      </c>
      <c r="L42" s="43">
        <f t="shared" si="8"/>
        <v>1</v>
      </c>
      <c r="M42" s="43" t="str">
        <f t="shared" si="8"/>
        <v/>
      </c>
      <c r="N42" s="105" t="str">
        <f t="shared" si="8"/>
        <v/>
      </c>
      <c r="O42" s="106" t="str">
        <f t="shared" si="8"/>
        <v/>
      </c>
      <c r="P42" s="113">
        <f t="shared" si="8"/>
        <v>1</v>
      </c>
      <c r="Q42" s="42">
        <f t="shared" si="11"/>
        <v>1</v>
      </c>
      <c r="R42" s="43">
        <f t="shared" si="11"/>
        <v>1</v>
      </c>
      <c r="S42" s="43">
        <f t="shared" si="11"/>
        <v>1</v>
      </c>
      <c r="T42" s="43">
        <f t="shared" si="11"/>
        <v>1</v>
      </c>
      <c r="U42" s="43">
        <f t="shared" si="11"/>
        <v>1</v>
      </c>
      <c r="V42" s="43">
        <f t="shared" si="11"/>
        <v>1</v>
      </c>
      <c r="W42" s="43">
        <f t="shared" si="11"/>
        <v>1</v>
      </c>
      <c r="X42" s="44">
        <f t="shared" si="11"/>
        <v>1</v>
      </c>
      <c r="Y42" s="42">
        <f t="shared" ref="Y42:AH67" si="12">IF(ISERROR(FIND(Y$2,$AT42)),"",1)</f>
        <v>1</v>
      </c>
      <c r="Z42" s="43" t="str">
        <f t="shared" si="12"/>
        <v/>
      </c>
      <c r="AA42" s="43" t="str">
        <f t="shared" si="12"/>
        <v/>
      </c>
      <c r="AB42" s="43" t="str">
        <f t="shared" si="12"/>
        <v/>
      </c>
      <c r="AC42" s="105" t="str">
        <f t="shared" si="12"/>
        <v/>
      </c>
      <c r="AD42" s="106" t="str">
        <f t="shared" si="12"/>
        <v/>
      </c>
      <c r="AE42" s="106" t="str">
        <f t="shared" si="12"/>
        <v/>
      </c>
      <c r="AF42" s="106" t="str">
        <f t="shared" si="12"/>
        <v/>
      </c>
      <c r="AG42" s="106" t="str">
        <f t="shared" si="12"/>
        <v/>
      </c>
      <c r="AH42" s="107" t="str">
        <f t="shared" si="12"/>
        <v/>
      </c>
      <c r="AI42" s="96" t="str">
        <f t="shared" si="3"/>
        <v/>
      </c>
      <c r="AJ42" s="45" t="str">
        <f t="shared" si="9"/>
        <v/>
      </c>
      <c r="AK42" s="52" t="s">
        <v>110</v>
      </c>
      <c r="AL42" s="46" t="s">
        <v>25</v>
      </c>
      <c r="AM42" s="47">
        <v>43831</v>
      </c>
      <c r="AN42" s="47" cm="1">
        <f t="array" ref="AN42">IF(INDEX(NTG_2020_fr_DEER[#All],MATCH(1,(NTG_2020_Map!$AK42=NTG_2020_fr_DEER[[#All],[NTG_ID]])*(NTG_2020_Map!$AL42=NTG_2020_fr_DEER[[#All],[Version]]),0),MATCH(AN$2,NTG_2020_fr_DEER[#Headers],0))=0,"",INDEX(NTG_2020_fr_DEER[#All],MATCH(1,(NTG_2020_Map!$AK42=NTG_2020_fr_DEER[[#All],[NTG_ID]])*(NTG_2020_Map!$AL42=NTG_2020_fr_DEER[[#All],[Version]]),0),MATCH(AN$2,NTG_2020_fr_DEER[#Headers],0)))</f>
        <v>44561</v>
      </c>
      <c r="AO42" s="101" cm="1">
        <f t="array" ref="AO42">INDEX(NTG_2020_fr_DEER[#All],MATCH(1,(NTG_2020_Map!$AK42=NTG_2020_fr_DEER[[#All],[NTG_ID]])*(NTG_2020_Map!$AL42=NTG_2020_fr_DEER[[#All],[Version]]),0),MATCH(AO$2,NTG_2020_fr_DEER[#Headers],0))</f>
        <v>0.65</v>
      </c>
      <c r="AP42" s="101" cm="1">
        <f t="array" ref="AP42">INDEX(NTG_2020_fr_DEER[#All],MATCH(1,(NTG_2020_Map!$AK42=NTG_2020_fr_DEER[[#All],[NTG_ID]])*(NTG_2020_Map!$AL42=NTG_2020_fr_DEER[[#All],[Version]]),0),MATCH(AP$2,NTG_2020_fr_DEER[#Headers],0))</f>
        <v>0.65</v>
      </c>
      <c r="AQ42" s="48" t="str" cm="1">
        <f t="array" ref="AQ42">INDEX(NTG_2020_fr_DEER[#All],MATCH(1,(NTG_2020_Map!$AK42=NTG_2020_fr_DEER[[#All],[NTG_ID]])*(NTG_2020_Map!$AL42=NTG_2020_fr_DEER[[#All],[Version]]),0),MATCH(AQ$2,NTG_2020_fr_DEER[#Headers],0))</f>
        <v>Nonresidential Package HVAC Equipment: deemed; upstream delivery</v>
      </c>
      <c r="AR42" s="48" t="str" cm="1">
        <f t="array" ref="AR42">INDEX(NTG_2020_fr_DEER[#All],MATCH(1,(NTG_2020_Map!$AK42=NTG_2020_fr_DEER[[#All],[NTG_ID]])*(NTG_2020_Map!$AL42=NTG_2020_fr_DEER[[#All],[Version]]),0),MATCH(AR$2,NTG_2020_fr_DEER[#Headers],0))</f>
        <v>Deem-DEER|Deem-WP</v>
      </c>
      <c r="AS42" s="48" t="str" cm="1">
        <f t="array" ref="AS42">INDEX(NTG_2020_fr_DEER[#All],MATCH(1,(NTG_2020_Map!$AK42=NTG_2020_fr_DEER[[#All],[NTG_ID]])*(NTG_2020_Map!$AL42=NTG_2020_fr_DEER[[#All],[Version]]),0),MATCH(AS$2,NTG_2020_fr_DEER[#Headers],0))</f>
        <v>AOE|AR|BRO-Bhv|BRO-Op|BRO-RCx|BW|NC|NR</v>
      </c>
      <c r="AT42" s="48" t="str" cm="1">
        <f t="array" ref="AT42">INDEX(NTG_2020_fr_DEER[#All],MATCH(1,(NTG_2020_Map!$AK42=NTG_2020_fr_DEER[[#All],[NTG_ID]])*(NTG_2020_Map!$AL42=NTG_2020_fr_DEER[[#All],[Version]]),0),MATCH(AT$2,NTG_2020_fr_DEER[#Headers],0))</f>
        <v>UpDeemed</v>
      </c>
      <c r="AU42" s="48" t="str" cm="1">
        <f t="array" ref="AU42">INDEX(NTG_2020_fr_DEER[#All],MATCH(1,(NTG_2020_Map!$AK42=NTG_2020_fr_DEER[[#All],[NTG_ID]])*(NTG_2020_Map!$AL42=NTG_2020_fr_DEER[[#All],[Version]]),0),MATCH(AU$2,NTG_2020_fr_DEER[#Headers],0))</f>
        <v/>
      </c>
      <c r="AV42" s="49" t="str" cm="1">
        <f t="array" ref="AV42">INDEX(NTG_2020_fr_DEER[#All],MATCH(1,(NTG_2020_Map!$AK42=NTG_2020_fr_DEER[[#All],[NTG_ID]])*(NTG_2020_Map!$AL42=NTG_2020_fr_DEER[[#All],[Version]]),0),MATCH(AV$2,NTG_2020_fr_DEER[#Headers],0))</f>
        <v>1</v>
      </c>
      <c r="AW42" s="49" t="str" cm="1">
        <f t="array" ref="AW42">INDEX(NTG_2020_fr_DEER[#All],MATCH(1,(NTG_2020_Map!$AK42=NTG_2020_fr_DEER[[#All],[NTG_ID]])*(NTG_2020_Map!$AL42=NTG_2020_fr_DEER[[#All],[Version]]),0),MATCH(AW$2,NTG_2020_fr_DEER[#Headers],0))</f>
        <v>1</v>
      </c>
      <c r="AX42" s="49" t="str" cm="1">
        <f t="array" ref="AX42">INDEX(NTG_2020_fr_DEER[#All],MATCH(1,(NTG_2020_Map!$AK42=NTG_2020_fr_DEER[[#All],[NTG_ID]])*(NTG_2020_Map!$AL42=NTG_2020_fr_DEER[[#All],[Version]]),0),MATCH(AX$2,NTG_2020_fr_DEER[#Headers],0))</f>
        <v>0</v>
      </c>
      <c r="AY42" s="50" cm="1">
        <f t="array" ref="AY42">INDEX(NTG_2020_fr_DEER[#All],MATCH(1,(NTG_2020_Map!$AK42=NTG_2020_fr_DEER[[#All],[NTG_ID]])*(NTG_2020_Map!$AL42=NTG_2020_fr_DEER[[#All],[Version]]),0),MATCH(AY$2,NTG_2020_fr_DEER[#Headers],0))</f>
        <v>44810.572696828705</v>
      </c>
      <c r="AZ42" s="48" t="str" cm="1">
        <f t="array" ref="AZ42">INDEX(NTG_2020_fr_DEER[#All],MATCH(1,(NTG_2020_Map!$AK42=NTG_2020_fr_DEER[[#All],[NTG_ID]])*(NTG_2020_Map!$AL42=NTG_2020_fr_DEER[[#All],[Version]]),0),MATCH(AZ$2,NTG_2020_fr_DEER[#Headers],0))</f>
        <v>Updated MeasureAppType, MeasImpactType, and DeliveryType to be more consistent and correct per Resolution E-5221 DEER2024</v>
      </c>
      <c r="BA42" s="48" t="str" cm="1">
        <f t="array" ref="BA42">INDEX(NTG_2020_fr_DEER[#All],MATCH(1,(NTG_2020_Map!$AK42=NTG_2020_fr_DEER[[#All],[NTG_ID]])*(NTG_2020_Map!$AL42=NTG_2020_fr_DEER[[#All],[Version]]),0),MATCH(BA$2,NTG_2020_fr_DEER[#Headers],0))</f>
        <v>Deemed Ex Ante Team</v>
      </c>
      <c r="BB42" s="50" cm="1">
        <f t="array" ref="BB42">INDEX(NTG_2020_fr_DEER[#All],MATCH(1,(NTG_2020_Map!$AK42=NTG_2020_fr_DEER[[#All],[NTG_ID]])*(NTG_2020_Map!$AL42=NTG_2020_fr_DEER[[#All],[Version]]),0),MATCH(BB$2,NTG_2020_fr_DEER[#Headers],0))</f>
        <v>44566.539816770834</v>
      </c>
      <c r="BC42" s="48" t="str" cm="1">
        <f t="array" ref="BC42">INDEX(NTG_2020_fr_DEER[#All],MATCH(1,(NTG_2020_Map!$AK42=NTG_2020_fr_DEER[[#All],[NTG_ID]])*(NTG_2020_Map!$AL42=NTG_2020_fr_DEER[[#All],[Version]]),0),MATCH(BC$2,NTG_2020_fr_DEER[#Headers],0))</f>
        <v/>
      </c>
      <c r="BD42" s="48" t="str" cm="1">
        <f t="array" ref="BD42">INDEX(NTG_2020_fr_DEER[#All],MATCH(1,(NTG_2020_Map!$AK41=NTG_2020_fr_DEER[[#All],[NTG_ID]])*(NTG_2020_Map!$AL41=NTG_2020_fr_DEER[[#All],[Version]]),0),MATCH(BD$2,NTG_2020_fr_DEER[#Headers],0))</f>
        <v>Deemed Ex Ante Team</v>
      </c>
      <c r="BE42" s="60" t="str" cm="1">
        <f t="array" ref="BE42">IFERROR(INDEX(NTG_2020_2022_09_06[#All],MATCH(1,(NTG_2020_Map!$AK41=INDEX(NTG_2020_2022_09_06[#All],,1))*(NTG_2020_Map!$AL41=INDEX(NTG_2020_2022_09_06[#All],,2)),0),8),"Record added subsequent to 2022-09-06")</f>
        <v>Custom</v>
      </c>
      <c r="BF42" s="60" t="str" cm="1">
        <f t="array" ref="BF42">IFERROR(INDEX(NTG_2020_2022_09_06[#All],MATCH(1,(NTG_2020_Map!$AK41=INDEX(NTG_2020_2022_09_06[#All],,1))*(NTG_2020_Map!$AL41=INDEX(NTG_2020_2022_09_06[#All],,2)),0),9),"Record added subsequent to 2022-09-06")</f>
        <v>NR or AR</v>
      </c>
      <c r="BG42" s="60" t="str" cm="1">
        <f t="array" ref="BG42">IFERROR(INDEX(NTG_2020_2022_09_06[#All],MATCH(1,(NTG_2020_Map!$AK41=INDEX(NTG_2020_2022_09_06[#All],,1))*(NTG_2020_Map!$AL41=INDEX(NTG_2020_2022_09_06[#All],,2)),0),10),"Record added subsequent to 2022-09-06")</f>
        <v>DnCustDI</v>
      </c>
      <c r="BH42" s="63"/>
      <c r="BI42" s="64"/>
    </row>
    <row r="43" spans="1:61" ht="42" hidden="1">
      <c r="A43" s="42" t="str">
        <f t="shared" si="4"/>
        <v/>
      </c>
      <c r="B43" s="43" t="str">
        <f t="shared" si="4"/>
        <v/>
      </c>
      <c r="C43" s="43"/>
      <c r="D43" s="43" t="str">
        <f t="shared" si="5"/>
        <v/>
      </c>
      <c r="E43" s="43"/>
      <c r="F43" s="43" t="str">
        <f t="shared" si="6"/>
        <v/>
      </c>
      <c r="G43" s="43"/>
      <c r="H43" s="43" t="str">
        <f t="shared" si="7"/>
        <v/>
      </c>
      <c r="I43" s="43" t="str">
        <f t="shared" si="7"/>
        <v/>
      </c>
      <c r="J43" s="43"/>
      <c r="K43" s="43" t="str">
        <f t="shared" si="8"/>
        <v/>
      </c>
      <c r="L43" s="43">
        <f t="shared" si="8"/>
        <v>1</v>
      </c>
      <c r="M43" s="43" t="str">
        <f t="shared" si="8"/>
        <v/>
      </c>
      <c r="N43" s="105" t="str">
        <f t="shared" si="8"/>
        <v/>
      </c>
      <c r="O43" s="106" t="str">
        <f t="shared" si="8"/>
        <v/>
      </c>
      <c r="P43" s="113">
        <f t="shared" si="8"/>
        <v>1</v>
      </c>
      <c r="Q43" s="42">
        <f t="shared" si="11"/>
        <v>1</v>
      </c>
      <c r="R43" s="43">
        <f t="shared" si="11"/>
        <v>1</v>
      </c>
      <c r="S43" s="43">
        <f t="shared" si="11"/>
        <v>1</v>
      </c>
      <c r="T43" s="43">
        <f t="shared" si="11"/>
        <v>1</v>
      </c>
      <c r="U43" s="43">
        <f t="shared" si="11"/>
        <v>1</v>
      </c>
      <c r="V43" s="43">
        <f t="shared" si="11"/>
        <v>1</v>
      </c>
      <c r="W43" s="43">
        <f t="shared" si="11"/>
        <v>1</v>
      </c>
      <c r="X43" s="44">
        <f t="shared" si="11"/>
        <v>1</v>
      </c>
      <c r="Y43" s="42">
        <f t="shared" si="12"/>
        <v>1</v>
      </c>
      <c r="Z43" s="43" t="str">
        <f t="shared" si="12"/>
        <v/>
      </c>
      <c r="AA43" s="43" t="str">
        <f t="shared" si="12"/>
        <v/>
      </c>
      <c r="AB43" s="43" t="str">
        <f t="shared" si="12"/>
        <v/>
      </c>
      <c r="AC43" s="105" t="str">
        <f t="shared" si="12"/>
        <v/>
      </c>
      <c r="AD43" s="106" t="str">
        <f t="shared" si="12"/>
        <v/>
      </c>
      <c r="AE43" s="106" t="str">
        <f t="shared" si="12"/>
        <v/>
      </c>
      <c r="AF43" s="106" t="str">
        <f t="shared" si="12"/>
        <v/>
      </c>
      <c r="AG43" s="106" t="str">
        <f t="shared" si="12"/>
        <v/>
      </c>
      <c r="AH43" s="107" t="str">
        <f t="shared" si="12"/>
        <v/>
      </c>
      <c r="AI43" s="96" t="str">
        <f t="shared" si="3"/>
        <v/>
      </c>
      <c r="AJ43" s="45" t="str">
        <f t="shared" si="9"/>
        <v/>
      </c>
      <c r="AK43" s="52" t="s">
        <v>110</v>
      </c>
      <c r="AL43" s="46" t="s">
        <v>11</v>
      </c>
      <c r="AM43" s="47">
        <v>43466</v>
      </c>
      <c r="AN43" s="47" cm="1">
        <f t="array" ref="AN43">IF(INDEX(NTG_2020_fr_DEER[#All],MATCH(1,(NTG_2020_Map!$AK43=NTG_2020_fr_DEER[[#All],[NTG_ID]])*(NTG_2020_Map!$AL43=NTG_2020_fr_DEER[[#All],[Version]]),0),MATCH(AN$2,NTG_2020_fr_DEER[#Headers],0))=0,"",INDEX(NTG_2020_fr_DEER[#All],MATCH(1,(NTG_2020_Map!$AK43=NTG_2020_fr_DEER[[#All],[NTG_ID]])*(NTG_2020_Map!$AL43=NTG_2020_fr_DEER[[#All],[Version]]),0),MATCH(AN$2,NTG_2020_fr_DEER[#Headers],0)))</f>
        <v>43830</v>
      </c>
      <c r="AO43" s="101" cm="1">
        <f t="array" ref="AO43">INDEX(NTG_2020_fr_DEER[#All],MATCH(1,(NTG_2020_Map!$AK43=NTG_2020_fr_DEER[[#All],[NTG_ID]])*(NTG_2020_Map!$AL43=NTG_2020_fr_DEER[[#All],[Version]]),0),MATCH(AO$2,NTG_2020_fr_DEER[#Headers],0))</f>
        <v>0.75</v>
      </c>
      <c r="AP43" s="101" cm="1">
        <f t="array" ref="AP43">INDEX(NTG_2020_fr_DEER[#All],MATCH(1,(NTG_2020_Map!$AK43=NTG_2020_fr_DEER[[#All],[NTG_ID]])*(NTG_2020_Map!$AL43=NTG_2020_fr_DEER[[#All],[Version]]),0),MATCH(AP$2,NTG_2020_fr_DEER[#Headers],0))</f>
        <v>0.75</v>
      </c>
      <c r="AQ43" s="48" t="str" cm="1">
        <f t="array" ref="AQ43">INDEX(NTG_2020_fr_DEER[#All],MATCH(1,(NTG_2020_Map!$AK43=NTG_2020_fr_DEER[[#All],[NTG_ID]])*(NTG_2020_Map!$AL43=NTG_2020_fr_DEER[[#All],[Version]]),0),MATCH(AQ$2,NTG_2020_fr_DEER[#Headers],0))</f>
        <v>Nonresidential Package HVAC Equipment: deemed; upstream delivery</v>
      </c>
      <c r="AR43" s="48" t="str" cm="1">
        <f t="array" ref="AR43">INDEX(NTG_2020_fr_DEER[#All],MATCH(1,(NTG_2020_Map!$AK43=NTG_2020_fr_DEER[[#All],[NTG_ID]])*(NTG_2020_Map!$AL43=NTG_2020_fr_DEER[[#All],[Version]]),0),MATCH(AR$2,NTG_2020_fr_DEER[#Headers],0))</f>
        <v>Deem-DEER|Deem-WP</v>
      </c>
      <c r="AS43" s="48" t="str" cm="1">
        <f t="array" ref="AS43">INDEX(NTG_2020_fr_DEER[#All],MATCH(1,(NTG_2020_Map!$AK43=NTG_2020_fr_DEER[[#All],[NTG_ID]])*(NTG_2020_Map!$AL43=NTG_2020_fr_DEER[[#All],[Version]]),0),MATCH(AS$2,NTG_2020_fr_DEER[#Headers],0))</f>
        <v>AOE|AR|BRO-Bhv|BRO-Op|BRO-RCx|BW|NC|NR</v>
      </c>
      <c r="AT43" s="48" t="str" cm="1">
        <f t="array" ref="AT43">INDEX(NTG_2020_fr_DEER[#All],MATCH(1,(NTG_2020_Map!$AK43=NTG_2020_fr_DEER[[#All],[NTG_ID]])*(NTG_2020_Map!$AL43=NTG_2020_fr_DEER[[#All],[Version]]),0),MATCH(AT$2,NTG_2020_fr_DEER[#Headers],0))</f>
        <v>UpDeemed</v>
      </c>
      <c r="AU43" s="48" t="str" cm="1">
        <f t="array" ref="AU43">INDEX(NTG_2020_fr_DEER[#All],MATCH(1,(NTG_2020_Map!$AK43=NTG_2020_fr_DEER[[#All],[NTG_ID]])*(NTG_2020_Map!$AL43=NTG_2020_fr_DEER[[#All],[Version]]),0),MATCH(AU$2,NTG_2020_fr_DEER[#Headers],0))</f>
        <v/>
      </c>
      <c r="AV43" s="49" t="str" cm="1">
        <f t="array" ref="AV43">INDEX(NTG_2020_fr_DEER[#All],MATCH(1,(NTG_2020_Map!$AK43=NTG_2020_fr_DEER[[#All],[NTG_ID]])*(NTG_2020_Map!$AL43=NTG_2020_fr_DEER[[#All],[Version]]),0),MATCH(AV$2,NTG_2020_fr_DEER[#Headers],0))</f>
        <v>1</v>
      </c>
      <c r="AW43" s="49" t="str" cm="1">
        <f t="array" ref="AW43">INDEX(NTG_2020_fr_DEER[#All],MATCH(1,(NTG_2020_Map!$AK43=NTG_2020_fr_DEER[[#All],[NTG_ID]])*(NTG_2020_Map!$AL43=NTG_2020_fr_DEER[[#All],[Version]]),0),MATCH(AW$2,NTG_2020_fr_DEER[#Headers],0))</f>
        <v>1</v>
      </c>
      <c r="AX43" s="49" t="str" cm="1">
        <f t="array" ref="AX43">INDEX(NTG_2020_fr_DEER[#All],MATCH(1,(NTG_2020_Map!$AK43=NTG_2020_fr_DEER[[#All],[NTG_ID]])*(NTG_2020_Map!$AL43=NTG_2020_fr_DEER[[#All],[Version]]),0),MATCH(AX$2,NTG_2020_fr_DEER[#Headers],0))</f>
        <v>0</v>
      </c>
      <c r="AY43" s="50" cm="1">
        <f t="array" ref="AY43">INDEX(NTG_2020_fr_DEER[#All],MATCH(1,(NTG_2020_Map!$AK43=NTG_2020_fr_DEER[[#All],[NTG_ID]])*(NTG_2020_Map!$AL43=NTG_2020_fr_DEER[[#All],[Version]]),0),MATCH(AY$2,NTG_2020_fr_DEER[#Headers],0))</f>
        <v>44810.572696828705</v>
      </c>
      <c r="AZ43" s="48" t="str" cm="1">
        <f t="array" ref="AZ43">INDEX(NTG_2020_fr_DEER[#All],MATCH(1,(NTG_2020_Map!$AK43=NTG_2020_fr_DEER[[#All],[NTG_ID]])*(NTG_2020_Map!$AL43=NTG_2020_fr_DEER[[#All],[Version]]),0),MATCH(AZ$2,NTG_2020_fr_DEER[#Headers],0))</f>
        <v>Updated MeasureAppType, MeasImpactType, and DeliveryType to be more consistent and correct per Resolution E-5221 DEER2024</v>
      </c>
      <c r="BA43" s="48" t="str" cm="1">
        <f t="array" ref="BA43">INDEX(NTG_2020_fr_DEER[#All],MATCH(1,(NTG_2020_Map!$AK43=NTG_2020_fr_DEER[[#All],[NTG_ID]])*(NTG_2020_Map!$AL43=NTG_2020_fr_DEER[[#All],[Version]]),0),MATCH(BA$2,NTG_2020_fr_DEER[#Headers],0))</f>
        <v>Deemed Ex Ante Team</v>
      </c>
      <c r="BB43" s="50" cm="1">
        <f t="array" ref="BB43">INDEX(NTG_2020_fr_DEER[#All],MATCH(1,(NTG_2020_Map!$AK43=NTG_2020_fr_DEER[[#All],[NTG_ID]])*(NTG_2020_Map!$AL43=NTG_2020_fr_DEER[[#All],[Version]]),0),MATCH(BB$2,NTG_2020_fr_DEER[#Headers],0))</f>
        <v>44566.539816770834</v>
      </c>
      <c r="BC43" s="48" t="str" cm="1">
        <f t="array" ref="BC43">INDEX(NTG_2020_fr_DEER[#All],MATCH(1,(NTG_2020_Map!$AK43=NTG_2020_fr_DEER[[#All],[NTG_ID]])*(NTG_2020_Map!$AL43=NTG_2020_fr_DEER[[#All],[Version]]),0),MATCH(BC$2,NTG_2020_fr_DEER[#Headers],0))</f>
        <v/>
      </c>
      <c r="BD43" s="48" t="str" cm="1">
        <f t="array" ref="BD43">INDEX(NTG_2020_fr_DEER[#All],MATCH(1,(NTG_2020_Map!$AK42=NTG_2020_fr_DEER[[#All],[NTG_ID]])*(NTG_2020_Map!$AL42=NTG_2020_fr_DEER[[#All],[Version]]),0),MATCH(BD$2,NTG_2020_fr_DEER[#Headers],0))</f>
        <v>Deemed Ex Ante Team</v>
      </c>
      <c r="BE43" s="60" t="str" cm="1">
        <f t="array" ref="BE43">IFERROR(INDEX(NTG_2020_2022_09_06[#All],MATCH(1,(NTG_2020_Map!$AK42=INDEX(NTG_2020_2022_09_06[#All],,1))*(NTG_2020_Map!$AL42=INDEX(NTG_2020_2022_09_06[#All],,2)),0),8),"Record added subsequent to 2022-09-06")</f>
        <v>Deemed</v>
      </c>
      <c r="BF43" s="60" t="str" cm="1">
        <f t="array" ref="BF43">IFERROR(INDEX(NTG_2020_2022_09_06[#All],MATCH(1,(NTG_2020_Map!$AK42=INDEX(NTG_2020_2022_09_06[#All],,1))*(NTG_2020_Map!$AL42=INDEX(NTG_2020_2022_09_06[#All],,2)),0),9),"Record added subsequent to 2022-09-06")</f>
        <v>All</v>
      </c>
      <c r="BG43" s="60" t="str" cm="1">
        <f t="array" ref="BG43">IFERROR(INDEX(NTG_2020_2022_09_06[#All],MATCH(1,(NTG_2020_Map!$AK42=INDEX(NTG_2020_2022_09_06[#All],,1))*(NTG_2020_Map!$AL42=INDEX(NTG_2020_2022_09_06[#All],,2)),0),10),"Record added subsequent to 2022-09-06")</f>
        <v>Upstream</v>
      </c>
      <c r="BH43" s="63"/>
      <c r="BI43" s="63"/>
    </row>
    <row r="44" spans="1:61" ht="31.5" hidden="1">
      <c r="A44" s="42" t="str">
        <f t="shared" si="4"/>
        <v/>
      </c>
      <c r="B44" s="43" t="str">
        <f t="shared" si="4"/>
        <v/>
      </c>
      <c r="C44" s="43"/>
      <c r="D44" s="43" t="str">
        <f t="shared" si="5"/>
        <v/>
      </c>
      <c r="E44" s="43"/>
      <c r="F44" s="43" t="str">
        <f t="shared" si="6"/>
        <v/>
      </c>
      <c r="G44" s="43"/>
      <c r="H44" s="43" t="str">
        <f t="shared" si="7"/>
        <v/>
      </c>
      <c r="I44" s="43" t="str">
        <f t="shared" si="7"/>
        <v/>
      </c>
      <c r="J44" s="43"/>
      <c r="K44" s="43" t="str">
        <f t="shared" si="8"/>
        <v/>
      </c>
      <c r="L44" s="43">
        <f t="shared" si="8"/>
        <v>1</v>
      </c>
      <c r="M44" s="43" t="str">
        <f t="shared" si="8"/>
        <v/>
      </c>
      <c r="N44" s="105" t="str">
        <f t="shared" si="8"/>
        <v/>
      </c>
      <c r="O44" s="106" t="str">
        <f t="shared" si="8"/>
        <v/>
      </c>
      <c r="P44" s="113">
        <f t="shared" si="8"/>
        <v>1</v>
      </c>
      <c r="Q44" s="42" t="str">
        <f t="shared" si="11"/>
        <v/>
      </c>
      <c r="R44" s="43">
        <f t="shared" si="11"/>
        <v>1</v>
      </c>
      <c r="S44" s="43" t="str">
        <f t="shared" si="11"/>
        <v/>
      </c>
      <c r="T44" s="43" t="str">
        <f t="shared" si="11"/>
        <v/>
      </c>
      <c r="U44" s="43" t="str">
        <f t="shared" si="11"/>
        <v/>
      </c>
      <c r="V44" s="43" t="str">
        <f t="shared" si="11"/>
        <v/>
      </c>
      <c r="W44" s="43" t="str">
        <f t="shared" si="11"/>
        <v/>
      </c>
      <c r="X44" s="44">
        <f t="shared" si="11"/>
        <v>1</v>
      </c>
      <c r="Y44" s="42">
        <f t="shared" si="12"/>
        <v>1</v>
      </c>
      <c r="Z44" s="43" t="str">
        <f t="shared" si="12"/>
        <v/>
      </c>
      <c r="AA44" s="43">
        <f t="shared" si="12"/>
        <v>1</v>
      </c>
      <c r="AB44" s="43" t="str">
        <f t="shared" si="12"/>
        <v/>
      </c>
      <c r="AC44" s="105">
        <f t="shared" si="12"/>
        <v>1</v>
      </c>
      <c r="AD44" s="106" t="str">
        <f t="shared" si="12"/>
        <v/>
      </c>
      <c r="AE44" s="106" t="str">
        <f t="shared" si="12"/>
        <v/>
      </c>
      <c r="AF44" s="106" t="str">
        <f t="shared" si="12"/>
        <v/>
      </c>
      <c r="AG44" s="106" t="str">
        <f t="shared" si="12"/>
        <v/>
      </c>
      <c r="AH44" s="107">
        <f t="shared" si="12"/>
        <v>1</v>
      </c>
      <c r="AI44" s="96" t="str">
        <f t="shared" si="3"/>
        <v/>
      </c>
      <c r="AJ44" s="45" t="str">
        <f t="shared" si="9"/>
        <v/>
      </c>
      <c r="AK44" s="52" t="s">
        <v>59</v>
      </c>
      <c r="AL44" s="46" t="s">
        <v>594</v>
      </c>
      <c r="AM44" s="47">
        <v>45292</v>
      </c>
      <c r="AN44" s="47" cm="1">
        <f t="array" ref="AN44">IF(INDEX(NTG_2020_fr_DEER[#All],MATCH(1,(NTG_2020_Map!$AK44=NTG_2020_fr_DEER[[#All],[NTG_ID]])*(NTG_2020_Map!$AL44=NTG_2020_fr_DEER[[#All],[Version]]),0),MATCH(AN$2,NTG_2020_fr_DEER[#Headers],0))=0,"",INDEX(NTG_2020_fr_DEER[#All],MATCH(1,(NTG_2020_Map!$AK44=NTG_2020_fr_DEER[[#All],[NTG_ID]])*(NTG_2020_Map!$AL44=NTG_2020_fr_DEER[[#All],[Version]]),0),MATCH(AN$2,NTG_2020_fr_DEER[#Headers],0)))</f>
        <v>46022</v>
      </c>
      <c r="AO44" s="101" cm="1">
        <f t="array" ref="AO44">INDEX(NTG_2020_fr_DEER[#All],MATCH(1,(NTG_2020_Map!$AK44=NTG_2020_fr_DEER[[#All],[NTG_ID]])*(NTG_2020_Map!$AL44=NTG_2020_fr_DEER[[#All],[Version]]),0),MATCH(AO$2,NTG_2020_fr_DEER[#Headers],0))</f>
        <v>0.2</v>
      </c>
      <c r="AP44" s="101" cm="1">
        <f t="array" ref="AP44">INDEX(NTG_2020_fr_DEER[#All],MATCH(1,(NTG_2020_Map!$AK44=NTG_2020_fr_DEER[[#All],[NTG_ID]])*(NTG_2020_Map!$AL44=NTG_2020_fr_DEER[[#All],[Version]]),0),MATCH(AP$2,NTG_2020_fr_DEER[#Headers],0))</f>
        <v>0.2</v>
      </c>
      <c r="AQ44" s="48" t="str" cm="1">
        <f t="array" ref="AQ44">INDEX(NTG_2020_fr_DEER[#All],MATCH(1,(NTG_2020_Map!$AK44=NTG_2020_fr_DEER[[#All],[NTG_ID]])*(NTG_2020_Map!$AL44=NTG_2020_fr_DEER[[#All],[Version]]),0),MATCH(AQ$2,NTG_2020_fr_DEER[#Headers],0))</f>
        <v>Nonresidential HVAC natural-gas boilers</v>
      </c>
      <c r="AR44" s="48" t="str" cm="1">
        <f t="array" ref="AR44">INDEX(NTG_2020_fr_DEER[#All],MATCH(1,(NTG_2020_Map!$AK44=NTG_2020_fr_DEER[[#All],[NTG_ID]])*(NTG_2020_Map!$AL44=NTG_2020_fr_DEER[[#All],[Version]]),0),MATCH(AR$2,NTG_2020_fr_DEER[#Headers],0))</f>
        <v>Deem-WP</v>
      </c>
      <c r="AS44" s="48" t="str" cm="1">
        <f t="array" ref="AS44">INDEX(NTG_2020_fr_DEER[#All],MATCH(1,(NTG_2020_Map!$AK44=NTG_2020_fr_DEER[[#All],[NTG_ID]])*(NTG_2020_Map!$AL44=NTG_2020_fr_DEER[[#All],[Version]]),0),MATCH(AS$2,NTG_2020_fr_DEER[#Headers],0))</f>
        <v>AR|NR</v>
      </c>
      <c r="AT44" s="48" t="str" cm="1">
        <f t="array" ref="AT44">INDEX(NTG_2020_fr_DEER[#All],MATCH(1,(NTG_2020_Map!$AK44=NTG_2020_fr_DEER[[#All],[NTG_ID]])*(NTG_2020_Map!$AL44=NTG_2020_fr_DEER[[#All],[Version]]),0),MATCH(AT$2,NTG_2020_fr_DEER[#Headers],0))</f>
        <v>UpDeemed|DnDeemed|DnDeemDI</v>
      </c>
      <c r="AU44" s="48" t="str" cm="1">
        <f t="array" ref="AU44">INDEX(NTG_2020_fr_DEER[#All],MATCH(1,(NTG_2020_Map!$AK44=NTG_2020_fr_DEER[[#All],[NTG_ID]])*(NTG_2020_Map!$AL44=NTG_2020_fr_DEER[[#All],[Version]]),0),MATCH(AU$2,NTG_2020_fr_DEER[#Headers],0))</f>
        <v/>
      </c>
      <c r="AV44" s="49" t="str" cm="1">
        <f t="array" ref="AV44">INDEX(NTG_2020_fr_DEER[#All],MATCH(1,(NTG_2020_Map!$AK44=NTG_2020_fr_DEER[[#All],[NTG_ID]])*(NTG_2020_Map!$AL44=NTG_2020_fr_DEER[[#All],[Version]]),0),MATCH(AV$2,NTG_2020_fr_DEER[#Headers],0))</f>
        <v>1</v>
      </c>
      <c r="AW44" s="49" t="str" cm="1">
        <f t="array" ref="AW44">INDEX(NTG_2020_fr_DEER[#All],MATCH(1,(NTG_2020_Map!$AK44=NTG_2020_fr_DEER[[#All],[NTG_ID]])*(NTG_2020_Map!$AL44=NTG_2020_fr_DEER[[#All],[Version]]),0),MATCH(AW$2,NTG_2020_fr_DEER[#Headers],0))</f>
        <v>1</v>
      </c>
      <c r="AX44" s="49" t="str" cm="1">
        <f t="array" ref="AX44">INDEX(NTG_2020_fr_DEER[#All],MATCH(1,(NTG_2020_Map!$AK44=NTG_2020_fr_DEER[[#All],[NTG_ID]])*(NTG_2020_Map!$AL44=NTG_2020_fr_DEER[[#All],[Version]]),0),MATCH(AX$2,NTG_2020_fr_DEER[#Headers],0))</f>
        <v>0</v>
      </c>
      <c r="AY44" s="50" cm="1">
        <f t="array" ref="AY44">INDEX(NTG_2020_fr_DEER[#All],MATCH(1,(NTG_2020_Map!$AK44=NTG_2020_fr_DEER[[#All],[NTG_ID]])*(NTG_2020_Map!$AL44=NTG_2020_fr_DEER[[#All],[Version]]),0),MATCH(AY$2,NTG_2020_fr_DEER[#Headers],0))</f>
        <v>45448.629734189817</v>
      </c>
      <c r="AZ44" s="48" t="str" cm="1">
        <f t="array" ref="AZ44">INDEX(NTG_2020_fr_DEER[#All],MATCH(1,(NTG_2020_Map!$AK44=NTG_2020_fr_DEER[[#All],[NTG_ID]])*(NTG_2020_Map!$AL44=NTG_2020_fr_DEER[[#All],[Version]]),0),MATCH(AZ$2,NTG_2020_fr_DEER[#Headers],0))</f>
        <v>Expired this record since a new record was created that uses the updated Measure Impact Types and Delivery Types per DEER2026 Scoping Document.</v>
      </c>
      <c r="BA44" s="48" t="str" cm="1">
        <f t="array" ref="BA44">INDEX(NTG_2020_fr_DEER[#All],MATCH(1,(NTG_2020_Map!$AK44=NTG_2020_fr_DEER[[#All],[NTG_ID]])*(NTG_2020_Map!$AL44=NTG_2020_fr_DEER[[#All],[Version]]),0),MATCH(BA$2,NTG_2020_fr_DEER[#Headers],0))</f>
        <v>Deemed Ex Ante Team</v>
      </c>
      <c r="BB44" s="50" cm="1">
        <f t="array" ref="BB44">INDEX(NTG_2020_fr_DEER[#All],MATCH(1,(NTG_2020_Map!$AK44=NTG_2020_fr_DEER[[#All],[NTG_ID]])*(NTG_2020_Map!$AL44=NTG_2020_fr_DEER[[#All],[Version]]),0),MATCH(BB$2,NTG_2020_fr_DEER[#Headers],0))</f>
        <v>44755.781399525462</v>
      </c>
      <c r="BC44" s="48" t="str" cm="1">
        <f t="array" ref="BC44">INDEX(NTG_2020_fr_DEER[#All],MATCH(1,(NTG_2020_Map!$AK44=NTG_2020_fr_DEER[[#All],[NTG_ID]])*(NTG_2020_Map!$AL44=NTG_2020_fr_DEER[[#All],[Version]]),0),MATCH(BC$2,NTG_2020_fr_DEER[#Headers],0))</f>
        <v>Per E-5221; “Impact Evaluation Report Commercial HVAC Sector-Program Year 2020.” https://pda.energydataweb.com/api/view/2603/.</v>
      </c>
      <c r="BD44" s="48" t="str" cm="1">
        <f t="array" ref="BD44">INDEX(NTG_2020_fr_DEER[#All],MATCH(1,(NTG_2020_Map!$AK43=NTG_2020_fr_DEER[[#All],[NTG_ID]])*(NTG_2020_Map!$AL43=NTG_2020_fr_DEER[[#All],[Version]]),0),MATCH(BD$2,NTG_2020_fr_DEER[#Headers],0))</f>
        <v>Deemed Ex Ante Team</v>
      </c>
      <c r="BE44" s="60" t="str" cm="1">
        <f t="array" ref="BE44">IFERROR(INDEX(NTG_2020_2022_09_06[#All],MATCH(1,(NTG_2020_Map!$AK43=INDEX(NTG_2020_2022_09_06[#All],,1))*(NTG_2020_Map!$AL43=INDEX(NTG_2020_2022_09_06[#All],,2)),0),8),"Record added subsequent to 2022-09-06")</f>
        <v>Deemed</v>
      </c>
      <c r="BF44" s="60" t="str" cm="1">
        <f t="array" ref="BF44">IFERROR(INDEX(NTG_2020_2022_09_06[#All],MATCH(1,(NTG_2020_Map!$AK43=INDEX(NTG_2020_2022_09_06[#All],,1))*(NTG_2020_Map!$AL43=INDEX(NTG_2020_2022_09_06[#All],,2)),0),9),"Record added subsequent to 2022-09-06")</f>
        <v>All</v>
      </c>
      <c r="BG44" s="60" t="str" cm="1">
        <f t="array" ref="BG44">IFERROR(INDEX(NTG_2020_2022_09_06[#All],MATCH(1,(NTG_2020_Map!$AK43=INDEX(NTG_2020_2022_09_06[#All],,1))*(NTG_2020_Map!$AL43=INDEX(NTG_2020_2022_09_06[#All],,2)),0),10),"Record added subsequent to 2022-09-06")</f>
        <v>Upstream</v>
      </c>
      <c r="BH44" s="63"/>
      <c r="BI44" s="63"/>
    </row>
    <row r="45" spans="1:61" ht="31.5" hidden="1">
      <c r="A45" s="42" t="str">
        <f t="shared" si="4"/>
        <v/>
      </c>
      <c r="B45" s="43" t="str">
        <f t="shared" si="4"/>
        <v/>
      </c>
      <c r="C45" s="43"/>
      <c r="D45" s="43" t="str">
        <f t="shared" si="5"/>
        <v/>
      </c>
      <c r="E45" s="43"/>
      <c r="F45" s="43" t="str">
        <f t="shared" si="6"/>
        <v/>
      </c>
      <c r="G45" s="43"/>
      <c r="H45" s="43" t="str">
        <f t="shared" si="7"/>
        <v/>
      </c>
      <c r="I45" s="43" t="str">
        <f t="shared" si="7"/>
        <v/>
      </c>
      <c r="J45" s="43"/>
      <c r="K45" s="43" t="str">
        <f t="shared" si="8"/>
        <v/>
      </c>
      <c r="L45" s="43">
        <f t="shared" si="8"/>
        <v>1</v>
      </c>
      <c r="M45" s="43" t="str">
        <f t="shared" si="8"/>
        <v/>
      </c>
      <c r="N45" s="105" t="str">
        <f t="shared" si="8"/>
        <v/>
      </c>
      <c r="O45" s="106" t="str">
        <f t="shared" si="8"/>
        <v/>
      </c>
      <c r="P45" s="113">
        <f t="shared" si="8"/>
        <v>1</v>
      </c>
      <c r="Q45" s="42" t="str">
        <f t="shared" si="11"/>
        <v/>
      </c>
      <c r="R45" s="43">
        <f t="shared" si="11"/>
        <v>1</v>
      </c>
      <c r="S45" s="43" t="str">
        <f t="shared" si="11"/>
        <v/>
      </c>
      <c r="T45" s="43" t="str">
        <f t="shared" si="11"/>
        <v/>
      </c>
      <c r="U45" s="43" t="str">
        <f t="shared" si="11"/>
        <v/>
      </c>
      <c r="V45" s="43" t="str">
        <f t="shared" si="11"/>
        <v/>
      </c>
      <c r="W45" s="43" t="str">
        <f t="shared" si="11"/>
        <v/>
      </c>
      <c r="X45" s="44">
        <f t="shared" si="11"/>
        <v>1</v>
      </c>
      <c r="Y45" s="42" t="str">
        <f t="shared" si="12"/>
        <v/>
      </c>
      <c r="Z45" s="43">
        <f t="shared" si="12"/>
        <v>1</v>
      </c>
      <c r="AA45" s="43">
        <f t="shared" si="12"/>
        <v>1</v>
      </c>
      <c r="AB45" s="43">
        <f t="shared" si="12"/>
        <v>1</v>
      </c>
      <c r="AC45" s="105">
        <f t="shared" si="12"/>
        <v>1</v>
      </c>
      <c r="AD45" s="106" t="str">
        <f t="shared" si="12"/>
        <v/>
      </c>
      <c r="AE45" s="106" t="str">
        <f t="shared" si="12"/>
        <v/>
      </c>
      <c r="AF45" s="106" t="str">
        <f t="shared" si="12"/>
        <v/>
      </c>
      <c r="AG45" s="106" t="str">
        <f t="shared" si="12"/>
        <v/>
      </c>
      <c r="AH45" s="107">
        <f t="shared" si="12"/>
        <v>1</v>
      </c>
      <c r="AI45" s="96" t="str">
        <f t="shared" si="3"/>
        <v/>
      </c>
      <c r="AJ45" s="45" t="str">
        <f t="shared" si="9"/>
        <v/>
      </c>
      <c r="AK45" s="52" t="s">
        <v>59</v>
      </c>
      <c r="AL45" s="46" t="s">
        <v>54</v>
      </c>
      <c r="AM45" s="47">
        <v>44562</v>
      </c>
      <c r="AN45" s="47" cm="1">
        <f t="array" ref="AN45">IF(INDEX(NTG_2020_fr_DEER[#All],MATCH(1,(NTG_2020_Map!$AK45=NTG_2020_fr_DEER[[#All],[NTG_ID]])*(NTG_2020_Map!$AL45=NTG_2020_fr_DEER[[#All],[Version]]),0),MATCH(AN$2,NTG_2020_fr_DEER[#Headers],0))=0,"",INDEX(NTG_2020_fr_DEER[#All],MATCH(1,(NTG_2020_Map!$AK45=NTG_2020_fr_DEER[[#All],[NTG_ID]])*(NTG_2020_Map!$AL45=NTG_2020_fr_DEER[[#All],[Version]]),0),MATCH(AN$2,NTG_2020_fr_DEER[#Headers],0)))</f>
        <v>45291</v>
      </c>
      <c r="AO45" s="101" cm="1">
        <f t="array" ref="AO45">INDEX(NTG_2020_fr_DEER[#All],MATCH(1,(NTG_2020_Map!$AK45=NTG_2020_fr_DEER[[#All],[NTG_ID]])*(NTG_2020_Map!$AL45=NTG_2020_fr_DEER[[#All],[Version]]),0),MATCH(AO$2,NTG_2020_fr_DEER[#Headers],0))</f>
        <v>0.2</v>
      </c>
      <c r="AP45" s="101" cm="1">
        <f t="array" ref="AP45">INDEX(NTG_2020_fr_DEER[#All],MATCH(1,(NTG_2020_Map!$AK45=NTG_2020_fr_DEER[[#All],[NTG_ID]])*(NTG_2020_Map!$AL45=NTG_2020_fr_DEER[[#All],[Version]]),0),MATCH(AP$2,NTG_2020_fr_DEER[#Headers],0))</f>
        <v>0.2</v>
      </c>
      <c r="AQ45" s="48" t="str" cm="1">
        <f t="array" ref="AQ45">INDEX(NTG_2020_fr_DEER[#All],MATCH(1,(NTG_2020_Map!$AK45=NTG_2020_fr_DEER[[#All],[NTG_ID]])*(NTG_2020_Map!$AL45=NTG_2020_fr_DEER[[#All],[Version]]),0),MATCH(AQ$2,NTG_2020_fr_DEER[#Headers],0))</f>
        <v>Nonresidential HVAC natural-gas boilers</v>
      </c>
      <c r="AR45" s="48" t="str" cm="1">
        <f t="array" ref="AR45">INDEX(NTG_2020_fr_DEER[#All],MATCH(1,(NTG_2020_Map!$AK45=NTG_2020_fr_DEER[[#All],[NTG_ID]])*(NTG_2020_Map!$AL45=NTG_2020_fr_DEER[[#All],[Version]]),0),MATCH(AR$2,NTG_2020_fr_DEER[#Headers],0))</f>
        <v>Deem-WP</v>
      </c>
      <c r="AS45" s="48" t="str" cm="1">
        <f t="array" ref="AS45">INDEX(NTG_2020_fr_DEER[#All],MATCH(1,(NTG_2020_Map!$AK45=NTG_2020_fr_DEER[[#All],[NTG_ID]])*(NTG_2020_Map!$AL45=NTG_2020_fr_DEER[[#All],[Version]]),0),MATCH(AS$2,NTG_2020_fr_DEER[#Headers],0))</f>
        <v>AR|NR</v>
      </c>
      <c r="AT45" s="48" t="str" cm="1">
        <f t="array" ref="AT45">INDEX(NTG_2020_fr_DEER[#All],MATCH(1,(NTG_2020_Map!$AK45=NTG_2020_fr_DEER[[#All],[NTG_ID]])*(NTG_2020_Map!$AL45=NTG_2020_fr_DEER[[#All],[Version]]),0),MATCH(AT$2,NTG_2020_fr_DEER[#Headers],0))</f>
        <v>DnCust|DnDeemed|DnCustDI|DnDeemDI</v>
      </c>
      <c r="AU45" s="48" t="str" cm="1">
        <f t="array" ref="AU45">INDEX(NTG_2020_fr_DEER[#All],MATCH(1,(NTG_2020_Map!$AK45=NTG_2020_fr_DEER[[#All],[NTG_ID]])*(NTG_2020_Map!$AL45=NTG_2020_fr_DEER[[#All],[Version]]),0),MATCH(AU$2,NTG_2020_fr_DEER[#Headers],0))</f>
        <v/>
      </c>
      <c r="AV45" s="49" t="str" cm="1">
        <f t="array" ref="AV45">INDEX(NTG_2020_fr_DEER[#All],MATCH(1,(NTG_2020_Map!$AK45=NTG_2020_fr_DEER[[#All],[NTG_ID]])*(NTG_2020_Map!$AL45=NTG_2020_fr_DEER[[#All],[Version]]),0),MATCH(AV$2,NTG_2020_fr_DEER[#Headers],0))</f>
        <v>1</v>
      </c>
      <c r="AW45" s="49" t="str" cm="1">
        <f t="array" ref="AW45">INDEX(NTG_2020_fr_DEER[#All],MATCH(1,(NTG_2020_Map!$AK45=NTG_2020_fr_DEER[[#All],[NTG_ID]])*(NTG_2020_Map!$AL45=NTG_2020_fr_DEER[[#All],[Version]]),0),MATCH(AW$2,NTG_2020_fr_DEER[#Headers],0))</f>
        <v>1</v>
      </c>
      <c r="AX45" s="49" t="str" cm="1">
        <f t="array" ref="AX45">INDEX(NTG_2020_fr_DEER[#All],MATCH(1,(NTG_2020_Map!$AK45=NTG_2020_fr_DEER[[#All],[NTG_ID]])*(NTG_2020_Map!$AL45=NTG_2020_fr_DEER[[#All],[Version]]),0),MATCH(AX$2,NTG_2020_fr_DEER[#Headers],0))</f>
        <v>0</v>
      </c>
      <c r="AY45" s="50" cm="1">
        <f t="array" ref="AY45">INDEX(NTG_2020_fr_DEER[#All],MATCH(1,(NTG_2020_Map!$AK45=NTG_2020_fr_DEER[[#All],[NTG_ID]])*(NTG_2020_Map!$AL45=NTG_2020_fr_DEER[[#All],[Version]]),0),MATCH(AY$2,NTG_2020_fr_DEER[#Headers],0))</f>
        <v>44810.572696828705</v>
      </c>
      <c r="AZ45" s="48" t="str" cm="1">
        <f t="array" ref="AZ45">INDEX(NTG_2020_fr_DEER[#All],MATCH(1,(NTG_2020_Map!$AK45=NTG_2020_fr_DEER[[#All],[NTG_ID]])*(NTG_2020_Map!$AL45=NTG_2020_fr_DEER[[#All],[Version]]),0),MATCH(AZ$2,NTG_2020_fr_DEER[#Headers],0))</f>
        <v>Updated MeasureAppType, MeasImpactType, and DeliveryType to be more consistent and correct per Resolution E-5221 DEER2024</v>
      </c>
      <c r="BA45" s="48" t="str" cm="1">
        <f t="array" ref="BA45">INDEX(NTG_2020_fr_DEER[#All],MATCH(1,(NTG_2020_Map!$AK45=NTG_2020_fr_DEER[[#All],[NTG_ID]])*(NTG_2020_Map!$AL45=NTG_2020_fr_DEER[[#All],[Version]]),0),MATCH(BA$2,NTG_2020_fr_DEER[#Headers],0))</f>
        <v>Deemed Ex Ante Team</v>
      </c>
      <c r="BB45" s="50" cm="1">
        <f t="array" ref="BB45">INDEX(NTG_2020_fr_DEER[#All],MATCH(1,(NTG_2020_Map!$AK45=NTG_2020_fr_DEER[[#All],[NTG_ID]])*(NTG_2020_Map!$AL45=NTG_2020_fr_DEER[[#All],[Version]]),0),MATCH(BB$2,NTG_2020_fr_DEER[#Headers],0))</f>
        <v>44566.539816770834</v>
      </c>
      <c r="BC45" s="48" t="str" cm="1">
        <f t="array" ref="BC45">INDEX(NTG_2020_fr_DEER[#All],MATCH(1,(NTG_2020_Map!$AK45=NTG_2020_fr_DEER[[#All],[NTG_ID]])*(NTG_2020_Map!$AL45=NTG_2020_fr_DEER[[#All],[Version]]),0),MATCH(BC$2,NTG_2020_fr_DEER[#Headers],0))</f>
        <v>Per E-5082; “Program Year 2018 (PY 2018) HVAC Sector Impact Evaluation Final Report.”https://pda.energydataweb.com/#!/documents/2362/view.</v>
      </c>
      <c r="BD45" s="48" t="str" cm="1">
        <f t="array" ref="BD45">INDEX(NTG_2020_fr_DEER[#All],MATCH(1,(NTG_2020_Map!$AK44=NTG_2020_fr_DEER[[#All],[NTG_ID]])*(NTG_2020_Map!$AL44=NTG_2020_fr_DEER[[#All],[Version]]),0),MATCH(BD$2,NTG_2020_fr_DEER[#Headers],0))</f>
        <v>Deemed Ex Ante Team</v>
      </c>
      <c r="BE45" s="60" t="str" cm="1">
        <f t="array" ref="BE45">IFERROR(INDEX(NTG_2020_2022_09_06[#All],MATCH(1,(NTG_2020_Map!$AK44=INDEX(NTG_2020_2022_09_06[#All],,1))*(NTG_2020_Map!$AL44=INDEX(NTG_2020_2022_09_06[#All],,2)),0),8),"Record added subsequent to 2022-09-06")</f>
        <v>Deem-WP</v>
      </c>
      <c r="BF45" s="60" t="str" cm="1">
        <f t="array" ref="BF45">IFERROR(INDEX(NTG_2020_2022_09_06[#All],MATCH(1,(NTG_2020_Map!$AK44=INDEX(NTG_2020_2022_09_06[#All],,1))*(NTG_2020_Map!$AL44=INDEX(NTG_2020_2022_09_06[#All],,2)),0),9),"Record added subsequent to 2022-09-06")</f>
        <v>NR or AR</v>
      </c>
      <c r="BG45" s="60" t="str" cm="1">
        <f t="array" ref="BG45">IFERROR(INDEX(NTG_2020_2022_09_06[#All],MATCH(1,(NTG_2020_Map!$AK44=INDEX(NTG_2020_2022_09_06[#All],,1))*(NTG_2020_Map!$AL44=INDEX(NTG_2020_2022_09_06[#All],,2)),0),10),"Record added subsequent to 2022-09-06")</f>
        <v>All</v>
      </c>
      <c r="BH45" s="63"/>
      <c r="BI45" s="63"/>
    </row>
    <row r="46" spans="1:61" ht="42" hidden="1">
      <c r="A46" s="42" t="str">
        <f t="shared" si="4"/>
        <v/>
      </c>
      <c r="B46" s="43" t="str">
        <f t="shared" si="4"/>
        <v/>
      </c>
      <c r="C46" s="43"/>
      <c r="D46" s="43" t="str">
        <f t="shared" si="5"/>
        <v/>
      </c>
      <c r="E46" s="43"/>
      <c r="F46" s="43" t="str">
        <f t="shared" si="6"/>
        <v/>
      </c>
      <c r="G46" s="43"/>
      <c r="H46" s="43" t="str">
        <f t="shared" si="7"/>
        <v/>
      </c>
      <c r="I46" s="43" t="str">
        <f t="shared" si="7"/>
        <v/>
      </c>
      <c r="J46" s="43"/>
      <c r="K46" s="43" t="str">
        <f t="shared" si="8"/>
        <v/>
      </c>
      <c r="L46" s="43">
        <f t="shared" si="8"/>
        <v>1</v>
      </c>
      <c r="M46" s="43" t="str">
        <f t="shared" si="8"/>
        <v/>
      </c>
      <c r="N46" s="105" t="str">
        <f t="shared" ref="N46:P77" si="13">IF(ISERROR(FIND(N$2,$AR46)),"",1)</f>
        <v/>
      </c>
      <c r="O46" s="106" t="str">
        <f t="shared" si="13"/>
        <v/>
      </c>
      <c r="P46" s="113">
        <f t="shared" si="13"/>
        <v>1</v>
      </c>
      <c r="Q46" s="42">
        <f t="shared" si="11"/>
        <v>1</v>
      </c>
      <c r="R46" s="43">
        <f t="shared" si="11"/>
        <v>1</v>
      </c>
      <c r="S46" s="43">
        <f t="shared" si="11"/>
        <v>1</v>
      </c>
      <c r="T46" s="43">
        <f t="shared" si="11"/>
        <v>1</v>
      </c>
      <c r="U46" s="43">
        <f t="shared" si="11"/>
        <v>1</v>
      </c>
      <c r="V46" s="43">
        <f t="shared" si="11"/>
        <v>1</v>
      </c>
      <c r="W46" s="43">
        <f t="shared" si="11"/>
        <v>1</v>
      </c>
      <c r="X46" s="44">
        <f t="shared" si="11"/>
        <v>1</v>
      </c>
      <c r="Y46" s="42" t="str">
        <f t="shared" si="12"/>
        <v/>
      </c>
      <c r="Z46" s="43">
        <f t="shared" si="12"/>
        <v>1</v>
      </c>
      <c r="AA46" s="43">
        <f t="shared" si="12"/>
        <v>1</v>
      </c>
      <c r="AB46" s="43">
        <f t="shared" si="12"/>
        <v>1</v>
      </c>
      <c r="AC46" s="105">
        <f t="shared" si="12"/>
        <v>1</v>
      </c>
      <c r="AD46" s="106" t="str">
        <f t="shared" si="12"/>
        <v/>
      </c>
      <c r="AE46" s="106" t="str">
        <f t="shared" si="12"/>
        <v/>
      </c>
      <c r="AF46" s="106" t="str">
        <f t="shared" si="12"/>
        <v/>
      </c>
      <c r="AG46" s="106" t="str">
        <f t="shared" si="12"/>
        <v/>
      </c>
      <c r="AH46" s="107">
        <f t="shared" si="12"/>
        <v>1</v>
      </c>
      <c r="AI46" s="96" t="str">
        <f t="shared" si="3"/>
        <v/>
      </c>
      <c r="AJ46" s="45" t="str">
        <f t="shared" si="9"/>
        <v/>
      </c>
      <c r="AK46" s="52" t="s">
        <v>130</v>
      </c>
      <c r="AL46" s="46" t="s">
        <v>11</v>
      </c>
      <c r="AM46" s="47">
        <v>43466</v>
      </c>
      <c r="AN46" s="47" cm="1">
        <f t="array" ref="AN46">IF(INDEX(NTG_2020_fr_DEER[#All],MATCH(1,(NTG_2020_Map!$AK46=NTG_2020_fr_DEER[[#All],[NTG_ID]])*(NTG_2020_Map!$AL46=NTG_2020_fr_DEER[[#All],[Version]]),0),MATCH(AN$2,NTG_2020_fr_DEER[#Headers],0))=0,"",INDEX(NTG_2020_fr_DEER[#All],MATCH(1,(NTG_2020_Map!$AK46=NTG_2020_fr_DEER[[#All],[NTG_ID]])*(NTG_2020_Map!$AL46=NTG_2020_fr_DEER[[#All],[Version]]),0),MATCH(AN$2,NTG_2020_fr_DEER[#Headers],0)))</f>
        <v>44561</v>
      </c>
      <c r="AO46" s="101" cm="1">
        <f t="array" ref="AO46">INDEX(NTG_2020_fr_DEER[#All],MATCH(1,(NTG_2020_Map!$AK46=NTG_2020_fr_DEER[[#All],[NTG_ID]])*(NTG_2020_Map!$AL46=NTG_2020_fr_DEER[[#All],[Version]]),0),MATCH(AO$2,NTG_2020_fr_DEER[#Headers],0))</f>
        <v>0.6</v>
      </c>
      <c r="AP46" s="101" cm="1">
        <f t="array" ref="AP46">INDEX(NTG_2020_fr_DEER[#All],MATCH(1,(NTG_2020_Map!$AK46=NTG_2020_fr_DEER[[#All],[NTG_ID]])*(NTG_2020_Map!$AL46=NTG_2020_fr_DEER[[#All],[Version]]),0),MATCH(AP$2,NTG_2020_fr_DEER[#Headers],0))</f>
        <v>0.6</v>
      </c>
      <c r="AQ46" s="48" t="str" cm="1">
        <f t="array" ref="AQ46">INDEX(NTG_2020_fr_DEER[#All],MATCH(1,(NTG_2020_Map!$AK46=NTG_2020_fr_DEER[[#All],[NTG_ID]])*(NTG_2020_Map!$AL46=NTG_2020_fr_DEER[[#All],[Version]]),0),MATCH(AQ$2,NTG_2020_fr_DEER[#Headers],0))</f>
        <v>All package HVAC AC and HP replacements</v>
      </c>
      <c r="AR46" s="48" t="str" cm="1">
        <f t="array" ref="AR46">INDEX(NTG_2020_fr_DEER[#All],MATCH(1,(NTG_2020_Map!$AK46=NTG_2020_fr_DEER[[#All],[NTG_ID]])*(NTG_2020_Map!$AL46=NTG_2020_fr_DEER[[#All],[Version]]),0),MATCH(AR$2,NTG_2020_fr_DEER[#Headers],0))</f>
        <v>Deem-DEER|Deem-WP</v>
      </c>
      <c r="AS46" s="48" t="str" cm="1">
        <f t="array" ref="AS46">INDEX(NTG_2020_fr_DEER[#All],MATCH(1,(NTG_2020_Map!$AK46=NTG_2020_fr_DEER[[#All],[NTG_ID]])*(NTG_2020_Map!$AL46=NTG_2020_fr_DEER[[#All],[Version]]),0),MATCH(AS$2,NTG_2020_fr_DEER[#Headers],0))</f>
        <v>AOE|AR|BRO-Bhv|BRO-Op|BRO-RCx|BW|NC|NR</v>
      </c>
      <c r="AT46" s="48" t="str" cm="1">
        <f t="array" ref="AT46">INDEX(NTG_2020_fr_DEER[#All],MATCH(1,(NTG_2020_Map!$AK46=NTG_2020_fr_DEER[[#All],[NTG_ID]])*(NTG_2020_Map!$AL46=NTG_2020_fr_DEER[[#All],[Version]]),0),MATCH(AT$2,NTG_2020_fr_DEER[#Headers],0))</f>
        <v>DnCust|DnDeemed|DnCustDI|DnDeemDI</v>
      </c>
      <c r="AU46" s="48" t="str" cm="1">
        <f t="array" ref="AU46">INDEX(NTG_2020_fr_DEER[#All],MATCH(1,(NTG_2020_Map!$AK46=NTG_2020_fr_DEER[[#All],[NTG_ID]])*(NTG_2020_Map!$AL46=NTG_2020_fr_DEER[[#All],[Version]]),0),MATCH(AU$2,NTG_2020_fr_DEER[#Headers],0))</f>
        <v/>
      </c>
      <c r="AV46" s="49" t="str" cm="1">
        <f t="array" ref="AV46">INDEX(NTG_2020_fr_DEER[#All],MATCH(1,(NTG_2020_Map!$AK46=NTG_2020_fr_DEER[[#All],[NTG_ID]])*(NTG_2020_Map!$AL46=NTG_2020_fr_DEER[[#All],[Version]]),0),MATCH(AV$2,NTG_2020_fr_DEER[#Headers],0))</f>
        <v>1</v>
      </c>
      <c r="AW46" s="49" t="str" cm="1">
        <f t="array" ref="AW46">INDEX(NTG_2020_fr_DEER[#All],MATCH(1,(NTG_2020_Map!$AK46=NTG_2020_fr_DEER[[#All],[NTG_ID]])*(NTG_2020_Map!$AL46=NTG_2020_fr_DEER[[#All],[Version]]),0),MATCH(AW$2,NTG_2020_fr_DEER[#Headers],0))</f>
        <v>1</v>
      </c>
      <c r="AX46" s="49" t="str" cm="1">
        <f t="array" ref="AX46">INDEX(NTG_2020_fr_DEER[#All],MATCH(1,(NTG_2020_Map!$AK46=NTG_2020_fr_DEER[[#All],[NTG_ID]])*(NTG_2020_Map!$AL46=NTG_2020_fr_DEER[[#All],[Version]]),0),MATCH(AX$2,NTG_2020_fr_DEER[#Headers],0))</f>
        <v>0</v>
      </c>
      <c r="AY46" s="50" cm="1">
        <f t="array" ref="AY46">INDEX(NTG_2020_fr_DEER[#All],MATCH(1,(NTG_2020_Map!$AK46=NTG_2020_fr_DEER[[#All],[NTG_ID]])*(NTG_2020_Map!$AL46=NTG_2020_fr_DEER[[#All],[Version]]),0),MATCH(AY$2,NTG_2020_fr_DEER[#Headers],0))</f>
        <v>44827.76941760417</v>
      </c>
      <c r="AZ46" s="48" t="str" cm="1">
        <f t="array" ref="AZ46">INDEX(NTG_2020_fr_DEER[#All],MATCH(1,(NTG_2020_Map!$AK46=NTG_2020_fr_DEER[[#All],[NTG_ID]])*(NTG_2020_Map!$AL46=NTG_2020_fr_DEER[[#All],[Version]]),0),MATCH(AZ$2,NTG_2020_fr_DEER[#Headers],0))</f>
        <v>Expired per Resolution E-5087 DEER2022</v>
      </c>
      <c r="BA46" s="48" t="str" cm="1">
        <f t="array" ref="BA46">INDEX(NTG_2020_fr_DEER[#All],MATCH(1,(NTG_2020_Map!$AK46=NTG_2020_fr_DEER[[#All],[NTG_ID]])*(NTG_2020_Map!$AL46=NTG_2020_fr_DEER[[#All],[Version]]),0),MATCH(BA$2,NTG_2020_fr_DEER[#Headers],0))</f>
        <v>Deemed Ex Ante Team</v>
      </c>
      <c r="BB46" s="50" cm="1">
        <f t="array" ref="BB46">INDEX(NTG_2020_fr_DEER[#All],MATCH(1,(NTG_2020_Map!$AK46=NTG_2020_fr_DEER[[#All],[NTG_ID]])*(NTG_2020_Map!$AL46=NTG_2020_fr_DEER[[#All],[Version]]),0),MATCH(BB$2,NTG_2020_fr_DEER[#Headers],0))</f>
        <v>44566.539816770834</v>
      </c>
      <c r="BC46" s="48" t="str" cm="1">
        <f t="array" ref="BC46">INDEX(NTG_2020_fr_DEER[#All],MATCH(1,(NTG_2020_Map!$AK46=NTG_2020_fr_DEER[[#All],[NTG_ID]])*(NTG_2020_Map!$AL46=NTG_2020_fr_DEER[[#All],[Version]]),0),MATCH(BC$2,NTG_2020_fr_DEER[#Headers],0))</f>
        <v/>
      </c>
      <c r="BD46" s="48" t="str" cm="1">
        <f t="array" ref="BD46">INDEX(NTG_2020_fr_DEER[#All],MATCH(1,(NTG_2020_Map!$AK45=NTG_2020_fr_DEER[[#All],[NTG_ID]])*(NTG_2020_Map!$AL45=NTG_2020_fr_DEER[[#All],[Version]]),0),MATCH(BD$2,NTG_2020_fr_DEER[#Headers],0))</f>
        <v>Deemed Ex Ante Team</v>
      </c>
      <c r="BE46" s="60" t="str" cm="1">
        <f t="array" ref="BE46">IFERROR(INDEX(NTG_2020_2022_09_06[#All],MATCH(1,(NTG_2020_Map!$AK45=INDEX(NTG_2020_2022_09_06[#All],,1))*(NTG_2020_Map!$AL45=INDEX(NTG_2020_2022_09_06[#All],,2)),0),8),"Record added subsequent to 2022-09-06")</f>
        <v>Deem-WP</v>
      </c>
      <c r="BF46" s="60" t="str" cm="1">
        <f t="array" ref="BF46">IFERROR(INDEX(NTG_2020_2022_09_06[#All],MATCH(1,(NTG_2020_Map!$AK45=INDEX(NTG_2020_2022_09_06[#All],,1))*(NTG_2020_Map!$AL45=INDEX(NTG_2020_2022_09_06[#All],,2)),0),9),"Record added subsequent to 2022-09-06")</f>
        <v>NR or AR</v>
      </c>
      <c r="BG46" s="60" t="str" cm="1">
        <f t="array" ref="BG46">IFERROR(INDEX(NTG_2020_2022_09_06[#All],MATCH(1,(NTG_2020_Map!$AK45=INDEX(NTG_2020_2022_09_06[#All],,1))*(NTG_2020_Map!$AL45=INDEX(NTG_2020_2022_09_06[#All],,2)),0),10),"Record added subsequent to 2022-09-06")</f>
        <v>Downstream</v>
      </c>
      <c r="BH46" s="63"/>
      <c r="BI46" s="63"/>
    </row>
    <row r="47" spans="1:61" ht="42" hidden="1">
      <c r="A47" s="42" t="str">
        <f t="shared" si="4"/>
        <v/>
      </c>
      <c r="B47" s="43" t="str">
        <f t="shared" si="4"/>
        <v/>
      </c>
      <c r="C47" s="43"/>
      <c r="D47" s="43" t="str">
        <f t="shared" si="5"/>
        <v/>
      </c>
      <c r="E47" s="43"/>
      <c r="F47" s="43" t="str">
        <f t="shared" si="6"/>
        <v/>
      </c>
      <c r="G47" s="43"/>
      <c r="H47" s="43" t="str">
        <f t="shared" si="7"/>
        <v/>
      </c>
      <c r="I47" s="43" t="str">
        <f t="shared" si="7"/>
        <v/>
      </c>
      <c r="J47" s="43"/>
      <c r="K47" s="43" t="str">
        <f t="shared" ref="K47:P78" si="14">IF(ISERROR(FIND(K$2,$AR47)),"",1)</f>
        <v/>
      </c>
      <c r="L47" s="43">
        <f t="shared" si="14"/>
        <v>1</v>
      </c>
      <c r="M47" s="43" t="str">
        <f t="shared" si="14"/>
        <v/>
      </c>
      <c r="N47" s="105" t="str">
        <f t="shared" si="13"/>
        <v/>
      </c>
      <c r="O47" s="106" t="str">
        <f t="shared" si="13"/>
        <v/>
      </c>
      <c r="P47" s="113">
        <f t="shared" si="13"/>
        <v>1</v>
      </c>
      <c r="Q47" s="42">
        <f t="shared" si="11"/>
        <v>1</v>
      </c>
      <c r="R47" s="43">
        <f t="shared" si="11"/>
        <v>1</v>
      </c>
      <c r="S47" s="43">
        <f t="shared" si="11"/>
        <v>1</v>
      </c>
      <c r="T47" s="43">
        <f t="shared" si="11"/>
        <v>1</v>
      </c>
      <c r="U47" s="43">
        <f t="shared" si="11"/>
        <v>1</v>
      </c>
      <c r="V47" s="43">
        <f t="shared" si="11"/>
        <v>1</v>
      </c>
      <c r="W47" s="43">
        <f t="shared" si="11"/>
        <v>1</v>
      </c>
      <c r="X47" s="44">
        <f t="shared" si="11"/>
        <v>1</v>
      </c>
      <c r="Y47" s="42" t="str">
        <f t="shared" si="12"/>
        <v/>
      </c>
      <c r="Z47" s="43">
        <f t="shared" si="12"/>
        <v>1</v>
      </c>
      <c r="AA47" s="43">
        <f t="shared" si="12"/>
        <v>1</v>
      </c>
      <c r="AB47" s="43">
        <f t="shared" si="12"/>
        <v>1</v>
      </c>
      <c r="AC47" s="105">
        <f t="shared" si="12"/>
        <v>1</v>
      </c>
      <c r="AD47" s="106" t="str">
        <f t="shared" si="12"/>
        <v/>
      </c>
      <c r="AE47" s="106" t="str">
        <f t="shared" si="12"/>
        <v/>
      </c>
      <c r="AF47" s="106" t="str">
        <f t="shared" si="12"/>
        <v/>
      </c>
      <c r="AG47" s="106" t="str">
        <f t="shared" si="12"/>
        <v/>
      </c>
      <c r="AH47" s="107">
        <f t="shared" si="12"/>
        <v>1</v>
      </c>
      <c r="AI47" s="96" t="str">
        <f t="shared" si="3"/>
        <v/>
      </c>
      <c r="AJ47" s="45" t="str">
        <f t="shared" si="9"/>
        <v/>
      </c>
      <c r="AK47" s="52" t="s">
        <v>149</v>
      </c>
      <c r="AL47" s="46" t="s">
        <v>11</v>
      </c>
      <c r="AM47" s="47">
        <v>43466</v>
      </c>
      <c r="AN47" s="47" cm="1">
        <f t="array" ref="AN47">IF(INDEX(NTG_2020_fr_DEER[#All],MATCH(1,(NTG_2020_Map!$AK47=NTG_2020_fr_DEER[[#All],[NTG_ID]])*(NTG_2020_Map!$AL47=NTG_2020_fr_DEER[[#All],[Version]]),0),MATCH(AN$2,NTG_2020_fr_DEER[#Headers],0))=0,"",INDEX(NTG_2020_fr_DEER[#All],MATCH(1,(NTG_2020_Map!$AK47=NTG_2020_fr_DEER[[#All],[NTG_ID]])*(NTG_2020_Map!$AL47=NTG_2020_fr_DEER[[#All],[Version]]),0),MATCH(AN$2,NTG_2020_fr_DEER[#Headers],0)))</f>
        <v>43830</v>
      </c>
      <c r="AO47" s="101" cm="1">
        <f t="array" ref="AO47">INDEX(NTG_2020_fr_DEER[#All],MATCH(1,(NTG_2020_Map!$AK47=NTG_2020_fr_DEER[[#All],[NTG_ID]])*(NTG_2020_Map!$AL47=NTG_2020_fr_DEER[[#All],[Version]]),0),MATCH(AO$2,NTG_2020_fr_DEER[#Headers],0))</f>
        <v>0.73</v>
      </c>
      <c r="AP47" s="101" cm="1">
        <f t="array" ref="AP47">INDEX(NTG_2020_fr_DEER[#All],MATCH(1,(NTG_2020_Map!$AK47=NTG_2020_fr_DEER[[#All],[NTG_ID]])*(NTG_2020_Map!$AL47=NTG_2020_fr_DEER[[#All],[Version]]),0),MATCH(AP$2,NTG_2020_fr_DEER[#Headers],0))</f>
        <v>0.73</v>
      </c>
      <c r="AQ47" s="48" t="str" cm="1">
        <f t="array" ref="AQ47">INDEX(NTG_2020_fr_DEER[#All],MATCH(1,(NTG_2020_Map!$AK47=NTG_2020_fr_DEER[[#All],[NTG_ID]])*(NTG_2020_Map!$AL47=NTG_2020_fr_DEER[[#All],[Version]]),0),MATCH(AQ$2,NTG_2020_fr_DEER[#Headers],0))</f>
        <v>HVAC Maintenance: Refrigerant Charge Adjustment (RCA)</v>
      </c>
      <c r="AR47" s="48" t="str" cm="1">
        <f t="array" ref="AR47">INDEX(NTG_2020_fr_DEER[#All],MATCH(1,(NTG_2020_Map!$AK47=NTG_2020_fr_DEER[[#All],[NTG_ID]])*(NTG_2020_Map!$AL47=NTG_2020_fr_DEER[[#All],[Version]]),0),MATCH(AR$2,NTG_2020_fr_DEER[#Headers],0))</f>
        <v>Deem-DEER|Deem-WP</v>
      </c>
      <c r="AS47" s="48" t="str" cm="1">
        <f t="array" ref="AS47">INDEX(NTG_2020_fr_DEER[#All],MATCH(1,(NTG_2020_Map!$AK47=NTG_2020_fr_DEER[[#All],[NTG_ID]])*(NTG_2020_Map!$AL47=NTG_2020_fr_DEER[[#All],[Version]]),0),MATCH(AS$2,NTG_2020_fr_DEER[#Headers],0))</f>
        <v>AOE|AR|BRO-Bhv|BRO-Op|BRO-RCx|BW|NC|NR</v>
      </c>
      <c r="AT47" s="48" t="str" cm="1">
        <f t="array" ref="AT47">INDEX(NTG_2020_fr_DEER[#All],MATCH(1,(NTG_2020_Map!$AK47=NTG_2020_fr_DEER[[#All],[NTG_ID]])*(NTG_2020_Map!$AL47=NTG_2020_fr_DEER[[#All],[Version]]),0),MATCH(AT$2,NTG_2020_fr_DEER[#Headers],0))</f>
        <v>DnCust|DnDeemed|DnCustDI|DnDeemDI</v>
      </c>
      <c r="AU47" s="48" t="str" cm="1">
        <f t="array" ref="AU47">INDEX(NTG_2020_fr_DEER[#All],MATCH(1,(NTG_2020_Map!$AK47=NTG_2020_fr_DEER[[#All],[NTG_ID]])*(NTG_2020_Map!$AL47=NTG_2020_fr_DEER[[#All],[Version]]),0),MATCH(AU$2,NTG_2020_fr_DEER[#Headers],0))</f>
        <v/>
      </c>
      <c r="AV47" s="49" t="str" cm="1">
        <f t="array" ref="AV47">INDEX(NTG_2020_fr_DEER[#All],MATCH(1,(NTG_2020_Map!$AK47=NTG_2020_fr_DEER[[#All],[NTG_ID]])*(NTG_2020_Map!$AL47=NTG_2020_fr_DEER[[#All],[Version]]),0),MATCH(AV$2,NTG_2020_fr_DEER[#Headers],0))</f>
        <v>1</v>
      </c>
      <c r="AW47" s="49" t="str" cm="1">
        <f t="array" ref="AW47">INDEX(NTG_2020_fr_DEER[#All],MATCH(1,(NTG_2020_Map!$AK47=NTG_2020_fr_DEER[[#All],[NTG_ID]])*(NTG_2020_Map!$AL47=NTG_2020_fr_DEER[[#All],[Version]]),0),MATCH(AW$2,NTG_2020_fr_DEER[#Headers],0))</f>
        <v>1</v>
      </c>
      <c r="AX47" s="49" t="str" cm="1">
        <f t="array" ref="AX47">INDEX(NTG_2020_fr_DEER[#All],MATCH(1,(NTG_2020_Map!$AK47=NTG_2020_fr_DEER[[#All],[NTG_ID]])*(NTG_2020_Map!$AL47=NTG_2020_fr_DEER[[#All],[Version]]),0),MATCH(AX$2,NTG_2020_fr_DEER[#Headers],0))</f>
        <v>0</v>
      </c>
      <c r="AY47" s="50" cm="1">
        <f t="array" ref="AY47">INDEX(NTG_2020_fr_DEER[#All],MATCH(1,(NTG_2020_Map!$AK47=NTG_2020_fr_DEER[[#All],[NTG_ID]])*(NTG_2020_Map!$AL47=NTG_2020_fr_DEER[[#All],[Version]]),0),MATCH(AY$2,NTG_2020_fr_DEER[#Headers],0))</f>
        <v>44810.572696828705</v>
      </c>
      <c r="AZ47" s="48" t="str" cm="1">
        <f t="array" ref="AZ47">INDEX(NTG_2020_fr_DEER[#All],MATCH(1,(NTG_2020_Map!$AK47=NTG_2020_fr_DEER[[#All],[NTG_ID]])*(NTG_2020_Map!$AL47=NTG_2020_fr_DEER[[#All],[Version]]),0),MATCH(AZ$2,NTG_2020_fr_DEER[#Headers],0))</f>
        <v>Updated MeasureAppType, MeasImpactType, and DeliveryType to be more consistent and correct per Resolution E-5221 DEER2024</v>
      </c>
      <c r="BA47" s="48" t="str" cm="1">
        <f t="array" ref="BA47">INDEX(NTG_2020_fr_DEER[#All],MATCH(1,(NTG_2020_Map!$AK47=NTG_2020_fr_DEER[[#All],[NTG_ID]])*(NTG_2020_Map!$AL47=NTG_2020_fr_DEER[[#All],[Version]]),0),MATCH(BA$2,NTG_2020_fr_DEER[#Headers],0))</f>
        <v>Deemed Ex Ante Team</v>
      </c>
      <c r="BB47" s="50" cm="1">
        <f t="array" ref="BB47">INDEX(NTG_2020_fr_DEER[#All],MATCH(1,(NTG_2020_Map!$AK47=NTG_2020_fr_DEER[[#All],[NTG_ID]])*(NTG_2020_Map!$AL47=NTG_2020_fr_DEER[[#All],[Version]]),0),MATCH(BB$2,NTG_2020_fr_DEER[#Headers],0))</f>
        <v>44566.539816770834</v>
      </c>
      <c r="BC47" s="48" t="str" cm="1">
        <f t="array" ref="BC47">INDEX(NTG_2020_fr_DEER[#All],MATCH(1,(NTG_2020_Map!$AK47=NTG_2020_fr_DEER[[#All],[NTG_ID]])*(NTG_2020_Map!$AL47=NTG_2020_fr_DEER[[#All],[Version]]),0),MATCH(BC$2,NTG_2020_fr_DEER[#Headers],0))</f>
        <v/>
      </c>
      <c r="BD47" s="48" t="str" cm="1">
        <f t="array" ref="BD47">INDEX(NTG_2020_fr_DEER[#All],MATCH(1,(NTG_2020_Map!$AK46=NTG_2020_fr_DEER[[#All],[NTG_ID]])*(NTG_2020_Map!$AL46=NTG_2020_fr_DEER[[#All],[Version]]),0),MATCH(BD$2,NTG_2020_fr_DEER[#Headers],0))</f>
        <v>Deemed Ex Ante Team</v>
      </c>
      <c r="BE47" s="60" t="str" cm="1">
        <f t="array" ref="BE47">IFERROR(INDEX(NTG_2020_2022_09_06[#All],MATCH(1,(NTG_2020_Map!$AK46=INDEX(NTG_2020_2022_09_06[#All],,1))*(NTG_2020_Map!$AL46=INDEX(NTG_2020_2022_09_06[#All],,2)),0),8),"Record added subsequent to 2022-09-06")</f>
        <v>Deemed</v>
      </c>
      <c r="BF47" s="60" t="str" cm="1">
        <f t="array" ref="BF47">IFERROR(INDEX(NTG_2020_2022_09_06[#All],MATCH(1,(NTG_2020_Map!$AK46=INDEX(NTG_2020_2022_09_06[#All],,1))*(NTG_2020_Map!$AL46=INDEX(NTG_2020_2022_09_06[#All],,2)),0),9),"Record added subsequent to 2022-09-06")</f>
        <v>All</v>
      </c>
      <c r="BG47" s="60" t="str" cm="1">
        <f t="array" ref="BG47">IFERROR(INDEX(NTG_2020_2022_09_06[#All],MATCH(1,(NTG_2020_Map!$AK46=INDEX(NTG_2020_2022_09_06[#All],,1))*(NTG_2020_Map!$AL46=INDEX(NTG_2020_2022_09_06[#All],,2)),0),10),"Record added subsequent to 2022-09-06")</f>
        <v>Downstream</v>
      </c>
      <c r="BH47" s="63"/>
      <c r="BI47" s="63"/>
    </row>
    <row r="48" spans="1:61" ht="31.5" hidden="1">
      <c r="A48" s="42" t="str">
        <f t="shared" si="4"/>
        <v/>
      </c>
      <c r="B48" s="43" t="str">
        <f t="shared" si="4"/>
        <v/>
      </c>
      <c r="C48" s="43"/>
      <c r="D48" s="43" t="str">
        <f t="shared" si="5"/>
        <v/>
      </c>
      <c r="E48" s="43"/>
      <c r="F48" s="43" t="str">
        <f t="shared" si="6"/>
        <v/>
      </c>
      <c r="G48" s="43"/>
      <c r="H48" s="43" t="str">
        <f t="shared" si="7"/>
        <v/>
      </c>
      <c r="I48" s="43" t="str">
        <f t="shared" si="7"/>
        <v/>
      </c>
      <c r="J48" s="43"/>
      <c r="K48" s="43" t="str">
        <f t="shared" si="14"/>
        <v/>
      </c>
      <c r="L48" s="43">
        <f t="shared" si="14"/>
        <v>1</v>
      </c>
      <c r="M48" s="43" t="str">
        <f t="shared" si="14"/>
        <v/>
      </c>
      <c r="N48" s="105" t="str">
        <f t="shared" si="13"/>
        <v/>
      </c>
      <c r="O48" s="106" t="str">
        <f t="shared" si="13"/>
        <v/>
      </c>
      <c r="P48" s="113">
        <f t="shared" si="13"/>
        <v>1</v>
      </c>
      <c r="Q48" s="42" t="str">
        <f t="shared" si="11"/>
        <v/>
      </c>
      <c r="R48" s="43">
        <f t="shared" si="11"/>
        <v>1</v>
      </c>
      <c r="S48" s="43" t="str">
        <f t="shared" si="11"/>
        <v/>
      </c>
      <c r="T48" s="43" t="str">
        <f t="shared" si="11"/>
        <v/>
      </c>
      <c r="U48" s="43" t="str">
        <f t="shared" si="11"/>
        <v/>
      </c>
      <c r="V48" s="43" t="str">
        <f t="shared" si="11"/>
        <v/>
      </c>
      <c r="W48" s="43">
        <f t="shared" si="11"/>
        <v>1</v>
      </c>
      <c r="X48" s="44">
        <f t="shared" si="11"/>
        <v>1</v>
      </c>
      <c r="Y48" s="42">
        <f t="shared" si="12"/>
        <v>1</v>
      </c>
      <c r="Z48" s="43">
        <f t="shared" si="12"/>
        <v>1</v>
      </c>
      <c r="AA48" s="43">
        <f t="shared" si="12"/>
        <v>1</v>
      </c>
      <c r="AB48" s="43">
        <f t="shared" si="12"/>
        <v>1</v>
      </c>
      <c r="AC48" s="105">
        <f t="shared" si="12"/>
        <v>1</v>
      </c>
      <c r="AD48" s="106" t="str">
        <f t="shared" si="12"/>
        <v/>
      </c>
      <c r="AE48" s="106" t="str">
        <f t="shared" si="12"/>
        <v/>
      </c>
      <c r="AF48" s="106" t="str">
        <f t="shared" si="12"/>
        <v/>
      </c>
      <c r="AG48" s="106" t="str">
        <f t="shared" si="12"/>
        <v/>
      </c>
      <c r="AH48" s="107">
        <f t="shared" si="12"/>
        <v>1</v>
      </c>
      <c r="AI48" s="96" t="str">
        <f t="shared" si="3"/>
        <v/>
      </c>
      <c r="AJ48" s="45" t="str">
        <f t="shared" si="9"/>
        <v/>
      </c>
      <c r="AK48" s="52" t="s">
        <v>71</v>
      </c>
      <c r="AL48" s="46" t="s">
        <v>54</v>
      </c>
      <c r="AM48" s="47">
        <v>44562</v>
      </c>
      <c r="AN48" s="47" cm="1">
        <f t="array" ref="AN48">IF(INDEX(NTG_2020_fr_DEER[#All],MATCH(1,(NTG_2020_Map!$AK48=NTG_2020_fr_DEER[[#All],[NTG_ID]])*(NTG_2020_Map!$AL48=NTG_2020_fr_DEER[[#All],[Version]]),0),MATCH(AN$2,NTG_2020_fr_DEER[#Headers],0))=0,"",INDEX(NTG_2020_fr_DEER[#All],MATCH(1,(NTG_2020_Map!$AK48=NTG_2020_fr_DEER[[#All],[NTG_ID]])*(NTG_2020_Map!$AL48=NTG_2020_fr_DEER[[#All],[Version]]),0),MATCH(AN$2,NTG_2020_fr_DEER[#Headers],0)))</f>
        <v>46022</v>
      </c>
      <c r="AO48" s="101" cm="1">
        <f t="array" ref="AO48">INDEX(NTG_2020_fr_DEER[#All],MATCH(1,(NTG_2020_Map!$AK48=NTG_2020_fr_DEER[[#All],[NTG_ID]])*(NTG_2020_Map!$AL48=NTG_2020_fr_DEER[[#All],[Version]]),0),MATCH(AO$2,NTG_2020_fr_DEER[#Headers],0))</f>
        <v>0.5</v>
      </c>
      <c r="AP48" s="101" cm="1">
        <f t="array" ref="AP48">INDEX(NTG_2020_fr_DEER[#All],MATCH(1,(NTG_2020_Map!$AK48=NTG_2020_fr_DEER[[#All],[NTG_ID]])*(NTG_2020_Map!$AL48=NTG_2020_fr_DEER[[#All],[Version]]),0),MATCH(AP$2,NTG_2020_fr_DEER[#Headers],0))</f>
        <v>0.6</v>
      </c>
      <c r="AQ48" s="48" t="str" cm="1">
        <f t="array" ref="AQ48">INDEX(NTG_2020_fr_DEER[#All],MATCH(1,(NTG_2020_Map!$AK48=NTG_2020_fr_DEER[[#All],[NTG_ID]])*(NTG_2020_Map!$AL48=NTG_2020_fr_DEER[[#All],[Version]]),0),MATCH(AQ$2,NTG_2020_fr_DEER[#Headers],0))</f>
        <v>Nonresidential rooftop and split system HVAC upgrades</v>
      </c>
      <c r="AR48" s="48" t="str" cm="1">
        <f t="array" ref="AR48">INDEX(NTG_2020_fr_DEER[#All],MATCH(1,(NTG_2020_Map!$AK48=NTG_2020_fr_DEER[[#All],[NTG_ID]])*(NTG_2020_Map!$AL48=NTG_2020_fr_DEER[[#All],[Version]]),0),MATCH(AR$2,NTG_2020_fr_DEER[#Headers],0))</f>
        <v>Deem-DEER|Deem-WP</v>
      </c>
      <c r="AS48" s="48" t="str" cm="1">
        <f t="array" ref="AS48">INDEX(NTG_2020_fr_DEER[#All],MATCH(1,(NTG_2020_Map!$AK48=NTG_2020_fr_DEER[[#All],[NTG_ID]])*(NTG_2020_Map!$AL48=NTG_2020_fr_DEER[[#All],[Version]]),0),MATCH(AS$2,NTG_2020_fr_DEER[#Headers],0))</f>
        <v>AR|NC|NR</v>
      </c>
      <c r="AT48" s="48" t="str" cm="1">
        <f t="array" ref="AT48">INDEX(NTG_2020_fr_DEER[#All],MATCH(1,(NTG_2020_Map!$AK48=NTG_2020_fr_DEER[[#All],[NTG_ID]])*(NTG_2020_Map!$AL48=NTG_2020_fr_DEER[[#All],[Version]]),0),MATCH(AT$2,NTG_2020_fr_DEER[#Headers],0))</f>
        <v>UpDeemed|DnCust|DnDeemed|DnCustDI|DnDeemDI</v>
      </c>
      <c r="AU48" s="48" t="str" cm="1">
        <f t="array" ref="AU48">INDEX(NTG_2020_fr_DEER[#All],MATCH(1,(NTG_2020_Map!$AK48=NTG_2020_fr_DEER[[#All],[NTG_ID]])*(NTG_2020_Map!$AL48=NTG_2020_fr_DEER[[#All],[Version]]),0),MATCH(AU$2,NTG_2020_fr_DEER[#Headers],0))</f>
        <v/>
      </c>
      <c r="AV48" s="49" t="str" cm="1">
        <f t="array" ref="AV48">INDEX(NTG_2020_fr_DEER[#All],MATCH(1,(NTG_2020_Map!$AK48=NTG_2020_fr_DEER[[#All],[NTG_ID]])*(NTG_2020_Map!$AL48=NTG_2020_fr_DEER[[#All],[Version]]),0),MATCH(AV$2,NTG_2020_fr_DEER[#Headers],0))</f>
        <v>1</v>
      </c>
      <c r="AW48" s="49" t="str" cm="1">
        <f t="array" ref="AW48">INDEX(NTG_2020_fr_DEER[#All],MATCH(1,(NTG_2020_Map!$AK48=NTG_2020_fr_DEER[[#All],[NTG_ID]])*(NTG_2020_Map!$AL48=NTG_2020_fr_DEER[[#All],[Version]]),0),MATCH(AW$2,NTG_2020_fr_DEER[#Headers],0))</f>
        <v>1</v>
      </c>
      <c r="AX48" s="49" t="str" cm="1">
        <f t="array" ref="AX48">INDEX(NTG_2020_fr_DEER[#All],MATCH(1,(NTG_2020_Map!$AK48=NTG_2020_fr_DEER[[#All],[NTG_ID]])*(NTG_2020_Map!$AL48=NTG_2020_fr_DEER[[#All],[Version]]),0),MATCH(AX$2,NTG_2020_fr_DEER[#Headers],0))</f>
        <v>0</v>
      </c>
      <c r="AY48" s="50" cm="1">
        <f t="array" ref="AY48">INDEX(NTG_2020_fr_DEER[#All],MATCH(1,(NTG_2020_Map!$AK48=NTG_2020_fr_DEER[[#All],[NTG_ID]])*(NTG_2020_Map!$AL48=NTG_2020_fr_DEER[[#All],[Version]]),0),MATCH(AY$2,NTG_2020_fr_DEER[#Headers],0))</f>
        <v>45448.629734189817</v>
      </c>
      <c r="AZ48" s="48" t="str" cm="1">
        <f t="array" ref="AZ48">INDEX(NTG_2020_fr_DEER[#All],MATCH(1,(NTG_2020_Map!$AK48=NTG_2020_fr_DEER[[#All],[NTG_ID]])*(NTG_2020_Map!$AL48=NTG_2020_fr_DEER[[#All],[Version]]),0),MATCH(AZ$2,NTG_2020_fr_DEER[#Headers],0))</f>
        <v>Expired this record since a new record was created that uses the updated Measure Impact Types and Delivery Types per DEER2026 Scoping Document.</v>
      </c>
      <c r="BA48" s="48" t="str" cm="1">
        <f t="array" ref="BA48">INDEX(NTG_2020_fr_DEER[#All],MATCH(1,(NTG_2020_Map!$AK48=NTG_2020_fr_DEER[[#All],[NTG_ID]])*(NTG_2020_Map!$AL48=NTG_2020_fr_DEER[[#All],[Version]]),0),MATCH(BA$2,NTG_2020_fr_DEER[#Headers],0))</f>
        <v>Deemed Ex Ante Team</v>
      </c>
      <c r="BB48" s="50" cm="1">
        <f t="array" ref="BB48">INDEX(NTG_2020_fr_DEER[#All],MATCH(1,(NTG_2020_Map!$AK48=NTG_2020_fr_DEER[[#All],[NTG_ID]])*(NTG_2020_Map!$AL48=NTG_2020_fr_DEER[[#All],[Version]]),0),MATCH(BB$2,NTG_2020_fr_DEER[#Headers],0))</f>
        <v>44566.539816770834</v>
      </c>
      <c r="BC48" s="48" t="str" cm="1">
        <f t="array" ref="BC48">INDEX(NTG_2020_fr_DEER[#All],MATCH(1,(NTG_2020_Map!$AK48=NTG_2020_fr_DEER[[#All],[NTG_ID]])*(NTG_2020_Map!$AL48=NTG_2020_fr_DEER[[#All],[Version]]),0),MATCH(BC$2,NTG_2020_fr_DEER[#Headers],0))</f>
        <v>Per E-5082; “Program Year 2018 (PY 2018) HVAC Sector Impact Evaluation Final Report.”https://pda.energydataweb.com/#!/documents/2362/view.</v>
      </c>
      <c r="BD48" s="48" t="str" cm="1">
        <f t="array" ref="BD48">INDEX(NTG_2020_fr_DEER[#All],MATCH(1,(NTG_2020_Map!$AK47=NTG_2020_fr_DEER[[#All],[NTG_ID]])*(NTG_2020_Map!$AL47=NTG_2020_fr_DEER[[#All],[Version]]),0),MATCH(BD$2,NTG_2020_fr_DEER[#Headers],0))</f>
        <v>Deemed Ex Ante Team</v>
      </c>
      <c r="BE48" s="60" t="str" cm="1">
        <f t="array" ref="BE48">IFERROR(INDEX(NTG_2020_2022_09_06[#All],MATCH(1,(NTG_2020_Map!$AK47=INDEX(NTG_2020_2022_09_06[#All],,1))*(NTG_2020_Map!$AL47=INDEX(NTG_2020_2022_09_06[#All],,2)),0),8),"Record added subsequent to 2022-09-06")</f>
        <v>Deemed</v>
      </c>
      <c r="BF48" s="60" t="str" cm="1">
        <f t="array" ref="BF48">IFERROR(INDEX(NTG_2020_2022_09_06[#All],MATCH(1,(NTG_2020_Map!$AK47=INDEX(NTG_2020_2022_09_06[#All],,1))*(NTG_2020_Map!$AL47=INDEX(NTG_2020_2022_09_06[#All],,2)),0),9),"Record added subsequent to 2022-09-06")</f>
        <v>All</v>
      </c>
      <c r="BG48" s="60" t="str" cm="1">
        <f t="array" ref="BG48">IFERROR(INDEX(NTG_2020_2022_09_06[#All],MATCH(1,(NTG_2020_Map!$AK47=INDEX(NTG_2020_2022_09_06[#All],,1))*(NTG_2020_Map!$AL47=INDEX(NTG_2020_2022_09_06[#All],,2)),0),10),"Record added subsequent to 2022-09-06")</f>
        <v>All except upstream</v>
      </c>
      <c r="BH48" s="63"/>
      <c r="BI48" s="63"/>
    </row>
    <row r="49" spans="1:61" ht="31.5" hidden="1">
      <c r="A49" s="42" t="str">
        <f t="shared" si="4"/>
        <v/>
      </c>
      <c r="B49" s="43" t="str">
        <f t="shared" si="4"/>
        <v/>
      </c>
      <c r="C49" s="43"/>
      <c r="D49" s="43" t="str">
        <f t="shared" si="5"/>
        <v/>
      </c>
      <c r="E49" s="43"/>
      <c r="F49" s="43" t="str">
        <f t="shared" si="6"/>
        <v/>
      </c>
      <c r="G49" s="43"/>
      <c r="H49" s="43" t="str">
        <f t="shared" si="7"/>
        <v/>
      </c>
      <c r="I49" s="43" t="str">
        <f t="shared" si="7"/>
        <v/>
      </c>
      <c r="J49" s="43"/>
      <c r="K49" s="43" t="str">
        <f t="shared" si="14"/>
        <v/>
      </c>
      <c r="L49" s="43">
        <f t="shared" si="14"/>
        <v>1</v>
      </c>
      <c r="M49" s="43" t="str">
        <f t="shared" si="14"/>
        <v/>
      </c>
      <c r="N49" s="105" t="str">
        <f t="shared" si="13"/>
        <v/>
      </c>
      <c r="O49" s="106" t="str">
        <f t="shared" si="13"/>
        <v/>
      </c>
      <c r="P49" s="113">
        <f t="shared" si="13"/>
        <v>1</v>
      </c>
      <c r="Q49" s="42" t="str">
        <f t="shared" si="11"/>
        <v/>
      </c>
      <c r="R49" s="43">
        <f t="shared" si="11"/>
        <v>1</v>
      </c>
      <c r="S49" s="43" t="str">
        <f t="shared" si="11"/>
        <v/>
      </c>
      <c r="T49" s="43" t="str">
        <f t="shared" si="11"/>
        <v/>
      </c>
      <c r="U49" s="43" t="str">
        <f t="shared" si="11"/>
        <v/>
      </c>
      <c r="V49" s="43" t="str">
        <f t="shared" si="11"/>
        <v/>
      </c>
      <c r="W49" s="43" t="str">
        <f t="shared" si="11"/>
        <v/>
      </c>
      <c r="X49" s="44">
        <f t="shared" si="11"/>
        <v>1</v>
      </c>
      <c r="Y49" s="42">
        <f t="shared" si="12"/>
        <v>1</v>
      </c>
      <c r="Z49" s="43" t="str">
        <f t="shared" si="12"/>
        <v/>
      </c>
      <c r="AA49" s="43" t="str">
        <f t="shared" si="12"/>
        <v/>
      </c>
      <c r="AB49" s="43" t="str">
        <f t="shared" si="12"/>
        <v/>
      </c>
      <c r="AC49" s="105" t="str">
        <f t="shared" si="12"/>
        <v/>
      </c>
      <c r="AD49" s="106" t="str">
        <f t="shared" si="12"/>
        <v/>
      </c>
      <c r="AE49" s="106" t="str">
        <f t="shared" si="12"/>
        <v/>
      </c>
      <c r="AF49" s="106" t="str">
        <f t="shared" si="12"/>
        <v/>
      </c>
      <c r="AG49" s="106" t="str">
        <f t="shared" si="12"/>
        <v/>
      </c>
      <c r="AH49" s="107" t="str">
        <f t="shared" si="12"/>
        <v/>
      </c>
      <c r="AI49" s="96" t="str">
        <f t="shared" si="3"/>
        <v/>
      </c>
      <c r="AJ49" s="45" t="str">
        <f t="shared" si="9"/>
        <v/>
      </c>
      <c r="AK49" s="52" t="s">
        <v>62</v>
      </c>
      <c r="AL49" s="46" t="s">
        <v>54</v>
      </c>
      <c r="AM49" s="47">
        <v>44562</v>
      </c>
      <c r="AN49" s="47" cm="1">
        <f t="array" ref="AN49">IF(INDEX(NTG_2020_fr_DEER[#All],MATCH(1,(NTG_2020_Map!$AK49=NTG_2020_fr_DEER[[#All],[NTG_ID]])*(NTG_2020_Map!$AL49=NTG_2020_fr_DEER[[#All],[Version]]),0),MATCH(AN$2,NTG_2020_fr_DEER[#Headers],0))=0,"",INDEX(NTG_2020_fr_DEER[#All],MATCH(1,(NTG_2020_Map!$AK49=NTG_2020_fr_DEER[[#All],[NTG_ID]])*(NTG_2020_Map!$AL49=NTG_2020_fr_DEER[[#All],[Version]]),0),MATCH(AN$2,NTG_2020_fr_DEER[#Headers],0)))</f>
        <v>46022</v>
      </c>
      <c r="AO49" s="101" cm="1">
        <f t="array" ref="AO49">INDEX(NTG_2020_fr_DEER[#All],MATCH(1,(NTG_2020_Map!$AK49=NTG_2020_fr_DEER[[#All],[NTG_ID]])*(NTG_2020_Map!$AL49=NTG_2020_fr_DEER[[#All],[Version]]),0),MATCH(AO$2,NTG_2020_fr_DEER[#Headers],0))</f>
        <v>0.8</v>
      </c>
      <c r="AP49" s="101" cm="1">
        <f t="array" ref="AP49">INDEX(NTG_2020_fr_DEER[#All],MATCH(1,(NTG_2020_Map!$AK49=NTG_2020_fr_DEER[[#All],[NTG_ID]])*(NTG_2020_Map!$AL49=NTG_2020_fr_DEER[[#All],[Version]]),0),MATCH(AP$2,NTG_2020_fr_DEER[#Headers],0))</f>
        <v>0.8</v>
      </c>
      <c r="AQ49" s="48" t="str" cm="1">
        <f t="array" ref="AQ49">INDEX(NTG_2020_fr_DEER[#All],MATCH(1,(NTG_2020_Map!$AK49=NTG_2020_fr_DEER[[#All],[NTG_ID]])*(NTG_2020_Map!$AL49=NTG_2020_fr_DEER[[#All],[Version]]),0),MATCH(AQ$2,NTG_2020_fr_DEER[#Headers],0))</f>
        <v>Nonresidential water-cooled chillers, midstream only</v>
      </c>
      <c r="AR49" s="48" t="str" cm="1">
        <f t="array" ref="AR49">INDEX(NTG_2020_fr_DEER[#All],MATCH(1,(NTG_2020_Map!$AK49=NTG_2020_fr_DEER[[#All],[NTG_ID]])*(NTG_2020_Map!$AL49=NTG_2020_fr_DEER[[#All],[Version]]),0),MATCH(AR$2,NTG_2020_fr_DEER[#Headers],0))</f>
        <v>Deem-DEER|Deem-WP</v>
      </c>
      <c r="AS49" s="48" t="str" cm="1">
        <f t="array" ref="AS49">INDEX(NTG_2020_fr_DEER[#All],MATCH(1,(NTG_2020_Map!$AK49=NTG_2020_fr_DEER[[#All],[NTG_ID]])*(NTG_2020_Map!$AL49=NTG_2020_fr_DEER[[#All],[Version]]),0),MATCH(AS$2,NTG_2020_fr_DEER[#Headers],0))</f>
        <v>AR|NR</v>
      </c>
      <c r="AT49" s="48" t="str" cm="1">
        <f t="array" ref="AT49">INDEX(NTG_2020_fr_DEER[#All],MATCH(1,(NTG_2020_Map!$AK49=NTG_2020_fr_DEER[[#All],[NTG_ID]])*(NTG_2020_Map!$AL49=NTG_2020_fr_DEER[[#All],[Version]]),0),MATCH(AT$2,NTG_2020_fr_DEER[#Headers],0))</f>
        <v>UpDeemed</v>
      </c>
      <c r="AU49" s="48" t="str" cm="1">
        <f t="array" ref="AU49">INDEX(NTG_2020_fr_DEER[#All],MATCH(1,(NTG_2020_Map!$AK49=NTG_2020_fr_DEER[[#All],[NTG_ID]])*(NTG_2020_Map!$AL49=NTG_2020_fr_DEER[[#All],[Version]]),0),MATCH(AU$2,NTG_2020_fr_DEER[#Headers],0))</f>
        <v/>
      </c>
      <c r="AV49" s="49" t="str" cm="1">
        <f t="array" ref="AV49">INDEX(NTG_2020_fr_DEER[#All],MATCH(1,(NTG_2020_Map!$AK49=NTG_2020_fr_DEER[[#All],[NTG_ID]])*(NTG_2020_Map!$AL49=NTG_2020_fr_DEER[[#All],[Version]]),0),MATCH(AV$2,NTG_2020_fr_DEER[#Headers],0))</f>
        <v>1</v>
      </c>
      <c r="AW49" s="49" t="str" cm="1">
        <f t="array" ref="AW49">INDEX(NTG_2020_fr_DEER[#All],MATCH(1,(NTG_2020_Map!$AK49=NTG_2020_fr_DEER[[#All],[NTG_ID]])*(NTG_2020_Map!$AL49=NTG_2020_fr_DEER[[#All],[Version]]),0),MATCH(AW$2,NTG_2020_fr_DEER[#Headers],0))</f>
        <v>1</v>
      </c>
      <c r="AX49" s="49" t="str" cm="1">
        <f t="array" ref="AX49">INDEX(NTG_2020_fr_DEER[#All],MATCH(1,(NTG_2020_Map!$AK49=NTG_2020_fr_DEER[[#All],[NTG_ID]])*(NTG_2020_Map!$AL49=NTG_2020_fr_DEER[[#All],[Version]]),0),MATCH(AX$2,NTG_2020_fr_DEER[#Headers],0))</f>
        <v>0</v>
      </c>
      <c r="AY49" s="50" cm="1">
        <f t="array" ref="AY49">INDEX(NTG_2020_fr_DEER[#All],MATCH(1,(NTG_2020_Map!$AK49=NTG_2020_fr_DEER[[#All],[NTG_ID]])*(NTG_2020_Map!$AL49=NTG_2020_fr_DEER[[#All],[Version]]),0),MATCH(AY$2,NTG_2020_fr_DEER[#Headers],0))</f>
        <v>45448.629734189817</v>
      </c>
      <c r="AZ49" s="48" t="str" cm="1">
        <f t="array" ref="AZ49">INDEX(NTG_2020_fr_DEER[#All],MATCH(1,(NTG_2020_Map!$AK49=NTG_2020_fr_DEER[[#All],[NTG_ID]])*(NTG_2020_Map!$AL49=NTG_2020_fr_DEER[[#All],[Version]]),0),MATCH(AZ$2,NTG_2020_fr_DEER[#Headers],0))</f>
        <v>Expired this record since a new record was created that uses the updated Measure Impact Types and Delivery Types per DEER2026 Scoping Document.</v>
      </c>
      <c r="BA49" s="48" t="str" cm="1">
        <f t="array" ref="BA49">INDEX(NTG_2020_fr_DEER[#All],MATCH(1,(NTG_2020_Map!$AK49=NTG_2020_fr_DEER[[#All],[NTG_ID]])*(NTG_2020_Map!$AL49=NTG_2020_fr_DEER[[#All],[Version]]),0),MATCH(BA$2,NTG_2020_fr_DEER[#Headers],0))</f>
        <v>Deemed Ex Ante Team</v>
      </c>
      <c r="BB49" s="50" cm="1">
        <f t="array" ref="BB49">INDEX(NTG_2020_fr_DEER[#All],MATCH(1,(NTG_2020_Map!$AK49=NTG_2020_fr_DEER[[#All],[NTG_ID]])*(NTG_2020_Map!$AL49=NTG_2020_fr_DEER[[#All],[Version]]),0),MATCH(BB$2,NTG_2020_fr_DEER[#Headers],0))</f>
        <v>44566.539816770834</v>
      </c>
      <c r="BC49" s="48" t="str" cm="1">
        <f t="array" ref="BC49">INDEX(NTG_2020_fr_DEER[#All],MATCH(1,(NTG_2020_Map!$AK49=NTG_2020_fr_DEER[[#All],[NTG_ID]])*(NTG_2020_Map!$AL49=NTG_2020_fr_DEER[[#All],[Version]]),0),MATCH(BC$2,NTG_2020_fr_DEER[#Headers],0))</f>
        <v>Per E-5082; “Program Year 2018 (PY 2018) HVAC Sector Impact Evaluation Final Report.”https://pda.energydataweb.com/#!/documents/2362/view.</v>
      </c>
      <c r="BD49" s="48" t="str" cm="1">
        <f t="array" ref="BD49">INDEX(NTG_2020_fr_DEER[#All],MATCH(1,(NTG_2020_Map!$AK48=NTG_2020_fr_DEER[[#All],[NTG_ID]])*(NTG_2020_Map!$AL48=NTG_2020_fr_DEER[[#All],[Version]]),0),MATCH(BD$2,NTG_2020_fr_DEER[#Headers],0))</f>
        <v>Deemed Ex Ante Team</v>
      </c>
      <c r="BE49" s="60" t="str" cm="1">
        <f t="array" ref="BE49">IFERROR(INDEX(NTG_2020_2022_09_06[#All],MATCH(1,(NTG_2020_Map!$AK48=INDEX(NTG_2020_2022_09_06[#All],,1))*(NTG_2020_Map!$AL48=INDEX(NTG_2020_2022_09_06[#All],,2)),0),8),"Record added subsequent to 2022-09-06")</f>
        <v>Deem-DEER, Deem-WP</v>
      </c>
      <c r="BF49" s="60" t="str" cm="1">
        <f t="array" ref="BF49">IFERROR(INDEX(NTG_2020_2022_09_06[#All],MATCH(1,(NTG_2020_Map!$AK48=INDEX(NTG_2020_2022_09_06[#All],,1))*(NTG_2020_Map!$AL48=INDEX(NTG_2020_2022_09_06[#All],,2)),0),9),"Record added subsequent to 2022-09-06")</f>
        <v>NR or AR</v>
      </c>
      <c r="BG49" s="60" t="str" cm="1">
        <f t="array" ref="BG49">IFERROR(INDEX(NTG_2020_2022_09_06[#All],MATCH(1,(NTG_2020_Map!$AK48=INDEX(NTG_2020_2022_09_06[#All],,1))*(NTG_2020_Map!$AL48=INDEX(NTG_2020_2022_09_06[#All],,2)),0),10),"Record added subsequent to 2022-09-06")</f>
        <v>All</v>
      </c>
      <c r="BH49" s="63"/>
      <c r="BI49" s="63"/>
    </row>
    <row r="50" spans="1:61" ht="31.5" hidden="1">
      <c r="A50" s="42" t="str">
        <f t="shared" si="4"/>
        <v/>
      </c>
      <c r="B50" s="43" t="str">
        <f t="shared" si="4"/>
        <v/>
      </c>
      <c r="C50" s="43"/>
      <c r="D50" s="43" t="str">
        <f t="shared" si="5"/>
        <v/>
      </c>
      <c r="E50" s="43"/>
      <c r="F50" s="43" t="str">
        <f t="shared" si="6"/>
        <v/>
      </c>
      <c r="G50" s="43"/>
      <c r="H50" s="43" t="str">
        <f t="shared" si="7"/>
        <v/>
      </c>
      <c r="I50" s="43" t="str">
        <f t="shared" si="7"/>
        <v/>
      </c>
      <c r="J50" s="43"/>
      <c r="K50" s="43" t="str">
        <f t="shared" si="14"/>
        <v/>
      </c>
      <c r="L50" s="43">
        <f t="shared" si="14"/>
        <v>1</v>
      </c>
      <c r="M50" s="43" t="str">
        <f t="shared" si="14"/>
        <v/>
      </c>
      <c r="N50" s="105" t="str">
        <f t="shared" si="13"/>
        <v/>
      </c>
      <c r="O50" s="106" t="str">
        <f t="shared" si="13"/>
        <v/>
      </c>
      <c r="P50" s="113">
        <f t="shared" si="13"/>
        <v>1</v>
      </c>
      <c r="Q50" s="42">
        <f t="shared" si="11"/>
        <v>1</v>
      </c>
      <c r="R50" s="43" t="str">
        <f t="shared" si="11"/>
        <v/>
      </c>
      <c r="S50" s="43" t="str">
        <f t="shared" si="11"/>
        <v/>
      </c>
      <c r="T50" s="43" t="str">
        <f t="shared" si="11"/>
        <v/>
      </c>
      <c r="U50" s="43" t="str">
        <f t="shared" si="11"/>
        <v/>
      </c>
      <c r="V50" s="43" t="str">
        <f t="shared" si="11"/>
        <v/>
      </c>
      <c r="W50" s="43" t="str">
        <f t="shared" si="11"/>
        <v/>
      </c>
      <c r="X50" s="44" t="str">
        <f t="shared" ref="Q50:X82" si="15">IF(ISERROR(FIND(X$2,$AS50)),"",1)</f>
        <v/>
      </c>
      <c r="Y50" s="42" t="str">
        <f t="shared" si="12"/>
        <v/>
      </c>
      <c r="Z50" s="43">
        <f t="shared" si="12"/>
        <v>1</v>
      </c>
      <c r="AA50" s="43" t="str">
        <f t="shared" si="12"/>
        <v/>
      </c>
      <c r="AB50" s="43">
        <f t="shared" si="12"/>
        <v>1</v>
      </c>
      <c r="AC50" s="105">
        <f t="shared" si="12"/>
        <v>1</v>
      </c>
      <c r="AD50" s="106" t="str">
        <f t="shared" si="12"/>
        <v/>
      </c>
      <c r="AE50" s="106" t="str">
        <f t="shared" si="12"/>
        <v/>
      </c>
      <c r="AF50" s="106" t="str">
        <f t="shared" si="12"/>
        <v/>
      </c>
      <c r="AG50" s="106" t="str">
        <f t="shared" si="12"/>
        <v/>
      </c>
      <c r="AH50" s="107">
        <f t="shared" si="12"/>
        <v>1</v>
      </c>
      <c r="AI50" s="96" t="str">
        <f t="shared" si="3"/>
        <v/>
      </c>
      <c r="AJ50" s="45" t="str">
        <f t="shared" si="9"/>
        <v/>
      </c>
      <c r="AK50" s="52" t="s">
        <v>611</v>
      </c>
      <c r="AL50" s="46" t="s">
        <v>594</v>
      </c>
      <c r="AM50" s="47">
        <v>45292</v>
      </c>
      <c r="AN50" s="47" cm="1">
        <f t="array" ref="AN50">IF(INDEX(NTG_2020_fr_DEER[#All],MATCH(1,(NTG_2020_Map!$AK50=NTG_2020_fr_DEER[[#All],[NTG_ID]])*(NTG_2020_Map!$AL50=NTG_2020_fr_DEER[[#All],[Version]]),0),MATCH(AN$2,NTG_2020_fr_DEER[#Headers],0))=0,"",INDEX(NTG_2020_fr_DEER[#All],MATCH(1,(NTG_2020_Map!$AK50=NTG_2020_fr_DEER[[#All],[NTG_ID]])*(NTG_2020_Map!$AL50=NTG_2020_fr_DEER[[#All],[Version]]),0),MATCH(AN$2,NTG_2020_fr_DEER[#Headers],0)))</f>
        <v>46022</v>
      </c>
      <c r="AO50" s="101" cm="1">
        <f t="array" ref="AO50">INDEX(NTG_2020_fr_DEER[#All],MATCH(1,(NTG_2020_Map!$AK50=NTG_2020_fr_DEER[[#All],[NTG_ID]])*(NTG_2020_Map!$AL50=NTG_2020_fr_DEER[[#All],[Version]]),0),MATCH(AO$2,NTG_2020_fr_DEER[#Headers],0))</f>
        <v>0.4</v>
      </c>
      <c r="AP50" s="101" cm="1">
        <f t="array" ref="AP50">INDEX(NTG_2020_fr_DEER[#All],MATCH(1,(NTG_2020_Map!$AK50=NTG_2020_fr_DEER[[#All],[NTG_ID]])*(NTG_2020_Map!$AL50=NTG_2020_fr_DEER[[#All],[Version]]),0),MATCH(AP$2,NTG_2020_fr_DEER[#Headers],0))</f>
        <v>0.4</v>
      </c>
      <c r="AQ50" s="48" t="str" cm="1">
        <f t="array" ref="AQ50">INDEX(NTG_2020_fr_DEER[#All],MATCH(1,(NTG_2020_Map!$AK50=NTG_2020_fr_DEER[[#All],[NTG_ID]])*(NTG_2020_Map!$AL50=NTG_2020_fr_DEER[[#All],[Version]]),0),MATCH(AQ$2,NTG_2020_fr_DEER[#Headers],0))</f>
        <v>Enhanced Variable Frequency Drive on Irrigataion Pump, Direct-Install and Downstream</v>
      </c>
      <c r="AR50" s="48" t="str" cm="1">
        <f t="array" ref="AR50">INDEX(NTG_2020_fr_DEER[#All],MATCH(1,(NTG_2020_Map!$AK50=NTG_2020_fr_DEER[[#All],[NTG_ID]])*(NTG_2020_Map!$AL50=NTG_2020_fr_DEER[[#All],[Version]]),0),MATCH(AR$2,NTG_2020_fr_DEER[#Headers],0))</f>
        <v>Deem-WP</v>
      </c>
      <c r="AS50" s="48" t="str" cm="1">
        <f t="array" ref="AS50">INDEX(NTG_2020_fr_DEER[#All],MATCH(1,(NTG_2020_Map!$AK50=NTG_2020_fr_DEER[[#All],[NTG_ID]])*(NTG_2020_Map!$AL50=NTG_2020_fr_DEER[[#All],[Version]]),0),MATCH(AS$2,NTG_2020_fr_DEER[#Headers],0))</f>
        <v>AOE</v>
      </c>
      <c r="AT50" s="48" t="str" cm="1">
        <f t="array" ref="AT50">INDEX(NTG_2020_fr_DEER[#All],MATCH(1,(NTG_2020_Map!$AK50=NTG_2020_fr_DEER[[#All],[NTG_ID]])*(NTG_2020_Map!$AL50=NTG_2020_fr_DEER[[#All],[Version]]),0),MATCH(AT$2,NTG_2020_fr_DEER[#Headers],0))</f>
        <v>DnCustDI|DnDeemDI</v>
      </c>
      <c r="AU50" s="48" t="str" cm="1">
        <f t="array" ref="AU50">INDEX(NTG_2020_fr_DEER[#All],MATCH(1,(NTG_2020_Map!$AK50=NTG_2020_fr_DEER[[#All],[NTG_ID]])*(NTG_2020_Map!$AL50=NTG_2020_fr_DEER[[#All],[Version]]),0),MATCH(AU$2,NTG_2020_fr_DEER[#Headers],0))</f>
        <v>D24 v0</v>
      </c>
      <c r="AV50" s="49" t="str" cm="1">
        <f t="array" ref="AV50">INDEX(NTG_2020_fr_DEER[#All],MATCH(1,(NTG_2020_Map!$AK50=NTG_2020_fr_DEER[[#All],[NTG_ID]])*(NTG_2020_Map!$AL50=NTG_2020_fr_DEER[[#All],[Version]]),0),MATCH(AV$2,NTG_2020_fr_DEER[#Headers],0))</f>
        <v>1</v>
      </c>
      <c r="AW50" s="49" t="str" cm="1">
        <f t="array" ref="AW50">INDEX(NTG_2020_fr_DEER[#All],MATCH(1,(NTG_2020_Map!$AK50=NTG_2020_fr_DEER[[#All],[NTG_ID]])*(NTG_2020_Map!$AL50=NTG_2020_fr_DEER[[#All],[Version]]),0),MATCH(AW$2,NTG_2020_fr_DEER[#Headers],0))</f>
        <v>1</v>
      </c>
      <c r="AX50" s="49" t="str" cm="1">
        <f t="array" ref="AX50">INDEX(NTG_2020_fr_DEER[#All],MATCH(1,(NTG_2020_Map!$AK50=NTG_2020_fr_DEER[[#All],[NTG_ID]])*(NTG_2020_Map!$AL50=NTG_2020_fr_DEER[[#All],[Version]]),0),MATCH(AX$2,NTG_2020_fr_DEER[#Headers],0))</f>
        <v>0</v>
      </c>
      <c r="AY50" s="50" cm="1">
        <f t="array" ref="AY50">INDEX(NTG_2020_fr_DEER[#All],MATCH(1,(NTG_2020_Map!$AK50=NTG_2020_fr_DEER[[#All],[NTG_ID]])*(NTG_2020_Map!$AL50=NTG_2020_fr_DEER[[#All],[Version]]),0),MATCH(AY$2,NTG_2020_fr_DEER[#Headers],0))</f>
        <v>45448.629734189817</v>
      </c>
      <c r="AZ50" s="48" t="str" cm="1">
        <f t="array" ref="AZ50">INDEX(NTG_2020_fr_DEER[#All],MATCH(1,(NTG_2020_Map!$AK50=NTG_2020_fr_DEER[[#All],[NTG_ID]])*(NTG_2020_Map!$AL50=NTG_2020_fr_DEER[[#All],[Version]]),0),MATCH(AZ$2,NTG_2020_fr_DEER[#Headers],0))</f>
        <v>Expired this record since a new record was created that uses the updated Measure Impact Types and Delivery Types per DEER2026 Scoping Document.</v>
      </c>
      <c r="BA50" s="48" t="str" cm="1">
        <f t="array" ref="BA50">INDEX(NTG_2020_fr_DEER[#All],MATCH(1,(NTG_2020_Map!$AK50=NTG_2020_fr_DEER[[#All],[NTG_ID]])*(NTG_2020_Map!$AL50=NTG_2020_fr_DEER[[#All],[Version]]),0),MATCH(BA$2,NTG_2020_fr_DEER[#Headers],0))</f>
        <v>Deemed Ex Ante Team</v>
      </c>
      <c r="BB50" s="50" cm="1">
        <f t="array" ref="BB50">INDEX(NTG_2020_fr_DEER[#All],MATCH(1,(NTG_2020_Map!$AK50=NTG_2020_fr_DEER[[#All],[NTG_ID]])*(NTG_2020_Map!$AL50=NTG_2020_fr_DEER[[#All],[Version]]),0),MATCH(BB$2,NTG_2020_fr_DEER[#Headers],0))</f>
        <v>44706.672438321759</v>
      </c>
      <c r="BC50" s="48" t="str" cm="1">
        <f t="array" ref="BC50">INDEX(NTG_2020_fr_DEER[#All],MATCH(1,(NTG_2020_Map!$AK50=NTG_2020_fr_DEER[[#All],[NTG_ID]])*(NTG_2020_Map!$AL50=NTG_2020_fr_DEER[[#All],[Version]]),0),MATCH(BC$2,NTG_2020_fr_DEER[#Headers],0))</f>
        <v>Group A-Final Impact Evaluation Non-Residential Deemed Pump and Food Service Program Year 2020, 2022-04-28, p. 1-5</v>
      </c>
      <c r="BD50" s="48" t="str" cm="1">
        <f t="array" ref="BD50">INDEX(NTG_2020_fr_DEER[#All],MATCH(1,(NTG_2020_Map!$AK49=NTG_2020_fr_DEER[[#All],[NTG_ID]])*(NTG_2020_Map!$AL49=NTG_2020_fr_DEER[[#All],[Version]]),0),MATCH(BD$2,NTG_2020_fr_DEER[#Headers],0))</f>
        <v>Deemed Ex Ante Team</v>
      </c>
      <c r="BE50" s="60" t="str" cm="1">
        <f t="array" ref="BE50">IFERROR(INDEX(NTG_2020_2022_09_06[#All],MATCH(1,(NTG_2020_Map!$AK49=INDEX(NTG_2020_2022_09_06[#All],,1))*(NTG_2020_Map!$AL49=INDEX(NTG_2020_2022_09_06[#All],,2)),0),8),"Record added subsequent to 2022-09-06")</f>
        <v>Deem-DEER, Deem-WP</v>
      </c>
      <c r="BF50" s="60" t="str" cm="1">
        <f t="array" ref="BF50">IFERROR(INDEX(NTG_2020_2022_09_06[#All],MATCH(1,(NTG_2020_Map!$AK49=INDEX(NTG_2020_2022_09_06[#All],,1))*(NTG_2020_Map!$AL49=INDEX(NTG_2020_2022_09_06[#All],,2)),0),9),"Record added subsequent to 2022-09-06")</f>
        <v>NR or AR</v>
      </c>
      <c r="BG50" s="60" t="str" cm="1">
        <f t="array" ref="BG50">IFERROR(INDEX(NTG_2020_2022_09_06[#All],MATCH(1,(NTG_2020_Map!$AK49=INDEX(NTG_2020_2022_09_06[#All],,1))*(NTG_2020_Map!$AL49=INDEX(NTG_2020_2022_09_06[#All],,2)),0),10),"Record added subsequent to 2022-09-06")</f>
        <v>Upstream (mid)</v>
      </c>
      <c r="BH50" s="63"/>
      <c r="BI50" s="63"/>
    </row>
    <row r="51" spans="1:61" ht="31.5" hidden="1">
      <c r="A51" s="42" t="str">
        <f t="shared" si="4"/>
        <v/>
      </c>
      <c r="B51" s="43" t="str">
        <f t="shared" si="4"/>
        <v/>
      </c>
      <c r="C51" s="43"/>
      <c r="D51" s="43" t="str">
        <f t="shared" si="5"/>
        <v/>
      </c>
      <c r="E51" s="43"/>
      <c r="F51" s="43" t="str">
        <f t="shared" si="6"/>
        <v/>
      </c>
      <c r="G51" s="43"/>
      <c r="H51" s="43" t="str">
        <f t="shared" si="7"/>
        <v/>
      </c>
      <c r="I51" s="43" t="str">
        <f t="shared" si="7"/>
        <v/>
      </c>
      <c r="J51" s="43"/>
      <c r="K51" s="43" t="str">
        <f t="shared" si="14"/>
        <v/>
      </c>
      <c r="L51" s="43">
        <f t="shared" si="14"/>
        <v>1</v>
      </c>
      <c r="M51" s="43" t="str">
        <f t="shared" si="14"/>
        <v/>
      </c>
      <c r="N51" s="105" t="str">
        <f t="shared" si="13"/>
        <v/>
      </c>
      <c r="O51" s="106" t="str">
        <f t="shared" si="13"/>
        <v/>
      </c>
      <c r="P51" s="113">
        <f t="shared" si="13"/>
        <v>1</v>
      </c>
      <c r="Q51" s="42">
        <f t="shared" si="15"/>
        <v>1</v>
      </c>
      <c r="R51" s="43" t="str">
        <f t="shared" si="15"/>
        <v/>
      </c>
      <c r="S51" s="43" t="str">
        <f t="shared" si="15"/>
        <v/>
      </c>
      <c r="T51" s="43" t="str">
        <f t="shared" si="15"/>
        <v/>
      </c>
      <c r="U51" s="43" t="str">
        <f t="shared" si="15"/>
        <v/>
      </c>
      <c r="V51" s="43" t="str">
        <f t="shared" si="15"/>
        <v/>
      </c>
      <c r="W51" s="43" t="str">
        <f t="shared" si="15"/>
        <v/>
      </c>
      <c r="X51" s="44" t="str">
        <f t="shared" si="15"/>
        <v/>
      </c>
      <c r="Y51" s="42" t="str">
        <f t="shared" si="12"/>
        <v/>
      </c>
      <c r="Z51" s="43">
        <f t="shared" si="12"/>
        <v>1</v>
      </c>
      <c r="AA51" s="43" t="str">
        <f t="shared" si="12"/>
        <v/>
      </c>
      <c r="AB51" s="43">
        <f t="shared" si="12"/>
        <v>1</v>
      </c>
      <c r="AC51" s="105">
        <f t="shared" si="12"/>
        <v>1</v>
      </c>
      <c r="AD51" s="106" t="str">
        <f t="shared" si="12"/>
        <v/>
      </c>
      <c r="AE51" s="106" t="str">
        <f t="shared" si="12"/>
        <v/>
      </c>
      <c r="AF51" s="106" t="str">
        <f t="shared" si="12"/>
        <v/>
      </c>
      <c r="AG51" s="106" t="str">
        <f t="shared" si="12"/>
        <v/>
      </c>
      <c r="AH51" s="107">
        <f t="shared" si="12"/>
        <v>1</v>
      </c>
      <c r="AI51" s="96" t="str">
        <f t="shared" si="3"/>
        <v/>
      </c>
      <c r="AJ51" s="45" t="str">
        <f t="shared" si="9"/>
        <v/>
      </c>
      <c r="AK51" s="52" t="s">
        <v>614</v>
      </c>
      <c r="AL51" s="46" t="s">
        <v>594</v>
      </c>
      <c r="AM51" s="47">
        <v>45292</v>
      </c>
      <c r="AN51" s="47" cm="1">
        <f t="array" ref="AN51">IF(INDEX(NTG_2020_fr_DEER[#All],MATCH(1,(NTG_2020_Map!$AK51=NTG_2020_fr_DEER[[#All],[NTG_ID]])*(NTG_2020_Map!$AL51=NTG_2020_fr_DEER[[#All],[Version]]),0),MATCH(AN$2,NTG_2020_fr_DEER[#Headers],0))=0,"",INDEX(NTG_2020_fr_DEER[#All],MATCH(1,(NTG_2020_Map!$AK51=NTG_2020_fr_DEER[[#All],[NTG_ID]])*(NTG_2020_Map!$AL51=NTG_2020_fr_DEER[[#All],[Version]]),0),MATCH(AN$2,NTG_2020_fr_DEER[#Headers],0)))</f>
        <v>46022</v>
      </c>
      <c r="AO51" s="101" cm="1">
        <f t="array" ref="AO51">INDEX(NTG_2020_fr_DEER[#All],MATCH(1,(NTG_2020_Map!$AK51=NTG_2020_fr_DEER[[#All],[NTG_ID]])*(NTG_2020_Map!$AL51=NTG_2020_fr_DEER[[#All],[Version]]),0),MATCH(AO$2,NTG_2020_fr_DEER[#Headers],0))</f>
        <v>0.4</v>
      </c>
      <c r="AP51" s="101" cm="1">
        <f t="array" ref="AP51">INDEX(NTG_2020_fr_DEER[#All],MATCH(1,(NTG_2020_Map!$AK51=NTG_2020_fr_DEER[[#All],[NTG_ID]])*(NTG_2020_Map!$AL51=NTG_2020_fr_DEER[[#All],[Version]]),0),MATCH(AP$2,NTG_2020_fr_DEER[#Headers],0))</f>
        <v>0.4</v>
      </c>
      <c r="AQ51" s="48" t="str" cm="1">
        <f t="array" ref="AQ51">INDEX(NTG_2020_fr_DEER[#All],MATCH(1,(NTG_2020_Map!$AK51=NTG_2020_fr_DEER[[#All],[NTG_ID]])*(NTG_2020_Map!$AL51=NTG_2020_fr_DEER[[#All],[Version]]),0),MATCH(AQ$2,NTG_2020_fr_DEER[#Headers],0))</f>
        <v>VFD on Well Pump, ≤300 hp</v>
      </c>
      <c r="AR51" s="48" t="str" cm="1">
        <f t="array" ref="AR51">INDEX(NTG_2020_fr_DEER[#All],MATCH(1,(NTG_2020_Map!$AK51=NTG_2020_fr_DEER[[#All],[NTG_ID]])*(NTG_2020_Map!$AL51=NTG_2020_fr_DEER[[#All],[Version]]),0),MATCH(AR$2,NTG_2020_fr_DEER[#Headers],0))</f>
        <v>Deem-WP</v>
      </c>
      <c r="AS51" s="48" t="str" cm="1">
        <f t="array" ref="AS51">INDEX(NTG_2020_fr_DEER[#All],MATCH(1,(NTG_2020_Map!$AK51=NTG_2020_fr_DEER[[#All],[NTG_ID]])*(NTG_2020_Map!$AL51=NTG_2020_fr_DEER[[#All],[Version]]),0),MATCH(AS$2,NTG_2020_fr_DEER[#Headers],0))</f>
        <v>AOE</v>
      </c>
      <c r="AT51" s="48" t="str" cm="1">
        <f t="array" ref="AT51">INDEX(NTG_2020_fr_DEER[#All],MATCH(1,(NTG_2020_Map!$AK51=NTG_2020_fr_DEER[[#All],[NTG_ID]])*(NTG_2020_Map!$AL51=NTG_2020_fr_DEER[[#All],[Version]]),0),MATCH(AT$2,NTG_2020_fr_DEER[#Headers],0))</f>
        <v>DnCustDI|DnDeemDI</v>
      </c>
      <c r="AU51" s="48" t="str" cm="1">
        <f t="array" ref="AU51">INDEX(NTG_2020_fr_DEER[#All],MATCH(1,(NTG_2020_Map!$AK51=NTG_2020_fr_DEER[[#All],[NTG_ID]])*(NTG_2020_Map!$AL51=NTG_2020_fr_DEER[[#All],[Version]]),0),MATCH(AU$2,NTG_2020_fr_DEER[#Headers],0))</f>
        <v>D24 v0</v>
      </c>
      <c r="AV51" s="49" t="str" cm="1">
        <f t="array" ref="AV51">INDEX(NTG_2020_fr_DEER[#All],MATCH(1,(NTG_2020_Map!$AK51=NTG_2020_fr_DEER[[#All],[NTG_ID]])*(NTG_2020_Map!$AL51=NTG_2020_fr_DEER[[#All],[Version]]),0),MATCH(AV$2,NTG_2020_fr_DEER[#Headers],0))</f>
        <v>1</v>
      </c>
      <c r="AW51" s="49" t="str" cm="1">
        <f t="array" ref="AW51">INDEX(NTG_2020_fr_DEER[#All],MATCH(1,(NTG_2020_Map!$AK51=NTG_2020_fr_DEER[[#All],[NTG_ID]])*(NTG_2020_Map!$AL51=NTG_2020_fr_DEER[[#All],[Version]]),0),MATCH(AW$2,NTG_2020_fr_DEER[#Headers],0))</f>
        <v>1</v>
      </c>
      <c r="AX51" s="49" t="str" cm="1">
        <f t="array" ref="AX51">INDEX(NTG_2020_fr_DEER[#All],MATCH(1,(NTG_2020_Map!$AK51=NTG_2020_fr_DEER[[#All],[NTG_ID]])*(NTG_2020_Map!$AL51=NTG_2020_fr_DEER[[#All],[Version]]),0),MATCH(AX$2,NTG_2020_fr_DEER[#Headers],0))</f>
        <v>0</v>
      </c>
      <c r="AY51" s="50" cm="1">
        <f t="array" ref="AY51">INDEX(NTG_2020_fr_DEER[#All],MATCH(1,(NTG_2020_Map!$AK51=NTG_2020_fr_DEER[[#All],[NTG_ID]])*(NTG_2020_Map!$AL51=NTG_2020_fr_DEER[[#All],[Version]]),0),MATCH(AY$2,NTG_2020_fr_DEER[#Headers],0))</f>
        <v>45448.629734189817</v>
      </c>
      <c r="AZ51" s="48" t="str" cm="1">
        <f t="array" ref="AZ51">INDEX(NTG_2020_fr_DEER[#All],MATCH(1,(NTG_2020_Map!$AK51=NTG_2020_fr_DEER[[#All],[NTG_ID]])*(NTG_2020_Map!$AL51=NTG_2020_fr_DEER[[#All],[Version]]),0),MATCH(AZ$2,NTG_2020_fr_DEER[#Headers],0))</f>
        <v>Expired this record since a new record was created that uses the updated Measure Impact Types and Delivery Types per DEER2026 Scoping Document.</v>
      </c>
      <c r="BA51" s="48" t="str" cm="1">
        <f t="array" ref="BA51">INDEX(NTG_2020_fr_DEER[#All],MATCH(1,(NTG_2020_Map!$AK51=NTG_2020_fr_DEER[[#All],[NTG_ID]])*(NTG_2020_Map!$AL51=NTG_2020_fr_DEER[[#All],[Version]]),0),MATCH(BA$2,NTG_2020_fr_DEER[#Headers],0))</f>
        <v>Deemed Ex Ante Team</v>
      </c>
      <c r="BB51" s="50" cm="1">
        <f t="array" ref="BB51">INDEX(NTG_2020_fr_DEER[#All],MATCH(1,(NTG_2020_Map!$AK51=NTG_2020_fr_DEER[[#All],[NTG_ID]])*(NTG_2020_Map!$AL51=NTG_2020_fr_DEER[[#All],[Version]]),0),MATCH(BB$2,NTG_2020_fr_DEER[#Headers],0))</f>
        <v>44706.672438321759</v>
      </c>
      <c r="BC51" s="48" t="str" cm="1">
        <f t="array" ref="BC51">INDEX(NTG_2020_fr_DEER[#All],MATCH(1,(NTG_2020_Map!$AK51=NTG_2020_fr_DEER[[#All],[NTG_ID]])*(NTG_2020_Map!$AL51=NTG_2020_fr_DEER[[#All],[Version]]),0),MATCH(BC$2,NTG_2020_fr_DEER[#Headers],0))</f>
        <v>Group A-Final Impact Evaluation Non-Residential Deemed Pump and Food Service Program Year 2020, 2022-04-28, p. 1-5</v>
      </c>
      <c r="BD51" s="48" t="str" cm="1">
        <f t="array" ref="BD51">INDEX(NTG_2020_fr_DEER[#All],MATCH(1,(NTG_2020_Map!$AK50=NTG_2020_fr_DEER[[#All],[NTG_ID]])*(NTG_2020_Map!$AL50=NTG_2020_fr_DEER[[#All],[Version]]),0),MATCH(BD$2,NTG_2020_fr_DEER[#Headers],0))</f>
        <v>Deemed Ex Ante Team</v>
      </c>
      <c r="BE51" s="60" t="str" cm="1">
        <f t="array" ref="BE51">IFERROR(INDEX(NTG_2020_2022_09_06[#All],MATCH(1,(NTG_2020_Map!$AK50=INDEX(NTG_2020_2022_09_06[#All],,1))*(NTG_2020_Map!$AL50=INDEX(NTG_2020_2022_09_06[#All],,2)),0),8),"Record added subsequent to 2022-09-06")</f>
        <v>Deemed</v>
      </c>
      <c r="BF51" s="60" t="str" cm="1">
        <f t="array" ref="BF51">IFERROR(INDEX(NTG_2020_2022_09_06[#All],MATCH(1,(NTG_2020_Map!$AK50=INDEX(NTG_2020_2022_09_06[#All],,1))*(NTG_2020_Map!$AL50=INDEX(NTG_2020_2022_09_06[#All],,2)),0),9),"Record added subsequent to 2022-09-06")</f>
        <v>AOE</v>
      </c>
      <c r="BG51" s="60" t="str" cm="1">
        <f t="array" ref="BG51">IFERROR(INDEX(NTG_2020_2022_09_06[#All],MATCH(1,(NTG_2020_Map!$AK50=INDEX(NTG_2020_2022_09_06[#All],,1))*(NTG_2020_Map!$AL50=INDEX(NTG_2020_2022_09_06[#All],,2)),0),10),"Record added subsequent to 2022-09-06")</f>
        <v>Downstream</v>
      </c>
      <c r="BH51" s="63"/>
      <c r="BI51" s="63"/>
    </row>
    <row r="52" spans="1:61" ht="42" hidden="1">
      <c r="A52" s="42" t="str">
        <f t="shared" si="4"/>
        <v/>
      </c>
      <c r="B52" s="43">
        <f t="shared" si="4"/>
        <v>1</v>
      </c>
      <c r="C52" s="43"/>
      <c r="D52" s="43" t="str">
        <f t="shared" si="5"/>
        <v/>
      </c>
      <c r="E52" s="43"/>
      <c r="F52" s="43" t="str">
        <f t="shared" si="6"/>
        <v/>
      </c>
      <c r="G52" s="43"/>
      <c r="H52" s="43" t="str">
        <f t="shared" si="7"/>
        <v/>
      </c>
      <c r="I52" s="43" t="str">
        <f t="shared" si="7"/>
        <v/>
      </c>
      <c r="J52" s="43"/>
      <c r="K52" s="43" t="str">
        <f t="shared" si="14"/>
        <v/>
      </c>
      <c r="L52" s="43" t="str">
        <f t="shared" si="14"/>
        <v/>
      </c>
      <c r="M52" s="43" t="str">
        <f t="shared" si="14"/>
        <v/>
      </c>
      <c r="N52" s="105" t="str">
        <f t="shared" si="13"/>
        <v/>
      </c>
      <c r="O52" s="106" t="str">
        <f t="shared" si="13"/>
        <v/>
      </c>
      <c r="P52" s="113" t="str">
        <f t="shared" si="13"/>
        <v/>
      </c>
      <c r="Q52" s="42">
        <f t="shared" si="15"/>
        <v>1</v>
      </c>
      <c r="R52" s="43">
        <f t="shared" si="15"/>
        <v>1</v>
      </c>
      <c r="S52" s="43">
        <f t="shared" si="15"/>
        <v>1</v>
      </c>
      <c r="T52" s="43">
        <f t="shared" si="15"/>
        <v>1</v>
      </c>
      <c r="U52" s="43">
        <f t="shared" si="15"/>
        <v>1</v>
      </c>
      <c r="V52" s="43">
        <f t="shared" si="15"/>
        <v>1</v>
      </c>
      <c r="W52" s="43">
        <f t="shared" si="15"/>
        <v>1</v>
      </c>
      <c r="X52" s="44">
        <f t="shared" si="15"/>
        <v>1</v>
      </c>
      <c r="Y52" s="42" t="str">
        <f t="shared" si="12"/>
        <v/>
      </c>
      <c r="Z52" s="43">
        <f t="shared" si="12"/>
        <v>1</v>
      </c>
      <c r="AA52" s="43">
        <f t="shared" si="12"/>
        <v>1</v>
      </c>
      <c r="AB52" s="43">
        <f t="shared" si="12"/>
        <v>1</v>
      </c>
      <c r="AC52" s="105">
        <f t="shared" si="12"/>
        <v>1</v>
      </c>
      <c r="AD52" s="106" t="str">
        <f t="shared" si="12"/>
        <v/>
      </c>
      <c r="AE52" s="106" t="str">
        <f t="shared" si="12"/>
        <v/>
      </c>
      <c r="AF52" s="106" t="str">
        <f t="shared" si="12"/>
        <v/>
      </c>
      <c r="AG52" s="106" t="str">
        <f t="shared" si="12"/>
        <v/>
      </c>
      <c r="AH52" s="107">
        <f t="shared" si="12"/>
        <v>1</v>
      </c>
      <c r="AI52" s="96" t="str">
        <f t="shared" si="3"/>
        <v/>
      </c>
      <c r="AJ52" s="45">
        <f t="shared" si="9"/>
        <v>1</v>
      </c>
      <c r="AK52" s="52" t="s">
        <v>128</v>
      </c>
      <c r="AL52" s="46" t="s">
        <v>11</v>
      </c>
      <c r="AM52" s="47">
        <v>43466</v>
      </c>
      <c r="AN52" s="47" cm="1">
        <f t="array" ref="AN52">IF(INDEX(NTG_2020_fr_DEER[#All],MATCH(1,(NTG_2020_Map!$AK52=NTG_2020_fr_DEER[[#All],[NTG_ID]])*(NTG_2020_Map!$AL52=NTG_2020_fr_DEER[[#All],[Version]]),0),MATCH(AN$2,NTG_2020_fr_DEER[#Headers],0))=0,"",INDEX(NTG_2020_fr_DEER[#All],MATCH(1,(NTG_2020_Map!$AK52=NTG_2020_fr_DEER[[#All],[NTG_ID]])*(NTG_2020_Map!$AL52=NTG_2020_fr_DEER[[#All],[Version]]),0),MATCH(AN$2,NTG_2020_fr_DEER[#Headers],0)))</f>
        <v>46022</v>
      </c>
      <c r="AO52" s="101" cm="1">
        <f t="array" ref="AO52">INDEX(NTG_2020_fr_DEER[#All],MATCH(1,(NTG_2020_Map!$AK52=NTG_2020_fr_DEER[[#All],[NTG_ID]])*(NTG_2020_Map!$AL52=NTG_2020_fr_DEER[[#All],[Version]]),0),MATCH(AO$2,NTG_2020_fr_DEER[#Headers],0))</f>
        <v>0.5</v>
      </c>
      <c r="AP52" s="101" cm="1">
        <f t="array" ref="AP52">INDEX(NTG_2020_fr_DEER[#All],MATCH(1,(NTG_2020_Map!$AK52=NTG_2020_fr_DEER[[#All],[NTG_ID]])*(NTG_2020_Map!$AL52=NTG_2020_fr_DEER[[#All],[Version]]),0),MATCH(AP$2,NTG_2020_fr_DEER[#Headers],0))</f>
        <v>0.5</v>
      </c>
      <c r="AQ52" s="48" t="str" cm="1">
        <f t="array" ref="AQ52">INDEX(NTG_2020_fr_DEER[#All],MATCH(1,(NTG_2020_Map!$AK52=NTG_2020_fr_DEER[[#All],[NTG_ID]])*(NTG_2020_Map!$AL52=NTG_2020_fr_DEER[[#All],[Version]]),0),MATCH(AQ$2,NTG_2020_fr_DEER[#Headers],0))</f>
        <v>Nonresidential Lighting: all non-LED technologies</v>
      </c>
      <c r="AR52" s="48" t="str" cm="1">
        <f t="array" ref="AR52">INDEX(NTG_2020_fr_DEER[#All],MATCH(1,(NTG_2020_Map!$AK52=NTG_2020_fr_DEER[[#All],[NTG_ID]])*(NTG_2020_Map!$AL52=NTG_2020_fr_DEER[[#All],[Version]]),0),MATCH(AR$2,NTG_2020_fr_DEER[#Headers],0))</f>
        <v>Cust-Gen</v>
      </c>
      <c r="AS52" s="48" t="str" cm="1">
        <f t="array" ref="AS52">INDEX(NTG_2020_fr_DEER[#All],MATCH(1,(NTG_2020_Map!$AK52=NTG_2020_fr_DEER[[#All],[NTG_ID]])*(NTG_2020_Map!$AL52=NTG_2020_fr_DEER[[#All],[Version]]),0),MATCH(AS$2,NTG_2020_fr_DEER[#Headers],0))</f>
        <v>AOE|AR|BRO-Bhv|BRO-Op|BRO-RCx|BW|NC|NR</v>
      </c>
      <c r="AT52" s="48" t="str" cm="1">
        <f t="array" ref="AT52">INDEX(NTG_2020_fr_DEER[#All],MATCH(1,(NTG_2020_Map!$AK52=NTG_2020_fr_DEER[[#All],[NTG_ID]])*(NTG_2020_Map!$AL52=NTG_2020_fr_DEER[[#All],[Version]]),0),MATCH(AT$2,NTG_2020_fr_DEER[#Headers],0))</f>
        <v>DnCust|DnDeemed|DnCustDI|DnDeemDI</v>
      </c>
      <c r="AU52" s="48" t="str" cm="1">
        <f t="array" ref="AU52">INDEX(NTG_2020_fr_DEER[#All],MATCH(1,(NTG_2020_Map!$AK52=NTG_2020_fr_DEER[[#All],[NTG_ID]])*(NTG_2020_Map!$AL52=NTG_2020_fr_DEER[[#All],[Version]]),0),MATCH(AU$2,NTG_2020_fr_DEER[#Headers],0))</f>
        <v/>
      </c>
      <c r="AV52" s="49" t="str" cm="1">
        <f t="array" ref="AV52">INDEX(NTG_2020_fr_DEER[#All],MATCH(1,(NTG_2020_Map!$AK52=NTG_2020_fr_DEER[[#All],[NTG_ID]])*(NTG_2020_Map!$AL52=NTG_2020_fr_DEER[[#All],[Version]]),0),MATCH(AV$2,NTG_2020_fr_DEER[#Headers],0))</f>
        <v>1</v>
      </c>
      <c r="AW52" s="49" t="str" cm="1">
        <f t="array" ref="AW52">INDEX(NTG_2020_fr_DEER[#All],MATCH(1,(NTG_2020_Map!$AK52=NTG_2020_fr_DEER[[#All],[NTG_ID]])*(NTG_2020_Map!$AL52=NTG_2020_fr_DEER[[#All],[Version]]),0),MATCH(AW$2,NTG_2020_fr_DEER[#Headers],0))</f>
        <v>1</v>
      </c>
      <c r="AX52" s="49" t="str" cm="1">
        <f t="array" ref="AX52">INDEX(NTG_2020_fr_DEER[#All],MATCH(1,(NTG_2020_Map!$AK52=NTG_2020_fr_DEER[[#All],[NTG_ID]])*(NTG_2020_Map!$AL52=NTG_2020_fr_DEER[[#All],[Version]]),0),MATCH(AX$2,NTG_2020_fr_DEER[#Headers],0))</f>
        <v>0</v>
      </c>
      <c r="AY52" s="50" cm="1">
        <f t="array" ref="AY52">INDEX(NTG_2020_fr_DEER[#All],MATCH(1,(NTG_2020_Map!$AK52=NTG_2020_fr_DEER[[#All],[NTG_ID]])*(NTG_2020_Map!$AL52=NTG_2020_fr_DEER[[#All],[Version]]),0),MATCH(AY$2,NTG_2020_fr_DEER[#Headers],0))</f>
        <v>45448.629734189817</v>
      </c>
      <c r="AZ52" s="48" t="str" cm="1">
        <f t="array" ref="AZ52">INDEX(NTG_2020_fr_DEER[#All],MATCH(1,(NTG_2020_Map!$AK52=NTG_2020_fr_DEER[[#All],[NTG_ID]])*(NTG_2020_Map!$AL52=NTG_2020_fr_DEER[[#All],[Version]]),0),MATCH(AZ$2,NTG_2020_fr_DEER[#Headers],0))</f>
        <v>Expired this record since a new record was created that uses the updated Measure Impact Types and Delivery Types per DEER2026 Scoping Document.</v>
      </c>
      <c r="BA52" s="48" t="str" cm="1">
        <f t="array" ref="BA52">INDEX(NTG_2020_fr_DEER[#All],MATCH(1,(NTG_2020_Map!$AK52=NTG_2020_fr_DEER[[#All],[NTG_ID]])*(NTG_2020_Map!$AL52=NTG_2020_fr_DEER[[#All],[Version]]),0),MATCH(BA$2,NTG_2020_fr_DEER[#Headers],0))</f>
        <v>Deemed Ex Ante Team</v>
      </c>
      <c r="BB52" s="50" cm="1">
        <f t="array" ref="BB52">INDEX(NTG_2020_fr_DEER[#All],MATCH(1,(NTG_2020_Map!$AK52=NTG_2020_fr_DEER[[#All],[NTG_ID]])*(NTG_2020_Map!$AL52=NTG_2020_fr_DEER[[#All],[Version]]),0),MATCH(BB$2,NTG_2020_fr_DEER[#Headers],0))</f>
        <v>44566.539816770834</v>
      </c>
      <c r="BC52" s="48" t="str" cm="1">
        <f t="array" ref="BC52">INDEX(NTG_2020_fr_DEER[#All],MATCH(1,(NTG_2020_Map!$AK52=NTG_2020_fr_DEER[[#All],[NTG_ID]])*(NTG_2020_Map!$AL52=NTG_2020_fr_DEER[[#All],[Version]]),0),MATCH(BC$2,NTG_2020_fr_DEER[#Headers],0))</f>
        <v/>
      </c>
      <c r="BD52" s="48" t="str" cm="1">
        <f t="array" ref="BD52">INDEX(NTG_2020_fr_DEER[#All],MATCH(1,(NTG_2020_Map!$AK51=NTG_2020_fr_DEER[[#All],[NTG_ID]])*(NTG_2020_Map!$AL51=NTG_2020_fr_DEER[[#All],[Version]]),0),MATCH(BD$2,NTG_2020_fr_DEER[#Headers],0))</f>
        <v>Deemed Ex Ante Team</v>
      </c>
      <c r="BE52" s="60" t="str" cm="1">
        <f t="array" ref="BE52">IFERROR(INDEX(NTG_2020_2022_09_06[#All],MATCH(1,(NTG_2020_Map!$AK51=INDEX(NTG_2020_2022_09_06[#All],,1))*(NTG_2020_Map!$AL51=INDEX(NTG_2020_2022_09_06[#All],,2)),0),8),"Record added subsequent to 2022-09-06")</f>
        <v>Deem-WP</v>
      </c>
      <c r="BF52" s="60" t="str" cm="1">
        <f t="array" ref="BF52">IFERROR(INDEX(NTG_2020_2022_09_06[#All],MATCH(1,(NTG_2020_Map!$AK51=INDEX(NTG_2020_2022_09_06[#All],,1))*(NTG_2020_Map!$AL51=INDEX(NTG_2020_2022_09_06[#All],,2)),0),9),"Record added subsequent to 2022-09-06")</f>
        <v>AOE</v>
      </c>
      <c r="BG52" s="60" t="str" cm="1">
        <f t="array" ref="BG52">IFERROR(INDEX(NTG_2020_2022_09_06[#All],MATCH(1,(NTG_2020_Map!$AK51=INDEX(NTG_2020_2022_09_06[#All],,1))*(NTG_2020_Map!$AL51=INDEX(NTG_2020_2022_09_06[#All],,2)),0),10),"Record added subsequent to 2022-09-06")</f>
        <v>Downstream</v>
      </c>
      <c r="BH52" s="63"/>
      <c r="BI52" s="63"/>
    </row>
    <row r="53" spans="1:61" ht="42" hidden="1">
      <c r="A53" s="42" t="str">
        <f t="shared" si="4"/>
        <v/>
      </c>
      <c r="B53" s="43" t="str">
        <f t="shared" si="4"/>
        <v/>
      </c>
      <c r="C53" s="43"/>
      <c r="D53" s="43" t="str">
        <f t="shared" si="5"/>
        <v/>
      </c>
      <c r="E53" s="43"/>
      <c r="F53" s="43" t="str">
        <f t="shared" si="6"/>
        <v/>
      </c>
      <c r="G53" s="43"/>
      <c r="H53" s="43" t="str">
        <f t="shared" si="7"/>
        <v/>
      </c>
      <c r="I53" s="43" t="str">
        <f t="shared" si="7"/>
        <v/>
      </c>
      <c r="J53" s="43"/>
      <c r="K53" s="43" t="str">
        <f t="shared" si="14"/>
        <v/>
      </c>
      <c r="L53" s="43">
        <f t="shared" si="14"/>
        <v>1</v>
      </c>
      <c r="M53" s="43" t="str">
        <f t="shared" si="14"/>
        <v/>
      </c>
      <c r="N53" s="105" t="str">
        <f t="shared" si="13"/>
        <v/>
      </c>
      <c r="O53" s="106" t="str">
        <f t="shared" si="13"/>
        <v/>
      </c>
      <c r="P53" s="113">
        <f t="shared" si="13"/>
        <v>1</v>
      </c>
      <c r="Q53" s="42">
        <f t="shared" si="15"/>
        <v>1</v>
      </c>
      <c r="R53" s="43">
        <f t="shared" si="15"/>
        <v>1</v>
      </c>
      <c r="S53" s="43">
        <f t="shared" si="15"/>
        <v>1</v>
      </c>
      <c r="T53" s="43">
        <f t="shared" si="15"/>
        <v>1</v>
      </c>
      <c r="U53" s="43">
        <f t="shared" si="15"/>
        <v>1</v>
      </c>
      <c r="V53" s="43">
        <f t="shared" si="15"/>
        <v>1</v>
      </c>
      <c r="W53" s="43">
        <f t="shared" si="15"/>
        <v>1</v>
      </c>
      <c r="X53" s="44">
        <f t="shared" si="15"/>
        <v>1</v>
      </c>
      <c r="Y53" s="42" t="str">
        <f t="shared" si="12"/>
        <v/>
      </c>
      <c r="Z53" s="43">
        <f t="shared" si="12"/>
        <v>1</v>
      </c>
      <c r="AA53" s="43">
        <f t="shared" si="12"/>
        <v>1</v>
      </c>
      <c r="AB53" s="43">
        <f t="shared" si="12"/>
        <v>1</v>
      </c>
      <c r="AC53" s="105">
        <f t="shared" si="12"/>
        <v>1</v>
      </c>
      <c r="AD53" s="106" t="str">
        <f t="shared" si="12"/>
        <v/>
      </c>
      <c r="AE53" s="106" t="str">
        <f t="shared" si="12"/>
        <v/>
      </c>
      <c r="AF53" s="106" t="str">
        <f t="shared" si="12"/>
        <v/>
      </c>
      <c r="AG53" s="106" t="str">
        <f t="shared" si="12"/>
        <v/>
      </c>
      <c r="AH53" s="107">
        <f t="shared" si="12"/>
        <v>1</v>
      </c>
      <c r="AI53" s="96" t="str">
        <f t="shared" si="3"/>
        <v/>
      </c>
      <c r="AJ53" s="45" t="str">
        <f t="shared" si="9"/>
        <v/>
      </c>
      <c r="AK53" s="52" t="s">
        <v>126</v>
      </c>
      <c r="AL53" s="46" t="s">
        <v>11</v>
      </c>
      <c r="AM53" s="47">
        <v>43466</v>
      </c>
      <c r="AN53" s="47" cm="1">
        <f t="array" ref="AN53">IF(INDEX(NTG_2020_fr_DEER[#All],MATCH(1,(NTG_2020_Map!$AK53=NTG_2020_fr_DEER[[#All],[NTG_ID]])*(NTG_2020_Map!$AL53=NTG_2020_fr_DEER[[#All],[Version]]),0),MATCH(AN$2,NTG_2020_fr_DEER[#Headers],0))=0,"",INDEX(NTG_2020_fr_DEER[#All],MATCH(1,(NTG_2020_Map!$AK53=NTG_2020_fr_DEER[[#All],[NTG_ID]])*(NTG_2020_Map!$AL53=NTG_2020_fr_DEER[[#All],[Version]]),0),MATCH(AN$2,NTG_2020_fr_DEER[#Headers],0)))</f>
        <v>46022</v>
      </c>
      <c r="AO53" s="101" cm="1">
        <f t="array" ref="AO53">INDEX(NTG_2020_fr_DEER[#All],MATCH(1,(NTG_2020_Map!$AK53=NTG_2020_fr_DEER[[#All],[NTG_ID]])*(NTG_2020_Map!$AL53=NTG_2020_fr_DEER[[#All],[Version]]),0),MATCH(AO$2,NTG_2020_fr_DEER[#Headers],0))</f>
        <v>0.6</v>
      </c>
      <c r="AP53" s="101" cm="1">
        <f t="array" ref="AP53">INDEX(NTG_2020_fr_DEER[#All],MATCH(1,(NTG_2020_Map!$AK53=NTG_2020_fr_DEER[[#All],[NTG_ID]])*(NTG_2020_Map!$AL53=NTG_2020_fr_DEER[[#All],[Version]]),0),MATCH(AP$2,NTG_2020_fr_DEER[#Headers],0))</f>
        <v>0.6</v>
      </c>
      <c r="AQ53" s="48" t="str" cm="1">
        <f t="array" ref="AQ53">INDEX(NTG_2020_fr_DEER[#All],MATCH(1,(NTG_2020_Map!$AK53=NTG_2020_fr_DEER[[#All],[NTG_ID]])*(NTG_2020_Map!$AL53=NTG_2020_fr_DEER[[#All],[Version]]),0),MATCH(AQ$2,NTG_2020_fr_DEER[#Headers],0))</f>
        <v>Lighting controls (not listed elsewhere)</v>
      </c>
      <c r="AR53" s="48" t="str" cm="1">
        <f t="array" ref="AR53">INDEX(NTG_2020_fr_DEER[#All],MATCH(1,(NTG_2020_Map!$AK53=NTG_2020_fr_DEER[[#All],[NTG_ID]])*(NTG_2020_Map!$AL53=NTG_2020_fr_DEER[[#All],[Version]]),0),MATCH(AR$2,NTG_2020_fr_DEER[#Headers],0))</f>
        <v>Deem-DEER|Deem-WP</v>
      </c>
      <c r="AS53" s="48" t="str" cm="1">
        <f t="array" ref="AS53">INDEX(NTG_2020_fr_DEER[#All],MATCH(1,(NTG_2020_Map!$AK53=NTG_2020_fr_DEER[[#All],[NTG_ID]])*(NTG_2020_Map!$AL53=NTG_2020_fr_DEER[[#All],[Version]]),0),MATCH(AS$2,NTG_2020_fr_DEER[#Headers],0))</f>
        <v>AOE|AR|BRO-Bhv|BRO-Op|BRO-RCx|BW|NC|NR</v>
      </c>
      <c r="AT53" s="48" t="str" cm="1">
        <f t="array" ref="AT53">INDEX(NTG_2020_fr_DEER[#All],MATCH(1,(NTG_2020_Map!$AK53=NTG_2020_fr_DEER[[#All],[NTG_ID]])*(NTG_2020_Map!$AL53=NTG_2020_fr_DEER[[#All],[Version]]),0),MATCH(AT$2,NTG_2020_fr_DEER[#Headers],0))</f>
        <v>DnCust|DnDeemed|DnCustDI|DnDeemDI</v>
      </c>
      <c r="AU53" s="48" t="str" cm="1">
        <f t="array" ref="AU53">INDEX(NTG_2020_fr_DEER[#All],MATCH(1,(NTG_2020_Map!$AK53=NTG_2020_fr_DEER[[#All],[NTG_ID]])*(NTG_2020_Map!$AL53=NTG_2020_fr_DEER[[#All],[Version]]),0),MATCH(AU$2,NTG_2020_fr_DEER[#Headers],0))</f>
        <v/>
      </c>
      <c r="AV53" s="49" t="str" cm="1">
        <f t="array" ref="AV53">INDEX(NTG_2020_fr_DEER[#All],MATCH(1,(NTG_2020_Map!$AK53=NTG_2020_fr_DEER[[#All],[NTG_ID]])*(NTG_2020_Map!$AL53=NTG_2020_fr_DEER[[#All],[Version]]),0),MATCH(AV$2,NTG_2020_fr_DEER[#Headers],0))</f>
        <v>1</v>
      </c>
      <c r="AW53" s="49" t="str" cm="1">
        <f t="array" ref="AW53">INDEX(NTG_2020_fr_DEER[#All],MATCH(1,(NTG_2020_Map!$AK53=NTG_2020_fr_DEER[[#All],[NTG_ID]])*(NTG_2020_Map!$AL53=NTG_2020_fr_DEER[[#All],[Version]]),0),MATCH(AW$2,NTG_2020_fr_DEER[#Headers],0))</f>
        <v>1</v>
      </c>
      <c r="AX53" s="49" t="str" cm="1">
        <f t="array" ref="AX53">INDEX(NTG_2020_fr_DEER[#All],MATCH(1,(NTG_2020_Map!$AK53=NTG_2020_fr_DEER[[#All],[NTG_ID]])*(NTG_2020_Map!$AL53=NTG_2020_fr_DEER[[#All],[Version]]),0),MATCH(AX$2,NTG_2020_fr_DEER[#Headers],0))</f>
        <v>0</v>
      </c>
      <c r="AY53" s="50" cm="1">
        <f t="array" ref="AY53">INDEX(NTG_2020_fr_DEER[#All],MATCH(1,(NTG_2020_Map!$AK53=NTG_2020_fr_DEER[[#All],[NTG_ID]])*(NTG_2020_Map!$AL53=NTG_2020_fr_DEER[[#All],[Version]]),0),MATCH(AY$2,NTG_2020_fr_DEER[#Headers],0))</f>
        <v>45448.629734189817</v>
      </c>
      <c r="AZ53" s="48" t="str" cm="1">
        <f t="array" ref="AZ53">INDEX(NTG_2020_fr_DEER[#All],MATCH(1,(NTG_2020_Map!$AK53=NTG_2020_fr_DEER[[#All],[NTG_ID]])*(NTG_2020_Map!$AL53=NTG_2020_fr_DEER[[#All],[Version]]),0),MATCH(AZ$2,NTG_2020_fr_DEER[#Headers],0))</f>
        <v>Expired this record since a new record was created that uses the updated Measure Impact Types and Delivery Types per DEER2026 Scoping Document.</v>
      </c>
      <c r="BA53" s="48" t="str" cm="1">
        <f t="array" ref="BA53">INDEX(NTG_2020_fr_DEER[#All],MATCH(1,(NTG_2020_Map!$AK53=NTG_2020_fr_DEER[[#All],[NTG_ID]])*(NTG_2020_Map!$AL53=NTG_2020_fr_DEER[[#All],[Version]]),0),MATCH(BA$2,NTG_2020_fr_DEER[#Headers],0))</f>
        <v>Deemed Ex Ante Team</v>
      </c>
      <c r="BB53" s="50" cm="1">
        <f t="array" ref="BB53">INDEX(NTG_2020_fr_DEER[#All],MATCH(1,(NTG_2020_Map!$AK53=NTG_2020_fr_DEER[[#All],[NTG_ID]])*(NTG_2020_Map!$AL53=NTG_2020_fr_DEER[[#All],[Version]]),0),MATCH(BB$2,NTG_2020_fr_DEER[#Headers],0))</f>
        <v>44566.539816770834</v>
      </c>
      <c r="BC53" s="48" t="str" cm="1">
        <f t="array" ref="BC53">INDEX(NTG_2020_fr_DEER[#All],MATCH(1,(NTG_2020_Map!$AK53=NTG_2020_fr_DEER[[#All],[NTG_ID]])*(NTG_2020_Map!$AL53=NTG_2020_fr_DEER[[#All],[Version]]),0),MATCH(BC$2,NTG_2020_fr_DEER[#Headers],0))</f>
        <v/>
      </c>
      <c r="BD53" s="48" t="str" cm="1">
        <f t="array" ref="BD53">INDEX(NTG_2020_fr_DEER[#All],MATCH(1,(NTG_2020_Map!$AK52=NTG_2020_fr_DEER[[#All],[NTG_ID]])*(NTG_2020_Map!$AL52=NTG_2020_fr_DEER[[#All],[Version]]),0),MATCH(BD$2,NTG_2020_fr_DEER[#Headers],0))</f>
        <v>Deemed Ex Ante Team</v>
      </c>
      <c r="BE53" s="60" t="str" cm="1">
        <f t="array" ref="BE53">IFERROR(INDEX(NTG_2020_2022_09_06[#All],MATCH(1,(NTG_2020_Map!$AK52=INDEX(NTG_2020_2022_09_06[#All],,1))*(NTG_2020_Map!$AL52=INDEX(NTG_2020_2022_09_06[#All],,2)),0),8),"Record added subsequent to 2022-09-06")</f>
        <v>Custom</v>
      </c>
      <c r="BF53" s="60" t="str" cm="1">
        <f t="array" ref="BF53">IFERROR(INDEX(NTG_2020_2022_09_06[#All],MATCH(1,(NTG_2020_Map!$AK52=INDEX(NTG_2020_2022_09_06[#All],,1))*(NTG_2020_Map!$AL52=INDEX(NTG_2020_2022_09_06[#All],,2)),0),9),"Record added subsequent to 2022-09-06")</f>
        <v>All</v>
      </c>
      <c r="BG53" s="60" t="str" cm="1">
        <f t="array" ref="BG53">IFERROR(INDEX(NTG_2020_2022_09_06[#All],MATCH(1,(NTG_2020_Map!$AK52=INDEX(NTG_2020_2022_09_06[#All],,1))*(NTG_2020_Map!$AL52=INDEX(NTG_2020_2022_09_06[#All],,2)),0),10),"Record added subsequent to 2022-09-06")</f>
        <v>All except upstream</v>
      </c>
      <c r="BH53" s="63"/>
      <c r="BI53" s="63"/>
    </row>
    <row r="54" spans="1:61" ht="31.5" hidden="1">
      <c r="A54" s="42" t="str">
        <f t="shared" si="4"/>
        <v/>
      </c>
      <c r="B54" s="43">
        <f t="shared" si="4"/>
        <v>1</v>
      </c>
      <c r="C54" s="43"/>
      <c r="D54" s="43" t="str">
        <f t="shared" si="5"/>
        <v/>
      </c>
      <c r="E54" s="43"/>
      <c r="F54" s="43" t="str">
        <f t="shared" si="6"/>
        <v/>
      </c>
      <c r="G54" s="43"/>
      <c r="H54" s="43" t="str">
        <f t="shared" si="7"/>
        <v/>
      </c>
      <c r="I54" s="43" t="str">
        <f t="shared" si="7"/>
        <v/>
      </c>
      <c r="J54" s="43"/>
      <c r="K54" s="43" t="str">
        <f t="shared" si="14"/>
        <v/>
      </c>
      <c r="L54" s="43">
        <f t="shared" si="14"/>
        <v>1</v>
      </c>
      <c r="M54" s="43" t="str">
        <f t="shared" si="14"/>
        <v/>
      </c>
      <c r="N54" s="105" t="str">
        <f t="shared" si="13"/>
        <v/>
      </c>
      <c r="O54" s="106" t="str">
        <f t="shared" si="13"/>
        <v/>
      </c>
      <c r="P54" s="113">
        <f t="shared" si="13"/>
        <v>1</v>
      </c>
      <c r="Q54" s="42" t="str">
        <f t="shared" si="15"/>
        <v/>
      </c>
      <c r="R54" s="43">
        <f t="shared" si="15"/>
        <v>1</v>
      </c>
      <c r="S54" s="43" t="str">
        <f t="shared" si="15"/>
        <v/>
      </c>
      <c r="T54" s="43" t="str">
        <f t="shared" si="15"/>
        <v/>
      </c>
      <c r="U54" s="43" t="str">
        <f t="shared" si="15"/>
        <v/>
      </c>
      <c r="V54" s="43" t="str">
        <f t="shared" si="15"/>
        <v/>
      </c>
      <c r="W54" s="43" t="str">
        <f t="shared" si="15"/>
        <v/>
      </c>
      <c r="X54" s="44">
        <f t="shared" si="15"/>
        <v>1</v>
      </c>
      <c r="Y54" s="42" t="str">
        <f t="shared" si="12"/>
        <v/>
      </c>
      <c r="Z54" s="43">
        <f t="shared" si="12"/>
        <v>1</v>
      </c>
      <c r="AA54" s="43" t="str">
        <f t="shared" si="12"/>
        <v/>
      </c>
      <c r="AB54" s="43">
        <f t="shared" si="12"/>
        <v>1</v>
      </c>
      <c r="AC54" s="105">
        <f t="shared" si="12"/>
        <v>1</v>
      </c>
      <c r="AD54" s="106" t="str">
        <f t="shared" si="12"/>
        <v/>
      </c>
      <c r="AE54" s="106" t="str">
        <f t="shared" si="12"/>
        <v/>
      </c>
      <c r="AF54" s="106" t="str">
        <f t="shared" si="12"/>
        <v/>
      </c>
      <c r="AG54" s="106" t="str">
        <f t="shared" si="12"/>
        <v/>
      </c>
      <c r="AH54" s="107">
        <f t="shared" si="12"/>
        <v>1</v>
      </c>
      <c r="AI54" s="96" t="str">
        <f t="shared" si="3"/>
        <v/>
      </c>
      <c r="AJ54" s="45">
        <f t="shared" si="9"/>
        <v>1</v>
      </c>
      <c r="AK54" s="52" t="s">
        <v>31</v>
      </c>
      <c r="AL54" s="46" t="s">
        <v>28</v>
      </c>
      <c r="AM54" s="47">
        <v>41275</v>
      </c>
      <c r="AN54" s="47" cm="1">
        <f t="array" ref="AN54">IF(INDEX(NTG_2020_fr_DEER[#All],MATCH(1,(NTG_2020_Map!$AK54=NTG_2020_fr_DEER[[#All],[NTG_ID]])*(NTG_2020_Map!$AL54=NTG_2020_fr_DEER[[#All],[Version]]),0),MATCH(AN$2,NTG_2020_fr_DEER[#Headers],0))=0,"",INDEX(NTG_2020_fr_DEER[#All],MATCH(1,(NTG_2020_Map!$AK54=NTG_2020_fr_DEER[[#All],[NTG_ID]])*(NTG_2020_Map!$AL54=NTG_2020_fr_DEER[[#All],[Version]]),0),MATCH(AN$2,NTG_2020_fr_DEER[#Headers],0)))</f>
        <v>46022</v>
      </c>
      <c r="AO54" s="101" cm="1">
        <f t="array" ref="AO54">INDEX(NTG_2020_fr_DEER[#All],MATCH(1,(NTG_2020_Map!$AK54=NTG_2020_fr_DEER[[#All],[NTG_ID]])*(NTG_2020_Map!$AL54=NTG_2020_fr_DEER[[#All],[Version]]),0),MATCH(AO$2,NTG_2020_fr_DEER[#Headers],0))</f>
        <v>0.89</v>
      </c>
      <c r="AP54" s="101" cm="1">
        <f t="array" ref="AP54">INDEX(NTG_2020_fr_DEER[#All],MATCH(1,(NTG_2020_Map!$AK54=NTG_2020_fr_DEER[[#All],[NTG_ID]])*(NTG_2020_Map!$AL54=NTG_2020_fr_DEER[[#All],[Version]]),0),MATCH(AP$2,NTG_2020_fr_DEER[#Headers],0))</f>
        <v>0.89</v>
      </c>
      <c r="AQ54" s="48" t="str" cm="1">
        <f t="array" ref="AQ54">INDEX(NTG_2020_fr_DEER[#All],MATCH(1,(NTG_2020_Map!$AK54=NTG_2020_fr_DEER[[#All],[NTG_ID]])*(NTG_2020_Map!$AL54=NTG_2020_fr_DEER[[#All],[Version]]),0),MATCH(AQ$2,NTG_2020_fr_DEER[#Headers],0))</f>
        <v>HTR lighting controls (not listed elsewhere) for NonRes sector, any building type</v>
      </c>
      <c r="AR54" s="48" t="str" cm="1">
        <f t="array" ref="AR54">INDEX(NTG_2020_fr_DEER[#All],MATCH(1,(NTG_2020_Map!$AK54=NTG_2020_fr_DEER[[#All],[NTG_ID]])*(NTG_2020_Map!$AL54=NTG_2020_fr_DEER[[#All],[Version]]),0),MATCH(AR$2,NTG_2020_fr_DEER[#Headers],0))</f>
        <v>Cust-Gen|Deem-DEER|Deem-WP</v>
      </c>
      <c r="AS54" s="48" t="str" cm="1">
        <f t="array" ref="AS54">INDEX(NTG_2020_fr_DEER[#All],MATCH(1,(NTG_2020_Map!$AK54=NTG_2020_fr_DEER[[#All],[NTG_ID]])*(NTG_2020_Map!$AL54=NTG_2020_fr_DEER[[#All],[Version]]),0),MATCH(AS$2,NTG_2020_fr_DEER[#Headers],0))</f>
        <v>AR|NR</v>
      </c>
      <c r="AT54" s="48" t="str" cm="1">
        <f t="array" ref="AT54">INDEX(NTG_2020_fr_DEER[#All],MATCH(1,(NTG_2020_Map!$AK54=NTG_2020_fr_DEER[[#All],[NTG_ID]])*(NTG_2020_Map!$AL54=NTG_2020_fr_DEER[[#All],[Version]]),0),MATCH(AT$2,NTG_2020_fr_DEER[#Headers],0))</f>
        <v>DnCustDI|DnDeemDI</v>
      </c>
      <c r="AU54" s="48" t="str" cm="1">
        <f t="array" ref="AU54">INDEX(NTG_2020_fr_DEER[#All],MATCH(1,(NTG_2020_Map!$AK54=NTG_2020_fr_DEER[[#All],[NTG_ID]])*(NTG_2020_Map!$AL54=NTG_2020_fr_DEER[[#All],[Version]]),0),MATCH(AU$2,NTG_2020_fr_DEER[#Headers],0))</f>
        <v/>
      </c>
      <c r="AV54" s="49" t="str" cm="1">
        <f t="array" ref="AV54">INDEX(NTG_2020_fr_DEER[#All],MATCH(1,(NTG_2020_Map!$AK54=NTG_2020_fr_DEER[[#All],[NTG_ID]])*(NTG_2020_Map!$AL54=NTG_2020_fr_DEER[[#All],[Version]]),0),MATCH(AV$2,NTG_2020_fr_DEER[#Headers],0))</f>
        <v>1</v>
      </c>
      <c r="AW54" s="49" t="str" cm="1">
        <f t="array" ref="AW54">INDEX(NTG_2020_fr_DEER[#All],MATCH(1,(NTG_2020_Map!$AK54=NTG_2020_fr_DEER[[#All],[NTG_ID]])*(NTG_2020_Map!$AL54=NTG_2020_fr_DEER[[#All],[Version]]),0),MATCH(AW$2,NTG_2020_fr_DEER[#Headers],0))</f>
        <v>1</v>
      </c>
      <c r="AX54" s="49" t="str" cm="1">
        <f t="array" ref="AX54">INDEX(NTG_2020_fr_DEER[#All],MATCH(1,(NTG_2020_Map!$AK54=NTG_2020_fr_DEER[[#All],[NTG_ID]])*(NTG_2020_Map!$AL54=NTG_2020_fr_DEER[[#All],[Version]]),0),MATCH(AX$2,NTG_2020_fr_DEER[#Headers],0))</f>
        <v>0</v>
      </c>
      <c r="AY54" s="50" cm="1">
        <f t="array" ref="AY54">INDEX(NTG_2020_fr_DEER[#All],MATCH(1,(NTG_2020_Map!$AK54=NTG_2020_fr_DEER[[#All],[NTG_ID]])*(NTG_2020_Map!$AL54=NTG_2020_fr_DEER[[#All],[Version]]),0),MATCH(AY$2,NTG_2020_fr_DEER[#Headers],0))</f>
        <v>45448.629734189817</v>
      </c>
      <c r="AZ54" s="48" t="str" cm="1">
        <f t="array" ref="AZ54">INDEX(NTG_2020_fr_DEER[#All],MATCH(1,(NTG_2020_Map!$AK54=NTG_2020_fr_DEER[[#All],[NTG_ID]])*(NTG_2020_Map!$AL54=NTG_2020_fr_DEER[[#All],[Version]]),0),MATCH(AZ$2,NTG_2020_fr_DEER[#Headers],0))</f>
        <v>Expired this record since a new record was created that uses the updated Measure Impact Types and Delivery Types per DEER2026 Scoping Document.</v>
      </c>
      <c r="BA54" s="48" t="str" cm="1">
        <f t="array" ref="BA54">INDEX(NTG_2020_fr_DEER[#All],MATCH(1,(NTG_2020_Map!$AK54=NTG_2020_fr_DEER[[#All],[NTG_ID]])*(NTG_2020_Map!$AL54=NTG_2020_fr_DEER[[#All],[Version]]),0),MATCH(BA$2,NTG_2020_fr_DEER[#Headers],0))</f>
        <v>Deemed Ex Ante Team</v>
      </c>
      <c r="BB54" s="50" cm="1">
        <f t="array" ref="BB54">INDEX(NTG_2020_fr_DEER[#All],MATCH(1,(NTG_2020_Map!$AK54=NTG_2020_fr_DEER[[#All],[NTG_ID]])*(NTG_2020_Map!$AL54=NTG_2020_fr_DEER[[#All],[Version]]),0),MATCH(BB$2,NTG_2020_fr_DEER[#Headers],0))</f>
        <v>44566.539816770834</v>
      </c>
      <c r="BC54" s="48" t="str" cm="1">
        <f t="array" ref="BC54">INDEX(NTG_2020_fr_DEER[#All],MATCH(1,(NTG_2020_Map!$AK54=NTG_2020_fr_DEER[[#All],[NTG_ID]])*(NTG_2020_Map!$AL54=NTG_2020_fr_DEER[[#All],[Version]]),0),MATCH(BC$2,NTG_2020_fr_DEER[#Headers],0))</f>
        <v/>
      </c>
      <c r="BD54" s="48" t="str" cm="1">
        <f t="array" ref="BD54">INDEX(NTG_2020_fr_DEER[#All],MATCH(1,(NTG_2020_Map!$AK53=NTG_2020_fr_DEER[[#All],[NTG_ID]])*(NTG_2020_Map!$AL53=NTG_2020_fr_DEER[[#All],[Version]]),0),MATCH(BD$2,NTG_2020_fr_DEER[#Headers],0))</f>
        <v>Deemed Ex Ante Team</v>
      </c>
      <c r="BE54" s="60" t="str" cm="1">
        <f t="array" ref="BE54">IFERROR(INDEX(NTG_2020_2022_09_06[#All],MATCH(1,(NTG_2020_Map!$AK53=INDEX(NTG_2020_2022_09_06[#All],,1))*(NTG_2020_Map!$AL53=INDEX(NTG_2020_2022_09_06[#All],,2)),0),8),"Record added subsequent to 2022-09-06")</f>
        <v>Deemed</v>
      </c>
      <c r="BF54" s="60" t="str" cm="1">
        <f t="array" ref="BF54">IFERROR(INDEX(NTG_2020_2022_09_06[#All],MATCH(1,(NTG_2020_Map!$AK53=INDEX(NTG_2020_2022_09_06[#All],,1))*(NTG_2020_Map!$AL53=INDEX(NTG_2020_2022_09_06[#All],,2)),0),9),"Record added subsequent to 2022-09-06")</f>
        <v>All</v>
      </c>
      <c r="BG54" s="60" t="str" cm="1">
        <f t="array" ref="BG54">IFERROR(INDEX(NTG_2020_2022_09_06[#All],MATCH(1,(NTG_2020_Map!$AK53=INDEX(NTG_2020_2022_09_06[#All],,1))*(NTG_2020_Map!$AL53=INDEX(NTG_2020_2022_09_06[#All],,2)),0),10),"Record added subsequent to 2022-09-06")</f>
        <v>Downstream</v>
      </c>
      <c r="BH54" s="63"/>
      <c r="BI54" s="63"/>
    </row>
    <row r="55" spans="1:61" ht="31.5" hidden="1">
      <c r="A55" s="42" t="str">
        <f t="shared" si="4"/>
        <v/>
      </c>
      <c r="B55" s="43" t="str">
        <f t="shared" si="4"/>
        <v/>
      </c>
      <c r="C55" s="43"/>
      <c r="D55" s="43" t="str">
        <f t="shared" si="5"/>
        <v/>
      </c>
      <c r="E55" s="43"/>
      <c r="F55" s="43" t="str">
        <f t="shared" si="6"/>
        <v/>
      </c>
      <c r="G55" s="43"/>
      <c r="H55" s="43" t="str">
        <f t="shared" si="7"/>
        <v/>
      </c>
      <c r="I55" s="43" t="str">
        <f t="shared" si="7"/>
        <v/>
      </c>
      <c r="J55" s="43"/>
      <c r="K55" s="43" t="str">
        <f t="shared" si="14"/>
        <v/>
      </c>
      <c r="L55" s="43">
        <f t="shared" si="14"/>
        <v>1</v>
      </c>
      <c r="M55" s="43" t="str">
        <f t="shared" si="14"/>
        <v/>
      </c>
      <c r="N55" s="105" t="str">
        <f t="shared" si="13"/>
        <v/>
      </c>
      <c r="O55" s="106" t="str">
        <f t="shared" si="13"/>
        <v/>
      </c>
      <c r="P55" s="113">
        <f t="shared" si="13"/>
        <v>1</v>
      </c>
      <c r="Q55" s="42" t="str">
        <f t="shared" si="15"/>
        <v/>
      </c>
      <c r="R55" s="43">
        <f t="shared" si="15"/>
        <v>1</v>
      </c>
      <c r="S55" s="43" t="str">
        <f t="shared" si="15"/>
        <v/>
      </c>
      <c r="T55" s="43" t="str">
        <f t="shared" si="15"/>
        <v/>
      </c>
      <c r="U55" s="43" t="str">
        <f t="shared" si="15"/>
        <v/>
      </c>
      <c r="V55" s="43" t="str">
        <f t="shared" si="15"/>
        <v/>
      </c>
      <c r="W55" s="43">
        <f t="shared" si="15"/>
        <v>1</v>
      </c>
      <c r="X55" s="44">
        <f t="shared" si="15"/>
        <v>1</v>
      </c>
      <c r="Y55" s="42">
        <f t="shared" si="12"/>
        <v>1</v>
      </c>
      <c r="Z55" s="43">
        <f t="shared" si="12"/>
        <v>1</v>
      </c>
      <c r="AA55" s="43">
        <f t="shared" si="12"/>
        <v>1</v>
      </c>
      <c r="AB55" s="43">
        <f t="shared" si="12"/>
        <v>1</v>
      </c>
      <c r="AC55" s="105">
        <f t="shared" si="12"/>
        <v>1</v>
      </c>
      <c r="AD55" s="106" t="str">
        <f t="shared" si="12"/>
        <v/>
      </c>
      <c r="AE55" s="106" t="str">
        <f t="shared" si="12"/>
        <v/>
      </c>
      <c r="AF55" s="106" t="str">
        <f t="shared" si="12"/>
        <v/>
      </c>
      <c r="AG55" s="106" t="str">
        <f t="shared" si="12"/>
        <v/>
      </c>
      <c r="AH55" s="107">
        <f t="shared" si="12"/>
        <v>1</v>
      </c>
      <c r="AI55" s="96" t="str">
        <f t="shared" si="3"/>
        <v/>
      </c>
      <c r="AJ55" s="45" t="str">
        <f t="shared" si="9"/>
        <v/>
      </c>
      <c r="AK55" s="52" t="s">
        <v>589</v>
      </c>
      <c r="AL55" s="46" t="s">
        <v>456</v>
      </c>
      <c r="AM55" s="47">
        <v>44927</v>
      </c>
      <c r="AN55" s="47" cm="1">
        <f t="array" ref="AN55">IF(INDEX(NTG_2020_fr_DEER[#All],MATCH(1,(NTG_2020_Map!$AK55=NTG_2020_fr_DEER[[#All],[NTG_ID]])*(NTG_2020_Map!$AL55=NTG_2020_fr_DEER[[#All],[Version]]),0),MATCH(AN$2,NTG_2020_fr_DEER[#Headers],0))=0,"",INDEX(NTG_2020_fr_DEER[#All],MATCH(1,(NTG_2020_Map!$AK55=NTG_2020_fr_DEER[[#All],[NTG_ID]])*(NTG_2020_Map!$AL55=NTG_2020_fr_DEER[[#All],[Version]]),0),MATCH(AN$2,NTG_2020_fr_DEER[#Headers],0)))</f>
        <v>46022</v>
      </c>
      <c r="AO55" s="101" cm="1">
        <f t="array" ref="AO55">INDEX(NTG_2020_fr_DEER[#All],MATCH(1,(NTG_2020_Map!$AK55=NTG_2020_fr_DEER[[#All],[NTG_ID]])*(NTG_2020_Map!$AL55=NTG_2020_fr_DEER[[#All],[Version]]),0),MATCH(AO$2,NTG_2020_fr_DEER[#Headers],0))</f>
        <v>0.65</v>
      </c>
      <c r="AP55" s="101" cm="1">
        <f t="array" ref="AP55">INDEX(NTG_2020_fr_DEER[#All],MATCH(1,(NTG_2020_Map!$AK55=NTG_2020_fr_DEER[[#All],[NTG_ID]])*(NTG_2020_Map!$AL55=NTG_2020_fr_DEER[[#All],[Version]]),0),MATCH(AP$2,NTG_2020_fr_DEER[#Headers],0))</f>
        <v>0.65</v>
      </c>
      <c r="AQ55" s="48" t="str" cm="1">
        <f t="array" ref="AQ55">INDEX(NTG_2020_fr_DEER[#All],MATCH(1,(NTG_2020_Map!$AK55=NTG_2020_fr_DEER[[#All],[NTG_ID]])*(NTG_2020_Map!$AL55=NTG_2020_fr_DEER[[#All],[Version]]),0),MATCH(AQ$2,NTG_2020_fr_DEER[#Headers],0))</f>
        <v>Nonresidential indoor LED tubular lamp</v>
      </c>
      <c r="AR55" s="48" t="str" cm="1">
        <f t="array" ref="AR55">INDEX(NTG_2020_fr_DEER[#All],MATCH(1,(NTG_2020_Map!$AK55=NTG_2020_fr_DEER[[#All],[NTG_ID]])*(NTG_2020_Map!$AL55=NTG_2020_fr_DEER[[#All],[Version]]),0),MATCH(AR$2,NTG_2020_fr_DEER[#Headers],0))</f>
        <v>Deem-DEER|Deem-WP</v>
      </c>
      <c r="AS55" s="48" t="str" cm="1">
        <f t="array" ref="AS55">INDEX(NTG_2020_fr_DEER[#All],MATCH(1,(NTG_2020_Map!$AK55=NTG_2020_fr_DEER[[#All],[NTG_ID]])*(NTG_2020_Map!$AL55=NTG_2020_fr_DEER[[#All],[Version]]),0),MATCH(AS$2,NTG_2020_fr_DEER[#Headers],0))</f>
        <v>AR|NC|NR</v>
      </c>
      <c r="AT55" s="48" t="str" cm="1">
        <f t="array" ref="AT55">INDEX(NTG_2020_fr_DEER[#All],MATCH(1,(NTG_2020_Map!$AK55=NTG_2020_fr_DEER[[#All],[NTG_ID]])*(NTG_2020_Map!$AL55=NTG_2020_fr_DEER[[#All],[Version]]),0),MATCH(AT$2,NTG_2020_fr_DEER[#Headers],0))</f>
        <v>UpDeemed|DnCust|DnDeemed|DnCustDI|DnDeemDI</v>
      </c>
      <c r="AU55" s="48" t="str" cm="1">
        <f t="array" ref="AU55">INDEX(NTG_2020_fr_DEER[#All],MATCH(1,(NTG_2020_Map!$AK55=NTG_2020_fr_DEER[[#All],[NTG_ID]])*(NTG_2020_Map!$AL55=NTG_2020_fr_DEER[[#All],[Version]]),0),MATCH(AU$2,NTG_2020_fr_DEER[#Headers],0))</f>
        <v>D23, EMV</v>
      </c>
      <c r="AV55" s="49" t="str" cm="1">
        <f t="array" ref="AV55">INDEX(NTG_2020_fr_DEER[#All],MATCH(1,(NTG_2020_Map!$AK55=NTG_2020_fr_DEER[[#All],[NTG_ID]])*(NTG_2020_Map!$AL55=NTG_2020_fr_DEER[[#All],[Version]]),0),MATCH(AV$2,NTG_2020_fr_DEER[#Headers],0))</f>
        <v>1</v>
      </c>
      <c r="AW55" s="49" t="str" cm="1">
        <f t="array" ref="AW55">INDEX(NTG_2020_fr_DEER[#All],MATCH(1,(NTG_2020_Map!$AK55=NTG_2020_fr_DEER[[#All],[NTG_ID]])*(NTG_2020_Map!$AL55=NTG_2020_fr_DEER[[#All],[Version]]),0),MATCH(AW$2,NTG_2020_fr_DEER[#Headers],0))</f>
        <v>1</v>
      </c>
      <c r="AX55" s="49" t="str" cm="1">
        <f t="array" ref="AX55">INDEX(NTG_2020_fr_DEER[#All],MATCH(1,(NTG_2020_Map!$AK55=NTG_2020_fr_DEER[[#All],[NTG_ID]])*(NTG_2020_Map!$AL55=NTG_2020_fr_DEER[[#All],[Version]]),0),MATCH(AX$2,NTG_2020_fr_DEER[#Headers],0))</f>
        <v>0</v>
      </c>
      <c r="AY55" s="50" cm="1">
        <f t="array" ref="AY55">INDEX(NTG_2020_fr_DEER[#All],MATCH(1,(NTG_2020_Map!$AK55=NTG_2020_fr_DEER[[#All],[NTG_ID]])*(NTG_2020_Map!$AL55=NTG_2020_fr_DEER[[#All],[Version]]),0),MATCH(AY$2,NTG_2020_fr_DEER[#Headers],0))</f>
        <v>45448.629734189817</v>
      </c>
      <c r="AZ55" s="48" t="str" cm="1">
        <f t="array" ref="AZ55">INDEX(NTG_2020_fr_DEER[#All],MATCH(1,(NTG_2020_Map!$AK55=NTG_2020_fr_DEER[[#All],[NTG_ID]])*(NTG_2020_Map!$AL55=NTG_2020_fr_DEER[[#All],[Version]]),0),MATCH(AZ$2,NTG_2020_fr_DEER[#Headers],0))</f>
        <v>Expired this record since a new record was created that uses the updated Measure Impact Types and Delivery Types per DEER2026 Scoping Document.</v>
      </c>
      <c r="BA55" s="48" t="str" cm="1">
        <f t="array" ref="BA55">INDEX(NTG_2020_fr_DEER[#All],MATCH(1,(NTG_2020_Map!$AK55=NTG_2020_fr_DEER[[#All],[NTG_ID]])*(NTG_2020_Map!$AL55=NTG_2020_fr_DEER[[#All],[Version]]),0),MATCH(BA$2,NTG_2020_fr_DEER[#Headers],0))</f>
        <v>Deemed Ex Ante Team</v>
      </c>
      <c r="BB55" s="50" cm="1">
        <f t="array" ref="BB55">INDEX(NTG_2020_fr_DEER[#All],MATCH(1,(NTG_2020_Map!$AK55=NTG_2020_fr_DEER[[#All],[NTG_ID]])*(NTG_2020_Map!$AL55=NTG_2020_fr_DEER[[#All],[Version]]),0),MATCH(BB$2,NTG_2020_fr_DEER[#Headers],0))</f>
        <v>44575.691307488429</v>
      </c>
      <c r="BC55" s="48" t="str" cm="1">
        <f t="array" ref="BC55">INDEX(NTG_2020_fr_DEER[#All],MATCH(1,(NTG_2020_Map!$AK55=NTG_2020_fr_DEER[[#All],[NTG_ID]])*(NTG_2020_Map!$AL55=NTG_2020_fr_DEER[[#All],[Version]]),0),MATCH(BC$2,NTG_2020_fr_DEER[#Headers],0))</f>
        <v>Added per Resolution E-5152 DEER2023 Update, pp. A-31-32, per "Final Impact Evaluation - NonResidential Lighting Sector - Program Year 2019," CALMAC ID: CPU0226.01, 2021-03-26, p. 1-7.</v>
      </c>
      <c r="BD55" s="48" t="str" cm="1">
        <f t="array" ref="BD55">INDEX(NTG_2020_fr_DEER[#All],MATCH(1,(NTG_2020_Map!$AK54=NTG_2020_fr_DEER[[#All],[NTG_ID]])*(NTG_2020_Map!$AL54=NTG_2020_fr_DEER[[#All],[Version]]),0),MATCH(BD$2,NTG_2020_fr_DEER[#Headers],0))</f>
        <v>Deemed Ex Ante Team</v>
      </c>
      <c r="BE55" s="60" t="str" cm="1">
        <f t="array" ref="BE55">IFERROR(INDEX(NTG_2020_2022_09_06[#All],MATCH(1,(NTG_2020_Map!$AK54=INDEX(NTG_2020_2022_09_06[#All],,1))*(NTG_2020_Map!$AL54=INDEX(NTG_2020_2022_09_06[#All],,2)),0),8),"Record added subsequent to 2022-09-06")</f>
        <v>Cust-Gen, Deem-DEER, or Deem-WP</v>
      </c>
      <c r="BF55" s="60" t="str" cm="1">
        <f t="array" ref="BF55">IFERROR(INDEX(NTG_2020_2022_09_06[#All],MATCH(1,(NTG_2020_Map!$AK54=INDEX(NTG_2020_2022_09_06[#All],,1))*(NTG_2020_Map!$AL54=INDEX(NTG_2020_2022_09_06[#All],,2)),0),9),"Record added subsequent to 2022-09-06")</f>
        <v>NR or AR</v>
      </c>
      <c r="BG55" s="60" t="str" cm="1">
        <f t="array" ref="BG55">IFERROR(INDEX(NTG_2020_2022_09_06[#All],MATCH(1,(NTG_2020_Map!$AK54=INDEX(NTG_2020_2022_09_06[#All],,1))*(NTG_2020_Map!$AL54=INDEX(NTG_2020_2022_09_06[#All],,2)),0),10),"Record added subsequent to 2022-09-06")</f>
        <v>DnDeemDI or DnCustDI</v>
      </c>
      <c r="BH55" s="63"/>
      <c r="BI55" s="63"/>
    </row>
    <row r="56" spans="1:61" ht="31.5" hidden="1">
      <c r="A56" s="42" t="str">
        <f t="shared" si="4"/>
        <v/>
      </c>
      <c r="B56" s="43" t="str">
        <f t="shared" si="4"/>
        <v/>
      </c>
      <c r="C56" s="43"/>
      <c r="D56" s="43" t="str">
        <f t="shared" si="5"/>
        <v/>
      </c>
      <c r="E56" s="43"/>
      <c r="F56" s="43" t="str">
        <f t="shared" si="6"/>
        <v/>
      </c>
      <c r="G56" s="43"/>
      <c r="H56" s="43" t="str">
        <f t="shared" si="7"/>
        <v/>
      </c>
      <c r="I56" s="43" t="str">
        <f t="shared" si="7"/>
        <v/>
      </c>
      <c r="J56" s="43"/>
      <c r="K56" s="43" t="str">
        <f t="shared" si="14"/>
        <v/>
      </c>
      <c r="L56" s="43">
        <f t="shared" si="14"/>
        <v>1</v>
      </c>
      <c r="M56" s="43" t="str">
        <f t="shared" si="14"/>
        <v/>
      </c>
      <c r="N56" s="105" t="str">
        <f t="shared" si="13"/>
        <v/>
      </c>
      <c r="O56" s="106" t="str">
        <f t="shared" si="13"/>
        <v/>
      </c>
      <c r="P56" s="113">
        <f t="shared" si="13"/>
        <v>1</v>
      </c>
      <c r="Q56" s="42" t="str">
        <f t="shared" si="15"/>
        <v/>
      </c>
      <c r="R56" s="43">
        <f t="shared" si="15"/>
        <v>1</v>
      </c>
      <c r="S56" s="43" t="str">
        <f t="shared" si="15"/>
        <v/>
      </c>
      <c r="T56" s="43" t="str">
        <f t="shared" si="15"/>
        <v/>
      </c>
      <c r="U56" s="43" t="str">
        <f t="shared" si="15"/>
        <v/>
      </c>
      <c r="V56" s="43" t="str">
        <f t="shared" si="15"/>
        <v/>
      </c>
      <c r="W56" s="43">
        <f t="shared" si="15"/>
        <v>1</v>
      </c>
      <c r="X56" s="44">
        <f t="shared" si="15"/>
        <v>1</v>
      </c>
      <c r="Y56" s="42" t="str">
        <f t="shared" si="12"/>
        <v/>
      </c>
      <c r="Z56" s="43">
        <f t="shared" si="12"/>
        <v>1</v>
      </c>
      <c r="AA56" s="43">
        <f t="shared" si="12"/>
        <v>1</v>
      </c>
      <c r="AB56" s="43">
        <f t="shared" si="12"/>
        <v>1</v>
      </c>
      <c r="AC56" s="105">
        <f t="shared" si="12"/>
        <v>1</v>
      </c>
      <c r="AD56" s="106" t="str">
        <f t="shared" si="12"/>
        <v/>
      </c>
      <c r="AE56" s="106" t="str">
        <f t="shared" si="12"/>
        <v/>
      </c>
      <c r="AF56" s="106" t="str">
        <f t="shared" si="12"/>
        <v/>
      </c>
      <c r="AG56" s="106" t="str">
        <f t="shared" si="12"/>
        <v/>
      </c>
      <c r="AH56" s="107">
        <f t="shared" si="12"/>
        <v>1</v>
      </c>
      <c r="AI56" s="96" t="str">
        <f t="shared" si="3"/>
        <v/>
      </c>
      <c r="AJ56" s="45" t="str">
        <f t="shared" si="9"/>
        <v/>
      </c>
      <c r="AK56" s="52" t="s">
        <v>753</v>
      </c>
      <c r="AL56" s="46" t="s">
        <v>594</v>
      </c>
      <c r="AM56" s="47">
        <v>45292</v>
      </c>
      <c r="AN56" s="47" t="str" cm="1">
        <f t="array" ref="AN56">IF(INDEX(NTG_2020_fr_DEER[#All],MATCH(1,(NTG_2020_Map!$AK56=NTG_2020_fr_DEER[[#All],[NTG_ID]])*(NTG_2020_Map!$AL56=NTG_2020_fr_DEER[[#All],[Version]]),0),MATCH(AN$2,NTG_2020_fr_DEER[#Headers],0))=0,"",INDEX(NTG_2020_fr_DEER[#All],MATCH(1,(NTG_2020_Map!$AK56=NTG_2020_fr_DEER[[#All],[NTG_ID]])*(NTG_2020_Map!$AL56=NTG_2020_fr_DEER[[#All],[Version]]),0),MATCH(AN$2,NTG_2020_fr_DEER[#Headers],0)))</f>
        <v/>
      </c>
      <c r="AO56" s="101" cm="1">
        <f t="array" ref="AO56">INDEX(NTG_2020_fr_DEER[#All],MATCH(1,(NTG_2020_Map!$AK56=NTG_2020_fr_DEER[[#All],[NTG_ID]])*(NTG_2020_Map!$AL56=NTG_2020_fr_DEER[[#All],[Version]]),0),MATCH(AO$2,NTG_2020_fr_DEER[#Headers],0))</f>
        <v>0.7</v>
      </c>
      <c r="AP56" s="101" cm="1">
        <f t="array" ref="AP56">INDEX(NTG_2020_fr_DEER[#All],MATCH(1,(NTG_2020_Map!$AK56=NTG_2020_fr_DEER[[#All],[NTG_ID]])*(NTG_2020_Map!$AL56=NTG_2020_fr_DEER[[#All],[Version]]),0),MATCH(AP$2,NTG_2020_fr_DEER[#Headers],0))</f>
        <v>0.7</v>
      </c>
      <c r="AQ56" s="48" t="str" cm="1">
        <f t="array" ref="AQ56">INDEX(NTG_2020_fr_DEER[#All],MATCH(1,(NTG_2020_Map!$AK56=NTG_2020_fr_DEER[[#All],[NTG_ID]])*(NTG_2020_Map!$AL56=NTG_2020_fr_DEER[[#All],[Version]]),0),MATCH(AQ$2,NTG_2020_fr_DEER[#Headers],0))</f>
        <v>Nonresidential indoor LED tubular lamp</v>
      </c>
      <c r="AR56" s="48" t="str" cm="1">
        <f t="array" ref="AR56">INDEX(NTG_2020_fr_DEER[#All],MATCH(1,(NTG_2020_Map!$AK56=NTG_2020_fr_DEER[[#All],[NTG_ID]])*(NTG_2020_Map!$AL56=NTG_2020_fr_DEER[[#All],[Version]]),0),MATCH(AR$2,NTG_2020_fr_DEER[#Headers],0))</f>
        <v>Deem-DEER|Deem-WP</v>
      </c>
      <c r="AS56" s="48" t="str" cm="1">
        <f t="array" ref="AS56">INDEX(NTG_2020_fr_DEER[#All],MATCH(1,(NTG_2020_Map!$AK56=NTG_2020_fr_DEER[[#All],[NTG_ID]])*(NTG_2020_Map!$AL56=NTG_2020_fr_DEER[[#All],[Version]]),0),MATCH(AS$2,NTG_2020_fr_DEER[#Headers],0))</f>
        <v>AR|NC|NR</v>
      </c>
      <c r="AT56" s="48" t="str" cm="1">
        <f t="array" ref="AT56">INDEX(NTG_2020_fr_DEER[#All],MATCH(1,(NTG_2020_Map!$AK56=NTG_2020_fr_DEER[[#All],[NTG_ID]])*(NTG_2020_Map!$AL56=NTG_2020_fr_DEER[[#All],[Version]]),0),MATCH(AT$2,NTG_2020_fr_DEER[#Headers],0))</f>
        <v>DnCust|DnDeemed|DnCustDI|DnDeemDI</v>
      </c>
      <c r="AU56" s="48" t="str" cm="1">
        <f t="array" ref="AU56">INDEX(NTG_2020_fr_DEER[#All],MATCH(1,(NTG_2020_Map!$AK56=NTG_2020_fr_DEER[[#All],[NTG_ID]])*(NTG_2020_Map!$AL56=NTG_2020_fr_DEER[[#All],[Version]]),0),MATCH(AU$2,NTG_2020_fr_DEER[#Headers],0))</f>
        <v>D23, EMV</v>
      </c>
      <c r="AV56" s="49" t="str" cm="1">
        <f t="array" ref="AV56">INDEX(NTG_2020_fr_DEER[#All],MATCH(1,(NTG_2020_Map!$AK56=NTG_2020_fr_DEER[[#All],[NTG_ID]])*(NTG_2020_Map!$AL56=NTG_2020_fr_DEER[[#All],[Version]]),0),MATCH(AV$2,NTG_2020_fr_DEER[#Headers],0))</f>
        <v>1</v>
      </c>
      <c r="AW56" s="49" t="str" cm="1">
        <f t="array" ref="AW56">INDEX(NTG_2020_fr_DEER[#All],MATCH(1,(NTG_2020_Map!$AK56=NTG_2020_fr_DEER[[#All],[NTG_ID]])*(NTG_2020_Map!$AL56=NTG_2020_fr_DEER[[#All],[Version]]),0),MATCH(AW$2,NTG_2020_fr_DEER[#Headers],0))</f>
        <v>1</v>
      </c>
      <c r="AX56" s="49" t="str" cm="1">
        <f t="array" ref="AX56">INDEX(NTG_2020_fr_DEER[#All],MATCH(1,(NTG_2020_Map!$AK56=NTG_2020_fr_DEER[[#All],[NTG_ID]])*(NTG_2020_Map!$AL56=NTG_2020_fr_DEER[[#All],[Version]]),0),MATCH(AX$2,NTG_2020_fr_DEER[#Headers],0))</f>
        <v>0</v>
      </c>
      <c r="AY56" s="50" cm="1">
        <f t="array" ref="AY56">INDEX(NTG_2020_fr_DEER[#All],MATCH(1,(NTG_2020_Map!$AK56=NTG_2020_fr_DEER[[#All],[NTG_ID]])*(NTG_2020_Map!$AL56=NTG_2020_fr_DEER[[#All],[Version]]),0),MATCH(AY$2,NTG_2020_fr_DEER[#Headers],0))</f>
        <v>45371.678572280092</v>
      </c>
      <c r="AZ56" s="48" t="str" cm="1">
        <f t="array" ref="AZ56">INDEX(NTG_2020_fr_DEER[#All],MATCH(1,(NTG_2020_Map!$AK56=NTG_2020_fr_DEER[[#All],[NTG_ID]])*(NTG_2020_Map!$AL56=NTG_2020_fr_DEER[[#All],[Version]]),0),MATCH(AZ$2,NTG_2020_fr_DEER[#Headers],0))</f>
        <v/>
      </c>
      <c r="BA56" s="48" t="str" cm="1">
        <f t="array" ref="BA56">INDEX(NTG_2020_fr_DEER[#All],MATCH(1,(NTG_2020_Map!$AK56=NTG_2020_fr_DEER[[#All],[NTG_ID]])*(NTG_2020_Map!$AL56=NTG_2020_fr_DEER[[#All],[Version]]),0),MATCH(BA$2,NTG_2020_fr_DEER[#Headers],0))</f>
        <v>Deemed Ex Ante Team</v>
      </c>
      <c r="BB56" s="50" cm="1">
        <f t="array" ref="BB56">INDEX(NTG_2020_fr_DEER[#All],MATCH(1,(NTG_2020_Map!$AK56=NTG_2020_fr_DEER[[#All],[NTG_ID]])*(NTG_2020_Map!$AL56=NTG_2020_fr_DEER[[#All],[Version]]),0),MATCH(BB$2,NTG_2020_fr_DEER[#Headers],0))</f>
        <v>45371.678572280092</v>
      </c>
      <c r="BC56" s="48" t="str" cm="1">
        <f t="array" ref="BC56">INDEX(NTG_2020_fr_DEER[#All],MATCH(1,(NTG_2020_Map!$AK56=NTG_2020_fr_DEER[[#All],[NTG_ID]])*(NTG_2020_Map!$AL56=NTG_2020_fr_DEER[[#All],[Version]]),0),MATCH(BC$2,NTG_2020_fr_DEER[#Headers],0))</f>
        <v>Updated applicable delivery types from Resolution E-5221 based on PY2020 Non Residential Lighting impact evaluation report.</v>
      </c>
      <c r="BD56" s="48" t="str" cm="1">
        <f t="array" ref="BD56">INDEX(NTG_2020_fr_DEER[#All],MATCH(1,(NTG_2020_Map!$AK55=NTG_2020_fr_DEER[[#All],[NTG_ID]])*(NTG_2020_Map!$AL55=NTG_2020_fr_DEER[[#All],[Version]]),0),MATCH(BD$2,NTG_2020_fr_DEER[#Headers],0))</f>
        <v>Deemed Ex Ante Team</v>
      </c>
      <c r="BE56" s="60" t="str" cm="1">
        <f t="array" ref="BE56">IFERROR(INDEX(NTG_2020_2022_09_06[#All],MATCH(1,(NTG_2020_Map!$AK55=INDEX(NTG_2020_2022_09_06[#All],,1))*(NTG_2020_Map!$AL55=INDEX(NTG_2020_2022_09_06[#All],,2)),0),8),"Record added subsequent to 2022-09-06")</f>
        <v>Deem-DEER, Deem-WP</v>
      </c>
      <c r="BF56" s="60" t="str" cm="1">
        <f t="array" ref="BF56">IFERROR(INDEX(NTG_2020_2022_09_06[#All],MATCH(1,(NTG_2020_Map!$AK55=INDEX(NTG_2020_2022_09_06[#All],,1))*(NTG_2020_Map!$AL55=INDEX(NTG_2020_2022_09_06[#All],,2)),0),9),"Record added subsequent to 2022-09-06")</f>
        <v>NR, AR, NC</v>
      </c>
      <c r="BG56" s="60" t="str" cm="1">
        <f t="array" ref="BG56">IFERROR(INDEX(NTG_2020_2022_09_06[#All],MATCH(1,(NTG_2020_Map!$AK55=INDEX(NTG_2020_2022_09_06[#All],,1))*(NTG_2020_Map!$AL55=INDEX(NTG_2020_2022_09_06[#All],,2)),0),10),"Record added subsequent to 2022-09-06")</f>
        <v>Any</v>
      </c>
      <c r="BH56" s="63"/>
      <c r="BI56" s="63"/>
    </row>
    <row r="57" spans="1:61" ht="31.5" hidden="1">
      <c r="A57" s="42" t="str">
        <f t="shared" si="4"/>
        <v/>
      </c>
      <c r="B57" s="43" t="str">
        <f t="shared" si="4"/>
        <v/>
      </c>
      <c r="C57" s="43"/>
      <c r="D57" s="43" t="str">
        <f t="shared" si="5"/>
        <v/>
      </c>
      <c r="E57" s="43"/>
      <c r="F57" s="43" t="str">
        <f t="shared" si="6"/>
        <v/>
      </c>
      <c r="G57" s="43"/>
      <c r="H57" s="43" t="str">
        <f t="shared" si="7"/>
        <v/>
      </c>
      <c r="I57" s="43" t="str">
        <f t="shared" si="7"/>
        <v/>
      </c>
      <c r="J57" s="43"/>
      <c r="K57" s="43" t="str">
        <f t="shared" si="14"/>
        <v/>
      </c>
      <c r="L57" s="43">
        <f t="shared" si="14"/>
        <v>1</v>
      </c>
      <c r="M57" s="43" t="str">
        <f t="shared" si="14"/>
        <v/>
      </c>
      <c r="N57" s="105" t="str">
        <f t="shared" si="13"/>
        <v/>
      </c>
      <c r="O57" s="106" t="str">
        <f t="shared" si="13"/>
        <v/>
      </c>
      <c r="P57" s="113">
        <f t="shared" si="13"/>
        <v>1</v>
      </c>
      <c r="Q57" s="42" t="str">
        <f t="shared" si="15"/>
        <v/>
      </c>
      <c r="R57" s="43">
        <f t="shared" si="15"/>
        <v>1</v>
      </c>
      <c r="S57" s="43" t="str">
        <f t="shared" si="15"/>
        <v/>
      </c>
      <c r="T57" s="43" t="str">
        <f t="shared" si="15"/>
        <v/>
      </c>
      <c r="U57" s="43" t="str">
        <f t="shared" si="15"/>
        <v/>
      </c>
      <c r="V57" s="43" t="str">
        <f t="shared" si="15"/>
        <v/>
      </c>
      <c r="W57" s="43">
        <f t="shared" si="15"/>
        <v>1</v>
      </c>
      <c r="X57" s="44">
        <f t="shared" si="15"/>
        <v>1</v>
      </c>
      <c r="Y57" s="42">
        <f t="shared" si="12"/>
        <v>1</v>
      </c>
      <c r="Z57" s="43" t="str">
        <f t="shared" si="12"/>
        <v/>
      </c>
      <c r="AA57" s="43" t="str">
        <f t="shared" si="12"/>
        <v/>
      </c>
      <c r="AB57" s="43" t="str">
        <f t="shared" si="12"/>
        <v/>
      </c>
      <c r="AC57" s="105" t="str">
        <f t="shared" si="12"/>
        <v/>
      </c>
      <c r="AD57" s="106" t="str">
        <f t="shared" si="12"/>
        <v/>
      </c>
      <c r="AE57" s="106" t="str">
        <f t="shared" si="12"/>
        <v/>
      </c>
      <c r="AF57" s="106" t="str">
        <f t="shared" si="12"/>
        <v/>
      </c>
      <c r="AG57" s="106" t="str">
        <f t="shared" si="12"/>
        <v/>
      </c>
      <c r="AH57" s="107" t="str">
        <f t="shared" si="12"/>
        <v/>
      </c>
      <c r="AI57" s="96" t="str">
        <f t="shared" si="3"/>
        <v/>
      </c>
      <c r="AJ57" s="45" t="str">
        <f t="shared" si="9"/>
        <v/>
      </c>
      <c r="AK57" s="52" t="s">
        <v>754</v>
      </c>
      <c r="AL57" s="46" t="s">
        <v>594</v>
      </c>
      <c r="AM57" s="47">
        <v>45292</v>
      </c>
      <c r="AN57" s="47" t="str" cm="1">
        <f t="array" ref="AN57">IF(INDEX(NTG_2020_fr_DEER[#All],MATCH(1,(NTG_2020_Map!$AK57=NTG_2020_fr_DEER[[#All],[NTG_ID]])*(NTG_2020_Map!$AL57=NTG_2020_fr_DEER[[#All],[Version]]),0),MATCH(AN$2,NTG_2020_fr_DEER[#Headers],0))=0,"",INDEX(NTG_2020_fr_DEER[#All],MATCH(1,(NTG_2020_Map!$AK57=NTG_2020_fr_DEER[[#All],[NTG_ID]])*(NTG_2020_Map!$AL57=NTG_2020_fr_DEER[[#All],[Version]]),0),MATCH(AN$2,NTG_2020_fr_DEER[#Headers],0)))</f>
        <v/>
      </c>
      <c r="AO57" s="101" cm="1">
        <f t="array" ref="AO57">INDEX(NTG_2020_fr_DEER[#All],MATCH(1,(NTG_2020_Map!$AK57=NTG_2020_fr_DEER[[#All],[NTG_ID]])*(NTG_2020_Map!$AL57=NTG_2020_fr_DEER[[#All],[Version]]),0),MATCH(AO$2,NTG_2020_fr_DEER[#Headers],0))</f>
        <v>0.65</v>
      </c>
      <c r="AP57" s="101" cm="1">
        <f t="array" ref="AP57">INDEX(NTG_2020_fr_DEER[#All],MATCH(1,(NTG_2020_Map!$AK57=NTG_2020_fr_DEER[[#All],[NTG_ID]])*(NTG_2020_Map!$AL57=NTG_2020_fr_DEER[[#All],[Version]]),0),MATCH(AP$2,NTG_2020_fr_DEER[#Headers],0))</f>
        <v>0.65</v>
      </c>
      <c r="AQ57" s="48" t="str" cm="1">
        <f t="array" ref="AQ57">INDEX(NTG_2020_fr_DEER[#All],MATCH(1,(NTG_2020_Map!$AK57=NTG_2020_fr_DEER[[#All],[NTG_ID]])*(NTG_2020_Map!$AL57=NTG_2020_fr_DEER[[#All],[Version]]),0),MATCH(AQ$2,NTG_2020_fr_DEER[#Headers],0))</f>
        <v>Nonresidential indoor LED tubular lamp</v>
      </c>
      <c r="AR57" s="48" t="str" cm="1">
        <f t="array" ref="AR57">INDEX(NTG_2020_fr_DEER[#All],MATCH(1,(NTG_2020_Map!$AK57=NTG_2020_fr_DEER[[#All],[NTG_ID]])*(NTG_2020_Map!$AL57=NTG_2020_fr_DEER[[#All],[Version]]),0),MATCH(AR$2,NTG_2020_fr_DEER[#Headers],0))</f>
        <v>Deem-DEER|Deem-WP</v>
      </c>
      <c r="AS57" s="48" t="str" cm="1">
        <f t="array" ref="AS57">INDEX(NTG_2020_fr_DEER[#All],MATCH(1,(NTG_2020_Map!$AK57=NTG_2020_fr_DEER[[#All],[NTG_ID]])*(NTG_2020_Map!$AL57=NTG_2020_fr_DEER[[#All],[Version]]),0),MATCH(AS$2,NTG_2020_fr_DEER[#Headers],0))</f>
        <v>AR|NC|NR</v>
      </c>
      <c r="AT57" s="48" t="str" cm="1">
        <f t="array" ref="AT57">INDEX(NTG_2020_fr_DEER[#All],MATCH(1,(NTG_2020_Map!$AK57=NTG_2020_fr_DEER[[#All],[NTG_ID]])*(NTG_2020_Map!$AL57=NTG_2020_fr_DEER[[#All],[Version]]),0),MATCH(AT$2,NTG_2020_fr_DEER[#Headers],0))</f>
        <v>UpDeemed</v>
      </c>
      <c r="AU57" s="48" t="str" cm="1">
        <f t="array" ref="AU57">INDEX(NTG_2020_fr_DEER[#All],MATCH(1,(NTG_2020_Map!$AK57=NTG_2020_fr_DEER[[#All],[NTG_ID]])*(NTG_2020_Map!$AL57=NTG_2020_fr_DEER[[#All],[Version]]),0),MATCH(AU$2,NTG_2020_fr_DEER[#Headers],0))</f>
        <v>D23, EMV</v>
      </c>
      <c r="AV57" s="49" t="str" cm="1">
        <f t="array" ref="AV57">INDEX(NTG_2020_fr_DEER[#All],MATCH(1,(NTG_2020_Map!$AK57=NTG_2020_fr_DEER[[#All],[NTG_ID]])*(NTG_2020_Map!$AL57=NTG_2020_fr_DEER[[#All],[Version]]),0),MATCH(AV$2,NTG_2020_fr_DEER[#Headers],0))</f>
        <v>1</v>
      </c>
      <c r="AW57" s="49" t="str" cm="1">
        <f t="array" ref="AW57">INDEX(NTG_2020_fr_DEER[#All],MATCH(1,(NTG_2020_Map!$AK57=NTG_2020_fr_DEER[[#All],[NTG_ID]])*(NTG_2020_Map!$AL57=NTG_2020_fr_DEER[[#All],[Version]]),0),MATCH(AW$2,NTG_2020_fr_DEER[#Headers],0))</f>
        <v>1</v>
      </c>
      <c r="AX57" s="49" t="str" cm="1">
        <f t="array" ref="AX57">INDEX(NTG_2020_fr_DEER[#All],MATCH(1,(NTG_2020_Map!$AK57=NTG_2020_fr_DEER[[#All],[NTG_ID]])*(NTG_2020_Map!$AL57=NTG_2020_fr_DEER[[#All],[Version]]),0),MATCH(AX$2,NTG_2020_fr_DEER[#Headers],0))</f>
        <v>0</v>
      </c>
      <c r="AY57" s="50" cm="1">
        <f t="array" ref="AY57">INDEX(NTG_2020_fr_DEER[#All],MATCH(1,(NTG_2020_Map!$AK57=NTG_2020_fr_DEER[[#All],[NTG_ID]])*(NTG_2020_Map!$AL57=NTG_2020_fr_DEER[[#All],[Version]]),0),MATCH(AY$2,NTG_2020_fr_DEER[#Headers],0))</f>
        <v>45371.678572280092</v>
      </c>
      <c r="AZ57" s="48" t="str" cm="1">
        <f t="array" ref="AZ57">INDEX(NTG_2020_fr_DEER[#All],MATCH(1,(NTG_2020_Map!$AK57=NTG_2020_fr_DEER[[#All],[NTG_ID]])*(NTG_2020_Map!$AL57=NTG_2020_fr_DEER[[#All],[Version]]),0),MATCH(AZ$2,NTG_2020_fr_DEER[#Headers],0))</f>
        <v/>
      </c>
      <c r="BA57" s="48" t="str" cm="1">
        <f t="array" ref="BA57">INDEX(NTG_2020_fr_DEER[#All],MATCH(1,(NTG_2020_Map!$AK57=NTG_2020_fr_DEER[[#All],[NTG_ID]])*(NTG_2020_Map!$AL57=NTG_2020_fr_DEER[[#All],[Version]]),0),MATCH(BA$2,NTG_2020_fr_DEER[#Headers],0))</f>
        <v>Deemed Ex Ante Team</v>
      </c>
      <c r="BB57" s="50" cm="1">
        <f t="array" ref="BB57">INDEX(NTG_2020_fr_DEER[#All],MATCH(1,(NTG_2020_Map!$AK57=NTG_2020_fr_DEER[[#All],[NTG_ID]])*(NTG_2020_Map!$AL57=NTG_2020_fr_DEER[[#All],[Version]]),0),MATCH(BB$2,NTG_2020_fr_DEER[#Headers],0))</f>
        <v>45371.678572280092</v>
      </c>
      <c r="BC57" s="48" t="str" cm="1">
        <f t="array" ref="BC57">INDEX(NTG_2020_fr_DEER[#All],MATCH(1,(NTG_2020_Map!$AK57=NTG_2020_fr_DEER[[#All],[NTG_ID]])*(NTG_2020_Map!$AL57=NTG_2020_fr_DEER[[#All],[Version]]),0),MATCH(BC$2,NTG_2020_fr_DEER[#Headers],0))</f>
        <v>Updated applicable delivery types from Resolution E-5221 based on PY2020 Non Residential Lighting impact evaluation report.</v>
      </c>
      <c r="BD57" s="48" t="str" cm="1">
        <f t="array" ref="BD57">INDEX(NTG_2020_fr_DEER[#All],MATCH(1,(NTG_2020_Map!$AK56=NTG_2020_fr_DEER[[#All],[NTG_ID]])*(NTG_2020_Map!$AL56=NTG_2020_fr_DEER[[#All],[Version]]),0),MATCH(BD$2,NTG_2020_fr_DEER[#Headers],0))</f>
        <v>Deemed Ex Ante Team</v>
      </c>
      <c r="BE57" s="60" t="str" cm="1">
        <f t="array" ref="BE57">IFERROR(INDEX(NTG_2020_2022_09_06[#All],MATCH(1,(NTG_2020_Map!$AK56=INDEX(NTG_2020_2022_09_06[#All],,1))*(NTG_2020_Map!$AL56=INDEX(NTG_2020_2022_09_06[#All],,2)),0),8),"Record added subsequent to 2022-09-06")</f>
        <v>Record added subsequent to 2022-09-06</v>
      </c>
      <c r="BF57" s="60" t="str" cm="1">
        <f t="array" ref="BF57">IFERROR(INDEX(NTG_2020_2022_09_06[#All],MATCH(1,(NTG_2020_Map!$AK56=INDEX(NTG_2020_2022_09_06[#All],,1))*(NTG_2020_Map!$AL56=INDEX(NTG_2020_2022_09_06[#All],,2)),0),9),"Record added subsequent to 2022-09-06")</f>
        <v>Record added subsequent to 2022-09-06</v>
      </c>
      <c r="BG57" s="60" t="str" cm="1">
        <f t="array" ref="BG57">IFERROR(INDEX(NTG_2020_2022_09_06[#All],MATCH(1,(NTG_2020_Map!$AK56=INDEX(NTG_2020_2022_09_06[#All],,1))*(NTG_2020_Map!$AL56=INDEX(NTG_2020_2022_09_06[#All],,2)),0),10),"Record added subsequent to 2022-09-06")</f>
        <v>Record added subsequent to 2022-09-06</v>
      </c>
      <c r="BH57" s="63"/>
      <c r="BI57" s="63"/>
    </row>
    <row r="58" spans="1:61" ht="42" hidden="1">
      <c r="A58" s="42" t="str">
        <f t="shared" si="4"/>
        <v/>
      </c>
      <c r="B58" s="43" t="str">
        <f t="shared" si="4"/>
        <v/>
      </c>
      <c r="C58" s="43"/>
      <c r="D58" s="43" t="str">
        <f t="shared" si="5"/>
        <v/>
      </c>
      <c r="E58" s="43"/>
      <c r="F58" s="43" t="str">
        <f t="shared" si="6"/>
        <v/>
      </c>
      <c r="G58" s="43"/>
      <c r="H58" s="43" t="str">
        <f t="shared" si="7"/>
        <v/>
      </c>
      <c r="I58" s="43" t="str">
        <f t="shared" si="7"/>
        <v/>
      </c>
      <c r="J58" s="43"/>
      <c r="K58" s="43" t="str">
        <f t="shared" si="14"/>
        <v/>
      </c>
      <c r="L58" s="43">
        <f t="shared" si="14"/>
        <v>1</v>
      </c>
      <c r="M58" s="43" t="str">
        <f t="shared" si="14"/>
        <v/>
      </c>
      <c r="N58" s="105" t="str">
        <f t="shared" si="13"/>
        <v/>
      </c>
      <c r="O58" s="106" t="str">
        <f t="shared" si="13"/>
        <v/>
      </c>
      <c r="P58" s="113">
        <f t="shared" si="13"/>
        <v>1</v>
      </c>
      <c r="Q58" s="42">
        <f t="shared" si="15"/>
        <v>1</v>
      </c>
      <c r="R58" s="43">
        <f t="shared" si="15"/>
        <v>1</v>
      </c>
      <c r="S58" s="43">
        <f t="shared" si="15"/>
        <v>1</v>
      </c>
      <c r="T58" s="43">
        <f t="shared" si="15"/>
        <v>1</v>
      </c>
      <c r="U58" s="43">
        <f t="shared" si="15"/>
        <v>1</v>
      </c>
      <c r="V58" s="43">
        <f t="shared" si="15"/>
        <v>1</v>
      </c>
      <c r="W58" s="43">
        <f t="shared" si="15"/>
        <v>1</v>
      </c>
      <c r="X58" s="44">
        <f t="shared" si="15"/>
        <v>1</v>
      </c>
      <c r="Y58" s="42" t="str">
        <f t="shared" si="12"/>
        <v/>
      </c>
      <c r="Z58" s="43">
        <f t="shared" si="12"/>
        <v>1</v>
      </c>
      <c r="AA58" s="43">
        <f t="shared" si="12"/>
        <v>1</v>
      </c>
      <c r="AB58" s="43">
        <f t="shared" si="12"/>
        <v>1</v>
      </c>
      <c r="AC58" s="105">
        <f t="shared" si="12"/>
        <v>1</v>
      </c>
      <c r="AD58" s="106" t="str">
        <f t="shared" si="12"/>
        <v/>
      </c>
      <c r="AE58" s="106" t="str">
        <f t="shared" si="12"/>
        <v/>
      </c>
      <c r="AF58" s="106" t="str">
        <f t="shared" si="12"/>
        <v/>
      </c>
      <c r="AG58" s="106" t="str">
        <f t="shared" si="12"/>
        <v/>
      </c>
      <c r="AH58" s="107">
        <f t="shared" si="12"/>
        <v>1</v>
      </c>
      <c r="AI58" s="96" t="str">
        <f t="shared" si="3"/>
        <v/>
      </c>
      <c r="AJ58" s="45" t="str">
        <f t="shared" si="9"/>
        <v/>
      </c>
      <c r="AK58" s="52" t="s">
        <v>22</v>
      </c>
      <c r="AL58" s="46" t="s">
        <v>11</v>
      </c>
      <c r="AM58" s="47">
        <v>43466</v>
      </c>
      <c r="AN58" s="47" cm="1">
        <f t="array" ref="AN58">IF(INDEX(NTG_2020_fr_DEER[#All],MATCH(1,(NTG_2020_Map!$AK58=NTG_2020_fr_DEER[[#All],[NTG_ID]])*(NTG_2020_Map!$AL58=NTG_2020_fr_DEER[[#All],[Version]]),0),MATCH(AN$2,NTG_2020_fr_DEER[#Headers],0))=0,"",INDEX(NTG_2020_fr_DEER[#All],MATCH(1,(NTG_2020_Map!$AK58=NTG_2020_fr_DEER[[#All],[NTG_ID]])*(NTG_2020_Map!$AL58=NTG_2020_fr_DEER[[#All],[Version]]),0),MATCH(AN$2,NTG_2020_fr_DEER[#Headers],0)))</f>
        <v>46022</v>
      </c>
      <c r="AO58" s="101" cm="1">
        <f t="array" ref="AO58">INDEX(NTG_2020_fr_DEER[#All],MATCH(1,(NTG_2020_Map!$AK58=NTG_2020_fr_DEER[[#All],[NTG_ID]])*(NTG_2020_Map!$AL58=NTG_2020_fr_DEER[[#All],[Version]]),0),MATCH(AO$2,NTG_2020_fr_DEER[#Headers],0))</f>
        <v>0.6</v>
      </c>
      <c r="AP58" s="101" cm="1">
        <f t="array" ref="AP58">INDEX(NTG_2020_fr_DEER[#All],MATCH(1,(NTG_2020_Map!$AK58=NTG_2020_fr_DEER[[#All],[NTG_ID]])*(NTG_2020_Map!$AL58=NTG_2020_fr_DEER[[#All],[Version]]),0),MATCH(AP$2,NTG_2020_fr_DEER[#Headers],0))</f>
        <v>0.6</v>
      </c>
      <c r="AQ58" s="48" t="str" cm="1">
        <f t="array" ref="AQ58">INDEX(NTG_2020_fr_DEER[#All],MATCH(1,(NTG_2020_Map!$AK58=NTG_2020_fr_DEER[[#All],[NTG_ID]])*(NTG_2020_Map!$AL58=NTG_2020_fr_DEER[[#All],[Version]]),0),MATCH(AQ$2,NTG_2020_fr_DEER[#Headers],0))</f>
        <v>Occupancy Sensors</v>
      </c>
      <c r="AR58" s="48" t="str" cm="1">
        <f t="array" ref="AR58">INDEX(NTG_2020_fr_DEER[#All],MATCH(1,(NTG_2020_Map!$AK58=NTG_2020_fr_DEER[[#All],[NTG_ID]])*(NTG_2020_Map!$AL58=NTG_2020_fr_DEER[[#All],[Version]]),0),MATCH(AR$2,NTG_2020_fr_DEER[#Headers],0))</f>
        <v>Deem-DEER|Deem-WP</v>
      </c>
      <c r="AS58" s="48" t="str" cm="1">
        <f t="array" ref="AS58">INDEX(NTG_2020_fr_DEER[#All],MATCH(1,(NTG_2020_Map!$AK58=NTG_2020_fr_DEER[[#All],[NTG_ID]])*(NTG_2020_Map!$AL58=NTG_2020_fr_DEER[[#All],[Version]]),0),MATCH(AS$2,NTG_2020_fr_DEER[#Headers],0))</f>
        <v>AOE|AR|BRO-Bhv|BRO-Op|BRO-RCx|BW|NC|NR</v>
      </c>
      <c r="AT58" s="48" t="str" cm="1">
        <f t="array" ref="AT58">INDEX(NTG_2020_fr_DEER[#All],MATCH(1,(NTG_2020_Map!$AK58=NTG_2020_fr_DEER[[#All],[NTG_ID]])*(NTG_2020_Map!$AL58=NTG_2020_fr_DEER[[#All],[Version]]),0),MATCH(AT$2,NTG_2020_fr_DEER[#Headers],0))</f>
        <v>DnCust|DnDeemed|DnCustDI|DnDeemDI</v>
      </c>
      <c r="AU58" s="48" t="str" cm="1">
        <f t="array" ref="AU58">INDEX(NTG_2020_fr_DEER[#All],MATCH(1,(NTG_2020_Map!$AK58=NTG_2020_fr_DEER[[#All],[NTG_ID]])*(NTG_2020_Map!$AL58=NTG_2020_fr_DEER[[#All],[Version]]),0),MATCH(AU$2,NTG_2020_fr_DEER[#Headers],0))</f>
        <v/>
      </c>
      <c r="AV58" s="49" t="str" cm="1">
        <f t="array" ref="AV58">INDEX(NTG_2020_fr_DEER[#All],MATCH(1,(NTG_2020_Map!$AK58=NTG_2020_fr_DEER[[#All],[NTG_ID]])*(NTG_2020_Map!$AL58=NTG_2020_fr_DEER[[#All],[Version]]),0),MATCH(AV$2,NTG_2020_fr_DEER[#Headers],0))</f>
        <v>1</v>
      </c>
      <c r="AW58" s="49" t="str" cm="1">
        <f t="array" ref="AW58">INDEX(NTG_2020_fr_DEER[#All],MATCH(1,(NTG_2020_Map!$AK58=NTG_2020_fr_DEER[[#All],[NTG_ID]])*(NTG_2020_Map!$AL58=NTG_2020_fr_DEER[[#All],[Version]]),0),MATCH(AW$2,NTG_2020_fr_DEER[#Headers],0))</f>
        <v>1</v>
      </c>
      <c r="AX58" s="49" t="str" cm="1">
        <f t="array" ref="AX58">INDEX(NTG_2020_fr_DEER[#All],MATCH(1,(NTG_2020_Map!$AK58=NTG_2020_fr_DEER[[#All],[NTG_ID]])*(NTG_2020_Map!$AL58=NTG_2020_fr_DEER[[#All],[Version]]),0),MATCH(AX$2,NTG_2020_fr_DEER[#Headers],0))</f>
        <v>0</v>
      </c>
      <c r="AY58" s="50" cm="1">
        <f t="array" ref="AY58">INDEX(NTG_2020_fr_DEER[#All],MATCH(1,(NTG_2020_Map!$AK58=NTG_2020_fr_DEER[[#All],[NTG_ID]])*(NTG_2020_Map!$AL58=NTG_2020_fr_DEER[[#All],[Version]]),0),MATCH(AY$2,NTG_2020_fr_DEER[#Headers],0))</f>
        <v>45448.629734189817</v>
      </c>
      <c r="AZ58" s="48" t="str" cm="1">
        <f t="array" ref="AZ58">INDEX(NTG_2020_fr_DEER[#All],MATCH(1,(NTG_2020_Map!$AK58=NTG_2020_fr_DEER[[#All],[NTG_ID]])*(NTG_2020_Map!$AL58=NTG_2020_fr_DEER[[#All],[Version]]),0),MATCH(AZ$2,NTG_2020_fr_DEER[#Headers],0))</f>
        <v>Expired this record since a new record was created that uses the updated Measure Impact Types and Delivery Types per DEER2026 Scoping Document.</v>
      </c>
      <c r="BA58" s="48" t="str" cm="1">
        <f t="array" ref="BA58">INDEX(NTG_2020_fr_DEER[#All],MATCH(1,(NTG_2020_Map!$AK58=NTG_2020_fr_DEER[[#All],[NTG_ID]])*(NTG_2020_Map!$AL58=NTG_2020_fr_DEER[[#All],[Version]]),0),MATCH(BA$2,NTG_2020_fr_DEER[#Headers],0))</f>
        <v>Deemed Ex Ante Team</v>
      </c>
      <c r="BB58" s="50" cm="1">
        <f t="array" ref="BB58">INDEX(NTG_2020_fr_DEER[#All],MATCH(1,(NTG_2020_Map!$AK58=NTG_2020_fr_DEER[[#All],[NTG_ID]])*(NTG_2020_Map!$AL58=NTG_2020_fr_DEER[[#All],[Version]]),0),MATCH(BB$2,NTG_2020_fr_DEER[#Headers],0))</f>
        <v>44566.539816770834</v>
      </c>
      <c r="BC58" s="48" t="str" cm="1">
        <f t="array" ref="BC58">INDEX(NTG_2020_fr_DEER[#All],MATCH(1,(NTG_2020_Map!$AK58=NTG_2020_fr_DEER[[#All],[NTG_ID]])*(NTG_2020_Map!$AL58=NTG_2020_fr_DEER[[#All],[Version]]),0),MATCH(BC$2,NTG_2020_fr_DEER[#Headers],0))</f>
        <v/>
      </c>
      <c r="BD58" s="48" t="str" cm="1">
        <f t="array" ref="BD58">INDEX(NTG_2020_fr_DEER[#All],MATCH(1,(NTG_2020_Map!$AK57=NTG_2020_fr_DEER[[#All],[NTG_ID]])*(NTG_2020_Map!$AL57=NTG_2020_fr_DEER[[#All],[Version]]),0),MATCH(BD$2,NTG_2020_fr_DEER[#Headers],0))</f>
        <v>Deemed Ex Ante Team</v>
      </c>
      <c r="BE58" s="60" t="str" cm="1">
        <f t="array" ref="BE58">IFERROR(INDEX(NTG_2020_2022_09_06[#All],MATCH(1,(NTG_2020_Map!$AK57=INDEX(NTG_2020_2022_09_06[#All],,1))*(NTG_2020_Map!$AL57=INDEX(NTG_2020_2022_09_06[#All],,2)),0),8),"Record added subsequent to 2022-09-06")</f>
        <v>Record added subsequent to 2022-09-06</v>
      </c>
      <c r="BF58" s="60" t="str" cm="1">
        <f t="array" ref="BF58">IFERROR(INDEX(NTG_2020_2022_09_06[#All],MATCH(1,(NTG_2020_Map!$AK57=INDEX(NTG_2020_2022_09_06[#All],,1))*(NTG_2020_Map!$AL57=INDEX(NTG_2020_2022_09_06[#All],,2)),0),9),"Record added subsequent to 2022-09-06")</f>
        <v>Record added subsequent to 2022-09-06</v>
      </c>
      <c r="BG58" s="60" t="str" cm="1">
        <f t="array" ref="BG58">IFERROR(INDEX(NTG_2020_2022_09_06[#All],MATCH(1,(NTG_2020_Map!$AK57=INDEX(NTG_2020_2022_09_06[#All],,1))*(NTG_2020_Map!$AL57=INDEX(NTG_2020_2022_09_06[#All],,2)),0),10),"Record added subsequent to 2022-09-06")</f>
        <v>Record added subsequent to 2022-09-06</v>
      </c>
      <c r="BH58" s="63"/>
      <c r="BI58" s="63"/>
    </row>
    <row r="59" spans="1:61" ht="42" hidden="1">
      <c r="A59" s="42" t="str">
        <f t="shared" si="4"/>
        <v/>
      </c>
      <c r="B59" s="43">
        <f t="shared" si="4"/>
        <v>1</v>
      </c>
      <c r="C59" s="43"/>
      <c r="D59" s="43" t="str">
        <f t="shared" si="5"/>
        <v/>
      </c>
      <c r="E59" s="43"/>
      <c r="F59" s="43" t="str">
        <f t="shared" si="6"/>
        <v/>
      </c>
      <c r="G59" s="43"/>
      <c r="H59" s="43" t="str">
        <f t="shared" si="7"/>
        <v/>
      </c>
      <c r="I59" s="43" t="str">
        <f t="shared" si="7"/>
        <v/>
      </c>
      <c r="J59" s="43"/>
      <c r="K59" s="43" t="str">
        <f t="shared" si="14"/>
        <v/>
      </c>
      <c r="L59" s="43" t="str">
        <f t="shared" si="14"/>
        <v/>
      </c>
      <c r="M59" s="43" t="str">
        <f t="shared" si="14"/>
        <v/>
      </c>
      <c r="N59" s="105" t="str">
        <f t="shared" si="13"/>
        <v/>
      </c>
      <c r="O59" s="106" t="str">
        <f t="shared" si="13"/>
        <v/>
      </c>
      <c r="P59" s="113" t="str">
        <f t="shared" si="13"/>
        <v/>
      </c>
      <c r="Q59" s="42">
        <f t="shared" si="15"/>
        <v>1</v>
      </c>
      <c r="R59" s="43">
        <f t="shared" si="15"/>
        <v>1</v>
      </c>
      <c r="S59" s="43">
        <f t="shared" si="15"/>
        <v>1</v>
      </c>
      <c r="T59" s="43">
        <f t="shared" si="15"/>
        <v>1</v>
      </c>
      <c r="U59" s="43">
        <f t="shared" si="15"/>
        <v>1</v>
      </c>
      <c r="V59" s="43">
        <f t="shared" si="15"/>
        <v>1</v>
      </c>
      <c r="W59" s="43">
        <f t="shared" si="15"/>
        <v>1</v>
      </c>
      <c r="X59" s="44">
        <f t="shared" si="15"/>
        <v>1</v>
      </c>
      <c r="Y59" s="42" t="str">
        <f t="shared" si="12"/>
        <v/>
      </c>
      <c r="Z59" s="43">
        <f t="shared" si="12"/>
        <v>1</v>
      </c>
      <c r="AA59" s="43">
        <f t="shared" si="12"/>
        <v>1</v>
      </c>
      <c r="AB59" s="43">
        <f t="shared" si="12"/>
        <v>1</v>
      </c>
      <c r="AC59" s="105">
        <f t="shared" si="12"/>
        <v>1</v>
      </c>
      <c r="AD59" s="106" t="str">
        <f t="shared" si="12"/>
        <v/>
      </c>
      <c r="AE59" s="106" t="str">
        <f t="shared" si="12"/>
        <v/>
      </c>
      <c r="AF59" s="106" t="str">
        <f t="shared" si="12"/>
        <v/>
      </c>
      <c r="AG59" s="106" t="str">
        <f t="shared" si="12"/>
        <v/>
      </c>
      <c r="AH59" s="107">
        <f t="shared" si="12"/>
        <v>1</v>
      </c>
      <c r="AI59" s="96" t="str">
        <f t="shared" si="3"/>
        <v/>
      </c>
      <c r="AJ59" s="45">
        <f t="shared" si="9"/>
        <v>1</v>
      </c>
      <c r="AK59" s="52" t="s">
        <v>106</v>
      </c>
      <c r="AL59" s="46" t="s">
        <v>11</v>
      </c>
      <c r="AM59" s="47">
        <v>43466</v>
      </c>
      <c r="AN59" s="47" cm="1">
        <f t="array" ref="AN59">IF(INDEX(NTG_2020_fr_DEER[#All],MATCH(1,(NTG_2020_Map!$AK59=NTG_2020_fr_DEER[[#All],[NTG_ID]])*(NTG_2020_Map!$AL59=NTG_2020_fr_DEER[[#All],[Version]]),0),MATCH(AN$2,NTG_2020_fr_DEER[#Headers],0))=0,"",INDEX(NTG_2020_fr_DEER[#All],MATCH(1,(NTG_2020_Map!$AK59=NTG_2020_fr_DEER[[#All],[NTG_ID]])*(NTG_2020_Map!$AL59=NTG_2020_fr_DEER[[#All],[Version]]),0),MATCH(AN$2,NTG_2020_fr_DEER[#Headers],0)))</f>
        <v>46022</v>
      </c>
      <c r="AO59" s="101" cm="1">
        <f t="array" ref="AO59">INDEX(NTG_2020_fr_DEER[#All],MATCH(1,(NTG_2020_Map!$AK59=NTG_2020_fr_DEER[[#All],[NTG_ID]])*(NTG_2020_Map!$AL59=NTG_2020_fr_DEER[[#All],[Version]]),0),MATCH(AO$2,NTG_2020_fr_DEER[#Headers],0))</f>
        <v>0.45</v>
      </c>
      <c r="AP59" s="101" cm="1">
        <f t="array" ref="AP59">INDEX(NTG_2020_fr_DEER[#All],MATCH(1,(NTG_2020_Map!$AK59=NTG_2020_fr_DEER[[#All],[NTG_ID]])*(NTG_2020_Map!$AL59=NTG_2020_fr_DEER[[#All],[Version]]),0),MATCH(AP$2,NTG_2020_fr_DEER[#Headers],0))</f>
        <v>0.45</v>
      </c>
      <c r="AQ59" s="48" t="str" cm="1">
        <f t="array" ref="AQ59">INDEX(NTG_2020_fr_DEER[#All],MATCH(1,(NTG_2020_Map!$AK59=NTG_2020_fr_DEER[[#All],[NTG_ID]])*(NTG_2020_Map!$AL59=NTG_2020_fr_DEER[[#All],[Version]]),0),MATCH(AQ$2,NTG_2020_fr_DEER[#Headers],0))</f>
        <v>Pipe insulation: non-HVAC or DHW applications</v>
      </c>
      <c r="AR59" s="48" t="str" cm="1">
        <f t="array" ref="AR59">INDEX(NTG_2020_fr_DEER[#All],MATCH(1,(NTG_2020_Map!$AK59=NTG_2020_fr_DEER[[#All],[NTG_ID]])*(NTG_2020_Map!$AL59=NTG_2020_fr_DEER[[#All],[Version]]),0),MATCH(AR$2,NTG_2020_fr_DEER[#Headers],0))</f>
        <v>Cust-Gen</v>
      </c>
      <c r="AS59" s="48" t="str" cm="1">
        <f t="array" ref="AS59">INDEX(NTG_2020_fr_DEER[#All],MATCH(1,(NTG_2020_Map!$AK59=NTG_2020_fr_DEER[[#All],[NTG_ID]])*(NTG_2020_Map!$AL59=NTG_2020_fr_DEER[[#All],[Version]]),0),MATCH(AS$2,NTG_2020_fr_DEER[#Headers],0))</f>
        <v>AOE|AR|BRO-Bhv|BRO-Op|BRO-RCx|BW|NC|NR</v>
      </c>
      <c r="AT59" s="48" t="str" cm="1">
        <f t="array" ref="AT59">INDEX(NTG_2020_fr_DEER[#All],MATCH(1,(NTG_2020_Map!$AK59=NTG_2020_fr_DEER[[#All],[NTG_ID]])*(NTG_2020_Map!$AL59=NTG_2020_fr_DEER[[#All],[Version]]),0),MATCH(AT$2,NTG_2020_fr_DEER[#Headers],0))</f>
        <v>DnCust|DnDeemed|DnCustDI|DnDeemDI</v>
      </c>
      <c r="AU59" s="48" t="str" cm="1">
        <f t="array" ref="AU59">INDEX(NTG_2020_fr_DEER[#All],MATCH(1,(NTG_2020_Map!$AK59=NTG_2020_fr_DEER[[#All],[NTG_ID]])*(NTG_2020_Map!$AL59=NTG_2020_fr_DEER[[#All],[Version]]),0),MATCH(AU$2,NTG_2020_fr_DEER[#Headers],0))</f>
        <v/>
      </c>
      <c r="AV59" s="49" t="str" cm="1">
        <f t="array" ref="AV59">INDEX(NTG_2020_fr_DEER[#All],MATCH(1,(NTG_2020_Map!$AK59=NTG_2020_fr_DEER[[#All],[NTG_ID]])*(NTG_2020_Map!$AL59=NTG_2020_fr_DEER[[#All],[Version]]),0),MATCH(AV$2,NTG_2020_fr_DEER[#Headers],0))</f>
        <v>1</v>
      </c>
      <c r="AW59" s="49" t="str" cm="1">
        <f t="array" ref="AW59">INDEX(NTG_2020_fr_DEER[#All],MATCH(1,(NTG_2020_Map!$AK59=NTG_2020_fr_DEER[[#All],[NTG_ID]])*(NTG_2020_Map!$AL59=NTG_2020_fr_DEER[[#All],[Version]]),0),MATCH(AW$2,NTG_2020_fr_DEER[#Headers],0))</f>
        <v>1</v>
      </c>
      <c r="AX59" s="49" t="str" cm="1">
        <f t="array" ref="AX59">INDEX(NTG_2020_fr_DEER[#All],MATCH(1,(NTG_2020_Map!$AK59=NTG_2020_fr_DEER[[#All],[NTG_ID]])*(NTG_2020_Map!$AL59=NTG_2020_fr_DEER[[#All],[Version]]),0),MATCH(AX$2,NTG_2020_fr_DEER[#Headers],0))</f>
        <v>0</v>
      </c>
      <c r="AY59" s="50" cm="1">
        <f t="array" ref="AY59">INDEX(NTG_2020_fr_DEER[#All],MATCH(1,(NTG_2020_Map!$AK59=NTG_2020_fr_DEER[[#All],[NTG_ID]])*(NTG_2020_Map!$AL59=NTG_2020_fr_DEER[[#All],[Version]]),0),MATCH(AY$2,NTG_2020_fr_DEER[#Headers],0))</f>
        <v>45448.629734189817</v>
      </c>
      <c r="AZ59" s="48" t="str" cm="1">
        <f t="array" ref="AZ59">INDEX(NTG_2020_fr_DEER[#All],MATCH(1,(NTG_2020_Map!$AK59=NTG_2020_fr_DEER[[#All],[NTG_ID]])*(NTG_2020_Map!$AL59=NTG_2020_fr_DEER[[#All],[Version]]),0),MATCH(AZ$2,NTG_2020_fr_DEER[#Headers],0))</f>
        <v>Expired this record since a new record was created that uses the updated Measure Impact Types and Delivery Types per DEER2026 Scoping Document.</v>
      </c>
      <c r="BA59" s="48" t="str" cm="1">
        <f t="array" ref="BA59">INDEX(NTG_2020_fr_DEER[#All],MATCH(1,(NTG_2020_Map!$AK59=NTG_2020_fr_DEER[[#All],[NTG_ID]])*(NTG_2020_Map!$AL59=NTG_2020_fr_DEER[[#All],[Version]]),0),MATCH(BA$2,NTG_2020_fr_DEER[#Headers],0))</f>
        <v>Deemed Ex Ante Team</v>
      </c>
      <c r="BB59" s="50" cm="1">
        <f t="array" ref="BB59">INDEX(NTG_2020_fr_DEER[#All],MATCH(1,(NTG_2020_Map!$AK59=NTG_2020_fr_DEER[[#All],[NTG_ID]])*(NTG_2020_Map!$AL59=NTG_2020_fr_DEER[[#All],[Version]]),0),MATCH(BB$2,NTG_2020_fr_DEER[#Headers],0))</f>
        <v>44566.539816770834</v>
      </c>
      <c r="BC59" s="48" t="str" cm="1">
        <f t="array" ref="BC59">INDEX(NTG_2020_fr_DEER[#All],MATCH(1,(NTG_2020_Map!$AK59=NTG_2020_fr_DEER[[#All],[NTG_ID]])*(NTG_2020_Map!$AL59=NTG_2020_fr_DEER[[#All],[Version]]),0),MATCH(BC$2,NTG_2020_fr_DEER[#Headers],0))</f>
        <v/>
      </c>
      <c r="BD59" s="48" t="str" cm="1">
        <f t="array" ref="BD59">INDEX(NTG_2020_fr_DEER[#All],MATCH(1,(NTG_2020_Map!$AK58=NTG_2020_fr_DEER[[#All],[NTG_ID]])*(NTG_2020_Map!$AL58=NTG_2020_fr_DEER[[#All],[Version]]),0),MATCH(BD$2,NTG_2020_fr_DEER[#Headers],0))</f>
        <v>Deemed Ex Ante Team</v>
      </c>
      <c r="BE59" s="60" t="str" cm="1">
        <f t="array" ref="BE59">IFERROR(INDEX(NTG_2020_2022_09_06[#All],MATCH(1,(NTG_2020_Map!$AK58=INDEX(NTG_2020_2022_09_06[#All],,1))*(NTG_2020_Map!$AL58=INDEX(NTG_2020_2022_09_06[#All],,2)),0),8),"Record added subsequent to 2022-09-06")</f>
        <v>Deemed</v>
      </c>
      <c r="BF59" s="60" t="str" cm="1">
        <f t="array" ref="BF59">IFERROR(INDEX(NTG_2020_2022_09_06[#All],MATCH(1,(NTG_2020_Map!$AK58=INDEX(NTG_2020_2022_09_06[#All],,1))*(NTG_2020_Map!$AL58=INDEX(NTG_2020_2022_09_06[#All],,2)),0),9),"Record added subsequent to 2022-09-06")</f>
        <v>All</v>
      </c>
      <c r="BG59" s="60" t="str" cm="1">
        <f t="array" ref="BG59">IFERROR(INDEX(NTG_2020_2022_09_06[#All],MATCH(1,(NTG_2020_Map!$AK58=INDEX(NTG_2020_2022_09_06[#All],,1))*(NTG_2020_Map!$AL58=INDEX(NTG_2020_2022_09_06[#All],,2)),0),10),"Record added subsequent to 2022-09-06")</f>
        <v>Downstream</v>
      </c>
      <c r="BH59" s="63"/>
      <c r="BI59" s="63"/>
    </row>
    <row r="60" spans="1:61" ht="42" hidden="1">
      <c r="A60" s="42" t="str">
        <f t="shared" si="4"/>
        <v/>
      </c>
      <c r="B60" s="43" t="str">
        <f t="shared" si="4"/>
        <v/>
      </c>
      <c r="C60" s="43"/>
      <c r="D60" s="43" t="str">
        <f t="shared" si="5"/>
        <v/>
      </c>
      <c r="E60" s="43"/>
      <c r="F60" s="43" t="str">
        <f t="shared" si="6"/>
        <v/>
      </c>
      <c r="G60" s="43"/>
      <c r="H60" s="43" t="str">
        <f t="shared" si="7"/>
        <v/>
      </c>
      <c r="I60" s="43" t="str">
        <f t="shared" si="7"/>
        <v/>
      </c>
      <c r="J60" s="43"/>
      <c r="K60" s="43" t="str">
        <f t="shared" si="14"/>
        <v/>
      </c>
      <c r="L60" s="43">
        <f t="shared" si="14"/>
        <v>1</v>
      </c>
      <c r="M60" s="43" t="str">
        <f t="shared" si="14"/>
        <v/>
      </c>
      <c r="N60" s="105" t="str">
        <f t="shared" si="13"/>
        <v/>
      </c>
      <c r="O60" s="106" t="str">
        <f t="shared" si="13"/>
        <v/>
      </c>
      <c r="P60" s="113">
        <f t="shared" si="13"/>
        <v>1</v>
      </c>
      <c r="Q60" s="42">
        <f t="shared" si="15"/>
        <v>1</v>
      </c>
      <c r="R60" s="43">
        <f t="shared" si="15"/>
        <v>1</v>
      </c>
      <c r="S60" s="43">
        <f t="shared" si="15"/>
        <v>1</v>
      </c>
      <c r="T60" s="43">
        <f t="shared" si="15"/>
        <v>1</v>
      </c>
      <c r="U60" s="43">
        <f t="shared" si="15"/>
        <v>1</v>
      </c>
      <c r="V60" s="43">
        <f t="shared" si="15"/>
        <v>1</v>
      </c>
      <c r="W60" s="43">
        <f t="shared" si="15"/>
        <v>1</v>
      </c>
      <c r="X60" s="44">
        <f t="shared" si="15"/>
        <v>1</v>
      </c>
      <c r="Y60" s="42" t="str">
        <f t="shared" si="12"/>
        <v/>
      </c>
      <c r="Z60" s="43">
        <f t="shared" si="12"/>
        <v>1</v>
      </c>
      <c r="AA60" s="43">
        <f t="shared" si="12"/>
        <v>1</v>
      </c>
      <c r="AB60" s="43">
        <f t="shared" si="12"/>
        <v>1</v>
      </c>
      <c r="AC60" s="105">
        <f t="shared" si="12"/>
        <v>1</v>
      </c>
      <c r="AD60" s="106" t="str">
        <f t="shared" si="12"/>
        <v/>
      </c>
      <c r="AE60" s="106" t="str">
        <f t="shared" si="12"/>
        <v/>
      </c>
      <c r="AF60" s="106" t="str">
        <f t="shared" si="12"/>
        <v/>
      </c>
      <c r="AG60" s="106" t="str">
        <f t="shared" si="12"/>
        <v/>
      </c>
      <c r="AH60" s="107">
        <f t="shared" si="12"/>
        <v>1</v>
      </c>
      <c r="AI60" s="96" t="str">
        <f t="shared" si="3"/>
        <v/>
      </c>
      <c r="AJ60" s="45" t="str">
        <f t="shared" si="9"/>
        <v/>
      </c>
      <c r="AK60" s="52" t="s">
        <v>105</v>
      </c>
      <c r="AL60" s="46" t="s">
        <v>11</v>
      </c>
      <c r="AM60" s="47">
        <v>43466</v>
      </c>
      <c r="AN60" s="47" cm="1">
        <f t="array" ref="AN60">IF(INDEX(NTG_2020_fr_DEER[#All],MATCH(1,(NTG_2020_Map!$AK60=NTG_2020_fr_DEER[[#All],[NTG_ID]])*(NTG_2020_Map!$AL60=NTG_2020_fr_DEER[[#All],[Version]]),0),MATCH(AN$2,NTG_2020_fr_DEER[#Headers],0))=0,"",INDEX(NTG_2020_fr_DEER[#All],MATCH(1,(NTG_2020_Map!$AK60=NTG_2020_fr_DEER[[#All],[NTG_ID]])*(NTG_2020_Map!$AL60=NTG_2020_fr_DEER[[#All],[Version]]),0),MATCH(AN$2,NTG_2020_fr_DEER[#Headers],0)))</f>
        <v>46022</v>
      </c>
      <c r="AO60" s="101" cm="1">
        <f t="array" ref="AO60">INDEX(NTG_2020_fr_DEER[#All],MATCH(1,(NTG_2020_Map!$AK60=NTG_2020_fr_DEER[[#All],[NTG_ID]])*(NTG_2020_Map!$AL60=NTG_2020_fr_DEER[[#All],[Version]]),0),MATCH(AO$2,NTG_2020_fr_DEER[#Headers],0))</f>
        <v>0.45</v>
      </c>
      <c r="AP60" s="101" cm="1">
        <f t="array" ref="AP60">INDEX(NTG_2020_fr_DEER[#All],MATCH(1,(NTG_2020_Map!$AK60=NTG_2020_fr_DEER[[#All],[NTG_ID]])*(NTG_2020_Map!$AL60=NTG_2020_fr_DEER[[#All],[Version]]),0),MATCH(AP$2,NTG_2020_fr_DEER[#Headers],0))</f>
        <v>0.45</v>
      </c>
      <c r="AQ60" s="48" t="str" cm="1">
        <f t="array" ref="AQ60">INDEX(NTG_2020_fr_DEER[#All],MATCH(1,(NTG_2020_Map!$AK60=NTG_2020_fr_DEER[[#All],[NTG_ID]])*(NTG_2020_Map!$AL60=NTG_2020_fr_DEER[[#All],[Version]]),0),MATCH(AQ$2,NTG_2020_fr_DEER[#Headers],0))</f>
        <v>Pipe insulation: non-HVAC or DHW applications</v>
      </c>
      <c r="AR60" s="48" t="str" cm="1">
        <f t="array" ref="AR60">INDEX(NTG_2020_fr_DEER[#All],MATCH(1,(NTG_2020_Map!$AK60=NTG_2020_fr_DEER[[#All],[NTG_ID]])*(NTG_2020_Map!$AL60=NTG_2020_fr_DEER[[#All],[Version]]),0),MATCH(AR$2,NTG_2020_fr_DEER[#Headers],0))</f>
        <v>Deem-DEER|Deem-WP</v>
      </c>
      <c r="AS60" s="48" t="str" cm="1">
        <f t="array" ref="AS60">INDEX(NTG_2020_fr_DEER[#All],MATCH(1,(NTG_2020_Map!$AK60=NTG_2020_fr_DEER[[#All],[NTG_ID]])*(NTG_2020_Map!$AL60=NTG_2020_fr_DEER[[#All],[Version]]),0),MATCH(AS$2,NTG_2020_fr_DEER[#Headers],0))</f>
        <v>AOE|AR|BRO-Bhv|BRO-Op|BRO-RCx|BW|NC|NR</v>
      </c>
      <c r="AT60" s="48" t="str" cm="1">
        <f t="array" ref="AT60">INDEX(NTG_2020_fr_DEER[#All],MATCH(1,(NTG_2020_Map!$AK60=NTG_2020_fr_DEER[[#All],[NTG_ID]])*(NTG_2020_Map!$AL60=NTG_2020_fr_DEER[[#All],[Version]]),0),MATCH(AT$2,NTG_2020_fr_DEER[#Headers],0))</f>
        <v>DnCust|DnDeemed|DnCustDI|DnDeemDI</v>
      </c>
      <c r="AU60" s="48" t="str" cm="1">
        <f t="array" ref="AU60">INDEX(NTG_2020_fr_DEER[#All],MATCH(1,(NTG_2020_Map!$AK60=NTG_2020_fr_DEER[[#All],[NTG_ID]])*(NTG_2020_Map!$AL60=NTG_2020_fr_DEER[[#All],[Version]]),0),MATCH(AU$2,NTG_2020_fr_DEER[#Headers],0))</f>
        <v/>
      </c>
      <c r="AV60" s="49" t="str" cm="1">
        <f t="array" ref="AV60">INDEX(NTG_2020_fr_DEER[#All],MATCH(1,(NTG_2020_Map!$AK60=NTG_2020_fr_DEER[[#All],[NTG_ID]])*(NTG_2020_Map!$AL60=NTG_2020_fr_DEER[[#All],[Version]]),0),MATCH(AV$2,NTG_2020_fr_DEER[#Headers],0))</f>
        <v>1</v>
      </c>
      <c r="AW60" s="49" t="str" cm="1">
        <f t="array" ref="AW60">INDEX(NTG_2020_fr_DEER[#All],MATCH(1,(NTG_2020_Map!$AK60=NTG_2020_fr_DEER[[#All],[NTG_ID]])*(NTG_2020_Map!$AL60=NTG_2020_fr_DEER[[#All],[Version]]),0),MATCH(AW$2,NTG_2020_fr_DEER[#Headers],0))</f>
        <v>1</v>
      </c>
      <c r="AX60" s="49" t="str" cm="1">
        <f t="array" ref="AX60">INDEX(NTG_2020_fr_DEER[#All],MATCH(1,(NTG_2020_Map!$AK60=NTG_2020_fr_DEER[[#All],[NTG_ID]])*(NTG_2020_Map!$AL60=NTG_2020_fr_DEER[[#All],[Version]]),0),MATCH(AX$2,NTG_2020_fr_DEER[#Headers],0))</f>
        <v>0</v>
      </c>
      <c r="AY60" s="50" cm="1">
        <f t="array" ref="AY60">INDEX(NTG_2020_fr_DEER[#All],MATCH(1,(NTG_2020_Map!$AK60=NTG_2020_fr_DEER[[#All],[NTG_ID]])*(NTG_2020_Map!$AL60=NTG_2020_fr_DEER[[#All],[Version]]),0),MATCH(AY$2,NTG_2020_fr_DEER[#Headers],0))</f>
        <v>45448.629734189817</v>
      </c>
      <c r="AZ60" s="48" t="str" cm="1">
        <f t="array" ref="AZ60">INDEX(NTG_2020_fr_DEER[#All],MATCH(1,(NTG_2020_Map!$AK60=NTG_2020_fr_DEER[[#All],[NTG_ID]])*(NTG_2020_Map!$AL60=NTG_2020_fr_DEER[[#All],[Version]]),0),MATCH(AZ$2,NTG_2020_fr_DEER[#Headers],0))</f>
        <v>Expired this record since a new record was created that uses the updated Measure Impact Types and Delivery Types per DEER2026 Scoping Document.</v>
      </c>
      <c r="BA60" s="48" t="str" cm="1">
        <f t="array" ref="BA60">INDEX(NTG_2020_fr_DEER[#All],MATCH(1,(NTG_2020_Map!$AK60=NTG_2020_fr_DEER[[#All],[NTG_ID]])*(NTG_2020_Map!$AL60=NTG_2020_fr_DEER[[#All],[Version]]),0),MATCH(BA$2,NTG_2020_fr_DEER[#Headers],0))</f>
        <v>Deemed Ex Ante Team</v>
      </c>
      <c r="BB60" s="50" cm="1">
        <f t="array" ref="BB60">INDEX(NTG_2020_fr_DEER[#All],MATCH(1,(NTG_2020_Map!$AK60=NTG_2020_fr_DEER[[#All],[NTG_ID]])*(NTG_2020_Map!$AL60=NTG_2020_fr_DEER[[#All],[Version]]),0),MATCH(BB$2,NTG_2020_fr_DEER[#Headers],0))</f>
        <v>44566.539816770834</v>
      </c>
      <c r="BC60" s="48" t="str" cm="1">
        <f t="array" ref="BC60">INDEX(NTG_2020_fr_DEER[#All],MATCH(1,(NTG_2020_Map!$AK60=NTG_2020_fr_DEER[[#All],[NTG_ID]])*(NTG_2020_Map!$AL60=NTG_2020_fr_DEER[[#All],[Version]]),0),MATCH(BC$2,NTG_2020_fr_DEER[#Headers],0))</f>
        <v/>
      </c>
      <c r="BD60" s="48" t="str" cm="1">
        <f t="array" ref="BD60">INDEX(NTG_2020_fr_DEER[#All],MATCH(1,(NTG_2020_Map!$AK59=NTG_2020_fr_DEER[[#All],[NTG_ID]])*(NTG_2020_Map!$AL59=NTG_2020_fr_DEER[[#All],[Version]]),0),MATCH(BD$2,NTG_2020_fr_DEER[#Headers],0))</f>
        <v>Deemed Ex Ante Team</v>
      </c>
      <c r="BE60" s="60" t="str" cm="1">
        <f t="array" ref="BE60">IFERROR(INDEX(NTG_2020_2022_09_06[#All],MATCH(1,(NTG_2020_Map!$AK59=INDEX(NTG_2020_2022_09_06[#All],,1))*(NTG_2020_Map!$AL59=INDEX(NTG_2020_2022_09_06[#All],,2)),0),8),"Record added subsequent to 2022-09-06")</f>
        <v>Custom</v>
      </c>
      <c r="BF60" s="60" t="str" cm="1">
        <f t="array" ref="BF60">IFERROR(INDEX(NTG_2020_2022_09_06[#All],MATCH(1,(NTG_2020_Map!$AK59=INDEX(NTG_2020_2022_09_06[#All],,1))*(NTG_2020_Map!$AL59=INDEX(NTG_2020_2022_09_06[#All],,2)),0),9),"Record added subsequent to 2022-09-06")</f>
        <v>All</v>
      </c>
      <c r="BG60" s="60" t="str" cm="1">
        <f t="array" ref="BG60">IFERROR(INDEX(NTG_2020_2022_09_06[#All],MATCH(1,(NTG_2020_Map!$AK59=INDEX(NTG_2020_2022_09_06[#All],,1))*(NTG_2020_Map!$AL59=INDEX(NTG_2020_2022_09_06[#All],,2)),0),10),"Record added subsequent to 2022-09-06")</f>
        <v>All except upstream</v>
      </c>
      <c r="BH60" s="63"/>
      <c r="BI60" s="63"/>
    </row>
    <row r="61" spans="1:61" ht="42" hidden="1">
      <c r="A61" s="42" t="str">
        <f t="shared" si="4"/>
        <v/>
      </c>
      <c r="B61" s="43">
        <f t="shared" si="4"/>
        <v>1</v>
      </c>
      <c r="C61" s="43"/>
      <c r="D61" s="43" t="str">
        <f t="shared" si="5"/>
        <v/>
      </c>
      <c r="E61" s="43"/>
      <c r="F61" s="43" t="str">
        <f t="shared" si="6"/>
        <v/>
      </c>
      <c r="G61" s="43"/>
      <c r="H61" s="43" t="str">
        <f t="shared" si="7"/>
        <v/>
      </c>
      <c r="I61" s="43" t="str">
        <f t="shared" si="7"/>
        <v/>
      </c>
      <c r="J61" s="43"/>
      <c r="K61" s="43" t="str">
        <f t="shared" si="14"/>
        <v/>
      </c>
      <c r="L61" s="43" t="str">
        <f t="shared" si="14"/>
        <v/>
      </c>
      <c r="M61" s="43" t="str">
        <f t="shared" si="14"/>
        <v/>
      </c>
      <c r="N61" s="105" t="str">
        <f t="shared" si="13"/>
        <v/>
      </c>
      <c r="O61" s="106" t="str">
        <f t="shared" si="13"/>
        <v/>
      </c>
      <c r="P61" s="113" t="str">
        <f t="shared" si="13"/>
        <v/>
      </c>
      <c r="Q61" s="42">
        <f t="shared" si="15"/>
        <v>1</v>
      </c>
      <c r="R61" s="43">
        <f t="shared" si="15"/>
        <v>1</v>
      </c>
      <c r="S61" s="43">
        <f t="shared" si="15"/>
        <v>1</v>
      </c>
      <c r="T61" s="43">
        <f t="shared" si="15"/>
        <v>1</v>
      </c>
      <c r="U61" s="43">
        <f t="shared" si="15"/>
        <v>1</v>
      </c>
      <c r="V61" s="43">
        <f t="shared" si="15"/>
        <v>1</v>
      </c>
      <c r="W61" s="43">
        <f t="shared" si="15"/>
        <v>1</v>
      </c>
      <c r="X61" s="44">
        <f t="shared" si="15"/>
        <v>1</v>
      </c>
      <c r="Y61" s="42" t="str">
        <f t="shared" si="12"/>
        <v/>
      </c>
      <c r="Z61" s="43">
        <f t="shared" si="12"/>
        <v>1</v>
      </c>
      <c r="AA61" s="43">
        <f t="shared" si="12"/>
        <v>1</v>
      </c>
      <c r="AB61" s="43">
        <f t="shared" si="12"/>
        <v>1</v>
      </c>
      <c r="AC61" s="105">
        <f t="shared" si="12"/>
        <v>1</v>
      </c>
      <c r="AD61" s="106" t="str">
        <f t="shared" si="12"/>
        <v/>
      </c>
      <c r="AE61" s="106" t="str">
        <f t="shared" si="12"/>
        <v/>
      </c>
      <c r="AF61" s="106" t="str">
        <f t="shared" si="12"/>
        <v/>
      </c>
      <c r="AG61" s="106" t="str">
        <f t="shared" si="12"/>
        <v/>
      </c>
      <c r="AH61" s="107">
        <f t="shared" si="12"/>
        <v>1</v>
      </c>
      <c r="AI61" s="96" t="str">
        <f t="shared" si="3"/>
        <v/>
      </c>
      <c r="AJ61" s="45">
        <f t="shared" si="9"/>
        <v>1</v>
      </c>
      <c r="AK61" s="52" t="s">
        <v>103</v>
      </c>
      <c r="AL61" s="46" t="s">
        <v>11</v>
      </c>
      <c r="AM61" s="47">
        <v>43466</v>
      </c>
      <c r="AN61" s="47" cm="1">
        <f t="array" ref="AN61">IF(INDEX(NTG_2020_fr_DEER[#All],MATCH(1,(NTG_2020_Map!$AK61=NTG_2020_fr_DEER[[#All],[NTG_ID]])*(NTG_2020_Map!$AL61=NTG_2020_fr_DEER[[#All],[Version]]),0),MATCH(AN$2,NTG_2020_fr_DEER[#Headers],0))=0,"",INDEX(NTG_2020_fr_DEER[#All],MATCH(1,(NTG_2020_Map!$AK61=NTG_2020_fr_DEER[[#All],[NTG_ID]])*(NTG_2020_Map!$AL61=NTG_2020_fr_DEER[[#All],[Version]]),0),MATCH(AN$2,NTG_2020_fr_DEER[#Headers],0)))</f>
        <v>46022</v>
      </c>
      <c r="AO61" s="101" cm="1">
        <f t="array" ref="AO61">INDEX(NTG_2020_fr_DEER[#All],MATCH(1,(NTG_2020_Map!$AK61=NTG_2020_fr_DEER[[#All],[NTG_ID]])*(NTG_2020_Map!$AL61=NTG_2020_fr_DEER[[#All],[Version]]),0),MATCH(AO$2,NTG_2020_fr_DEER[#Headers],0))</f>
        <v>0.45</v>
      </c>
      <c r="AP61" s="101" cm="1">
        <f t="array" ref="AP61">INDEX(NTG_2020_fr_DEER[#All],MATCH(1,(NTG_2020_Map!$AK61=NTG_2020_fr_DEER[[#All],[NTG_ID]])*(NTG_2020_Map!$AL61=NTG_2020_fr_DEER[[#All],[Version]]),0),MATCH(AP$2,NTG_2020_fr_DEER[#Headers],0))</f>
        <v>0.45</v>
      </c>
      <c r="AQ61" s="48" t="str" cm="1">
        <f t="array" ref="AQ61">INDEX(NTG_2020_fr_DEER[#All],MATCH(1,(NTG_2020_Map!$AK61=NTG_2020_fr_DEER[[#All],[NTG_ID]])*(NTG_2020_Map!$AL61=NTG_2020_fr_DEER[[#All],[Version]]),0),MATCH(AQ$2,NTG_2020_fr_DEER[#Headers],0))</f>
        <v>Pump-off controller for existing oil well</v>
      </c>
      <c r="AR61" s="48" t="str" cm="1">
        <f t="array" ref="AR61">INDEX(NTG_2020_fr_DEER[#All],MATCH(1,(NTG_2020_Map!$AK61=NTG_2020_fr_DEER[[#All],[NTG_ID]])*(NTG_2020_Map!$AL61=NTG_2020_fr_DEER[[#All],[Version]]),0),MATCH(AR$2,NTG_2020_fr_DEER[#Headers],0))</f>
        <v>Cust-Gen</v>
      </c>
      <c r="AS61" s="48" t="str" cm="1">
        <f t="array" ref="AS61">INDEX(NTG_2020_fr_DEER[#All],MATCH(1,(NTG_2020_Map!$AK61=NTG_2020_fr_DEER[[#All],[NTG_ID]])*(NTG_2020_Map!$AL61=NTG_2020_fr_DEER[[#All],[Version]]),0),MATCH(AS$2,NTG_2020_fr_DEER[#Headers],0))</f>
        <v>AOE|AR|BRO-Bhv|BRO-Op|BRO-RCx|BW|NC|NR</v>
      </c>
      <c r="AT61" s="48" t="str" cm="1">
        <f t="array" ref="AT61">INDEX(NTG_2020_fr_DEER[#All],MATCH(1,(NTG_2020_Map!$AK61=NTG_2020_fr_DEER[[#All],[NTG_ID]])*(NTG_2020_Map!$AL61=NTG_2020_fr_DEER[[#All],[Version]]),0),MATCH(AT$2,NTG_2020_fr_DEER[#Headers],0))</f>
        <v>DnCust|DnDeemed|DnCustDI|DnDeemDI</v>
      </c>
      <c r="AU61" s="48" t="str" cm="1">
        <f t="array" ref="AU61">INDEX(NTG_2020_fr_DEER[#All],MATCH(1,(NTG_2020_Map!$AK61=NTG_2020_fr_DEER[[#All],[NTG_ID]])*(NTG_2020_Map!$AL61=NTG_2020_fr_DEER[[#All],[Version]]),0),MATCH(AU$2,NTG_2020_fr_DEER[#Headers],0))</f>
        <v/>
      </c>
      <c r="AV61" s="49" t="str" cm="1">
        <f t="array" ref="AV61">INDEX(NTG_2020_fr_DEER[#All],MATCH(1,(NTG_2020_Map!$AK61=NTG_2020_fr_DEER[[#All],[NTG_ID]])*(NTG_2020_Map!$AL61=NTG_2020_fr_DEER[[#All],[Version]]),0),MATCH(AV$2,NTG_2020_fr_DEER[#Headers],0))</f>
        <v>1</v>
      </c>
      <c r="AW61" s="49" t="str" cm="1">
        <f t="array" ref="AW61">INDEX(NTG_2020_fr_DEER[#All],MATCH(1,(NTG_2020_Map!$AK61=NTG_2020_fr_DEER[[#All],[NTG_ID]])*(NTG_2020_Map!$AL61=NTG_2020_fr_DEER[[#All],[Version]]),0),MATCH(AW$2,NTG_2020_fr_DEER[#Headers],0))</f>
        <v>1</v>
      </c>
      <c r="AX61" s="49" t="str" cm="1">
        <f t="array" ref="AX61">INDEX(NTG_2020_fr_DEER[#All],MATCH(1,(NTG_2020_Map!$AK61=NTG_2020_fr_DEER[[#All],[NTG_ID]])*(NTG_2020_Map!$AL61=NTG_2020_fr_DEER[[#All],[Version]]),0),MATCH(AX$2,NTG_2020_fr_DEER[#Headers],0))</f>
        <v>0</v>
      </c>
      <c r="AY61" s="50" cm="1">
        <f t="array" ref="AY61">INDEX(NTG_2020_fr_DEER[#All],MATCH(1,(NTG_2020_Map!$AK61=NTG_2020_fr_DEER[[#All],[NTG_ID]])*(NTG_2020_Map!$AL61=NTG_2020_fr_DEER[[#All],[Version]]),0),MATCH(AY$2,NTG_2020_fr_DEER[#Headers],0))</f>
        <v>45448.629734189817</v>
      </c>
      <c r="AZ61" s="48" t="str" cm="1">
        <f t="array" ref="AZ61">INDEX(NTG_2020_fr_DEER[#All],MATCH(1,(NTG_2020_Map!$AK61=NTG_2020_fr_DEER[[#All],[NTG_ID]])*(NTG_2020_Map!$AL61=NTG_2020_fr_DEER[[#All],[Version]]),0),MATCH(AZ$2,NTG_2020_fr_DEER[#Headers],0))</f>
        <v>Expired this record since a new record was created that uses the updated Measure Impact Types and Delivery Types per DEER2026 Scoping Document.</v>
      </c>
      <c r="BA61" s="48" t="str" cm="1">
        <f t="array" ref="BA61">INDEX(NTG_2020_fr_DEER[#All],MATCH(1,(NTG_2020_Map!$AK61=NTG_2020_fr_DEER[[#All],[NTG_ID]])*(NTG_2020_Map!$AL61=NTG_2020_fr_DEER[[#All],[Version]]),0),MATCH(BA$2,NTG_2020_fr_DEER[#Headers],0))</f>
        <v>Deemed Ex Ante Team</v>
      </c>
      <c r="BB61" s="50" cm="1">
        <f t="array" ref="BB61">INDEX(NTG_2020_fr_DEER[#All],MATCH(1,(NTG_2020_Map!$AK61=NTG_2020_fr_DEER[[#All],[NTG_ID]])*(NTG_2020_Map!$AL61=NTG_2020_fr_DEER[[#All],[Version]]),0),MATCH(BB$2,NTG_2020_fr_DEER[#Headers],0))</f>
        <v>44566.539816770834</v>
      </c>
      <c r="BC61" s="48" t="str" cm="1">
        <f t="array" ref="BC61">INDEX(NTG_2020_fr_DEER[#All],MATCH(1,(NTG_2020_Map!$AK61=NTG_2020_fr_DEER[[#All],[NTG_ID]])*(NTG_2020_Map!$AL61=NTG_2020_fr_DEER[[#All],[Version]]),0),MATCH(BC$2,NTG_2020_fr_DEER[#Headers],0))</f>
        <v/>
      </c>
      <c r="BD61" s="48" t="str" cm="1">
        <f t="array" ref="BD61">INDEX(NTG_2020_fr_DEER[#All],MATCH(1,(NTG_2020_Map!$AK60=NTG_2020_fr_DEER[[#All],[NTG_ID]])*(NTG_2020_Map!$AL60=NTG_2020_fr_DEER[[#All],[Version]]),0),MATCH(BD$2,NTG_2020_fr_DEER[#Headers],0))</f>
        <v>Deemed Ex Ante Team</v>
      </c>
      <c r="BE61" s="60" t="str" cm="1">
        <f t="array" ref="BE61">IFERROR(INDEX(NTG_2020_2022_09_06[#All],MATCH(1,(NTG_2020_Map!$AK60=INDEX(NTG_2020_2022_09_06[#All],,1))*(NTG_2020_Map!$AL60=INDEX(NTG_2020_2022_09_06[#All],,2)),0),8),"Record added subsequent to 2022-09-06")</f>
        <v>Deemed</v>
      </c>
      <c r="BF61" s="60" t="str" cm="1">
        <f t="array" ref="BF61">IFERROR(INDEX(NTG_2020_2022_09_06[#All],MATCH(1,(NTG_2020_Map!$AK60=INDEX(NTG_2020_2022_09_06[#All],,1))*(NTG_2020_Map!$AL60=INDEX(NTG_2020_2022_09_06[#All],,2)),0),9),"Record added subsequent to 2022-09-06")</f>
        <v>All</v>
      </c>
      <c r="BG61" s="60" t="str" cm="1">
        <f t="array" ref="BG61">IFERROR(INDEX(NTG_2020_2022_09_06[#All],MATCH(1,(NTG_2020_Map!$AK60=INDEX(NTG_2020_2022_09_06[#All],,1))*(NTG_2020_Map!$AL60=INDEX(NTG_2020_2022_09_06[#All],,2)),0),10),"Record added subsequent to 2022-09-06")</f>
        <v>All except upstream</v>
      </c>
      <c r="BH61" s="63"/>
      <c r="BI61" s="63"/>
    </row>
    <row r="62" spans="1:61" ht="31.5" hidden="1">
      <c r="A62" s="42" t="str">
        <f t="shared" si="4"/>
        <v/>
      </c>
      <c r="B62" s="43" t="str">
        <f t="shared" si="4"/>
        <v/>
      </c>
      <c r="C62" s="43"/>
      <c r="D62" s="43" t="str">
        <f t="shared" si="5"/>
        <v/>
      </c>
      <c r="E62" s="43"/>
      <c r="F62" s="43" t="str">
        <f t="shared" si="6"/>
        <v/>
      </c>
      <c r="G62" s="43"/>
      <c r="H62" s="43" t="str">
        <f t="shared" si="7"/>
        <v/>
      </c>
      <c r="I62" s="43" t="str">
        <f t="shared" si="7"/>
        <v/>
      </c>
      <c r="J62" s="43"/>
      <c r="K62" s="43" t="str">
        <f t="shared" si="14"/>
        <v/>
      </c>
      <c r="L62" s="43">
        <f t="shared" si="14"/>
        <v>1</v>
      </c>
      <c r="M62" s="43" t="str">
        <f t="shared" si="14"/>
        <v/>
      </c>
      <c r="N62" s="105" t="str">
        <f t="shared" si="13"/>
        <v/>
      </c>
      <c r="O62" s="106" t="str">
        <f t="shared" si="13"/>
        <v/>
      </c>
      <c r="P62" s="113">
        <f t="shared" si="13"/>
        <v>1</v>
      </c>
      <c r="Q62" s="42">
        <f t="shared" si="15"/>
        <v>1</v>
      </c>
      <c r="R62" s="43" t="str">
        <f t="shared" si="15"/>
        <v/>
      </c>
      <c r="S62" s="43" t="str">
        <f t="shared" si="15"/>
        <v/>
      </c>
      <c r="T62" s="43" t="str">
        <f t="shared" si="15"/>
        <v/>
      </c>
      <c r="U62" s="43" t="str">
        <f t="shared" si="15"/>
        <v/>
      </c>
      <c r="V62" s="43" t="str">
        <f t="shared" si="15"/>
        <v/>
      </c>
      <c r="W62" s="43" t="str">
        <f t="shared" si="15"/>
        <v/>
      </c>
      <c r="X62" s="44" t="str">
        <f t="shared" si="15"/>
        <v/>
      </c>
      <c r="Y62" s="42" t="str">
        <f t="shared" si="12"/>
        <v/>
      </c>
      <c r="Z62" s="43" t="str">
        <f t="shared" si="12"/>
        <v/>
      </c>
      <c r="AA62" s="43">
        <f t="shared" si="12"/>
        <v>1</v>
      </c>
      <c r="AB62" s="43" t="str">
        <f t="shared" si="12"/>
        <v/>
      </c>
      <c r="AC62" s="105" t="str">
        <f t="shared" si="12"/>
        <v/>
      </c>
      <c r="AD62" s="106" t="str">
        <f t="shared" si="12"/>
        <v/>
      </c>
      <c r="AE62" s="106" t="str">
        <f t="shared" si="12"/>
        <v/>
      </c>
      <c r="AF62" s="106" t="str">
        <f t="shared" si="12"/>
        <v/>
      </c>
      <c r="AG62" s="106" t="str">
        <f t="shared" si="12"/>
        <v/>
      </c>
      <c r="AH62" s="107" t="str">
        <f t="shared" si="12"/>
        <v/>
      </c>
      <c r="AI62" s="96" t="str">
        <f t="shared" si="3"/>
        <v/>
      </c>
      <c r="AJ62" s="45" t="str">
        <f t="shared" si="9"/>
        <v/>
      </c>
      <c r="AK62" s="52" t="s">
        <v>591</v>
      </c>
      <c r="AL62" s="46" t="s">
        <v>456</v>
      </c>
      <c r="AM62" s="47">
        <v>44927</v>
      </c>
      <c r="AN62" s="47" cm="1">
        <f t="array" ref="AN62">IF(INDEX(NTG_2020_fr_DEER[#All],MATCH(1,(NTG_2020_Map!$AK62=NTG_2020_fr_DEER[[#All],[NTG_ID]])*(NTG_2020_Map!$AL62=NTG_2020_fr_DEER[[#All],[Version]]),0),MATCH(AN$2,NTG_2020_fr_DEER[#Headers],0))=0,"",INDEX(NTG_2020_fr_DEER[#All],MATCH(1,(NTG_2020_Map!$AK62=NTG_2020_fr_DEER[[#All],[NTG_ID]])*(NTG_2020_Map!$AL62=NTG_2020_fr_DEER[[#All],[Version]]),0),MATCH(AN$2,NTG_2020_fr_DEER[#Headers],0)))</f>
        <v>46022</v>
      </c>
      <c r="AO62" s="101" cm="1">
        <f t="array" ref="AO62">INDEX(NTG_2020_fr_DEER[#All],MATCH(1,(NTG_2020_Map!$AK62=NTG_2020_fr_DEER[[#All],[NTG_ID]])*(NTG_2020_Map!$AL62=NTG_2020_fr_DEER[[#All],[Version]]),0),MATCH(AO$2,NTG_2020_fr_DEER[#Headers],0))</f>
        <v>0.75</v>
      </c>
      <c r="AP62" s="101" cm="1">
        <f t="array" ref="AP62">INDEX(NTG_2020_fr_DEER[#All],MATCH(1,(NTG_2020_Map!$AK62=NTG_2020_fr_DEER[[#All],[NTG_ID]])*(NTG_2020_Map!$AL62=NTG_2020_fr_DEER[[#All],[Version]]),0),MATCH(AP$2,NTG_2020_fr_DEER[#Headers],0))</f>
        <v>0.75</v>
      </c>
      <c r="AQ62" s="48" t="str" cm="1">
        <f t="array" ref="AQ62">INDEX(NTG_2020_fr_DEER[#All],MATCH(1,(NTG_2020_Map!$AK62=NTG_2020_fr_DEER[[#All],[NTG_ID]])*(NTG_2020_Map!$AL62=NTG_2020_fr_DEER[[#All],[Version]]),0),MATCH(AQ$2,NTG_2020_fr_DEER[#Headers],0))</f>
        <v>Nonresidential ozone laundry equipment</v>
      </c>
      <c r="AR62" s="48" t="str" cm="1">
        <f t="array" ref="AR62">INDEX(NTG_2020_fr_DEER[#All],MATCH(1,(NTG_2020_Map!$AK62=NTG_2020_fr_DEER[[#All],[NTG_ID]])*(NTG_2020_Map!$AL62=NTG_2020_fr_DEER[[#All],[Version]]),0),MATCH(AR$2,NTG_2020_fr_DEER[#Headers],0))</f>
        <v>Deem-DEER|Deem-WP</v>
      </c>
      <c r="AS62" s="48" t="str" cm="1">
        <f t="array" ref="AS62">INDEX(NTG_2020_fr_DEER[#All],MATCH(1,(NTG_2020_Map!$AK62=NTG_2020_fr_DEER[[#All],[NTG_ID]])*(NTG_2020_Map!$AL62=NTG_2020_fr_DEER[[#All],[Version]]),0),MATCH(AS$2,NTG_2020_fr_DEER[#Headers],0))</f>
        <v>AOE</v>
      </c>
      <c r="AT62" s="48" t="str" cm="1">
        <f t="array" ref="AT62">INDEX(NTG_2020_fr_DEER[#All],MATCH(1,(NTG_2020_Map!$AK62=NTG_2020_fr_DEER[[#All],[NTG_ID]])*(NTG_2020_Map!$AL62=NTG_2020_fr_DEER[[#All],[Version]]),0),MATCH(AT$2,NTG_2020_fr_DEER[#Headers],0))</f>
        <v>DnDeemed</v>
      </c>
      <c r="AU62" s="48" t="str" cm="1">
        <f t="array" ref="AU62">INDEX(NTG_2020_fr_DEER[#All],MATCH(1,(NTG_2020_Map!$AK62=NTG_2020_fr_DEER[[#All],[NTG_ID]])*(NTG_2020_Map!$AL62=NTG_2020_fr_DEER[[#All],[Version]]),0),MATCH(AU$2,NTG_2020_fr_DEER[#Headers],0))</f>
        <v>D23, EMV</v>
      </c>
      <c r="AV62" s="49" t="str" cm="1">
        <f t="array" ref="AV62">INDEX(NTG_2020_fr_DEER[#All],MATCH(1,(NTG_2020_Map!$AK62=NTG_2020_fr_DEER[[#All],[NTG_ID]])*(NTG_2020_Map!$AL62=NTG_2020_fr_DEER[[#All],[Version]]),0),MATCH(AV$2,NTG_2020_fr_DEER[#Headers],0))</f>
        <v>1</v>
      </c>
      <c r="AW62" s="49" t="str" cm="1">
        <f t="array" ref="AW62">INDEX(NTG_2020_fr_DEER[#All],MATCH(1,(NTG_2020_Map!$AK62=NTG_2020_fr_DEER[[#All],[NTG_ID]])*(NTG_2020_Map!$AL62=NTG_2020_fr_DEER[[#All],[Version]]),0),MATCH(AW$2,NTG_2020_fr_DEER[#Headers],0))</f>
        <v>1</v>
      </c>
      <c r="AX62" s="49" t="str" cm="1">
        <f t="array" ref="AX62">INDEX(NTG_2020_fr_DEER[#All],MATCH(1,(NTG_2020_Map!$AK62=NTG_2020_fr_DEER[[#All],[NTG_ID]])*(NTG_2020_Map!$AL62=NTG_2020_fr_DEER[[#All],[Version]]),0),MATCH(AX$2,NTG_2020_fr_DEER[#Headers],0))</f>
        <v>0</v>
      </c>
      <c r="AY62" s="50" cm="1">
        <f t="array" ref="AY62">INDEX(NTG_2020_fr_DEER[#All],MATCH(1,(NTG_2020_Map!$AK62=NTG_2020_fr_DEER[[#All],[NTG_ID]])*(NTG_2020_Map!$AL62=NTG_2020_fr_DEER[[#All],[Version]]),0),MATCH(AY$2,NTG_2020_fr_DEER[#Headers],0))</f>
        <v>45448.629734189817</v>
      </c>
      <c r="AZ62" s="48" t="str" cm="1">
        <f t="array" ref="AZ62">INDEX(NTG_2020_fr_DEER[#All],MATCH(1,(NTG_2020_Map!$AK62=NTG_2020_fr_DEER[[#All],[NTG_ID]])*(NTG_2020_Map!$AL62=NTG_2020_fr_DEER[[#All],[Version]]),0),MATCH(AZ$2,NTG_2020_fr_DEER[#Headers],0))</f>
        <v>Expired this record since a new record was created that uses the updated Measure Impact Types and Delivery Types per DEER2026 Scoping Document.</v>
      </c>
      <c r="BA62" s="48" t="str" cm="1">
        <f t="array" ref="BA62">INDEX(NTG_2020_fr_DEER[#All],MATCH(1,(NTG_2020_Map!$AK62=NTG_2020_fr_DEER[[#All],[NTG_ID]])*(NTG_2020_Map!$AL62=NTG_2020_fr_DEER[[#All],[Version]]),0),MATCH(BA$2,NTG_2020_fr_DEER[#Headers],0))</f>
        <v>Deemed Ex Ante Team</v>
      </c>
      <c r="BB62" s="50" cm="1">
        <f t="array" ref="BB62">INDEX(NTG_2020_fr_DEER[#All],MATCH(1,(NTG_2020_Map!$AK62=NTG_2020_fr_DEER[[#All],[NTG_ID]])*(NTG_2020_Map!$AL62=NTG_2020_fr_DEER[[#All],[Version]]),0),MATCH(BB$2,NTG_2020_fr_DEER[#Headers],0))</f>
        <v>44575.691307488429</v>
      </c>
      <c r="BC62" s="48" t="str" cm="1">
        <f t="array" ref="BC62">INDEX(NTG_2020_fr_DEER[#All],MATCH(1,(NTG_2020_Map!$AK62=NTG_2020_fr_DEER[[#All],[NTG_ID]])*(NTG_2020_Map!$AL62=NTG_2020_fr_DEER[[#All],[Version]]),0),MATCH(BC$2,NTG_2020_fr_DEER[#Headers],0))</f>
        <v>Added per Resolution E-5152 DEER2023 Update, pp. A-31-32, per "Final Impact Evaluation - Small/Medium Commercial Final Impact Report, Program Year 2019," CALMAC ID: CPU0225.01, 2021-04-30, p. 1-4.</v>
      </c>
      <c r="BD62" s="48" t="str" cm="1">
        <f t="array" ref="BD62">INDEX(NTG_2020_fr_DEER[#All],MATCH(1,(NTG_2020_Map!$AK61=NTG_2020_fr_DEER[[#All],[NTG_ID]])*(NTG_2020_Map!$AL61=NTG_2020_fr_DEER[[#All],[Version]]),0),MATCH(BD$2,NTG_2020_fr_DEER[#Headers],0))</f>
        <v>Deemed Ex Ante Team</v>
      </c>
      <c r="BE62" s="60" t="str" cm="1">
        <f t="array" ref="BE62">IFERROR(INDEX(NTG_2020_2022_09_06[#All],MATCH(1,(NTG_2020_Map!$AK61=INDEX(NTG_2020_2022_09_06[#All],,1))*(NTG_2020_Map!$AL61=INDEX(NTG_2020_2022_09_06[#All],,2)),0),8),"Record added subsequent to 2022-09-06")</f>
        <v>Custom</v>
      </c>
      <c r="BF62" s="60" t="str" cm="1">
        <f t="array" ref="BF62">IFERROR(INDEX(NTG_2020_2022_09_06[#All],MATCH(1,(NTG_2020_Map!$AK61=INDEX(NTG_2020_2022_09_06[#All],,1))*(NTG_2020_Map!$AL61=INDEX(NTG_2020_2022_09_06[#All],,2)),0),9),"Record added subsequent to 2022-09-06")</f>
        <v>All</v>
      </c>
      <c r="BG62" s="60" t="str" cm="1">
        <f t="array" ref="BG62">IFERROR(INDEX(NTG_2020_2022_09_06[#All],MATCH(1,(NTG_2020_Map!$AK61=INDEX(NTG_2020_2022_09_06[#All],,1))*(NTG_2020_Map!$AL61=INDEX(NTG_2020_2022_09_06[#All],,2)),0),10),"Record added subsequent to 2022-09-06")</f>
        <v>All except upstream</v>
      </c>
      <c r="BH62" s="63"/>
      <c r="BI62" s="63"/>
    </row>
    <row r="63" spans="1:61" ht="31.5" hidden="1">
      <c r="A63" s="42" t="str">
        <f t="shared" si="4"/>
        <v/>
      </c>
      <c r="B63" s="43" t="str">
        <f t="shared" si="4"/>
        <v/>
      </c>
      <c r="C63" s="43"/>
      <c r="D63" s="43" t="str">
        <f t="shared" si="5"/>
        <v/>
      </c>
      <c r="E63" s="43"/>
      <c r="F63" s="43" t="str">
        <f t="shared" si="6"/>
        <v/>
      </c>
      <c r="G63" s="43"/>
      <c r="H63" s="43" t="str">
        <f t="shared" si="7"/>
        <v/>
      </c>
      <c r="I63" s="43" t="str">
        <f t="shared" si="7"/>
        <v/>
      </c>
      <c r="J63" s="43"/>
      <c r="K63" s="43" t="str">
        <f t="shared" si="14"/>
        <v/>
      </c>
      <c r="L63" s="43">
        <f t="shared" si="14"/>
        <v>1</v>
      </c>
      <c r="M63" s="43" t="str">
        <f t="shared" si="14"/>
        <v/>
      </c>
      <c r="N63" s="105" t="str">
        <f t="shared" si="13"/>
        <v/>
      </c>
      <c r="O63" s="106" t="str">
        <f t="shared" si="13"/>
        <v/>
      </c>
      <c r="P63" s="113">
        <f t="shared" si="13"/>
        <v>1</v>
      </c>
      <c r="Q63" s="42">
        <f t="shared" si="15"/>
        <v>1</v>
      </c>
      <c r="R63" s="43" t="str">
        <f t="shared" si="15"/>
        <v/>
      </c>
      <c r="S63" s="43" t="str">
        <f t="shared" si="15"/>
        <v/>
      </c>
      <c r="T63" s="43" t="str">
        <f t="shared" si="15"/>
        <v/>
      </c>
      <c r="U63" s="43" t="str">
        <f t="shared" si="15"/>
        <v/>
      </c>
      <c r="V63" s="43" t="str">
        <f t="shared" si="15"/>
        <v/>
      </c>
      <c r="W63" s="43" t="str">
        <f t="shared" si="15"/>
        <v/>
      </c>
      <c r="X63" s="44" t="str">
        <f t="shared" si="15"/>
        <v/>
      </c>
      <c r="Y63" s="42">
        <f t="shared" si="12"/>
        <v>1</v>
      </c>
      <c r="Z63" s="43">
        <f t="shared" si="12"/>
        <v>1</v>
      </c>
      <c r="AA63" s="43">
        <f t="shared" si="12"/>
        <v>1</v>
      </c>
      <c r="AB63" s="43">
        <f t="shared" si="12"/>
        <v>1</v>
      </c>
      <c r="AC63" s="105">
        <f t="shared" si="12"/>
        <v>1</v>
      </c>
      <c r="AD63" s="106" t="str">
        <f t="shared" si="12"/>
        <v/>
      </c>
      <c r="AE63" s="106" t="str">
        <f t="shared" si="12"/>
        <v/>
      </c>
      <c r="AF63" s="106" t="str">
        <f t="shared" si="12"/>
        <v/>
      </c>
      <c r="AG63" s="106" t="str">
        <f t="shared" si="12"/>
        <v/>
      </c>
      <c r="AH63" s="107">
        <f t="shared" si="12"/>
        <v>1</v>
      </c>
      <c r="AI63" s="96" t="str">
        <f t="shared" si="3"/>
        <v/>
      </c>
      <c r="AJ63" s="45" t="str">
        <f t="shared" si="9"/>
        <v/>
      </c>
      <c r="AK63" s="52" t="s">
        <v>55</v>
      </c>
      <c r="AL63" s="46" t="s">
        <v>54</v>
      </c>
      <c r="AM63" s="47">
        <v>44562</v>
      </c>
      <c r="AN63" s="47" cm="1">
        <f t="array" ref="AN63">IF(INDEX(NTG_2020_fr_DEER[#All],MATCH(1,(NTG_2020_Map!$AK63=NTG_2020_fr_DEER[[#All],[NTG_ID]])*(NTG_2020_Map!$AL63=NTG_2020_fr_DEER[[#All],[Version]]),0),MATCH(AN$2,NTG_2020_fr_DEER[#Headers],0))=0,"",INDEX(NTG_2020_fr_DEER[#All],MATCH(1,(NTG_2020_Map!$AK63=NTG_2020_fr_DEER[[#All],[NTG_ID]])*(NTG_2020_Map!$AL63=NTG_2020_fr_DEER[[#All],[Version]]),0),MATCH(AN$2,NTG_2020_fr_DEER[#Headers],0)))</f>
        <v>46022</v>
      </c>
      <c r="AO63" s="101" cm="1">
        <f t="array" ref="AO63">INDEX(NTG_2020_fr_DEER[#All],MATCH(1,(NTG_2020_Map!$AK63=NTG_2020_fr_DEER[[#All],[NTG_ID]])*(NTG_2020_Map!$AL63=NTG_2020_fr_DEER[[#All],[Version]]),0),MATCH(AO$2,NTG_2020_fr_DEER[#Headers],0))</f>
        <v>0.4</v>
      </c>
      <c r="AP63" s="101" cm="1">
        <f t="array" ref="AP63">INDEX(NTG_2020_fr_DEER[#All],MATCH(1,(NTG_2020_Map!$AK63=NTG_2020_fr_DEER[[#All],[NTG_ID]])*(NTG_2020_Map!$AL63=NTG_2020_fr_DEER[[#All],[Version]]),0),MATCH(AP$2,NTG_2020_fr_DEER[#Headers],0))</f>
        <v>0.4</v>
      </c>
      <c r="AQ63" s="48" t="str" cm="1">
        <f t="array" ref="AQ63">INDEX(NTG_2020_fr_DEER[#All],MATCH(1,(NTG_2020_Map!$AK63=NTG_2020_fr_DEER[[#All],[NTG_ID]])*(NTG_2020_Map!$AL63=NTG_2020_fr_DEER[[#All],[Version]]),0),MATCH(AQ$2,NTG_2020_fr_DEER[#Headers],0))</f>
        <v>VFD installed at process pump</v>
      </c>
      <c r="AR63" s="48" t="str" cm="1">
        <f t="array" ref="AR63">INDEX(NTG_2020_fr_DEER[#All],MATCH(1,(NTG_2020_Map!$AK63=NTG_2020_fr_DEER[[#All],[NTG_ID]])*(NTG_2020_Map!$AL63=NTG_2020_fr_DEER[[#All],[Version]]),0),MATCH(AR$2,NTG_2020_fr_DEER[#Headers],0))</f>
        <v>Deem-WP</v>
      </c>
      <c r="AS63" s="48" t="str" cm="1">
        <f t="array" ref="AS63">INDEX(NTG_2020_fr_DEER[#All],MATCH(1,(NTG_2020_Map!$AK63=NTG_2020_fr_DEER[[#All],[NTG_ID]])*(NTG_2020_Map!$AL63=NTG_2020_fr_DEER[[#All],[Version]]),0),MATCH(AS$2,NTG_2020_fr_DEER[#Headers],0))</f>
        <v>AOE</v>
      </c>
      <c r="AT63" s="48" t="str" cm="1">
        <f t="array" ref="AT63">INDEX(NTG_2020_fr_DEER[#All],MATCH(1,(NTG_2020_Map!$AK63=NTG_2020_fr_DEER[[#All],[NTG_ID]])*(NTG_2020_Map!$AL63=NTG_2020_fr_DEER[[#All],[Version]]),0),MATCH(AT$2,NTG_2020_fr_DEER[#Headers],0))</f>
        <v>UpDeemed|DnCust|DnDeemed|DnCustDI|DnDeemDI</v>
      </c>
      <c r="AU63" s="48" t="str" cm="1">
        <f t="array" ref="AU63">INDEX(NTG_2020_fr_DEER[#All],MATCH(1,(NTG_2020_Map!$AK63=NTG_2020_fr_DEER[[#All],[NTG_ID]])*(NTG_2020_Map!$AL63=NTG_2020_fr_DEER[[#All],[Version]]),0),MATCH(AU$2,NTG_2020_fr_DEER[#Headers],0))</f>
        <v/>
      </c>
      <c r="AV63" s="49" t="str" cm="1">
        <f t="array" ref="AV63">INDEX(NTG_2020_fr_DEER[#All],MATCH(1,(NTG_2020_Map!$AK63=NTG_2020_fr_DEER[[#All],[NTG_ID]])*(NTG_2020_Map!$AL63=NTG_2020_fr_DEER[[#All],[Version]]),0),MATCH(AV$2,NTG_2020_fr_DEER[#Headers],0))</f>
        <v>1</v>
      </c>
      <c r="AW63" s="49" t="str" cm="1">
        <f t="array" ref="AW63">INDEX(NTG_2020_fr_DEER[#All],MATCH(1,(NTG_2020_Map!$AK63=NTG_2020_fr_DEER[[#All],[NTG_ID]])*(NTG_2020_Map!$AL63=NTG_2020_fr_DEER[[#All],[Version]]),0),MATCH(AW$2,NTG_2020_fr_DEER[#Headers],0))</f>
        <v>1</v>
      </c>
      <c r="AX63" s="49" t="str" cm="1">
        <f t="array" ref="AX63">INDEX(NTG_2020_fr_DEER[#All],MATCH(1,(NTG_2020_Map!$AK63=NTG_2020_fr_DEER[[#All],[NTG_ID]])*(NTG_2020_Map!$AL63=NTG_2020_fr_DEER[[#All],[Version]]),0),MATCH(AX$2,NTG_2020_fr_DEER[#Headers],0))</f>
        <v>0</v>
      </c>
      <c r="AY63" s="50" cm="1">
        <f t="array" ref="AY63">INDEX(NTG_2020_fr_DEER[#All],MATCH(1,(NTG_2020_Map!$AK63=NTG_2020_fr_DEER[[#All],[NTG_ID]])*(NTG_2020_Map!$AL63=NTG_2020_fr_DEER[[#All],[Version]]),0),MATCH(AY$2,NTG_2020_fr_DEER[#Headers],0))</f>
        <v>45448.629734189817</v>
      </c>
      <c r="AZ63" s="48" t="str" cm="1">
        <f t="array" ref="AZ63">INDEX(NTG_2020_fr_DEER[#All],MATCH(1,(NTG_2020_Map!$AK63=NTG_2020_fr_DEER[[#All],[NTG_ID]])*(NTG_2020_Map!$AL63=NTG_2020_fr_DEER[[#All],[Version]]),0),MATCH(AZ$2,NTG_2020_fr_DEER[#Headers],0))</f>
        <v>Expired this record since a new record was created that uses the updated Measure Impact Types and Delivery Types per DEER2026 Scoping Document.</v>
      </c>
      <c r="BA63" s="48" t="str" cm="1">
        <f t="array" ref="BA63">INDEX(NTG_2020_fr_DEER[#All],MATCH(1,(NTG_2020_Map!$AK63=NTG_2020_fr_DEER[[#All],[NTG_ID]])*(NTG_2020_Map!$AL63=NTG_2020_fr_DEER[[#All],[Version]]),0),MATCH(BA$2,NTG_2020_fr_DEER[#Headers],0))</f>
        <v>Deemed Ex Ante Team</v>
      </c>
      <c r="BB63" s="50" cm="1">
        <f t="array" ref="BB63">INDEX(NTG_2020_fr_DEER[#All],MATCH(1,(NTG_2020_Map!$AK63=NTG_2020_fr_DEER[[#All],[NTG_ID]])*(NTG_2020_Map!$AL63=NTG_2020_fr_DEER[[#All],[Version]]),0),MATCH(BB$2,NTG_2020_fr_DEER[#Headers],0))</f>
        <v>44566.539816770834</v>
      </c>
      <c r="BC63" s="48" t="str" cm="1">
        <f t="array" ref="BC63">INDEX(NTG_2020_fr_DEER[#All],MATCH(1,(NTG_2020_Map!$AK63=NTG_2020_fr_DEER[[#All],[NTG_ID]])*(NTG_2020_Map!$AL63=NTG_2020_fr_DEER[[#All],[Version]]),0),MATCH(BC$2,NTG_2020_fr_DEER[#Headers],0))</f>
        <v>Per E-5082; “PY2018 Small/Medium Commercial (SMB) Sector ESPI Impact Evaluation, Final Report,” Itron, March 31.https://pda.energydataweb.com/#!/documents/2361/view.</v>
      </c>
      <c r="BD63" s="48" t="str" cm="1">
        <f t="array" ref="BD63">INDEX(NTG_2020_fr_DEER[#All],MATCH(1,(NTG_2020_Map!$AK62=NTG_2020_fr_DEER[[#All],[NTG_ID]])*(NTG_2020_Map!$AL62=NTG_2020_fr_DEER[[#All],[Version]]),0),MATCH(BD$2,NTG_2020_fr_DEER[#Headers],0))</f>
        <v>Deemed Ex Ante Team</v>
      </c>
      <c r="BE63" s="60" t="str" cm="1">
        <f t="array" ref="BE63">IFERROR(INDEX(NTG_2020_2022_09_06[#All],MATCH(1,(NTG_2020_Map!$AK62=INDEX(NTG_2020_2022_09_06[#All],,1))*(NTG_2020_Map!$AL62=INDEX(NTG_2020_2022_09_06[#All],,2)),0),8),"Record added subsequent to 2022-09-06")</f>
        <v>Deem-DEER, Deem-WP</v>
      </c>
      <c r="BF63" s="60" t="str" cm="1">
        <f t="array" ref="BF63">IFERROR(INDEX(NTG_2020_2022_09_06[#All],MATCH(1,(NTG_2020_Map!$AK62=INDEX(NTG_2020_2022_09_06[#All],,1))*(NTG_2020_Map!$AL62=INDEX(NTG_2020_2022_09_06[#All],,2)),0),9),"Record added subsequent to 2022-09-06")</f>
        <v>Add-on equipment</v>
      </c>
      <c r="BG63" s="60" t="str" cm="1">
        <f t="array" ref="BG63">IFERROR(INDEX(NTG_2020_2022_09_06[#All],MATCH(1,(NTG_2020_Map!$AK62=INDEX(NTG_2020_2022_09_06[#All],,1))*(NTG_2020_Map!$AL62=INDEX(NTG_2020_2022_09_06[#All],,2)),0),10),"Record added subsequent to 2022-09-06")</f>
        <v>DnDeemed</v>
      </c>
      <c r="BH63" s="63"/>
      <c r="BI63" s="63"/>
    </row>
    <row r="64" spans="1:61" ht="42" hidden="1">
      <c r="A64" s="42" t="str">
        <f t="shared" si="4"/>
        <v/>
      </c>
      <c r="B64" s="43" t="str">
        <f t="shared" si="4"/>
        <v/>
      </c>
      <c r="C64" s="43"/>
      <c r="D64" s="43" t="str">
        <f t="shared" si="5"/>
        <v/>
      </c>
      <c r="E64" s="43"/>
      <c r="F64" s="43" t="str">
        <f t="shared" si="6"/>
        <v/>
      </c>
      <c r="G64" s="43"/>
      <c r="H64" s="43" t="str">
        <f t="shared" si="7"/>
        <v/>
      </c>
      <c r="I64" s="43" t="str">
        <f t="shared" si="7"/>
        <v/>
      </c>
      <c r="J64" s="43"/>
      <c r="K64" s="43" t="str">
        <f t="shared" si="14"/>
        <v/>
      </c>
      <c r="L64" s="43">
        <f t="shared" si="14"/>
        <v>1</v>
      </c>
      <c r="M64" s="43" t="str">
        <f t="shared" si="14"/>
        <v/>
      </c>
      <c r="N64" s="105" t="str">
        <f t="shared" si="13"/>
        <v/>
      </c>
      <c r="O64" s="106" t="str">
        <f t="shared" si="13"/>
        <v/>
      </c>
      <c r="P64" s="113">
        <f t="shared" si="13"/>
        <v>1</v>
      </c>
      <c r="Q64" s="42">
        <f t="shared" si="15"/>
        <v>1</v>
      </c>
      <c r="R64" s="43">
        <f t="shared" si="15"/>
        <v>1</v>
      </c>
      <c r="S64" s="43">
        <f t="shared" si="15"/>
        <v>1</v>
      </c>
      <c r="T64" s="43">
        <f t="shared" si="15"/>
        <v>1</v>
      </c>
      <c r="U64" s="43">
        <f t="shared" si="15"/>
        <v>1</v>
      </c>
      <c r="V64" s="43">
        <f t="shared" si="15"/>
        <v>1</v>
      </c>
      <c r="W64" s="43">
        <f t="shared" si="15"/>
        <v>1</v>
      </c>
      <c r="X64" s="44">
        <f t="shared" si="15"/>
        <v>1</v>
      </c>
      <c r="Y64" s="42">
        <f t="shared" si="12"/>
        <v>1</v>
      </c>
      <c r="Z64" s="43">
        <f t="shared" si="12"/>
        <v>1</v>
      </c>
      <c r="AA64" s="43">
        <f t="shared" si="12"/>
        <v>1</v>
      </c>
      <c r="AB64" s="43">
        <f t="shared" si="12"/>
        <v>1</v>
      </c>
      <c r="AC64" s="105">
        <f t="shared" si="12"/>
        <v>1</v>
      </c>
      <c r="AD64" s="106" t="str">
        <f t="shared" si="12"/>
        <v/>
      </c>
      <c r="AE64" s="106" t="str">
        <f t="shared" si="12"/>
        <v/>
      </c>
      <c r="AF64" s="106" t="str">
        <f t="shared" si="12"/>
        <v/>
      </c>
      <c r="AG64" s="106" t="str">
        <f t="shared" si="12"/>
        <v/>
      </c>
      <c r="AH64" s="107">
        <f t="shared" si="12"/>
        <v>1</v>
      </c>
      <c r="AI64" s="96" t="str">
        <f t="shared" si="3"/>
        <v/>
      </c>
      <c r="AJ64" s="45" t="str">
        <f t="shared" si="9"/>
        <v/>
      </c>
      <c r="AK64" s="52" t="s">
        <v>101</v>
      </c>
      <c r="AL64" s="46" t="s">
        <v>11</v>
      </c>
      <c r="AM64" s="47">
        <v>43466</v>
      </c>
      <c r="AN64" s="47" cm="1">
        <f t="array" ref="AN64">IF(INDEX(NTG_2020_fr_DEER[#All],MATCH(1,(NTG_2020_Map!$AK64=NTG_2020_fr_DEER[[#All],[NTG_ID]])*(NTG_2020_Map!$AL64=NTG_2020_fr_DEER[[#All],[Version]]),0),MATCH(AN$2,NTG_2020_fr_DEER[#Headers],0))=0,"",INDEX(NTG_2020_fr_DEER[#All],MATCH(1,(NTG_2020_Map!$AK64=NTG_2020_fr_DEER[[#All],[NTG_ID]])*(NTG_2020_Map!$AL64=NTG_2020_fr_DEER[[#All],[Version]]),0),MATCH(AN$2,NTG_2020_fr_DEER[#Headers],0)))</f>
        <v>46022</v>
      </c>
      <c r="AO64" s="101" cm="1">
        <f t="array" ref="AO64">INDEX(NTG_2020_fr_DEER[#All],MATCH(1,(NTG_2020_Map!$AK64=NTG_2020_fr_DEER[[#All],[NTG_ID]])*(NTG_2020_Map!$AL64=NTG_2020_fr_DEER[[#All],[Version]]),0),MATCH(AO$2,NTG_2020_fr_DEER[#Headers],0))</f>
        <v>0.19</v>
      </c>
      <c r="AP64" s="101" cm="1">
        <f t="array" ref="AP64">INDEX(NTG_2020_fr_DEER[#All],MATCH(1,(NTG_2020_Map!$AK64=NTG_2020_fr_DEER[[#All],[NTG_ID]])*(NTG_2020_Map!$AL64=NTG_2020_fr_DEER[[#All],[Version]]),0),MATCH(AP$2,NTG_2020_fr_DEER[#Headers],0))</f>
        <v>0.19</v>
      </c>
      <c r="AQ64" s="48" t="str" cm="1">
        <f t="array" ref="AQ64">INDEX(NTG_2020_fr_DEER[#All],MATCH(1,(NTG_2020_Map!$AK64=NTG_2020_fr_DEER[[#All],[NTG_ID]])*(NTG_2020_Map!$AL64=NTG_2020_fr_DEER[[#All],[Version]]),0),MATCH(AQ$2,NTG_2020_fr_DEER[#Headers],0))</f>
        <v>Door Gaskets</v>
      </c>
      <c r="AR64" s="48" t="str" cm="1">
        <f t="array" ref="AR64">INDEX(NTG_2020_fr_DEER[#All],MATCH(1,(NTG_2020_Map!$AK64=NTG_2020_fr_DEER[[#All],[NTG_ID]])*(NTG_2020_Map!$AL64=NTG_2020_fr_DEER[[#All],[Version]]),0),MATCH(AR$2,NTG_2020_fr_DEER[#Headers],0))</f>
        <v>Deem-DEER|Deem-WP</v>
      </c>
      <c r="AS64" s="48" t="str" cm="1">
        <f t="array" ref="AS64">INDEX(NTG_2020_fr_DEER[#All],MATCH(1,(NTG_2020_Map!$AK64=NTG_2020_fr_DEER[[#All],[NTG_ID]])*(NTG_2020_Map!$AL64=NTG_2020_fr_DEER[[#All],[Version]]),0),MATCH(AS$2,NTG_2020_fr_DEER[#Headers],0))</f>
        <v>AOE|AR|BRO-Bhv|BRO-Op|BRO-RCx|BW|NC|NR</v>
      </c>
      <c r="AT64" s="48" t="str" cm="1">
        <f t="array" ref="AT64">INDEX(NTG_2020_fr_DEER[#All],MATCH(1,(NTG_2020_Map!$AK64=NTG_2020_fr_DEER[[#All],[NTG_ID]])*(NTG_2020_Map!$AL64=NTG_2020_fr_DEER[[#All],[Version]]),0),MATCH(AT$2,NTG_2020_fr_DEER[#Headers],0))</f>
        <v>UpDeemed|DnCust|DnDeemed|DnCustDI|DnDeemDI</v>
      </c>
      <c r="AU64" s="48" t="str" cm="1">
        <f t="array" ref="AU64">INDEX(NTG_2020_fr_DEER[#All],MATCH(1,(NTG_2020_Map!$AK64=NTG_2020_fr_DEER[[#All],[NTG_ID]])*(NTG_2020_Map!$AL64=NTG_2020_fr_DEER[[#All],[Version]]),0),MATCH(AU$2,NTG_2020_fr_DEER[#Headers],0))</f>
        <v/>
      </c>
      <c r="AV64" s="49" t="str" cm="1">
        <f t="array" ref="AV64">INDEX(NTG_2020_fr_DEER[#All],MATCH(1,(NTG_2020_Map!$AK64=NTG_2020_fr_DEER[[#All],[NTG_ID]])*(NTG_2020_Map!$AL64=NTG_2020_fr_DEER[[#All],[Version]]),0),MATCH(AV$2,NTG_2020_fr_DEER[#Headers],0))</f>
        <v>1</v>
      </c>
      <c r="AW64" s="49" t="str" cm="1">
        <f t="array" ref="AW64">INDEX(NTG_2020_fr_DEER[#All],MATCH(1,(NTG_2020_Map!$AK64=NTG_2020_fr_DEER[[#All],[NTG_ID]])*(NTG_2020_Map!$AL64=NTG_2020_fr_DEER[[#All],[Version]]),0),MATCH(AW$2,NTG_2020_fr_DEER[#Headers],0))</f>
        <v>1</v>
      </c>
      <c r="AX64" s="49" t="str" cm="1">
        <f t="array" ref="AX64">INDEX(NTG_2020_fr_DEER[#All],MATCH(1,(NTG_2020_Map!$AK64=NTG_2020_fr_DEER[[#All],[NTG_ID]])*(NTG_2020_Map!$AL64=NTG_2020_fr_DEER[[#All],[Version]]),0),MATCH(AX$2,NTG_2020_fr_DEER[#Headers],0))</f>
        <v>0</v>
      </c>
      <c r="AY64" s="50" cm="1">
        <f t="array" ref="AY64">INDEX(NTG_2020_fr_DEER[#All],MATCH(1,(NTG_2020_Map!$AK64=NTG_2020_fr_DEER[[#All],[NTG_ID]])*(NTG_2020_Map!$AL64=NTG_2020_fr_DEER[[#All],[Version]]),0),MATCH(AY$2,NTG_2020_fr_DEER[#Headers],0))</f>
        <v>45448.629734189817</v>
      </c>
      <c r="AZ64" s="48" t="str" cm="1">
        <f t="array" ref="AZ64">INDEX(NTG_2020_fr_DEER[#All],MATCH(1,(NTG_2020_Map!$AK64=NTG_2020_fr_DEER[[#All],[NTG_ID]])*(NTG_2020_Map!$AL64=NTG_2020_fr_DEER[[#All],[Version]]),0),MATCH(AZ$2,NTG_2020_fr_DEER[#Headers],0))</f>
        <v>Expired this record since a new record was created that uses the updated Measure Impact Types and Delivery Types per DEER2026 Scoping Document.</v>
      </c>
      <c r="BA64" s="48" t="str" cm="1">
        <f t="array" ref="BA64">INDEX(NTG_2020_fr_DEER[#All],MATCH(1,(NTG_2020_Map!$AK64=NTG_2020_fr_DEER[[#All],[NTG_ID]])*(NTG_2020_Map!$AL64=NTG_2020_fr_DEER[[#All],[Version]]),0),MATCH(BA$2,NTG_2020_fr_DEER[#Headers],0))</f>
        <v>Deemed Ex Ante Team</v>
      </c>
      <c r="BB64" s="50" cm="1">
        <f t="array" ref="BB64">INDEX(NTG_2020_fr_DEER[#All],MATCH(1,(NTG_2020_Map!$AK64=NTG_2020_fr_DEER[[#All],[NTG_ID]])*(NTG_2020_Map!$AL64=NTG_2020_fr_DEER[[#All],[Version]]),0),MATCH(BB$2,NTG_2020_fr_DEER[#Headers],0))</f>
        <v>44566.539816770834</v>
      </c>
      <c r="BC64" s="48" t="str" cm="1">
        <f t="array" ref="BC64">INDEX(NTG_2020_fr_DEER[#All],MATCH(1,(NTG_2020_Map!$AK64=NTG_2020_fr_DEER[[#All],[NTG_ID]])*(NTG_2020_Map!$AL64=NTG_2020_fr_DEER[[#All],[Version]]),0),MATCH(BC$2,NTG_2020_fr_DEER[#Headers],0))</f>
        <v/>
      </c>
      <c r="BD64" s="48" t="str" cm="1">
        <f t="array" ref="BD64">INDEX(NTG_2020_fr_DEER[#All],MATCH(1,(NTG_2020_Map!$AK63=NTG_2020_fr_DEER[[#All],[NTG_ID]])*(NTG_2020_Map!$AL63=NTG_2020_fr_DEER[[#All],[Version]]),0),MATCH(BD$2,NTG_2020_fr_DEER[#Headers],0))</f>
        <v>Deemed Ex Ante Team</v>
      </c>
      <c r="BE64" s="60" t="str" cm="1">
        <f t="array" ref="BE64">IFERROR(INDEX(NTG_2020_2022_09_06[#All],MATCH(1,(NTG_2020_Map!$AK63=INDEX(NTG_2020_2022_09_06[#All],,1))*(NTG_2020_Map!$AL63=INDEX(NTG_2020_2022_09_06[#All],,2)),0),8),"Record added subsequent to 2022-09-06")</f>
        <v>Deem-WP</v>
      </c>
      <c r="BF64" s="60" t="str" cm="1">
        <f t="array" ref="BF64">IFERROR(INDEX(NTG_2020_2022_09_06[#All],MATCH(1,(NTG_2020_Map!$AK63=INDEX(NTG_2020_2022_09_06[#All],,1))*(NTG_2020_Map!$AL63=INDEX(NTG_2020_2022_09_06[#All],,2)),0),9),"Record added subsequent to 2022-09-06")</f>
        <v>Add-on equipment</v>
      </c>
      <c r="BG64" s="60" t="str" cm="1">
        <f t="array" ref="BG64">IFERROR(INDEX(NTG_2020_2022_09_06[#All],MATCH(1,(NTG_2020_Map!$AK63=INDEX(NTG_2020_2022_09_06[#All],,1))*(NTG_2020_Map!$AL63=INDEX(NTG_2020_2022_09_06[#All],,2)),0),10),"Record added subsequent to 2022-09-06")</f>
        <v>Downstream &amp; Midstream</v>
      </c>
      <c r="BH64" s="63"/>
      <c r="BI64" s="63"/>
    </row>
    <row r="65" spans="1:61" ht="42" hidden="1">
      <c r="A65" s="42" t="str">
        <f t="shared" si="4"/>
        <v/>
      </c>
      <c r="B65" s="43" t="str">
        <f t="shared" si="4"/>
        <v/>
      </c>
      <c r="C65" s="43"/>
      <c r="D65" s="43" t="str">
        <f t="shared" si="5"/>
        <v/>
      </c>
      <c r="E65" s="43"/>
      <c r="F65" s="43" t="str">
        <f t="shared" si="6"/>
        <v/>
      </c>
      <c r="G65" s="43"/>
      <c r="H65" s="43" t="str">
        <f t="shared" si="7"/>
        <v/>
      </c>
      <c r="I65" s="43" t="str">
        <f t="shared" si="7"/>
        <v/>
      </c>
      <c r="J65" s="43"/>
      <c r="K65" s="43" t="str">
        <f t="shared" si="14"/>
        <v/>
      </c>
      <c r="L65" s="43">
        <f t="shared" si="14"/>
        <v>1</v>
      </c>
      <c r="M65" s="43" t="str">
        <f t="shared" si="14"/>
        <v/>
      </c>
      <c r="N65" s="105" t="str">
        <f t="shared" si="13"/>
        <v/>
      </c>
      <c r="O65" s="106" t="str">
        <f t="shared" si="13"/>
        <v/>
      </c>
      <c r="P65" s="113">
        <f t="shared" si="13"/>
        <v>1</v>
      </c>
      <c r="Q65" s="42">
        <f t="shared" si="15"/>
        <v>1</v>
      </c>
      <c r="R65" s="43">
        <f t="shared" si="15"/>
        <v>1</v>
      </c>
      <c r="S65" s="43">
        <f t="shared" si="15"/>
        <v>1</v>
      </c>
      <c r="T65" s="43">
        <f t="shared" si="15"/>
        <v>1</v>
      </c>
      <c r="U65" s="43">
        <f t="shared" si="15"/>
        <v>1</v>
      </c>
      <c r="V65" s="43">
        <f t="shared" si="15"/>
        <v>1</v>
      </c>
      <c r="W65" s="43">
        <f t="shared" si="15"/>
        <v>1</v>
      </c>
      <c r="X65" s="44">
        <f t="shared" si="15"/>
        <v>1</v>
      </c>
      <c r="Y65" s="42" t="str">
        <f t="shared" si="12"/>
        <v/>
      </c>
      <c r="Z65" s="43">
        <f t="shared" si="12"/>
        <v>1</v>
      </c>
      <c r="AA65" s="43">
        <f t="shared" si="12"/>
        <v>1</v>
      </c>
      <c r="AB65" s="43">
        <f t="shared" si="12"/>
        <v>1</v>
      </c>
      <c r="AC65" s="105">
        <f t="shared" si="12"/>
        <v>1</v>
      </c>
      <c r="AD65" s="106" t="str">
        <f t="shared" si="12"/>
        <v/>
      </c>
      <c r="AE65" s="106" t="str">
        <f t="shared" si="12"/>
        <v/>
      </c>
      <c r="AF65" s="106" t="str">
        <f t="shared" si="12"/>
        <v/>
      </c>
      <c r="AG65" s="106" t="str">
        <f t="shared" si="12"/>
        <v/>
      </c>
      <c r="AH65" s="107">
        <f t="shared" si="12"/>
        <v>1</v>
      </c>
      <c r="AI65" s="96" t="str">
        <f t="shared" si="3"/>
        <v/>
      </c>
      <c r="AJ65" s="45" t="str">
        <f t="shared" si="9"/>
        <v/>
      </c>
      <c r="AK65" s="52" t="s">
        <v>99</v>
      </c>
      <c r="AL65" s="46" t="s">
        <v>11</v>
      </c>
      <c r="AM65" s="47">
        <v>43466</v>
      </c>
      <c r="AN65" s="47" cm="1">
        <f t="array" ref="AN65">IF(INDEX(NTG_2020_fr_DEER[#All],MATCH(1,(NTG_2020_Map!$AK65=NTG_2020_fr_DEER[[#All],[NTG_ID]])*(NTG_2020_Map!$AL65=NTG_2020_fr_DEER[[#All],[Version]]),0),MATCH(AN$2,NTG_2020_fr_DEER[#Headers],0))=0,"",INDEX(NTG_2020_fr_DEER[#All],MATCH(1,(NTG_2020_Map!$AK65=NTG_2020_fr_DEER[[#All],[NTG_ID]])*(NTG_2020_Map!$AL65=NTG_2020_fr_DEER[[#All],[Version]]),0),MATCH(AN$2,NTG_2020_fr_DEER[#Headers],0)))</f>
        <v>46022</v>
      </c>
      <c r="AO65" s="101" cm="1">
        <f t="array" ref="AO65">INDEX(NTG_2020_fr_DEER[#All],MATCH(1,(NTG_2020_Map!$AK65=NTG_2020_fr_DEER[[#All],[NTG_ID]])*(NTG_2020_Map!$AL65=NTG_2020_fr_DEER[[#All],[Version]]),0),MATCH(AO$2,NTG_2020_fr_DEER[#Headers],0))</f>
        <v>0.4</v>
      </c>
      <c r="AP65" s="101" cm="1">
        <f t="array" ref="AP65">INDEX(NTG_2020_fr_DEER[#All],MATCH(1,(NTG_2020_Map!$AK65=NTG_2020_fr_DEER[[#All],[NTG_ID]])*(NTG_2020_Map!$AL65=NTG_2020_fr_DEER[[#All],[Version]]),0),MATCH(AP$2,NTG_2020_fr_DEER[#Headers],0))</f>
        <v>0.4</v>
      </c>
      <c r="AQ65" s="48" t="str" cm="1">
        <f t="array" ref="AQ65">INDEX(NTG_2020_fr_DEER[#All],MATCH(1,(NTG_2020_Map!$AK65=NTG_2020_fr_DEER[[#All],[NTG_ID]])*(NTG_2020_Map!$AL65=NTG_2020_fr_DEER[[#All],[Version]]),0),MATCH(AQ$2,NTG_2020_fr_DEER[#Headers],0))</f>
        <v>Strip Door Curtains</v>
      </c>
      <c r="AR65" s="48" t="str" cm="1">
        <f t="array" ref="AR65">INDEX(NTG_2020_fr_DEER[#All],MATCH(1,(NTG_2020_Map!$AK65=NTG_2020_fr_DEER[[#All],[NTG_ID]])*(NTG_2020_Map!$AL65=NTG_2020_fr_DEER[[#All],[Version]]),0),MATCH(AR$2,NTG_2020_fr_DEER[#Headers],0))</f>
        <v>Deem-DEER|Deem-WP</v>
      </c>
      <c r="AS65" s="48" t="str" cm="1">
        <f t="array" ref="AS65">INDEX(NTG_2020_fr_DEER[#All],MATCH(1,(NTG_2020_Map!$AK65=NTG_2020_fr_DEER[[#All],[NTG_ID]])*(NTG_2020_Map!$AL65=NTG_2020_fr_DEER[[#All],[Version]]),0),MATCH(AS$2,NTG_2020_fr_DEER[#Headers],0))</f>
        <v>AOE|AR|BRO-Bhv|BRO-Op|BRO-RCx|BW|NC|NR</v>
      </c>
      <c r="AT65" s="48" t="str" cm="1">
        <f t="array" ref="AT65">INDEX(NTG_2020_fr_DEER[#All],MATCH(1,(NTG_2020_Map!$AK65=NTG_2020_fr_DEER[[#All],[NTG_ID]])*(NTG_2020_Map!$AL65=NTG_2020_fr_DEER[[#All],[Version]]),0),MATCH(AT$2,NTG_2020_fr_DEER[#Headers],0))</f>
        <v>DnCust|DnDeemed|DnCustDI|DnDeemDI</v>
      </c>
      <c r="AU65" s="48" t="str" cm="1">
        <f t="array" ref="AU65">INDEX(NTG_2020_fr_DEER[#All],MATCH(1,(NTG_2020_Map!$AK65=NTG_2020_fr_DEER[[#All],[NTG_ID]])*(NTG_2020_Map!$AL65=NTG_2020_fr_DEER[[#All],[Version]]),0),MATCH(AU$2,NTG_2020_fr_DEER[#Headers],0))</f>
        <v/>
      </c>
      <c r="AV65" s="49" t="str" cm="1">
        <f t="array" ref="AV65">INDEX(NTG_2020_fr_DEER[#All],MATCH(1,(NTG_2020_Map!$AK65=NTG_2020_fr_DEER[[#All],[NTG_ID]])*(NTG_2020_Map!$AL65=NTG_2020_fr_DEER[[#All],[Version]]),0),MATCH(AV$2,NTG_2020_fr_DEER[#Headers],0))</f>
        <v>1</v>
      </c>
      <c r="AW65" s="49" t="str" cm="1">
        <f t="array" ref="AW65">INDEX(NTG_2020_fr_DEER[#All],MATCH(1,(NTG_2020_Map!$AK65=NTG_2020_fr_DEER[[#All],[NTG_ID]])*(NTG_2020_Map!$AL65=NTG_2020_fr_DEER[[#All],[Version]]),0),MATCH(AW$2,NTG_2020_fr_DEER[#Headers],0))</f>
        <v>1</v>
      </c>
      <c r="AX65" s="49" t="str" cm="1">
        <f t="array" ref="AX65">INDEX(NTG_2020_fr_DEER[#All],MATCH(1,(NTG_2020_Map!$AK65=NTG_2020_fr_DEER[[#All],[NTG_ID]])*(NTG_2020_Map!$AL65=NTG_2020_fr_DEER[[#All],[Version]]),0),MATCH(AX$2,NTG_2020_fr_DEER[#Headers],0))</f>
        <v>0</v>
      </c>
      <c r="AY65" s="50" cm="1">
        <f t="array" ref="AY65">INDEX(NTG_2020_fr_DEER[#All],MATCH(1,(NTG_2020_Map!$AK65=NTG_2020_fr_DEER[[#All],[NTG_ID]])*(NTG_2020_Map!$AL65=NTG_2020_fr_DEER[[#All],[Version]]),0),MATCH(AY$2,NTG_2020_fr_DEER[#Headers],0))</f>
        <v>45448.629734189817</v>
      </c>
      <c r="AZ65" s="48" t="str" cm="1">
        <f t="array" ref="AZ65">INDEX(NTG_2020_fr_DEER[#All],MATCH(1,(NTG_2020_Map!$AK65=NTG_2020_fr_DEER[[#All],[NTG_ID]])*(NTG_2020_Map!$AL65=NTG_2020_fr_DEER[[#All],[Version]]),0),MATCH(AZ$2,NTG_2020_fr_DEER[#Headers],0))</f>
        <v>Expired this record since a new record was created that uses the updated Measure Impact Types and Delivery Types per DEER2026 Scoping Document.</v>
      </c>
      <c r="BA65" s="48" t="str" cm="1">
        <f t="array" ref="BA65">INDEX(NTG_2020_fr_DEER[#All],MATCH(1,(NTG_2020_Map!$AK65=NTG_2020_fr_DEER[[#All],[NTG_ID]])*(NTG_2020_Map!$AL65=NTG_2020_fr_DEER[[#All],[Version]]),0),MATCH(BA$2,NTG_2020_fr_DEER[#Headers],0))</f>
        <v>Deemed Ex Ante Team</v>
      </c>
      <c r="BB65" s="50" cm="1">
        <f t="array" ref="BB65">INDEX(NTG_2020_fr_DEER[#All],MATCH(1,(NTG_2020_Map!$AK65=NTG_2020_fr_DEER[[#All],[NTG_ID]])*(NTG_2020_Map!$AL65=NTG_2020_fr_DEER[[#All],[Version]]),0),MATCH(BB$2,NTG_2020_fr_DEER[#Headers],0))</f>
        <v>44566.539816770834</v>
      </c>
      <c r="BC65" s="48" t="str" cm="1">
        <f t="array" ref="BC65">INDEX(NTG_2020_fr_DEER[#All],MATCH(1,(NTG_2020_Map!$AK65=NTG_2020_fr_DEER[[#All],[NTG_ID]])*(NTG_2020_Map!$AL65=NTG_2020_fr_DEER[[#All],[Version]]),0),MATCH(BC$2,NTG_2020_fr_DEER[#Headers],0))</f>
        <v/>
      </c>
      <c r="BD65" s="48" t="str" cm="1">
        <f t="array" ref="BD65">INDEX(NTG_2020_fr_DEER[#All],MATCH(1,(NTG_2020_Map!$AK64=NTG_2020_fr_DEER[[#All],[NTG_ID]])*(NTG_2020_Map!$AL64=NTG_2020_fr_DEER[[#All],[Version]]),0),MATCH(BD$2,NTG_2020_fr_DEER[#Headers],0))</f>
        <v>Deemed Ex Ante Team</v>
      </c>
      <c r="BE65" s="60" t="str" cm="1">
        <f t="array" ref="BE65">IFERROR(INDEX(NTG_2020_2022_09_06[#All],MATCH(1,(NTG_2020_Map!$AK64=INDEX(NTG_2020_2022_09_06[#All],,1))*(NTG_2020_Map!$AL64=INDEX(NTG_2020_2022_09_06[#All],,2)),0),8),"Record added subsequent to 2022-09-06")</f>
        <v>Deemed</v>
      </c>
      <c r="BF65" s="60" t="str" cm="1">
        <f t="array" ref="BF65">IFERROR(INDEX(NTG_2020_2022_09_06[#All],MATCH(1,(NTG_2020_Map!$AK64=INDEX(NTG_2020_2022_09_06[#All],,1))*(NTG_2020_Map!$AL64=INDEX(NTG_2020_2022_09_06[#All],,2)),0),9),"Record added subsequent to 2022-09-06")</f>
        <v>All</v>
      </c>
      <c r="BG65" s="60" t="str" cm="1">
        <f t="array" ref="BG65">IFERROR(INDEX(NTG_2020_2022_09_06[#All],MATCH(1,(NTG_2020_Map!$AK64=INDEX(NTG_2020_2022_09_06[#All],,1))*(NTG_2020_Map!$AL64=INDEX(NTG_2020_2022_09_06[#All],,2)),0),10),"Record added subsequent to 2022-09-06")</f>
        <v>All</v>
      </c>
      <c r="BH65" s="63"/>
      <c r="BI65" s="63"/>
    </row>
    <row r="66" spans="1:61" ht="42" hidden="1">
      <c r="A66" s="42" t="str">
        <f t="shared" si="4"/>
        <v/>
      </c>
      <c r="B66" s="43">
        <f t="shared" si="4"/>
        <v>1</v>
      </c>
      <c r="C66" s="43"/>
      <c r="D66" s="43" t="str">
        <f t="shared" si="5"/>
        <v/>
      </c>
      <c r="E66" s="43"/>
      <c r="F66" s="43" t="str">
        <f t="shared" si="6"/>
        <v/>
      </c>
      <c r="G66" s="43"/>
      <c r="H66" s="43" t="str">
        <f t="shared" si="7"/>
        <v/>
      </c>
      <c r="I66" s="43" t="str">
        <f t="shared" si="7"/>
        <v/>
      </c>
      <c r="J66" s="43"/>
      <c r="K66" s="43" t="str">
        <f t="shared" si="14"/>
        <v/>
      </c>
      <c r="L66" s="43" t="str">
        <f t="shared" si="14"/>
        <v/>
      </c>
      <c r="M66" s="43" t="str">
        <f t="shared" si="14"/>
        <v/>
      </c>
      <c r="N66" s="105" t="str">
        <f t="shared" si="13"/>
        <v/>
      </c>
      <c r="O66" s="106" t="str">
        <f t="shared" si="13"/>
        <v/>
      </c>
      <c r="P66" s="113" t="str">
        <f t="shared" si="13"/>
        <v/>
      </c>
      <c r="Q66" s="42">
        <f t="shared" si="15"/>
        <v>1</v>
      </c>
      <c r="R66" s="43">
        <f t="shared" si="15"/>
        <v>1</v>
      </c>
      <c r="S66" s="43">
        <f t="shared" si="15"/>
        <v>1</v>
      </c>
      <c r="T66" s="43">
        <f t="shared" si="15"/>
        <v>1</v>
      </c>
      <c r="U66" s="43">
        <f t="shared" si="15"/>
        <v>1</v>
      </c>
      <c r="V66" s="43">
        <f t="shared" si="15"/>
        <v>1</v>
      </c>
      <c r="W66" s="43">
        <f t="shared" si="15"/>
        <v>1</v>
      </c>
      <c r="X66" s="44">
        <f t="shared" si="15"/>
        <v>1</v>
      </c>
      <c r="Y66" s="42" t="str">
        <f t="shared" si="12"/>
        <v/>
      </c>
      <c r="Z66" s="43">
        <f t="shared" si="12"/>
        <v>1</v>
      </c>
      <c r="AA66" s="43">
        <f t="shared" si="12"/>
        <v>1</v>
      </c>
      <c r="AB66" s="43">
        <f t="shared" si="12"/>
        <v>1</v>
      </c>
      <c r="AC66" s="105">
        <f t="shared" si="12"/>
        <v>1</v>
      </c>
      <c r="AD66" s="106" t="str">
        <f t="shared" si="12"/>
        <v/>
      </c>
      <c r="AE66" s="106" t="str">
        <f t="shared" si="12"/>
        <v/>
      </c>
      <c r="AF66" s="106" t="str">
        <f t="shared" si="12"/>
        <v/>
      </c>
      <c r="AG66" s="106" t="str">
        <f t="shared" si="12"/>
        <v/>
      </c>
      <c r="AH66" s="107">
        <f t="shared" si="12"/>
        <v>1</v>
      </c>
      <c r="AI66" s="96" t="str">
        <f t="shared" si="3"/>
        <v/>
      </c>
      <c r="AJ66" s="45">
        <f t="shared" si="9"/>
        <v>1</v>
      </c>
      <c r="AK66" s="52" t="s">
        <v>97</v>
      </c>
      <c r="AL66" s="46" t="s">
        <v>11</v>
      </c>
      <c r="AM66" s="47">
        <v>43466</v>
      </c>
      <c r="AN66" s="47" cm="1">
        <f t="array" ref="AN66">IF(INDEX(NTG_2020_fr_DEER[#All],MATCH(1,(NTG_2020_Map!$AK66=NTG_2020_fr_DEER[[#All],[NTG_ID]])*(NTG_2020_Map!$AL66=NTG_2020_fr_DEER[[#All],[Version]]),0),MATCH(AN$2,NTG_2020_fr_DEER[#Headers],0))=0,"",INDEX(NTG_2020_fr_DEER[#All],MATCH(1,(NTG_2020_Map!$AK66=NTG_2020_fr_DEER[[#All],[NTG_ID]])*(NTG_2020_Map!$AL66=NTG_2020_fr_DEER[[#All],[Version]]),0),MATCH(AN$2,NTG_2020_fr_DEER[#Headers],0)))</f>
        <v>46022</v>
      </c>
      <c r="AO66" s="101" cm="1">
        <f t="array" ref="AO66">INDEX(NTG_2020_fr_DEER[#All],MATCH(1,(NTG_2020_Map!$AK66=NTG_2020_fr_DEER[[#All],[NTG_ID]])*(NTG_2020_Map!$AL66=NTG_2020_fr_DEER[[#All],[Version]]),0),MATCH(AO$2,NTG_2020_fr_DEER[#Headers],0))</f>
        <v>0.52</v>
      </c>
      <c r="AP66" s="101" cm="1">
        <f t="array" ref="AP66">INDEX(NTG_2020_fr_DEER[#All],MATCH(1,(NTG_2020_Map!$AK66=NTG_2020_fr_DEER[[#All],[NTG_ID]])*(NTG_2020_Map!$AL66=NTG_2020_fr_DEER[[#All],[Version]]),0),MATCH(AP$2,NTG_2020_fr_DEER[#Headers],0))</f>
        <v>0.52</v>
      </c>
      <c r="AQ66" s="48" t="str" cm="1">
        <f t="array" ref="AQ66">INDEX(NTG_2020_fr_DEER[#All],MATCH(1,(NTG_2020_Map!$AK66=NTG_2020_fr_DEER[[#All],[NTG_ID]])*(NTG_2020_Map!$AL66=NTG_2020_fr_DEER[[#All],[Version]]),0),MATCH(AQ$2,NTG_2020_fr_DEER[#Headers],0))</f>
        <v>Steam Traps - industrial non-HVAC application, high &amp; low pressure</v>
      </c>
      <c r="AR66" s="48" t="str" cm="1">
        <f t="array" ref="AR66">INDEX(NTG_2020_fr_DEER[#All],MATCH(1,(NTG_2020_Map!$AK66=NTG_2020_fr_DEER[[#All],[NTG_ID]])*(NTG_2020_Map!$AL66=NTG_2020_fr_DEER[[#All],[Version]]),0),MATCH(AR$2,NTG_2020_fr_DEER[#Headers],0))</f>
        <v>Cust-Gen</v>
      </c>
      <c r="AS66" s="48" t="str" cm="1">
        <f t="array" ref="AS66">INDEX(NTG_2020_fr_DEER[#All],MATCH(1,(NTG_2020_Map!$AK66=NTG_2020_fr_DEER[[#All],[NTG_ID]])*(NTG_2020_Map!$AL66=NTG_2020_fr_DEER[[#All],[Version]]),0),MATCH(AS$2,NTG_2020_fr_DEER[#Headers],0))</f>
        <v>AOE|AR|BRO-Bhv|BRO-Op|BRO-RCx|BW|NC|NR</v>
      </c>
      <c r="AT66" s="48" t="str" cm="1">
        <f t="array" ref="AT66">INDEX(NTG_2020_fr_DEER[#All],MATCH(1,(NTG_2020_Map!$AK66=NTG_2020_fr_DEER[[#All],[NTG_ID]])*(NTG_2020_Map!$AL66=NTG_2020_fr_DEER[[#All],[Version]]),0),MATCH(AT$2,NTG_2020_fr_DEER[#Headers],0))</f>
        <v>DnCust|DnDeemed|DnCustDI|DnDeemDI</v>
      </c>
      <c r="AU66" s="48" t="str" cm="1">
        <f t="array" ref="AU66">INDEX(NTG_2020_fr_DEER[#All],MATCH(1,(NTG_2020_Map!$AK66=NTG_2020_fr_DEER[[#All],[NTG_ID]])*(NTG_2020_Map!$AL66=NTG_2020_fr_DEER[[#All],[Version]]),0),MATCH(AU$2,NTG_2020_fr_DEER[#Headers],0))</f>
        <v/>
      </c>
      <c r="AV66" s="49" t="str" cm="1">
        <f t="array" ref="AV66">INDEX(NTG_2020_fr_DEER[#All],MATCH(1,(NTG_2020_Map!$AK66=NTG_2020_fr_DEER[[#All],[NTG_ID]])*(NTG_2020_Map!$AL66=NTG_2020_fr_DEER[[#All],[Version]]),0),MATCH(AV$2,NTG_2020_fr_DEER[#Headers],0))</f>
        <v>1</v>
      </c>
      <c r="AW66" s="49" t="str" cm="1">
        <f t="array" ref="AW66">INDEX(NTG_2020_fr_DEER[#All],MATCH(1,(NTG_2020_Map!$AK66=NTG_2020_fr_DEER[[#All],[NTG_ID]])*(NTG_2020_Map!$AL66=NTG_2020_fr_DEER[[#All],[Version]]),0),MATCH(AW$2,NTG_2020_fr_DEER[#Headers],0))</f>
        <v>1</v>
      </c>
      <c r="AX66" s="49" t="str" cm="1">
        <f t="array" ref="AX66">INDEX(NTG_2020_fr_DEER[#All],MATCH(1,(NTG_2020_Map!$AK66=NTG_2020_fr_DEER[[#All],[NTG_ID]])*(NTG_2020_Map!$AL66=NTG_2020_fr_DEER[[#All],[Version]]),0),MATCH(AX$2,NTG_2020_fr_DEER[#Headers],0))</f>
        <v>0</v>
      </c>
      <c r="AY66" s="50" cm="1">
        <f t="array" ref="AY66">INDEX(NTG_2020_fr_DEER[#All],MATCH(1,(NTG_2020_Map!$AK66=NTG_2020_fr_DEER[[#All],[NTG_ID]])*(NTG_2020_Map!$AL66=NTG_2020_fr_DEER[[#All],[Version]]),0),MATCH(AY$2,NTG_2020_fr_DEER[#Headers],0))</f>
        <v>45448.629734189817</v>
      </c>
      <c r="AZ66" s="48" t="str" cm="1">
        <f t="array" ref="AZ66">INDEX(NTG_2020_fr_DEER[#All],MATCH(1,(NTG_2020_Map!$AK66=NTG_2020_fr_DEER[[#All],[NTG_ID]])*(NTG_2020_Map!$AL66=NTG_2020_fr_DEER[[#All],[Version]]),0),MATCH(AZ$2,NTG_2020_fr_DEER[#Headers],0))</f>
        <v>Expired this record since a new record was created that uses the updated Measure Impact Types and Delivery Types per DEER2026 Scoping Document.</v>
      </c>
      <c r="BA66" s="48" t="str" cm="1">
        <f t="array" ref="BA66">INDEX(NTG_2020_fr_DEER[#All],MATCH(1,(NTG_2020_Map!$AK66=NTG_2020_fr_DEER[[#All],[NTG_ID]])*(NTG_2020_Map!$AL66=NTG_2020_fr_DEER[[#All],[Version]]),0),MATCH(BA$2,NTG_2020_fr_DEER[#Headers],0))</f>
        <v>Deemed Ex Ante Team</v>
      </c>
      <c r="BB66" s="50" cm="1">
        <f t="array" ref="BB66">INDEX(NTG_2020_fr_DEER[#All],MATCH(1,(NTG_2020_Map!$AK66=NTG_2020_fr_DEER[[#All],[NTG_ID]])*(NTG_2020_Map!$AL66=NTG_2020_fr_DEER[[#All],[Version]]),0),MATCH(BB$2,NTG_2020_fr_DEER[#Headers],0))</f>
        <v>44566.539816770834</v>
      </c>
      <c r="BC66" s="48" t="str" cm="1">
        <f t="array" ref="BC66">INDEX(NTG_2020_fr_DEER[#All],MATCH(1,(NTG_2020_Map!$AK66=NTG_2020_fr_DEER[[#All],[NTG_ID]])*(NTG_2020_Map!$AL66=NTG_2020_fr_DEER[[#All],[Version]]),0),MATCH(BC$2,NTG_2020_fr_DEER[#Headers],0))</f>
        <v/>
      </c>
      <c r="BD66" s="48" t="str" cm="1">
        <f t="array" ref="BD66">INDEX(NTG_2020_fr_DEER[#All],MATCH(1,(NTG_2020_Map!$AK65=NTG_2020_fr_DEER[[#All],[NTG_ID]])*(NTG_2020_Map!$AL65=NTG_2020_fr_DEER[[#All],[Version]]),0),MATCH(BD$2,NTG_2020_fr_DEER[#Headers],0))</f>
        <v>Deemed Ex Ante Team</v>
      </c>
      <c r="BE66" s="60" t="str" cm="1">
        <f t="array" ref="BE66">IFERROR(INDEX(NTG_2020_2022_09_06[#All],MATCH(1,(NTG_2020_Map!$AK65=INDEX(NTG_2020_2022_09_06[#All],,1))*(NTG_2020_Map!$AL65=INDEX(NTG_2020_2022_09_06[#All],,2)),0),8),"Record added subsequent to 2022-09-06")</f>
        <v>Deemed</v>
      </c>
      <c r="BF66" s="60" t="str" cm="1">
        <f t="array" ref="BF66">IFERROR(INDEX(NTG_2020_2022_09_06[#All],MATCH(1,(NTG_2020_Map!$AK65=INDEX(NTG_2020_2022_09_06[#All],,1))*(NTG_2020_Map!$AL65=INDEX(NTG_2020_2022_09_06[#All],,2)),0),9),"Record added subsequent to 2022-09-06")</f>
        <v>All</v>
      </c>
      <c r="BG66" s="60" t="str" cm="1">
        <f t="array" ref="BG66">IFERROR(INDEX(NTG_2020_2022_09_06[#All],MATCH(1,(NTG_2020_Map!$AK65=INDEX(NTG_2020_2022_09_06[#All],,1))*(NTG_2020_Map!$AL65=INDEX(NTG_2020_2022_09_06[#All],,2)),0),10),"Record added subsequent to 2022-09-06")</f>
        <v>Downstream</v>
      </c>
      <c r="BH66" s="63"/>
      <c r="BI66" s="64"/>
    </row>
    <row r="67" spans="1:61" ht="42" hidden="1">
      <c r="A67" s="42" t="str">
        <f t="shared" si="4"/>
        <v/>
      </c>
      <c r="B67" s="43" t="str">
        <f t="shared" si="4"/>
        <v/>
      </c>
      <c r="C67" s="43"/>
      <c r="D67" s="43" t="str">
        <f t="shared" si="5"/>
        <v/>
      </c>
      <c r="E67" s="43"/>
      <c r="F67" s="43" t="str">
        <f t="shared" si="6"/>
        <v/>
      </c>
      <c r="G67" s="43"/>
      <c r="H67" s="43" t="str">
        <f t="shared" si="7"/>
        <v/>
      </c>
      <c r="I67" s="43" t="str">
        <f t="shared" si="7"/>
        <v/>
      </c>
      <c r="J67" s="43"/>
      <c r="K67" s="43" t="str">
        <f t="shared" si="14"/>
        <v/>
      </c>
      <c r="L67" s="43">
        <f t="shared" si="14"/>
        <v>1</v>
      </c>
      <c r="M67" s="43" t="str">
        <f t="shared" si="14"/>
        <v/>
      </c>
      <c r="N67" s="105" t="str">
        <f t="shared" si="13"/>
        <v/>
      </c>
      <c r="O67" s="106" t="str">
        <f t="shared" si="13"/>
        <v/>
      </c>
      <c r="P67" s="113">
        <f t="shared" si="13"/>
        <v>1</v>
      </c>
      <c r="Q67" s="42">
        <f t="shared" si="15"/>
        <v>1</v>
      </c>
      <c r="R67" s="43">
        <f t="shared" si="15"/>
        <v>1</v>
      </c>
      <c r="S67" s="43">
        <f t="shared" si="15"/>
        <v>1</v>
      </c>
      <c r="T67" s="43">
        <f t="shared" si="15"/>
        <v>1</v>
      </c>
      <c r="U67" s="43">
        <f t="shared" si="15"/>
        <v>1</v>
      </c>
      <c r="V67" s="43">
        <f t="shared" si="15"/>
        <v>1</v>
      </c>
      <c r="W67" s="43">
        <f t="shared" si="15"/>
        <v>1</v>
      </c>
      <c r="X67" s="44">
        <f t="shared" si="15"/>
        <v>1</v>
      </c>
      <c r="Y67" s="42" t="str">
        <f t="shared" si="12"/>
        <v/>
      </c>
      <c r="Z67" s="43">
        <f t="shared" si="12"/>
        <v>1</v>
      </c>
      <c r="AA67" s="43">
        <f t="shared" si="12"/>
        <v>1</v>
      </c>
      <c r="AB67" s="43">
        <f t="shared" si="12"/>
        <v>1</v>
      </c>
      <c r="AC67" s="105">
        <f t="shared" si="12"/>
        <v>1</v>
      </c>
      <c r="AD67" s="106" t="str">
        <f t="shared" ref="Y67:AH92" si="16">IF(ISERROR(FIND(AD$2,$AT67)),"",1)</f>
        <v/>
      </c>
      <c r="AE67" s="106" t="str">
        <f t="shared" si="16"/>
        <v/>
      </c>
      <c r="AF67" s="106" t="str">
        <f t="shared" si="16"/>
        <v/>
      </c>
      <c r="AG67" s="106" t="str">
        <f t="shared" si="16"/>
        <v/>
      </c>
      <c r="AH67" s="107">
        <f t="shared" si="16"/>
        <v>1</v>
      </c>
      <c r="AI67" s="96" t="str">
        <f t="shared" ref="AI67:AI130" si="17">IF(ISERROR(FIND(AI$2,$AK67)),"",1)</f>
        <v/>
      </c>
      <c r="AJ67" s="45" t="str">
        <f t="shared" si="9"/>
        <v/>
      </c>
      <c r="AK67" s="52" t="s">
        <v>95</v>
      </c>
      <c r="AL67" s="46" t="s">
        <v>11</v>
      </c>
      <c r="AM67" s="47">
        <v>43466</v>
      </c>
      <c r="AN67" s="47" cm="1">
        <f t="array" ref="AN67">IF(INDEX(NTG_2020_fr_DEER[#All],MATCH(1,(NTG_2020_Map!$AK67=NTG_2020_fr_DEER[[#All],[NTG_ID]])*(NTG_2020_Map!$AL67=NTG_2020_fr_DEER[[#All],[Version]]),0),MATCH(AN$2,NTG_2020_fr_DEER[#Headers],0))=0,"",INDEX(NTG_2020_fr_DEER[#All],MATCH(1,(NTG_2020_Map!$AK67=NTG_2020_fr_DEER[[#All],[NTG_ID]])*(NTG_2020_Map!$AL67=NTG_2020_fr_DEER[[#All],[Version]]),0),MATCH(AN$2,NTG_2020_fr_DEER[#Headers],0)))</f>
        <v>46022</v>
      </c>
      <c r="AO67" s="101" cm="1">
        <f t="array" ref="AO67">INDEX(NTG_2020_fr_DEER[#All],MATCH(1,(NTG_2020_Map!$AK67=NTG_2020_fr_DEER[[#All],[NTG_ID]])*(NTG_2020_Map!$AL67=NTG_2020_fr_DEER[[#All],[Version]]),0),MATCH(AO$2,NTG_2020_fr_DEER[#Headers],0))</f>
        <v>0.68</v>
      </c>
      <c r="AP67" s="101" cm="1">
        <f t="array" ref="AP67">INDEX(NTG_2020_fr_DEER[#All],MATCH(1,(NTG_2020_Map!$AK67=NTG_2020_fr_DEER[[#All],[NTG_ID]])*(NTG_2020_Map!$AL67=NTG_2020_fr_DEER[[#All],[Version]]),0),MATCH(AP$2,NTG_2020_fr_DEER[#Headers],0))</f>
        <v>0.68</v>
      </c>
      <c r="AQ67" s="48" t="str" cm="1">
        <f t="array" ref="AQ67">INDEX(NTG_2020_fr_DEER[#All],MATCH(1,(NTG_2020_Map!$AK67=NTG_2020_fr_DEER[[#All],[NTG_ID]])*(NTG_2020_Map!$AL67=NTG_2020_fr_DEER[[#All],[Version]]),0),MATCH(AQ$2,NTG_2020_fr_DEER[#Headers],0))</f>
        <v>Steam Traps - small commerical non-HVAC application</v>
      </c>
      <c r="AR67" s="48" t="str" cm="1">
        <f t="array" ref="AR67">INDEX(NTG_2020_fr_DEER[#All],MATCH(1,(NTG_2020_Map!$AK67=NTG_2020_fr_DEER[[#All],[NTG_ID]])*(NTG_2020_Map!$AL67=NTG_2020_fr_DEER[[#All],[Version]]),0),MATCH(AR$2,NTG_2020_fr_DEER[#Headers],0))</f>
        <v>Deem-DEER|Deem-WP</v>
      </c>
      <c r="AS67" s="48" t="str" cm="1">
        <f t="array" ref="AS67">INDEX(NTG_2020_fr_DEER[#All],MATCH(1,(NTG_2020_Map!$AK67=NTG_2020_fr_DEER[[#All],[NTG_ID]])*(NTG_2020_Map!$AL67=NTG_2020_fr_DEER[[#All],[Version]]),0),MATCH(AS$2,NTG_2020_fr_DEER[#Headers],0))</f>
        <v>AOE|AR|BRO-Bhv|BRO-Op|BRO-RCx|BW|NC|NR</v>
      </c>
      <c r="AT67" s="48" t="str" cm="1">
        <f t="array" ref="AT67">INDEX(NTG_2020_fr_DEER[#All],MATCH(1,(NTG_2020_Map!$AK67=NTG_2020_fr_DEER[[#All],[NTG_ID]])*(NTG_2020_Map!$AL67=NTG_2020_fr_DEER[[#All],[Version]]),0),MATCH(AT$2,NTG_2020_fr_DEER[#Headers],0))</f>
        <v>DnCust|DnDeemed|DnCustDI|DnDeemDI</v>
      </c>
      <c r="AU67" s="48" t="str" cm="1">
        <f t="array" ref="AU67">INDEX(NTG_2020_fr_DEER[#All],MATCH(1,(NTG_2020_Map!$AK67=NTG_2020_fr_DEER[[#All],[NTG_ID]])*(NTG_2020_Map!$AL67=NTG_2020_fr_DEER[[#All],[Version]]),0),MATCH(AU$2,NTG_2020_fr_DEER[#Headers],0))</f>
        <v/>
      </c>
      <c r="AV67" s="49" t="str" cm="1">
        <f t="array" ref="AV67">INDEX(NTG_2020_fr_DEER[#All],MATCH(1,(NTG_2020_Map!$AK67=NTG_2020_fr_DEER[[#All],[NTG_ID]])*(NTG_2020_Map!$AL67=NTG_2020_fr_DEER[[#All],[Version]]),0),MATCH(AV$2,NTG_2020_fr_DEER[#Headers],0))</f>
        <v>1</v>
      </c>
      <c r="AW67" s="49" t="str" cm="1">
        <f t="array" ref="AW67">INDEX(NTG_2020_fr_DEER[#All],MATCH(1,(NTG_2020_Map!$AK67=NTG_2020_fr_DEER[[#All],[NTG_ID]])*(NTG_2020_Map!$AL67=NTG_2020_fr_DEER[[#All],[Version]]),0),MATCH(AW$2,NTG_2020_fr_DEER[#Headers],0))</f>
        <v>1</v>
      </c>
      <c r="AX67" s="49" t="str" cm="1">
        <f t="array" ref="AX67">INDEX(NTG_2020_fr_DEER[#All],MATCH(1,(NTG_2020_Map!$AK67=NTG_2020_fr_DEER[[#All],[NTG_ID]])*(NTG_2020_Map!$AL67=NTG_2020_fr_DEER[[#All],[Version]]),0),MATCH(AX$2,NTG_2020_fr_DEER[#Headers],0))</f>
        <v>0</v>
      </c>
      <c r="AY67" s="50" cm="1">
        <f t="array" ref="AY67">INDEX(NTG_2020_fr_DEER[#All],MATCH(1,(NTG_2020_Map!$AK67=NTG_2020_fr_DEER[[#All],[NTG_ID]])*(NTG_2020_Map!$AL67=NTG_2020_fr_DEER[[#All],[Version]]),0),MATCH(AY$2,NTG_2020_fr_DEER[#Headers],0))</f>
        <v>45448.629734189817</v>
      </c>
      <c r="AZ67" s="48" t="str" cm="1">
        <f t="array" ref="AZ67">INDEX(NTG_2020_fr_DEER[#All],MATCH(1,(NTG_2020_Map!$AK67=NTG_2020_fr_DEER[[#All],[NTG_ID]])*(NTG_2020_Map!$AL67=NTG_2020_fr_DEER[[#All],[Version]]),0),MATCH(AZ$2,NTG_2020_fr_DEER[#Headers],0))</f>
        <v>Expired this record since a new record was created that uses the updated Measure Impact Types and Delivery Types per DEER2026 Scoping Document.</v>
      </c>
      <c r="BA67" s="48" t="str" cm="1">
        <f t="array" ref="BA67">INDEX(NTG_2020_fr_DEER[#All],MATCH(1,(NTG_2020_Map!$AK67=NTG_2020_fr_DEER[[#All],[NTG_ID]])*(NTG_2020_Map!$AL67=NTG_2020_fr_DEER[[#All],[Version]]),0),MATCH(BA$2,NTG_2020_fr_DEER[#Headers],0))</f>
        <v>Deemed Ex Ante Team</v>
      </c>
      <c r="BB67" s="50" cm="1">
        <f t="array" ref="BB67">INDEX(NTG_2020_fr_DEER[#All],MATCH(1,(NTG_2020_Map!$AK67=NTG_2020_fr_DEER[[#All],[NTG_ID]])*(NTG_2020_Map!$AL67=NTG_2020_fr_DEER[[#All],[Version]]),0),MATCH(BB$2,NTG_2020_fr_DEER[#Headers],0))</f>
        <v>44566.539816770834</v>
      </c>
      <c r="BC67" s="48" t="str" cm="1">
        <f t="array" ref="BC67">INDEX(NTG_2020_fr_DEER[#All],MATCH(1,(NTG_2020_Map!$AK67=NTG_2020_fr_DEER[[#All],[NTG_ID]])*(NTG_2020_Map!$AL67=NTG_2020_fr_DEER[[#All],[Version]]),0),MATCH(BC$2,NTG_2020_fr_DEER[#Headers],0))</f>
        <v/>
      </c>
      <c r="BD67" s="48" t="str" cm="1">
        <f t="array" ref="BD67">INDEX(NTG_2020_fr_DEER[#All],MATCH(1,(NTG_2020_Map!$AK66=NTG_2020_fr_DEER[[#All],[NTG_ID]])*(NTG_2020_Map!$AL66=NTG_2020_fr_DEER[[#All],[Version]]),0),MATCH(BD$2,NTG_2020_fr_DEER[#Headers],0))</f>
        <v>Deemed Ex Ante Team</v>
      </c>
      <c r="BE67" s="60" t="str" cm="1">
        <f t="array" ref="BE67">IFERROR(INDEX(NTG_2020_2022_09_06[#All],MATCH(1,(NTG_2020_Map!$AK66=INDEX(NTG_2020_2022_09_06[#All],,1))*(NTG_2020_Map!$AL66=INDEX(NTG_2020_2022_09_06[#All],,2)),0),8),"Record added subsequent to 2022-09-06")</f>
        <v>Custom</v>
      </c>
      <c r="BF67" s="60" t="str" cm="1">
        <f t="array" ref="BF67">IFERROR(INDEX(NTG_2020_2022_09_06[#All],MATCH(1,(NTG_2020_Map!$AK66=INDEX(NTG_2020_2022_09_06[#All],,1))*(NTG_2020_Map!$AL66=INDEX(NTG_2020_2022_09_06[#All],,2)),0),9),"Record added subsequent to 2022-09-06")</f>
        <v>All</v>
      </c>
      <c r="BG67" s="60" t="str" cm="1">
        <f t="array" ref="BG67">IFERROR(INDEX(NTG_2020_2022_09_06[#All],MATCH(1,(NTG_2020_Map!$AK66=INDEX(NTG_2020_2022_09_06[#All],,1))*(NTG_2020_Map!$AL66=INDEX(NTG_2020_2022_09_06[#All],,2)),0),10),"Record added subsequent to 2022-09-06")</f>
        <v>Downstream</v>
      </c>
      <c r="BH67" s="63"/>
      <c r="BI67" s="63"/>
    </row>
    <row r="68" spans="1:61" ht="31.5" hidden="1">
      <c r="A68" s="42" t="str">
        <f t="shared" ref="A68:B99" si="18">IF(ISERROR(FIND(A$2,$AR68)),"",1)</f>
        <v/>
      </c>
      <c r="B68" s="43">
        <f t="shared" si="18"/>
        <v>1</v>
      </c>
      <c r="C68" s="43"/>
      <c r="D68" s="43" t="str">
        <f t="shared" ref="D68:D131" si="19">IF(ISERROR(FIND(D$2,$AR68)),"",1)</f>
        <v/>
      </c>
      <c r="E68" s="43"/>
      <c r="F68" s="43" t="str">
        <f t="shared" ref="F68:F131" si="20">IF(ISERROR(FIND(F$2,$AR68)),"",1)</f>
        <v/>
      </c>
      <c r="G68" s="43"/>
      <c r="H68" s="43" t="str">
        <f t="shared" ref="H68:I99" si="21">IF(ISERROR(FIND(H$2,$AR68)),"",1)</f>
        <v/>
      </c>
      <c r="I68" s="43" t="str">
        <f t="shared" si="21"/>
        <v/>
      </c>
      <c r="J68" s="43"/>
      <c r="K68" s="43" t="str">
        <f t="shared" si="14"/>
        <v/>
      </c>
      <c r="L68" s="43" t="str">
        <f t="shared" si="14"/>
        <v/>
      </c>
      <c r="M68" s="43" t="str">
        <f t="shared" si="14"/>
        <v/>
      </c>
      <c r="N68" s="105" t="str">
        <f t="shared" si="13"/>
        <v/>
      </c>
      <c r="O68" s="106" t="str">
        <f t="shared" si="13"/>
        <v/>
      </c>
      <c r="P68" s="113" t="str">
        <f t="shared" si="13"/>
        <v/>
      </c>
      <c r="Q68" s="42" t="str">
        <f t="shared" si="15"/>
        <v/>
      </c>
      <c r="R68" s="43" t="str">
        <f t="shared" si="15"/>
        <v/>
      </c>
      <c r="S68" s="43" t="str">
        <f t="shared" si="15"/>
        <v/>
      </c>
      <c r="T68" s="43" t="str">
        <f t="shared" si="15"/>
        <v/>
      </c>
      <c r="U68" s="43" t="str">
        <f t="shared" si="15"/>
        <v/>
      </c>
      <c r="V68" s="43" t="str">
        <f t="shared" si="15"/>
        <v/>
      </c>
      <c r="W68" s="43">
        <f t="shared" si="15"/>
        <v>1</v>
      </c>
      <c r="X68" s="44" t="str">
        <f t="shared" si="15"/>
        <v/>
      </c>
      <c r="Y68" s="42" t="str">
        <f t="shared" si="16"/>
        <v/>
      </c>
      <c r="Z68" s="43">
        <f t="shared" si="16"/>
        <v>1</v>
      </c>
      <c r="AA68" s="43">
        <f t="shared" si="16"/>
        <v>1</v>
      </c>
      <c r="AB68" s="43">
        <f t="shared" si="16"/>
        <v>1</v>
      </c>
      <c r="AC68" s="105">
        <f t="shared" si="16"/>
        <v>1</v>
      </c>
      <c r="AD68" s="106" t="str">
        <f t="shared" si="16"/>
        <v/>
      </c>
      <c r="AE68" s="106" t="str">
        <f t="shared" si="16"/>
        <v/>
      </c>
      <c r="AF68" s="106" t="str">
        <f t="shared" si="16"/>
        <v/>
      </c>
      <c r="AG68" s="106" t="str">
        <f t="shared" si="16"/>
        <v/>
      </c>
      <c r="AH68" s="107">
        <f t="shared" si="16"/>
        <v>1</v>
      </c>
      <c r="AI68" s="96" t="str">
        <f t="shared" si="17"/>
        <v/>
      </c>
      <c r="AJ68" s="45">
        <f t="shared" ref="AJ68:AJ131" si="22">IF(OR($A68=1,$B68=1,$C68=1,$D68=1,$E68=1,$F68=1,$G68=1,$H68=1,$I68=1,$J68=1),1,"")</f>
        <v>1</v>
      </c>
      <c r="AK68" s="52" t="s">
        <v>93</v>
      </c>
      <c r="AL68" s="46" t="s">
        <v>11</v>
      </c>
      <c r="AM68" s="47">
        <v>43466</v>
      </c>
      <c r="AN68" s="47" cm="1">
        <f t="array" ref="AN68">IF(INDEX(NTG_2020_fr_DEER[#All],MATCH(1,(NTG_2020_Map!$AK68=NTG_2020_fr_DEER[[#All],[NTG_ID]])*(NTG_2020_Map!$AL68=NTG_2020_fr_DEER[[#All],[Version]]),0),MATCH(AN$2,NTG_2020_fr_DEER[#Headers],0))=0,"",INDEX(NTG_2020_fr_DEER[#All],MATCH(1,(NTG_2020_Map!$AK68=NTG_2020_fr_DEER[[#All],[NTG_ID]])*(NTG_2020_Map!$AL68=NTG_2020_fr_DEER[[#All],[Version]]),0),MATCH(AN$2,NTG_2020_fr_DEER[#Headers],0)))</f>
        <v>46022</v>
      </c>
      <c r="AO68" s="101" cm="1">
        <f t="array" ref="AO68">INDEX(NTG_2020_fr_DEER[#All],MATCH(1,(NTG_2020_Map!$AK68=NTG_2020_fr_DEER[[#All],[NTG_ID]])*(NTG_2020_Map!$AL68=NTG_2020_fr_DEER[[#All],[Version]]),0),MATCH(AO$2,NTG_2020_fr_DEER[#Headers],0))</f>
        <v>0.5</v>
      </c>
      <c r="AP68" s="101" cm="1">
        <f t="array" ref="AP68">INDEX(NTG_2020_fr_DEER[#All],MATCH(1,(NTG_2020_Map!$AK68=NTG_2020_fr_DEER[[#All],[NTG_ID]])*(NTG_2020_Map!$AL68=NTG_2020_fr_DEER[[#All],[Version]]),0),MATCH(AP$2,NTG_2020_fr_DEER[#Headers],0))</f>
        <v>0.5</v>
      </c>
      <c r="AQ68" s="48" t="str" cm="1">
        <f t="array" ref="AQ68">INDEX(NTG_2020_fr_DEER[#All],MATCH(1,(NTG_2020_Map!$AK68=NTG_2020_fr_DEER[[#All],[NTG_ID]])*(NTG_2020_Map!$AL68=NTG_2020_fr_DEER[[#All],[Version]]),0),MATCH(AQ$2,NTG_2020_fr_DEER[#Headers],0))</f>
        <v>Nonresidential New Construction: all measures</v>
      </c>
      <c r="AR68" s="48" t="str" cm="1">
        <f t="array" ref="AR68">INDEX(NTG_2020_fr_DEER[#All],MATCH(1,(NTG_2020_Map!$AK68=NTG_2020_fr_DEER[[#All],[NTG_ID]])*(NTG_2020_Map!$AL68=NTG_2020_fr_DEER[[#All],[Version]]),0),MATCH(AR$2,NTG_2020_fr_DEER[#Headers],0))</f>
        <v>Cust-Gen</v>
      </c>
      <c r="AS68" s="48" t="str" cm="1">
        <f t="array" ref="AS68">INDEX(NTG_2020_fr_DEER[#All],MATCH(1,(NTG_2020_Map!$AK68=NTG_2020_fr_DEER[[#All],[NTG_ID]])*(NTG_2020_Map!$AL68=NTG_2020_fr_DEER[[#All],[Version]]),0),MATCH(AS$2,NTG_2020_fr_DEER[#Headers],0))</f>
        <v>NC</v>
      </c>
      <c r="AT68" s="48" t="str" cm="1">
        <f t="array" ref="AT68">INDEX(NTG_2020_fr_DEER[#All],MATCH(1,(NTG_2020_Map!$AK68=NTG_2020_fr_DEER[[#All],[NTG_ID]])*(NTG_2020_Map!$AL68=NTG_2020_fr_DEER[[#All],[Version]]),0),MATCH(AT$2,NTG_2020_fr_DEER[#Headers],0))</f>
        <v>DnCust|DnDeemed|DnCustDI|DnDeemDI</v>
      </c>
      <c r="AU68" s="48" t="str" cm="1">
        <f t="array" ref="AU68">INDEX(NTG_2020_fr_DEER[#All],MATCH(1,(NTG_2020_Map!$AK68=NTG_2020_fr_DEER[[#All],[NTG_ID]])*(NTG_2020_Map!$AL68=NTG_2020_fr_DEER[[#All],[Version]]),0),MATCH(AU$2,NTG_2020_fr_DEER[#Headers],0))</f>
        <v/>
      </c>
      <c r="AV68" s="49" t="str" cm="1">
        <f t="array" ref="AV68">INDEX(NTG_2020_fr_DEER[#All],MATCH(1,(NTG_2020_Map!$AK68=NTG_2020_fr_DEER[[#All],[NTG_ID]])*(NTG_2020_Map!$AL68=NTG_2020_fr_DEER[[#All],[Version]]),0),MATCH(AV$2,NTG_2020_fr_DEER[#Headers],0))</f>
        <v>1</v>
      </c>
      <c r="AW68" s="49" t="str" cm="1">
        <f t="array" ref="AW68">INDEX(NTG_2020_fr_DEER[#All],MATCH(1,(NTG_2020_Map!$AK68=NTG_2020_fr_DEER[[#All],[NTG_ID]])*(NTG_2020_Map!$AL68=NTG_2020_fr_DEER[[#All],[Version]]),0),MATCH(AW$2,NTG_2020_fr_DEER[#Headers],0))</f>
        <v>1</v>
      </c>
      <c r="AX68" s="49" t="str" cm="1">
        <f t="array" ref="AX68">INDEX(NTG_2020_fr_DEER[#All],MATCH(1,(NTG_2020_Map!$AK68=NTG_2020_fr_DEER[[#All],[NTG_ID]])*(NTG_2020_Map!$AL68=NTG_2020_fr_DEER[[#All],[Version]]),0),MATCH(AX$2,NTG_2020_fr_DEER[#Headers],0))</f>
        <v>0</v>
      </c>
      <c r="AY68" s="50" cm="1">
        <f t="array" ref="AY68">INDEX(NTG_2020_fr_DEER[#All],MATCH(1,(NTG_2020_Map!$AK68=NTG_2020_fr_DEER[[#All],[NTG_ID]])*(NTG_2020_Map!$AL68=NTG_2020_fr_DEER[[#All],[Version]]),0),MATCH(AY$2,NTG_2020_fr_DEER[#Headers],0))</f>
        <v>45448.629734189817</v>
      </c>
      <c r="AZ68" s="48" t="str" cm="1">
        <f t="array" ref="AZ68">INDEX(NTG_2020_fr_DEER[#All],MATCH(1,(NTG_2020_Map!$AK68=NTG_2020_fr_DEER[[#All],[NTG_ID]])*(NTG_2020_Map!$AL68=NTG_2020_fr_DEER[[#All],[Version]]),0),MATCH(AZ$2,NTG_2020_fr_DEER[#Headers],0))</f>
        <v>Expired this record since a new record was created that uses the updated Measure Impact Types and Delivery Types per DEER2026 Scoping Document.</v>
      </c>
      <c r="BA68" s="48" t="str" cm="1">
        <f t="array" ref="BA68">INDEX(NTG_2020_fr_DEER[#All],MATCH(1,(NTG_2020_Map!$AK68=NTG_2020_fr_DEER[[#All],[NTG_ID]])*(NTG_2020_Map!$AL68=NTG_2020_fr_DEER[[#All],[Version]]),0),MATCH(BA$2,NTG_2020_fr_DEER[#Headers],0))</f>
        <v>Deemed Ex Ante Team</v>
      </c>
      <c r="BB68" s="50" cm="1">
        <f t="array" ref="BB68">INDEX(NTG_2020_fr_DEER[#All],MATCH(1,(NTG_2020_Map!$AK68=NTG_2020_fr_DEER[[#All],[NTG_ID]])*(NTG_2020_Map!$AL68=NTG_2020_fr_DEER[[#All],[Version]]),0),MATCH(BB$2,NTG_2020_fr_DEER[#Headers],0))</f>
        <v>44566.539816770834</v>
      </c>
      <c r="BC68" s="48" t="str" cm="1">
        <f t="array" ref="BC68">INDEX(NTG_2020_fr_DEER[#All],MATCH(1,(NTG_2020_Map!$AK68=NTG_2020_fr_DEER[[#All],[NTG_ID]])*(NTG_2020_Map!$AL68=NTG_2020_fr_DEER[[#All],[Version]]),0),MATCH(BC$2,NTG_2020_fr_DEER[#Headers],0))</f>
        <v/>
      </c>
      <c r="BD68" s="48" t="str" cm="1">
        <f t="array" ref="BD68">INDEX(NTG_2020_fr_DEER[#All],MATCH(1,(NTG_2020_Map!$AK67=NTG_2020_fr_DEER[[#All],[NTG_ID]])*(NTG_2020_Map!$AL67=NTG_2020_fr_DEER[[#All],[Version]]),0),MATCH(BD$2,NTG_2020_fr_DEER[#Headers],0))</f>
        <v>Deemed Ex Ante Team</v>
      </c>
      <c r="BE68" s="60" t="str" cm="1">
        <f t="array" ref="BE68">IFERROR(INDEX(NTG_2020_2022_09_06[#All],MATCH(1,(NTG_2020_Map!$AK67=INDEX(NTG_2020_2022_09_06[#All],,1))*(NTG_2020_Map!$AL67=INDEX(NTG_2020_2022_09_06[#All],,2)),0),8),"Record added subsequent to 2022-09-06")</f>
        <v>Deemed</v>
      </c>
      <c r="BF68" s="60" t="str" cm="1">
        <f t="array" ref="BF68">IFERROR(INDEX(NTG_2020_2022_09_06[#All],MATCH(1,(NTG_2020_Map!$AK67=INDEX(NTG_2020_2022_09_06[#All],,1))*(NTG_2020_Map!$AL67=INDEX(NTG_2020_2022_09_06[#All],,2)),0),9),"Record added subsequent to 2022-09-06")</f>
        <v>All</v>
      </c>
      <c r="BG68" s="60" t="str" cm="1">
        <f t="array" ref="BG68">IFERROR(INDEX(NTG_2020_2022_09_06[#All],MATCH(1,(NTG_2020_Map!$AK67=INDEX(NTG_2020_2022_09_06[#All],,1))*(NTG_2020_Map!$AL67=INDEX(NTG_2020_2022_09_06[#All],,2)),0),10),"Record added subsequent to 2022-09-06")</f>
        <v>Downstream</v>
      </c>
      <c r="BH68" s="63"/>
      <c r="BI68" s="64"/>
    </row>
    <row r="69" spans="1:61" ht="42" hidden="1">
      <c r="A69" s="42" t="str">
        <f t="shared" si="18"/>
        <v/>
      </c>
      <c r="B69" s="43" t="str">
        <f t="shared" si="18"/>
        <v/>
      </c>
      <c r="C69" s="43"/>
      <c r="D69" s="43">
        <f t="shared" si="19"/>
        <v>1</v>
      </c>
      <c r="E69" s="43"/>
      <c r="F69" s="43">
        <f t="shared" si="20"/>
        <v>1</v>
      </c>
      <c r="G69" s="43"/>
      <c r="H69" s="43" t="str">
        <f t="shared" si="21"/>
        <v/>
      </c>
      <c r="I69" s="43" t="str">
        <f t="shared" si="21"/>
        <v/>
      </c>
      <c r="J69" s="43"/>
      <c r="K69" s="43" t="str">
        <f t="shared" si="14"/>
        <v/>
      </c>
      <c r="L69" s="43" t="str">
        <f t="shared" si="14"/>
        <v/>
      </c>
      <c r="M69" s="43" t="str">
        <f t="shared" si="14"/>
        <v/>
      </c>
      <c r="N69" s="105" t="str">
        <f t="shared" si="13"/>
        <v/>
      </c>
      <c r="O69" s="106" t="str">
        <f t="shared" si="13"/>
        <v/>
      </c>
      <c r="P69" s="113" t="str">
        <f t="shared" si="13"/>
        <v/>
      </c>
      <c r="Q69" s="42">
        <f t="shared" si="15"/>
        <v>1</v>
      </c>
      <c r="R69" s="43">
        <f t="shared" si="15"/>
        <v>1</v>
      </c>
      <c r="S69" s="43">
        <f t="shared" si="15"/>
        <v>1</v>
      </c>
      <c r="T69" s="43">
        <f t="shared" si="15"/>
        <v>1</v>
      </c>
      <c r="U69" s="43">
        <f t="shared" si="15"/>
        <v>1</v>
      </c>
      <c r="V69" s="43">
        <f t="shared" si="15"/>
        <v>1</v>
      </c>
      <c r="W69" s="43" t="str">
        <f t="shared" si="15"/>
        <v/>
      </c>
      <c r="X69" s="44">
        <f t="shared" si="15"/>
        <v>1</v>
      </c>
      <c r="Y69" s="42">
        <f t="shared" si="16"/>
        <v>1</v>
      </c>
      <c r="Z69" s="43">
        <f t="shared" si="16"/>
        <v>1</v>
      </c>
      <c r="AA69" s="43">
        <f t="shared" si="16"/>
        <v>1</v>
      </c>
      <c r="AB69" s="43">
        <f t="shared" si="16"/>
        <v>1</v>
      </c>
      <c r="AC69" s="105">
        <f t="shared" si="16"/>
        <v>1</v>
      </c>
      <c r="AD69" s="106" t="str">
        <f t="shared" si="16"/>
        <v/>
      </c>
      <c r="AE69" s="106" t="str">
        <f t="shared" si="16"/>
        <v/>
      </c>
      <c r="AF69" s="106" t="str">
        <f t="shared" si="16"/>
        <v/>
      </c>
      <c r="AG69" s="106" t="str">
        <f t="shared" si="16"/>
        <v/>
      </c>
      <c r="AH69" s="107">
        <f t="shared" si="16"/>
        <v>1</v>
      </c>
      <c r="AI69" s="96" t="str">
        <f t="shared" si="17"/>
        <v/>
      </c>
      <c r="AJ69" s="45">
        <f t="shared" si="22"/>
        <v>1</v>
      </c>
      <c r="AK69" s="52" t="s">
        <v>74</v>
      </c>
      <c r="AL69" s="46" t="s">
        <v>25</v>
      </c>
      <c r="AM69" s="47">
        <v>43466</v>
      </c>
      <c r="AN69" s="47" cm="1">
        <f t="array" ref="AN69">IF(INDEX(NTG_2020_fr_DEER[#All],MATCH(1,(NTG_2020_Map!$AK69=NTG_2020_fr_DEER[[#All],[NTG_ID]])*(NTG_2020_Map!$AL69=NTG_2020_fr_DEER[[#All],[Version]]),0),MATCH(AN$2,NTG_2020_fr_DEER[#Headers],0))=0,"",INDEX(NTG_2020_fr_DEER[#All],MATCH(1,(NTG_2020_Map!$AK69=NTG_2020_fr_DEER[[#All],[NTG_ID]])*(NTG_2020_Map!$AL69=NTG_2020_fr_DEER[[#All],[Version]]),0),MATCH(AN$2,NTG_2020_fr_DEER[#Headers],0)))</f>
        <v>46022</v>
      </c>
      <c r="AO69" s="101" cm="1">
        <f t="array" ref="AO69">INDEX(NTG_2020_fr_DEER[#All],MATCH(1,(NTG_2020_Map!$AK69=NTG_2020_fr_DEER[[#All],[NTG_ID]])*(NTG_2020_Map!$AL69=NTG_2020_fr_DEER[[#All],[Version]]),0),MATCH(AO$2,NTG_2020_fr_DEER[#Headers],0))</f>
        <v>0.95</v>
      </c>
      <c r="AP69" s="101" cm="1">
        <f t="array" ref="AP69">INDEX(NTG_2020_fr_DEER[#All],MATCH(1,(NTG_2020_Map!$AK69=NTG_2020_fr_DEER[[#All],[NTG_ID]])*(NTG_2020_Map!$AL69=NTG_2020_fr_DEER[[#All],[Version]]),0),MATCH(AP$2,NTG_2020_fr_DEER[#Headers],0))</f>
        <v>0.95</v>
      </c>
      <c r="AQ69" s="48" t="str" cm="1">
        <f t="array" ref="AQ69">INDEX(NTG_2020_fr_DEER[#All],MATCH(1,(NTG_2020_Map!$AK69=NTG_2020_fr_DEER[[#All],[NTG_ID]])*(NTG_2020_Map!$AL69=NTG_2020_fr_DEER[[#All],[Version]]),0),MATCH(AQ$2,NTG_2020_fr_DEER[#Headers],0))</f>
        <v>Measures at nonresidential building (E-4952)</v>
      </c>
      <c r="AR69" s="48" t="str" cm="1">
        <f t="array" ref="AR69">INDEX(NTG_2020_fr_DEER[#All],MATCH(1,(NTG_2020_Map!$AK69=NTG_2020_fr_DEER[[#All],[NTG_ID]])*(NTG_2020_Map!$AL69=NTG_2020_fr_DEER[[#All],[Version]]),0),MATCH(AR$2,NTG_2020_fr_DEER[#Headers],0))</f>
        <v>Cust-NMEC-Pop|Cust-NMEC-Site</v>
      </c>
      <c r="AS69" s="48" t="str" cm="1">
        <f t="array" ref="AS69">INDEX(NTG_2020_fr_DEER[#All],MATCH(1,(NTG_2020_Map!$AK69=NTG_2020_fr_DEER[[#All],[NTG_ID]])*(NTG_2020_Map!$AL69=NTG_2020_fr_DEER[[#All],[Version]]),0),MATCH(AS$2,NTG_2020_fr_DEER[#Headers],0))</f>
        <v>AOE|AR|BRO-Bhv|BRO-Op|BRO-RCx|BW|NR</v>
      </c>
      <c r="AT69" s="48" t="str" cm="1">
        <f t="array" ref="AT69">INDEX(NTG_2020_fr_DEER[#All],MATCH(1,(NTG_2020_Map!$AK69=NTG_2020_fr_DEER[[#All],[NTG_ID]])*(NTG_2020_Map!$AL69=NTG_2020_fr_DEER[[#All],[Version]]),0),MATCH(AT$2,NTG_2020_fr_DEER[#Headers],0))</f>
        <v>UpDeemed|DnCust|DnDeemed|DnCustDI|DnDeemDI</v>
      </c>
      <c r="AU69" s="48" t="str" cm="1">
        <f t="array" ref="AU69">INDEX(NTG_2020_fr_DEER[#All],MATCH(1,(NTG_2020_Map!$AK69=NTG_2020_fr_DEER[[#All],[NTG_ID]])*(NTG_2020_Map!$AL69=NTG_2020_fr_DEER[[#All],[Version]]),0),MATCH(AU$2,NTG_2020_fr_DEER[#Headers],0))</f>
        <v/>
      </c>
      <c r="AV69" s="49" t="str" cm="1">
        <f t="array" ref="AV69">INDEX(NTG_2020_fr_DEER[#All],MATCH(1,(NTG_2020_Map!$AK69=NTG_2020_fr_DEER[[#All],[NTG_ID]])*(NTG_2020_Map!$AL69=NTG_2020_fr_DEER[[#All],[Version]]),0),MATCH(AV$2,NTG_2020_fr_DEER[#Headers],0))</f>
        <v>1</v>
      </c>
      <c r="AW69" s="49" t="str" cm="1">
        <f t="array" ref="AW69">INDEX(NTG_2020_fr_DEER[#All],MATCH(1,(NTG_2020_Map!$AK69=NTG_2020_fr_DEER[[#All],[NTG_ID]])*(NTG_2020_Map!$AL69=NTG_2020_fr_DEER[[#All],[Version]]),0),MATCH(AW$2,NTG_2020_fr_DEER[#Headers],0))</f>
        <v>1</v>
      </c>
      <c r="AX69" s="49" t="str" cm="1">
        <f t="array" ref="AX69">INDEX(NTG_2020_fr_DEER[#All],MATCH(1,(NTG_2020_Map!$AK69=NTG_2020_fr_DEER[[#All],[NTG_ID]])*(NTG_2020_Map!$AL69=NTG_2020_fr_DEER[[#All],[Version]]),0),MATCH(AX$2,NTG_2020_fr_DEER[#Headers],0))</f>
        <v>0</v>
      </c>
      <c r="AY69" s="50" cm="1">
        <f t="array" ref="AY69">INDEX(NTG_2020_fr_DEER[#All],MATCH(1,(NTG_2020_Map!$AK69=NTG_2020_fr_DEER[[#All],[NTG_ID]])*(NTG_2020_Map!$AL69=NTG_2020_fr_DEER[[#All],[Version]]),0),MATCH(AY$2,NTG_2020_fr_DEER[#Headers],0))</f>
        <v>45448.629734189817</v>
      </c>
      <c r="AZ69" s="48" t="str" cm="1">
        <f t="array" ref="AZ69">INDEX(NTG_2020_fr_DEER[#All],MATCH(1,(NTG_2020_Map!$AK69=NTG_2020_fr_DEER[[#All],[NTG_ID]])*(NTG_2020_Map!$AL69=NTG_2020_fr_DEER[[#All],[Version]]),0),MATCH(AZ$2,NTG_2020_fr_DEER[#Headers],0))</f>
        <v>Expired this record since a new record was created that uses the updated Measure Impact Types and Delivery Types per DEER2026 Scoping Document.</v>
      </c>
      <c r="BA69" s="48" t="str" cm="1">
        <f t="array" ref="BA69">INDEX(NTG_2020_fr_DEER[#All],MATCH(1,(NTG_2020_Map!$AK69=NTG_2020_fr_DEER[[#All],[NTG_ID]])*(NTG_2020_Map!$AL69=NTG_2020_fr_DEER[[#All],[Version]]),0),MATCH(BA$2,NTG_2020_fr_DEER[#Headers],0))</f>
        <v>Deemed Ex Ante Team</v>
      </c>
      <c r="BB69" s="50" cm="1">
        <f t="array" ref="BB69">INDEX(NTG_2020_fr_DEER[#All],MATCH(1,(NTG_2020_Map!$AK69=NTG_2020_fr_DEER[[#All],[NTG_ID]])*(NTG_2020_Map!$AL69=NTG_2020_fr_DEER[[#All],[Version]]),0),MATCH(BB$2,NTG_2020_fr_DEER[#Headers],0))</f>
        <v>44566.539816770834</v>
      </c>
      <c r="BC69" s="48" t="str" cm="1">
        <f t="array" ref="BC69">INDEX(NTG_2020_fr_DEER[#All],MATCH(1,(NTG_2020_Map!$AK69=NTG_2020_fr_DEER[[#All],[NTG_ID]])*(NTG_2020_Map!$AL69=NTG_2020_fr_DEER[[#All],[Version]]),0),MATCH(BC$2,NTG_2020_fr_DEER[#Headers],0))</f>
        <v/>
      </c>
      <c r="BD69" s="48" t="str" cm="1">
        <f t="array" ref="BD69">INDEX(NTG_2020_fr_DEER[#All],MATCH(1,(NTG_2020_Map!$AK68=NTG_2020_fr_DEER[[#All],[NTG_ID]])*(NTG_2020_Map!$AL68=NTG_2020_fr_DEER[[#All],[Version]]),0),MATCH(BD$2,NTG_2020_fr_DEER[#Headers],0))</f>
        <v>Deemed Ex Ante Team</v>
      </c>
      <c r="BE69" s="60" t="str" cm="1">
        <f t="array" ref="BE69">IFERROR(INDEX(NTG_2020_2022_09_06[#All],MATCH(1,(NTG_2020_Map!$AK68=INDEX(NTG_2020_2022_09_06[#All],,1))*(NTG_2020_Map!$AL68=INDEX(NTG_2020_2022_09_06[#All],,2)),0),8),"Record added subsequent to 2022-09-06")</f>
        <v>Custom</v>
      </c>
      <c r="BF69" s="60" t="str" cm="1">
        <f t="array" ref="BF69">IFERROR(INDEX(NTG_2020_2022_09_06[#All],MATCH(1,(NTG_2020_Map!$AK68=INDEX(NTG_2020_2022_09_06[#All],,1))*(NTG_2020_Map!$AL68=INDEX(NTG_2020_2022_09_06[#All],,2)),0),9),"Record added subsequent to 2022-09-06")</f>
        <v>NC</v>
      </c>
      <c r="BG69" s="60" t="str" cm="1">
        <f t="array" ref="BG69">IFERROR(INDEX(NTG_2020_2022_09_06[#All],MATCH(1,(NTG_2020_Map!$AK68=INDEX(NTG_2020_2022_09_06[#All],,1))*(NTG_2020_Map!$AL68=INDEX(NTG_2020_2022_09_06[#All],,2)),0),10),"Record added subsequent to 2022-09-06")</f>
        <v>All except upstream</v>
      </c>
      <c r="BH69" s="63"/>
      <c r="BI69" s="63"/>
    </row>
    <row r="70" spans="1:61" ht="31.5" hidden="1">
      <c r="A70" s="42" t="str">
        <f t="shared" si="18"/>
        <v/>
      </c>
      <c r="B70" s="43">
        <f t="shared" si="18"/>
        <v>1</v>
      </c>
      <c r="C70" s="43"/>
      <c r="D70" s="43" t="str">
        <f t="shared" si="19"/>
        <v/>
      </c>
      <c r="E70" s="43"/>
      <c r="F70" s="43" t="str">
        <f t="shared" si="20"/>
        <v/>
      </c>
      <c r="G70" s="43"/>
      <c r="H70" s="43" t="str">
        <f t="shared" si="21"/>
        <v/>
      </c>
      <c r="I70" s="43" t="str">
        <f t="shared" si="21"/>
        <v/>
      </c>
      <c r="J70" s="43"/>
      <c r="K70" s="43" t="str">
        <f t="shared" si="14"/>
        <v/>
      </c>
      <c r="L70" s="43" t="str">
        <f t="shared" si="14"/>
        <v/>
      </c>
      <c r="M70" s="43" t="str">
        <f t="shared" si="14"/>
        <v/>
      </c>
      <c r="N70" s="105" t="str">
        <f t="shared" si="13"/>
        <v/>
      </c>
      <c r="O70" s="106" t="str">
        <f t="shared" si="13"/>
        <v/>
      </c>
      <c r="P70" s="113" t="str">
        <f t="shared" si="13"/>
        <v/>
      </c>
      <c r="Q70" s="42" t="str">
        <f t="shared" si="15"/>
        <v/>
      </c>
      <c r="R70" s="43" t="str">
        <f t="shared" si="15"/>
        <v/>
      </c>
      <c r="S70" s="43" t="str">
        <f t="shared" si="15"/>
        <v/>
      </c>
      <c r="T70" s="43" t="str">
        <f t="shared" si="15"/>
        <v/>
      </c>
      <c r="U70" s="43" t="str">
        <f t="shared" si="15"/>
        <v/>
      </c>
      <c r="V70" s="43">
        <f t="shared" si="15"/>
        <v>1</v>
      </c>
      <c r="W70" s="43" t="str">
        <f t="shared" si="15"/>
        <v/>
      </c>
      <c r="X70" s="44" t="str">
        <f t="shared" si="15"/>
        <v/>
      </c>
      <c r="Y70" s="42" t="str">
        <f t="shared" si="16"/>
        <v/>
      </c>
      <c r="Z70" s="43">
        <f t="shared" si="16"/>
        <v>1</v>
      </c>
      <c r="AA70" s="43">
        <f t="shared" si="16"/>
        <v>1</v>
      </c>
      <c r="AB70" s="43">
        <f t="shared" si="16"/>
        <v>1</v>
      </c>
      <c r="AC70" s="105">
        <f t="shared" si="16"/>
        <v>1</v>
      </c>
      <c r="AD70" s="106" t="str">
        <f t="shared" si="16"/>
        <v/>
      </c>
      <c r="AE70" s="106" t="str">
        <f t="shared" si="16"/>
        <v/>
      </c>
      <c r="AF70" s="106" t="str">
        <f t="shared" si="16"/>
        <v/>
      </c>
      <c r="AG70" s="106" t="str">
        <f t="shared" si="16"/>
        <v/>
      </c>
      <c r="AH70" s="107">
        <f t="shared" si="16"/>
        <v>1</v>
      </c>
      <c r="AI70" s="96" t="str">
        <f t="shared" si="17"/>
        <v/>
      </c>
      <c r="AJ70" s="45">
        <f t="shared" si="22"/>
        <v>1</v>
      </c>
      <c r="AK70" s="52" t="s">
        <v>90</v>
      </c>
      <c r="AL70" s="46" t="s">
        <v>456</v>
      </c>
      <c r="AM70" s="47">
        <v>44927</v>
      </c>
      <c r="AN70" s="47" cm="1">
        <f t="array" ref="AN70">IF(INDEX(NTG_2020_fr_DEER[#All],MATCH(1,(NTG_2020_Map!$AK70=NTG_2020_fr_DEER[[#All],[NTG_ID]])*(NTG_2020_Map!$AL70=NTG_2020_fr_DEER[[#All],[Version]]),0),MATCH(AN$2,NTG_2020_fr_DEER[#Headers],0))=0,"",INDEX(NTG_2020_fr_DEER[#All],MATCH(1,(NTG_2020_Map!$AK70=NTG_2020_fr_DEER[[#All],[NTG_ID]])*(NTG_2020_Map!$AL70=NTG_2020_fr_DEER[[#All],[Version]]),0),MATCH(AN$2,NTG_2020_fr_DEER[#Headers],0)))</f>
        <v>46022</v>
      </c>
      <c r="AO70" s="101" cm="1">
        <f t="array" ref="AO70">INDEX(NTG_2020_fr_DEER[#All],MATCH(1,(NTG_2020_Map!$AK70=NTG_2020_fr_DEER[[#All],[NTG_ID]])*(NTG_2020_Map!$AL70=NTG_2020_fr_DEER[[#All],[Version]]),0),MATCH(AO$2,NTG_2020_fr_DEER[#Headers],0))</f>
        <v>0.63</v>
      </c>
      <c r="AP70" s="101" cm="1">
        <f t="array" ref="AP70">INDEX(NTG_2020_fr_DEER[#All],MATCH(1,(NTG_2020_Map!$AK70=NTG_2020_fr_DEER[[#All],[NTG_ID]])*(NTG_2020_Map!$AL70=NTG_2020_fr_DEER[[#All],[Version]]),0),MATCH(AP$2,NTG_2020_fr_DEER[#Headers],0))</f>
        <v>0.63</v>
      </c>
      <c r="AQ70" s="48" t="str" cm="1">
        <f t="array" ref="AQ70">INDEX(NTG_2020_fr_DEER[#All],MATCH(1,(NTG_2020_Map!$AK70=NTG_2020_fr_DEER[[#All],[NTG_ID]])*(NTG_2020_Map!$AL70=NTG_2020_fr_DEER[[#All],[Version]]),0),MATCH(AQ$2,NTG_2020_fr_DEER[#Headers],0))</f>
        <v>Greenhouse heat curtain</v>
      </c>
      <c r="AR70" s="48" t="str" cm="1">
        <f t="array" ref="AR70">INDEX(NTG_2020_fr_DEER[#All],MATCH(1,(NTG_2020_Map!$AK70=NTG_2020_fr_DEER[[#All],[NTG_ID]])*(NTG_2020_Map!$AL70=NTG_2020_fr_DEER[[#All],[Version]]),0),MATCH(AR$2,NTG_2020_fr_DEER[#Headers],0))</f>
        <v>Cust-Gen</v>
      </c>
      <c r="AS70" s="48" t="str" cm="1">
        <f t="array" ref="AS70">INDEX(NTG_2020_fr_DEER[#All],MATCH(1,(NTG_2020_Map!$AK70=NTG_2020_fr_DEER[[#All],[NTG_ID]])*(NTG_2020_Map!$AL70=NTG_2020_fr_DEER[[#All],[Version]]),0),MATCH(AS$2,NTG_2020_fr_DEER[#Headers],0))</f>
        <v>BW</v>
      </c>
      <c r="AT70" s="48" t="str" cm="1">
        <f t="array" ref="AT70">INDEX(NTG_2020_fr_DEER[#All],MATCH(1,(NTG_2020_Map!$AK70=NTG_2020_fr_DEER[[#All],[NTG_ID]])*(NTG_2020_Map!$AL70=NTG_2020_fr_DEER[[#All],[Version]]),0),MATCH(AT$2,NTG_2020_fr_DEER[#Headers],0))</f>
        <v>DnCust|DnDeemed|DnCustDI|DnDeemDI</v>
      </c>
      <c r="AU70" s="48" t="str" cm="1">
        <f t="array" ref="AU70">INDEX(NTG_2020_fr_DEER[#All],MATCH(1,(NTG_2020_Map!$AK70=NTG_2020_fr_DEER[[#All],[NTG_ID]])*(NTG_2020_Map!$AL70=NTG_2020_fr_DEER[[#All],[Version]]),0),MATCH(AU$2,NTG_2020_fr_DEER[#Headers],0))</f>
        <v/>
      </c>
      <c r="AV70" s="49" t="str" cm="1">
        <f t="array" ref="AV70">INDEX(NTG_2020_fr_DEER[#All],MATCH(1,(NTG_2020_Map!$AK70=NTG_2020_fr_DEER[[#All],[NTG_ID]])*(NTG_2020_Map!$AL70=NTG_2020_fr_DEER[[#All],[Version]]),0),MATCH(AV$2,NTG_2020_fr_DEER[#Headers],0))</f>
        <v>1</v>
      </c>
      <c r="AW70" s="49" t="str" cm="1">
        <f t="array" ref="AW70">INDEX(NTG_2020_fr_DEER[#All],MATCH(1,(NTG_2020_Map!$AK70=NTG_2020_fr_DEER[[#All],[NTG_ID]])*(NTG_2020_Map!$AL70=NTG_2020_fr_DEER[[#All],[Version]]),0),MATCH(AW$2,NTG_2020_fr_DEER[#Headers],0))</f>
        <v>1</v>
      </c>
      <c r="AX70" s="49" t="str" cm="1">
        <f t="array" ref="AX70">INDEX(NTG_2020_fr_DEER[#All],MATCH(1,(NTG_2020_Map!$AK70=NTG_2020_fr_DEER[[#All],[NTG_ID]])*(NTG_2020_Map!$AL70=NTG_2020_fr_DEER[[#All],[Version]]),0),MATCH(AX$2,NTG_2020_fr_DEER[#Headers],0))</f>
        <v>0</v>
      </c>
      <c r="AY70" s="50" cm="1">
        <f t="array" ref="AY70">INDEX(NTG_2020_fr_DEER[#All],MATCH(1,(NTG_2020_Map!$AK70=NTG_2020_fr_DEER[[#All],[NTG_ID]])*(NTG_2020_Map!$AL70=NTG_2020_fr_DEER[[#All],[Version]]),0),MATCH(AY$2,NTG_2020_fr_DEER[#Headers],0))</f>
        <v>45448.629734189817</v>
      </c>
      <c r="AZ70" s="48" t="str" cm="1">
        <f t="array" ref="AZ70">INDEX(NTG_2020_fr_DEER[#All],MATCH(1,(NTG_2020_Map!$AK70=NTG_2020_fr_DEER[[#All],[NTG_ID]])*(NTG_2020_Map!$AL70=NTG_2020_fr_DEER[[#All],[Version]]),0),MATCH(AZ$2,NTG_2020_fr_DEER[#Headers],0))</f>
        <v>Expired this record since a new record was created that uses the updated Measure Impact Types and Delivery Types per DEER2026 Scoping Document.</v>
      </c>
      <c r="BA70" s="48" t="str" cm="1">
        <f t="array" ref="BA70">INDEX(NTG_2020_fr_DEER[#All],MATCH(1,(NTG_2020_Map!$AK70=NTG_2020_fr_DEER[[#All],[NTG_ID]])*(NTG_2020_Map!$AL70=NTG_2020_fr_DEER[[#All],[Version]]),0),MATCH(BA$2,NTG_2020_fr_DEER[#Headers],0))</f>
        <v>Deemed Ex Ante Team</v>
      </c>
      <c r="BB70" s="50" cm="1">
        <f t="array" ref="BB70">INDEX(NTG_2020_fr_DEER[#All],MATCH(1,(NTG_2020_Map!$AK70=NTG_2020_fr_DEER[[#All],[NTG_ID]])*(NTG_2020_Map!$AL70=NTG_2020_fr_DEER[[#All],[Version]]),0),MATCH(BB$2,NTG_2020_fr_DEER[#Headers],0))</f>
        <v>44848.406215127317</v>
      </c>
      <c r="BC70" s="48" t="str" cm="1">
        <f t="array" ref="BC70">INDEX(NTG_2020_fr_DEER[#All],MATCH(1,(NTG_2020_Map!$AK70=NTG_2020_fr_DEER[[#All],[NTG_ID]])*(NTG_2020_Map!$AL70=NTG_2020_fr_DEER[[#All],[Version]]),0),MATCH(BC$2,NTG_2020_fr_DEER[#Headers],0))</f>
        <v>Per Resolution E-5221 DEER2024</v>
      </c>
      <c r="BD70" s="48" t="str" cm="1">
        <f t="array" ref="BD70">INDEX(NTG_2020_fr_DEER[#All],MATCH(1,(NTG_2020_Map!$AK69=NTG_2020_fr_DEER[[#All],[NTG_ID]])*(NTG_2020_Map!$AL69=NTG_2020_fr_DEER[[#All],[Version]]),0),MATCH(BD$2,NTG_2020_fr_DEER[#Headers],0))</f>
        <v>Deemed Ex Ante Team</v>
      </c>
      <c r="BE70" s="60" t="str" cm="1">
        <f t="array" ref="BE70">IFERROR(INDEX(NTG_2020_2022_09_06[#All],MATCH(1,(NTG_2020_Map!$AK69=INDEX(NTG_2020_2022_09_06[#All],,1))*(NTG_2020_Map!$AL69=INDEX(NTG_2020_2022_09_06[#All],,2)),0),8),"Record added subsequent to 2022-09-06")</f>
        <v>Cust-NMEC</v>
      </c>
      <c r="BF70" s="60" t="str" cm="1">
        <f t="array" ref="BF70">IFERROR(INDEX(NTG_2020_2022_09_06[#All],MATCH(1,(NTG_2020_Map!$AK69=INDEX(NTG_2020_2022_09_06[#All],,1))*(NTG_2020_Map!$AL69=INDEX(NTG_2020_2022_09_06[#All],,2)),0),9),"Record added subsequent to 2022-09-06")</f>
        <v>All but NC</v>
      </c>
      <c r="BG70" s="60" t="str" cm="1">
        <f t="array" ref="BG70">IFERROR(INDEX(NTG_2020_2022_09_06[#All],MATCH(1,(NTG_2020_Map!$AK69=INDEX(NTG_2020_2022_09_06[#All],,1))*(NTG_2020_Map!$AL69=INDEX(NTG_2020_2022_09_06[#All],,2)),0),10),"Record added subsequent to 2022-09-06")</f>
        <v>All</v>
      </c>
      <c r="BH70" s="63"/>
      <c r="BI70" s="64"/>
    </row>
    <row r="71" spans="1:61" ht="31.5" hidden="1">
      <c r="A71" s="42" t="str">
        <f t="shared" si="18"/>
        <v/>
      </c>
      <c r="B71" s="43">
        <f t="shared" si="18"/>
        <v>1</v>
      </c>
      <c r="C71" s="43"/>
      <c r="D71" s="43" t="str">
        <f t="shared" si="19"/>
        <v/>
      </c>
      <c r="E71" s="43"/>
      <c r="F71" s="43" t="str">
        <f t="shared" si="20"/>
        <v/>
      </c>
      <c r="G71" s="43"/>
      <c r="H71" s="43" t="str">
        <f t="shared" si="21"/>
        <v/>
      </c>
      <c r="I71" s="43" t="str">
        <f t="shared" si="21"/>
        <v/>
      </c>
      <c r="J71" s="43"/>
      <c r="K71" s="43" t="str">
        <f t="shared" si="14"/>
        <v/>
      </c>
      <c r="L71" s="43" t="str">
        <f t="shared" si="14"/>
        <v/>
      </c>
      <c r="M71" s="43" t="str">
        <f t="shared" si="14"/>
        <v/>
      </c>
      <c r="N71" s="105" t="str">
        <f t="shared" si="13"/>
        <v/>
      </c>
      <c r="O71" s="106" t="str">
        <f t="shared" si="13"/>
        <v/>
      </c>
      <c r="P71" s="113" t="str">
        <f t="shared" si="13"/>
        <v/>
      </c>
      <c r="Q71" s="42">
        <f t="shared" si="15"/>
        <v>1</v>
      </c>
      <c r="R71" s="43" t="str">
        <f t="shared" si="15"/>
        <v/>
      </c>
      <c r="S71" s="43" t="str">
        <f t="shared" si="15"/>
        <v/>
      </c>
      <c r="T71" s="43" t="str">
        <f t="shared" si="15"/>
        <v/>
      </c>
      <c r="U71" s="43" t="str">
        <f t="shared" si="15"/>
        <v/>
      </c>
      <c r="V71" s="43" t="str">
        <f t="shared" si="15"/>
        <v/>
      </c>
      <c r="W71" s="43" t="str">
        <f t="shared" si="15"/>
        <v/>
      </c>
      <c r="X71" s="44" t="str">
        <f t="shared" si="15"/>
        <v/>
      </c>
      <c r="Y71" s="42" t="str">
        <f t="shared" si="16"/>
        <v/>
      </c>
      <c r="Z71" s="43">
        <f t="shared" si="16"/>
        <v>1</v>
      </c>
      <c r="AA71" s="43">
        <f t="shared" si="16"/>
        <v>1</v>
      </c>
      <c r="AB71" s="43">
        <f t="shared" si="16"/>
        <v>1</v>
      </c>
      <c r="AC71" s="105">
        <f t="shared" si="16"/>
        <v>1</v>
      </c>
      <c r="AD71" s="106" t="str">
        <f t="shared" si="16"/>
        <v/>
      </c>
      <c r="AE71" s="106" t="str">
        <f t="shared" si="16"/>
        <v/>
      </c>
      <c r="AF71" s="106" t="str">
        <f t="shared" si="16"/>
        <v/>
      </c>
      <c r="AG71" s="106" t="str">
        <f t="shared" si="16"/>
        <v/>
      </c>
      <c r="AH71" s="107">
        <f t="shared" si="16"/>
        <v>1</v>
      </c>
      <c r="AI71" s="96" t="str">
        <f t="shared" si="17"/>
        <v/>
      </c>
      <c r="AJ71" s="45">
        <f t="shared" si="22"/>
        <v>1</v>
      </c>
      <c r="AK71" s="52" t="s">
        <v>90</v>
      </c>
      <c r="AL71" s="46" t="s">
        <v>11</v>
      </c>
      <c r="AM71" s="47">
        <v>43466</v>
      </c>
      <c r="AN71" s="47" cm="1">
        <f t="array" ref="AN71">IF(INDEX(NTG_2020_fr_DEER[#All],MATCH(1,(NTG_2020_Map!$AK71=NTG_2020_fr_DEER[[#All],[NTG_ID]])*(NTG_2020_Map!$AL71=NTG_2020_fr_DEER[[#All],[Version]]),0),MATCH(AN$2,NTG_2020_fr_DEER[#Headers],0))=0,"",INDEX(NTG_2020_fr_DEER[#All],MATCH(1,(NTG_2020_Map!$AK71=NTG_2020_fr_DEER[[#All],[NTG_ID]])*(NTG_2020_Map!$AL71=NTG_2020_fr_DEER[[#All],[Version]]),0),MATCH(AN$2,NTG_2020_fr_DEER[#Headers],0)))</f>
        <v>44926</v>
      </c>
      <c r="AO71" s="101" cm="1">
        <f t="array" ref="AO71">INDEX(NTG_2020_fr_DEER[#All],MATCH(1,(NTG_2020_Map!$AK71=NTG_2020_fr_DEER[[#All],[NTG_ID]])*(NTG_2020_Map!$AL71=NTG_2020_fr_DEER[[#All],[Version]]),0),MATCH(AO$2,NTG_2020_fr_DEER[#Headers],0))</f>
        <v>0.63</v>
      </c>
      <c r="AP71" s="101" cm="1">
        <f t="array" ref="AP71">INDEX(NTG_2020_fr_DEER[#All],MATCH(1,(NTG_2020_Map!$AK71=NTG_2020_fr_DEER[[#All],[NTG_ID]])*(NTG_2020_Map!$AL71=NTG_2020_fr_DEER[[#All],[Version]]),0),MATCH(AP$2,NTG_2020_fr_DEER[#Headers],0))</f>
        <v>0.63</v>
      </c>
      <c r="AQ71" s="48" t="str" cm="1">
        <f t="array" ref="AQ71">INDEX(NTG_2020_fr_DEER[#All],MATCH(1,(NTG_2020_Map!$AK71=NTG_2020_fr_DEER[[#All],[NTG_ID]])*(NTG_2020_Map!$AL71=NTG_2020_fr_DEER[[#All],[Version]]),0),MATCH(AQ$2,NTG_2020_fr_DEER[#Headers],0))</f>
        <v>Greenhouse heat curtain</v>
      </c>
      <c r="AR71" s="48" t="str" cm="1">
        <f t="array" ref="AR71">INDEX(NTG_2020_fr_DEER[#All],MATCH(1,(NTG_2020_Map!$AK71=NTG_2020_fr_DEER[[#All],[NTG_ID]])*(NTG_2020_Map!$AL71=NTG_2020_fr_DEER[[#All],[Version]]),0),MATCH(AR$2,NTG_2020_fr_DEER[#Headers],0))</f>
        <v>Cust-Gen</v>
      </c>
      <c r="AS71" s="48" t="str" cm="1">
        <f t="array" ref="AS71">INDEX(NTG_2020_fr_DEER[#All],MATCH(1,(NTG_2020_Map!$AK71=NTG_2020_fr_DEER[[#All],[NTG_ID]])*(NTG_2020_Map!$AL71=NTG_2020_fr_DEER[[#All],[Version]]),0),MATCH(AS$2,NTG_2020_fr_DEER[#Headers],0))</f>
        <v>AOE</v>
      </c>
      <c r="AT71" s="48" t="str" cm="1">
        <f t="array" ref="AT71">INDEX(NTG_2020_fr_DEER[#All],MATCH(1,(NTG_2020_Map!$AK71=NTG_2020_fr_DEER[[#All],[NTG_ID]])*(NTG_2020_Map!$AL71=NTG_2020_fr_DEER[[#All],[Version]]),0),MATCH(AT$2,NTG_2020_fr_DEER[#Headers],0))</f>
        <v>DnCust|DnDeemed|DnCustDI|DnDeemDI</v>
      </c>
      <c r="AU71" s="48" t="str" cm="1">
        <f t="array" ref="AU71">INDEX(NTG_2020_fr_DEER[#All],MATCH(1,(NTG_2020_Map!$AK71=NTG_2020_fr_DEER[[#All],[NTG_ID]])*(NTG_2020_Map!$AL71=NTG_2020_fr_DEER[[#All],[Version]]),0),MATCH(AU$2,NTG_2020_fr_DEER[#Headers],0))</f>
        <v/>
      </c>
      <c r="AV71" s="49" t="str" cm="1">
        <f t="array" ref="AV71">INDEX(NTG_2020_fr_DEER[#All],MATCH(1,(NTG_2020_Map!$AK71=NTG_2020_fr_DEER[[#All],[NTG_ID]])*(NTG_2020_Map!$AL71=NTG_2020_fr_DEER[[#All],[Version]]),0),MATCH(AV$2,NTG_2020_fr_DEER[#Headers],0))</f>
        <v>1</v>
      </c>
      <c r="AW71" s="49" t="str" cm="1">
        <f t="array" ref="AW71">INDEX(NTG_2020_fr_DEER[#All],MATCH(1,(NTG_2020_Map!$AK71=NTG_2020_fr_DEER[[#All],[NTG_ID]])*(NTG_2020_Map!$AL71=NTG_2020_fr_DEER[[#All],[Version]]),0),MATCH(AW$2,NTG_2020_fr_DEER[#Headers],0))</f>
        <v>1</v>
      </c>
      <c r="AX71" s="49" t="str" cm="1">
        <f t="array" ref="AX71">INDEX(NTG_2020_fr_DEER[#All],MATCH(1,(NTG_2020_Map!$AK71=NTG_2020_fr_DEER[[#All],[NTG_ID]])*(NTG_2020_Map!$AL71=NTG_2020_fr_DEER[[#All],[Version]]),0),MATCH(AX$2,NTG_2020_fr_DEER[#Headers],0))</f>
        <v>0</v>
      </c>
      <c r="AY71" s="50" cm="1">
        <f t="array" ref="AY71">INDEX(NTG_2020_fr_DEER[#All],MATCH(1,(NTG_2020_Map!$AK71=NTG_2020_fr_DEER[[#All],[NTG_ID]])*(NTG_2020_Map!$AL71=NTG_2020_fr_DEER[[#All],[Version]]),0),MATCH(AY$2,NTG_2020_fr_DEER[#Headers],0))</f>
        <v>44855.677729618059</v>
      </c>
      <c r="AZ71" s="48" t="str" cm="1">
        <f t="array" ref="AZ71">INDEX(NTG_2020_fr_DEER[#All],MATCH(1,(NTG_2020_Map!$AK71=NTG_2020_fr_DEER[[#All],[NTG_ID]])*(NTG_2020_Map!$AL71=NTG_2020_fr_DEER[[#All],[Version]]),0),MATCH(AZ$2,NTG_2020_fr_DEER[#Headers],0))</f>
        <v>Expired record per Resolution E-5221 DEER2024</v>
      </c>
      <c r="BA71" s="48" t="str" cm="1">
        <f t="array" ref="BA71">INDEX(NTG_2020_fr_DEER[#All],MATCH(1,(NTG_2020_Map!$AK71=NTG_2020_fr_DEER[[#All],[NTG_ID]])*(NTG_2020_Map!$AL71=NTG_2020_fr_DEER[[#All],[Version]]),0),MATCH(BA$2,NTG_2020_fr_DEER[#Headers],0))</f>
        <v>Deemed Ex Ante Team</v>
      </c>
      <c r="BB71" s="50" cm="1">
        <f t="array" ref="BB71">INDEX(NTG_2020_fr_DEER[#All],MATCH(1,(NTG_2020_Map!$AK71=NTG_2020_fr_DEER[[#All],[NTG_ID]])*(NTG_2020_Map!$AL71=NTG_2020_fr_DEER[[#All],[Version]]),0),MATCH(BB$2,NTG_2020_fr_DEER[#Headers],0))</f>
        <v>44566.539816770834</v>
      </c>
      <c r="BC71" s="48" t="str" cm="1">
        <f t="array" ref="BC71">INDEX(NTG_2020_fr_DEER[#All],MATCH(1,(NTG_2020_Map!$AK71=NTG_2020_fr_DEER[[#All],[NTG_ID]])*(NTG_2020_Map!$AL71=NTG_2020_fr_DEER[[#All],[Version]]),0),MATCH(BC$2,NTG_2020_fr_DEER[#Headers],0))</f>
        <v/>
      </c>
      <c r="BD71" s="48" t="str" cm="1">
        <f t="array" ref="BD71">INDEX(NTG_2020_fr_DEER[#All],MATCH(1,(NTG_2020_Map!$AK70=NTG_2020_fr_DEER[[#All],[NTG_ID]])*(NTG_2020_Map!$AL70=NTG_2020_fr_DEER[[#All],[Version]]),0),MATCH(BD$2,NTG_2020_fr_DEER[#Headers],0))</f>
        <v>Deemed Ex Ante Team</v>
      </c>
      <c r="BE71" s="60" t="str" cm="1">
        <f t="array" ref="BE71">IFERROR(INDEX(NTG_2020_2022_09_06[#All],MATCH(1,(NTG_2020_Map!$AK70=INDEX(NTG_2020_2022_09_06[#All],,1))*(NTG_2020_Map!$AL70=INDEX(NTG_2020_2022_09_06[#All],,2)),0),8),"Record added subsequent to 2022-09-06")</f>
        <v>Record added subsequent to 2022-09-06</v>
      </c>
      <c r="BF71" s="60" t="str" cm="1">
        <f t="array" ref="BF71">IFERROR(INDEX(NTG_2020_2022_09_06[#All],MATCH(1,(NTG_2020_Map!$AK70=INDEX(NTG_2020_2022_09_06[#All],,1))*(NTG_2020_Map!$AL70=INDEX(NTG_2020_2022_09_06[#All],,2)),0),9),"Record added subsequent to 2022-09-06")</f>
        <v>Record added subsequent to 2022-09-06</v>
      </c>
      <c r="BG71" s="60" t="str" cm="1">
        <f t="array" ref="BG71">IFERROR(INDEX(NTG_2020_2022_09_06[#All],MATCH(1,(NTG_2020_Map!$AK70=INDEX(NTG_2020_2022_09_06[#All],,1))*(NTG_2020_Map!$AL70=INDEX(NTG_2020_2022_09_06[#All],,2)),0),10),"Record added subsequent to 2022-09-06")</f>
        <v>Record added subsequent to 2022-09-06</v>
      </c>
      <c r="BH71" s="63"/>
      <c r="BI71" s="63"/>
    </row>
    <row r="72" spans="1:61" ht="31.5" hidden="1">
      <c r="A72" s="42" t="str">
        <f t="shared" si="18"/>
        <v/>
      </c>
      <c r="B72" s="43" t="str">
        <f t="shared" si="18"/>
        <v/>
      </c>
      <c r="C72" s="43"/>
      <c r="D72" s="43" t="str">
        <f t="shared" si="19"/>
        <v/>
      </c>
      <c r="E72" s="43"/>
      <c r="F72" s="43" t="str">
        <f t="shared" si="20"/>
        <v/>
      </c>
      <c r="G72" s="43"/>
      <c r="H72" s="43" t="str">
        <f t="shared" si="21"/>
        <v/>
      </c>
      <c r="I72" s="43" t="str">
        <f t="shared" si="21"/>
        <v/>
      </c>
      <c r="J72" s="43"/>
      <c r="K72" s="43" t="str">
        <f t="shared" si="14"/>
        <v/>
      </c>
      <c r="L72" s="43">
        <f t="shared" si="14"/>
        <v>1</v>
      </c>
      <c r="M72" s="43" t="str">
        <f t="shared" si="14"/>
        <v/>
      </c>
      <c r="N72" s="105" t="str">
        <f t="shared" si="13"/>
        <v/>
      </c>
      <c r="O72" s="106" t="str">
        <f t="shared" si="13"/>
        <v/>
      </c>
      <c r="P72" s="113">
        <f t="shared" si="13"/>
        <v>1</v>
      </c>
      <c r="Q72" s="42" t="str">
        <f t="shared" si="15"/>
        <v/>
      </c>
      <c r="R72" s="43" t="str">
        <f t="shared" si="15"/>
        <v/>
      </c>
      <c r="S72" s="43" t="str">
        <f t="shared" si="15"/>
        <v/>
      </c>
      <c r="T72" s="43" t="str">
        <f t="shared" si="15"/>
        <v/>
      </c>
      <c r="U72" s="43" t="str">
        <f t="shared" si="15"/>
        <v/>
      </c>
      <c r="V72" s="43">
        <f t="shared" si="15"/>
        <v>1</v>
      </c>
      <c r="W72" s="43" t="str">
        <f t="shared" si="15"/>
        <v/>
      </c>
      <c r="X72" s="44" t="str">
        <f t="shared" si="15"/>
        <v/>
      </c>
      <c r="Y72" s="42" t="str">
        <f t="shared" si="16"/>
        <v/>
      </c>
      <c r="Z72" s="43">
        <f t="shared" si="16"/>
        <v>1</v>
      </c>
      <c r="AA72" s="43">
        <f t="shared" si="16"/>
        <v>1</v>
      </c>
      <c r="AB72" s="43" t="str">
        <f t="shared" si="16"/>
        <v/>
      </c>
      <c r="AC72" s="105" t="str">
        <f t="shared" si="16"/>
        <v/>
      </c>
      <c r="AD72" s="106" t="str">
        <f t="shared" si="16"/>
        <v/>
      </c>
      <c r="AE72" s="106" t="str">
        <f t="shared" si="16"/>
        <v/>
      </c>
      <c r="AF72" s="106" t="str">
        <f t="shared" si="16"/>
        <v/>
      </c>
      <c r="AG72" s="106" t="str">
        <f t="shared" si="16"/>
        <v/>
      </c>
      <c r="AH72" s="107" t="str">
        <f t="shared" si="16"/>
        <v/>
      </c>
      <c r="AI72" s="96" t="str">
        <f t="shared" si="17"/>
        <v/>
      </c>
      <c r="AJ72" s="45" t="str">
        <f t="shared" si="22"/>
        <v/>
      </c>
      <c r="AK72" s="52" t="s">
        <v>89</v>
      </c>
      <c r="AL72" s="46" t="s">
        <v>456</v>
      </c>
      <c r="AM72" s="47">
        <v>44927</v>
      </c>
      <c r="AN72" s="47" cm="1">
        <f t="array" ref="AN72">IF(INDEX(NTG_2020_fr_DEER[#All],MATCH(1,(NTG_2020_Map!$AK72=NTG_2020_fr_DEER[[#All],[NTG_ID]])*(NTG_2020_Map!$AL72=NTG_2020_fr_DEER[[#All],[Version]]),0),MATCH(AN$2,NTG_2020_fr_DEER[#Headers],0))=0,"",INDEX(NTG_2020_fr_DEER[#All],MATCH(1,(NTG_2020_Map!$AK72=NTG_2020_fr_DEER[[#All],[NTG_ID]])*(NTG_2020_Map!$AL72=NTG_2020_fr_DEER[[#All],[Version]]),0),MATCH(AN$2,NTG_2020_fr_DEER[#Headers],0)))</f>
        <v>46022</v>
      </c>
      <c r="AO72" s="101" cm="1">
        <f t="array" ref="AO72">INDEX(NTG_2020_fr_DEER[#All],MATCH(1,(NTG_2020_Map!$AK72=NTG_2020_fr_DEER[[#All],[NTG_ID]])*(NTG_2020_Map!$AL72=NTG_2020_fr_DEER[[#All],[Version]]),0),MATCH(AO$2,NTG_2020_fr_DEER[#Headers],0))</f>
        <v>0.63</v>
      </c>
      <c r="AP72" s="101" cm="1">
        <f t="array" ref="AP72">INDEX(NTG_2020_fr_DEER[#All],MATCH(1,(NTG_2020_Map!$AK72=NTG_2020_fr_DEER[[#All],[NTG_ID]])*(NTG_2020_Map!$AL72=NTG_2020_fr_DEER[[#All],[Version]]),0),MATCH(AP$2,NTG_2020_fr_DEER[#Headers],0))</f>
        <v>0.63</v>
      </c>
      <c r="AQ72" s="48" t="str" cm="1">
        <f t="array" ref="AQ72">INDEX(NTG_2020_fr_DEER[#All],MATCH(1,(NTG_2020_Map!$AK72=NTG_2020_fr_DEER[[#All],[NTG_ID]])*(NTG_2020_Map!$AL72=NTG_2020_fr_DEER[[#All],[Version]]),0),MATCH(AQ$2,NTG_2020_fr_DEER[#Headers],0))</f>
        <v>Greenhouse heat curtain</v>
      </c>
      <c r="AR72" s="48" t="str" cm="1">
        <f t="array" ref="AR72">INDEX(NTG_2020_fr_DEER[#All],MATCH(1,(NTG_2020_Map!$AK72=NTG_2020_fr_DEER[[#All],[NTG_ID]])*(NTG_2020_Map!$AL72=NTG_2020_fr_DEER[[#All],[Version]]),0),MATCH(AR$2,NTG_2020_fr_DEER[#Headers],0))</f>
        <v>Deem-DEER|Deem-WP</v>
      </c>
      <c r="AS72" s="48" t="str" cm="1">
        <f t="array" ref="AS72">INDEX(NTG_2020_fr_DEER[#All],MATCH(1,(NTG_2020_Map!$AK72=NTG_2020_fr_DEER[[#All],[NTG_ID]])*(NTG_2020_Map!$AL72=NTG_2020_fr_DEER[[#All],[Version]]),0),MATCH(AS$2,NTG_2020_fr_DEER[#Headers],0))</f>
        <v>BW</v>
      </c>
      <c r="AT72" s="48" t="str" cm="1">
        <f t="array" ref="AT72">INDEX(NTG_2020_fr_DEER[#All],MATCH(1,(NTG_2020_Map!$AK72=NTG_2020_fr_DEER[[#All],[NTG_ID]])*(NTG_2020_Map!$AL72=NTG_2020_fr_DEER[[#All],[Version]]),0),MATCH(AT$2,NTG_2020_fr_DEER[#Headers],0))</f>
        <v>DnCust|DnDeemed</v>
      </c>
      <c r="AU72" s="48" t="str" cm="1">
        <f t="array" ref="AU72">INDEX(NTG_2020_fr_DEER[#All],MATCH(1,(NTG_2020_Map!$AK72=NTG_2020_fr_DEER[[#All],[NTG_ID]])*(NTG_2020_Map!$AL72=NTG_2020_fr_DEER[[#All],[Version]]),0),MATCH(AU$2,NTG_2020_fr_DEER[#Headers],0))</f>
        <v/>
      </c>
      <c r="AV72" s="49" t="str" cm="1">
        <f t="array" ref="AV72">INDEX(NTG_2020_fr_DEER[#All],MATCH(1,(NTG_2020_Map!$AK72=NTG_2020_fr_DEER[[#All],[NTG_ID]])*(NTG_2020_Map!$AL72=NTG_2020_fr_DEER[[#All],[Version]]),0),MATCH(AV$2,NTG_2020_fr_DEER[#Headers],0))</f>
        <v>1</v>
      </c>
      <c r="AW72" s="49" t="str" cm="1">
        <f t="array" ref="AW72">INDEX(NTG_2020_fr_DEER[#All],MATCH(1,(NTG_2020_Map!$AK72=NTG_2020_fr_DEER[[#All],[NTG_ID]])*(NTG_2020_Map!$AL72=NTG_2020_fr_DEER[[#All],[Version]]),0),MATCH(AW$2,NTG_2020_fr_DEER[#Headers],0))</f>
        <v>1</v>
      </c>
      <c r="AX72" s="49" t="str" cm="1">
        <f t="array" ref="AX72">INDEX(NTG_2020_fr_DEER[#All],MATCH(1,(NTG_2020_Map!$AK72=NTG_2020_fr_DEER[[#All],[NTG_ID]])*(NTG_2020_Map!$AL72=NTG_2020_fr_DEER[[#All],[Version]]),0),MATCH(AX$2,NTG_2020_fr_DEER[#Headers],0))</f>
        <v>0</v>
      </c>
      <c r="AY72" s="50" cm="1">
        <f t="array" ref="AY72">INDEX(NTG_2020_fr_DEER[#All],MATCH(1,(NTG_2020_Map!$AK72=NTG_2020_fr_DEER[[#All],[NTG_ID]])*(NTG_2020_Map!$AL72=NTG_2020_fr_DEER[[#All],[Version]]),0),MATCH(AY$2,NTG_2020_fr_DEER[#Headers],0))</f>
        <v>45448.629734189817</v>
      </c>
      <c r="AZ72" s="48" t="str" cm="1">
        <f t="array" ref="AZ72">INDEX(NTG_2020_fr_DEER[#All],MATCH(1,(NTG_2020_Map!$AK72=NTG_2020_fr_DEER[[#All],[NTG_ID]])*(NTG_2020_Map!$AL72=NTG_2020_fr_DEER[[#All],[Version]]),0),MATCH(AZ$2,NTG_2020_fr_DEER[#Headers],0))</f>
        <v>Expired this record since a new record was created that uses the updated Measure Impact Types and Delivery Types per DEER2026 Scoping Document.</v>
      </c>
      <c r="BA72" s="48" t="str" cm="1">
        <f t="array" ref="BA72">INDEX(NTG_2020_fr_DEER[#All],MATCH(1,(NTG_2020_Map!$AK72=NTG_2020_fr_DEER[[#All],[NTG_ID]])*(NTG_2020_Map!$AL72=NTG_2020_fr_DEER[[#All],[Version]]),0),MATCH(BA$2,NTG_2020_fr_DEER[#Headers],0))</f>
        <v>Deemed Ex Ante Team</v>
      </c>
      <c r="BB72" s="50" cm="1">
        <f t="array" ref="BB72">INDEX(NTG_2020_fr_DEER[#All],MATCH(1,(NTG_2020_Map!$AK72=NTG_2020_fr_DEER[[#All],[NTG_ID]])*(NTG_2020_Map!$AL72=NTG_2020_fr_DEER[[#All],[Version]]),0),MATCH(BB$2,NTG_2020_fr_DEER[#Headers],0))</f>
        <v>44848.406215127317</v>
      </c>
      <c r="BC72" s="48" t="str" cm="1">
        <f t="array" ref="BC72">INDEX(NTG_2020_fr_DEER[#All],MATCH(1,(NTG_2020_Map!$AK72=NTG_2020_fr_DEER[[#All],[NTG_ID]])*(NTG_2020_Map!$AL72=NTG_2020_fr_DEER[[#All],[Version]]),0),MATCH(BC$2,NTG_2020_fr_DEER[#Headers],0))</f>
        <v>Per Resolution E-5221 DEER2024</v>
      </c>
      <c r="BD72" s="48" t="str" cm="1">
        <f t="array" ref="BD72">INDEX(NTG_2020_fr_DEER[#All],MATCH(1,(NTG_2020_Map!$AK71=NTG_2020_fr_DEER[[#All],[NTG_ID]])*(NTG_2020_Map!$AL71=NTG_2020_fr_DEER[[#All],[Version]]),0),MATCH(BD$2,NTG_2020_fr_DEER[#Headers],0))</f>
        <v>Deemed Ex Ante Team</v>
      </c>
      <c r="BE72" s="60" t="str" cm="1">
        <f t="array" ref="BE72">IFERROR(INDEX(NTG_2020_2022_09_06[#All],MATCH(1,(NTG_2020_Map!$AK71=INDEX(NTG_2020_2022_09_06[#All],,1))*(NTG_2020_Map!$AL71=INDEX(NTG_2020_2022_09_06[#All],,2)),0),8),"Record added subsequent to 2022-09-06")</f>
        <v>Custom</v>
      </c>
      <c r="BF72" s="60" t="str" cm="1">
        <f t="array" ref="BF72">IFERROR(INDEX(NTG_2020_2022_09_06[#All],MATCH(1,(NTG_2020_Map!$AK71=INDEX(NTG_2020_2022_09_06[#All],,1))*(NTG_2020_Map!$AL71=INDEX(NTG_2020_2022_09_06[#All],,2)),0),9),"Record added subsequent to 2022-09-06")</f>
        <v>Add-on equipment</v>
      </c>
      <c r="BG72" s="60" t="str" cm="1">
        <f t="array" ref="BG72">IFERROR(INDEX(NTG_2020_2022_09_06[#All],MATCH(1,(NTG_2020_Map!$AK71=INDEX(NTG_2020_2022_09_06[#All],,1))*(NTG_2020_Map!$AL71=INDEX(NTG_2020_2022_09_06[#All],,2)),0),10),"Record added subsequent to 2022-09-06")</f>
        <v>Downstream</v>
      </c>
      <c r="BH72" s="63"/>
      <c r="BI72" s="64"/>
    </row>
    <row r="73" spans="1:61" ht="31.5" hidden="1">
      <c r="A73" s="42" t="str">
        <f t="shared" si="18"/>
        <v/>
      </c>
      <c r="B73" s="43" t="str">
        <f t="shared" si="18"/>
        <v/>
      </c>
      <c r="C73" s="43"/>
      <c r="D73" s="43" t="str">
        <f t="shared" si="19"/>
        <v/>
      </c>
      <c r="E73" s="43"/>
      <c r="F73" s="43" t="str">
        <f t="shared" si="20"/>
        <v/>
      </c>
      <c r="G73" s="43"/>
      <c r="H73" s="43" t="str">
        <f t="shared" si="21"/>
        <v/>
      </c>
      <c r="I73" s="43" t="str">
        <f t="shared" si="21"/>
        <v/>
      </c>
      <c r="J73" s="43"/>
      <c r="K73" s="43" t="str">
        <f t="shared" si="14"/>
        <v/>
      </c>
      <c r="L73" s="43">
        <f t="shared" si="14"/>
        <v>1</v>
      </c>
      <c r="M73" s="43" t="str">
        <f t="shared" si="14"/>
        <v/>
      </c>
      <c r="N73" s="105" t="str">
        <f t="shared" si="13"/>
        <v/>
      </c>
      <c r="O73" s="106" t="str">
        <f t="shared" si="13"/>
        <v/>
      </c>
      <c r="P73" s="113">
        <f t="shared" si="13"/>
        <v>1</v>
      </c>
      <c r="Q73" s="42">
        <f t="shared" si="15"/>
        <v>1</v>
      </c>
      <c r="R73" s="43" t="str">
        <f t="shared" si="15"/>
        <v/>
      </c>
      <c r="S73" s="43" t="str">
        <f t="shared" si="15"/>
        <v/>
      </c>
      <c r="T73" s="43" t="str">
        <f t="shared" si="15"/>
        <v/>
      </c>
      <c r="U73" s="43" t="str">
        <f t="shared" si="15"/>
        <v/>
      </c>
      <c r="V73" s="43" t="str">
        <f t="shared" si="15"/>
        <v/>
      </c>
      <c r="W73" s="43" t="str">
        <f t="shared" si="15"/>
        <v/>
      </c>
      <c r="X73" s="44" t="str">
        <f t="shared" si="15"/>
        <v/>
      </c>
      <c r="Y73" s="42" t="str">
        <f t="shared" si="16"/>
        <v/>
      </c>
      <c r="Z73" s="43">
        <f t="shared" si="16"/>
        <v>1</v>
      </c>
      <c r="AA73" s="43">
        <f t="shared" si="16"/>
        <v>1</v>
      </c>
      <c r="AB73" s="43">
        <f t="shared" si="16"/>
        <v>1</v>
      </c>
      <c r="AC73" s="105">
        <f t="shared" si="16"/>
        <v>1</v>
      </c>
      <c r="AD73" s="106" t="str">
        <f t="shared" si="16"/>
        <v/>
      </c>
      <c r="AE73" s="106" t="str">
        <f t="shared" si="16"/>
        <v/>
      </c>
      <c r="AF73" s="106" t="str">
        <f t="shared" si="16"/>
        <v/>
      </c>
      <c r="AG73" s="106" t="str">
        <f t="shared" si="16"/>
        <v/>
      </c>
      <c r="AH73" s="107">
        <f t="shared" si="16"/>
        <v>1</v>
      </c>
      <c r="AI73" s="96" t="str">
        <f t="shared" si="17"/>
        <v/>
      </c>
      <c r="AJ73" s="45" t="str">
        <f t="shared" si="22"/>
        <v/>
      </c>
      <c r="AK73" s="52" t="s">
        <v>89</v>
      </c>
      <c r="AL73" s="46" t="s">
        <v>11</v>
      </c>
      <c r="AM73" s="47">
        <v>43466</v>
      </c>
      <c r="AN73" s="47" cm="1">
        <f t="array" ref="AN73">IF(INDEX(NTG_2020_fr_DEER[#All],MATCH(1,(NTG_2020_Map!$AK73=NTG_2020_fr_DEER[[#All],[NTG_ID]])*(NTG_2020_Map!$AL73=NTG_2020_fr_DEER[[#All],[Version]]),0),MATCH(AN$2,NTG_2020_fr_DEER[#Headers],0))=0,"",INDEX(NTG_2020_fr_DEER[#All],MATCH(1,(NTG_2020_Map!$AK73=NTG_2020_fr_DEER[[#All],[NTG_ID]])*(NTG_2020_Map!$AL73=NTG_2020_fr_DEER[[#All],[Version]]),0),MATCH(AN$2,NTG_2020_fr_DEER[#Headers],0)))</f>
        <v>44926</v>
      </c>
      <c r="AO73" s="101" cm="1">
        <f t="array" ref="AO73">INDEX(NTG_2020_fr_DEER[#All],MATCH(1,(NTG_2020_Map!$AK73=NTG_2020_fr_DEER[[#All],[NTG_ID]])*(NTG_2020_Map!$AL73=NTG_2020_fr_DEER[[#All],[Version]]),0),MATCH(AO$2,NTG_2020_fr_DEER[#Headers],0))</f>
        <v>0.63</v>
      </c>
      <c r="AP73" s="101" cm="1">
        <f t="array" ref="AP73">INDEX(NTG_2020_fr_DEER[#All],MATCH(1,(NTG_2020_Map!$AK73=NTG_2020_fr_DEER[[#All],[NTG_ID]])*(NTG_2020_Map!$AL73=NTG_2020_fr_DEER[[#All],[Version]]),0),MATCH(AP$2,NTG_2020_fr_DEER[#Headers],0))</f>
        <v>0.63</v>
      </c>
      <c r="AQ73" s="48" t="str" cm="1">
        <f t="array" ref="AQ73">INDEX(NTG_2020_fr_DEER[#All],MATCH(1,(NTG_2020_Map!$AK73=NTG_2020_fr_DEER[[#All],[NTG_ID]])*(NTG_2020_Map!$AL73=NTG_2020_fr_DEER[[#All],[Version]]),0),MATCH(AQ$2,NTG_2020_fr_DEER[#Headers],0))</f>
        <v>Greenhouse heat curtain</v>
      </c>
      <c r="AR73" s="48" t="str" cm="1">
        <f t="array" ref="AR73">INDEX(NTG_2020_fr_DEER[#All],MATCH(1,(NTG_2020_Map!$AK73=NTG_2020_fr_DEER[[#All],[NTG_ID]])*(NTG_2020_Map!$AL73=NTG_2020_fr_DEER[[#All],[Version]]),0),MATCH(AR$2,NTG_2020_fr_DEER[#Headers],0))</f>
        <v>Deem-DEER|Deem-WP</v>
      </c>
      <c r="AS73" s="48" t="str" cm="1">
        <f t="array" ref="AS73">INDEX(NTG_2020_fr_DEER[#All],MATCH(1,(NTG_2020_Map!$AK73=NTG_2020_fr_DEER[[#All],[NTG_ID]])*(NTG_2020_Map!$AL73=NTG_2020_fr_DEER[[#All],[Version]]),0),MATCH(AS$2,NTG_2020_fr_DEER[#Headers],0))</f>
        <v>AOE</v>
      </c>
      <c r="AT73" s="48" t="str" cm="1">
        <f t="array" ref="AT73">INDEX(NTG_2020_fr_DEER[#All],MATCH(1,(NTG_2020_Map!$AK73=NTG_2020_fr_DEER[[#All],[NTG_ID]])*(NTG_2020_Map!$AL73=NTG_2020_fr_DEER[[#All],[Version]]),0),MATCH(AT$2,NTG_2020_fr_DEER[#Headers],0))</f>
        <v>DnCust|DnDeemed|DnCustDI|DnDeemDI</v>
      </c>
      <c r="AU73" s="48" t="str" cm="1">
        <f t="array" ref="AU73">INDEX(NTG_2020_fr_DEER[#All],MATCH(1,(NTG_2020_Map!$AK73=NTG_2020_fr_DEER[[#All],[NTG_ID]])*(NTG_2020_Map!$AL73=NTG_2020_fr_DEER[[#All],[Version]]),0),MATCH(AU$2,NTG_2020_fr_DEER[#Headers],0))</f>
        <v/>
      </c>
      <c r="AV73" s="49" t="str" cm="1">
        <f t="array" ref="AV73">INDEX(NTG_2020_fr_DEER[#All],MATCH(1,(NTG_2020_Map!$AK73=NTG_2020_fr_DEER[[#All],[NTG_ID]])*(NTG_2020_Map!$AL73=NTG_2020_fr_DEER[[#All],[Version]]),0),MATCH(AV$2,NTG_2020_fr_DEER[#Headers],0))</f>
        <v>1</v>
      </c>
      <c r="AW73" s="49" t="str" cm="1">
        <f t="array" ref="AW73">INDEX(NTG_2020_fr_DEER[#All],MATCH(1,(NTG_2020_Map!$AK73=NTG_2020_fr_DEER[[#All],[NTG_ID]])*(NTG_2020_Map!$AL73=NTG_2020_fr_DEER[[#All],[Version]]),0),MATCH(AW$2,NTG_2020_fr_DEER[#Headers],0))</f>
        <v>1</v>
      </c>
      <c r="AX73" s="49" t="str" cm="1">
        <f t="array" ref="AX73">INDEX(NTG_2020_fr_DEER[#All],MATCH(1,(NTG_2020_Map!$AK73=NTG_2020_fr_DEER[[#All],[NTG_ID]])*(NTG_2020_Map!$AL73=NTG_2020_fr_DEER[[#All],[Version]]),0),MATCH(AX$2,NTG_2020_fr_DEER[#Headers],0))</f>
        <v>0</v>
      </c>
      <c r="AY73" s="50" cm="1">
        <f t="array" ref="AY73">INDEX(NTG_2020_fr_DEER[#All],MATCH(1,(NTG_2020_Map!$AK73=NTG_2020_fr_DEER[[#All],[NTG_ID]])*(NTG_2020_Map!$AL73=NTG_2020_fr_DEER[[#All],[Version]]),0),MATCH(AY$2,NTG_2020_fr_DEER[#Headers],0))</f>
        <v>44855.677729618059</v>
      </c>
      <c r="AZ73" s="48" t="str" cm="1">
        <f t="array" ref="AZ73">INDEX(NTG_2020_fr_DEER[#All],MATCH(1,(NTG_2020_Map!$AK73=NTG_2020_fr_DEER[[#All],[NTG_ID]])*(NTG_2020_Map!$AL73=NTG_2020_fr_DEER[[#All],[Version]]),0),MATCH(AZ$2,NTG_2020_fr_DEER[#Headers],0))</f>
        <v>Expired record per Resolution E-5221 DEER2024</v>
      </c>
      <c r="BA73" s="48" t="str" cm="1">
        <f t="array" ref="BA73">INDEX(NTG_2020_fr_DEER[#All],MATCH(1,(NTG_2020_Map!$AK73=NTG_2020_fr_DEER[[#All],[NTG_ID]])*(NTG_2020_Map!$AL73=NTG_2020_fr_DEER[[#All],[Version]]),0),MATCH(BA$2,NTG_2020_fr_DEER[#Headers],0))</f>
        <v>Deemed Ex Ante Team</v>
      </c>
      <c r="BB73" s="50" cm="1">
        <f t="array" ref="BB73">INDEX(NTG_2020_fr_DEER[#All],MATCH(1,(NTG_2020_Map!$AK73=NTG_2020_fr_DEER[[#All],[NTG_ID]])*(NTG_2020_Map!$AL73=NTG_2020_fr_DEER[[#All],[Version]]),0),MATCH(BB$2,NTG_2020_fr_DEER[#Headers],0))</f>
        <v>44566.539816770834</v>
      </c>
      <c r="BC73" s="48" t="str" cm="1">
        <f t="array" ref="BC73">INDEX(NTG_2020_fr_DEER[#All],MATCH(1,(NTG_2020_Map!$AK73=NTG_2020_fr_DEER[[#All],[NTG_ID]])*(NTG_2020_Map!$AL73=NTG_2020_fr_DEER[[#All],[Version]]),0),MATCH(BC$2,NTG_2020_fr_DEER[#Headers],0))</f>
        <v/>
      </c>
      <c r="BD73" s="48" t="str" cm="1">
        <f t="array" ref="BD73">INDEX(NTG_2020_fr_DEER[#All],MATCH(1,(NTG_2020_Map!$AK72=NTG_2020_fr_DEER[[#All],[NTG_ID]])*(NTG_2020_Map!$AL72=NTG_2020_fr_DEER[[#All],[Version]]),0),MATCH(BD$2,NTG_2020_fr_DEER[#Headers],0))</f>
        <v>Deemed Ex Ante Team</v>
      </c>
      <c r="BE73" s="60" t="str" cm="1">
        <f t="array" ref="BE73">IFERROR(INDEX(NTG_2020_2022_09_06[#All],MATCH(1,(NTG_2020_Map!$AK72=INDEX(NTG_2020_2022_09_06[#All],,1))*(NTG_2020_Map!$AL72=INDEX(NTG_2020_2022_09_06[#All],,2)),0),8),"Record added subsequent to 2022-09-06")</f>
        <v>Record added subsequent to 2022-09-06</v>
      </c>
      <c r="BF73" s="60" t="str" cm="1">
        <f t="array" ref="BF73">IFERROR(INDEX(NTG_2020_2022_09_06[#All],MATCH(1,(NTG_2020_Map!$AK72=INDEX(NTG_2020_2022_09_06[#All],,1))*(NTG_2020_Map!$AL72=INDEX(NTG_2020_2022_09_06[#All],,2)),0),9),"Record added subsequent to 2022-09-06")</f>
        <v>Record added subsequent to 2022-09-06</v>
      </c>
      <c r="BG73" s="60" t="str" cm="1">
        <f t="array" ref="BG73">IFERROR(INDEX(NTG_2020_2022_09_06[#All],MATCH(1,(NTG_2020_Map!$AK72=INDEX(NTG_2020_2022_09_06[#All],,1))*(NTG_2020_Map!$AL72=INDEX(NTG_2020_2022_09_06[#All],,2)),0),10),"Record added subsequent to 2022-09-06")</f>
        <v>Record added subsequent to 2022-09-06</v>
      </c>
      <c r="BH73" s="63"/>
      <c r="BI73" s="63"/>
    </row>
    <row r="74" spans="1:61" ht="31.5" hidden="1">
      <c r="A74" s="42" t="str">
        <f t="shared" si="18"/>
        <v/>
      </c>
      <c r="B74" s="43">
        <f t="shared" si="18"/>
        <v>1</v>
      </c>
      <c r="C74" s="43"/>
      <c r="D74" s="43" t="str">
        <f t="shared" si="19"/>
        <v/>
      </c>
      <c r="E74" s="43"/>
      <c r="F74" s="43" t="str">
        <f t="shared" si="20"/>
        <v/>
      </c>
      <c r="G74" s="43"/>
      <c r="H74" s="43" t="str">
        <f t="shared" si="21"/>
        <v/>
      </c>
      <c r="I74" s="43" t="str">
        <f t="shared" si="21"/>
        <v/>
      </c>
      <c r="J74" s="43"/>
      <c r="K74" s="43" t="str">
        <f t="shared" si="14"/>
        <v/>
      </c>
      <c r="L74" s="43" t="str">
        <f t="shared" si="14"/>
        <v/>
      </c>
      <c r="M74" s="43" t="str">
        <f t="shared" si="14"/>
        <v/>
      </c>
      <c r="N74" s="105" t="str">
        <f t="shared" si="13"/>
        <v/>
      </c>
      <c r="O74" s="106" t="str">
        <f t="shared" si="13"/>
        <v/>
      </c>
      <c r="P74" s="113" t="str">
        <f t="shared" si="13"/>
        <v/>
      </c>
      <c r="Q74" s="42" t="str">
        <f t="shared" si="15"/>
        <v/>
      </c>
      <c r="R74" s="43" t="str">
        <f t="shared" si="15"/>
        <v/>
      </c>
      <c r="S74" s="43" t="str">
        <f t="shared" si="15"/>
        <v/>
      </c>
      <c r="T74" s="43" t="str">
        <f t="shared" si="15"/>
        <v/>
      </c>
      <c r="U74" s="43" t="str">
        <f t="shared" si="15"/>
        <v/>
      </c>
      <c r="V74" s="43">
        <f t="shared" si="15"/>
        <v>1</v>
      </c>
      <c r="W74" s="43" t="str">
        <f t="shared" si="15"/>
        <v/>
      </c>
      <c r="X74" s="44" t="str">
        <f t="shared" si="15"/>
        <v/>
      </c>
      <c r="Y74" s="42" t="str">
        <f t="shared" si="16"/>
        <v/>
      </c>
      <c r="Z74" s="43">
        <f t="shared" si="16"/>
        <v>1</v>
      </c>
      <c r="AA74" s="43">
        <f t="shared" si="16"/>
        <v>1</v>
      </c>
      <c r="AB74" s="43">
        <f t="shared" si="16"/>
        <v>1</v>
      </c>
      <c r="AC74" s="105">
        <f t="shared" si="16"/>
        <v>1</v>
      </c>
      <c r="AD74" s="106" t="str">
        <f t="shared" si="16"/>
        <v/>
      </c>
      <c r="AE74" s="106" t="str">
        <f t="shared" si="16"/>
        <v/>
      </c>
      <c r="AF74" s="106" t="str">
        <f t="shared" si="16"/>
        <v/>
      </c>
      <c r="AG74" s="106" t="str">
        <f t="shared" si="16"/>
        <v/>
      </c>
      <c r="AH74" s="107">
        <f t="shared" si="16"/>
        <v>1</v>
      </c>
      <c r="AI74" s="96" t="str">
        <f t="shared" si="17"/>
        <v/>
      </c>
      <c r="AJ74" s="45">
        <f t="shared" si="22"/>
        <v>1</v>
      </c>
      <c r="AK74" s="52" t="s">
        <v>87</v>
      </c>
      <c r="AL74" s="46" t="s">
        <v>456</v>
      </c>
      <c r="AM74" s="47">
        <v>44927</v>
      </c>
      <c r="AN74" s="47" cm="1">
        <f t="array" ref="AN74">IF(INDEX(NTG_2020_fr_DEER[#All],MATCH(1,(NTG_2020_Map!$AK74=NTG_2020_fr_DEER[[#All],[NTG_ID]])*(NTG_2020_Map!$AL74=NTG_2020_fr_DEER[[#All],[Version]]),0),MATCH(AN$2,NTG_2020_fr_DEER[#Headers],0))=0,"",INDEX(NTG_2020_fr_DEER[#All],MATCH(1,(NTG_2020_Map!$AK74=NTG_2020_fr_DEER[[#All],[NTG_ID]])*(NTG_2020_Map!$AL74=NTG_2020_fr_DEER[[#All],[Version]]),0),MATCH(AN$2,NTG_2020_fr_DEER[#Headers],0)))</f>
        <v>46022</v>
      </c>
      <c r="AO74" s="101" cm="1">
        <f t="array" ref="AO74">INDEX(NTG_2020_fr_DEER[#All],MATCH(1,(NTG_2020_Map!$AK74=NTG_2020_fr_DEER[[#All],[NTG_ID]])*(NTG_2020_Map!$AL74=NTG_2020_fr_DEER[[#All],[Version]]),0),MATCH(AO$2,NTG_2020_fr_DEER[#Headers],0))</f>
        <v>0.46</v>
      </c>
      <c r="AP74" s="101" cm="1">
        <f t="array" ref="AP74">INDEX(NTG_2020_fr_DEER[#All],MATCH(1,(NTG_2020_Map!$AK74=NTG_2020_fr_DEER[[#All],[NTG_ID]])*(NTG_2020_Map!$AL74=NTG_2020_fr_DEER[[#All],[Version]]),0),MATCH(AP$2,NTG_2020_fr_DEER[#Headers],0))</f>
        <v>0.46</v>
      </c>
      <c r="AQ74" s="48" t="str" cm="1">
        <f t="array" ref="AQ74">INDEX(NTG_2020_fr_DEER[#All],MATCH(1,(NTG_2020_Map!$AK74=NTG_2020_fr_DEER[[#All],[NTG_ID]])*(NTG_2020_Map!$AL74=NTG_2020_fr_DEER[[#All],[Version]]),0),MATCH(AQ$2,NTG_2020_fr_DEER[#Headers],0))</f>
        <v>Greenhouse infrared film</v>
      </c>
      <c r="AR74" s="48" t="str" cm="1">
        <f t="array" ref="AR74">INDEX(NTG_2020_fr_DEER[#All],MATCH(1,(NTG_2020_Map!$AK74=NTG_2020_fr_DEER[[#All],[NTG_ID]])*(NTG_2020_Map!$AL74=NTG_2020_fr_DEER[[#All],[Version]]),0),MATCH(AR$2,NTG_2020_fr_DEER[#Headers],0))</f>
        <v>Cust-Gen</v>
      </c>
      <c r="AS74" s="48" t="str" cm="1">
        <f t="array" ref="AS74">INDEX(NTG_2020_fr_DEER[#All],MATCH(1,(NTG_2020_Map!$AK74=NTG_2020_fr_DEER[[#All],[NTG_ID]])*(NTG_2020_Map!$AL74=NTG_2020_fr_DEER[[#All],[Version]]),0),MATCH(AS$2,NTG_2020_fr_DEER[#Headers],0))</f>
        <v>BW</v>
      </c>
      <c r="AT74" s="48" t="str" cm="1">
        <f t="array" ref="AT74">INDEX(NTG_2020_fr_DEER[#All],MATCH(1,(NTG_2020_Map!$AK74=NTG_2020_fr_DEER[[#All],[NTG_ID]])*(NTG_2020_Map!$AL74=NTG_2020_fr_DEER[[#All],[Version]]),0),MATCH(AT$2,NTG_2020_fr_DEER[#Headers],0))</f>
        <v>DnCust|DnDeemed|DnCustDI|DnDeemDI</v>
      </c>
      <c r="AU74" s="48" t="str" cm="1">
        <f t="array" ref="AU74">INDEX(NTG_2020_fr_DEER[#All],MATCH(1,(NTG_2020_Map!$AK74=NTG_2020_fr_DEER[[#All],[NTG_ID]])*(NTG_2020_Map!$AL74=NTG_2020_fr_DEER[[#All],[Version]]),0),MATCH(AU$2,NTG_2020_fr_DEER[#Headers],0))</f>
        <v/>
      </c>
      <c r="AV74" s="49" t="str" cm="1">
        <f t="array" ref="AV74">INDEX(NTG_2020_fr_DEER[#All],MATCH(1,(NTG_2020_Map!$AK74=NTG_2020_fr_DEER[[#All],[NTG_ID]])*(NTG_2020_Map!$AL74=NTG_2020_fr_DEER[[#All],[Version]]),0),MATCH(AV$2,NTG_2020_fr_DEER[#Headers],0))</f>
        <v>1</v>
      </c>
      <c r="AW74" s="49" t="str" cm="1">
        <f t="array" ref="AW74">INDEX(NTG_2020_fr_DEER[#All],MATCH(1,(NTG_2020_Map!$AK74=NTG_2020_fr_DEER[[#All],[NTG_ID]])*(NTG_2020_Map!$AL74=NTG_2020_fr_DEER[[#All],[Version]]),0),MATCH(AW$2,NTG_2020_fr_DEER[#Headers],0))</f>
        <v>1</v>
      </c>
      <c r="AX74" s="49" t="str" cm="1">
        <f t="array" ref="AX74">INDEX(NTG_2020_fr_DEER[#All],MATCH(1,(NTG_2020_Map!$AK74=NTG_2020_fr_DEER[[#All],[NTG_ID]])*(NTG_2020_Map!$AL74=NTG_2020_fr_DEER[[#All],[Version]]),0),MATCH(AX$2,NTG_2020_fr_DEER[#Headers],0))</f>
        <v>0</v>
      </c>
      <c r="AY74" s="50" cm="1">
        <f t="array" ref="AY74">INDEX(NTG_2020_fr_DEER[#All],MATCH(1,(NTG_2020_Map!$AK74=NTG_2020_fr_DEER[[#All],[NTG_ID]])*(NTG_2020_Map!$AL74=NTG_2020_fr_DEER[[#All],[Version]]),0),MATCH(AY$2,NTG_2020_fr_DEER[#Headers],0))</f>
        <v>45448.629734189817</v>
      </c>
      <c r="AZ74" s="48" t="str" cm="1">
        <f t="array" ref="AZ74">INDEX(NTG_2020_fr_DEER[#All],MATCH(1,(NTG_2020_Map!$AK74=NTG_2020_fr_DEER[[#All],[NTG_ID]])*(NTG_2020_Map!$AL74=NTG_2020_fr_DEER[[#All],[Version]]),0),MATCH(AZ$2,NTG_2020_fr_DEER[#Headers],0))</f>
        <v>Expired this record since a new record was created that uses the updated Measure Impact Types and Delivery Types per DEER2026 Scoping Document.</v>
      </c>
      <c r="BA74" s="48" t="str" cm="1">
        <f t="array" ref="BA74">INDEX(NTG_2020_fr_DEER[#All],MATCH(1,(NTG_2020_Map!$AK74=NTG_2020_fr_DEER[[#All],[NTG_ID]])*(NTG_2020_Map!$AL74=NTG_2020_fr_DEER[[#All],[Version]]),0),MATCH(BA$2,NTG_2020_fr_DEER[#Headers],0))</f>
        <v>Deemed Ex Ante Team</v>
      </c>
      <c r="BB74" s="50" cm="1">
        <f t="array" ref="BB74">INDEX(NTG_2020_fr_DEER[#All],MATCH(1,(NTG_2020_Map!$AK74=NTG_2020_fr_DEER[[#All],[NTG_ID]])*(NTG_2020_Map!$AL74=NTG_2020_fr_DEER[[#All],[Version]]),0),MATCH(BB$2,NTG_2020_fr_DEER[#Headers],0))</f>
        <v>44848.406215127317</v>
      </c>
      <c r="BC74" s="48" t="str" cm="1">
        <f t="array" ref="BC74">INDEX(NTG_2020_fr_DEER[#All],MATCH(1,(NTG_2020_Map!$AK74=NTG_2020_fr_DEER[[#All],[NTG_ID]])*(NTG_2020_Map!$AL74=NTG_2020_fr_DEER[[#All],[Version]]),0),MATCH(BC$2,NTG_2020_fr_DEER[#Headers],0))</f>
        <v>Per Resolution E-5221 DEER2024</v>
      </c>
      <c r="BD74" s="48" t="str" cm="1">
        <f t="array" ref="BD74">INDEX(NTG_2020_fr_DEER[#All],MATCH(1,(NTG_2020_Map!$AK73=NTG_2020_fr_DEER[[#All],[NTG_ID]])*(NTG_2020_Map!$AL73=NTG_2020_fr_DEER[[#All],[Version]]),0),MATCH(BD$2,NTG_2020_fr_DEER[#Headers],0))</f>
        <v>Deemed Ex Ante Team</v>
      </c>
      <c r="BE74" s="60" t="str" cm="1">
        <f t="array" ref="BE74">IFERROR(INDEX(NTG_2020_2022_09_06[#All],MATCH(1,(NTG_2020_Map!$AK73=INDEX(NTG_2020_2022_09_06[#All],,1))*(NTG_2020_Map!$AL73=INDEX(NTG_2020_2022_09_06[#All],,2)),0),8),"Record added subsequent to 2022-09-06")</f>
        <v>Deemed</v>
      </c>
      <c r="BF74" s="60" t="str" cm="1">
        <f t="array" ref="BF74">IFERROR(INDEX(NTG_2020_2022_09_06[#All],MATCH(1,(NTG_2020_Map!$AK73=INDEX(NTG_2020_2022_09_06[#All],,1))*(NTG_2020_Map!$AL73=INDEX(NTG_2020_2022_09_06[#All],,2)),0),9),"Record added subsequent to 2022-09-06")</f>
        <v>Add-on equipment</v>
      </c>
      <c r="BG74" s="60" t="str" cm="1">
        <f t="array" ref="BG74">IFERROR(INDEX(NTG_2020_2022_09_06[#All],MATCH(1,(NTG_2020_Map!$AK73=INDEX(NTG_2020_2022_09_06[#All],,1))*(NTG_2020_Map!$AL73=INDEX(NTG_2020_2022_09_06[#All],,2)),0),10),"Record added subsequent to 2022-09-06")</f>
        <v>Downstream</v>
      </c>
      <c r="BH74" s="63"/>
      <c r="BI74" s="63"/>
    </row>
    <row r="75" spans="1:61" ht="31.5" hidden="1">
      <c r="A75" s="42" t="str">
        <f t="shared" si="18"/>
        <v/>
      </c>
      <c r="B75" s="43">
        <f t="shared" si="18"/>
        <v>1</v>
      </c>
      <c r="C75" s="43"/>
      <c r="D75" s="43" t="str">
        <f t="shared" si="19"/>
        <v/>
      </c>
      <c r="E75" s="43"/>
      <c r="F75" s="43" t="str">
        <f t="shared" si="20"/>
        <v/>
      </c>
      <c r="G75" s="43"/>
      <c r="H75" s="43" t="str">
        <f t="shared" si="21"/>
        <v/>
      </c>
      <c r="I75" s="43" t="str">
        <f t="shared" si="21"/>
        <v/>
      </c>
      <c r="J75" s="43"/>
      <c r="K75" s="43" t="str">
        <f t="shared" si="14"/>
        <v/>
      </c>
      <c r="L75" s="43" t="str">
        <f t="shared" si="14"/>
        <v/>
      </c>
      <c r="M75" s="43" t="str">
        <f t="shared" si="14"/>
        <v/>
      </c>
      <c r="N75" s="105" t="str">
        <f t="shared" si="13"/>
        <v/>
      </c>
      <c r="O75" s="106" t="str">
        <f t="shared" si="13"/>
        <v/>
      </c>
      <c r="P75" s="113" t="str">
        <f t="shared" si="13"/>
        <v/>
      </c>
      <c r="Q75" s="42">
        <f t="shared" si="15"/>
        <v>1</v>
      </c>
      <c r="R75" s="43" t="str">
        <f t="shared" si="15"/>
        <v/>
      </c>
      <c r="S75" s="43" t="str">
        <f t="shared" si="15"/>
        <v/>
      </c>
      <c r="T75" s="43" t="str">
        <f t="shared" si="15"/>
        <v/>
      </c>
      <c r="U75" s="43" t="str">
        <f t="shared" si="15"/>
        <v/>
      </c>
      <c r="V75" s="43" t="str">
        <f t="shared" si="15"/>
        <v/>
      </c>
      <c r="W75" s="43" t="str">
        <f t="shared" si="15"/>
        <v/>
      </c>
      <c r="X75" s="44" t="str">
        <f t="shared" si="15"/>
        <v/>
      </c>
      <c r="Y75" s="42" t="str">
        <f t="shared" si="16"/>
        <v/>
      </c>
      <c r="Z75" s="43">
        <f t="shared" si="16"/>
        <v>1</v>
      </c>
      <c r="AA75" s="43">
        <f t="shared" si="16"/>
        <v>1</v>
      </c>
      <c r="AB75" s="43">
        <f t="shared" si="16"/>
        <v>1</v>
      </c>
      <c r="AC75" s="105">
        <f t="shared" si="16"/>
        <v>1</v>
      </c>
      <c r="AD75" s="106" t="str">
        <f t="shared" si="16"/>
        <v/>
      </c>
      <c r="AE75" s="106" t="str">
        <f t="shared" si="16"/>
        <v/>
      </c>
      <c r="AF75" s="106" t="str">
        <f t="shared" si="16"/>
        <v/>
      </c>
      <c r="AG75" s="106" t="str">
        <f t="shared" si="16"/>
        <v/>
      </c>
      <c r="AH75" s="107">
        <f t="shared" si="16"/>
        <v>1</v>
      </c>
      <c r="AI75" s="96" t="str">
        <f t="shared" si="17"/>
        <v/>
      </c>
      <c r="AJ75" s="45">
        <f t="shared" si="22"/>
        <v>1</v>
      </c>
      <c r="AK75" s="52" t="s">
        <v>87</v>
      </c>
      <c r="AL75" s="46" t="s">
        <v>11</v>
      </c>
      <c r="AM75" s="47">
        <v>43466</v>
      </c>
      <c r="AN75" s="47" cm="1">
        <f t="array" ref="AN75">IF(INDEX(NTG_2020_fr_DEER[#All],MATCH(1,(NTG_2020_Map!$AK75=NTG_2020_fr_DEER[[#All],[NTG_ID]])*(NTG_2020_Map!$AL75=NTG_2020_fr_DEER[[#All],[Version]]),0),MATCH(AN$2,NTG_2020_fr_DEER[#Headers],0))=0,"",INDEX(NTG_2020_fr_DEER[#All],MATCH(1,(NTG_2020_Map!$AK75=NTG_2020_fr_DEER[[#All],[NTG_ID]])*(NTG_2020_Map!$AL75=NTG_2020_fr_DEER[[#All],[Version]]),0),MATCH(AN$2,NTG_2020_fr_DEER[#Headers],0)))</f>
        <v>44926</v>
      </c>
      <c r="AO75" s="101" cm="1">
        <f t="array" ref="AO75">INDEX(NTG_2020_fr_DEER[#All],MATCH(1,(NTG_2020_Map!$AK75=NTG_2020_fr_DEER[[#All],[NTG_ID]])*(NTG_2020_Map!$AL75=NTG_2020_fr_DEER[[#All],[Version]]),0),MATCH(AO$2,NTG_2020_fr_DEER[#Headers],0))</f>
        <v>0.46</v>
      </c>
      <c r="AP75" s="101" cm="1">
        <f t="array" ref="AP75">INDEX(NTG_2020_fr_DEER[#All],MATCH(1,(NTG_2020_Map!$AK75=NTG_2020_fr_DEER[[#All],[NTG_ID]])*(NTG_2020_Map!$AL75=NTG_2020_fr_DEER[[#All],[Version]]),0),MATCH(AP$2,NTG_2020_fr_DEER[#Headers],0))</f>
        <v>0.46</v>
      </c>
      <c r="AQ75" s="48" t="str" cm="1">
        <f t="array" ref="AQ75">INDEX(NTG_2020_fr_DEER[#All],MATCH(1,(NTG_2020_Map!$AK75=NTG_2020_fr_DEER[[#All],[NTG_ID]])*(NTG_2020_Map!$AL75=NTG_2020_fr_DEER[[#All],[Version]]),0),MATCH(AQ$2,NTG_2020_fr_DEER[#Headers],0))</f>
        <v>Greenhouse infrared film</v>
      </c>
      <c r="AR75" s="48" t="str" cm="1">
        <f t="array" ref="AR75">INDEX(NTG_2020_fr_DEER[#All],MATCH(1,(NTG_2020_Map!$AK75=NTG_2020_fr_DEER[[#All],[NTG_ID]])*(NTG_2020_Map!$AL75=NTG_2020_fr_DEER[[#All],[Version]]),0),MATCH(AR$2,NTG_2020_fr_DEER[#Headers],0))</f>
        <v>Cust-Gen</v>
      </c>
      <c r="AS75" s="48" t="str" cm="1">
        <f t="array" ref="AS75">INDEX(NTG_2020_fr_DEER[#All],MATCH(1,(NTG_2020_Map!$AK75=NTG_2020_fr_DEER[[#All],[NTG_ID]])*(NTG_2020_Map!$AL75=NTG_2020_fr_DEER[[#All],[Version]]),0),MATCH(AS$2,NTG_2020_fr_DEER[#Headers],0))</f>
        <v>AOE</v>
      </c>
      <c r="AT75" s="48" t="str" cm="1">
        <f t="array" ref="AT75">INDEX(NTG_2020_fr_DEER[#All],MATCH(1,(NTG_2020_Map!$AK75=NTG_2020_fr_DEER[[#All],[NTG_ID]])*(NTG_2020_Map!$AL75=NTG_2020_fr_DEER[[#All],[Version]]),0),MATCH(AT$2,NTG_2020_fr_DEER[#Headers],0))</f>
        <v>DnCust|DnDeemed|DnCustDI|DnDeemDI</v>
      </c>
      <c r="AU75" s="48" t="str" cm="1">
        <f t="array" ref="AU75">INDEX(NTG_2020_fr_DEER[#All],MATCH(1,(NTG_2020_Map!$AK75=NTG_2020_fr_DEER[[#All],[NTG_ID]])*(NTG_2020_Map!$AL75=NTG_2020_fr_DEER[[#All],[Version]]),0),MATCH(AU$2,NTG_2020_fr_DEER[#Headers],0))</f>
        <v/>
      </c>
      <c r="AV75" s="49" t="str" cm="1">
        <f t="array" ref="AV75">INDEX(NTG_2020_fr_DEER[#All],MATCH(1,(NTG_2020_Map!$AK75=NTG_2020_fr_DEER[[#All],[NTG_ID]])*(NTG_2020_Map!$AL75=NTG_2020_fr_DEER[[#All],[Version]]),0),MATCH(AV$2,NTG_2020_fr_DEER[#Headers],0))</f>
        <v>1</v>
      </c>
      <c r="AW75" s="49" t="str" cm="1">
        <f t="array" ref="AW75">INDEX(NTG_2020_fr_DEER[#All],MATCH(1,(NTG_2020_Map!$AK75=NTG_2020_fr_DEER[[#All],[NTG_ID]])*(NTG_2020_Map!$AL75=NTG_2020_fr_DEER[[#All],[Version]]),0),MATCH(AW$2,NTG_2020_fr_DEER[#Headers],0))</f>
        <v>1</v>
      </c>
      <c r="AX75" s="49" t="str" cm="1">
        <f t="array" ref="AX75">INDEX(NTG_2020_fr_DEER[#All],MATCH(1,(NTG_2020_Map!$AK75=NTG_2020_fr_DEER[[#All],[NTG_ID]])*(NTG_2020_Map!$AL75=NTG_2020_fr_DEER[[#All],[Version]]),0),MATCH(AX$2,NTG_2020_fr_DEER[#Headers],0))</f>
        <v>0</v>
      </c>
      <c r="AY75" s="50" cm="1">
        <f t="array" ref="AY75">INDEX(NTG_2020_fr_DEER[#All],MATCH(1,(NTG_2020_Map!$AK75=NTG_2020_fr_DEER[[#All],[NTG_ID]])*(NTG_2020_Map!$AL75=NTG_2020_fr_DEER[[#All],[Version]]),0),MATCH(AY$2,NTG_2020_fr_DEER[#Headers],0))</f>
        <v>44855.677729618059</v>
      </c>
      <c r="AZ75" s="48" t="str" cm="1">
        <f t="array" ref="AZ75">INDEX(NTG_2020_fr_DEER[#All],MATCH(1,(NTG_2020_Map!$AK75=NTG_2020_fr_DEER[[#All],[NTG_ID]])*(NTG_2020_Map!$AL75=NTG_2020_fr_DEER[[#All],[Version]]),0),MATCH(AZ$2,NTG_2020_fr_DEER[#Headers],0))</f>
        <v>Expired record per Resolution E-5221 DEER2024</v>
      </c>
      <c r="BA75" s="48" t="str" cm="1">
        <f t="array" ref="BA75">INDEX(NTG_2020_fr_DEER[#All],MATCH(1,(NTG_2020_Map!$AK75=NTG_2020_fr_DEER[[#All],[NTG_ID]])*(NTG_2020_Map!$AL75=NTG_2020_fr_DEER[[#All],[Version]]),0),MATCH(BA$2,NTG_2020_fr_DEER[#Headers],0))</f>
        <v>Deemed Ex Ante Team</v>
      </c>
      <c r="BB75" s="50" cm="1">
        <f t="array" ref="BB75">INDEX(NTG_2020_fr_DEER[#All],MATCH(1,(NTG_2020_Map!$AK75=NTG_2020_fr_DEER[[#All],[NTG_ID]])*(NTG_2020_Map!$AL75=NTG_2020_fr_DEER[[#All],[Version]]),0),MATCH(BB$2,NTG_2020_fr_DEER[#Headers],0))</f>
        <v>44566.539816770834</v>
      </c>
      <c r="BC75" s="48" t="str" cm="1">
        <f t="array" ref="BC75">INDEX(NTG_2020_fr_DEER[#All],MATCH(1,(NTG_2020_Map!$AK75=NTG_2020_fr_DEER[[#All],[NTG_ID]])*(NTG_2020_Map!$AL75=NTG_2020_fr_DEER[[#All],[Version]]),0),MATCH(BC$2,NTG_2020_fr_DEER[#Headers],0))</f>
        <v/>
      </c>
      <c r="BD75" s="48" t="str" cm="1">
        <f t="array" ref="BD75">INDEX(NTG_2020_fr_DEER[#All],MATCH(1,(NTG_2020_Map!$AK74=NTG_2020_fr_DEER[[#All],[NTG_ID]])*(NTG_2020_Map!$AL74=NTG_2020_fr_DEER[[#All],[Version]]),0),MATCH(BD$2,NTG_2020_fr_DEER[#Headers],0))</f>
        <v>Deemed Ex Ante Team</v>
      </c>
      <c r="BE75" s="60" t="str" cm="1">
        <f t="array" ref="BE75">IFERROR(INDEX(NTG_2020_2022_09_06[#All],MATCH(1,(NTG_2020_Map!$AK74=INDEX(NTG_2020_2022_09_06[#All],,1))*(NTG_2020_Map!$AL74=INDEX(NTG_2020_2022_09_06[#All],,2)),0),8),"Record added subsequent to 2022-09-06")</f>
        <v>Record added subsequent to 2022-09-06</v>
      </c>
      <c r="BF75" s="60" t="str" cm="1">
        <f t="array" ref="BF75">IFERROR(INDEX(NTG_2020_2022_09_06[#All],MATCH(1,(NTG_2020_Map!$AK74=INDEX(NTG_2020_2022_09_06[#All],,1))*(NTG_2020_Map!$AL74=INDEX(NTG_2020_2022_09_06[#All],,2)),0),9),"Record added subsequent to 2022-09-06")</f>
        <v>Record added subsequent to 2022-09-06</v>
      </c>
      <c r="BG75" s="60" t="str" cm="1">
        <f t="array" ref="BG75">IFERROR(INDEX(NTG_2020_2022_09_06[#All],MATCH(1,(NTG_2020_Map!$AK74=INDEX(NTG_2020_2022_09_06[#All],,1))*(NTG_2020_Map!$AL74=INDEX(NTG_2020_2022_09_06[#All],,2)),0),10),"Record added subsequent to 2022-09-06")</f>
        <v>Record added subsequent to 2022-09-06</v>
      </c>
      <c r="BH75" s="63"/>
      <c r="BI75" s="63"/>
    </row>
    <row r="76" spans="1:61" ht="31.5" hidden="1">
      <c r="A76" s="42" t="str">
        <f t="shared" si="18"/>
        <v/>
      </c>
      <c r="B76" s="43" t="str">
        <f t="shared" si="18"/>
        <v/>
      </c>
      <c r="C76" s="43"/>
      <c r="D76" s="43" t="str">
        <f t="shared" si="19"/>
        <v/>
      </c>
      <c r="E76" s="43"/>
      <c r="F76" s="43" t="str">
        <f t="shared" si="20"/>
        <v/>
      </c>
      <c r="G76" s="43"/>
      <c r="H76" s="43" t="str">
        <f t="shared" si="21"/>
        <v/>
      </c>
      <c r="I76" s="43" t="str">
        <f t="shared" si="21"/>
        <v/>
      </c>
      <c r="J76" s="43"/>
      <c r="K76" s="43" t="str">
        <f t="shared" si="14"/>
        <v/>
      </c>
      <c r="L76" s="43">
        <f t="shared" si="14"/>
        <v>1</v>
      </c>
      <c r="M76" s="43" t="str">
        <f t="shared" si="14"/>
        <v/>
      </c>
      <c r="N76" s="105" t="str">
        <f t="shared" si="13"/>
        <v/>
      </c>
      <c r="O76" s="106" t="str">
        <f t="shared" si="13"/>
        <v/>
      </c>
      <c r="P76" s="113">
        <f t="shared" si="13"/>
        <v>1</v>
      </c>
      <c r="Q76" s="42" t="str">
        <f t="shared" si="15"/>
        <v/>
      </c>
      <c r="R76" s="43" t="str">
        <f t="shared" si="15"/>
        <v/>
      </c>
      <c r="S76" s="43" t="str">
        <f t="shared" si="15"/>
        <v/>
      </c>
      <c r="T76" s="43" t="str">
        <f t="shared" si="15"/>
        <v/>
      </c>
      <c r="U76" s="43" t="str">
        <f t="shared" si="15"/>
        <v/>
      </c>
      <c r="V76" s="43">
        <f t="shared" si="15"/>
        <v>1</v>
      </c>
      <c r="W76" s="43" t="str">
        <f t="shared" si="15"/>
        <v/>
      </c>
      <c r="X76" s="44" t="str">
        <f t="shared" si="15"/>
        <v/>
      </c>
      <c r="Y76" s="42" t="str">
        <f t="shared" si="16"/>
        <v/>
      </c>
      <c r="Z76" s="43">
        <f t="shared" si="16"/>
        <v>1</v>
      </c>
      <c r="AA76" s="43">
        <f t="shared" si="16"/>
        <v>1</v>
      </c>
      <c r="AB76" s="43" t="str">
        <f t="shared" si="16"/>
        <v/>
      </c>
      <c r="AC76" s="105" t="str">
        <f t="shared" si="16"/>
        <v/>
      </c>
      <c r="AD76" s="106" t="str">
        <f t="shared" si="16"/>
        <v/>
      </c>
      <c r="AE76" s="106" t="str">
        <f t="shared" si="16"/>
        <v/>
      </c>
      <c r="AF76" s="106" t="str">
        <f t="shared" si="16"/>
        <v/>
      </c>
      <c r="AG76" s="106" t="str">
        <f t="shared" si="16"/>
        <v/>
      </c>
      <c r="AH76" s="107" t="str">
        <f t="shared" si="16"/>
        <v/>
      </c>
      <c r="AI76" s="96" t="str">
        <f t="shared" si="17"/>
        <v/>
      </c>
      <c r="AJ76" s="45" t="str">
        <f t="shared" si="22"/>
        <v/>
      </c>
      <c r="AK76" s="52" t="s">
        <v>86</v>
      </c>
      <c r="AL76" s="46" t="s">
        <v>456</v>
      </c>
      <c r="AM76" s="47">
        <v>44927</v>
      </c>
      <c r="AN76" s="47" cm="1">
        <f t="array" ref="AN76">IF(INDEX(NTG_2020_fr_DEER[#All],MATCH(1,(NTG_2020_Map!$AK76=NTG_2020_fr_DEER[[#All],[NTG_ID]])*(NTG_2020_Map!$AL76=NTG_2020_fr_DEER[[#All],[Version]]),0),MATCH(AN$2,NTG_2020_fr_DEER[#Headers],0))=0,"",INDEX(NTG_2020_fr_DEER[#All],MATCH(1,(NTG_2020_Map!$AK76=NTG_2020_fr_DEER[[#All],[NTG_ID]])*(NTG_2020_Map!$AL76=NTG_2020_fr_DEER[[#All],[Version]]),0),MATCH(AN$2,NTG_2020_fr_DEER[#Headers],0)))</f>
        <v>46022</v>
      </c>
      <c r="AO76" s="101" cm="1">
        <f t="array" ref="AO76">INDEX(NTG_2020_fr_DEER[#All],MATCH(1,(NTG_2020_Map!$AK76=NTG_2020_fr_DEER[[#All],[NTG_ID]])*(NTG_2020_Map!$AL76=NTG_2020_fr_DEER[[#All],[Version]]),0),MATCH(AO$2,NTG_2020_fr_DEER[#Headers],0))</f>
        <v>0.46</v>
      </c>
      <c r="AP76" s="101" cm="1">
        <f t="array" ref="AP76">INDEX(NTG_2020_fr_DEER[#All],MATCH(1,(NTG_2020_Map!$AK76=NTG_2020_fr_DEER[[#All],[NTG_ID]])*(NTG_2020_Map!$AL76=NTG_2020_fr_DEER[[#All],[Version]]),0),MATCH(AP$2,NTG_2020_fr_DEER[#Headers],0))</f>
        <v>0.46</v>
      </c>
      <c r="AQ76" s="48" t="str" cm="1">
        <f t="array" ref="AQ76">INDEX(NTG_2020_fr_DEER[#All],MATCH(1,(NTG_2020_Map!$AK76=NTG_2020_fr_DEER[[#All],[NTG_ID]])*(NTG_2020_Map!$AL76=NTG_2020_fr_DEER[[#All],[Version]]),0),MATCH(AQ$2,NTG_2020_fr_DEER[#Headers],0))</f>
        <v>Greenhouse infrared film</v>
      </c>
      <c r="AR76" s="48" t="str" cm="1">
        <f t="array" ref="AR76">INDEX(NTG_2020_fr_DEER[#All],MATCH(1,(NTG_2020_Map!$AK76=NTG_2020_fr_DEER[[#All],[NTG_ID]])*(NTG_2020_Map!$AL76=NTG_2020_fr_DEER[[#All],[Version]]),0),MATCH(AR$2,NTG_2020_fr_DEER[#Headers],0))</f>
        <v>Deem-DEER|Deem-WP</v>
      </c>
      <c r="AS76" s="48" t="str" cm="1">
        <f t="array" ref="AS76">INDEX(NTG_2020_fr_DEER[#All],MATCH(1,(NTG_2020_Map!$AK76=NTG_2020_fr_DEER[[#All],[NTG_ID]])*(NTG_2020_Map!$AL76=NTG_2020_fr_DEER[[#All],[Version]]),0),MATCH(AS$2,NTG_2020_fr_DEER[#Headers],0))</f>
        <v>BW</v>
      </c>
      <c r="AT76" s="48" t="str" cm="1">
        <f t="array" ref="AT76">INDEX(NTG_2020_fr_DEER[#All],MATCH(1,(NTG_2020_Map!$AK76=NTG_2020_fr_DEER[[#All],[NTG_ID]])*(NTG_2020_Map!$AL76=NTG_2020_fr_DEER[[#All],[Version]]),0),MATCH(AT$2,NTG_2020_fr_DEER[#Headers],0))</f>
        <v>DnCust|DnDeemed</v>
      </c>
      <c r="AU76" s="48" t="str" cm="1">
        <f t="array" ref="AU76">INDEX(NTG_2020_fr_DEER[#All],MATCH(1,(NTG_2020_Map!$AK76=NTG_2020_fr_DEER[[#All],[NTG_ID]])*(NTG_2020_Map!$AL76=NTG_2020_fr_DEER[[#All],[Version]]),0),MATCH(AU$2,NTG_2020_fr_DEER[#Headers],0))</f>
        <v/>
      </c>
      <c r="AV76" s="49" t="str" cm="1">
        <f t="array" ref="AV76">INDEX(NTG_2020_fr_DEER[#All],MATCH(1,(NTG_2020_Map!$AK76=NTG_2020_fr_DEER[[#All],[NTG_ID]])*(NTG_2020_Map!$AL76=NTG_2020_fr_DEER[[#All],[Version]]),0),MATCH(AV$2,NTG_2020_fr_DEER[#Headers],0))</f>
        <v>1</v>
      </c>
      <c r="AW76" s="49" t="str" cm="1">
        <f t="array" ref="AW76">INDEX(NTG_2020_fr_DEER[#All],MATCH(1,(NTG_2020_Map!$AK76=NTG_2020_fr_DEER[[#All],[NTG_ID]])*(NTG_2020_Map!$AL76=NTG_2020_fr_DEER[[#All],[Version]]),0),MATCH(AW$2,NTG_2020_fr_DEER[#Headers],0))</f>
        <v>1</v>
      </c>
      <c r="AX76" s="49" t="str" cm="1">
        <f t="array" ref="AX76">INDEX(NTG_2020_fr_DEER[#All],MATCH(1,(NTG_2020_Map!$AK76=NTG_2020_fr_DEER[[#All],[NTG_ID]])*(NTG_2020_Map!$AL76=NTG_2020_fr_DEER[[#All],[Version]]),0),MATCH(AX$2,NTG_2020_fr_DEER[#Headers],0))</f>
        <v>0</v>
      </c>
      <c r="AY76" s="50" cm="1">
        <f t="array" ref="AY76">INDEX(NTG_2020_fr_DEER[#All],MATCH(1,(NTG_2020_Map!$AK76=NTG_2020_fr_DEER[[#All],[NTG_ID]])*(NTG_2020_Map!$AL76=NTG_2020_fr_DEER[[#All],[Version]]),0),MATCH(AY$2,NTG_2020_fr_DEER[#Headers],0))</f>
        <v>45448.629734189817</v>
      </c>
      <c r="AZ76" s="48" t="str" cm="1">
        <f t="array" ref="AZ76">INDEX(NTG_2020_fr_DEER[#All],MATCH(1,(NTG_2020_Map!$AK76=NTG_2020_fr_DEER[[#All],[NTG_ID]])*(NTG_2020_Map!$AL76=NTG_2020_fr_DEER[[#All],[Version]]),0),MATCH(AZ$2,NTG_2020_fr_DEER[#Headers],0))</f>
        <v>Expired this record since a new record was created that uses the updated Measure Impact Types and Delivery Types per DEER2026 Scoping Document.</v>
      </c>
      <c r="BA76" s="48" t="str" cm="1">
        <f t="array" ref="BA76">INDEX(NTG_2020_fr_DEER[#All],MATCH(1,(NTG_2020_Map!$AK76=NTG_2020_fr_DEER[[#All],[NTG_ID]])*(NTG_2020_Map!$AL76=NTG_2020_fr_DEER[[#All],[Version]]),0),MATCH(BA$2,NTG_2020_fr_DEER[#Headers],0))</f>
        <v>Deemed Ex Ante Team</v>
      </c>
      <c r="BB76" s="50" cm="1">
        <f t="array" ref="BB76">INDEX(NTG_2020_fr_DEER[#All],MATCH(1,(NTG_2020_Map!$AK76=NTG_2020_fr_DEER[[#All],[NTG_ID]])*(NTG_2020_Map!$AL76=NTG_2020_fr_DEER[[#All],[Version]]),0),MATCH(BB$2,NTG_2020_fr_DEER[#Headers],0))</f>
        <v>44848.406215127317</v>
      </c>
      <c r="BC76" s="48" t="str" cm="1">
        <f t="array" ref="BC76">INDEX(NTG_2020_fr_DEER[#All],MATCH(1,(NTG_2020_Map!$AK76=NTG_2020_fr_DEER[[#All],[NTG_ID]])*(NTG_2020_Map!$AL76=NTG_2020_fr_DEER[[#All],[Version]]),0),MATCH(BC$2,NTG_2020_fr_DEER[#Headers],0))</f>
        <v>Per Resolution E-5221 DEER2024</v>
      </c>
      <c r="BD76" s="48" t="str" cm="1">
        <f t="array" ref="BD76">INDEX(NTG_2020_fr_DEER[#All],MATCH(1,(NTG_2020_Map!$AK75=NTG_2020_fr_DEER[[#All],[NTG_ID]])*(NTG_2020_Map!$AL75=NTG_2020_fr_DEER[[#All],[Version]]),0),MATCH(BD$2,NTG_2020_fr_DEER[#Headers],0))</f>
        <v>Deemed Ex Ante Team</v>
      </c>
      <c r="BE76" s="60" t="str" cm="1">
        <f t="array" ref="BE76">IFERROR(INDEX(NTG_2020_2022_09_06[#All],MATCH(1,(NTG_2020_Map!$AK75=INDEX(NTG_2020_2022_09_06[#All],,1))*(NTG_2020_Map!$AL75=INDEX(NTG_2020_2022_09_06[#All],,2)),0),8),"Record added subsequent to 2022-09-06")</f>
        <v>Custom</v>
      </c>
      <c r="BF76" s="60" t="str" cm="1">
        <f t="array" ref="BF76">IFERROR(INDEX(NTG_2020_2022_09_06[#All],MATCH(1,(NTG_2020_Map!$AK75=INDEX(NTG_2020_2022_09_06[#All],,1))*(NTG_2020_Map!$AL75=INDEX(NTG_2020_2022_09_06[#All],,2)),0),9),"Record added subsequent to 2022-09-06")</f>
        <v>Add-on equipment</v>
      </c>
      <c r="BG76" s="60" t="str" cm="1">
        <f t="array" ref="BG76">IFERROR(INDEX(NTG_2020_2022_09_06[#All],MATCH(1,(NTG_2020_Map!$AK75=INDEX(NTG_2020_2022_09_06[#All],,1))*(NTG_2020_Map!$AL75=INDEX(NTG_2020_2022_09_06[#All],,2)),0),10),"Record added subsequent to 2022-09-06")</f>
        <v>Downstream</v>
      </c>
      <c r="BH76" s="63"/>
      <c r="BI76" s="64"/>
    </row>
    <row r="77" spans="1:61" ht="31.5" hidden="1">
      <c r="A77" s="42" t="str">
        <f t="shared" si="18"/>
        <v/>
      </c>
      <c r="B77" s="43" t="str">
        <f t="shared" si="18"/>
        <v/>
      </c>
      <c r="C77" s="43"/>
      <c r="D77" s="43" t="str">
        <f t="shared" si="19"/>
        <v/>
      </c>
      <c r="E77" s="43"/>
      <c r="F77" s="43" t="str">
        <f t="shared" si="20"/>
        <v/>
      </c>
      <c r="G77" s="43"/>
      <c r="H77" s="43" t="str">
        <f t="shared" si="21"/>
        <v/>
      </c>
      <c r="I77" s="43" t="str">
        <f t="shared" si="21"/>
        <v/>
      </c>
      <c r="J77" s="43"/>
      <c r="K77" s="43" t="str">
        <f t="shared" si="14"/>
        <v/>
      </c>
      <c r="L77" s="43">
        <f t="shared" si="14"/>
        <v>1</v>
      </c>
      <c r="M77" s="43" t="str">
        <f t="shared" si="14"/>
        <v/>
      </c>
      <c r="N77" s="105" t="str">
        <f t="shared" si="13"/>
        <v/>
      </c>
      <c r="O77" s="106" t="str">
        <f t="shared" si="13"/>
        <v/>
      </c>
      <c r="P77" s="113">
        <f t="shared" si="13"/>
        <v>1</v>
      </c>
      <c r="Q77" s="42">
        <f t="shared" si="15"/>
        <v>1</v>
      </c>
      <c r="R77" s="43" t="str">
        <f t="shared" si="15"/>
        <v/>
      </c>
      <c r="S77" s="43" t="str">
        <f t="shared" si="15"/>
        <v/>
      </c>
      <c r="T77" s="43" t="str">
        <f t="shared" si="15"/>
        <v/>
      </c>
      <c r="U77" s="43" t="str">
        <f t="shared" si="15"/>
        <v/>
      </c>
      <c r="V77" s="43" t="str">
        <f t="shared" si="15"/>
        <v/>
      </c>
      <c r="W77" s="43" t="str">
        <f t="shared" si="15"/>
        <v/>
      </c>
      <c r="X77" s="44" t="str">
        <f t="shared" si="15"/>
        <v/>
      </c>
      <c r="Y77" s="42" t="str">
        <f t="shared" si="16"/>
        <v/>
      </c>
      <c r="Z77" s="43">
        <f t="shared" si="16"/>
        <v>1</v>
      </c>
      <c r="AA77" s="43">
        <f t="shared" si="16"/>
        <v>1</v>
      </c>
      <c r="AB77" s="43">
        <f t="shared" si="16"/>
        <v>1</v>
      </c>
      <c r="AC77" s="105">
        <f t="shared" si="16"/>
        <v>1</v>
      </c>
      <c r="AD77" s="106" t="str">
        <f t="shared" si="16"/>
        <v/>
      </c>
      <c r="AE77" s="106" t="str">
        <f t="shared" si="16"/>
        <v/>
      </c>
      <c r="AF77" s="106" t="str">
        <f t="shared" si="16"/>
        <v/>
      </c>
      <c r="AG77" s="106" t="str">
        <f t="shared" si="16"/>
        <v/>
      </c>
      <c r="AH77" s="107">
        <f t="shared" si="16"/>
        <v>1</v>
      </c>
      <c r="AI77" s="96" t="str">
        <f t="shared" si="17"/>
        <v/>
      </c>
      <c r="AJ77" s="45" t="str">
        <f t="shared" si="22"/>
        <v/>
      </c>
      <c r="AK77" s="52" t="s">
        <v>86</v>
      </c>
      <c r="AL77" s="46" t="s">
        <v>11</v>
      </c>
      <c r="AM77" s="47">
        <v>43466</v>
      </c>
      <c r="AN77" s="47" cm="1">
        <f t="array" ref="AN77">IF(INDEX(NTG_2020_fr_DEER[#All],MATCH(1,(NTG_2020_Map!$AK77=NTG_2020_fr_DEER[[#All],[NTG_ID]])*(NTG_2020_Map!$AL77=NTG_2020_fr_DEER[[#All],[Version]]),0),MATCH(AN$2,NTG_2020_fr_DEER[#Headers],0))=0,"",INDEX(NTG_2020_fr_DEER[#All],MATCH(1,(NTG_2020_Map!$AK77=NTG_2020_fr_DEER[[#All],[NTG_ID]])*(NTG_2020_Map!$AL77=NTG_2020_fr_DEER[[#All],[Version]]),0),MATCH(AN$2,NTG_2020_fr_DEER[#Headers],0)))</f>
        <v>44926</v>
      </c>
      <c r="AO77" s="101" cm="1">
        <f t="array" ref="AO77">INDEX(NTG_2020_fr_DEER[#All],MATCH(1,(NTG_2020_Map!$AK77=NTG_2020_fr_DEER[[#All],[NTG_ID]])*(NTG_2020_Map!$AL77=NTG_2020_fr_DEER[[#All],[Version]]),0),MATCH(AO$2,NTG_2020_fr_DEER[#Headers],0))</f>
        <v>0.46</v>
      </c>
      <c r="AP77" s="101" cm="1">
        <f t="array" ref="AP77">INDEX(NTG_2020_fr_DEER[#All],MATCH(1,(NTG_2020_Map!$AK77=NTG_2020_fr_DEER[[#All],[NTG_ID]])*(NTG_2020_Map!$AL77=NTG_2020_fr_DEER[[#All],[Version]]),0),MATCH(AP$2,NTG_2020_fr_DEER[#Headers],0))</f>
        <v>0.46</v>
      </c>
      <c r="AQ77" s="48" t="str" cm="1">
        <f t="array" ref="AQ77">INDEX(NTG_2020_fr_DEER[#All],MATCH(1,(NTG_2020_Map!$AK77=NTG_2020_fr_DEER[[#All],[NTG_ID]])*(NTG_2020_Map!$AL77=NTG_2020_fr_DEER[[#All],[Version]]),0),MATCH(AQ$2,NTG_2020_fr_DEER[#Headers],0))</f>
        <v>Greenhouse infrared film</v>
      </c>
      <c r="AR77" s="48" t="str" cm="1">
        <f t="array" ref="AR77">INDEX(NTG_2020_fr_DEER[#All],MATCH(1,(NTG_2020_Map!$AK77=NTG_2020_fr_DEER[[#All],[NTG_ID]])*(NTG_2020_Map!$AL77=NTG_2020_fr_DEER[[#All],[Version]]),0),MATCH(AR$2,NTG_2020_fr_DEER[#Headers],0))</f>
        <v>Deem-DEER|Deem-WP</v>
      </c>
      <c r="AS77" s="48" t="str" cm="1">
        <f t="array" ref="AS77">INDEX(NTG_2020_fr_DEER[#All],MATCH(1,(NTG_2020_Map!$AK77=NTG_2020_fr_DEER[[#All],[NTG_ID]])*(NTG_2020_Map!$AL77=NTG_2020_fr_DEER[[#All],[Version]]),0),MATCH(AS$2,NTG_2020_fr_DEER[#Headers],0))</f>
        <v>AOE</v>
      </c>
      <c r="AT77" s="48" t="str" cm="1">
        <f t="array" ref="AT77">INDEX(NTG_2020_fr_DEER[#All],MATCH(1,(NTG_2020_Map!$AK77=NTG_2020_fr_DEER[[#All],[NTG_ID]])*(NTG_2020_Map!$AL77=NTG_2020_fr_DEER[[#All],[Version]]),0),MATCH(AT$2,NTG_2020_fr_DEER[#Headers],0))</f>
        <v>DnCust|DnDeemed|DnCustDI|DnDeemDI</v>
      </c>
      <c r="AU77" s="48" t="str" cm="1">
        <f t="array" ref="AU77">INDEX(NTG_2020_fr_DEER[#All],MATCH(1,(NTG_2020_Map!$AK77=NTG_2020_fr_DEER[[#All],[NTG_ID]])*(NTG_2020_Map!$AL77=NTG_2020_fr_DEER[[#All],[Version]]),0),MATCH(AU$2,NTG_2020_fr_DEER[#Headers],0))</f>
        <v/>
      </c>
      <c r="AV77" s="49" t="str" cm="1">
        <f t="array" ref="AV77">INDEX(NTG_2020_fr_DEER[#All],MATCH(1,(NTG_2020_Map!$AK77=NTG_2020_fr_DEER[[#All],[NTG_ID]])*(NTG_2020_Map!$AL77=NTG_2020_fr_DEER[[#All],[Version]]),0),MATCH(AV$2,NTG_2020_fr_DEER[#Headers],0))</f>
        <v>1</v>
      </c>
      <c r="AW77" s="49" t="str" cm="1">
        <f t="array" ref="AW77">INDEX(NTG_2020_fr_DEER[#All],MATCH(1,(NTG_2020_Map!$AK77=NTG_2020_fr_DEER[[#All],[NTG_ID]])*(NTG_2020_Map!$AL77=NTG_2020_fr_DEER[[#All],[Version]]),0),MATCH(AW$2,NTG_2020_fr_DEER[#Headers],0))</f>
        <v>1</v>
      </c>
      <c r="AX77" s="49" t="str" cm="1">
        <f t="array" ref="AX77">INDEX(NTG_2020_fr_DEER[#All],MATCH(1,(NTG_2020_Map!$AK77=NTG_2020_fr_DEER[[#All],[NTG_ID]])*(NTG_2020_Map!$AL77=NTG_2020_fr_DEER[[#All],[Version]]),0),MATCH(AX$2,NTG_2020_fr_DEER[#Headers],0))</f>
        <v>0</v>
      </c>
      <c r="AY77" s="50" cm="1">
        <f t="array" ref="AY77">INDEX(NTG_2020_fr_DEER[#All],MATCH(1,(NTG_2020_Map!$AK77=NTG_2020_fr_DEER[[#All],[NTG_ID]])*(NTG_2020_Map!$AL77=NTG_2020_fr_DEER[[#All],[Version]]),0),MATCH(AY$2,NTG_2020_fr_DEER[#Headers],0))</f>
        <v>44855.677729618059</v>
      </c>
      <c r="AZ77" s="48" t="str" cm="1">
        <f t="array" ref="AZ77">INDEX(NTG_2020_fr_DEER[#All],MATCH(1,(NTG_2020_Map!$AK77=NTG_2020_fr_DEER[[#All],[NTG_ID]])*(NTG_2020_Map!$AL77=NTG_2020_fr_DEER[[#All],[Version]]),0),MATCH(AZ$2,NTG_2020_fr_DEER[#Headers],0))</f>
        <v>Expired record per Resolution E-5221 DEER2024</v>
      </c>
      <c r="BA77" s="48" t="str" cm="1">
        <f t="array" ref="BA77">INDEX(NTG_2020_fr_DEER[#All],MATCH(1,(NTG_2020_Map!$AK77=NTG_2020_fr_DEER[[#All],[NTG_ID]])*(NTG_2020_Map!$AL77=NTG_2020_fr_DEER[[#All],[Version]]),0),MATCH(BA$2,NTG_2020_fr_DEER[#Headers],0))</f>
        <v>Deemed Ex Ante Team</v>
      </c>
      <c r="BB77" s="50" cm="1">
        <f t="array" ref="BB77">INDEX(NTG_2020_fr_DEER[#All],MATCH(1,(NTG_2020_Map!$AK77=NTG_2020_fr_DEER[[#All],[NTG_ID]])*(NTG_2020_Map!$AL77=NTG_2020_fr_DEER[[#All],[Version]]),0),MATCH(BB$2,NTG_2020_fr_DEER[#Headers],0))</f>
        <v>44566.539816770834</v>
      </c>
      <c r="BC77" s="48" t="str" cm="1">
        <f t="array" ref="BC77">INDEX(NTG_2020_fr_DEER[#All],MATCH(1,(NTG_2020_Map!$AK77=NTG_2020_fr_DEER[[#All],[NTG_ID]])*(NTG_2020_Map!$AL77=NTG_2020_fr_DEER[[#All],[Version]]),0),MATCH(BC$2,NTG_2020_fr_DEER[#Headers],0))</f>
        <v/>
      </c>
      <c r="BD77" s="48" t="str" cm="1">
        <f t="array" ref="BD77">INDEX(NTG_2020_fr_DEER[#All],MATCH(1,(NTG_2020_Map!$AK76=NTG_2020_fr_DEER[[#All],[NTG_ID]])*(NTG_2020_Map!$AL76=NTG_2020_fr_DEER[[#All],[Version]]),0),MATCH(BD$2,NTG_2020_fr_DEER[#Headers],0))</f>
        <v>Deemed Ex Ante Team</v>
      </c>
      <c r="BE77" s="60" t="str" cm="1">
        <f t="array" ref="BE77">IFERROR(INDEX(NTG_2020_2022_09_06[#All],MATCH(1,(NTG_2020_Map!$AK76=INDEX(NTG_2020_2022_09_06[#All],,1))*(NTG_2020_Map!$AL76=INDEX(NTG_2020_2022_09_06[#All],,2)),0),8),"Record added subsequent to 2022-09-06")</f>
        <v>Record added subsequent to 2022-09-06</v>
      </c>
      <c r="BF77" s="60" t="str" cm="1">
        <f t="array" ref="BF77">IFERROR(INDEX(NTG_2020_2022_09_06[#All],MATCH(1,(NTG_2020_Map!$AK76=INDEX(NTG_2020_2022_09_06[#All],,1))*(NTG_2020_Map!$AL76=INDEX(NTG_2020_2022_09_06[#All],,2)),0),9),"Record added subsequent to 2022-09-06")</f>
        <v>Record added subsequent to 2022-09-06</v>
      </c>
      <c r="BG77" s="60" t="str" cm="1">
        <f t="array" ref="BG77">IFERROR(INDEX(NTG_2020_2022_09_06[#All],MATCH(1,(NTG_2020_Map!$AK76=INDEX(NTG_2020_2022_09_06[#All],,1))*(NTG_2020_Map!$AL76=INDEX(NTG_2020_2022_09_06[#All],,2)),0),10),"Record added subsequent to 2022-09-06")</f>
        <v>Record added subsequent to 2022-09-06</v>
      </c>
      <c r="BH77" s="63"/>
      <c r="BI77" s="63"/>
    </row>
    <row r="78" spans="1:61" ht="42" hidden="1">
      <c r="A78" s="42" t="str">
        <f t="shared" si="18"/>
        <v/>
      </c>
      <c r="B78" s="43" t="str">
        <f t="shared" si="18"/>
        <v/>
      </c>
      <c r="C78" s="43"/>
      <c r="D78" s="43" t="str">
        <f t="shared" si="19"/>
        <v/>
      </c>
      <c r="E78" s="43"/>
      <c r="F78" s="43" t="str">
        <f t="shared" si="20"/>
        <v/>
      </c>
      <c r="G78" s="43"/>
      <c r="H78" s="43">
        <f t="shared" si="21"/>
        <v>1</v>
      </c>
      <c r="I78" s="43" t="str">
        <f t="shared" si="21"/>
        <v/>
      </c>
      <c r="J78" s="43"/>
      <c r="K78" s="43" t="str">
        <f t="shared" si="14"/>
        <v/>
      </c>
      <c r="L78" s="43" t="str">
        <f t="shared" si="14"/>
        <v/>
      </c>
      <c r="M78" s="43" t="str">
        <f t="shared" si="14"/>
        <v/>
      </c>
      <c r="N78" s="105" t="str">
        <f t="shared" si="14"/>
        <v/>
      </c>
      <c r="O78" s="106" t="str">
        <f t="shared" si="14"/>
        <v/>
      </c>
      <c r="P78" s="113" t="str">
        <f t="shared" si="14"/>
        <v/>
      </c>
      <c r="Q78" s="42">
        <f t="shared" si="15"/>
        <v>1</v>
      </c>
      <c r="R78" s="43">
        <f t="shared" si="15"/>
        <v>1</v>
      </c>
      <c r="S78" s="43">
        <f t="shared" si="15"/>
        <v>1</v>
      </c>
      <c r="T78" s="43">
        <f t="shared" si="15"/>
        <v>1</v>
      </c>
      <c r="U78" s="43">
        <f t="shared" si="15"/>
        <v>1</v>
      </c>
      <c r="V78" s="43">
        <f t="shared" si="15"/>
        <v>1</v>
      </c>
      <c r="W78" s="43">
        <f t="shared" si="15"/>
        <v>1</v>
      </c>
      <c r="X78" s="44">
        <f t="shared" si="15"/>
        <v>1</v>
      </c>
      <c r="Y78" s="42">
        <f t="shared" si="16"/>
        <v>1</v>
      </c>
      <c r="Z78" s="43">
        <f t="shared" si="16"/>
        <v>1</v>
      </c>
      <c r="AA78" s="43">
        <f t="shared" si="16"/>
        <v>1</v>
      </c>
      <c r="AB78" s="43">
        <f t="shared" si="16"/>
        <v>1</v>
      </c>
      <c r="AC78" s="105">
        <f t="shared" si="16"/>
        <v>1</v>
      </c>
      <c r="AD78" s="106" t="str">
        <f t="shared" si="16"/>
        <v/>
      </c>
      <c r="AE78" s="106" t="str">
        <f t="shared" si="16"/>
        <v/>
      </c>
      <c r="AF78" s="106" t="str">
        <f t="shared" si="16"/>
        <v/>
      </c>
      <c r="AG78" s="106" t="str">
        <f t="shared" si="16"/>
        <v/>
      </c>
      <c r="AH78" s="107">
        <f t="shared" si="16"/>
        <v>1</v>
      </c>
      <c r="AI78" s="96" t="str">
        <f t="shared" si="17"/>
        <v/>
      </c>
      <c r="AJ78" s="45">
        <f t="shared" si="22"/>
        <v>1</v>
      </c>
      <c r="AK78" s="52" t="s">
        <v>40</v>
      </c>
      <c r="AL78" s="46" t="s">
        <v>25</v>
      </c>
      <c r="AM78" s="47">
        <v>43466</v>
      </c>
      <c r="AN78" s="47" cm="1">
        <f t="array" ref="AN78">IF(INDEX(NTG_2020_fr_DEER[#All],MATCH(1,(NTG_2020_Map!$AK78=NTG_2020_fr_DEER[[#All],[NTG_ID]])*(NTG_2020_Map!$AL78=NTG_2020_fr_DEER[[#All],[Version]]),0),MATCH(AN$2,NTG_2020_fr_DEER[#Headers],0))=0,"",INDEX(NTG_2020_fr_DEER[#All],MATCH(1,(NTG_2020_Map!$AK78=NTG_2020_fr_DEER[[#All],[NTG_ID]])*(NTG_2020_Map!$AL78=NTG_2020_fr_DEER[[#All],[Version]]),0),MATCH(AN$2,NTG_2020_fr_DEER[#Headers],0)))</f>
        <v>46022</v>
      </c>
      <c r="AO78" s="101" cm="1">
        <f t="array" ref="AO78">INDEX(NTG_2020_fr_DEER[#All],MATCH(1,(NTG_2020_Map!$AK78=NTG_2020_fr_DEER[[#All],[NTG_ID]])*(NTG_2020_Map!$AL78=NTG_2020_fr_DEER[[#All],[Version]]),0),MATCH(AO$2,NTG_2020_fr_DEER[#Headers],0))</f>
        <v>1</v>
      </c>
      <c r="AP78" s="101" cm="1">
        <f t="array" ref="AP78">INDEX(NTG_2020_fr_DEER[#All],MATCH(1,(NTG_2020_Map!$AK78=NTG_2020_fr_DEER[[#All],[NTG_ID]])*(NTG_2020_Map!$AL78=NTG_2020_fr_DEER[[#All],[Version]]),0),MATCH(AP$2,NTG_2020_fr_DEER[#Headers],0))</f>
        <v>1</v>
      </c>
      <c r="AQ78" s="48" t="str" cm="1">
        <f t="array" ref="AQ78">INDEX(NTG_2020_fr_DEER[#All],MATCH(1,(NTG_2020_Map!$AK78=NTG_2020_fr_DEER[[#All],[NTG_ID]])*(NTG_2020_Map!$AL78=NTG_2020_fr_DEER[[#All],[Version]]),0),MATCH(AQ$2,NTG_2020_fr_DEER[#Headers],0))</f>
        <v>Custom, experimental savings, e.g. using Randomized Control Trials (RCT)</v>
      </c>
      <c r="AR78" s="48" t="str" cm="1">
        <f t="array" ref="AR78">INDEX(NTG_2020_fr_DEER[#All],MATCH(1,(NTG_2020_Map!$AK78=NTG_2020_fr_DEER[[#All],[NTG_ID]])*(NTG_2020_Map!$AL78=NTG_2020_fr_DEER[[#All],[Version]]),0),MATCH(AR$2,NTG_2020_fr_DEER[#Headers],0))</f>
        <v>Cust-RCT</v>
      </c>
      <c r="AS78" s="48" t="str" cm="1">
        <f t="array" ref="AS78">INDEX(NTG_2020_fr_DEER[#All],MATCH(1,(NTG_2020_Map!$AK78=NTG_2020_fr_DEER[[#All],[NTG_ID]])*(NTG_2020_Map!$AL78=NTG_2020_fr_DEER[[#All],[Version]]),0),MATCH(AS$2,NTG_2020_fr_DEER[#Headers],0))</f>
        <v>AOE|AR|BRO-Bhv|BRO-Op|BRO-RCx|BW|NC|NR</v>
      </c>
      <c r="AT78" s="48" t="str" cm="1">
        <f t="array" ref="AT78">INDEX(NTG_2020_fr_DEER[#All],MATCH(1,(NTG_2020_Map!$AK78=NTG_2020_fr_DEER[[#All],[NTG_ID]])*(NTG_2020_Map!$AL78=NTG_2020_fr_DEER[[#All],[Version]]),0),MATCH(AT$2,NTG_2020_fr_DEER[#Headers],0))</f>
        <v>UpDeemed|DnCust|DnDeemed|DnCustDI|DnDeemDI</v>
      </c>
      <c r="AU78" s="48" t="str" cm="1">
        <f t="array" ref="AU78">INDEX(NTG_2020_fr_DEER[#All],MATCH(1,(NTG_2020_Map!$AK78=NTG_2020_fr_DEER[[#All],[NTG_ID]])*(NTG_2020_Map!$AL78=NTG_2020_fr_DEER[[#All],[Version]]),0),MATCH(AU$2,NTG_2020_fr_DEER[#Headers],0))</f>
        <v/>
      </c>
      <c r="AV78" s="49" t="str" cm="1">
        <f t="array" ref="AV78">INDEX(NTG_2020_fr_DEER[#All],MATCH(1,(NTG_2020_Map!$AK78=NTG_2020_fr_DEER[[#All],[NTG_ID]])*(NTG_2020_Map!$AL78=NTG_2020_fr_DEER[[#All],[Version]]),0),MATCH(AV$2,NTG_2020_fr_DEER[#Headers],0))</f>
        <v>1</v>
      </c>
      <c r="AW78" s="49" t="str" cm="1">
        <f t="array" ref="AW78">INDEX(NTG_2020_fr_DEER[#All],MATCH(1,(NTG_2020_Map!$AK78=NTG_2020_fr_DEER[[#All],[NTG_ID]])*(NTG_2020_Map!$AL78=NTG_2020_fr_DEER[[#All],[Version]]),0),MATCH(AW$2,NTG_2020_fr_DEER[#Headers],0))</f>
        <v>1</v>
      </c>
      <c r="AX78" s="49" t="str" cm="1">
        <f t="array" ref="AX78">INDEX(NTG_2020_fr_DEER[#All],MATCH(1,(NTG_2020_Map!$AK78=NTG_2020_fr_DEER[[#All],[NTG_ID]])*(NTG_2020_Map!$AL78=NTG_2020_fr_DEER[[#All],[Version]]),0),MATCH(AX$2,NTG_2020_fr_DEER[#Headers],0))</f>
        <v>0</v>
      </c>
      <c r="AY78" s="50" cm="1">
        <f t="array" ref="AY78">INDEX(NTG_2020_fr_DEER[#All],MATCH(1,(NTG_2020_Map!$AK78=NTG_2020_fr_DEER[[#All],[NTG_ID]])*(NTG_2020_Map!$AL78=NTG_2020_fr_DEER[[#All],[Version]]),0),MATCH(AY$2,NTG_2020_fr_DEER[#Headers],0))</f>
        <v>45448.629734189817</v>
      </c>
      <c r="AZ78" s="48" t="str" cm="1">
        <f t="array" ref="AZ78">INDEX(NTG_2020_fr_DEER[#All],MATCH(1,(NTG_2020_Map!$AK78=NTG_2020_fr_DEER[[#All],[NTG_ID]])*(NTG_2020_Map!$AL78=NTG_2020_fr_DEER[[#All],[Version]]),0),MATCH(AZ$2,NTG_2020_fr_DEER[#Headers],0))</f>
        <v>Expired this record since a new record was created that uses the updated Measure Impact Types and Delivery Types per DEER2026 Scoping Document.</v>
      </c>
      <c r="BA78" s="48" t="str" cm="1">
        <f t="array" ref="BA78">INDEX(NTG_2020_fr_DEER[#All],MATCH(1,(NTG_2020_Map!$AK78=NTG_2020_fr_DEER[[#All],[NTG_ID]])*(NTG_2020_Map!$AL78=NTG_2020_fr_DEER[[#All],[Version]]),0),MATCH(BA$2,NTG_2020_fr_DEER[#Headers],0))</f>
        <v>Deemed Ex Ante Team</v>
      </c>
      <c r="BB78" s="50" cm="1">
        <f t="array" ref="BB78">INDEX(NTG_2020_fr_DEER[#All],MATCH(1,(NTG_2020_Map!$AK78=NTG_2020_fr_DEER[[#All],[NTG_ID]])*(NTG_2020_Map!$AL78=NTG_2020_fr_DEER[[#All],[Version]]),0),MATCH(BB$2,NTG_2020_fr_DEER[#Headers],0))</f>
        <v>44566.539816770834</v>
      </c>
      <c r="BC78" s="48" t="str" cm="1">
        <f t="array" ref="BC78">INDEX(NTG_2020_fr_DEER[#All],MATCH(1,(NTG_2020_Map!$AK78=NTG_2020_fr_DEER[[#All],[NTG_ID]])*(NTG_2020_Map!$AL78=NTG_2020_fr_DEER[[#All],[Version]]),0),MATCH(BC$2,NTG_2020_fr_DEER[#Headers],0))</f>
        <v/>
      </c>
      <c r="BD78" s="48" t="str" cm="1">
        <f t="array" ref="BD78">INDEX(NTG_2020_fr_DEER[#All],MATCH(1,(NTG_2020_Map!$AK77=NTG_2020_fr_DEER[[#All],[NTG_ID]])*(NTG_2020_Map!$AL77=NTG_2020_fr_DEER[[#All],[Version]]),0),MATCH(BD$2,NTG_2020_fr_DEER[#Headers],0))</f>
        <v>Deemed Ex Ante Team</v>
      </c>
      <c r="BE78" s="60" t="str" cm="1">
        <f t="array" ref="BE78">IFERROR(INDEX(NTG_2020_2022_09_06[#All],MATCH(1,(NTG_2020_Map!$AK77=INDEX(NTG_2020_2022_09_06[#All],,1))*(NTG_2020_Map!$AL77=INDEX(NTG_2020_2022_09_06[#All],,2)),0),8),"Record added subsequent to 2022-09-06")</f>
        <v>Deemed</v>
      </c>
      <c r="BF78" s="60" t="str" cm="1">
        <f t="array" ref="BF78">IFERROR(INDEX(NTG_2020_2022_09_06[#All],MATCH(1,(NTG_2020_Map!$AK77=INDEX(NTG_2020_2022_09_06[#All],,1))*(NTG_2020_Map!$AL77=INDEX(NTG_2020_2022_09_06[#All],,2)),0),9),"Record added subsequent to 2022-09-06")</f>
        <v>Add-on equipment</v>
      </c>
      <c r="BG78" s="60" t="str" cm="1">
        <f t="array" ref="BG78">IFERROR(INDEX(NTG_2020_2022_09_06[#All],MATCH(1,(NTG_2020_Map!$AK77=INDEX(NTG_2020_2022_09_06[#All],,1))*(NTG_2020_Map!$AL77=INDEX(NTG_2020_2022_09_06[#All],,2)),0),10),"Record added subsequent to 2022-09-06")</f>
        <v>Downstream</v>
      </c>
      <c r="BH78" s="63"/>
      <c r="BI78" s="63"/>
    </row>
    <row r="79" spans="1:61" ht="42" hidden="1">
      <c r="A79" s="42" t="str">
        <f t="shared" si="18"/>
        <v/>
      </c>
      <c r="B79" s="43" t="str">
        <f t="shared" si="18"/>
        <v/>
      </c>
      <c r="C79" s="43"/>
      <c r="D79" s="43" t="str">
        <f t="shared" si="19"/>
        <v/>
      </c>
      <c r="E79" s="43"/>
      <c r="F79" s="43" t="str">
        <f t="shared" si="20"/>
        <v/>
      </c>
      <c r="G79" s="43"/>
      <c r="H79" s="43" t="str">
        <f t="shared" si="21"/>
        <v/>
      </c>
      <c r="I79" s="43" t="str">
        <f t="shared" si="21"/>
        <v/>
      </c>
      <c r="J79" s="43"/>
      <c r="K79" s="43" t="str">
        <f t="shared" ref="K79:P110" si="23">IF(ISERROR(FIND(K$2,$AR79)),"",1)</f>
        <v/>
      </c>
      <c r="L79" s="43">
        <f t="shared" si="23"/>
        <v>1</v>
      </c>
      <c r="M79" s="43" t="str">
        <f t="shared" si="23"/>
        <v/>
      </c>
      <c r="N79" s="105" t="str">
        <f t="shared" si="23"/>
        <v/>
      </c>
      <c r="O79" s="106" t="str">
        <f t="shared" si="23"/>
        <v/>
      </c>
      <c r="P79" s="113">
        <f t="shared" si="23"/>
        <v>1</v>
      </c>
      <c r="Q79" s="42">
        <f t="shared" si="15"/>
        <v>1</v>
      </c>
      <c r="R79" s="43">
        <f t="shared" si="15"/>
        <v>1</v>
      </c>
      <c r="S79" s="43">
        <f t="shared" si="15"/>
        <v>1</v>
      </c>
      <c r="T79" s="43">
        <f t="shared" si="15"/>
        <v>1</v>
      </c>
      <c r="U79" s="43">
        <f t="shared" si="15"/>
        <v>1</v>
      </c>
      <c r="V79" s="43">
        <f t="shared" si="15"/>
        <v>1</v>
      </c>
      <c r="W79" s="43">
        <f t="shared" si="15"/>
        <v>1</v>
      </c>
      <c r="X79" s="44">
        <f t="shared" si="15"/>
        <v>1</v>
      </c>
      <c r="Y79" s="42">
        <f t="shared" si="16"/>
        <v>1</v>
      </c>
      <c r="Z79" s="43">
        <f t="shared" si="16"/>
        <v>1</v>
      </c>
      <c r="AA79" s="43">
        <f t="shared" si="16"/>
        <v>1</v>
      </c>
      <c r="AB79" s="43">
        <f t="shared" si="16"/>
        <v>1</v>
      </c>
      <c r="AC79" s="105">
        <f t="shared" si="16"/>
        <v>1</v>
      </c>
      <c r="AD79" s="106" t="str">
        <f t="shared" si="16"/>
        <v/>
      </c>
      <c r="AE79" s="106" t="str">
        <f t="shared" si="16"/>
        <v/>
      </c>
      <c r="AF79" s="106" t="str">
        <f t="shared" si="16"/>
        <v/>
      </c>
      <c r="AG79" s="106" t="str">
        <f t="shared" si="16"/>
        <v/>
      </c>
      <c r="AH79" s="107">
        <f t="shared" si="16"/>
        <v>1</v>
      </c>
      <c r="AI79" s="96" t="str">
        <f t="shared" si="17"/>
        <v/>
      </c>
      <c r="AJ79" s="45" t="str">
        <f t="shared" si="22"/>
        <v/>
      </c>
      <c r="AK79" s="52" t="s">
        <v>124</v>
      </c>
      <c r="AL79" s="46" t="s">
        <v>11</v>
      </c>
      <c r="AM79" s="47">
        <v>43466</v>
      </c>
      <c r="AN79" s="47" cm="1">
        <f t="array" ref="AN79">IF(INDEX(NTG_2020_fr_DEER[#All],MATCH(1,(NTG_2020_Map!$AK79=NTG_2020_fr_DEER[[#All],[NTG_ID]])*(NTG_2020_Map!$AL79=NTG_2020_fr_DEER[[#All],[Version]]),0),MATCH(AN$2,NTG_2020_fr_DEER[#Headers],0))=0,"",INDEX(NTG_2020_fr_DEER[#All],MATCH(1,(NTG_2020_Map!$AK79=NTG_2020_fr_DEER[[#All],[NTG_ID]])*(NTG_2020_Map!$AL79=NTG_2020_fr_DEER[[#All],[Version]]),0),MATCH(AN$2,NTG_2020_fr_DEER[#Headers],0)))</f>
        <v>46022</v>
      </c>
      <c r="AO79" s="101" cm="1">
        <f t="array" ref="AO79">INDEX(NTG_2020_fr_DEER[#All],MATCH(1,(NTG_2020_Map!$AK79=NTG_2020_fr_DEER[[#All],[NTG_ID]])*(NTG_2020_Map!$AL79=NTG_2020_fr_DEER[[#All],[Version]]),0),MATCH(AO$2,NTG_2020_fr_DEER[#Headers],0))</f>
        <v>0.55000000000000004</v>
      </c>
      <c r="AP79" s="101" cm="1">
        <f t="array" ref="AP79">INDEX(NTG_2020_fr_DEER[#All],MATCH(1,(NTG_2020_Map!$AK79=NTG_2020_fr_DEER[[#All],[NTG_ID]])*(NTG_2020_Map!$AL79=NTG_2020_fr_DEER[[#All],[Version]]),0),MATCH(AP$2,NTG_2020_fr_DEER[#Headers],0))</f>
        <v>0.55000000000000004</v>
      </c>
      <c r="AQ79" s="48" t="str" cm="1">
        <f t="array" ref="AQ79">INDEX(NTG_2020_fr_DEER[#All],MATCH(1,(NTG_2020_Map!$AK79=NTG_2020_fr_DEER[[#All],[NTG_ID]])*(NTG_2020_Map!$AL79=NTG_2020_fr_DEER[[#All],[Version]]),0),MATCH(AQ$2,NTG_2020_fr_DEER[#Headers],0))</f>
        <v>All other EEM with no evaluated NTGR; existing EEM with same delivery mechanism for more than 2 years</v>
      </c>
      <c r="AR79" s="48" t="str" cm="1">
        <f t="array" ref="AR79">INDEX(NTG_2020_fr_DEER[#All],MATCH(1,(NTG_2020_Map!$AK79=NTG_2020_fr_DEER[[#All],[NTG_ID]])*(NTG_2020_Map!$AL79=NTG_2020_fr_DEER[[#All],[Version]]),0),MATCH(AR$2,NTG_2020_fr_DEER[#Headers],0))</f>
        <v>Deem-DEER|Deem-WP</v>
      </c>
      <c r="AS79" s="48" t="str" cm="1">
        <f t="array" ref="AS79">INDEX(NTG_2020_fr_DEER[#All],MATCH(1,(NTG_2020_Map!$AK79=NTG_2020_fr_DEER[[#All],[NTG_ID]])*(NTG_2020_Map!$AL79=NTG_2020_fr_DEER[[#All],[Version]]),0),MATCH(AS$2,NTG_2020_fr_DEER[#Headers],0))</f>
        <v>AOE|AR|BRO-Bhv|BRO-Op|BRO-RCx|BW|NC|NR</v>
      </c>
      <c r="AT79" s="48" t="str" cm="1">
        <f t="array" ref="AT79">INDEX(NTG_2020_fr_DEER[#All],MATCH(1,(NTG_2020_Map!$AK79=NTG_2020_fr_DEER[[#All],[NTG_ID]])*(NTG_2020_Map!$AL79=NTG_2020_fr_DEER[[#All],[Version]]),0),MATCH(AT$2,NTG_2020_fr_DEER[#Headers],0))</f>
        <v>UpDeemed|DnCust|DnDeemed|DnCustDI|DnDeemDI</v>
      </c>
      <c r="AU79" s="48" t="str" cm="1">
        <f t="array" ref="AU79">INDEX(NTG_2020_fr_DEER[#All],MATCH(1,(NTG_2020_Map!$AK79=NTG_2020_fr_DEER[[#All],[NTG_ID]])*(NTG_2020_Map!$AL79=NTG_2020_fr_DEER[[#All],[Version]]),0),MATCH(AU$2,NTG_2020_fr_DEER[#Headers],0))</f>
        <v/>
      </c>
      <c r="AV79" s="49" t="str" cm="1">
        <f t="array" ref="AV79">INDEX(NTG_2020_fr_DEER[#All],MATCH(1,(NTG_2020_Map!$AK79=NTG_2020_fr_DEER[[#All],[NTG_ID]])*(NTG_2020_Map!$AL79=NTG_2020_fr_DEER[[#All],[Version]]),0),MATCH(AV$2,NTG_2020_fr_DEER[#Headers],0))</f>
        <v>1</v>
      </c>
      <c r="AW79" s="49" t="str" cm="1">
        <f t="array" ref="AW79">INDEX(NTG_2020_fr_DEER[#All],MATCH(1,(NTG_2020_Map!$AK79=NTG_2020_fr_DEER[[#All],[NTG_ID]])*(NTG_2020_Map!$AL79=NTG_2020_fr_DEER[[#All],[Version]]),0),MATCH(AW$2,NTG_2020_fr_DEER[#Headers],0))</f>
        <v>1</v>
      </c>
      <c r="AX79" s="49" t="str" cm="1">
        <f t="array" ref="AX79">INDEX(NTG_2020_fr_DEER[#All],MATCH(1,(NTG_2020_Map!$AK79=NTG_2020_fr_DEER[[#All],[NTG_ID]])*(NTG_2020_Map!$AL79=NTG_2020_fr_DEER[[#All],[Version]]),0),MATCH(AX$2,NTG_2020_fr_DEER[#Headers],0))</f>
        <v>0</v>
      </c>
      <c r="AY79" s="50" cm="1">
        <f t="array" ref="AY79">INDEX(NTG_2020_fr_DEER[#All],MATCH(1,(NTG_2020_Map!$AK79=NTG_2020_fr_DEER[[#All],[NTG_ID]])*(NTG_2020_Map!$AL79=NTG_2020_fr_DEER[[#All],[Version]]),0),MATCH(AY$2,NTG_2020_fr_DEER[#Headers],0))</f>
        <v>45448.629734189817</v>
      </c>
      <c r="AZ79" s="48" t="str" cm="1">
        <f t="array" ref="AZ79">INDEX(NTG_2020_fr_DEER[#All],MATCH(1,(NTG_2020_Map!$AK79=NTG_2020_fr_DEER[[#All],[NTG_ID]])*(NTG_2020_Map!$AL79=NTG_2020_fr_DEER[[#All],[Version]]),0),MATCH(AZ$2,NTG_2020_fr_DEER[#Headers],0))</f>
        <v>Expired this record since a new record was created that uses the updated Measure Impact Types and Delivery Types per DEER2026 Scoping Document.</v>
      </c>
      <c r="BA79" s="48" t="str" cm="1">
        <f t="array" ref="BA79">INDEX(NTG_2020_fr_DEER[#All],MATCH(1,(NTG_2020_Map!$AK79=NTG_2020_fr_DEER[[#All],[NTG_ID]])*(NTG_2020_Map!$AL79=NTG_2020_fr_DEER[[#All],[Version]]),0),MATCH(BA$2,NTG_2020_fr_DEER[#Headers],0))</f>
        <v>Deemed Ex Ante Team</v>
      </c>
      <c r="BB79" s="50" cm="1">
        <f t="array" ref="BB79">INDEX(NTG_2020_fr_DEER[#All],MATCH(1,(NTG_2020_Map!$AK79=NTG_2020_fr_DEER[[#All],[NTG_ID]])*(NTG_2020_Map!$AL79=NTG_2020_fr_DEER[[#All],[Version]]),0),MATCH(BB$2,NTG_2020_fr_DEER[#Headers],0))</f>
        <v>44566.539816770834</v>
      </c>
      <c r="BC79" s="48" t="str" cm="1">
        <f t="array" ref="BC79">INDEX(NTG_2020_fr_DEER[#All],MATCH(1,(NTG_2020_Map!$AK79=NTG_2020_fr_DEER[[#All],[NTG_ID]])*(NTG_2020_Map!$AL79=NTG_2020_fr_DEER[[#All],[Version]]),0),MATCH(BC$2,NTG_2020_fr_DEER[#Headers],0))</f>
        <v/>
      </c>
      <c r="BD79" s="48" t="str" cm="1">
        <f t="array" ref="BD79">INDEX(NTG_2020_fr_DEER[#All],MATCH(1,(NTG_2020_Map!$AK78=NTG_2020_fr_DEER[[#All],[NTG_ID]])*(NTG_2020_Map!$AL78=NTG_2020_fr_DEER[[#All],[Version]]),0),MATCH(BD$2,NTG_2020_fr_DEER[#Headers],0))</f>
        <v>Deemed Ex Ante Team</v>
      </c>
      <c r="BE79" s="60" t="str" cm="1">
        <f t="array" ref="BE79">IFERROR(INDEX(NTG_2020_2022_09_06[#All],MATCH(1,(NTG_2020_Map!$AK78=INDEX(NTG_2020_2022_09_06[#All],,1))*(NTG_2020_Map!$AL78=INDEX(NTG_2020_2022_09_06[#All],,2)),0),8),"Record added subsequent to 2022-09-06")</f>
        <v>Cust-RCT</v>
      </c>
      <c r="BF79" s="60" t="str" cm="1">
        <f t="array" ref="BF79">IFERROR(INDEX(NTG_2020_2022_09_06[#All],MATCH(1,(NTG_2020_Map!$AK78=INDEX(NTG_2020_2022_09_06[#All],,1))*(NTG_2020_Map!$AL78=INDEX(NTG_2020_2022_09_06[#All],,2)),0),9),"Record added subsequent to 2022-09-06")</f>
        <v>All</v>
      </c>
      <c r="BG79" s="60" t="str" cm="1">
        <f t="array" ref="BG79">IFERROR(INDEX(NTG_2020_2022_09_06[#All],MATCH(1,(NTG_2020_Map!$AK78=INDEX(NTG_2020_2022_09_06[#All],,1))*(NTG_2020_Map!$AL78=INDEX(NTG_2020_2022_09_06[#All],,2)),0),10),"Record added subsequent to 2022-09-06")</f>
        <v>All</v>
      </c>
      <c r="BH79" s="63"/>
      <c r="BI79" s="63"/>
    </row>
    <row r="80" spans="1:61" ht="31.5" hidden="1">
      <c r="A80" s="42" t="str">
        <f t="shared" si="18"/>
        <v/>
      </c>
      <c r="B80" s="43">
        <f t="shared" si="18"/>
        <v>1</v>
      </c>
      <c r="C80" s="43"/>
      <c r="D80" s="43" t="str">
        <f t="shared" si="19"/>
        <v/>
      </c>
      <c r="E80" s="43"/>
      <c r="F80" s="43" t="str">
        <f t="shared" si="20"/>
        <v/>
      </c>
      <c r="G80" s="43"/>
      <c r="H80" s="43" t="str">
        <f t="shared" si="21"/>
        <v/>
      </c>
      <c r="I80" s="43" t="str">
        <f t="shared" si="21"/>
        <v/>
      </c>
      <c r="J80" s="43"/>
      <c r="K80" s="43" t="str">
        <f t="shared" si="23"/>
        <v/>
      </c>
      <c r="L80" s="43">
        <f t="shared" si="23"/>
        <v>1</v>
      </c>
      <c r="M80" s="43" t="str">
        <f t="shared" si="23"/>
        <v/>
      </c>
      <c r="N80" s="105" t="str">
        <f t="shared" si="23"/>
        <v/>
      </c>
      <c r="O80" s="106" t="str">
        <f t="shared" si="23"/>
        <v/>
      </c>
      <c r="P80" s="113">
        <f t="shared" si="23"/>
        <v>1</v>
      </c>
      <c r="Q80" s="42">
        <f t="shared" si="15"/>
        <v>1</v>
      </c>
      <c r="R80" s="43">
        <f t="shared" si="15"/>
        <v>1</v>
      </c>
      <c r="S80" s="43" t="str">
        <f t="shared" si="15"/>
        <v/>
      </c>
      <c r="T80" s="43" t="str">
        <f t="shared" si="15"/>
        <v/>
      </c>
      <c r="U80" s="43">
        <f t="shared" si="15"/>
        <v>1</v>
      </c>
      <c r="V80" s="43">
        <f t="shared" si="15"/>
        <v>1</v>
      </c>
      <c r="W80" s="43" t="str">
        <f t="shared" si="15"/>
        <v/>
      </c>
      <c r="X80" s="44">
        <f t="shared" si="15"/>
        <v>1</v>
      </c>
      <c r="Y80" s="42" t="str">
        <f t="shared" si="16"/>
        <v/>
      </c>
      <c r="Z80" s="43">
        <f t="shared" si="16"/>
        <v>1</v>
      </c>
      <c r="AA80" s="43" t="str">
        <f t="shared" si="16"/>
        <v/>
      </c>
      <c r="AB80" s="43">
        <f t="shared" si="16"/>
        <v>1</v>
      </c>
      <c r="AC80" s="105">
        <f t="shared" si="16"/>
        <v>1</v>
      </c>
      <c r="AD80" s="106" t="str">
        <f t="shared" si="16"/>
        <v/>
      </c>
      <c r="AE80" s="106" t="str">
        <f t="shared" si="16"/>
        <v/>
      </c>
      <c r="AF80" s="106" t="str">
        <f t="shared" si="16"/>
        <v/>
      </c>
      <c r="AG80" s="106" t="str">
        <f t="shared" si="16"/>
        <v/>
      </c>
      <c r="AH80" s="107">
        <f t="shared" si="16"/>
        <v>1</v>
      </c>
      <c r="AI80" s="96">
        <f t="shared" si="17"/>
        <v>1</v>
      </c>
      <c r="AJ80" s="45">
        <f t="shared" si="22"/>
        <v>1</v>
      </c>
      <c r="AK80" s="52" t="s">
        <v>29</v>
      </c>
      <c r="AL80" s="46" t="s">
        <v>54</v>
      </c>
      <c r="AM80" s="47">
        <v>44562</v>
      </c>
      <c r="AN80" s="47" cm="1">
        <f t="array" ref="AN80">IF(INDEX(NTG_2020_fr_DEER[#All],MATCH(1,(NTG_2020_Map!$AK80=NTG_2020_fr_DEER[[#All],[NTG_ID]])*(NTG_2020_Map!$AL80=NTG_2020_fr_DEER[[#All],[Version]]),0),MATCH(AN$2,NTG_2020_fr_DEER[#Headers],0))=0,"",INDEX(NTG_2020_fr_DEER[#All],MATCH(1,(NTG_2020_Map!$AK80=NTG_2020_fr_DEER[[#All],[NTG_ID]])*(NTG_2020_Map!$AL80=NTG_2020_fr_DEER[[#All],[Version]]),0),MATCH(AN$2,NTG_2020_fr_DEER[#Headers],0)))</f>
        <v>46022</v>
      </c>
      <c r="AO80" s="101" cm="1">
        <f t="array" ref="AO80">INDEX(NTG_2020_fr_DEER[#All],MATCH(1,(NTG_2020_Map!$AK80=NTG_2020_fr_DEER[[#All],[NTG_ID]])*(NTG_2020_Map!$AL80=NTG_2020_fr_DEER[[#All],[Version]]),0),MATCH(AO$2,NTG_2020_fr_DEER[#Headers],0))</f>
        <v>0.85</v>
      </c>
      <c r="AP80" s="101" cm="1">
        <f t="array" ref="AP80">INDEX(NTG_2020_fr_DEER[#All],MATCH(1,(NTG_2020_Map!$AK80=NTG_2020_fr_DEER[[#All],[NTG_ID]])*(NTG_2020_Map!$AL80=NTG_2020_fr_DEER[[#All],[Version]]),0),MATCH(AP$2,NTG_2020_fr_DEER[#Headers],0))</f>
        <v>0.85</v>
      </c>
      <c r="AQ80" s="48" t="str" cm="1">
        <f t="array" ref="AQ80">INDEX(NTG_2020_fr_DEER[#All],MATCH(1,(NTG_2020_Map!$AK80=NTG_2020_fr_DEER[[#All],[NTG_ID]])*(NTG_2020_Map!$AL80=NTG_2020_fr_DEER[[#All],[Version]]),0),MATCH(AQ$2,NTG_2020_fr_DEER[#Headers],0))</f>
        <v>HTR measure for Res sector, any building type</v>
      </c>
      <c r="AR80" s="48" t="str" cm="1">
        <f t="array" ref="AR80">INDEX(NTG_2020_fr_DEER[#All],MATCH(1,(NTG_2020_Map!$AK80=NTG_2020_fr_DEER[[#All],[NTG_ID]])*(NTG_2020_Map!$AL80=NTG_2020_fr_DEER[[#All],[Version]]),0),MATCH(AR$2,NTG_2020_fr_DEER[#Headers],0))</f>
        <v>Cust-Gen|Deem-DEER|Deem-WP</v>
      </c>
      <c r="AS80" s="48" t="str" cm="1">
        <f t="array" ref="AS80">INDEX(NTG_2020_fr_DEER[#All],MATCH(1,(NTG_2020_Map!$AK80=NTG_2020_fr_DEER[[#All],[NTG_ID]])*(NTG_2020_Map!$AL80=NTG_2020_fr_DEER[[#All],[Version]]),0),MATCH(AS$2,NTG_2020_fr_DEER[#Headers],0))</f>
        <v>AOE|AR|BRO-RCx|BW|NR</v>
      </c>
      <c r="AT80" s="48" t="str" cm="1">
        <f t="array" ref="AT80">INDEX(NTG_2020_fr_DEER[#All],MATCH(1,(NTG_2020_Map!$AK80=NTG_2020_fr_DEER[[#All],[NTG_ID]])*(NTG_2020_Map!$AL80=NTG_2020_fr_DEER[[#All],[Version]]),0),MATCH(AT$2,NTG_2020_fr_DEER[#Headers],0))</f>
        <v>DnCust|DnCustDI|DnDeemDI</v>
      </c>
      <c r="AU80" s="48" t="str" cm="1">
        <f t="array" ref="AU80">INDEX(NTG_2020_fr_DEER[#All],MATCH(1,(NTG_2020_Map!$AK80=NTG_2020_fr_DEER[[#All],[NTG_ID]])*(NTG_2020_Map!$AL80=NTG_2020_fr_DEER[[#All],[Version]]),0),MATCH(AU$2,NTG_2020_fr_DEER[#Headers],0))</f>
        <v/>
      </c>
      <c r="AV80" s="49" t="str" cm="1">
        <f t="array" ref="AV80">INDEX(NTG_2020_fr_DEER[#All],MATCH(1,(NTG_2020_Map!$AK80=NTG_2020_fr_DEER[[#All],[NTG_ID]])*(NTG_2020_Map!$AL80=NTG_2020_fr_DEER[[#All],[Version]]),0),MATCH(AV$2,NTG_2020_fr_DEER[#Headers],0))</f>
        <v>1</v>
      </c>
      <c r="AW80" s="49" t="str" cm="1">
        <f t="array" ref="AW80">INDEX(NTG_2020_fr_DEER[#All],MATCH(1,(NTG_2020_Map!$AK80=NTG_2020_fr_DEER[[#All],[NTG_ID]])*(NTG_2020_Map!$AL80=NTG_2020_fr_DEER[[#All],[Version]]),0),MATCH(AW$2,NTG_2020_fr_DEER[#Headers],0))</f>
        <v>1</v>
      </c>
      <c r="AX80" s="49" t="str" cm="1">
        <f t="array" ref="AX80">INDEX(NTG_2020_fr_DEER[#All],MATCH(1,(NTG_2020_Map!$AK80=NTG_2020_fr_DEER[[#All],[NTG_ID]])*(NTG_2020_Map!$AL80=NTG_2020_fr_DEER[[#All],[Version]]),0),MATCH(AX$2,NTG_2020_fr_DEER[#Headers],0))</f>
        <v>0</v>
      </c>
      <c r="AY80" s="50" cm="1">
        <f t="array" ref="AY80">INDEX(NTG_2020_fr_DEER[#All],MATCH(1,(NTG_2020_Map!$AK80=NTG_2020_fr_DEER[[#All],[NTG_ID]])*(NTG_2020_Map!$AL80=NTG_2020_fr_DEER[[#All],[Version]]),0),MATCH(AY$2,NTG_2020_fr_DEER[#Headers],0))</f>
        <v>45448.629734189817</v>
      </c>
      <c r="AZ80" s="48" t="str" cm="1">
        <f t="array" ref="AZ80">INDEX(NTG_2020_fr_DEER[#All],MATCH(1,(NTG_2020_Map!$AK80=NTG_2020_fr_DEER[[#All],[NTG_ID]])*(NTG_2020_Map!$AL80=NTG_2020_fr_DEER[[#All],[Version]]),0),MATCH(AZ$2,NTG_2020_fr_DEER[#Headers],0))</f>
        <v>Expired this record since a new record was created that uses the updated Measure Impact Types and Delivery Types per DEER2026 Scoping Document.</v>
      </c>
      <c r="BA80" s="48" t="str" cm="1">
        <f t="array" ref="BA80">INDEX(NTG_2020_fr_DEER[#All],MATCH(1,(NTG_2020_Map!$AK80=NTG_2020_fr_DEER[[#All],[NTG_ID]])*(NTG_2020_Map!$AL80=NTG_2020_fr_DEER[[#All],[Version]]),0),MATCH(BA$2,NTG_2020_fr_DEER[#Headers],0))</f>
        <v>Deemed Ex Ante Team</v>
      </c>
      <c r="BB80" s="50" cm="1">
        <f t="array" ref="BB80">INDEX(NTG_2020_fr_DEER[#All],MATCH(1,(NTG_2020_Map!$AK80=NTG_2020_fr_DEER[[#All],[NTG_ID]])*(NTG_2020_Map!$AL80=NTG_2020_fr_DEER[[#All],[Version]]),0),MATCH(BB$2,NTG_2020_fr_DEER[#Headers],0))</f>
        <v>44734.348686504629</v>
      </c>
      <c r="BC80" s="48" t="str" cm="1">
        <f t="array" ref="BC80">INDEX(NTG_2020_fr_DEER[#All],MATCH(1,(NTG_2020_Map!$AK80=NTG_2020_fr_DEER[[#All],[NTG_ID]])*(NTG_2020_Map!$AL80=NTG_2020_fr_DEER[[#All],[Version]]),0),MATCH(BC$2,NTG_2020_fr_DEER[#Headers],0))</f>
        <v>Added Measure Application Types (AOE, BRO-RCx, &amp; BW) eligible for Direct-Install Delivery Type (DnDeemDI &amp; DnCustDI) per Resolution E-5221.</v>
      </c>
      <c r="BD80" s="48" t="str" cm="1">
        <f t="array" ref="BD80">INDEX(NTG_2020_fr_DEER[#All],MATCH(1,(NTG_2020_Map!$AK79=NTG_2020_fr_DEER[[#All],[NTG_ID]])*(NTG_2020_Map!$AL79=NTG_2020_fr_DEER[[#All],[Version]]),0),MATCH(BD$2,NTG_2020_fr_DEER[#Headers],0))</f>
        <v>Deemed Ex Ante Team</v>
      </c>
      <c r="BE80" s="60" t="str" cm="1">
        <f t="array" ref="BE80">IFERROR(INDEX(NTG_2020_2022_09_06[#All],MATCH(1,(NTG_2020_Map!$AK79=INDEX(NTG_2020_2022_09_06[#All],,1))*(NTG_2020_Map!$AL79=INDEX(NTG_2020_2022_09_06[#All],,2)),0),8),"Record added subsequent to 2022-09-06")</f>
        <v>Deemed</v>
      </c>
      <c r="BF80" s="60" t="str" cm="1">
        <f t="array" ref="BF80">IFERROR(INDEX(NTG_2020_2022_09_06[#All],MATCH(1,(NTG_2020_Map!$AK79=INDEX(NTG_2020_2022_09_06[#All],,1))*(NTG_2020_Map!$AL79=INDEX(NTG_2020_2022_09_06[#All],,2)),0),9),"Record added subsequent to 2022-09-06")</f>
        <v>All</v>
      </c>
      <c r="BG80" s="60" t="str" cm="1">
        <f t="array" ref="BG80">IFERROR(INDEX(NTG_2020_2022_09_06[#All],MATCH(1,(NTG_2020_Map!$AK79=INDEX(NTG_2020_2022_09_06[#All],,1))*(NTG_2020_Map!$AL79=INDEX(NTG_2020_2022_09_06[#All],,2)),0),10),"Record added subsequent to 2022-09-06")</f>
        <v>All</v>
      </c>
      <c r="BH80" s="63"/>
      <c r="BI80" s="63"/>
    </row>
    <row r="81" spans="1:61" ht="31.5" hidden="1">
      <c r="A81" s="42" t="str">
        <f t="shared" si="18"/>
        <v/>
      </c>
      <c r="B81" s="43">
        <f t="shared" si="18"/>
        <v>1</v>
      </c>
      <c r="C81" s="43"/>
      <c r="D81" s="43" t="str">
        <f t="shared" si="19"/>
        <v/>
      </c>
      <c r="E81" s="43"/>
      <c r="F81" s="43" t="str">
        <f t="shared" si="20"/>
        <v/>
      </c>
      <c r="G81" s="43"/>
      <c r="H81" s="43" t="str">
        <f t="shared" si="21"/>
        <v/>
      </c>
      <c r="I81" s="43" t="str">
        <f t="shared" si="21"/>
        <v/>
      </c>
      <c r="J81" s="43"/>
      <c r="K81" s="43" t="str">
        <f t="shared" si="23"/>
        <v/>
      </c>
      <c r="L81" s="43">
        <f t="shared" si="23"/>
        <v>1</v>
      </c>
      <c r="M81" s="43" t="str">
        <f t="shared" si="23"/>
        <v/>
      </c>
      <c r="N81" s="105" t="str">
        <f t="shared" si="23"/>
        <v/>
      </c>
      <c r="O81" s="106" t="str">
        <f t="shared" si="23"/>
        <v/>
      </c>
      <c r="P81" s="113">
        <f t="shared" si="23"/>
        <v>1</v>
      </c>
      <c r="Q81" s="42" t="str">
        <f t="shared" si="15"/>
        <v/>
      </c>
      <c r="R81" s="43">
        <f t="shared" si="15"/>
        <v>1</v>
      </c>
      <c r="S81" s="43" t="str">
        <f t="shared" si="15"/>
        <v/>
      </c>
      <c r="T81" s="43" t="str">
        <f t="shared" si="15"/>
        <v/>
      </c>
      <c r="U81" s="43" t="str">
        <f t="shared" si="15"/>
        <v/>
      </c>
      <c r="V81" s="43" t="str">
        <f t="shared" si="15"/>
        <v/>
      </c>
      <c r="W81" s="43" t="str">
        <f t="shared" si="15"/>
        <v/>
      </c>
      <c r="X81" s="44">
        <f t="shared" si="15"/>
        <v>1</v>
      </c>
      <c r="Y81" s="42" t="str">
        <f t="shared" si="16"/>
        <v/>
      </c>
      <c r="Z81" s="43">
        <f t="shared" si="16"/>
        <v>1</v>
      </c>
      <c r="AA81" s="43" t="str">
        <f t="shared" si="16"/>
        <v/>
      </c>
      <c r="AB81" s="43">
        <f t="shared" si="16"/>
        <v>1</v>
      </c>
      <c r="AC81" s="105">
        <f t="shared" si="16"/>
        <v>1</v>
      </c>
      <c r="AD81" s="106" t="str">
        <f t="shared" si="16"/>
        <v/>
      </c>
      <c r="AE81" s="106" t="str">
        <f t="shared" si="16"/>
        <v/>
      </c>
      <c r="AF81" s="106" t="str">
        <f t="shared" si="16"/>
        <v/>
      </c>
      <c r="AG81" s="106" t="str">
        <f t="shared" si="16"/>
        <v/>
      </c>
      <c r="AH81" s="107">
        <f t="shared" si="16"/>
        <v>1</v>
      </c>
      <c r="AI81" s="96">
        <f t="shared" si="17"/>
        <v>1</v>
      </c>
      <c r="AJ81" s="45">
        <f t="shared" si="22"/>
        <v>1</v>
      </c>
      <c r="AK81" s="52" t="s">
        <v>29</v>
      </c>
      <c r="AL81" s="46" t="s">
        <v>28</v>
      </c>
      <c r="AM81" s="47">
        <v>41275</v>
      </c>
      <c r="AN81" s="47" cm="1">
        <f t="array" ref="AN81">IF(INDEX(NTG_2020_fr_DEER[#All],MATCH(1,(NTG_2020_Map!$AK81=NTG_2020_fr_DEER[[#All],[NTG_ID]])*(NTG_2020_Map!$AL81=NTG_2020_fr_DEER[[#All],[Version]]),0),MATCH(AN$2,NTG_2020_fr_DEER[#Headers],0))=0,"",INDEX(NTG_2020_fr_DEER[#All],MATCH(1,(NTG_2020_Map!$AK81=NTG_2020_fr_DEER[[#All],[NTG_ID]])*(NTG_2020_Map!$AL81=NTG_2020_fr_DEER[[#All],[Version]]),0),MATCH(AN$2,NTG_2020_fr_DEER[#Headers],0)))</f>
        <v>44561</v>
      </c>
      <c r="AO81" s="101" cm="1">
        <f t="array" ref="AO81">INDEX(NTG_2020_fr_DEER[#All],MATCH(1,(NTG_2020_Map!$AK81=NTG_2020_fr_DEER[[#All],[NTG_ID]])*(NTG_2020_Map!$AL81=NTG_2020_fr_DEER[[#All],[Version]]),0),MATCH(AO$2,NTG_2020_fr_DEER[#Headers],0))</f>
        <v>0.85</v>
      </c>
      <c r="AP81" s="101" cm="1">
        <f t="array" ref="AP81">INDEX(NTG_2020_fr_DEER[#All],MATCH(1,(NTG_2020_Map!$AK81=NTG_2020_fr_DEER[[#All],[NTG_ID]])*(NTG_2020_Map!$AL81=NTG_2020_fr_DEER[[#All],[Version]]),0),MATCH(AP$2,NTG_2020_fr_DEER[#Headers],0))</f>
        <v>0.85</v>
      </c>
      <c r="AQ81" s="48" t="str" cm="1">
        <f t="array" ref="AQ81">INDEX(NTG_2020_fr_DEER[#All],MATCH(1,(NTG_2020_Map!$AK81=NTG_2020_fr_DEER[[#All],[NTG_ID]])*(NTG_2020_Map!$AL81=NTG_2020_fr_DEER[[#All],[Version]]),0),MATCH(AQ$2,NTG_2020_fr_DEER[#Headers],0))</f>
        <v>HTR measure for Res sector, any building type</v>
      </c>
      <c r="AR81" s="48" t="str" cm="1">
        <f t="array" ref="AR81">INDEX(NTG_2020_fr_DEER[#All],MATCH(1,(NTG_2020_Map!$AK81=NTG_2020_fr_DEER[[#All],[NTG_ID]])*(NTG_2020_Map!$AL81=NTG_2020_fr_DEER[[#All],[Version]]),0),MATCH(AR$2,NTG_2020_fr_DEER[#Headers],0))</f>
        <v>Cust-Gen|Deem-DEER|Deem-WP</v>
      </c>
      <c r="AS81" s="48" t="str" cm="1">
        <f t="array" ref="AS81">INDEX(NTG_2020_fr_DEER[#All],MATCH(1,(NTG_2020_Map!$AK81=NTG_2020_fr_DEER[[#All],[NTG_ID]])*(NTG_2020_Map!$AL81=NTG_2020_fr_DEER[[#All],[Version]]),0),MATCH(AS$2,NTG_2020_fr_DEER[#Headers],0))</f>
        <v>AR|NR</v>
      </c>
      <c r="AT81" s="48" t="str" cm="1">
        <f t="array" ref="AT81">INDEX(NTG_2020_fr_DEER[#All],MATCH(1,(NTG_2020_Map!$AK81=NTG_2020_fr_DEER[[#All],[NTG_ID]])*(NTG_2020_Map!$AL81=NTG_2020_fr_DEER[[#All],[Version]]),0),MATCH(AT$2,NTG_2020_fr_DEER[#Headers],0))</f>
        <v>DnCustDI|DnDeemDI</v>
      </c>
      <c r="AU81" s="48" t="str" cm="1">
        <f t="array" ref="AU81">INDEX(NTG_2020_fr_DEER[#All],MATCH(1,(NTG_2020_Map!$AK81=NTG_2020_fr_DEER[[#All],[NTG_ID]])*(NTG_2020_Map!$AL81=NTG_2020_fr_DEER[[#All],[Version]]),0),MATCH(AU$2,NTG_2020_fr_DEER[#Headers],0))</f>
        <v/>
      </c>
      <c r="AV81" s="49" t="str" cm="1">
        <f t="array" ref="AV81">INDEX(NTG_2020_fr_DEER[#All],MATCH(1,(NTG_2020_Map!$AK81=NTG_2020_fr_DEER[[#All],[NTG_ID]])*(NTG_2020_Map!$AL81=NTG_2020_fr_DEER[[#All],[Version]]),0),MATCH(AV$2,NTG_2020_fr_DEER[#Headers],0))</f>
        <v>1</v>
      </c>
      <c r="AW81" s="49" t="str" cm="1">
        <f t="array" ref="AW81">INDEX(NTG_2020_fr_DEER[#All],MATCH(1,(NTG_2020_Map!$AK81=NTG_2020_fr_DEER[[#All],[NTG_ID]])*(NTG_2020_Map!$AL81=NTG_2020_fr_DEER[[#All],[Version]]),0),MATCH(AW$2,NTG_2020_fr_DEER[#Headers],0))</f>
        <v>1</v>
      </c>
      <c r="AX81" s="49" t="str" cm="1">
        <f t="array" ref="AX81">INDEX(NTG_2020_fr_DEER[#All],MATCH(1,(NTG_2020_Map!$AK81=NTG_2020_fr_DEER[[#All],[NTG_ID]])*(NTG_2020_Map!$AL81=NTG_2020_fr_DEER[[#All],[Version]]),0),MATCH(AX$2,NTG_2020_fr_DEER[#Headers],0))</f>
        <v>0</v>
      </c>
      <c r="AY81" s="50" cm="1">
        <f t="array" ref="AY81">INDEX(NTG_2020_fr_DEER[#All],MATCH(1,(NTG_2020_Map!$AK81=NTG_2020_fr_DEER[[#All],[NTG_ID]])*(NTG_2020_Map!$AL81=NTG_2020_fr_DEER[[#All],[Version]]),0),MATCH(AY$2,NTG_2020_fr_DEER[#Headers],0))</f>
        <v>45037.694506006941</v>
      </c>
      <c r="AZ81" s="48" t="str" cm="1">
        <f t="array" ref="AZ81">INDEX(NTG_2020_fr_DEER[#All],MATCH(1,(NTG_2020_Map!$AK81=NTG_2020_fr_DEER[[#All],[NTG_ID]])*(NTG_2020_Map!$AL81=NTG_2020_fr_DEER[[#All],[Version]]),0),MATCH(AZ$2,NTG_2020_fr_DEER[#Headers],0))</f>
        <v>Expiring old NTG IDs</v>
      </c>
      <c r="BA81" s="48" t="str" cm="1">
        <f t="array" ref="BA81">INDEX(NTG_2020_fr_DEER[#All],MATCH(1,(NTG_2020_Map!$AK81=NTG_2020_fr_DEER[[#All],[NTG_ID]])*(NTG_2020_Map!$AL81=NTG_2020_fr_DEER[[#All],[Version]]),0),MATCH(BA$2,NTG_2020_fr_DEER[#Headers],0))</f>
        <v>Deemed Ex Ante Team</v>
      </c>
      <c r="BB81" s="50" cm="1">
        <f t="array" ref="BB81">INDEX(NTG_2020_fr_DEER[#All],MATCH(1,(NTG_2020_Map!$AK81=NTG_2020_fr_DEER[[#All],[NTG_ID]])*(NTG_2020_Map!$AL81=NTG_2020_fr_DEER[[#All],[Version]]),0),MATCH(BB$2,NTG_2020_fr_DEER[#Headers],0))</f>
        <v>44566.539816770834</v>
      </c>
      <c r="BC81" s="48" t="str" cm="1">
        <f t="array" ref="BC81">INDEX(NTG_2020_fr_DEER[#All],MATCH(1,(NTG_2020_Map!$AK81=NTG_2020_fr_DEER[[#All],[NTG_ID]])*(NTG_2020_Map!$AL81=NTG_2020_fr_DEER[[#All],[Version]]),0),MATCH(BC$2,NTG_2020_fr_DEER[#Headers],0))</f>
        <v/>
      </c>
      <c r="BD81" s="48" t="str" cm="1">
        <f t="array" ref="BD81">INDEX(NTG_2020_fr_DEER[#All],MATCH(1,(NTG_2020_Map!$AK116=NTG_2020_fr_DEER[[#All],[NTG_ID]])*(NTG_2020_Map!$AL116=NTG_2020_fr_DEER[[#All],[Version]]),0),MATCH(BD$2,NTG_2020_fr_DEER[#Headers],0))</f>
        <v>Deemed Ex Ante Team</v>
      </c>
      <c r="BE81" s="60" t="str" cm="1">
        <f t="array" ref="BE81">IFERROR(INDEX(NTG_2020_2022_09_06[#All],MATCH(1,(NTG_2020_Map!$AK116=INDEX(NTG_2020_2022_09_06[#All],,1))*(NTG_2020_Map!$AL116=INDEX(NTG_2020_2022_09_06[#All],,2)),0),8),"Record added subsequent to 2022-09-06")</f>
        <v>Record added subsequent to 2022-09-06</v>
      </c>
      <c r="BF81" s="60" t="str" cm="1">
        <f t="array" ref="BF81">IFERROR(INDEX(NTG_2020_2022_09_06[#All],MATCH(1,(NTG_2020_Map!$AK116=INDEX(NTG_2020_2022_09_06[#All],,1))*(NTG_2020_Map!$AL116=INDEX(NTG_2020_2022_09_06[#All],,2)),0),9),"Record added subsequent to 2022-09-06")</f>
        <v>Record added subsequent to 2022-09-06</v>
      </c>
      <c r="BG81" s="60" t="str" cm="1">
        <f t="array" ref="BG81">IFERROR(INDEX(NTG_2020_2022_09_06[#All],MATCH(1,(NTG_2020_Map!$AK116=INDEX(NTG_2020_2022_09_06[#All],,1))*(NTG_2020_Map!$AL116=INDEX(NTG_2020_2022_09_06[#All],,2)),0),10),"Record added subsequent to 2022-09-06")</f>
        <v>Record added subsequent to 2022-09-06</v>
      </c>
      <c r="BH81" s="63"/>
      <c r="BI81" s="63"/>
    </row>
    <row r="82" spans="1:61" ht="42" hidden="1">
      <c r="A82" s="42" t="str">
        <f t="shared" si="18"/>
        <v/>
      </c>
      <c r="B82" s="43">
        <f t="shared" si="18"/>
        <v>1</v>
      </c>
      <c r="C82" s="43"/>
      <c r="D82" s="43" t="str">
        <f t="shared" si="19"/>
        <v/>
      </c>
      <c r="E82" s="43"/>
      <c r="F82" s="43" t="str">
        <f t="shared" si="20"/>
        <v/>
      </c>
      <c r="G82" s="43"/>
      <c r="H82" s="43" t="str">
        <f t="shared" si="21"/>
        <v/>
      </c>
      <c r="I82" s="43" t="str">
        <f t="shared" si="21"/>
        <v/>
      </c>
      <c r="J82" s="43"/>
      <c r="K82" s="43" t="str">
        <f t="shared" si="23"/>
        <v/>
      </c>
      <c r="L82" s="43">
        <f t="shared" si="23"/>
        <v>1</v>
      </c>
      <c r="M82" s="43" t="str">
        <f t="shared" si="23"/>
        <v/>
      </c>
      <c r="N82" s="105" t="str">
        <f t="shared" si="23"/>
        <v/>
      </c>
      <c r="O82" s="106" t="str">
        <f t="shared" si="23"/>
        <v/>
      </c>
      <c r="P82" s="113">
        <f t="shared" si="23"/>
        <v>1</v>
      </c>
      <c r="Q82" s="42">
        <f t="shared" si="15"/>
        <v>1</v>
      </c>
      <c r="R82" s="43">
        <f t="shared" si="15"/>
        <v>1</v>
      </c>
      <c r="S82" s="43">
        <f t="shared" si="15"/>
        <v>1</v>
      </c>
      <c r="T82" s="43">
        <f t="shared" si="15"/>
        <v>1</v>
      </c>
      <c r="U82" s="43">
        <f t="shared" si="15"/>
        <v>1</v>
      </c>
      <c r="V82" s="43">
        <f t="shared" si="15"/>
        <v>1</v>
      </c>
      <c r="W82" s="43">
        <f t="shared" ref="Q82:X114" si="24">IF(ISERROR(FIND(W$2,$AS82)),"",1)</f>
        <v>1</v>
      </c>
      <c r="X82" s="44">
        <f t="shared" si="24"/>
        <v>1</v>
      </c>
      <c r="Y82" s="42">
        <f t="shared" si="16"/>
        <v>1</v>
      </c>
      <c r="Z82" s="43">
        <f t="shared" si="16"/>
        <v>1</v>
      </c>
      <c r="AA82" s="43">
        <f t="shared" si="16"/>
        <v>1</v>
      </c>
      <c r="AB82" s="43">
        <f t="shared" si="16"/>
        <v>1</v>
      </c>
      <c r="AC82" s="105">
        <f t="shared" si="16"/>
        <v>1</v>
      </c>
      <c r="AD82" s="106" t="str">
        <f t="shared" si="16"/>
        <v/>
      </c>
      <c r="AE82" s="106" t="str">
        <f t="shared" si="16"/>
        <v/>
      </c>
      <c r="AF82" s="106" t="str">
        <f t="shared" si="16"/>
        <v/>
      </c>
      <c r="AG82" s="106" t="str">
        <f t="shared" si="16"/>
        <v/>
      </c>
      <c r="AH82" s="107">
        <f t="shared" si="16"/>
        <v>1</v>
      </c>
      <c r="AI82" s="96" t="str">
        <f t="shared" si="17"/>
        <v/>
      </c>
      <c r="AJ82" s="45">
        <f t="shared" si="22"/>
        <v>1</v>
      </c>
      <c r="AK82" s="52" t="s">
        <v>122</v>
      </c>
      <c r="AL82" s="46" t="s">
        <v>11</v>
      </c>
      <c r="AM82" s="47">
        <v>43466</v>
      </c>
      <c r="AN82" s="47" cm="1">
        <f t="array" ref="AN82">IF(INDEX(NTG_2020_fr_DEER[#All],MATCH(1,(NTG_2020_Map!$AK82=NTG_2020_fr_DEER[[#All],[NTG_ID]])*(NTG_2020_Map!$AL82=NTG_2020_fr_DEER[[#All],[Version]]),0),MATCH(AN$2,NTG_2020_fr_DEER[#Headers],0))=0,"",INDEX(NTG_2020_fr_DEER[#All],MATCH(1,(NTG_2020_Map!$AK82=NTG_2020_fr_DEER[[#All],[NTG_ID]])*(NTG_2020_Map!$AL82=NTG_2020_fr_DEER[[#All],[Version]]),0),MATCH(AN$2,NTG_2020_fr_DEER[#Headers],0)))</f>
        <v>45291</v>
      </c>
      <c r="AO82" s="101" cm="1">
        <f t="array" ref="AO82">INDEX(NTG_2020_fr_DEER[#All],MATCH(1,(NTG_2020_Map!$AK82=NTG_2020_fr_DEER[[#All],[NTG_ID]])*(NTG_2020_Map!$AL82=NTG_2020_fr_DEER[[#All],[Version]]),0),MATCH(AO$2,NTG_2020_fr_DEER[#Headers],0))</f>
        <v>0.91</v>
      </c>
      <c r="AP82" s="101" cm="1">
        <f t="array" ref="AP82">INDEX(NTG_2020_fr_DEER[#All],MATCH(1,(NTG_2020_Map!$AK82=NTG_2020_fr_DEER[[#All],[NTG_ID]])*(NTG_2020_Map!$AL82=NTG_2020_fr_DEER[[#All],[Version]]),0),MATCH(AP$2,NTG_2020_fr_DEER[#Headers],0))</f>
        <v>0.91</v>
      </c>
      <c r="AQ82" s="48" t="str" cm="1">
        <f t="array" ref="AQ82">INDEX(NTG_2020_fr_DEER[#All],MATCH(1,(NTG_2020_Map!$AK82=NTG_2020_fr_DEER[[#All],[NTG_ID]])*(NTG_2020_Map!$AL82=NTG_2020_fr_DEER[[#All],[Version]]),0),MATCH(AQ$2,NTG_2020_fr_DEER[#Headers],0))</f>
        <v>Residential interior common area hardwired LED fixtures using delta-Watts savings methods</v>
      </c>
      <c r="AR82" s="48" t="str" cm="1">
        <f t="array" ref="AR82">INDEX(NTG_2020_fr_DEER[#All],MATCH(1,(NTG_2020_Map!$AK82=NTG_2020_fr_DEER[[#All],[NTG_ID]])*(NTG_2020_Map!$AL82=NTG_2020_fr_DEER[[#All],[Version]]),0),MATCH(AR$2,NTG_2020_fr_DEER[#Headers],0))</f>
        <v>Cust-Gen|Deem-DEER|Deem-WP</v>
      </c>
      <c r="AS82" s="48" t="str" cm="1">
        <f t="array" ref="AS82">INDEX(NTG_2020_fr_DEER[#All],MATCH(1,(NTG_2020_Map!$AK82=NTG_2020_fr_DEER[[#All],[NTG_ID]])*(NTG_2020_Map!$AL82=NTG_2020_fr_DEER[[#All],[Version]]),0),MATCH(AS$2,NTG_2020_fr_DEER[#Headers],0))</f>
        <v>AOE|AR|BRO-Bhv|BRO-Op|BRO-RCx|BW|NC|NR</v>
      </c>
      <c r="AT82" s="48" t="str" cm="1">
        <f t="array" ref="AT82">INDEX(NTG_2020_fr_DEER[#All],MATCH(1,(NTG_2020_Map!$AK82=NTG_2020_fr_DEER[[#All],[NTG_ID]])*(NTG_2020_Map!$AL82=NTG_2020_fr_DEER[[#All],[Version]]),0),MATCH(AT$2,NTG_2020_fr_DEER[#Headers],0))</f>
        <v>UpDeemed|DnCust|DnDeemed|DnCustDI|DnDeemDI</v>
      </c>
      <c r="AU82" s="48" t="str" cm="1">
        <f t="array" ref="AU82">INDEX(NTG_2020_fr_DEER[#All],MATCH(1,(NTG_2020_Map!$AK82=NTG_2020_fr_DEER[[#All],[NTG_ID]])*(NTG_2020_Map!$AL82=NTG_2020_fr_DEER[[#All],[Version]]),0),MATCH(AU$2,NTG_2020_fr_DEER[#Headers],0))</f>
        <v/>
      </c>
      <c r="AV82" s="49" t="str" cm="1">
        <f t="array" ref="AV82">INDEX(NTG_2020_fr_DEER[#All],MATCH(1,(NTG_2020_Map!$AK82=NTG_2020_fr_DEER[[#All],[NTG_ID]])*(NTG_2020_Map!$AL82=NTG_2020_fr_DEER[[#All],[Version]]),0),MATCH(AV$2,NTG_2020_fr_DEER[#Headers],0))</f>
        <v>1</v>
      </c>
      <c r="AW82" s="49" t="str" cm="1">
        <f t="array" ref="AW82">INDEX(NTG_2020_fr_DEER[#All],MATCH(1,(NTG_2020_Map!$AK82=NTG_2020_fr_DEER[[#All],[NTG_ID]])*(NTG_2020_Map!$AL82=NTG_2020_fr_DEER[[#All],[Version]]),0),MATCH(AW$2,NTG_2020_fr_DEER[#Headers],0))</f>
        <v>1</v>
      </c>
      <c r="AX82" s="49" t="str" cm="1">
        <f t="array" ref="AX82">INDEX(NTG_2020_fr_DEER[#All],MATCH(1,(NTG_2020_Map!$AK82=NTG_2020_fr_DEER[[#All],[NTG_ID]])*(NTG_2020_Map!$AL82=NTG_2020_fr_DEER[[#All],[Version]]),0),MATCH(AX$2,NTG_2020_fr_DEER[#Headers],0))</f>
        <v>0</v>
      </c>
      <c r="AY82" s="50" cm="1">
        <f t="array" ref="AY82">INDEX(NTG_2020_fr_DEER[#All],MATCH(1,(NTG_2020_Map!$AK82=NTG_2020_fr_DEER[[#All],[NTG_ID]])*(NTG_2020_Map!$AL82=NTG_2020_fr_DEER[[#All],[Version]]),0),MATCH(AY$2,NTG_2020_fr_DEER[#Headers],0))</f>
        <v>45448.629734189817</v>
      </c>
      <c r="AZ82" s="48" t="str" cm="1">
        <f t="array" ref="AZ82">INDEX(NTG_2020_fr_DEER[#All],MATCH(1,(NTG_2020_Map!$AK82=NTG_2020_fr_DEER[[#All],[NTG_ID]])*(NTG_2020_Map!$AL82=NTG_2020_fr_DEER[[#All],[Version]]),0),MATCH(AZ$2,NTG_2020_fr_DEER[#Headers],0))</f>
        <v>Expired this record since the delta-Watts method of determining savings is no longer in use.</v>
      </c>
      <c r="BA82" s="48" t="str" cm="1">
        <f t="array" ref="BA82">INDEX(NTG_2020_fr_DEER[#All],MATCH(1,(NTG_2020_Map!$AK82=NTG_2020_fr_DEER[[#All],[NTG_ID]])*(NTG_2020_Map!$AL82=NTG_2020_fr_DEER[[#All],[Version]]),0),MATCH(BA$2,NTG_2020_fr_DEER[#Headers],0))</f>
        <v>Deemed Ex Ante Team</v>
      </c>
      <c r="BB82" s="50" cm="1">
        <f t="array" ref="BB82">INDEX(NTG_2020_fr_DEER[#All],MATCH(1,(NTG_2020_Map!$AK82=NTG_2020_fr_DEER[[#All],[NTG_ID]])*(NTG_2020_Map!$AL82=NTG_2020_fr_DEER[[#All],[Version]]),0),MATCH(BB$2,NTG_2020_fr_DEER[#Headers],0))</f>
        <v>44566.539816770834</v>
      </c>
      <c r="BC82" s="48" t="str" cm="1">
        <f t="array" ref="BC82">INDEX(NTG_2020_fr_DEER[#All],MATCH(1,(NTG_2020_Map!$AK82=NTG_2020_fr_DEER[[#All],[NTG_ID]])*(NTG_2020_Map!$AL82=NTG_2020_fr_DEER[[#All],[Version]]),0),MATCH(BC$2,NTG_2020_fr_DEER[#Headers],0))</f>
        <v/>
      </c>
      <c r="BD82" s="48" t="str" cm="1">
        <f t="array" ref="BD82">INDEX(NTG_2020_fr_DEER[#All],MATCH(1,(NTG_2020_Map!$AK80=NTG_2020_fr_DEER[[#All],[NTG_ID]])*(NTG_2020_Map!$AL80=NTG_2020_fr_DEER[[#All],[Version]]),0),MATCH(BD$2,NTG_2020_fr_DEER[#Headers],0))</f>
        <v>Deemed Ex Ante Team</v>
      </c>
      <c r="BE82" s="60" t="str" cm="1">
        <f t="array" ref="BE82">IFERROR(INDEX(NTG_2020_2022_09_06[#All],MATCH(1,(NTG_2020_Map!$AK80=INDEX(NTG_2020_2022_09_06[#All],,1))*(NTG_2020_Map!$AL80=INDEX(NTG_2020_2022_09_06[#All],,2)),0),8),"Record added subsequent to 2022-09-06")</f>
        <v>Cust-Gen, Deem-DEER, or Deem-WP</v>
      </c>
      <c r="BF82" s="60" t="str" cm="1">
        <f t="array" ref="BF82">IFERROR(INDEX(NTG_2020_2022_09_06[#All],MATCH(1,(NTG_2020_Map!$AK80=INDEX(NTG_2020_2022_09_06[#All],,1))*(NTG_2020_Map!$AL80=INDEX(NTG_2020_2022_09_06[#All],,2)),0),9),"Record added subsequent to 2022-09-06")</f>
        <v>NR, AR, AOE, BW, BRO-RCx</v>
      </c>
      <c r="BG82" s="60" t="str" cm="1">
        <f t="array" ref="BG82">IFERROR(INDEX(NTG_2020_2022_09_06[#All],MATCH(1,(NTG_2020_Map!$AK80=INDEX(NTG_2020_2022_09_06[#All],,1))*(NTG_2020_Map!$AL80=INDEX(NTG_2020_2022_09_06[#All],,2)),0),10),"Record added subsequent to 2022-09-06")</f>
        <v>DnDeemDI or DnCustDI</v>
      </c>
      <c r="BH82" s="63"/>
      <c r="BI82" s="63"/>
    </row>
    <row r="83" spans="1:61" ht="31.5" hidden="1">
      <c r="A83" s="42" t="str">
        <f t="shared" si="18"/>
        <v/>
      </c>
      <c r="B83" s="43" t="str">
        <f t="shared" si="18"/>
        <v/>
      </c>
      <c r="C83" s="43"/>
      <c r="D83" s="43" t="str">
        <f t="shared" si="19"/>
        <v/>
      </c>
      <c r="E83" s="43"/>
      <c r="F83" s="43" t="str">
        <f t="shared" si="20"/>
        <v/>
      </c>
      <c r="G83" s="43"/>
      <c r="H83" s="43" t="str">
        <f t="shared" si="21"/>
        <v/>
      </c>
      <c r="I83" s="43" t="str">
        <f t="shared" si="21"/>
        <v/>
      </c>
      <c r="J83" s="43"/>
      <c r="K83" s="43" t="str">
        <f t="shared" si="23"/>
        <v/>
      </c>
      <c r="L83" s="43">
        <f t="shared" si="23"/>
        <v>1</v>
      </c>
      <c r="M83" s="43" t="str">
        <f t="shared" si="23"/>
        <v/>
      </c>
      <c r="N83" s="105" t="str">
        <f t="shared" si="23"/>
        <v/>
      </c>
      <c r="O83" s="106" t="str">
        <f t="shared" si="23"/>
        <v/>
      </c>
      <c r="P83" s="113">
        <f t="shared" si="23"/>
        <v>1</v>
      </c>
      <c r="Q83" s="42">
        <f t="shared" si="24"/>
        <v>1</v>
      </c>
      <c r="R83" s="43" t="str">
        <f t="shared" si="24"/>
        <v/>
      </c>
      <c r="S83" s="43" t="str">
        <f t="shared" si="24"/>
        <v/>
      </c>
      <c r="T83" s="43" t="str">
        <f t="shared" si="24"/>
        <v/>
      </c>
      <c r="U83" s="43" t="str">
        <f t="shared" si="24"/>
        <v/>
      </c>
      <c r="V83" s="43" t="str">
        <f t="shared" si="24"/>
        <v/>
      </c>
      <c r="W83" s="43" t="str">
        <f t="shared" si="24"/>
        <v/>
      </c>
      <c r="X83" s="44" t="str">
        <f t="shared" si="24"/>
        <v/>
      </c>
      <c r="Y83" s="42" t="str">
        <f t="shared" si="16"/>
        <v/>
      </c>
      <c r="Z83" s="43" t="str">
        <f t="shared" si="16"/>
        <v/>
      </c>
      <c r="AA83" s="43" t="str">
        <f t="shared" si="16"/>
        <v/>
      </c>
      <c r="AB83" s="43" t="str">
        <f t="shared" si="16"/>
        <v/>
      </c>
      <c r="AC83" s="105">
        <f t="shared" si="16"/>
        <v>1</v>
      </c>
      <c r="AD83" s="106" t="str">
        <f t="shared" si="16"/>
        <v/>
      </c>
      <c r="AE83" s="106" t="str">
        <f t="shared" si="16"/>
        <v/>
      </c>
      <c r="AF83" s="106" t="str">
        <f t="shared" si="16"/>
        <v/>
      </c>
      <c r="AG83" s="106" t="str">
        <f t="shared" si="16"/>
        <v/>
      </c>
      <c r="AH83" s="107">
        <f t="shared" si="16"/>
        <v>1</v>
      </c>
      <c r="AI83" s="96" t="str">
        <f t="shared" si="17"/>
        <v/>
      </c>
      <c r="AJ83" s="45" t="str">
        <f t="shared" si="22"/>
        <v/>
      </c>
      <c r="AK83" s="52" t="s">
        <v>84</v>
      </c>
      <c r="AL83" s="46" t="s">
        <v>11</v>
      </c>
      <c r="AM83" s="47">
        <v>43466</v>
      </c>
      <c r="AN83" s="47" cm="1">
        <f t="array" ref="AN83">IF(INDEX(NTG_2020_fr_DEER[#All],MATCH(1,(NTG_2020_Map!$AK83=NTG_2020_fr_DEER[[#All],[NTG_ID]])*(NTG_2020_Map!$AL83=NTG_2020_fr_DEER[[#All],[Version]]),0),MATCH(AN$2,NTG_2020_fr_DEER[#Headers],0))=0,"",INDEX(NTG_2020_fr_DEER[#All],MATCH(1,(NTG_2020_Map!$AK83=NTG_2020_fr_DEER[[#All],[NTG_ID]])*(NTG_2020_Map!$AL83=NTG_2020_fr_DEER[[#All],[Version]]),0),MATCH(AN$2,NTG_2020_fr_DEER[#Headers],0)))</f>
        <v>46022</v>
      </c>
      <c r="AO83" s="101" cm="1">
        <f t="array" ref="AO83">INDEX(NTG_2020_fr_DEER[#All],MATCH(1,(NTG_2020_Map!$AK83=NTG_2020_fr_DEER[[#All],[NTG_ID]])*(NTG_2020_Map!$AL83=NTG_2020_fr_DEER[[#All],[Version]]),0),MATCH(AO$2,NTG_2020_fr_DEER[#Headers],0))</f>
        <v>0.59</v>
      </c>
      <c r="AP83" s="101" cm="1">
        <f t="array" ref="AP83">INDEX(NTG_2020_fr_DEER[#All],MATCH(1,(NTG_2020_Map!$AK83=NTG_2020_fr_DEER[[#All],[NTG_ID]])*(NTG_2020_Map!$AL83=NTG_2020_fr_DEER[[#All],[Version]]),0),MATCH(AP$2,NTG_2020_fr_DEER[#Headers],0))</f>
        <v>0.59</v>
      </c>
      <c r="AQ83" s="48" t="str" cm="1">
        <f t="array" ref="AQ83">INDEX(NTG_2020_fr_DEER[#All],MATCH(1,(NTG_2020_Map!$AK83=NTG_2020_fr_DEER[[#All],[NTG_ID]])*(NTG_2020_Map!$AL83=NTG_2020_fr_DEER[[#All],[Version]]),0),MATCH(AQ$2,NTG_2020_fr_DEER[#Headers],0))</f>
        <v>Faucet aerators, all residential building types except multi-family</v>
      </c>
      <c r="AR83" s="48" t="str" cm="1">
        <f t="array" ref="AR83">INDEX(NTG_2020_fr_DEER[#All],MATCH(1,(NTG_2020_Map!$AK83=NTG_2020_fr_DEER[[#All],[NTG_ID]])*(NTG_2020_Map!$AL83=NTG_2020_fr_DEER[[#All],[Version]]),0),MATCH(AR$2,NTG_2020_fr_DEER[#Headers],0))</f>
        <v>Deem-DEER|Deem-WP</v>
      </c>
      <c r="AS83" s="48" t="str" cm="1">
        <f t="array" ref="AS83">INDEX(NTG_2020_fr_DEER[#All],MATCH(1,(NTG_2020_Map!$AK83=NTG_2020_fr_DEER[[#All],[NTG_ID]])*(NTG_2020_Map!$AL83=NTG_2020_fr_DEER[[#All],[Version]]),0),MATCH(AS$2,NTG_2020_fr_DEER[#Headers],0))</f>
        <v>AOE</v>
      </c>
      <c r="AT83" s="48" t="str" cm="1">
        <f t="array" ref="AT83">INDEX(NTG_2020_fr_DEER[#All],MATCH(1,(NTG_2020_Map!$AK83=NTG_2020_fr_DEER[[#All],[NTG_ID]])*(NTG_2020_Map!$AL83=NTG_2020_fr_DEER[[#All],[Version]]),0),MATCH(AT$2,NTG_2020_fr_DEER[#Headers],0))</f>
        <v>DnDeemDI</v>
      </c>
      <c r="AU83" s="48" t="str" cm="1">
        <f t="array" ref="AU83">INDEX(NTG_2020_fr_DEER[#All],MATCH(1,(NTG_2020_Map!$AK83=NTG_2020_fr_DEER[[#All],[NTG_ID]])*(NTG_2020_Map!$AL83=NTG_2020_fr_DEER[[#All],[Version]]),0),MATCH(AU$2,NTG_2020_fr_DEER[#Headers],0))</f>
        <v/>
      </c>
      <c r="AV83" s="49" t="str" cm="1">
        <f t="array" ref="AV83">INDEX(NTG_2020_fr_DEER[#All],MATCH(1,(NTG_2020_Map!$AK83=NTG_2020_fr_DEER[[#All],[NTG_ID]])*(NTG_2020_Map!$AL83=NTG_2020_fr_DEER[[#All],[Version]]),0),MATCH(AV$2,NTG_2020_fr_DEER[#Headers],0))</f>
        <v>1</v>
      </c>
      <c r="AW83" s="49" t="str" cm="1">
        <f t="array" ref="AW83">INDEX(NTG_2020_fr_DEER[#All],MATCH(1,(NTG_2020_Map!$AK83=NTG_2020_fr_DEER[[#All],[NTG_ID]])*(NTG_2020_Map!$AL83=NTG_2020_fr_DEER[[#All],[Version]]),0),MATCH(AW$2,NTG_2020_fr_DEER[#Headers],0))</f>
        <v>1</v>
      </c>
      <c r="AX83" s="49" t="str" cm="1">
        <f t="array" ref="AX83">INDEX(NTG_2020_fr_DEER[#All],MATCH(1,(NTG_2020_Map!$AK83=NTG_2020_fr_DEER[[#All],[NTG_ID]])*(NTG_2020_Map!$AL83=NTG_2020_fr_DEER[[#All],[Version]]),0),MATCH(AX$2,NTG_2020_fr_DEER[#Headers],0))</f>
        <v>0</v>
      </c>
      <c r="AY83" s="50" cm="1">
        <f t="array" ref="AY83">INDEX(NTG_2020_fr_DEER[#All],MATCH(1,(NTG_2020_Map!$AK83=NTG_2020_fr_DEER[[#All],[NTG_ID]])*(NTG_2020_Map!$AL83=NTG_2020_fr_DEER[[#All],[Version]]),0),MATCH(AY$2,NTG_2020_fr_DEER[#Headers],0))</f>
        <v>45448.629734189817</v>
      </c>
      <c r="AZ83" s="48" t="str" cm="1">
        <f t="array" ref="AZ83">INDEX(NTG_2020_fr_DEER[#All],MATCH(1,(NTG_2020_Map!$AK83=NTG_2020_fr_DEER[[#All],[NTG_ID]])*(NTG_2020_Map!$AL83=NTG_2020_fr_DEER[[#All],[Version]]),0),MATCH(AZ$2,NTG_2020_fr_DEER[#Headers],0))</f>
        <v>Expired this record since a new record was created that uses the updated Measure Impact Types and Delivery Types per DEER2026 Scoping Document.</v>
      </c>
      <c r="BA83" s="48" t="str" cm="1">
        <f t="array" ref="BA83">INDEX(NTG_2020_fr_DEER[#All],MATCH(1,(NTG_2020_Map!$AK83=NTG_2020_fr_DEER[[#All],[NTG_ID]])*(NTG_2020_Map!$AL83=NTG_2020_fr_DEER[[#All],[Version]]),0),MATCH(BA$2,NTG_2020_fr_DEER[#Headers],0))</f>
        <v>Deemed Ex Ante Team</v>
      </c>
      <c r="BB83" s="50" cm="1">
        <f t="array" ref="BB83">INDEX(NTG_2020_fr_DEER[#All],MATCH(1,(NTG_2020_Map!$AK83=NTG_2020_fr_DEER[[#All],[NTG_ID]])*(NTG_2020_Map!$AL83=NTG_2020_fr_DEER[[#All],[Version]]),0),MATCH(BB$2,NTG_2020_fr_DEER[#Headers],0))</f>
        <v>44566.539816770834</v>
      </c>
      <c r="BC83" s="48" t="str" cm="1">
        <f t="array" ref="BC83">INDEX(NTG_2020_fr_DEER[#All],MATCH(1,(NTG_2020_Map!$AK83=NTG_2020_fr_DEER[[#All],[NTG_ID]])*(NTG_2020_Map!$AL83=NTG_2020_fr_DEER[[#All],[Version]]),0),MATCH(BC$2,NTG_2020_fr_DEER[#Headers],0))</f>
        <v/>
      </c>
      <c r="BD83" s="48" t="str" cm="1">
        <f t="array" ref="BD83">INDEX(NTG_2020_fr_DEER[#All],MATCH(1,(NTG_2020_Map!$AK81=NTG_2020_fr_DEER[[#All],[NTG_ID]])*(NTG_2020_Map!$AL81=NTG_2020_fr_DEER[[#All],[Version]]),0),MATCH(BD$2,NTG_2020_fr_DEER[#Headers],0))</f>
        <v>Deemed Ex Ante Team</v>
      </c>
      <c r="BE83" s="60" t="str" cm="1">
        <f t="array" ref="BE83">IFERROR(INDEX(NTG_2020_2022_09_06[#All],MATCH(1,(NTG_2020_Map!$AK81=INDEX(NTG_2020_2022_09_06[#All],,1))*(NTG_2020_Map!$AL81=INDEX(NTG_2020_2022_09_06[#All],,2)),0),8),"Record added subsequent to 2022-09-06")</f>
        <v>Cust-Gen, Deem-DEER, or Deem-WP</v>
      </c>
      <c r="BF83" s="60" t="str" cm="1">
        <f t="array" ref="BF83">IFERROR(INDEX(NTG_2020_2022_09_06[#All],MATCH(1,(NTG_2020_Map!$AK81=INDEX(NTG_2020_2022_09_06[#All],,1))*(NTG_2020_Map!$AL81=INDEX(NTG_2020_2022_09_06[#All],,2)),0),9),"Record added subsequent to 2022-09-06")</f>
        <v>NR or AR</v>
      </c>
      <c r="BG83" s="60" t="str" cm="1">
        <f t="array" ref="BG83">IFERROR(INDEX(NTG_2020_2022_09_06[#All],MATCH(1,(NTG_2020_Map!$AK81=INDEX(NTG_2020_2022_09_06[#All],,1))*(NTG_2020_Map!$AL81=INDEX(NTG_2020_2022_09_06[#All],,2)),0),10),"Record added subsequent to 2022-09-06")</f>
        <v>DnDeemDI or DnCustDI</v>
      </c>
      <c r="BH83" s="63"/>
      <c r="BI83" s="63"/>
    </row>
    <row r="84" spans="1:61" ht="42" hidden="1">
      <c r="A84" s="42" t="str">
        <f t="shared" si="18"/>
        <v/>
      </c>
      <c r="B84" s="43" t="str">
        <f t="shared" si="18"/>
        <v/>
      </c>
      <c r="C84" s="43"/>
      <c r="D84" s="43" t="str">
        <f t="shared" si="19"/>
        <v/>
      </c>
      <c r="E84" s="43"/>
      <c r="F84" s="43" t="str">
        <f t="shared" si="20"/>
        <v/>
      </c>
      <c r="G84" s="43"/>
      <c r="H84" s="43" t="str">
        <f t="shared" si="21"/>
        <v/>
      </c>
      <c r="I84" s="43" t="str">
        <f t="shared" si="21"/>
        <v/>
      </c>
      <c r="J84" s="43"/>
      <c r="K84" s="43" t="str">
        <f t="shared" si="23"/>
        <v/>
      </c>
      <c r="L84" s="43">
        <f t="shared" si="23"/>
        <v>1</v>
      </c>
      <c r="M84" s="43" t="str">
        <f t="shared" si="23"/>
        <v/>
      </c>
      <c r="N84" s="105" t="str">
        <f t="shared" si="23"/>
        <v/>
      </c>
      <c r="O84" s="106" t="str">
        <f t="shared" si="23"/>
        <v/>
      </c>
      <c r="P84" s="113">
        <f t="shared" si="23"/>
        <v>1</v>
      </c>
      <c r="Q84" s="42">
        <f t="shared" si="24"/>
        <v>1</v>
      </c>
      <c r="R84" s="43" t="str">
        <f t="shared" si="24"/>
        <v/>
      </c>
      <c r="S84" s="43" t="str">
        <f t="shared" si="24"/>
        <v/>
      </c>
      <c r="T84" s="43" t="str">
        <f t="shared" si="24"/>
        <v/>
      </c>
      <c r="U84" s="43" t="str">
        <f t="shared" si="24"/>
        <v/>
      </c>
      <c r="V84" s="43" t="str">
        <f t="shared" si="24"/>
        <v/>
      </c>
      <c r="W84" s="43" t="str">
        <f t="shared" si="24"/>
        <v/>
      </c>
      <c r="X84" s="44" t="str">
        <f t="shared" si="24"/>
        <v/>
      </c>
      <c r="Y84" s="42" t="str">
        <f t="shared" si="16"/>
        <v/>
      </c>
      <c r="Z84" s="43" t="str">
        <f t="shared" si="16"/>
        <v/>
      </c>
      <c r="AA84" s="43" t="str">
        <f t="shared" si="16"/>
        <v/>
      </c>
      <c r="AB84" s="43" t="str">
        <f t="shared" si="16"/>
        <v/>
      </c>
      <c r="AC84" s="105">
        <f t="shared" si="16"/>
        <v>1</v>
      </c>
      <c r="AD84" s="106" t="str">
        <f t="shared" si="16"/>
        <v/>
      </c>
      <c r="AE84" s="106" t="str">
        <f t="shared" si="16"/>
        <v/>
      </c>
      <c r="AF84" s="106" t="str">
        <f t="shared" si="16"/>
        <v/>
      </c>
      <c r="AG84" s="106" t="str">
        <f t="shared" si="16"/>
        <v/>
      </c>
      <c r="AH84" s="107">
        <f t="shared" si="16"/>
        <v>1</v>
      </c>
      <c r="AI84" s="96" t="str">
        <f t="shared" si="17"/>
        <v/>
      </c>
      <c r="AJ84" s="45" t="str">
        <f t="shared" si="22"/>
        <v/>
      </c>
      <c r="AK84" s="52" t="s">
        <v>82</v>
      </c>
      <c r="AL84" s="46" t="s">
        <v>11</v>
      </c>
      <c r="AM84" s="47">
        <v>43466</v>
      </c>
      <c r="AN84" s="47" cm="1">
        <f t="array" ref="AN84">IF(INDEX(NTG_2020_fr_DEER[#All],MATCH(1,(NTG_2020_Map!$AK84=NTG_2020_fr_DEER[[#All],[NTG_ID]])*(NTG_2020_Map!$AL84=NTG_2020_fr_DEER[[#All],[Version]]),0),MATCH(AN$2,NTG_2020_fr_DEER[#Headers],0))=0,"",INDEX(NTG_2020_fr_DEER[#All],MATCH(1,(NTG_2020_Map!$AK84=NTG_2020_fr_DEER[[#All],[NTG_ID]])*(NTG_2020_Map!$AL84=NTG_2020_fr_DEER[[#All],[Version]]),0),MATCH(AN$2,NTG_2020_fr_DEER[#Headers],0)))</f>
        <v>46022</v>
      </c>
      <c r="AO84" s="101" cm="1">
        <f t="array" ref="AO84">INDEX(NTG_2020_fr_DEER[#All],MATCH(1,(NTG_2020_Map!$AK84=NTG_2020_fr_DEER[[#All],[NTG_ID]])*(NTG_2020_Map!$AL84=NTG_2020_fr_DEER[[#All],[Version]]),0),MATCH(AO$2,NTG_2020_fr_DEER[#Headers],0))</f>
        <v>0.65</v>
      </c>
      <c r="AP84" s="101" cm="1">
        <f t="array" ref="AP84">INDEX(NTG_2020_fr_DEER[#All],MATCH(1,(NTG_2020_Map!$AK84=NTG_2020_fr_DEER[[#All],[NTG_ID]])*(NTG_2020_Map!$AL84=NTG_2020_fr_DEER[[#All],[Version]]),0),MATCH(AP$2,NTG_2020_fr_DEER[#Headers],0))</f>
        <v>0.65</v>
      </c>
      <c r="AQ84" s="48" t="str" cm="1">
        <f t="array" ref="AQ84">INDEX(NTG_2020_fr_DEER[#All],MATCH(1,(NTG_2020_Map!$AK84=NTG_2020_fr_DEER[[#All],[NTG_ID]])*(NTG_2020_Map!$AL84=NTG_2020_fr_DEER[[#All],[Version]]),0),MATCH(AQ$2,NTG_2020_fr_DEER[#Headers],0))</f>
        <v>Faucet aerators, multi-family building types only</v>
      </c>
      <c r="AR84" s="48" t="str" cm="1">
        <f t="array" ref="AR84">INDEX(NTG_2020_fr_DEER[#All],MATCH(1,(NTG_2020_Map!$AK84=NTG_2020_fr_DEER[[#All],[NTG_ID]])*(NTG_2020_Map!$AL84=NTG_2020_fr_DEER[[#All],[Version]]),0),MATCH(AR$2,NTG_2020_fr_DEER[#Headers],0))</f>
        <v>Deem-DEER|Deem-WP</v>
      </c>
      <c r="AS84" s="48" t="str" cm="1">
        <f t="array" ref="AS84">INDEX(NTG_2020_fr_DEER[#All],MATCH(1,(NTG_2020_Map!$AK84=NTG_2020_fr_DEER[[#All],[NTG_ID]])*(NTG_2020_Map!$AL84=NTG_2020_fr_DEER[[#All],[Version]]),0),MATCH(AS$2,NTG_2020_fr_DEER[#Headers],0))</f>
        <v>AOE</v>
      </c>
      <c r="AT84" s="48" t="str" cm="1">
        <f t="array" ref="AT84">INDEX(NTG_2020_fr_DEER[#All],MATCH(1,(NTG_2020_Map!$AK84=NTG_2020_fr_DEER[[#All],[NTG_ID]])*(NTG_2020_Map!$AL84=NTG_2020_fr_DEER[[#All],[Version]]),0),MATCH(AT$2,NTG_2020_fr_DEER[#Headers],0))</f>
        <v>DnDeemDI</v>
      </c>
      <c r="AU84" s="48" t="str" cm="1">
        <f t="array" ref="AU84">INDEX(NTG_2020_fr_DEER[#All],MATCH(1,(NTG_2020_Map!$AK84=NTG_2020_fr_DEER[[#All],[NTG_ID]])*(NTG_2020_Map!$AL84=NTG_2020_fr_DEER[[#All],[Version]]),0),MATCH(AU$2,NTG_2020_fr_DEER[#Headers],0))</f>
        <v/>
      </c>
      <c r="AV84" s="49" t="str" cm="1">
        <f t="array" ref="AV84">INDEX(NTG_2020_fr_DEER[#All],MATCH(1,(NTG_2020_Map!$AK84=NTG_2020_fr_DEER[[#All],[NTG_ID]])*(NTG_2020_Map!$AL84=NTG_2020_fr_DEER[[#All],[Version]]),0),MATCH(AV$2,NTG_2020_fr_DEER[#Headers],0))</f>
        <v>1</v>
      </c>
      <c r="AW84" s="49" t="str" cm="1">
        <f t="array" ref="AW84">INDEX(NTG_2020_fr_DEER[#All],MATCH(1,(NTG_2020_Map!$AK84=NTG_2020_fr_DEER[[#All],[NTG_ID]])*(NTG_2020_Map!$AL84=NTG_2020_fr_DEER[[#All],[Version]]),0),MATCH(AW$2,NTG_2020_fr_DEER[#Headers],0))</f>
        <v>1</v>
      </c>
      <c r="AX84" s="49" t="str" cm="1">
        <f t="array" ref="AX84">INDEX(NTG_2020_fr_DEER[#All],MATCH(1,(NTG_2020_Map!$AK84=NTG_2020_fr_DEER[[#All],[NTG_ID]])*(NTG_2020_Map!$AL84=NTG_2020_fr_DEER[[#All],[Version]]),0),MATCH(AX$2,NTG_2020_fr_DEER[#Headers],0))</f>
        <v>0</v>
      </c>
      <c r="AY84" s="50" cm="1">
        <f t="array" ref="AY84">INDEX(NTG_2020_fr_DEER[#All],MATCH(1,(NTG_2020_Map!$AK84=NTG_2020_fr_DEER[[#All],[NTG_ID]])*(NTG_2020_Map!$AL84=NTG_2020_fr_DEER[[#All],[Version]]),0),MATCH(AY$2,NTG_2020_fr_DEER[#Headers],0))</f>
        <v>45448.629734189817</v>
      </c>
      <c r="AZ84" s="48" t="str" cm="1">
        <f t="array" ref="AZ84">INDEX(NTG_2020_fr_DEER[#All],MATCH(1,(NTG_2020_Map!$AK84=NTG_2020_fr_DEER[[#All],[NTG_ID]])*(NTG_2020_Map!$AL84=NTG_2020_fr_DEER[[#All],[Version]]),0),MATCH(AZ$2,NTG_2020_fr_DEER[#Headers],0))</f>
        <v>Expired this record since a new record was created that uses the updated Measure Impact Types and Delivery Types per DEER2026 Scoping Document.</v>
      </c>
      <c r="BA84" s="48" t="str" cm="1">
        <f t="array" ref="BA84">INDEX(NTG_2020_fr_DEER[#All],MATCH(1,(NTG_2020_Map!$AK84=NTG_2020_fr_DEER[[#All],[NTG_ID]])*(NTG_2020_Map!$AL84=NTG_2020_fr_DEER[[#All],[Version]]),0),MATCH(BA$2,NTG_2020_fr_DEER[#Headers],0))</f>
        <v>Deemed Ex Ante Team</v>
      </c>
      <c r="BB84" s="50" cm="1">
        <f t="array" ref="BB84">INDEX(NTG_2020_fr_DEER[#All],MATCH(1,(NTG_2020_Map!$AK84=NTG_2020_fr_DEER[[#All],[NTG_ID]])*(NTG_2020_Map!$AL84=NTG_2020_fr_DEER[[#All],[Version]]),0),MATCH(BB$2,NTG_2020_fr_DEER[#Headers],0))</f>
        <v>44566.539816770834</v>
      </c>
      <c r="BC84" s="48" t="str" cm="1">
        <f t="array" ref="BC84">INDEX(NTG_2020_fr_DEER[#All],MATCH(1,(NTG_2020_Map!$AK84=NTG_2020_fr_DEER[[#All],[NTG_ID]])*(NTG_2020_Map!$AL84=NTG_2020_fr_DEER[[#All],[Version]]),0),MATCH(BC$2,NTG_2020_fr_DEER[#Headers],0))</f>
        <v/>
      </c>
      <c r="BD84" s="48" t="str" cm="1">
        <f t="array" ref="BD84">INDEX(NTG_2020_fr_DEER[#All],MATCH(1,(NTG_2020_Map!$AK82=NTG_2020_fr_DEER[[#All],[NTG_ID]])*(NTG_2020_Map!$AL82=NTG_2020_fr_DEER[[#All],[Version]]),0),MATCH(BD$2,NTG_2020_fr_DEER[#Headers],0))</f>
        <v>Deemed Ex Ante Team</v>
      </c>
      <c r="BE84" s="60" t="str" cm="1">
        <f t="array" ref="BE84">IFERROR(INDEX(NTG_2020_2022_09_06[#All],MATCH(1,(NTG_2020_Map!$AK82=INDEX(NTG_2020_2022_09_06[#All],,1))*(NTG_2020_Map!$AL82=INDEX(NTG_2020_2022_09_06[#All],,2)),0),8),"Record added subsequent to 2022-09-06")</f>
        <v>Deemed and Custom using delta-Watts reduction savings calculations</v>
      </c>
      <c r="BF84" s="60" t="str" cm="1">
        <f t="array" ref="BF84">IFERROR(INDEX(NTG_2020_2022_09_06[#All],MATCH(1,(NTG_2020_Map!$AK82=INDEX(NTG_2020_2022_09_06[#All],,1))*(NTG_2020_Map!$AL82=INDEX(NTG_2020_2022_09_06[#All],,2)),0),9),"Record added subsequent to 2022-09-06")</f>
        <v>All</v>
      </c>
      <c r="BG84" s="60" t="str" cm="1">
        <f t="array" ref="BG84">IFERROR(INDEX(NTG_2020_2022_09_06[#All],MATCH(1,(NTG_2020_Map!$AK82=INDEX(NTG_2020_2022_09_06[#All],,1))*(NTG_2020_Map!$AL82=INDEX(NTG_2020_2022_09_06[#All],,2)),0),10),"Record added subsequent to 2022-09-06")</f>
        <v>All</v>
      </c>
      <c r="BH84" s="63"/>
      <c r="BI84" s="63"/>
    </row>
    <row r="85" spans="1:61" ht="31.5" hidden="1">
      <c r="A85" s="42" t="str">
        <f t="shared" si="18"/>
        <v/>
      </c>
      <c r="B85" s="43" t="str">
        <f t="shared" si="18"/>
        <v/>
      </c>
      <c r="C85" s="43"/>
      <c r="D85" s="43" t="str">
        <f t="shared" si="19"/>
        <v/>
      </c>
      <c r="E85" s="43"/>
      <c r="F85" s="43" t="str">
        <f t="shared" si="20"/>
        <v/>
      </c>
      <c r="G85" s="43"/>
      <c r="H85" s="43" t="str">
        <f t="shared" si="21"/>
        <v/>
      </c>
      <c r="I85" s="43" t="str">
        <f t="shared" si="21"/>
        <v/>
      </c>
      <c r="J85" s="43"/>
      <c r="K85" s="43" t="str">
        <f t="shared" si="23"/>
        <v/>
      </c>
      <c r="L85" s="43">
        <f t="shared" si="23"/>
        <v>1</v>
      </c>
      <c r="M85" s="43">
        <f t="shared" si="23"/>
        <v>1</v>
      </c>
      <c r="N85" s="105" t="str">
        <f t="shared" si="23"/>
        <v/>
      </c>
      <c r="O85" s="106" t="str">
        <f t="shared" si="23"/>
        <v/>
      </c>
      <c r="P85" s="113">
        <f t="shared" si="23"/>
        <v>1</v>
      </c>
      <c r="Q85" s="42" t="str">
        <f t="shared" si="24"/>
        <v/>
      </c>
      <c r="R85" s="43" t="str">
        <f t="shared" si="24"/>
        <v/>
      </c>
      <c r="S85" s="43" t="str">
        <f t="shared" si="24"/>
        <v/>
      </c>
      <c r="T85" s="43" t="str">
        <f t="shared" si="24"/>
        <v/>
      </c>
      <c r="U85" s="43" t="str">
        <f t="shared" si="24"/>
        <v/>
      </c>
      <c r="V85" s="43" t="str">
        <f t="shared" si="24"/>
        <v/>
      </c>
      <c r="W85" s="43">
        <f t="shared" si="24"/>
        <v>1</v>
      </c>
      <c r="X85" s="44" t="str">
        <f t="shared" si="24"/>
        <v/>
      </c>
      <c r="Y85" s="42" t="str">
        <f t="shared" si="16"/>
        <v/>
      </c>
      <c r="Z85" s="43">
        <f t="shared" si="16"/>
        <v>1</v>
      </c>
      <c r="AA85" s="43">
        <f t="shared" si="16"/>
        <v>1</v>
      </c>
      <c r="AB85" s="43" t="str">
        <f t="shared" si="16"/>
        <v/>
      </c>
      <c r="AC85" s="105" t="str">
        <f t="shared" si="16"/>
        <v/>
      </c>
      <c r="AD85" s="106" t="str">
        <f t="shared" si="16"/>
        <v/>
      </c>
      <c r="AE85" s="106" t="str">
        <f t="shared" si="16"/>
        <v/>
      </c>
      <c r="AF85" s="106" t="str">
        <f t="shared" si="16"/>
        <v/>
      </c>
      <c r="AG85" s="106" t="str">
        <f t="shared" si="16"/>
        <v/>
      </c>
      <c r="AH85" s="107" t="str">
        <f t="shared" si="16"/>
        <v/>
      </c>
      <c r="AI85" s="96" t="str">
        <f t="shared" si="17"/>
        <v/>
      </c>
      <c r="AJ85" s="45" t="str">
        <f t="shared" si="22"/>
        <v/>
      </c>
      <c r="AK85" s="52" t="s">
        <v>743</v>
      </c>
      <c r="AL85" s="46" t="s">
        <v>456</v>
      </c>
      <c r="AM85" s="47">
        <v>45026</v>
      </c>
      <c r="AN85" s="47" cm="1">
        <f t="array" ref="AN85">IF(INDEX(NTG_2020_fr_DEER[#All],MATCH(1,(NTG_2020_Map!$AK85=NTG_2020_fr_DEER[[#All],[NTG_ID]])*(NTG_2020_Map!$AL85=NTG_2020_fr_DEER[[#All],[Version]]),0),MATCH(AN$2,NTG_2020_fr_DEER[#Headers],0))=0,"",INDEX(NTG_2020_fr_DEER[#All],MATCH(1,(NTG_2020_Map!$AK85=NTG_2020_fr_DEER[[#All],[NTG_ID]])*(NTG_2020_Map!$AL85=NTG_2020_fr_DEER[[#All],[Version]]),0),MATCH(AN$2,NTG_2020_fr_DEER[#Headers],0)))</f>
        <v>46022</v>
      </c>
      <c r="AO85" s="101" cm="1">
        <f t="array" ref="AO85">INDEX(NTG_2020_fr_DEER[#All],MATCH(1,(NTG_2020_Map!$AK85=NTG_2020_fr_DEER[[#All],[NTG_ID]])*(NTG_2020_Map!$AL85=NTG_2020_fr_DEER[[#All],[Version]]),0),MATCH(AO$2,NTG_2020_fr_DEER[#Headers],0))</f>
        <v>0.95</v>
      </c>
      <c r="AP85" s="101" cm="1">
        <f t="array" ref="AP85">INDEX(NTG_2020_fr_DEER[#All],MATCH(1,(NTG_2020_Map!$AK85=NTG_2020_fr_DEER[[#All],[NTG_ID]])*(NTG_2020_Map!$AL85=NTG_2020_fr_DEER[[#All],[Version]]),0),MATCH(AP$2,NTG_2020_fr_DEER[#Headers],0))</f>
        <v>0.95</v>
      </c>
      <c r="AQ85" s="48" t="str" cm="1">
        <f t="array" ref="AQ85">INDEX(NTG_2020_fr_DEER[#All],MATCH(1,(NTG_2020_Map!$AK85=NTG_2020_fr_DEER[[#All],[NTG_ID]])*(NTG_2020_Map!$AL85=NTG_2020_fr_DEER[[#All],[Version]]),0),MATCH(AQ$2,NTG_2020_fr_DEER[#Headers],0))</f>
        <v>Default for all-electric new construction homes</v>
      </c>
      <c r="AR85" s="48" t="str" cm="1">
        <f t="array" ref="AR85">INDEX(NTG_2020_fr_DEER[#All],MATCH(1,(NTG_2020_Map!$AK85=NTG_2020_fr_DEER[[#All],[NTG_ID]])*(NTG_2020_Map!$AL85=NTG_2020_fr_DEER[[#All],[Version]]),0),MATCH(AR$2,NTG_2020_fr_DEER[#Headers],0))</f>
        <v>Cust-NC-AE|Deem-WP-NC-AE</v>
      </c>
      <c r="AS85" s="48" t="str" cm="1">
        <f t="array" ref="AS85">INDEX(NTG_2020_fr_DEER[#All],MATCH(1,(NTG_2020_Map!$AK85=NTG_2020_fr_DEER[[#All],[NTG_ID]])*(NTG_2020_Map!$AL85=NTG_2020_fr_DEER[[#All],[Version]]),0),MATCH(AS$2,NTG_2020_fr_DEER[#Headers],0))</f>
        <v>NC</v>
      </c>
      <c r="AT85" s="48" t="str" cm="1">
        <f t="array" ref="AT85">INDEX(NTG_2020_fr_DEER[#All],MATCH(1,(NTG_2020_Map!$AK85=NTG_2020_fr_DEER[[#All],[NTG_ID]])*(NTG_2020_Map!$AL85=NTG_2020_fr_DEER[[#All],[Version]]),0),MATCH(AT$2,NTG_2020_fr_DEER[#Headers],0))</f>
        <v>DnCust|DnDeemed</v>
      </c>
      <c r="AU85" s="48" t="str" cm="1">
        <f t="array" ref="AU85">INDEX(NTG_2020_fr_DEER[#All],MATCH(1,(NTG_2020_Map!$AK85=NTG_2020_fr_DEER[[#All],[NTG_ID]])*(NTG_2020_Map!$AL85=NTG_2020_fr_DEER[[#All],[Version]]),0),MATCH(AU$2,NTG_2020_fr_DEER[#Headers],0))</f>
        <v/>
      </c>
      <c r="AV85" s="49" t="str" cm="1">
        <f t="array" ref="AV85">INDEX(NTG_2020_fr_DEER[#All],MATCH(1,(NTG_2020_Map!$AK85=NTG_2020_fr_DEER[[#All],[NTG_ID]])*(NTG_2020_Map!$AL85=NTG_2020_fr_DEER[[#All],[Version]]),0),MATCH(AV$2,NTG_2020_fr_DEER[#Headers],0))</f>
        <v>1</v>
      </c>
      <c r="AW85" s="49" t="str" cm="1">
        <f t="array" ref="AW85">INDEX(NTG_2020_fr_DEER[#All],MATCH(1,(NTG_2020_Map!$AK85=NTG_2020_fr_DEER[[#All],[NTG_ID]])*(NTG_2020_Map!$AL85=NTG_2020_fr_DEER[[#All],[Version]]),0),MATCH(AW$2,NTG_2020_fr_DEER[#Headers],0))</f>
        <v>1</v>
      </c>
      <c r="AX85" s="49" t="str" cm="1">
        <f t="array" ref="AX85">INDEX(NTG_2020_fr_DEER[#All],MATCH(1,(NTG_2020_Map!$AK85=NTG_2020_fr_DEER[[#All],[NTG_ID]])*(NTG_2020_Map!$AL85=NTG_2020_fr_DEER[[#All],[Version]]),0),MATCH(AX$2,NTG_2020_fr_DEER[#Headers],0))</f>
        <v>0</v>
      </c>
      <c r="AY85" s="50" cm="1">
        <f t="array" ref="AY85">INDEX(NTG_2020_fr_DEER[#All],MATCH(1,(NTG_2020_Map!$AK85=NTG_2020_fr_DEER[[#All],[NTG_ID]])*(NTG_2020_Map!$AL85=NTG_2020_fr_DEER[[#All],[Version]]),0),MATCH(AY$2,NTG_2020_fr_DEER[#Headers],0))</f>
        <v>45448.629734189817</v>
      </c>
      <c r="AZ85" s="48" t="str" cm="1">
        <f t="array" ref="AZ85">INDEX(NTG_2020_fr_DEER[#All],MATCH(1,(NTG_2020_Map!$AK85=NTG_2020_fr_DEER[[#All],[NTG_ID]])*(NTG_2020_Map!$AL85=NTG_2020_fr_DEER[[#All],[Version]]),0),MATCH(AZ$2,NTG_2020_fr_DEER[#Headers],0))</f>
        <v>Expired this record since a new record was created that uses the updated Measure Impact Types and Delivery Types per DEER2026 Scoping Document.</v>
      </c>
      <c r="BA85" s="48" t="str" cm="1">
        <f t="array" ref="BA85">INDEX(NTG_2020_fr_DEER[#All],MATCH(1,(NTG_2020_Map!$AK85=NTG_2020_fr_DEER[[#All],[NTG_ID]])*(NTG_2020_Map!$AL85=NTG_2020_fr_DEER[[#All],[Version]]),0),MATCH(BA$2,NTG_2020_fr_DEER[#Headers],0))</f>
        <v>Deemed Ex Ante Team</v>
      </c>
      <c r="BB85" s="50" cm="1">
        <f t="array" ref="BB85">INDEX(NTG_2020_fr_DEER[#All],MATCH(1,(NTG_2020_Map!$AK85=NTG_2020_fr_DEER[[#All],[NTG_ID]])*(NTG_2020_Map!$AL85=NTG_2020_fr_DEER[[#All],[Version]]),0),MATCH(BB$2,NTG_2020_fr_DEER[#Headers],0))</f>
        <v>45047.679578750001</v>
      </c>
      <c r="BC85" s="48" t="str" cm="1">
        <f t="array" ref="BC85">INDEX(NTG_2020_fr_DEER[#All],MATCH(1,(NTG_2020_Map!$AK85=NTG_2020_fr_DEER[[#All],[NTG_ID]])*(NTG_2020_Map!$AL85=NTG_2020_fr_DEER[[#All],[Version]]),0),MATCH(BC$2,NTG_2020_fr_DEER[#Headers],0))</f>
        <v>Per CEC's CalCerts/CHEERS databases, 5% of California homes were built all-electric in 2020-2022, up from 1% in 2014-2019.</v>
      </c>
      <c r="BD85" s="48" t="str" cm="1">
        <f t="array" ref="BD85">INDEX(NTG_2020_fr_DEER[#All],MATCH(1,(NTG_2020_Map!$AK83=NTG_2020_fr_DEER[[#All],[NTG_ID]])*(NTG_2020_Map!$AL83=NTG_2020_fr_DEER[[#All],[Version]]),0),MATCH(BD$2,NTG_2020_fr_DEER[#Headers],0))</f>
        <v>Deemed Ex Ante Team</v>
      </c>
      <c r="BE85" s="60" t="str" cm="1">
        <f t="array" ref="BE85">IFERROR(INDEX(NTG_2020_2022_09_06[#All],MATCH(1,(NTG_2020_Map!$AK83=INDEX(NTG_2020_2022_09_06[#All],,1))*(NTG_2020_Map!$AL83=INDEX(NTG_2020_2022_09_06[#All],,2)),0),8),"Record added subsequent to 2022-09-06")</f>
        <v>Deemed</v>
      </c>
      <c r="BF85" s="60" t="str" cm="1">
        <f t="array" ref="BF85">IFERROR(INDEX(NTG_2020_2022_09_06[#All],MATCH(1,(NTG_2020_Map!$AK83=INDEX(NTG_2020_2022_09_06[#All],,1))*(NTG_2020_Map!$AL83=INDEX(NTG_2020_2022_09_06[#All],,2)),0),9),"Record added subsequent to 2022-09-06")</f>
        <v>Add-on equipment</v>
      </c>
      <c r="BG85" s="60" t="str" cm="1">
        <f t="array" ref="BG85">IFERROR(INDEX(NTG_2020_2022_09_06[#All],MATCH(1,(NTG_2020_Map!$AK83=INDEX(NTG_2020_2022_09_06[#All],,1))*(NTG_2020_Map!$AL83=INDEX(NTG_2020_2022_09_06[#All],,2)),0),10),"Record added subsequent to 2022-09-06")</f>
        <v>Downstream direct-install</v>
      </c>
      <c r="BH85" s="63"/>
      <c r="BI85" s="63"/>
    </row>
    <row r="86" spans="1:61" ht="42" hidden="1">
      <c r="A86" s="42" t="str">
        <f t="shared" si="18"/>
        <v/>
      </c>
      <c r="B86" s="43">
        <f t="shared" si="18"/>
        <v>1</v>
      </c>
      <c r="C86" s="43"/>
      <c r="D86" s="43" t="str">
        <f t="shared" si="19"/>
        <v/>
      </c>
      <c r="E86" s="43"/>
      <c r="F86" s="43" t="str">
        <f t="shared" si="20"/>
        <v/>
      </c>
      <c r="G86" s="43"/>
      <c r="H86" s="43" t="str">
        <f t="shared" si="21"/>
        <v/>
      </c>
      <c r="I86" s="43" t="str">
        <f t="shared" si="21"/>
        <v/>
      </c>
      <c r="J86" s="43"/>
      <c r="K86" s="43" t="str">
        <f t="shared" si="23"/>
        <v/>
      </c>
      <c r="L86" s="43">
        <f t="shared" si="23"/>
        <v>1</v>
      </c>
      <c r="M86" s="43" t="str">
        <f t="shared" si="23"/>
        <v/>
      </c>
      <c r="N86" s="105" t="str">
        <f t="shared" si="23"/>
        <v/>
      </c>
      <c r="O86" s="106" t="str">
        <f t="shared" si="23"/>
        <v/>
      </c>
      <c r="P86" s="113">
        <f t="shared" si="23"/>
        <v>1</v>
      </c>
      <c r="Q86" s="42">
        <f t="shared" si="24"/>
        <v>1</v>
      </c>
      <c r="R86" s="43">
        <f t="shared" si="24"/>
        <v>1</v>
      </c>
      <c r="S86" s="43">
        <f t="shared" si="24"/>
        <v>1</v>
      </c>
      <c r="T86" s="43">
        <f t="shared" si="24"/>
        <v>1</v>
      </c>
      <c r="U86" s="43">
        <f t="shared" si="24"/>
        <v>1</v>
      </c>
      <c r="V86" s="43">
        <f t="shared" si="24"/>
        <v>1</v>
      </c>
      <c r="W86" s="43">
        <f t="shared" si="24"/>
        <v>1</v>
      </c>
      <c r="X86" s="44">
        <f t="shared" si="24"/>
        <v>1</v>
      </c>
      <c r="Y86" s="42">
        <f t="shared" si="16"/>
        <v>1</v>
      </c>
      <c r="Z86" s="43">
        <f t="shared" si="16"/>
        <v>1</v>
      </c>
      <c r="AA86" s="43">
        <f t="shared" si="16"/>
        <v>1</v>
      </c>
      <c r="AB86" s="43">
        <f t="shared" si="16"/>
        <v>1</v>
      </c>
      <c r="AC86" s="105">
        <f t="shared" si="16"/>
        <v>1</v>
      </c>
      <c r="AD86" s="106" t="str">
        <f t="shared" si="16"/>
        <v/>
      </c>
      <c r="AE86" s="106" t="str">
        <f t="shared" si="16"/>
        <v/>
      </c>
      <c r="AF86" s="106" t="str">
        <f t="shared" si="16"/>
        <v/>
      </c>
      <c r="AG86" s="106" t="str">
        <f t="shared" si="16"/>
        <v/>
      </c>
      <c r="AH86" s="107">
        <f t="shared" si="16"/>
        <v>1</v>
      </c>
      <c r="AI86" s="96" t="str">
        <f t="shared" si="17"/>
        <v/>
      </c>
      <c r="AJ86" s="45">
        <f t="shared" si="22"/>
        <v>1</v>
      </c>
      <c r="AK86" s="52" t="s">
        <v>120</v>
      </c>
      <c r="AL86" s="46" t="s">
        <v>11</v>
      </c>
      <c r="AM86" s="47">
        <v>43466</v>
      </c>
      <c r="AN86" s="47" cm="1">
        <f t="array" ref="AN86">IF(INDEX(NTG_2020_fr_DEER[#All],MATCH(1,(NTG_2020_Map!$AK86=NTG_2020_fr_DEER[[#All],[NTG_ID]])*(NTG_2020_Map!$AL86=NTG_2020_fr_DEER[[#All],[Version]]),0),MATCH(AN$2,NTG_2020_fr_DEER[#Headers],0))=0,"",INDEX(NTG_2020_fr_DEER[#All],MATCH(1,(NTG_2020_Map!$AK86=NTG_2020_fr_DEER[[#All],[NTG_ID]])*(NTG_2020_Map!$AL86=NTG_2020_fr_DEER[[#All],[Version]]),0),MATCH(AN$2,NTG_2020_fr_DEER[#Headers],0)))</f>
        <v>45291</v>
      </c>
      <c r="AO86" s="101" cm="1">
        <f t="array" ref="AO86">INDEX(NTG_2020_fr_DEER[#All],MATCH(1,(NTG_2020_Map!$AK86=NTG_2020_fr_DEER[[#All],[NTG_ID]])*(NTG_2020_Map!$AL86=NTG_2020_fr_DEER[[#All],[Version]]),0),MATCH(AO$2,NTG_2020_fr_DEER[#Headers],0))</f>
        <v>0.91</v>
      </c>
      <c r="AP86" s="101" cm="1">
        <f t="array" ref="AP86">INDEX(NTG_2020_fr_DEER[#All],MATCH(1,(NTG_2020_Map!$AK86=NTG_2020_fr_DEER[[#All],[NTG_ID]])*(NTG_2020_Map!$AL86=NTG_2020_fr_DEER[[#All],[Version]]),0),MATCH(AP$2,NTG_2020_fr_DEER[#Headers],0))</f>
        <v>0.91</v>
      </c>
      <c r="AQ86" s="48" t="str" cm="1">
        <f t="array" ref="AQ86">INDEX(NTG_2020_fr_DEER[#All],MATCH(1,(NTG_2020_Map!$AK86=NTG_2020_fr_DEER[[#All],[NTG_ID]])*(NTG_2020_Map!$AL86=NTG_2020_fr_DEER[[#All],[Version]]),0),MATCH(AQ$2,NTG_2020_fr_DEER[#Headers],0))</f>
        <v>Residential outdoor common area exterior hardwired LED fixtures using delta-Watts savings methods</v>
      </c>
      <c r="AR86" s="48" t="str" cm="1">
        <f t="array" ref="AR86">INDEX(NTG_2020_fr_DEER[#All],MATCH(1,(NTG_2020_Map!$AK86=NTG_2020_fr_DEER[[#All],[NTG_ID]])*(NTG_2020_Map!$AL86=NTG_2020_fr_DEER[[#All],[Version]]),0),MATCH(AR$2,NTG_2020_fr_DEER[#Headers],0))</f>
        <v>Cust-Gen|Deem-DEER|Deem-WP</v>
      </c>
      <c r="AS86" s="48" t="str" cm="1">
        <f t="array" ref="AS86">INDEX(NTG_2020_fr_DEER[#All],MATCH(1,(NTG_2020_Map!$AK86=NTG_2020_fr_DEER[[#All],[NTG_ID]])*(NTG_2020_Map!$AL86=NTG_2020_fr_DEER[[#All],[Version]]),0),MATCH(AS$2,NTG_2020_fr_DEER[#Headers],0))</f>
        <v>AOE|AR|BRO-Bhv|BRO-Op|BRO-RCx|BW|NC|NR</v>
      </c>
      <c r="AT86" s="48" t="str" cm="1">
        <f t="array" ref="AT86">INDEX(NTG_2020_fr_DEER[#All],MATCH(1,(NTG_2020_Map!$AK86=NTG_2020_fr_DEER[[#All],[NTG_ID]])*(NTG_2020_Map!$AL86=NTG_2020_fr_DEER[[#All],[Version]]),0),MATCH(AT$2,NTG_2020_fr_DEER[#Headers],0))</f>
        <v>UpDeemed|DnCust|DnDeemed|DnCustDI|DnDeemDI</v>
      </c>
      <c r="AU86" s="48" t="str" cm="1">
        <f t="array" ref="AU86">INDEX(NTG_2020_fr_DEER[#All],MATCH(1,(NTG_2020_Map!$AK86=NTG_2020_fr_DEER[[#All],[NTG_ID]])*(NTG_2020_Map!$AL86=NTG_2020_fr_DEER[[#All],[Version]]),0),MATCH(AU$2,NTG_2020_fr_DEER[#Headers],0))</f>
        <v/>
      </c>
      <c r="AV86" s="49" t="str" cm="1">
        <f t="array" ref="AV86">INDEX(NTG_2020_fr_DEER[#All],MATCH(1,(NTG_2020_Map!$AK86=NTG_2020_fr_DEER[[#All],[NTG_ID]])*(NTG_2020_Map!$AL86=NTG_2020_fr_DEER[[#All],[Version]]),0),MATCH(AV$2,NTG_2020_fr_DEER[#Headers],0))</f>
        <v>1</v>
      </c>
      <c r="AW86" s="49" t="str" cm="1">
        <f t="array" ref="AW86">INDEX(NTG_2020_fr_DEER[#All],MATCH(1,(NTG_2020_Map!$AK86=NTG_2020_fr_DEER[[#All],[NTG_ID]])*(NTG_2020_Map!$AL86=NTG_2020_fr_DEER[[#All],[Version]]),0),MATCH(AW$2,NTG_2020_fr_DEER[#Headers],0))</f>
        <v>1</v>
      </c>
      <c r="AX86" s="49" t="str" cm="1">
        <f t="array" ref="AX86">INDEX(NTG_2020_fr_DEER[#All],MATCH(1,(NTG_2020_Map!$AK86=NTG_2020_fr_DEER[[#All],[NTG_ID]])*(NTG_2020_Map!$AL86=NTG_2020_fr_DEER[[#All],[Version]]),0),MATCH(AX$2,NTG_2020_fr_DEER[#Headers],0))</f>
        <v>0</v>
      </c>
      <c r="AY86" s="50" cm="1">
        <f t="array" ref="AY86">INDEX(NTG_2020_fr_DEER[#All],MATCH(1,(NTG_2020_Map!$AK86=NTG_2020_fr_DEER[[#All],[NTG_ID]])*(NTG_2020_Map!$AL86=NTG_2020_fr_DEER[[#All],[Version]]),0),MATCH(AY$2,NTG_2020_fr_DEER[#Headers],0))</f>
        <v>45448.629734189817</v>
      </c>
      <c r="AZ86" s="48" t="str" cm="1">
        <f t="array" ref="AZ86">INDEX(NTG_2020_fr_DEER[#All],MATCH(1,(NTG_2020_Map!$AK86=NTG_2020_fr_DEER[[#All],[NTG_ID]])*(NTG_2020_Map!$AL86=NTG_2020_fr_DEER[[#All],[Version]]),0),MATCH(AZ$2,NTG_2020_fr_DEER[#Headers],0))</f>
        <v>Expired this record since the delta-Watts method of determining savings is no longer in use.</v>
      </c>
      <c r="BA86" s="48" t="str" cm="1">
        <f t="array" ref="BA86">INDEX(NTG_2020_fr_DEER[#All],MATCH(1,(NTG_2020_Map!$AK86=NTG_2020_fr_DEER[[#All],[NTG_ID]])*(NTG_2020_Map!$AL86=NTG_2020_fr_DEER[[#All],[Version]]),0),MATCH(BA$2,NTG_2020_fr_DEER[#Headers],0))</f>
        <v>Deemed Ex Ante Team</v>
      </c>
      <c r="BB86" s="50" cm="1">
        <f t="array" ref="BB86">INDEX(NTG_2020_fr_DEER[#All],MATCH(1,(NTG_2020_Map!$AK86=NTG_2020_fr_DEER[[#All],[NTG_ID]])*(NTG_2020_Map!$AL86=NTG_2020_fr_DEER[[#All],[Version]]),0),MATCH(BB$2,NTG_2020_fr_DEER[#Headers],0))</f>
        <v>44566.539816770834</v>
      </c>
      <c r="BC86" s="48" t="str" cm="1">
        <f t="array" ref="BC86">INDEX(NTG_2020_fr_DEER[#All],MATCH(1,(NTG_2020_Map!$AK86=NTG_2020_fr_DEER[[#All],[NTG_ID]])*(NTG_2020_Map!$AL86=NTG_2020_fr_DEER[[#All],[Version]]),0),MATCH(BC$2,NTG_2020_fr_DEER[#Headers],0))</f>
        <v/>
      </c>
      <c r="BD86" s="48" t="str" cm="1">
        <f t="array" ref="BD86">INDEX(NTG_2020_fr_DEER[#All],MATCH(1,(NTG_2020_Map!$AK84=NTG_2020_fr_DEER[[#All],[NTG_ID]])*(NTG_2020_Map!$AL84=NTG_2020_fr_DEER[[#All],[Version]]),0),MATCH(BD$2,NTG_2020_fr_DEER[#Headers],0))</f>
        <v>Deemed Ex Ante Team</v>
      </c>
      <c r="BE86" s="60" t="str" cm="1">
        <f t="array" ref="BE86">IFERROR(INDEX(NTG_2020_2022_09_06[#All],MATCH(1,(NTG_2020_Map!$AK84=INDEX(NTG_2020_2022_09_06[#All],,1))*(NTG_2020_Map!$AL84=INDEX(NTG_2020_2022_09_06[#All],,2)),0),8),"Record added subsequent to 2022-09-06")</f>
        <v>Deemed</v>
      </c>
      <c r="BF86" s="60" t="str" cm="1">
        <f t="array" ref="BF86">IFERROR(INDEX(NTG_2020_2022_09_06[#All],MATCH(1,(NTG_2020_Map!$AK84=INDEX(NTG_2020_2022_09_06[#All],,1))*(NTG_2020_Map!$AL84=INDEX(NTG_2020_2022_09_06[#All],,2)),0),9),"Record added subsequent to 2022-09-06")</f>
        <v>Add-on equipment</v>
      </c>
      <c r="BG86" s="60" t="str" cm="1">
        <f t="array" ref="BG86">IFERROR(INDEX(NTG_2020_2022_09_06[#All],MATCH(1,(NTG_2020_Map!$AK84=INDEX(NTG_2020_2022_09_06[#All],,1))*(NTG_2020_Map!$AL84=INDEX(NTG_2020_2022_09_06[#All],,2)),0),10),"Record added subsequent to 2022-09-06")</f>
        <v>Downstream direct-install</v>
      </c>
      <c r="BH86" s="63"/>
      <c r="BI86" s="63"/>
    </row>
    <row r="87" spans="1:61" ht="31.5" hidden="1">
      <c r="A87" s="42" t="str">
        <f t="shared" si="18"/>
        <v/>
      </c>
      <c r="B87" s="43" t="str">
        <f t="shared" si="18"/>
        <v/>
      </c>
      <c r="C87" s="43"/>
      <c r="D87" s="43" t="str">
        <f t="shared" si="19"/>
        <v/>
      </c>
      <c r="E87" s="43"/>
      <c r="F87" s="43" t="str">
        <f t="shared" si="20"/>
        <v/>
      </c>
      <c r="G87" s="43"/>
      <c r="H87" s="43" t="str">
        <f t="shared" si="21"/>
        <v/>
      </c>
      <c r="I87" s="43" t="str">
        <f t="shared" si="21"/>
        <v/>
      </c>
      <c r="J87" s="43"/>
      <c r="K87" s="43" t="str">
        <f t="shared" si="23"/>
        <v/>
      </c>
      <c r="L87" s="43">
        <f t="shared" si="23"/>
        <v>1</v>
      </c>
      <c r="M87" s="43" t="str">
        <f t="shared" si="23"/>
        <v/>
      </c>
      <c r="N87" s="105" t="str">
        <f t="shared" si="23"/>
        <v/>
      </c>
      <c r="O87" s="106" t="str">
        <f t="shared" si="23"/>
        <v/>
      </c>
      <c r="P87" s="113">
        <f t="shared" si="23"/>
        <v>1</v>
      </c>
      <c r="Q87" s="42" t="str">
        <f t="shared" si="24"/>
        <v/>
      </c>
      <c r="R87" s="43" t="str">
        <f t="shared" si="24"/>
        <v/>
      </c>
      <c r="S87" s="43" t="str">
        <f t="shared" si="24"/>
        <v/>
      </c>
      <c r="T87" s="43" t="str">
        <f t="shared" si="24"/>
        <v/>
      </c>
      <c r="U87" s="43" t="str">
        <f t="shared" si="24"/>
        <v/>
      </c>
      <c r="V87" s="43" t="str">
        <f t="shared" si="24"/>
        <v/>
      </c>
      <c r="W87" s="43">
        <f t="shared" si="24"/>
        <v>1</v>
      </c>
      <c r="X87" s="44">
        <f t="shared" si="24"/>
        <v>1</v>
      </c>
      <c r="Y87" s="42">
        <f t="shared" si="16"/>
        <v>1</v>
      </c>
      <c r="Z87" s="43" t="str">
        <f t="shared" si="16"/>
        <v/>
      </c>
      <c r="AA87" s="43" t="str">
        <f t="shared" si="16"/>
        <v/>
      </c>
      <c r="AB87" s="43" t="str">
        <f t="shared" si="16"/>
        <v/>
      </c>
      <c r="AC87" s="105" t="str">
        <f t="shared" si="16"/>
        <v/>
      </c>
      <c r="AD87" s="106" t="str">
        <f t="shared" si="16"/>
        <v/>
      </c>
      <c r="AE87" s="106" t="str">
        <f t="shared" si="16"/>
        <v/>
      </c>
      <c r="AF87" s="106" t="str">
        <f t="shared" si="16"/>
        <v/>
      </c>
      <c r="AG87" s="106" t="str">
        <f t="shared" si="16"/>
        <v/>
      </c>
      <c r="AH87" s="107" t="str">
        <f t="shared" si="16"/>
        <v/>
      </c>
      <c r="AI87" s="96" t="str">
        <f t="shared" si="17"/>
        <v/>
      </c>
      <c r="AJ87" s="45" t="str">
        <f t="shared" si="22"/>
        <v/>
      </c>
      <c r="AK87" s="52" t="s">
        <v>616</v>
      </c>
      <c r="AL87" s="46" t="s">
        <v>237</v>
      </c>
      <c r="AM87" s="47">
        <v>42370</v>
      </c>
      <c r="AN87" s="47" cm="1">
        <f t="array" ref="AN87">IF(INDEX(NTG_2020_fr_DEER[#All],MATCH(1,(NTG_2020_Map!$AK87=NTG_2020_fr_DEER[[#All],[NTG_ID]])*(NTG_2020_Map!$AL87=NTG_2020_fr_DEER[[#All],[Version]]),0),MATCH(AN$2,NTG_2020_fr_DEER[#Headers],0))=0,"",INDEX(NTG_2020_fr_DEER[#All],MATCH(1,(NTG_2020_Map!$AK87=NTG_2020_fr_DEER[[#All],[NTG_ID]])*(NTG_2020_Map!$AL87=NTG_2020_fr_DEER[[#All],[Version]]),0),MATCH(AN$2,NTG_2020_fr_DEER[#Headers],0)))</f>
        <v>46022</v>
      </c>
      <c r="AO87" s="101" cm="1">
        <f t="array" ref="AO87">INDEX(NTG_2020_fr_DEER[#All],MATCH(1,(NTG_2020_Map!$AK87=NTG_2020_fr_DEER[[#All],[NTG_ID]])*(NTG_2020_Map!$AL87=NTG_2020_fr_DEER[[#All],[Version]]),0),MATCH(AO$2,NTG_2020_fr_DEER[#Headers],0))</f>
        <v>0.2</v>
      </c>
      <c r="AP87" s="101" cm="1">
        <f t="array" ref="AP87">INDEX(NTG_2020_fr_DEER[#All],MATCH(1,(NTG_2020_Map!$AK87=NTG_2020_fr_DEER[[#All],[NTG_ID]])*(NTG_2020_Map!$AL87=NTG_2020_fr_DEER[[#All],[Version]]),0),MATCH(AP$2,NTG_2020_fr_DEER[#Headers],0))</f>
        <v>0.2</v>
      </c>
      <c r="AQ87" s="48" t="str" cm="1">
        <f t="array" ref="AQ87">INDEX(NTG_2020_fr_DEER[#All],MATCH(1,(NTG_2020_Map!$AK87=NTG_2020_fr_DEER[[#All],[NTG_ID]])*(NTG_2020_Map!$AL87=NTG_2020_fr_DEER[[#All],[Version]]),0),MATCH(AQ$2,NTG_2020_fr_DEER[#Headers],0))</f>
        <v>Residential air cleaner via upstream delivery type</v>
      </c>
      <c r="AR87" s="48" t="str" cm="1">
        <f t="array" ref="AR87">INDEX(NTG_2020_fr_DEER[#All],MATCH(1,(NTG_2020_Map!$AK87=NTG_2020_fr_DEER[[#All],[NTG_ID]])*(NTG_2020_Map!$AL87=NTG_2020_fr_DEER[[#All],[Version]]),0),MATCH(AR$2,NTG_2020_fr_DEER[#Headers],0))</f>
        <v>Deem-WP</v>
      </c>
      <c r="AS87" s="48" t="str" cm="1">
        <f t="array" ref="AS87">INDEX(NTG_2020_fr_DEER[#All],MATCH(1,(NTG_2020_Map!$AK87=NTG_2020_fr_DEER[[#All],[NTG_ID]])*(NTG_2020_Map!$AL87=NTG_2020_fr_DEER[[#All],[Version]]),0),MATCH(AS$2,NTG_2020_fr_DEER[#Headers],0))</f>
        <v>NC|NR</v>
      </c>
      <c r="AT87" s="48" t="str" cm="1">
        <f t="array" ref="AT87">INDEX(NTG_2020_fr_DEER[#All],MATCH(1,(NTG_2020_Map!$AK87=NTG_2020_fr_DEER[[#All],[NTG_ID]])*(NTG_2020_Map!$AL87=NTG_2020_fr_DEER[[#All],[Version]]),0),MATCH(AT$2,NTG_2020_fr_DEER[#Headers],0))</f>
        <v>UpDeemed</v>
      </c>
      <c r="AU87" s="48" t="str" cm="1">
        <f t="array" ref="AU87">INDEX(NTG_2020_fr_DEER[#All],MATCH(1,(NTG_2020_Map!$AK87=NTG_2020_fr_DEER[[#All],[NTG_ID]])*(NTG_2020_Map!$AL87=NTG_2020_fr_DEER[[#All],[Version]]),0),MATCH(AU$2,NTG_2020_fr_DEER[#Headers],0))</f>
        <v>Disposition</v>
      </c>
      <c r="AV87" s="49" t="str" cm="1">
        <f t="array" ref="AV87">INDEX(NTG_2020_fr_DEER[#All],MATCH(1,(NTG_2020_Map!$AK87=NTG_2020_fr_DEER[[#All],[NTG_ID]])*(NTG_2020_Map!$AL87=NTG_2020_fr_DEER[[#All],[Version]]),0),MATCH(AV$2,NTG_2020_fr_DEER[#Headers],0))</f>
        <v>1</v>
      </c>
      <c r="AW87" s="49" t="str" cm="1">
        <f t="array" ref="AW87">INDEX(NTG_2020_fr_DEER[#All],MATCH(1,(NTG_2020_Map!$AK87=NTG_2020_fr_DEER[[#All],[NTG_ID]])*(NTG_2020_Map!$AL87=NTG_2020_fr_DEER[[#All],[Version]]),0),MATCH(AW$2,NTG_2020_fr_DEER[#Headers],0))</f>
        <v>1</v>
      </c>
      <c r="AX87" s="49" t="str" cm="1">
        <f t="array" ref="AX87">INDEX(NTG_2020_fr_DEER[#All],MATCH(1,(NTG_2020_Map!$AK87=NTG_2020_fr_DEER[[#All],[NTG_ID]])*(NTG_2020_Map!$AL87=NTG_2020_fr_DEER[[#All],[Version]]),0),MATCH(AX$2,NTG_2020_fr_DEER[#Headers],0))</f>
        <v>0</v>
      </c>
      <c r="AY87" s="50" cm="1">
        <f t="array" ref="AY87">INDEX(NTG_2020_fr_DEER[#All],MATCH(1,(NTG_2020_Map!$AK87=NTG_2020_fr_DEER[[#All],[NTG_ID]])*(NTG_2020_Map!$AL87=NTG_2020_fr_DEER[[#All],[Version]]),0),MATCH(AY$2,NTG_2020_fr_DEER[#Headers],0))</f>
        <v>45448.629734189817</v>
      </c>
      <c r="AZ87" s="48" t="str" cm="1">
        <f t="array" ref="AZ87">INDEX(NTG_2020_fr_DEER[#All],MATCH(1,(NTG_2020_Map!$AK87=NTG_2020_fr_DEER[[#All],[NTG_ID]])*(NTG_2020_Map!$AL87=NTG_2020_fr_DEER[[#All],[Version]]),0),MATCH(AZ$2,NTG_2020_fr_DEER[#Headers],0))</f>
        <v>Expired this record since a new record was created that uses the updated Measure Impact Types and Delivery Types per DEER2026 Scoping Document.</v>
      </c>
      <c r="BA87" s="48" t="str" cm="1">
        <f t="array" ref="BA87">INDEX(NTG_2020_fr_DEER[#All],MATCH(1,(NTG_2020_Map!$AK87=NTG_2020_fr_DEER[[#All],[NTG_ID]])*(NTG_2020_Map!$AL87=NTG_2020_fr_DEER[[#All],[Version]]),0),MATCH(BA$2,NTG_2020_fr_DEER[#Headers],0))</f>
        <v>Deemed Ex Ante Team</v>
      </c>
      <c r="BB87" s="50" cm="1">
        <f t="array" ref="BB87">INDEX(NTG_2020_fr_DEER[#All],MATCH(1,(NTG_2020_Map!$AK87=NTG_2020_fr_DEER[[#All],[NTG_ID]])*(NTG_2020_Map!$AL87=NTG_2020_fr_DEER[[#All],[Version]]),0),MATCH(BB$2,NTG_2020_fr_DEER[#Headers],0))</f>
        <v>44699.629476145834</v>
      </c>
      <c r="BC87" s="48" t="str" cm="1">
        <f t="array" ref="BC87">INDEX(NTG_2020_fr_DEER[#All],MATCH(1,(NTG_2020_Map!$AK87=NTG_2020_fr_DEER[[#All],[NTG_ID]])*(NTG_2020_Map!$AL87=NTG_2020_fr_DEER[[#All],[Version]]),0),MATCH(BC$2,NTG_2020_fr_DEER[#Headers],0))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87" s="48" t="str" cm="1">
        <f t="array" ref="BD87">INDEX(NTG_2020_fr_DEER[#All],MATCH(1,(NTG_2020_Map!$AK85=NTG_2020_fr_DEER[[#All],[NTG_ID]])*(NTG_2020_Map!$AL85=NTG_2020_fr_DEER[[#All],[Version]]),0),MATCH(BD$2,NTG_2020_fr_DEER[#Headers],0))</f>
        <v>Deemed Ex Ante Team</v>
      </c>
      <c r="BE87" s="60" t="str" cm="1">
        <f t="array" ref="BE87">IFERROR(INDEX(NTG_2020_2022_09_06[#All],MATCH(1,(NTG_2020_Map!$AK85=INDEX(NTG_2020_2022_09_06[#All],,1))*(NTG_2020_Map!$AL85=INDEX(NTG_2020_2022_09_06[#All],,2)),0),8),"Record added subsequent to 2022-09-06")</f>
        <v>Record added subsequent to 2022-09-06</v>
      </c>
      <c r="BF87" s="60" t="str" cm="1">
        <f t="array" ref="BF87">IFERROR(INDEX(NTG_2020_2022_09_06[#All],MATCH(1,(NTG_2020_Map!$AK85=INDEX(NTG_2020_2022_09_06[#All],,1))*(NTG_2020_Map!$AL85=INDEX(NTG_2020_2022_09_06[#All],,2)),0),9),"Record added subsequent to 2022-09-06")</f>
        <v>Record added subsequent to 2022-09-06</v>
      </c>
      <c r="BG87" s="60" t="str" cm="1">
        <f t="array" ref="BG87">IFERROR(INDEX(NTG_2020_2022_09_06[#All],MATCH(1,(NTG_2020_Map!$AK85=INDEX(NTG_2020_2022_09_06[#All],,1))*(NTG_2020_Map!$AL85=INDEX(NTG_2020_2022_09_06[#All],,2)),0),10),"Record added subsequent to 2022-09-06")</f>
        <v>Record added subsequent to 2022-09-06</v>
      </c>
      <c r="BH87" s="63"/>
      <c r="BI87" s="63"/>
    </row>
    <row r="88" spans="1:61" ht="42" hidden="1">
      <c r="A88" s="42" t="str">
        <f t="shared" si="18"/>
        <v/>
      </c>
      <c r="B88" s="43" t="str">
        <f t="shared" si="18"/>
        <v/>
      </c>
      <c r="C88" s="43"/>
      <c r="D88" s="43" t="str">
        <f t="shared" si="19"/>
        <v/>
      </c>
      <c r="E88" s="43"/>
      <c r="F88" s="43" t="str">
        <f t="shared" si="20"/>
        <v/>
      </c>
      <c r="G88" s="43"/>
      <c r="H88" s="43" t="str">
        <f t="shared" si="21"/>
        <v/>
      </c>
      <c r="I88" s="43" t="str">
        <f t="shared" si="21"/>
        <v/>
      </c>
      <c r="J88" s="43"/>
      <c r="K88" s="43" t="str">
        <f t="shared" si="23"/>
        <v/>
      </c>
      <c r="L88" s="43">
        <f t="shared" si="23"/>
        <v>1</v>
      </c>
      <c r="M88" s="43" t="str">
        <f t="shared" si="23"/>
        <v/>
      </c>
      <c r="N88" s="105" t="str">
        <f t="shared" si="23"/>
        <v/>
      </c>
      <c r="O88" s="106" t="str">
        <f t="shared" si="23"/>
        <v/>
      </c>
      <c r="P88" s="113">
        <f t="shared" si="23"/>
        <v>1</v>
      </c>
      <c r="Q88" s="42" t="str">
        <f t="shared" si="24"/>
        <v/>
      </c>
      <c r="R88" s="43" t="str">
        <f t="shared" si="24"/>
        <v/>
      </c>
      <c r="S88" s="43" t="str">
        <f t="shared" si="24"/>
        <v/>
      </c>
      <c r="T88" s="43" t="str">
        <f t="shared" si="24"/>
        <v/>
      </c>
      <c r="U88" s="43" t="str">
        <f t="shared" si="24"/>
        <v/>
      </c>
      <c r="V88" s="43" t="str">
        <f t="shared" si="24"/>
        <v/>
      </c>
      <c r="W88" s="43" t="str">
        <f t="shared" si="24"/>
        <v/>
      </c>
      <c r="X88" s="44">
        <f t="shared" si="24"/>
        <v>1</v>
      </c>
      <c r="Y88" s="42">
        <f t="shared" si="16"/>
        <v>1</v>
      </c>
      <c r="Z88" s="43" t="str">
        <f t="shared" si="16"/>
        <v/>
      </c>
      <c r="AA88" s="43" t="str">
        <f t="shared" si="16"/>
        <v/>
      </c>
      <c r="AB88" s="43" t="str">
        <f t="shared" si="16"/>
        <v/>
      </c>
      <c r="AC88" s="105" t="str">
        <f t="shared" si="16"/>
        <v/>
      </c>
      <c r="AD88" s="106" t="str">
        <f t="shared" si="16"/>
        <v/>
      </c>
      <c r="AE88" s="106" t="str">
        <f t="shared" si="16"/>
        <v/>
      </c>
      <c r="AF88" s="106" t="str">
        <f t="shared" si="16"/>
        <v/>
      </c>
      <c r="AG88" s="106" t="str">
        <f t="shared" si="16"/>
        <v/>
      </c>
      <c r="AH88" s="107" t="str">
        <f t="shared" si="16"/>
        <v/>
      </c>
      <c r="AI88" s="96" t="str">
        <f t="shared" si="17"/>
        <v/>
      </c>
      <c r="AJ88" s="45" t="str">
        <f t="shared" si="22"/>
        <v/>
      </c>
      <c r="AK88" s="52" t="s">
        <v>620</v>
      </c>
      <c r="AL88" s="46" t="s">
        <v>237</v>
      </c>
      <c r="AM88" s="47">
        <v>42370</v>
      </c>
      <c r="AN88" s="47" cm="1">
        <f t="array" ref="AN88">IF(INDEX(NTG_2020_fr_DEER[#All],MATCH(1,(NTG_2020_Map!$AK88=NTG_2020_fr_DEER[[#All],[NTG_ID]])*(NTG_2020_Map!$AL88=NTG_2020_fr_DEER[[#All],[Version]]),0),MATCH(AN$2,NTG_2020_fr_DEER[#Headers],0))=0,"",INDEX(NTG_2020_fr_DEER[#All],MATCH(1,(NTG_2020_Map!$AK88=NTG_2020_fr_DEER[[#All],[NTG_ID]])*(NTG_2020_Map!$AL88=NTG_2020_fr_DEER[[#All],[Version]]),0),MATCH(AN$2,NTG_2020_fr_DEER[#Headers],0)))</f>
        <v>46022</v>
      </c>
      <c r="AO88" s="101" cm="1">
        <f t="array" ref="AO88">INDEX(NTG_2020_fr_DEER[#All],MATCH(1,(NTG_2020_Map!$AK88=NTG_2020_fr_DEER[[#All],[NTG_ID]])*(NTG_2020_Map!$AL88=NTG_2020_fr_DEER[[#All],[Version]]),0),MATCH(AO$2,NTG_2020_fr_DEER[#Headers],0))</f>
        <v>0.2</v>
      </c>
      <c r="AP88" s="101" cm="1">
        <f t="array" ref="AP88">INDEX(NTG_2020_fr_DEER[#All],MATCH(1,(NTG_2020_Map!$AK88=NTG_2020_fr_DEER[[#All],[NTG_ID]])*(NTG_2020_Map!$AL88=NTG_2020_fr_DEER[[#All],[Version]]),0),MATCH(AP$2,NTG_2020_fr_DEER[#Headers],0))</f>
        <v>0.2</v>
      </c>
      <c r="AQ88" s="48" t="str" cm="1">
        <f t="array" ref="AQ88">INDEX(NTG_2020_fr_DEER[#All],MATCH(1,(NTG_2020_Map!$AK88=NTG_2020_fr_DEER[[#All],[NTG_ID]])*(NTG_2020_Map!$AL88=NTG_2020_fr_DEER[[#All],[Version]]),0),MATCH(AQ$2,NTG_2020_fr_DEER[#Headers],0))</f>
        <v>Residential electric clothes dryer via upstream delivery type</v>
      </c>
      <c r="AR88" s="48" t="str" cm="1">
        <f t="array" ref="AR88">INDEX(NTG_2020_fr_DEER[#All],MATCH(1,(NTG_2020_Map!$AK88=NTG_2020_fr_DEER[[#All],[NTG_ID]])*(NTG_2020_Map!$AL88=NTG_2020_fr_DEER[[#All],[Version]]),0),MATCH(AR$2,NTG_2020_fr_DEER[#Headers],0))</f>
        <v>Deem-DEER|Deem-WP</v>
      </c>
      <c r="AS88" s="48" t="str" cm="1">
        <f t="array" ref="AS88">INDEX(NTG_2020_fr_DEER[#All],MATCH(1,(NTG_2020_Map!$AK88=NTG_2020_fr_DEER[[#All],[NTG_ID]])*(NTG_2020_Map!$AL88=NTG_2020_fr_DEER[[#All],[Version]]),0),MATCH(AS$2,NTG_2020_fr_DEER[#Headers],0))</f>
        <v>NR</v>
      </c>
      <c r="AT88" s="48" t="str" cm="1">
        <f t="array" ref="AT88">INDEX(NTG_2020_fr_DEER[#All],MATCH(1,(NTG_2020_Map!$AK88=NTG_2020_fr_DEER[[#All],[NTG_ID]])*(NTG_2020_Map!$AL88=NTG_2020_fr_DEER[[#All],[Version]]),0),MATCH(AT$2,NTG_2020_fr_DEER[#Headers],0))</f>
        <v>UpDeemed</v>
      </c>
      <c r="AU88" s="48" t="str" cm="1">
        <f t="array" ref="AU88">INDEX(NTG_2020_fr_DEER[#All],MATCH(1,(NTG_2020_Map!$AK88=NTG_2020_fr_DEER[[#All],[NTG_ID]])*(NTG_2020_Map!$AL88=NTG_2020_fr_DEER[[#All],[Version]]),0),MATCH(AU$2,NTG_2020_fr_DEER[#Headers],0))</f>
        <v>Disposition</v>
      </c>
      <c r="AV88" s="49" t="str" cm="1">
        <f t="array" ref="AV88">INDEX(NTG_2020_fr_DEER[#All],MATCH(1,(NTG_2020_Map!$AK88=NTG_2020_fr_DEER[[#All],[NTG_ID]])*(NTG_2020_Map!$AL88=NTG_2020_fr_DEER[[#All],[Version]]),0),MATCH(AV$2,NTG_2020_fr_DEER[#Headers],0))</f>
        <v>1</v>
      </c>
      <c r="AW88" s="49" t="str" cm="1">
        <f t="array" ref="AW88">INDEX(NTG_2020_fr_DEER[#All],MATCH(1,(NTG_2020_Map!$AK88=NTG_2020_fr_DEER[[#All],[NTG_ID]])*(NTG_2020_Map!$AL88=NTG_2020_fr_DEER[[#All],[Version]]),0),MATCH(AW$2,NTG_2020_fr_DEER[#Headers],0))</f>
        <v>1</v>
      </c>
      <c r="AX88" s="49" t="str" cm="1">
        <f t="array" ref="AX88">INDEX(NTG_2020_fr_DEER[#All],MATCH(1,(NTG_2020_Map!$AK88=NTG_2020_fr_DEER[[#All],[NTG_ID]])*(NTG_2020_Map!$AL88=NTG_2020_fr_DEER[[#All],[Version]]),0),MATCH(AX$2,NTG_2020_fr_DEER[#Headers],0))</f>
        <v>0</v>
      </c>
      <c r="AY88" s="50" cm="1">
        <f t="array" ref="AY88">INDEX(NTG_2020_fr_DEER[#All],MATCH(1,(NTG_2020_Map!$AK88=NTG_2020_fr_DEER[[#All],[NTG_ID]])*(NTG_2020_Map!$AL88=NTG_2020_fr_DEER[[#All],[Version]]),0),MATCH(AY$2,NTG_2020_fr_DEER[#Headers],0))</f>
        <v>45448.629734189817</v>
      </c>
      <c r="AZ88" s="48" t="str" cm="1">
        <f t="array" ref="AZ88">INDEX(NTG_2020_fr_DEER[#All],MATCH(1,(NTG_2020_Map!$AK88=NTG_2020_fr_DEER[[#All],[NTG_ID]])*(NTG_2020_Map!$AL88=NTG_2020_fr_DEER[[#All],[Version]]),0),MATCH(AZ$2,NTG_2020_fr_DEER[#Headers],0))</f>
        <v>Expired this record since a new record was created that uses the updated Measure Impact Types and Delivery Types per DEER2026 Scoping Document.</v>
      </c>
      <c r="BA88" s="48" t="str" cm="1">
        <f t="array" ref="BA88">INDEX(NTG_2020_fr_DEER[#All],MATCH(1,(NTG_2020_Map!$AK88=NTG_2020_fr_DEER[[#All],[NTG_ID]])*(NTG_2020_Map!$AL88=NTG_2020_fr_DEER[[#All],[Version]]),0),MATCH(BA$2,NTG_2020_fr_DEER[#Headers],0))</f>
        <v>Deemed Ex Ante Team</v>
      </c>
      <c r="BB88" s="50" cm="1">
        <f t="array" ref="BB88">INDEX(NTG_2020_fr_DEER[#All],MATCH(1,(NTG_2020_Map!$AK88=NTG_2020_fr_DEER[[#All],[NTG_ID]])*(NTG_2020_Map!$AL88=NTG_2020_fr_DEER[[#All],[Version]]),0),MATCH(BB$2,NTG_2020_fr_DEER[#Headers],0))</f>
        <v>44699.629476145834</v>
      </c>
      <c r="BC88" s="48" t="str" cm="1">
        <f t="array" ref="BC88">INDEX(NTG_2020_fr_DEER[#All],MATCH(1,(NTG_2020_Map!$AK88=NTG_2020_fr_DEER[[#All],[NTG_ID]])*(NTG_2020_Map!$AL88=NTG_2020_fr_DEER[[#All],[Version]]),0),MATCH(BC$2,NTG_2020_fr_DEER[#Headers],0))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88" s="48" t="str" cm="1">
        <f t="array" ref="BD88">INDEX(NTG_2020_fr_DEER[#All],MATCH(1,(NTG_2020_Map!$AK86=NTG_2020_fr_DEER[[#All],[NTG_ID]])*(NTG_2020_Map!$AL86=NTG_2020_fr_DEER[[#All],[Version]]),0),MATCH(BD$2,NTG_2020_fr_DEER[#Headers],0))</f>
        <v>Deemed Ex Ante Team</v>
      </c>
      <c r="BE88" s="60" t="str" cm="1">
        <f t="array" ref="BE88">IFERROR(INDEX(NTG_2020_2022_09_06[#All],MATCH(1,(NTG_2020_Map!$AK86=INDEX(NTG_2020_2022_09_06[#All],,1))*(NTG_2020_Map!$AL86=INDEX(NTG_2020_2022_09_06[#All],,2)),0),8),"Record added subsequent to 2022-09-06")</f>
        <v>Deemed and Custom using delta-Watts reduction savings calculations</v>
      </c>
      <c r="BF88" s="60" t="str" cm="1">
        <f t="array" ref="BF88">IFERROR(INDEX(NTG_2020_2022_09_06[#All],MATCH(1,(NTG_2020_Map!$AK86=INDEX(NTG_2020_2022_09_06[#All],,1))*(NTG_2020_Map!$AL86=INDEX(NTG_2020_2022_09_06[#All],,2)),0),9),"Record added subsequent to 2022-09-06")</f>
        <v>All</v>
      </c>
      <c r="BG88" s="60" t="str" cm="1">
        <f t="array" ref="BG88">IFERROR(INDEX(NTG_2020_2022_09_06[#All],MATCH(1,(NTG_2020_Map!$AK86=INDEX(NTG_2020_2022_09_06[#All],,1))*(NTG_2020_Map!$AL86=INDEX(NTG_2020_2022_09_06[#All],,2)),0),10),"Record added subsequent to 2022-09-06")</f>
        <v>All</v>
      </c>
      <c r="BH88" s="63"/>
      <c r="BI88" s="63"/>
    </row>
    <row r="89" spans="1:61" ht="31.5" hidden="1">
      <c r="A89" s="42" t="str">
        <f t="shared" si="18"/>
        <v/>
      </c>
      <c r="B89" s="43" t="str">
        <f t="shared" si="18"/>
        <v/>
      </c>
      <c r="C89" s="43"/>
      <c r="D89" s="43" t="str">
        <f t="shared" si="19"/>
        <v/>
      </c>
      <c r="E89" s="43"/>
      <c r="F89" s="43" t="str">
        <f t="shared" si="20"/>
        <v/>
      </c>
      <c r="G89" s="43"/>
      <c r="H89" s="43" t="str">
        <f t="shared" si="21"/>
        <v/>
      </c>
      <c r="I89" s="43" t="str">
        <f t="shared" si="21"/>
        <v/>
      </c>
      <c r="J89" s="43"/>
      <c r="K89" s="43" t="str">
        <f t="shared" si="23"/>
        <v/>
      </c>
      <c r="L89" s="43">
        <f t="shared" si="23"/>
        <v>1</v>
      </c>
      <c r="M89" s="43" t="str">
        <f t="shared" si="23"/>
        <v/>
      </c>
      <c r="N89" s="105" t="str">
        <f t="shared" si="23"/>
        <v/>
      </c>
      <c r="O89" s="106" t="str">
        <f t="shared" si="23"/>
        <v/>
      </c>
      <c r="P89" s="113">
        <f t="shared" si="23"/>
        <v>1</v>
      </c>
      <c r="Q89" s="42" t="str">
        <f t="shared" si="24"/>
        <v/>
      </c>
      <c r="R89" s="43" t="str">
        <f t="shared" si="24"/>
        <v/>
      </c>
      <c r="S89" s="43" t="str">
        <f t="shared" si="24"/>
        <v/>
      </c>
      <c r="T89" s="43" t="str">
        <f t="shared" si="24"/>
        <v/>
      </c>
      <c r="U89" s="43" t="str">
        <f t="shared" si="24"/>
        <v/>
      </c>
      <c r="V89" s="43" t="str">
        <f t="shared" si="24"/>
        <v/>
      </c>
      <c r="W89" s="43" t="str">
        <f t="shared" si="24"/>
        <v/>
      </c>
      <c r="X89" s="44">
        <f t="shared" si="24"/>
        <v>1</v>
      </c>
      <c r="Y89" s="42">
        <f t="shared" si="16"/>
        <v>1</v>
      </c>
      <c r="Z89" s="43" t="str">
        <f t="shared" si="16"/>
        <v/>
      </c>
      <c r="AA89" s="43" t="str">
        <f t="shared" si="16"/>
        <v/>
      </c>
      <c r="AB89" s="43" t="str">
        <f t="shared" si="16"/>
        <v/>
      </c>
      <c r="AC89" s="105" t="str">
        <f t="shared" si="16"/>
        <v/>
      </c>
      <c r="AD89" s="106" t="str">
        <f t="shared" si="16"/>
        <v/>
      </c>
      <c r="AE89" s="106" t="str">
        <f t="shared" si="16"/>
        <v/>
      </c>
      <c r="AF89" s="106" t="str">
        <f t="shared" si="16"/>
        <v/>
      </c>
      <c r="AG89" s="106" t="str">
        <f t="shared" si="16"/>
        <v/>
      </c>
      <c r="AH89" s="107" t="str">
        <f t="shared" si="16"/>
        <v/>
      </c>
      <c r="AI89" s="96" t="str">
        <f t="shared" si="17"/>
        <v/>
      </c>
      <c r="AJ89" s="45" t="str">
        <f t="shared" si="22"/>
        <v/>
      </c>
      <c r="AK89" s="52" t="s">
        <v>622</v>
      </c>
      <c r="AL89" s="46" t="s">
        <v>237</v>
      </c>
      <c r="AM89" s="47">
        <v>42370</v>
      </c>
      <c r="AN89" s="47" cm="1">
        <f t="array" ref="AN89">IF(INDEX(NTG_2020_fr_DEER[#All],MATCH(1,(NTG_2020_Map!$AK89=NTG_2020_fr_DEER[[#All],[NTG_ID]])*(NTG_2020_Map!$AL89=NTG_2020_fr_DEER[[#All],[Version]]),0),MATCH(AN$2,NTG_2020_fr_DEER[#Headers],0))=0,"",INDEX(NTG_2020_fr_DEER[#All],MATCH(1,(NTG_2020_Map!$AK89=NTG_2020_fr_DEER[[#All],[NTG_ID]])*(NTG_2020_Map!$AL89=NTG_2020_fr_DEER[[#All],[Version]]),0),MATCH(AN$2,NTG_2020_fr_DEER[#Headers],0)))</f>
        <v>46022</v>
      </c>
      <c r="AO89" s="101" cm="1">
        <f t="array" ref="AO89">INDEX(NTG_2020_fr_DEER[#All],MATCH(1,(NTG_2020_Map!$AK89=NTG_2020_fr_DEER[[#All],[NTG_ID]])*(NTG_2020_Map!$AL89=NTG_2020_fr_DEER[[#All],[Version]]),0),MATCH(AO$2,NTG_2020_fr_DEER[#Headers],0))</f>
        <v>0.2</v>
      </c>
      <c r="AP89" s="101" cm="1">
        <f t="array" ref="AP89">INDEX(NTG_2020_fr_DEER[#All],MATCH(1,(NTG_2020_Map!$AK89=NTG_2020_fr_DEER[[#All],[NTG_ID]])*(NTG_2020_Map!$AL89=NTG_2020_fr_DEER[[#All],[Version]]),0),MATCH(AP$2,NTG_2020_fr_DEER[#Headers],0))</f>
        <v>0.2</v>
      </c>
      <c r="AQ89" s="48" t="str" cm="1">
        <f t="array" ref="AQ89">INDEX(NTG_2020_fr_DEER[#All],MATCH(1,(NTG_2020_Map!$AK89=NTG_2020_fr_DEER[[#All],[NTG_ID]])*(NTG_2020_Map!$AL89=NTG_2020_fr_DEER[[#All],[Version]]),0),MATCH(AQ$2,NTG_2020_fr_DEER[#Headers],0))</f>
        <v>Residential freezer via upstream delivery type</v>
      </c>
      <c r="AR89" s="48" t="str" cm="1">
        <f t="array" ref="AR89">INDEX(NTG_2020_fr_DEER[#All],MATCH(1,(NTG_2020_Map!$AK89=NTG_2020_fr_DEER[[#All],[NTG_ID]])*(NTG_2020_Map!$AL89=NTG_2020_fr_DEER[[#All],[Version]]),0),MATCH(AR$2,NTG_2020_fr_DEER[#Headers],0))</f>
        <v>Deem-DEER|Deem-WP</v>
      </c>
      <c r="AS89" s="48" t="str" cm="1">
        <f t="array" ref="AS89">INDEX(NTG_2020_fr_DEER[#All],MATCH(1,(NTG_2020_Map!$AK89=NTG_2020_fr_DEER[[#All],[NTG_ID]])*(NTG_2020_Map!$AL89=NTG_2020_fr_DEER[[#All],[Version]]),0),MATCH(AS$2,NTG_2020_fr_DEER[#Headers],0))</f>
        <v>NR</v>
      </c>
      <c r="AT89" s="48" t="str" cm="1">
        <f t="array" ref="AT89">INDEX(NTG_2020_fr_DEER[#All],MATCH(1,(NTG_2020_Map!$AK89=NTG_2020_fr_DEER[[#All],[NTG_ID]])*(NTG_2020_Map!$AL89=NTG_2020_fr_DEER[[#All],[Version]]),0),MATCH(AT$2,NTG_2020_fr_DEER[#Headers],0))</f>
        <v>UpDeemed</v>
      </c>
      <c r="AU89" s="48" t="str" cm="1">
        <f t="array" ref="AU89">INDEX(NTG_2020_fr_DEER[#All],MATCH(1,(NTG_2020_Map!$AK89=NTG_2020_fr_DEER[[#All],[NTG_ID]])*(NTG_2020_Map!$AL89=NTG_2020_fr_DEER[[#All],[Version]]),0),MATCH(AU$2,NTG_2020_fr_DEER[#Headers],0))</f>
        <v>Disposition</v>
      </c>
      <c r="AV89" s="49" t="str" cm="1">
        <f t="array" ref="AV89">INDEX(NTG_2020_fr_DEER[#All],MATCH(1,(NTG_2020_Map!$AK89=NTG_2020_fr_DEER[[#All],[NTG_ID]])*(NTG_2020_Map!$AL89=NTG_2020_fr_DEER[[#All],[Version]]),0),MATCH(AV$2,NTG_2020_fr_DEER[#Headers],0))</f>
        <v>1</v>
      </c>
      <c r="AW89" s="49" t="str" cm="1">
        <f t="array" ref="AW89">INDEX(NTG_2020_fr_DEER[#All],MATCH(1,(NTG_2020_Map!$AK89=NTG_2020_fr_DEER[[#All],[NTG_ID]])*(NTG_2020_Map!$AL89=NTG_2020_fr_DEER[[#All],[Version]]),0),MATCH(AW$2,NTG_2020_fr_DEER[#Headers],0))</f>
        <v>1</v>
      </c>
      <c r="AX89" s="49" t="str" cm="1">
        <f t="array" ref="AX89">INDEX(NTG_2020_fr_DEER[#All],MATCH(1,(NTG_2020_Map!$AK89=NTG_2020_fr_DEER[[#All],[NTG_ID]])*(NTG_2020_Map!$AL89=NTG_2020_fr_DEER[[#All],[Version]]),0),MATCH(AX$2,NTG_2020_fr_DEER[#Headers],0))</f>
        <v>0</v>
      </c>
      <c r="AY89" s="50" cm="1">
        <f t="array" ref="AY89">INDEX(NTG_2020_fr_DEER[#All],MATCH(1,(NTG_2020_Map!$AK89=NTG_2020_fr_DEER[[#All],[NTG_ID]])*(NTG_2020_Map!$AL89=NTG_2020_fr_DEER[[#All],[Version]]),0),MATCH(AY$2,NTG_2020_fr_DEER[#Headers],0))</f>
        <v>45448.629734189817</v>
      </c>
      <c r="AZ89" s="48" t="str" cm="1">
        <f t="array" ref="AZ89">INDEX(NTG_2020_fr_DEER[#All],MATCH(1,(NTG_2020_Map!$AK89=NTG_2020_fr_DEER[[#All],[NTG_ID]])*(NTG_2020_Map!$AL89=NTG_2020_fr_DEER[[#All],[Version]]),0),MATCH(AZ$2,NTG_2020_fr_DEER[#Headers],0))</f>
        <v>Expired this record since a new record was created that uses the updated Measure Impact Types and Delivery Types per DEER2026 Scoping Document.</v>
      </c>
      <c r="BA89" s="48" t="str" cm="1">
        <f t="array" ref="BA89">INDEX(NTG_2020_fr_DEER[#All],MATCH(1,(NTG_2020_Map!$AK89=NTG_2020_fr_DEER[[#All],[NTG_ID]])*(NTG_2020_Map!$AL89=NTG_2020_fr_DEER[[#All],[Version]]),0),MATCH(BA$2,NTG_2020_fr_DEER[#Headers],0))</f>
        <v>Deemed Ex Ante Team</v>
      </c>
      <c r="BB89" s="50" cm="1">
        <f t="array" ref="BB89">INDEX(NTG_2020_fr_DEER[#All],MATCH(1,(NTG_2020_Map!$AK89=NTG_2020_fr_DEER[[#All],[NTG_ID]])*(NTG_2020_Map!$AL89=NTG_2020_fr_DEER[[#All],[Version]]),0),MATCH(BB$2,NTG_2020_fr_DEER[#Headers],0))</f>
        <v>44699.629476145834</v>
      </c>
      <c r="BC89" s="48" t="str" cm="1">
        <f t="array" ref="BC89">INDEX(NTG_2020_fr_DEER[#All],MATCH(1,(NTG_2020_Map!$AK89=NTG_2020_fr_DEER[[#All],[NTG_ID]])*(NTG_2020_Map!$AL89=NTG_2020_fr_DEER[[#All],[Version]]),0),MATCH(BC$2,NTG_2020_fr_DEER[#Headers],0))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89" s="48" t="str" cm="1">
        <f t="array" ref="BD89">INDEX(NTG_2020_fr_DEER[#All],MATCH(1,(NTG_2020_Map!$AK87=NTG_2020_fr_DEER[[#All],[NTG_ID]])*(NTG_2020_Map!$AL87=NTG_2020_fr_DEER[[#All],[Version]]),0),MATCH(BD$2,NTG_2020_fr_DEER[#Headers],0))</f>
        <v>Deemed Ex Ante Team</v>
      </c>
      <c r="BE89" s="60" t="str" cm="1">
        <f t="array" ref="BE89">IFERROR(INDEX(NTG_2020_2022_09_06[#All],MATCH(1,(NTG_2020_Map!$AK87=INDEX(NTG_2020_2022_09_06[#All],,1))*(NTG_2020_Map!$AL87=INDEX(NTG_2020_2022_09_06[#All],,2)),0),8),"Record added subsequent to 2022-09-06")</f>
        <v>Deemed</v>
      </c>
      <c r="BF89" s="60" t="str" cm="1">
        <f t="array" ref="BF89">IFERROR(INDEX(NTG_2020_2022_09_06[#All],MATCH(1,(NTG_2020_Map!$AK87=INDEX(NTG_2020_2022_09_06[#All],,1))*(NTG_2020_Map!$AL87=INDEX(NTG_2020_2022_09_06[#All],,2)),0),9),"Record added subsequent to 2022-09-06")</f>
        <v>NR</v>
      </c>
      <c r="BG89" s="60" t="str" cm="1">
        <f t="array" ref="BG89">IFERROR(INDEX(NTG_2020_2022_09_06[#All],MATCH(1,(NTG_2020_Map!$AK87=INDEX(NTG_2020_2022_09_06[#All],,1))*(NTG_2020_Map!$AL87=INDEX(NTG_2020_2022_09_06[#All],,2)),0),10),"Record added subsequent to 2022-09-06")</f>
        <v>Upstream</v>
      </c>
      <c r="BH89" s="63"/>
      <c r="BI89" s="63"/>
    </row>
    <row r="90" spans="1:61" ht="31.5" hidden="1">
      <c r="A90" s="42" t="str">
        <f t="shared" si="18"/>
        <v/>
      </c>
      <c r="B90" s="43" t="str">
        <f t="shared" si="18"/>
        <v/>
      </c>
      <c r="C90" s="43"/>
      <c r="D90" s="43" t="str">
        <f t="shared" si="19"/>
        <v/>
      </c>
      <c r="E90" s="43"/>
      <c r="F90" s="43" t="str">
        <f t="shared" si="20"/>
        <v/>
      </c>
      <c r="G90" s="43"/>
      <c r="H90" s="43" t="str">
        <f t="shared" si="21"/>
        <v/>
      </c>
      <c r="I90" s="43" t="str">
        <f t="shared" si="21"/>
        <v/>
      </c>
      <c r="J90" s="43"/>
      <c r="K90" s="43" t="str">
        <f t="shared" si="23"/>
        <v/>
      </c>
      <c r="L90" s="43">
        <f t="shared" si="23"/>
        <v>1</v>
      </c>
      <c r="M90" s="43" t="str">
        <f t="shared" si="23"/>
        <v/>
      </c>
      <c r="N90" s="105" t="str">
        <f t="shared" si="23"/>
        <v/>
      </c>
      <c r="O90" s="106" t="str">
        <f t="shared" si="23"/>
        <v/>
      </c>
      <c r="P90" s="113">
        <f t="shared" si="23"/>
        <v>1</v>
      </c>
      <c r="Q90" s="42" t="str">
        <f t="shared" si="24"/>
        <v/>
      </c>
      <c r="R90" s="43" t="str">
        <f t="shared" si="24"/>
        <v/>
      </c>
      <c r="S90" s="43" t="str">
        <f t="shared" si="24"/>
        <v/>
      </c>
      <c r="T90" s="43" t="str">
        <f t="shared" si="24"/>
        <v/>
      </c>
      <c r="U90" s="43" t="str">
        <f t="shared" si="24"/>
        <v/>
      </c>
      <c r="V90" s="43" t="str">
        <f t="shared" si="24"/>
        <v/>
      </c>
      <c r="W90" s="43" t="str">
        <f t="shared" si="24"/>
        <v/>
      </c>
      <c r="X90" s="44">
        <f t="shared" si="24"/>
        <v>1</v>
      </c>
      <c r="Y90" s="42">
        <f t="shared" si="16"/>
        <v>1</v>
      </c>
      <c r="Z90" s="43" t="str">
        <f t="shared" si="16"/>
        <v/>
      </c>
      <c r="AA90" s="43" t="str">
        <f t="shared" si="16"/>
        <v/>
      </c>
      <c r="AB90" s="43" t="str">
        <f t="shared" si="16"/>
        <v/>
      </c>
      <c r="AC90" s="105" t="str">
        <f t="shared" si="16"/>
        <v/>
      </c>
      <c r="AD90" s="106" t="str">
        <f t="shared" si="16"/>
        <v/>
      </c>
      <c r="AE90" s="106" t="str">
        <f t="shared" si="16"/>
        <v/>
      </c>
      <c r="AF90" s="106" t="str">
        <f t="shared" si="16"/>
        <v/>
      </c>
      <c r="AG90" s="106" t="str">
        <f t="shared" si="16"/>
        <v/>
      </c>
      <c r="AH90" s="107" t="str">
        <f t="shared" si="16"/>
        <v/>
      </c>
      <c r="AI90" s="96" t="str">
        <f t="shared" si="17"/>
        <v/>
      </c>
      <c r="AJ90" s="45" t="str">
        <f t="shared" si="22"/>
        <v/>
      </c>
      <c r="AK90" s="52" t="s">
        <v>624</v>
      </c>
      <c r="AL90" s="46" t="s">
        <v>237</v>
      </c>
      <c r="AM90" s="47">
        <v>42370</v>
      </c>
      <c r="AN90" s="47" cm="1">
        <f t="array" ref="AN90">IF(INDEX(NTG_2020_fr_DEER[#All],MATCH(1,(NTG_2020_Map!$AK90=NTG_2020_fr_DEER[[#All],[NTG_ID]])*(NTG_2020_Map!$AL90=NTG_2020_fr_DEER[[#All],[Version]]),0),MATCH(AN$2,NTG_2020_fr_DEER[#Headers],0))=0,"",INDEX(NTG_2020_fr_DEER[#All],MATCH(1,(NTG_2020_Map!$AK90=NTG_2020_fr_DEER[[#All],[NTG_ID]])*(NTG_2020_Map!$AL90=NTG_2020_fr_DEER[[#All],[Version]]),0),MATCH(AN$2,NTG_2020_fr_DEER[#Headers],0)))</f>
        <v>46022</v>
      </c>
      <c r="AO90" s="101" cm="1">
        <f t="array" ref="AO90">INDEX(NTG_2020_fr_DEER[#All],MATCH(1,(NTG_2020_Map!$AK90=NTG_2020_fr_DEER[[#All],[NTG_ID]])*(NTG_2020_Map!$AL90=NTG_2020_fr_DEER[[#All],[Version]]),0),MATCH(AO$2,NTG_2020_fr_DEER[#Headers],0))</f>
        <v>0.3</v>
      </c>
      <c r="AP90" s="101" cm="1">
        <f t="array" ref="AP90">INDEX(NTG_2020_fr_DEER[#All],MATCH(1,(NTG_2020_Map!$AK90=NTG_2020_fr_DEER[[#All],[NTG_ID]])*(NTG_2020_Map!$AL90=NTG_2020_fr_DEER[[#All],[Version]]),0),MATCH(AP$2,NTG_2020_fr_DEER[#Headers],0))</f>
        <v>0.3</v>
      </c>
      <c r="AQ90" s="48" t="str" cm="1">
        <f t="array" ref="AQ90">INDEX(NTG_2020_fr_DEER[#All],MATCH(1,(NTG_2020_Map!$AK90=NTG_2020_fr_DEER[[#All],[NTG_ID]])*(NTG_2020_Map!$AL90=NTG_2020_fr_DEER[[#All],[Version]]),0),MATCH(AQ$2,NTG_2020_fr_DEER[#Headers],0))</f>
        <v>Residential gas clothes dryer via upstream delivery type</v>
      </c>
      <c r="AR90" s="48" t="str" cm="1">
        <f t="array" ref="AR90">INDEX(NTG_2020_fr_DEER[#All],MATCH(1,(NTG_2020_Map!$AK90=NTG_2020_fr_DEER[[#All],[NTG_ID]])*(NTG_2020_Map!$AL90=NTG_2020_fr_DEER[[#All],[Version]]),0),MATCH(AR$2,NTG_2020_fr_DEER[#Headers],0))</f>
        <v>Deem-DEER|Deem-WP</v>
      </c>
      <c r="AS90" s="48" t="str" cm="1">
        <f t="array" ref="AS90">INDEX(NTG_2020_fr_DEER[#All],MATCH(1,(NTG_2020_Map!$AK90=NTG_2020_fr_DEER[[#All],[NTG_ID]])*(NTG_2020_Map!$AL90=NTG_2020_fr_DEER[[#All],[Version]]),0),MATCH(AS$2,NTG_2020_fr_DEER[#Headers],0))</f>
        <v>NR</v>
      </c>
      <c r="AT90" s="48" t="str" cm="1">
        <f t="array" ref="AT90">INDEX(NTG_2020_fr_DEER[#All],MATCH(1,(NTG_2020_Map!$AK90=NTG_2020_fr_DEER[[#All],[NTG_ID]])*(NTG_2020_Map!$AL90=NTG_2020_fr_DEER[[#All],[Version]]),0),MATCH(AT$2,NTG_2020_fr_DEER[#Headers],0))</f>
        <v>UpDeemed</v>
      </c>
      <c r="AU90" s="48" t="str" cm="1">
        <f t="array" ref="AU90">INDEX(NTG_2020_fr_DEER[#All],MATCH(1,(NTG_2020_Map!$AK90=NTG_2020_fr_DEER[[#All],[NTG_ID]])*(NTG_2020_Map!$AL90=NTG_2020_fr_DEER[[#All],[Version]]),0),MATCH(AU$2,NTG_2020_fr_DEER[#Headers],0))</f>
        <v>Disposition</v>
      </c>
      <c r="AV90" s="49" t="str" cm="1">
        <f t="array" ref="AV90">INDEX(NTG_2020_fr_DEER[#All],MATCH(1,(NTG_2020_Map!$AK90=NTG_2020_fr_DEER[[#All],[NTG_ID]])*(NTG_2020_Map!$AL90=NTG_2020_fr_DEER[[#All],[Version]]),0),MATCH(AV$2,NTG_2020_fr_DEER[#Headers],0))</f>
        <v>1</v>
      </c>
      <c r="AW90" s="49" t="str" cm="1">
        <f t="array" ref="AW90">INDEX(NTG_2020_fr_DEER[#All],MATCH(1,(NTG_2020_Map!$AK90=NTG_2020_fr_DEER[[#All],[NTG_ID]])*(NTG_2020_Map!$AL90=NTG_2020_fr_DEER[[#All],[Version]]),0),MATCH(AW$2,NTG_2020_fr_DEER[#Headers],0))</f>
        <v>1</v>
      </c>
      <c r="AX90" s="49" t="str" cm="1">
        <f t="array" ref="AX90">INDEX(NTG_2020_fr_DEER[#All],MATCH(1,(NTG_2020_Map!$AK90=NTG_2020_fr_DEER[[#All],[NTG_ID]])*(NTG_2020_Map!$AL90=NTG_2020_fr_DEER[[#All],[Version]]),0),MATCH(AX$2,NTG_2020_fr_DEER[#Headers],0))</f>
        <v>0</v>
      </c>
      <c r="AY90" s="50" cm="1">
        <f t="array" ref="AY90">INDEX(NTG_2020_fr_DEER[#All],MATCH(1,(NTG_2020_Map!$AK90=NTG_2020_fr_DEER[[#All],[NTG_ID]])*(NTG_2020_Map!$AL90=NTG_2020_fr_DEER[[#All],[Version]]),0),MATCH(AY$2,NTG_2020_fr_DEER[#Headers],0))</f>
        <v>45448.629734189817</v>
      </c>
      <c r="AZ90" s="48" t="str" cm="1">
        <f t="array" ref="AZ90">INDEX(NTG_2020_fr_DEER[#All],MATCH(1,(NTG_2020_Map!$AK90=NTG_2020_fr_DEER[[#All],[NTG_ID]])*(NTG_2020_Map!$AL90=NTG_2020_fr_DEER[[#All],[Version]]),0),MATCH(AZ$2,NTG_2020_fr_DEER[#Headers],0))</f>
        <v>Expired this record since a new record was created that uses the updated Measure Impact Types and Delivery Types per DEER2026 Scoping Document.</v>
      </c>
      <c r="BA90" s="48" t="str" cm="1">
        <f t="array" ref="BA90">INDEX(NTG_2020_fr_DEER[#All],MATCH(1,(NTG_2020_Map!$AK90=NTG_2020_fr_DEER[[#All],[NTG_ID]])*(NTG_2020_Map!$AL90=NTG_2020_fr_DEER[[#All],[Version]]),0),MATCH(BA$2,NTG_2020_fr_DEER[#Headers],0))</f>
        <v>Deemed Ex Ante Team</v>
      </c>
      <c r="BB90" s="50" cm="1">
        <f t="array" ref="BB90">INDEX(NTG_2020_fr_DEER[#All],MATCH(1,(NTG_2020_Map!$AK90=NTG_2020_fr_DEER[[#All],[NTG_ID]])*(NTG_2020_Map!$AL90=NTG_2020_fr_DEER[[#All],[Version]]),0),MATCH(BB$2,NTG_2020_fr_DEER[#Headers],0))</f>
        <v>44699.629476145834</v>
      </c>
      <c r="BC90" s="48" t="str" cm="1">
        <f t="array" ref="BC90">INDEX(NTG_2020_fr_DEER[#All],MATCH(1,(NTG_2020_Map!$AK90=NTG_2020_fr_DEER[[#All],[NTG_ID]])*(NTG_2020_Map!$AL90=NTG_2020_fr_DEER[[#All],[Version]]),0),MATCH(BC$2,NTG_2020_fr_DEER[#Headers],0))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90" s="48" t="str" cm="1">
        <f t="array" ref="BD90">INDEX(NTG_2020_fr_DEER[#All],MATCH(1,(NTG_2020_Map!$AK88=NTG_2020_fr_DEER[[#All],[NTG_ID]])*(NTG_2020_Map!$AL88=NTG_2020_fr_DEER[[#All],[Version]]),0),MATCH(BD$2,NTG_2020_fr_DEER[#Headers],0))</f>
        <v>Deemed Ex Ante Team</v>
      </c>
      <c r="BE90" s="60" t="str" cm="1">
        <f t="array" ref="BE90">IFERROR(INDEX(NTG_2020_2022_09_06[#All],MATCH(1,(NTG_2020_Map!$AK88=INDEX(NTG_2020_2022_09_06[#All],,1))*(NTG_2020_Map!$AL88=INDEX(NTG_2020_2022_09_06[#All],,2)),0),8),"Record added subsequent to 2022-09-06")</f>
        <v>Deemed</v>
      </c>
      <c r="BF90" s="60" t="str" cm="1">
        <f t="array" ref="BF90">IFERROR(INDEX(NTG_2020_2022_09_06[#All],MATCH(1,(NTG_2020_Map!$AK88=INDEX(NTG_2020_2022_09_06[#All],,1))*(NTG_2020_Map!$AL88=INDEX(NTG_2020_2022_09_06[#All],,2)),0),9),"Record added subsequent to 2022-09-06")</f>
        <v>NR</v>
      </c>
      <c r="BG90" s="60" t="str" cm="1">
        <f t="array" ref="BG90">IFERROR(INDEX(NTG_2020_2022_09_06[#All],MATCH(1,(NTG_2020_Map!$AK88=INDEX(NTG_2020_2022_09_06[#All],,1))*(NTG_2020_Map!$AL88=INDEX(NTG_2020_2022_09_06[#All],,2)),0),10),"Record added subsequent to 2022-09-06")</f>
        <v>Upstream</v>
      </c>
      <c r="BH90" s="63"/>
      <c r="BI90" s="63"/>
    </row>
    <row r="91" spans="1:61" ht="42" hidden="1">
      <c r="A91" s="42" t="str">
        <f t="shared" si="18"/>
        <v/>
      </c>
      <c r="B91" s="43" t="str">
        <f t="shared" si="18"/>
        <v/>
      </c>
      <c r="C91" s="43"/>
      <c r="D91" s="43" t="str">
        <f t="shared" si="19"/>
        <v/>
      </c>
      <c r="E91" s="43"/>
      <c r="F91" s="43" t="str">
        <f t="shared" si="20"/>
        <v/>
      </c>
      <c r="G91" s="43"/>
      <c r="H91" s="43" t="str">
        <f t="shared" si="21"/>
        <v/>
      </c>
      <c r="I91" s="43" t="str">
        <f t="shared" si="21"/>
        <v/>
      </c>
      <c r="J91" s="43"/>
      <c r="K91" s="43" t="str">
        <f t="shared" si="23"/>
        <v/>
      </c>
      <c r="L91" s="43">
        <f t="shared" si="23"/>
        <v>1</v>
      </c>
      <c r="M91" s="43" t="str">
        <f t="shared" si="23"/>
        <v/>
      </c>
      <c r="N91" s="105" t="str">
        <f t="shared" si="23"/>
        <v/>
      </c>
      <c r="O91" s="106" t="str">
        <f t="shared" si="23"/>
        <v/>
      </c>
      <c r="P91" s="113">
        <f t="shared" si="23"/>
        <v>1</v>
      </c>
      <c r="Q91" s="42">
        <f t="shared" si="24"/>
        <v>1</v>
      </c>
      <c r="R91" s="43">
        <f t="shared" si="24"/>
        <v>1</v>
      </c>
      <c r="S91" s="43">
        <f t="shared" si="24"/>
        <v>1</v>
      </c>
      <c r="T91" s="43">
        <f t="shared" si="24"/>
        <v>1</v>
      </c>
      <c r="U91" s="43">
        <f t="shared" si="24"/>
        <v>1</v>
      </c>
      <c r="V91" s="43">
        <f t="shared" si="24"/>
        <v>1</v>
      </c>
      <c r="W91" s="43">
        <f t="shared" si="24"/>
        <v>1</v>
      </c>
      <c r="X91" s="44">
        <f t="shared" si="24"/>
        <v>1</v>
      </c>
      <c r="Y91" s="42">
        <f t="shared" si="16"/>
        <v>1</v>
      </c>
      <c r="Z91" s="43">
        <f t="shared" si="16"/>
        <v>1</v>
      </c>
      <c r="AA91" s="43">
        <f t="shared" si="16"/>
        <v>1</v>
      </c>
      <c r="AB91" s="43">
        <f t="shared" si="16"/>
        <v>1</v>
      </c>
      <c r="AC91" s="105">
        <f t="shared" si="16"/>
        <v>1</v>
      </c>
      <c r="AD91" s="106" t="str">
        <f t="shared" si="16"/>
        <v/>
      </c>
      <c r="AE91" s="106" t="str">
        <f t="shared" si="16"/>
        <v/>
      </c>
      <c r="AF91" s="106" t="str">
        <f t="shared" si="16"/>
        <v/>
      </c>
      <c r="AG91" s="106" t="str">
        <f t="shared" si="16"/>
        <v/>
      </c>
      <c r="AH91" s="107">
        <f t="shared" si="16"/>
        <v>1</v>
      </c>
      <c r="AI91" s="96" t="str">
        <f t="shared" si="17"/>
        <v/>
      </c>
      <c r="AJ91" s="45" t="str">
        <f t="shared" si="22"/>
        <v/>
      </c>
      <c r="AK91" s="52" t="s">
        <v>20</v>
      </c>
      <c r="AL91" s="46" t="s">
        <v>11</v>
      </c>
      <c r="AM91" s="47">
        <v>43466</v>
      </c>
      <c r="AN91" s="47" cm="1">
        <f t="array" ref="AN91">IF(INDEX(NTG_2020_fr_DEER[#All],MATCH(1,(NTG_2020_Map!$AK91=NTG_2020_fr_DEER[[#All],[NTG_ID]])*(NTG_2020_Map!$AL91=NTG_2020_fr_DEER[[#All],[Version]]),0),MATCH(AN$2,NTG_2020_fr_DEER[#Headers],0))=0,"",INDEX(NTG_2020_fr_DEER[#All],MATCH(1,(NTG_2020_Map!$AK91=NTG_2020_fr_DEER[[#All],[NTG_ID]])*(NTG_2020_Map!$AL91=NTG_2020_fr_DEER[[#All],[Version]]),0),MATCH(AN$2,NTG_2020_fr_DEER[#Headers],0)))</f>
        <v>46022</v>
      </c>
      <c r="AO91" s="101" cm="1">
        <f t="array" ref="AO91">INDEX(NTG_2020_fr_DEER[#All],MATCH(1,(NTG_2020_Map!$AK91=NTG_2020_fr_DEER[[#All],[NTG_ID]])*(NTG_2020_Map!$AL91=NTG_2020_fr_DEER[[#All],[Version]]),0),MATCH(AO$2,NTG_2020_fr_DEER[#Headers],0))</f>
        <v>0.31</v>
      </c>
      <c r="AP91" s="101" cm="1">
        <f t="array" ref="AP91">INDEX(NTG_2020_fr_DEER[#All],MATCH(1,(NTG_2020_Map!$AK91=NTG_2020_fr_DEER[[#All],[NTG_ID]])*(NTG_2020_Map!$AL91=NTG_2020_fr_DEER[[#All],[Version]]),0),MATCH(AP$2,NTG_2020_fr_DEER[#Headers],0))</f>
        <v>0.31</v>
      </c>
      <c r="AQ91" s="48" t="str" cm="1">
        <f t="array" ref="AQ91">INDEX(NTG_2020_fr_DEER[#All],MATCH(1,(NTG_2020_Map!$AK91=NTG_2020_fr_DEER[[#All],[NTG_ID]])*(NTG_2020_Map!$AL91=NTG_2020_fr_DEER[[#All],[Version]]),0),MATCH(AQ$2,NTG_2020_fr_DEER[#Headers],0))</f>
        <v>Clothes washer MEF 10% &gt; Energy Star</v>
      </c>
      <c r="AR91" s="48" t="str" cm="1">
        <f t="array" ref="AR91">INDEX(NTG_2020_fr_DEER[#All],MATCH(1,(NTG_2020_Map!$AK91=NTG_2020_fr_DEER[[#All],[NTG_ID]])*(NTG_2020_Map!$AL91=NTG_2020_fr_DEER[[#All],[Version]]),0),MATCH(AR$2,NTG_2020_fr_DEER[#Headers],0))</f>
        <v>Deem-DEER|Deem-WP</v>
      </c>
      <c r="AS91" s="48" t="str" cm="1">
        <f t="array" ref="AS91">INDEX(NTG_2020_fr_DEER[#All],MATCH(1,(NTG_2020_Map!$AK91=NTG_2020_fr_DEER[[#All],[NTG_ID]])*(NTG_2020_Map!$AL91=NTG_2020_fr_DEER[[#All],[Version]]),0),MATCH(AS$2,NTG_2020_fr_DEER[#Headers],0))</f>
        <v>AOE|AR|BRO-Bhv|BRO-Op|BRO-RCx|BW|NC|NR</v>
      </c>
      <c r="AT91" s="48" t="str" cm="1">
        <f t="array" ref="AT91">INDEX(NTG_2020_fr_DEER[#All],MATCH(1,(NTG_2020_Map!$AK91=NTG_2020_fr_DEER[[#All],[NTG_ID]])*(NTG_2020_Map!$AL91=NTG_2020_fr_DEER[[#All],[Version]]),0),MATCH(AT$2,NTG_2020_fr_DEER[#Headers],0))</f>
        <v>UpDeemed|DnCust|DnDeemed|DnCustDI|DnDeemDI</v>
      </c>
      <c r="AU91" s="48" t="str" cm="1">
        <f t="array" ref="AU91">INDEX(NTG_2020_fr_DEER[#All],MATCH(1,(NTG_2020_Map!$AK91=NTG_2020_fr_DEER[[#All],[NTG_ID]])*(NTG_2020_Map!$AL91=NTG_2020_fr_DEER[[#All],[Version]]),0),MATCH(AU$2,NTG_2020_fr_DEER[#Headers],0))</f>
        <v/>
      </c>
      <c r="AV91" s="49" t="str" cm="1">
        <f t="array" ref="AV91">INDEX(NTG_2020_fr_DEER[#All],MATCH(1,(NTG_2020_Map!$AK91=NTG_2020_fr_DEER[[#All],[NTG_ID]])*(NTG_2020_Map!$AL91=NTG_2020_fr_DEER[[#All],[Version]]),0),MATCH(AV$2,NTG_2020_fr_DEER[#Headers],0))</f>
        <v>1</v>
      </c>
      <c r="AW91" s="49" t="str" cm="1">
        <f t="array" ref="AW91">INDEX(NTG_2020_fr_DEER[#All],MATCH(1,(NTG_2020_Map!$AK91=NTG_2020_fr_DEER[[#All],[NTG_ID]])*(NTG_2020_Map!$AL91=NTG_2020_fr_DEER[[#All],[Version]]),0),MATCH(AW$2,NTG_2020_fr_DEER[#Headers],0))</f>
        <v>1</v>
      </c>
      <c r="AX91" s="49" t="str" cm="1">
        <f t="array" ref="AX91">INDEX(NTG_2020_fr_DEER[#All],MATCH(1,(NTG_2020_Map!$AK91=NTG_2020_fr_DEER[[#All],[NTG_ID]])*(NTG_2020_Map!$AL91=NTG_2020_fr_DEER[[#All],[Version]]),0),MATCH(AX$2,NTG_2020_fr_DEER[#Headers],0))</f>
        <v>0</v>
      </c>
      <c r="AY91" s="50" cm="1">
        <f t="array" ref="AY91">INDEX(NTG_2020_fr_DEER[#All],MATCH(1,(NTG_2020_Map!$AK91=NTG_2020_fr_DEER[[#All],[NTG_ID]])*(NTG_2020_Map!$AL91=NTG_2020_fr_DEER[[#All],[Version]]),0),MATCH(AY$2,NTG_2020_fr_DEER[#Headers],0))</f>
        <v>45448.629734189817</v>
      </c>
      <c r="AZ91" s="48" t="str" cm="1">
        <f t="array" ref="AZ91">INDEX(NTG_2020_fr_DEER[#All],MATCH(1,(NTG_2020_Map!$AK91=NTG_2020_fr_DEER[[#All],[NTG_ID]])*(NTG_2020_Map!$AL91=NTG_2020_fr_DEER[[#All],[Version]]),0),MATCH(AZ$2,NTG_2020_fr_DEER[#Headers],0))</f>
        <v>Expired this record since a new record was created that uses the updated Measure Impact Types and Delivery Types per DEER2026 Scoping Document.</v>
      </c>
      <c r="BA91" s="48" t="str" cm="1">
        <f t="array" ref="BA91">INDEX(NTG_2020_fr_DEER[#All],MATCH(1,(NTG_2020_Map!$AK91=NTG_2020_fr_DEER[[#All],[NTG_ID]])*(NTG_2020_Map!$AL91=NTG_2020_fr_DEER[[#All],[Version]]),0),MATCH(BA$2,NTG_2020_fr_DEER[#Headers],0))</f>
        <v>Deemed Ex Ante Team</v>
      </c>
      <c r="BB91" s="50" cm="1">
        <f t="array" ref="BB91">INDEX(NTG_2020_fr_DEER[#All],MATCH(1,(NTG_2020_Map!$AK91=NTG_2020_fr_DEER[[#All],[NTG_ID]])*(NTG_2020_Map!$AL91=NTG_2020_fr_DEER[[#All],[Version]]),0),MATCH(BB$2,NTG_2020_fr_DEER[#Headers],0))</f>
        <v>44566.539816770834</v>
      </c>
      <c r="BC91" s="48" t="str" cm="1">
        <f t="array" ref="BC91">INDEX(NTG_2020_fr_DEER[#All],MATCH(1,(NTG_2020_Map!$AK91=NTG_2020_fr_DEER[[#All],[NTG_ID]])*(NTG_2020_Map!$AL91=NTG_2020_fr_DEER[[#All],[Version]]),0),MATCH(BC$2,NTG_2020_fr_DEER[#Headers],0))</f>
        <v/>
      </c>
      <c r="BD91" s="48" t="str" cm="1">
        <f t="array" ref="BD91">INDEX(NTG_2020_fr_DEER[#All],MATCH(1,(NTG_2020_Map!$AK89=NTG_2020_fr_DEER[[#All],[NTG_ID]])*(NTG_2020_Map!$AL89=NTG_2020_fr_DEER[[#All],[Version]]),0),MATCH(BD$2,NTG_2020_fr_DEER[#Headers],0))</f>
        <v>Deemed Ex Ante Team</v>
      </c>
      <c r="BE91" s="60" t="str" cm="1">
        <f t="array" ref="BE91">IFERROR(INDEX(NTG_2020_2022_09_06[#All],MATCH(1,(NTG_2020_Map!$AK89=INDEX(NTG_2020_2022_09_06[#All],,1))*(NTG_2020_Map!$AL89=INDEX(NTG_2020_2022_09_06[#All],,2)),0),8),"Record added subsequent to 2022-09-06")</f>
        <v>Deemed</v>
      </c>
      <c r="BF91" s="60" t="str" cm="1">
        <f t="array" ref="BF91">IFERROR(INDEX(NTG_2020_2022_09_06[#All],MATCH(1,(NTG_2020_Map!$AK89=INDEX(NTG_2020_2022_09_06[#All],,1))*(NTG_2020_Map!$AL89=INDEX(NTG_2020_2022_09_06[#All],,2)),0),9),"Record added subsequent to 2022-09-06")</f>
        <v>NR</v>
      </c>
      <c r="BG91" s="60" t="str" cm="1">
        <f t="array" ref="BG91">IFERROR(INDEX(NTG_2020_2022_09_06[#All],MATCH(1,(NTG_2020_Map!$AK89=INDEX(NTG_2020_2022_09_06[#All],,1))*(NTG_2020_Map!$AL89=INDEX(NTG_2020_2022_09_06[#All],,2)),0),10),"Record added subsequent to 2022-09-06")</f>
        <v>Upstream</v>
      </c>
      <c r="BH91" s="63"/>
      <c r="BI91" s="63"/>
    </row>
    <row r="92" spans="1:61" ht="42" hidden="1">
      <c r="A92" s="42" t="str">
        <f t="shared" si="18"/>
        <v/>
      </c>
      <c r="B92" s="43" t="str">
        <f t="shared" si="18"/>
        <v/>
      </c>
      <c r="C92" s="43"/>
      <c r="D92" s="43" t="str">
        <f t="shared" si="19"/>
        <v/>
      </c>
      <c r="E92" s="43"/>
      <c r="F92" s="43" t="str">
        <f t="shared" si="20"/>
        <v/>
      </c>
      <c r="G92" s="43"/>
      <c r="H92" s="43" t="str">
        <f t="shared" si="21"/>
        <v/>
      </c>
      <c r="I92" s="43" t="str">
        <f t="shared" si="21"/>
        <v/>
      </c>
      <c r="J92" s="43"/>
      <c r="K92" s="43" t="str">
        <f t="shared" si="23"/>
        <v/>
      </c>
      <c r="L92" s="43">
        <f t="shared" si="23"/>
        <v>1</v>
      </c>
      <c r="M92" s="43" t="str">
        <f t="shared" si="23"/>
        <v/>
      </c>
      <c r="N92" s="105" t="str">
        <f t="shared" si="23"/>
        <v/>
      </c>
      <c r="O92" s="106" t="str">
        <f t="shared" si="23"/>
        <v/>
      </c>
      <c r="P92" s="113">
        <f t="shared" si="23"/>
        <v>1</v>
      </c>
      <c r="Q92" s="42">
        <f t="shared" si="24"/>
        <v>1</v>
      </c>
      <c r="R92" s="43">
        <f t="shared" si="24"/>
        <v>1</v>
      </c>
      <c r="S92" s="43">
        <f t="shared" si="24"/>
        <v>1</v>
      </c>
      <c r="T92" s="43">
        <f t="shared" si="24"/>
        <v>1</v>
      </c>
      <c r="U92" s="43">
        <f t="shared" si="24"/>
        <v>1</v>
      </c>
      <c r="V92" s="43">
        <f t="shared" si="24"/>
        <v>1</v>
      </c>
      <c r="W92" s="43">
        <f t="shared" si="24"/>
        <v>1</v>
      </c>
      <c r="X92" s="44">
        <f t="shared" si="24"/>
        <v>1</v>
      </c>
      <c r="Y92" s="42" t="str">
        <f t="shared" si="16"/>
        <v/>
      </c>
      <c r="Z92" s="43" t="str">
        <f t="shared" si="16"/>
        <v/>
      </c>
      <c r="AA92" s="43" t="str">
        <f t="shared" si="16"/>
        <v/>
      </c>
      <c r="AB92" s="43" t="str">
        <f t="shared" si="16"/>
        <v/>
      </c>
      <c r="AC92" s="105">
        <f t="shared" si="16"/>
        <v>1</v>
      </c>
      <c r="AD92" s="106" t="str">
        <f t="shared" si="16"/>
        <v/>
      </c>
      <c r="AE92" s="106" t="str">
        <f t="shared" si="16"/>
        <v/>
      </c>
      <c r="AF92" s="106" t="str">
        <f t="shared" si="16"/>
        <v/>
      </c>
      <c r="AG92" s="106" t="str">
        <f t="shared" si="16"/>
        <v/>
      </c>
      <c r="AH92" s="107">
        <f t="shared" si="16"/>
        <v>1</v>
      </c>
      <c r="AI92" s="96" t="str">
        <f t="shared" si="17"/>
        <v/>
      </c>
      <c r="AJ92" s="45" t="str">
        <f t="shared" si="22"/>
        <v/>
      </c>
      <c r="AK92" s="52" t="s">
        <v>118</v>
      </c>
      <c r="AL92" s="46" t="s">
        <v>11</v>
      </c>
      <c r="AM92" s="47">
        <v>43466</v>
      </c>
      <c r="AN92" s="47" cm="1">
        <f t="array" ref="AN92">IF(INDEX(NTG_2020_fr_DEER[#All],MATCH(1,(NTG_2020_Map!$AK92=NTG_2020_fr_DEER[[#All],[NTG_ID]])*(NTG_2020_Map!$AL92=NTG_2020_fr_DEER[[#All],[Version]]),0),MATCH(AN$2,NTG_2020_fr_DEER[#Headers],0))=0,"",INDEX(NTG_2020_fr_DEER[#All],MATCH(1,(NTG_2020_Map!$AK92=NTG_2020_fr_DEER[[#All],[NTG_ID]])*(NTG_2020_Map!$AL92=NTG_2020_fr_DEER[[#All],[Version]]),0),MATCH(AN$2,NTG_2020_fr_DEER[#Headers],0)))</f>
        <v>46022</v>
      </c>
      <c r="AO92" s="101" cm="1">
        <f t="array" ref="AO92">INDEX(NTG_2020_fr_DEER[#All],MATCH(1,(NTG_2020_Map!$AK92=NTG_2020_fr_DEER[[#All],[NTG_ID]])*(NTG_2020_Map!$AL92=NTG_2020_fr_DEER[[#All],[Version]]),0),MATCH(AO$2,NTG_2020_fr_DEER[#Headers],0))</f>
        <v>0.7</v>
      </c>
      <c r="AP92" s="101" cm="1">
        <f t="array" ref="AP92">INDEX(NTG_2020_fr_DEER[#All],MATCH(1,(NTG_2020_Map!$AK92=NTG_2020_fr_DEER[[#All],[NTG_ID]])*(NTG_2020_Map!$AL92=NTG_2020_fr_DEER[[#All],[Version]]),0),MATCH(AP$2,NTG_2020_fr_DEER[#Headers],0))</f>
        <v>0.7</v>
      </c>
      <c r="AQ92" s="48" t="str" cm="1">
        <f t="array" ref="AQ92">INDEX(NTG_2020_fr_DEER[#All],MATCH(1,(NTG_2020_Map!$AK92=NTG_2020_fr_DEER[[#All],[NTG_ID]])*(NTG_2020_Map!$AL92=NTG_2020_fr_DEER[[#All],[Version]]),0),MATCH(AQ$2,NTG_2020_fr_DEER[#Headers],0))</f>
        <v>Low flow showerheads</v>
      </c>
      <c r="AR92" s="48" t="str" cm="1">
        <f t="array" ref="AR92">INDEX(NTG_2020_fr_DEER[#All],MATCH(1,(NTG_2020_Map!$AK92=NTG_2020_fr_DEER[[#All],[NTG_ID]])*(NTG_2020_Map!$AL92=NTG_2020_fr_DEER[[#All],[Version]]),0),MATCH(AR$2,NTG_2020_fr_DEER[#Headers],0))</f>
        <v>Deem-DEER|Deem-WP</v>
      </c>
      <c r="AS92" s="48" t="str" cm="1">
        <f t="array" ref="AS92">INDEX(NTG_2020_fr_DEER[#All],MATCH(1,(NTG_2020_Map!$AK92=NTG_2020_fr_DEER[[#All],[NTG_ID]])*(NTG_2020_Map!$AL92=NTG_2020_fr_DEER[[#All],[Version]]),0),MATCH(AS$2,NTG_2020_fr_DEER[#Headers],0))</f>
        <v>AOE|AR|BRO-Bhv|BRO-Op|BRO-RCx|BW|NC|NR</v>
      </c>
      <c r="AT92" s="48" t="str" cm="1">
        <f t="array" ref="AT92">INDEX(NTG_2020_fr_DEER[#All],MATCH(1,(NTG_2020_Map!$AK92=NTG_2020_fr_DEER[[#All],[NTG_ID]])*(NTG_2020_Map!$AL92=NTG_2020_fr_DEER[[#All],[Version]]),0),MATCH(AT$2,NTG_2020_fr_DEER[#Headers],0))</f>
        <v>DnDeemDI</v>
      </c>
      <c r="AU92" s="48" t="str" cm="1">
        <f t="array" ref="AU92">INDEX(NTG_2020_fr_DEER[#All],MATCH(1,(NTG_2020_Map!$AK92=NTG_2020_fr_DEER[[#All],[NTG_ID]])*(NTG_2020_Map!$AL92=NTG_2020_fr_DEER[[#All],[Version]]),0),MATCH(AU$2,NTG_2020_fr_DEER[#Headers],0))</f>
        <v/>
      </c>
      <c r="AV92" s="49" t="str" cm="1">
        <f t="array" ref="AV92">INDEX(NTG_2020_fr_DEER[#All],MATCH(1,(NTG_2020_Map!$AK92=NTG_2020_fr_DEER[[#All],[NTG_ID]])*(NTG_2020_Map!$AL92=NTG_2020_fr_DEER[[#All],[Version]]),0),MATCH(AV$2,NTG_2020_fr_DEER[#Headers],0))</f>
        <v>1</v>
      </c>
      <c r="AW92" s="49" t="str" cm="1">
        <f t="array" ref="AW92">INDEX(NTG_2020_fr_DEER[#All],MATCH(1,(NTG_2020_Map!$AK92=NTG_2020_fr_DEER[[#All],[NTG_ID]])*(NTG_2020_Map!$AL92=NTG_2020_fr_DEER[[#All],[Version]]),0),MATCH(AW$2,NTG_2020_fr_DEER[#Headers],0))</f>
        <v>1</v>
      </c>
      <c r="AX92" s="49" t="str" cm="1">
        <f t="array" ref="AX92">INDEX(NTG_2020_fr_DEER[#All],MATCH(1,(NTG_2020_Map!$AK92=NTG_2020_fr_DEER[[#All],[NTG_ID]])*(NTG_2020_Map!$AL92=NTG_2020_fr_DEER[[#All],[Version]]),0),MATCH(AX$2,NTG_2020_fr_DEER[#Headers],0))</f>
        <v>0</v>
      </c>
      <c r="AY92" s="50" cm="1">
        <f t="array" ref="AY92">INDEX(NTG_2020_fr_DEER[#All],MATCH(1,(NTG_2020_Map!$AK92=NTG_2020_fr_DEER[[#All],[NTG_ID]])*(NTG_2020_Map!$AL92=NTG_2020_fr_DEER[[#All],[Version]]),0),MATCH(AY$2,NTG_2020_fr_DEER[#Headers],0))</f>
        <v>45448.629734189817</v>
      </c>
      <c r="AZ92" s="48" t="str" cm="1">
        <f t="array" ref="AZ92">INDEX(NTG_2020_fr_DEER[#All],MATCH(1,(NTG_2020_Map!$AK92=NTG_2020_fr_DEER[[#All],[NTG_ID]])*(NTG_2020_Map!$AL92=NTG_2020_fr_DEER[[#All],[Version]]),0),MATCH(AZ$2,NTG_2020_fr_DEER[#Headers],0))</f>
        <v>Expired this record since a new record was created that uses the updated Measure Impact Types and Delivery Types per DEER2026 Scoping Document.</v>
      </c>
      <c r="BA92" s="48" t="str" cm="1">
        <f t="array" ref="BA92">INDEX(NTG_2020_fr_DEER[#All],MATCH(1,(NTG_2020_Map!$AK92=NTG_2020_fr_DEER[[#All],[NTG_ID]])*(NTG_2020_Map!$AL92=NTG_2020_fr_DEER[[#All],[Version]]),0),MATCH(BA$2,NTG_2020_fr_DEER[#Headers],0))</f>
        <v>Deemed Ex Ante Team</v>
      </c>
      <c r="BB92" s="50" cm="1">
        <f t="array" ref="BB92">INDEX(NTG_2020_fr_DEER[#All],MATCH(1,(NTG_2020_Map!$AK92=NTG_2020_fr_DEER[[#All],[NTG_ID]])*(NTG_2020_Map!$AL92=NTG_2020_fr_DEER[[#All],[Version]]),0),MATCH(BB$2,NTG_2020_fr_DEER[#Headers],0))</f>
        <v>44566.539816770834</v>
      </c>
      <c r="BC92" s="48" t="str" cm="1">
        <f t="array" ref="BC92">INDEX(NTG_2020_fr_DEER[#All],MATCH(1,(NTG_2020_Map!$AK92=NTG_2020_fr_DEER[[#All],[NTG_ID]])*(NTG_2020_Map!$AL92=NTG_2020_fr_DEER[[#All],[Version]]),0),MATCH(BC$2,NTG_2020_fr_DEER[#Headers],0))</f>
        <v/>
      </c>
      <c r="BD92" s="48" t="str" cm="1">
        <f t="array" ref="BD92">INDEX(NTG_2020_fr_DEER[#All],MATCH(1,(NTG_2020_Map!$AK90=NTG_2020_fr_DEER[[#All],[NTG_ID]])*(NTG_2020_Map!$AL90=NTG_2020_fr_DEER[[#All],[Version]]),0),MATCH(BD$2,NTG_2020_fr_DEER[#Headers],0))</f>
        <v>Deemed Ex Ante Team</v>
      </c>
      <c r="BE92" s="60" t="str" cm="1">
        <f t="array" ref="BE92">IFERROR(INDEX(NTG_2020_2022_09_06[#All],MATCH(1,(NTG_2020_Map!$AK90=INDEX(NTG_2020_2022_09_06[#All],,1))*(NTG_2020_Map!$AL90=INDEX(NTG_2020_2022_09_06[#All],,2)),0),8),"Record added subsequent to 2022-09-06")</f>
        <v>Deemed</v>
      </c>
      <c r="BF92" s="60" t="str" cm="1">
        <f t="array" ref="BF92">IFERROR(INDEX(NTG_2020_2022_09_06[#All],MATCH(1,(NTG_2020_Map!$AK90=INDEX(NTG_2020_2022_09_06[#All],,1))*(NTG_2020_Map!$AL90=INDEX(NTG_2020_2022_09_06[#All],,2)),0),9),"Record added subsequent to 2022-09-06")</f>
        <v>NR</v>
      </c>
      <c r="BG92" s="60" t="str" cm="1">
        <f t="array" ref="BG92">IFERROR(INDEX(NTG_2020_2022_09_06[#All],MATCH(1,(NTG_2020_Map!$AK90=INDEX(NTG_2020_2022_09_06[#All],,1))*(NTG_2020_Map!$AL90=INDEX(NTG_2020_2022_09_06[#All],,2)),0),10),"Record added subsequent to 2022-09-06")</f>
        <v>Upstream</v>
      </c>
      <c r="BH92" s="63"/>
      <c r="BI92" s="63"/>
    </row>
    <row r="93" spans="1:61" ht="42" hidden="1">
      <c r="A93" s="42" t="str">
        <f t="shared" si="18"/>
        <v/>
      </c>
      <c r="B93" s="43" t="str">
        <f t="shared" si="18"/>
        <v/>
      </c>
      <c r="C93" s="43"/>
      <c r="D93" s="43" t="str">
        <f t="shared" si="19"/>
        <v/>
      </c>
      <c r="E93" s="43"/>
      <c r="F93" s="43" t="str">
        <f t="shared" si="20"/>
        <v/>
      </c>
      <c r="G93" s="43"/>
      <c r="H93" s="43" t="str">
        <f t="shared" si="21"/>
        <v/>
      </c>
      <c r="I93" s="43" t="str">
        <f t="shared" si="21"/>
        <v/>
      </c>
      <c r="J93" s="43"/>
      <c r="K93" s="43" t="str">
        <f t="shared" si="23"/>
        <v/>
      </c>
      <c r="L93" s="43">
        <f t="shared" si="23"/>
        <v>1</v>
      </c>
      <c r="M93" s="43" t="str">
        <f t="shared" si="23"/>
        <v/>
      </c>
      <c r="N93" s="105" t="str">
        <f t="shared" si="23"/>
        <v/>
      </c>
      <c r="O93" s="106" t="str">
        <f t="shared" si="23"/>
        <v/>
      </c>
      <c r="P93" s="113">
        <f t="shared" si="23"/>
        <v>1</v>
      </c>
      <c r="Q93" s="42">
        <f t="shared" si="24"/>
        <v>1</v>
      </c>
      <c r="R93" s="43">
        <f t="shared" si="24"/>
        <v>1</v>
      </c>
      <c r="S93" s="43">
        <f t="shared" si="24"/>
        <v>1</v>
      </c>
      <c r="T93" s="43">
        <f t="shared" si="24"/>
        <v>1</v>
      </c>
      <c r="U93" s="43">
        <f t="shared" si="24"/>
        <v>1</v>
      </c>
      <c r="V93" s="43">
        <f t="shared" si="24"/>
        <v>1</v>
      </c>
      <c r="W93" s="43">
        <f t="shared" si="24"/>
        <v>1</v>
      </c>
      <c r="X93" s="44">
        <f t="shared" si="24"/>
        <v>1</v>
      </c>
      <c r="Y93" s="42" t="str">
        <f t="shared" ref="Y93:AH118" si="25">IF(ISERROR(FIND(Y$2,$AT93)),"",1)</f>
        <v/>
      </c>
      <c r="Z93" s="43">
        <f t="shared" si="25"/>
        <v>1</v>
      </c>
      <c r="AA93" s="43">
        <f t="shared" si="25"/>
        <v>1</v>
      </c>
      <c r="AB93" s="43">
        <f t="shared" si="25"/>
        <v>1</v>
      </c>
      <c r="AC93" s="105">
        <f t="shared" si="25"/>
        <v>1</v>
      </c>
      <c r="AD93" s="106" t="str">
        <f t="shared" si="25"/>
        <v/>
      </c>
      <c r="AE93" s="106" t="str">
        <f t="shared" si="25"/>
        <v/>
      </c>
      <c r="AF93" s="106" t="str">
        <f t="shared" si="25"/>
        <v/>
      </c>
      <c r="AG93" s="106" t="str">
        <f t="shared" si="25"/>
        <v/>
      </c>
      <c r="AH93" s="107">
        <f t="shared" si="25"/>
        <v>1</v>
      </c>
      <c r="AI93" s="96" t="str">
        <f t="shared" si="17"/>
        <v/>
      </c>
      <c r="AJ93" s="45" t="str">
        <f t="shared" si="22"/>
        <v/>
      </c>
      <c r="AK93" s="52" t="s">
        <v>18</v>
      </c>
      <c r="AL93" s="46" t="s">
        <v>11</v>
      </c>
      <c r="AM93" s="47">
        <v>43466</v>
      </c>
      <c r="AN93" s="47" cm="1">
        <f t="array" ref="AN93">IF(INDEX(NTG_2020_fr_DEER[#All],MATCH(1,(NTG_2020_Map!$AK93=NTG_2020_fr_DEER[[#All],[NTG_ID]])*(NTG_2020_Map!$AL93=NTG_2020_fr_DEER[[#All],[Version]]),0),MATCH(AN$2,NTG_2020_fr_DEER[#Headers],0))=0,"",INDEX(NTG_2020_fr_DEER[#All],MATCH(1,(NTG_2020_Map!$AK93=NTG_2020_fr_DEER[[#All],[NTG_ID]])*(NTG_2020_Map!$AL93=NTG_2020_fr_DEER[[#All],[Version]]),0),MATCH(AN$2,NTG_2020_fr_DEER[#Headers],0)))</f>
        <v>43830</v>
      </c>
      <c r="AO93" s="101" cm="1">
        <f t="array" ref="AO93">INDEX(NTG_2020_fr_DEER[#All],MATCH(1,(NTG_2020_Map!$AK93=NTG_2020_fr_DEER[[#All],[NTG_ID]])*(NTG_2020_Map!$AL93=NTG_2020_fr_DEER[[#All],[Version]]),0),MATCH(AO$2,NTG_2020_fr_DEER[#Headers],0))</f>
        <v>0.78</v>
      </c>
      <c r="AP93" s="101" cm="1">
        <f t="array" ref="AP93">INDEX(NTG_2020_fr_DEER[#All],MATCH(1,(NTG_2020_Map!$AK93=NTG_2020_fr_DEER[[#All],[NTG_ID]])*(NTG_2020_Map!$AL93=NTG_2020_fr_DEER[[#All],[Version]]),0),MATCH(AP$2,NTG_2020_fr_DEER[#Headers],0))</f>
        <v>0.78</v>
      </c>
      <c r="AQ93" s="48" t="str" cm="1">
        <f t="array" ref="AQ93">INDEX(NTG_2020_fr_DEER[#All],MATCH(1,(NTG_2020_Map!$AK93=NTG_2020_fr_DEER[[#All],[NTG_ID]])*(NTG_2020_Map!$AL93=NTG_2020_fr_DEER[[#All],[Version]]),0),MATCH(AQ$2,NTG_2020_fr_DEER[#Headers],0))</f>
        <v>Duct Sealing</v>
      </c>
      <c r="AR93" s="48" t="str" cm="1">
        <f t="array" ref="AR93">INDEX(NTG_2020_fr_DEER[#All],MATCH(1,(NTG_2020_Map!$AK93=NTG_2020_fr_DEER[[#All],[NTG_ID]])*(NTG_2020_Map!$AL93=NTG_2020_fr_DEER[[#All],[Version]]),0),MATCH(AR$2,NTG_2020_fr_DEER[#Headers],0))</f>
        <v>Deem-DEER|Deem-WP</v>
      </c>
      <c r="AS93" s="48" t="str" cm="1">
        <f t="array" ref="AS93">INDEX(NTG_2020_fr_DEER[#All],MATCH(1,(NTG_2020_Map!$AK93=NTG_2020_fr_DEER[[#All],[NTG_ID]])*(NTG_2020_Map!$AL93=NTG_2020_fr_DEER[[#All],[Version]]),0),MATCH(AS$2,NTG_2020_fr_DEER[#Headers],0))</f>
        <v>AOE|AR|BRO-Bhv|BRO-Op|BRO-RCx|BW|NC|NR</v>
      </c>
      <c r="AT93" s="48" t="str" cm="1">
        <f t="array" ref="AT93">INDEX(NTG_2020_fr_DEER[#All],MATCH(1,(NTG_2020_Map!$AK93=NTG_2020_fr_DEER[[#All],[NTG_ID]])*(NTG_2020_Map!$AL93=NTG_2020_fr_DEER[[#All],[Version]]),0),MATCH(AT$2,NTG_2020_fr_DEER[#Headers],0))</f>
        <v>DnCust|DnDeemed|DnCustDI|DnDeemDI</v>
      </c>
      <c r="AU93" s="48" t="str" cm="1">
        <f t="array" ref="AU93">INDEX(NTG_2020_fr_DEER[#All],MATCH(1,(NTG_2020_Map!$AK93=NTG_2020_fr_DEER[[#All],[NTG_ID]])*(NTG_2020_Map!$AL93=NTG_2020_fr_DEER[[#All],[Version]]),0),MATCH(AU$2,NTG_2020_fr_DEER[#Headers],0))</f>
        <v/>
      </c>
      <c r="AV93" s="49" t="str" cm="1">
        <f t="array" ref="AV93">INDEX(NTG_2020_fr_DEER[#All],MATCH(1,(NTG_2020_Map!$AK93=NTG_2020_fr_DEER[[#All],[NTG_ID]])*(NTG_2020_Map!$AL93=NTG_2020_fr_DEER[[#All],[Version]]),0),MATCH(AV$2,NTG_2020_fr_DEER[#Headers],0))</f>
        <v>1</v>
      </c>
      <c r="AW93" s="49" t="str" cm="1">
        <f t="array" ref="AW93">INDEX(NTG_2020_fr_DEER[#All],MATCH(1,(NTG_2020_Map!$AK93=NTG_2020_fr_DEER[[#All],[NTG_ID]])*(NTG_2020_Map!$AL93=NTG_2020_fr_DEER[[#All],[Version]]),0),MATCH(AW$2,NTG_2020_fr_DEER[#Headers],0))</f>
        <v>1</v>
      </c>
      <c r="AX93" s="49" t="str" cm="1">
        <f t="array" ref="AX93">INDEX(NTG_2020_fr_DEER[#All],MATCH(1,(NTG_2020_Map!$AK93=NTG_2020_fr_DEER[[#All],[NTG_ID]])*(NTG_2020_Map!$AL93=NTG_2020_fr_DEER[[#All],[Version]]),0),MATCH(AX$2,NTG_2020_fr_DEER[#Headers],0))</f>
        <v>0</v>
      </c>
      <c r="AY93" s="50" cm="1">
        <f t="array" ref="AY93">INDEX(NTG_2020_fr_DEER[#All],MATCH(1,(NTG_2020_Map!$AK93=NTG_2020_fr_DEER[[#All],[NTG_ID]])*(NTG_2020_Map!$AL93=NTG_2020_fr_DEER[[#All],[Version]]),0),MATCH(AY$2,NTG_2020_fr_DEER[#Headers],0))</f>
        <v>44810.572696828705</v>
      </c>
      <c r="AZ93" s="48" t="str" cm="1">
        <f t="array" ref="AZ93">INDEX(NTG_2020_fr_DEER[#All],MATCH(1,(NTG_2020_Map!$AK93=NTG_2020_fr_DEER[[#All],[NTG_ID]])*(NTG_2020_Map!$AL93=NTG_2020_fr_DEER[[#All],[Version]]),0),MATCH(AZ$2,NTG_2020_fr_DEER[#Headers],0))</f>
        <v>Updated MeasureAppType, MeasImpactType, and DeliveryType to be more consistent and correct per Resolution E-5221 DEER2024</v>
      </c>
      <c r="BA93" s="48" t="str" cm="1">
        <f t="array" ref="BA93">INDEX(NTG_2020_fr_DEER[#All],MATCH(1,(NTG_2020_Map!$AK93=NTG_2020_fr_DEER[[#All],[NTG_ID]])*(NTG_2020_Map!$AL93=NTG_2020_fr_DEER[[#All],[Version]]),0),MATCH(BA$2,NTG_2020_fr_DEER[#Headers],0))</f>
        <v>Deemed Ex Ante Team</v>
      </c>
      <c r="BB93" s="50" cm="1">
        <f t="array" ref="BB93">INDEX(NTG_2020_fr_DEER[#All],MATCH(1,(NTG_2020_Map!$AK93=NTG_2020_fr_DEER[[#All],[NTG_ID]])*(NTG_2020_Map!$AL93=NTG_2020_fr_DEER[[#All],[Version]]),0),MATCH(BB$2,NTG_2020_fr_DEER[#Headers],0))</f>
        <v>44566.539816770834</v>
      </c>
      <c r="BC93" s="48" t="str" cm="1">
        <f t="array" ref="BC93">INDEX(NTG_2020_fr_DEER[#All],MATCH(1,(NTG_2020_Map!$AK93=NTG_2020_fr_DEER[[#All],[NTG_ID]])*(NTG_2020_Map!$AL93=NTG_2020_fr_DEER[[#All],[Version]]),0),MATCH(BC$2,NTG_2020_fr_DEER[#Headers],0))</f>
        <v/>
      </c>
      <c r="BD93" s="48" t="str" cm="1">
        <f t="array" ref="BD93">INDEX(NTG_2020_fr_DEER[#All],MATCH(1,(NTG_2020_Map!$AK91=NTG_2020_fr_DEER[[#All],[NTG_ID]])*(NTG_2020_Map!$AL91=NTG_2020_fr_DEER[[#All],[Version]]),0),MATCH(BD$2,NTG_2020_fr_DEER[#Headers],0))</f>
        <v>Deemed Ex Ante Team</v>
      </c>
      <c r="BE93" s="60" t="str" cm="1">
        <f t="array" ref="BE93">IFERROR(INDEX(NTG_2020_2022_09_06[#All],MATCH(1,(NTG_2020_Map!$AK91=INDEX(NTG_2020_2022_09_06[#All],,1))*(NTG_2020_Map!$AL91=INDEX(NTG_2020_2022_09_06[#All],,2)),0),8),"Record added subsequent to 2022-09-06")</f>
        <v>Deemed</v>
      </c>
      <c r="BF93" s="60" t="str" cm="1">
        <f t="array" ref="BF93">IFERROR(INDEX(NTG_2020_2022_09_06[#All],MATCH(1,(NTG_2020_Map!$AK91=INDEX(NTG_2020_2022_09_06[#All],,1))*(NTG_2020_Map!$AL91=INDEX(NTG_2020_2022_09_06[#All],,2)),0),9),"Record added subsequent to 2022-09-06")</f>
        <v>All</v>
      </c>
      <c r="BG93" s="60" t="str" cm="1">
        <f t="array" ref="BG93">IFERROR(INDEX(NTG_2020_2022_09_06[#All],MATCH(1,(NTG_2020_Map!$AK91=INDEX(NTG_2020_2022_09_06[#All],,1))*(NTG_2020_Map!$AL91=INDEX(NTG_2020_2022_09_06[#All],,2)),0),10),"Record added subsequent to 2022-09-06")</f>
        <v>All</v>
      </c>
      <c r="BH93" s="63"/>
      <c r="BI93" s="63"/>
    </row>
    <row r="94" spans="1:61" ht="42" hidden="1">
      <c r="A94" s="42" t="str">
        <f t="shared" si="18"/>
        <v/>
      </c>
      <c r="B94" s="43" t="str">
        <f t="shared" si="18"/>
        <v/>
      </c>
      <c r="C94" s="43"/>
      <c r="D94" s="43" t="str">
        <f t="shared" si="19"/>
        <v/>
      </c>
      <c r="E94" s="43"/>
      <c r="F94" s="43" t="str">
        <f t="shared" si="20"/>
        <v/>
      </c>
      <c r="G94" s="43"/>
      <c r="H94" s="43" t="str">
        <f t="shared" si="21"/>
        <v/>
      </c>
      <c r="I94" s="43" t="str">
        <f t="shared" si="21"/>
        <v/>
      </c>
      <c r="J94" s="43"/>
      <c r="K94" s="43" t="str">
        <f t="shared" si="23"/>
        <v/>
      </c>
      <c r="L94" s="43">
        <f t="shared" si="23"/>
        <v>1</v>
      </c>
      <c r="M94" s="43" t="str">
        <f t="shared" si="23"/>
        <v/>
      </c>
      <c r="N94" s="105" t="str">
        <f t="shared" si="23"/>
        <v/>
      </c>
      <c r="O94" s="106" t="str">
        <f t="shared" si="23"/>
        <v/>
      </c>
      <c r="P94" s="113">
        <f t="shared" si="23"/>
        <v>1</v>
      </c>
      <c r="Q94" s="42">
        <f t="shared" si="24"/>
        <v>1</v>
      </c>
      <c r="R94" s="43">
        <f t="shared" si="24"/>
        <v>1</v>
      </c>
      <c r="S94" s="43">
        <f t="shared" si="24"/>
        <v>1</v>
      </c>
      <c r="T94" s="43">
        <f t="shared" si="24"/>
        <v>1</v>
      </c>
      <c r="U94" s="43">
        <f t="shared" si="24"/>
        <v>1</v>
      </c>
      <c r="V94" s="43">
        <f t="shared" si="24"/>
        <v>1</v>
      </c>
      <c r="W94" s="43">
        <f t="shared" si="24"/>
        <v>1</v>
      </c>
      <c r="X94" s="44">
        <f t="shared" si="24"/>
        <v>1</v>
      </c>
      <c r="Y94" s="42">
        <f t="shared" si="25"/>
        <v>1</v>
      </c>
      <c r="Z94" s="43">
        <f t="shared" si="25"/>
        <v>1</v>
      </c>
      <c r="AA94" s="43">
        <f t="shared" si="25"/>
        <v>1</v>
      </c>
      <c r="AB94" s="43">
        <f t="shared" si="25"/>
        <v>1</v>
      </c>
      <c r="AC94" s="105">
        <f t="shared" si="25"/>
        <v>1</v>
      </c>
      <c r="AD94" s="106" t="str">
        <f t="shared" si="25"/>
        <v/>
      </c>
      <c r="AE94" s="106" t="str">
        <f t="shared" si="25"/>
        <v/>
      </c>
      <c r="AF94" s="106" t="str">
        <f t="shared" si="25"/>
        <v/>
      </c>
      <c r="AG94" s="106" t="str">
        <f t="shared" si="25"/>
        <v/>
      </c>
      <c r="AH94" s="107">
        <f t="shared" si="25"/>
        <v>1</v>
      </c>
      <c r="AI94" s="96" t="str">
        <f t="shared" si="17"/>
        <v/>
      </c>
      <c r="AJ94" s="45" t="str">
        <f t="shared" si="22"/>
        <v/>
      </c>
      <c r="AK94" s="52" t="s">
        <v>80</v>
      </c>
      <c r="AL94" s="46" t="s">
        <v>11</v>
      </c>
      <c r="AM94" s="47">
        <v>43466</v>
      </c>
      <c r="AN94" s="47" cm="1">
        <f t="array" ref="AN94">IF(INDEX(NTG_2020_fr_DEER[#All],MATCH(1,(NTG_2020_Map!$AK94=NTG_2020_fr_DEER[[#All],[NTG_ID]])*(NTG_2020_Map!$AL94=NTG_2020_fr_DEER[[#All],[Version]]),0),MATCH(AN$2,NTG_2020_fr_DEER[#Headers],0))=0,"",INDEX(NTG_2020_fr_DEER[#All],MATCH(1,(NTG_2020_Map!$AK94=NTG_2020_fr_DEER[[#All],[NTG_ID]])*(NTG_2020_Map!$AL94=NTG_2020_fr_DEER[[#All],[Version]]),0),MATCH(AN$2,NTG_2020_fr_DEER[#Headers],0)))</f>
        <v>46022</v>
      </c>
      <c r="AO94" s="101" cm="1">
        <f t="array" ref="AO94">INDEX(NTG_2020_fr_DEER[#All],MATCH(1,(NTG_2020_Map!$AK94=NTG_2020_fr_DEER[[#All],[NTG_ID]])*(NTG_2020_Map!$AL94=NTG_2020_fr_DEER[[#All],[Version]]),0),MATCH(AO$2,NTG_2020_fr_DEER[#Headers],0))</f>
        <v>0.95</v>
      </c>
      <c r="AP94" s="101" cm="1">
        <f t="array" ref="AP94">INDEX(NTG_2020_fr_DEER[#All],MATCH(1,(NTG_2020_Map!$AK94=NTG_2020_fr_DEER[[#All],[NTG_ID]])*(NTG_2020_Map!$AL94=NTG_2020_fr_DEER[[#All],[Version]]),0),MATCH(AP$2,NTG_2020_fr_DEER[#Headers],0))</f>
        <v>0.95</v>
      </c>
      <c r="AQ94" s="48" t="str" cm="1">
        <f t="array" ref="AQ94">INDEX(NTG_2020_fr_DEER[#All],MATCH(1,(NTG_2020_Map!$AK94=NTG_2020_fr_DEER[[#All],[NTG_ID]])*(NTG_2020_Map!$AL94=NTG_2020_fr_DEER[[#All],[Version]]),0),MATCH(AQ$2,NTG_2020_fr_DEER[#Headers],0))</f>
        <v>Freezer recycling</v>
      </c>
      <c r="AR94" s="48" t="str" cm="1">
        <f t="array" ref="AR94">INDEX(NTG_2020_fr_DEER[#All],MATCH(1,(NTG_2020_Map!$AK94=NTG_2020_fr_DEER[[#All],[NTG_ID]])*(NTG_2020_Map!$AL94=NTG_2020_fr_DEER[[#All],[Version]]),0),MATCH(AR$2,NTG_2020_fr_DEER[#Headers],0))</f>
        <v>Deem-DEER|Deem-WP</v>
      </c>
      <c r="AS94" s="48" t="str" cm="1">
        <f t="array" ref="AS94">INDEX(NTG_2020_fr_DEER[#All],MATCH(1,(NTG_2020_Map!$AK94=NTG_2020_fr_DEER[[#All],[NTG_ID]])*(NTG_2020_Map!$AL94=NTG_2020_fr_DEER[[#All],[Version]]),0),MATCH(AS$2,NTG_2020_fr_DEER[#Headers],0))</f>
        <v>AOE|AR|BRO-Bhv|BRO-Op|BRO-RCx|BW|NC|NR</v>
      </c>
      <c r="AT94" s="48" t="str" cm="1">
        <f t="array" ref="AT94">INDEX(NTG_2020_fr_DEER[#All],MATCH(1,(NTG_2020_Map!$AK94=NTG_2020_fr_DEER[[#All],[NTG_ID]])*(NTG_2020_Map!$AL94=NTG_2020_fr_DEER[[#All],[Version]]),0),MATCH(AT$2,NTG_2020_fr_DEER[#Headers],0))</f>
        <v>UpDeemed|DnCust|DnDeemed|DnCustDI|DnDeemDI</v>
      </c>
      <c r="AU94" s="48" t="str" cm="1">
        <f t="array" ref="AU94">INDEX(NTG_2020_fr_DEER[#All],MATCH(1,(NTG_2020_Map!$AK94=NTG_2020_fr_DEER[[#All],[NTG_ID]])*(NTG_2020_Map!$AL94=NTG_2020_fr_DEER[[#All],[Version]]),0),MATCH(AU$2,NTG_2020_fr_DEER[#Headers],0))</f>
        <v/>
      </c>
      <c r="AV94" s="49" t="str" cm="1">
        <f t="array" ref="AV94">INDEX(NTG_2020_fr_DEER[#All],MATCH(1,(NTG_2020_Map!$AK94=NTG_2020_fr_DEER[[#All],[NTG_ID]])*(NTG_2020_Map!$AL94=NTG_2020_fr_DEER[[#All],[Version]]),0),MATCH(AV$2,NTG_2020_fr_DEER[#Headers],0))</f>
        <v>1</v>
      </c>
      <c r="AW94" s="49" t="str" cm="1">
        <f t="array" ref="AW94">INDEX(NTG_2020_fr_DEER[#All],MATCH(1,(NTG_2020_Map!$AK94=NTG_2020_fr_DEER[[#All],[NTG_ID]])*(NTG_2020_Map!$AL94=NTG_2020_fr_DEER[[#All],[Version]]),0),MATCH(AW$2,NTG_2020_fr_DEER[#Headers],0))</f>
        <v>1</v>
      </c>
      <c r="AX94" s="49" t="str" cm="1">
        <f t="array" ref="AX94">INDEX(NTG_2020_fr_DEER[#All],MATCH(1,(NTG_2020_Map!$AK94=NTG_2020_fr_DEER[[#All],[NTG_ID]])*(NTG_2020_Map!$AL94=NTG_2020_fr_DEER[[#All],[Version]]),0),MATCH(AX$2,NTG_2020_fr_DEER[#Headers],0))</f>
        <v>0</v>
      </c>
      <c r="AY94" s="50" cm="1">
        <f t="array" ref="AY94">INDEX(NTG_2020_fr_DEER[#All],MATCH(1,(NTG_2020_Map!$AK94=NTG_2020_fr_DEER[[#All],[NTG_ID]])*(NTG_2020_Map!$AL94=NTG_2020_fr_DEER[[#All],[Version]]),0),MATCH(AY$2,NTG_2020_fr_DEER[#Headers],0))</f>
        <v>45448.629734189817</v>
      </c>
      <c r="AZ94" s="48" t="str" cm="1">
        <f t="array" ref="AZ94">INDEX(NTG_2020_fr_DEER[#All],MATCH(1,(NTG_2020_Map!$AK94=NTG_2020_fr_DEER[[#All],[NTG_ID]])*(NTG_2020_Map!$AL94=NTG_2020_fr_DEER[[#All],[Version]]),0),MATCH(AZ$2,NTG_2020_fr_DEER[#Headers],0))</f>
        <v>Expired this record since a new record was created that uses the updated Measure Impact Types and Delivery Types per DEER2026 Scoping Document.</v>
      </c>
      <c r="BA94" s="48" t="str" cm="1">
        <f t="array" ref="BA94">INDEX(NTG_2020_fr_DEER[#All],MATCH(1,(NTG_2020_Map!$AK94=NTG_2020_fr_DEER[[#All],[NTG_ID]])*(NTG_2020_Map!$AL94=NTG_2020_fr_DEER[[#All],[Version]]),0),MATCH(BA$2,NTG_2020_fr_DEER[#Headers],0))</f>
        <v>Deemed Ex Ante Team</v>
      </c>
      <c r="BB94" s="50" cm="1">
        <f t="array" ref="BB94">INDEX(NTG_2020_fr_DEER[#All],MATCH(1,(NTG_2020_Map!$AK94=NTG_2020_fr_DEER[[#All],[NTG_ID]])*(NTG_2020_Map!$AL94=NTG_2020_fr_DEER[[#All],[Version]]),0),MATCH(BB$2,NTG_2020_fr_DEER[#Headers],0))</f>
        <v>44566.539816770834</v>
      </c>
      <c r="BC94" s="48" t="str" cm="1">
        <f t="array" ref="BC94">INDEX(NTG_2020_fr_DEER[#All],MATCH(1,(NTG_2020_Map!$AK94=NTG_2020_fr_DEER[[#All],[NTG_ID]])*(NTG_2020_Map!$AL94=NTG_2020_fr_DEER[[#All],[Version]]),0),MATCH(BC$2,NTG_2020_fr_DEER[#Headers],0))</f>
        <v/>
      </c>
      <c r="BD94" s="48" t="str" cm="1">
        <f t="array" ref="BD94">INDEX(NTG_2020_fr_DEER[#All],MATCH(1,(NTG_2020_Map!$AK92=NTG_2020_fr_DEER[[#All],[NTG_ID]])*(NTG_2020_Map!$AL92=NTG_2020_fr_DEER[[#All],[Version]]),0),MATCH(BD$2,NTG_2020_fr_DEER[#Headers],0))</f>
        <v>Deemed Ex Ante Team</v>
      </c>
      <c r="BE94" s="60" t="str" cm="1">
        <f t="array" ref="BE94">IFERROR(INDEX(NTG_2020_2022_09_06[#All],MATCH(1,(NTG_2020_Map!$AK92=INDEX(NTG_2020_2022_09_06[#All],,1))*(NTG_2020_Map!$AL92=INDEX(NTG_2020_2022_09_06[#All],,2)),0),8),"Record added subsequent to 2022-09-06")</f>
        <v>Deemed</v>
      </c>
      <c r="BF94" s="60" t="str" cm="1">
        <f t="array" ref="BF94">IFERROR(INDEX(NTG_2020_2022_09_06[#All],MATCH(1,(NTG_2020_Map!$AK92=INDEX(NTG_2020_2022_09_06[#All],,1))*(NTG_2020_Map!$AL92=INDEX(NTG_2020_2022_09_06[#All],,2)),0),9),"Record added subsequent to 2022-09-06")</f>
        <v>All</v>
      </c>
      <c r="BG94" s="60" t="str" cm="1">
        <f t="array" ref="BG94">IFERROR(INDEX(NTG_2020_2022_09_06[#All],MATCH(1,(NTG_2020_Map!$AK92=INDEX(NTG_2020_2022_09_06[#All],,1))*(NTG_2020_Map!$AL92=INDEX(NTG_2020_2022_09_06[#All],,2)),0),10),"Record added subsequent to 2022-09-06")</f>
        <v>Downstream direct-install</v>
      </c>
      <c r="BH94" s="63"/>
      <c r="BI94" s="63"/>
    </row>
    <row r="95" spans="1:61" ht="31.5" hidden="1">
      <c r="A95" s="42" t="str">
        <f t="shared" si="18"/>
        <v/>
      </c>
      <c r="B95" s="43" t="str">
        <f t="shared" si="18"/>
        <v/>
      </c>
      <c r="C95" s="43"/>
      <c r="D95" s="43" t="str">
        <f t="shared" si="19"/>
        <v/>
      </c>
      <c r="E95" s="43"/>
      <c r="F95" s="43" t="str">
        <f t="shared" si="20"/>
        <v/>
      </c>
      <c r="G95" s="43"/>
      <c r="H95" s="43" t="str">
        <f t="shared" si="21"/>
        <v/>
      </c>
      <c r="I95" s="43" t="str">
        <f t="shared" si="21"/>
        <v/>
      </c>
      <c r="J95" s="43"/>
      <c r="K95" s="43" t="str">
        <f t="shared" si="23"/>
        <v/>
      </c>
      <c r="L95" s="43">
        <f t="shared" si="23"/>
        <v>1</v>
      </c>
      <c r="M95" s="43" t="str">
        <f t="shared" si="23"/>
        <v/>
      </c>
      <c r="N95" s="105" t="str">
        <f t="shared" si="23"/>
        <v/>
      </c>
      <c r="O95" s="106" t="str">
        <f t="shared" si="23"/>
        <v/>
      </c>
      <c r="P95" s="113">
        <f t="shared" si="23"/>
        <v>1</v>
      </c>
      <c r="Q95" s="42" t="str">
        <f t="shared" si="24"/>
        <v/>
      </c>
      <c r="R95" s="43" t="str">
        <f t="shared" si="24"/>
        <v/>
      </c>
      <c r="S95" s="43" t="str">
        <f t="shared" si="24"/>
        <v/>
      </c>
      <c r="T95" s="43" t="str">
        <f t="shared" si="24"/>
        <v/>
      </c>
      <c r="U95" s="43">
        <f t="shared" si="24"/>
        <v>1</v>
      </c>
      <c r="V95" s="43" t="str">
        <f t="shared" si="24"/>
        <v/>
      </c>
      <c r="W95" s="43" t="str">
        <f t="shared" si="24"/>
        <v/>
      </c>
      <c r="X95" s="44" t="str">
        <f t="shared" si="24"/>
        <v/>
      </c>
      <c r="Y95" s="42" t="str">
        <f t="shared" si="25"/>
        <v/>
      </c>
      <c r="Z95" s="43" t="str">
        <f t="shared" si="25"/>
        <v/>
      </c>
      <c r="AA95" s="43">
        <f t="shared" si="25"/>
        <v>1</v>
      </c>
      <c r="AB95" s="43" t="str">
        <f t="shared" si="25"/>
        <v/>
      </c>
      <c r="AC95" s="105">
        <f t="shared" si="25"/>
        <v>1</v>
      </c>
      <c r="AD95" s="106" t="str">
        <f t="shared" si="25"/>
        <v/>
      </c>
      <c r="AE95" s="106" t="str">
        <f t="shared" si="25"/>
        <v/>
      </c>
      <c r="AF95" s="106" t="str">
        <f t="shared" si="25"/>
        <v/>
      </c>
      <c r="AG95" s="106" t="str">
        <f t="shared" si="25"/>
        <v/>
      </c>
      <c r="AH95" s="107">
        <f t="shared" si="25"/>
        <v>1</v>
      </c>
      <c r="AI95" s="96" t="str">
        <f t="shared" si="17"/>
        <v/>
      </c>
      <c r="AJ95" s="45" t="str">
        <f t="shared" si="22"/>
        <v/>
      </c>
      <c r="AK95" s="52" t="s">
        <v>469</v>
      </c>
      <c r="AL95" s="46" t="s">
        <v>456</v>
      </c>
      <c r="AM95" s="47">
        <v>44927</v>
      </c>
      <c r="AN95" s="47" cm="1">
        <f t="array" ref="AN95">IF(INDEX(NTG_2020_fr_DEER[#All],MATCH(1,(NTG_2020_Map!$AK95=NTG_2020_fr_DEER[[#All],[NTG_ID]])*(NTG_2020_Map!$AL95=NTG_2020_fr_DEER[[#All],[Version]]),0),MATCH(AN$2,NTG_2020_fr_DEER[#Headers],0))=0,"",INDEX(NTG_2020_fr_DEER[#All],MATCH(1,(NTG_2020_Map!$AK95=NTG_2020_fr_DEER[[#All],[NTG_ID]])*(NTG_2020_Map!$AL95=NTG_2020_fr_DEER[[#All],[Version]]),0),MATCH(AN$2,NTG_2020_fr_DEER[#Headers],0)))</f>
        <v>46022</v>
      </c>
      <c r="AO95" s="101" cm="1">
        <f t="array" ref="AO95">INDEX(NTG_2020_fr_DEER[#All],MATCH(1,(NTG_2020_Map!$AK95=NTG_2020_fr_DEER[[#All],[NTG_ID]])*(NTG_2020_Map!$AL95=NTG_2020_fr_DEER[[#All],[Version]]),0),MATCH(AO$2,NTG_2020_fr_DEER[#Headers],0))</f>
        <v>0.8</v>
      </c>
      <c r="AP95" s="101" cm="1">
        <f t="array" ref="AP95">INDEX(NTG_2020_fr_DEER[#All],MATCH(1,(NTG_2020_Map!$AK95=NTG_2020_fr_DEER[[#All],[NTG_ID]])*(NTG_2020_Map!$AL95=NTG_2020_fr_DEER[[#All],[Version]]),0),MATCH(AP$2,NTG_2020_fr_DEER[#Headers],0))</f>
        <v>0.8</v>
      </c>
      <c r="AQ95" s="48" t="str" cm="1">
        <f t="array" ref="AQ95">INDEX(NTG_2020_fr_DEER[#All],MATCH(1,(NTG_2020_Map!$AK95=NTG_2020_fr_DEER[[#All],[NTG_ID]])*(NTG_2020_Map!$AL95=NTG_2020_fr_DEER[[#All],[Version]]),0),MATCH(AQ$2,NTG_2020_fr_DEER[#Headers],0))</f>
        <v>Residential HVAC condenser coil cleaning</v>
      </c>
      <c r="AR95" s="48" t="str" cm="1">
        <f t="array" ref="AR95">INDEX(NTG_2020_fr_DEER[#All],MATCH(1,(NTG_2020_Map!$AK95=NTG_2020_fr_DEER[[#All],[NTG_ID]])*(NTG_2020_Map!$AL95=NTG_2020_fr_DEER[[#All],[Version]]),0),MATCH(AR$2,NTG_2020_fr_DEER[#Headers],0))</f>
        <v>Deem-DEER|Deem-WP</v>
      </c>
      <c r="AS95" s="48" t="str" cm="1">
        <f t="array" ref="AS95">INDEX(NTG_2020_fr_DEER[#All],MATCH(1,(NTG_2020_Map!$AK95=NTG_2020_fr_DEER[[#All],[NTG_ID]])*(NTG_2020_Map!$AL95=NTG_2020_fr_DEER[[#All],[Version]]),0),MATCH(AS$2,NTG_2020_fr_DEER[#Headers],0))</f>
        <v>BRO-RCx</v>
      </c>
      <c r="AT95" s="48" t="str" cm="1">
        <f t="array" ref="AT95">INDEX(NTG_2020_fr_DEER[#All],MATCH(1,(NTG_2020_Map!$AK95=NTG_2020_fr_DEER[[#All],[NTG_ID]])*(NTG_2020_Map!$AL95=NTG_2020_fr_DEER[[#All],[Version]]),0),MATCH(AT$2,NTG_2020_fr_DEER[#Headers],0))</f>
        <v>DnDeemed|DnDeemDI</v>
      </c>
      <c r="AU95" s="48" t="str" cm="1">
        <f t="array" ref="AU95">INDEX(NTG_2020_fr_DEER[#All],MATCH(1,(NTG_2020_Map!$AK95=NTG_2020_fr_DEER[[#All],[NTG_ID]])*(NTG_2020_Map!$AL95=NTG_2020_fr_DEER[[#All],[Version]]),0),MATCH(AU$2,NTG_2020_fr_DEER[#Headers],0))</f>
        <v>D23, EMV</v>
      </c>
      <c r="AV95" s="49" t="str" cm="1">
        <f t="array" ref="AV95">INDEX(NTG_2020_fr_DEER[#All],MATCH(1,(NTG_2020_Map!$AK95=NTG_2020_fr_DEER[[#All],[NTG_ID]])*(NTG_2020_Map!$AL95=NTG_2020_fr_DEER[[#All],[Version]]),0),MATCH(AV$2,NTG_2020_fr_DEER[#Headers],0))</f>
        <v>1</v>
      </c>
      <c r="AW95" s="49" t="str" cm="1">
        <f t="array" ref="AW95">INDEX(NTG_2020_fr_DEER[#All],MATCH(1,(NTG_2020_Map!$AK95=NTG_2020_fr_DEER[[#All],[NTG_ID]])*(NTG_2020_Map!$AL95=NTG_2020_fr_DEER[[#All],[Version]]),0),MATCH(AW$2,NTG_2020_fr_DEER[#Headers],0))</f>
        <v>1</v>
      </c>
      <c r="AX95" s="49" t="str" cm="1">
        <f t="array" ref="AX95">INDEX(NTG_2020_fr_DEER[#All],MATCH(1,(NTG_2020_Map!$AK95=NTG_2020_fr_DEER[[#All],[NTG_ID]])*(NTG_2020_Map!$AL95=NTG_2020_fr_DEER[[#All],[Version]]),0),MATCH(AX$2,NTG_2020_fr_DEER[#Headers],0))</f>
        <v>0</v>
      </c>
      <c r="AY95" s="50" cm="1">
        <f t="array" ref="AY95">INDEX(NTG_2020_fr_DEER[#All],MATCH(1,(NTG_2020_Map!$AK95=NTG_2020_fr_DEER[[#All],[NTG_ID]])*(NTG_2020_Map!$AL95=NTG_2020_fr_DEER[[#All],[Version]]),0),MATCH(AY$2,NTG_2020_fr_DEER[#Headers],0))</f>
        <v>45448.629734189817</v>
      </c>
      <c r="AZ95" s="48" t="str" cm="1">
        <f t="array" ref="AZ95">INDEX(NTG_2020_fr_DEER[#All],MATCH(1,(NTG_2020_Map!$AK95=NTG_2020_fr_DEER[[#All],[NTG_ID]])*(NTG_2020_Map!$AL95=NTG_2020_fr_DEER[[#All],[Version]]),0),MATCH(AZ$2,NTG_2020_fr_DEER[#Headers],0))</f>
        <v>Expired this record since a new record was created that uses the updated Measure Impact Types and Delivery Types per DEER2026 Scoping Document.</v>
      </c>
      <c r="BA95" s="48" t="str" cm="1">
        <f t="array" ref="BA95">INDEX(NTG_2020_fr_DEER[#All],MATCH(1,(NTG_2020_Map!$AK95=NTG_2020_fr_DEER[[#All],[NTG_ID]])*(NTG_2020_Map!$AL95=NTG_2020_fr_DEER[[#All],[Version]]),0),MATCH(BA$2,NTG_2020_fr_DEER[#Headers],0))</f>
        <v>Deemed Ex Ante Team</v>
      </c>
      <c r="BB95" s="50" cm="1">
        <f t="array" ref="BB95">INDEX(NTG_2020_fr_DEER[#All],MATCH(1,(NTG_2020_Map!$AK95=NTG_2020_fr_DEER[[#All],[NTG_ID]])*(NTG_2020_Map!$AL95=NTG_2020_fr_DEER[[#All],[Version]]),0),MATCH(BB$2,NTG_2020_fr_DEER[#Headers],0))</f>
        <v>44575.691307488429</v>
      </c>
      <c r="BC95" s="48" t="str" cm="1">
        <f t="array" ref="BC95">INDEX(NTG_2020_fr_DEER[#All],MATCH(1,(NTG_2020_Map!$AK95=NTG_2020_fr_DEER[[#All],[NTG_ID]])*(NTG_2020_Map!$AL95=NTG_2020_fr_DEER[[#All],[Version]]),0),MATCH(BC$2,NTG_2020_fr_DEER[#Headers],0))</f>
        <v>Added per Resolution E-5152 DEER2023 Update, pp. A-31-32, per "Impact Evaluation Report, Residential HVAC Sector - Program Year 2019," CALMAC ID: CPU0229.01, 2021-05-18, p. 4.</v>
      </c>
      <c r="BD95" s="48" t="str" cm="1">
        <f t="array" ref="BD95">INDEX(NTG_2020_fr_DEER[#All],MATCH(1,(NTG_2020_Map!$AK93=NTG_2020_fr_DEER[[#All],[NTG_ID]])*(NTG_2020_Map!$AL93=NTG_2020_fr_DEER[[#All],[Version]]),0),MATCH(BD$2,NTG_2020_fr_DEER[#Headers],0))</f>
        <v>Deemed Ex Ante Team</v>
      </c>
      <c r="BE95" s="60" t="str" cm="1">
        <f t="array" ref="BE95">IFERROR(INDEX(NTG_2020_2022_09_06[#All],MATCH(1,(NTG_2020_Map!$AK93=INDEX(NTG_2020_2022_09_06[#All],,1))*(NTG_2020_Map!$AL93=INDEX(NTG_2020_2022_09_06[#All],,2)),0),8),"Record added subsequent to 2022-09-06")</f>
        <v>Deemed</v>
      </c>
      <c r="BF95" s="60" t="str" cm="1">
        <f t="array" ref="BF95">IFERROR(INDEX(NTG_2020_2022_09_06[#All],MATCH(1,(NTG_2020_Map!$AK93=INDEX(NTG_2020_2022_09_06[#All],,1))*(NTG_2020_Map!$AL93=INDEX(NTG_2020_2022_09_06[#All],,2)),0),9),"Record added subsequent to 2022-09-06")</f>
        <v>All</v>
      </c>
      <c r="BG95" s="60" t="str" cm="1">
        <f t="array" ref="BG95">IFERROR(INDEX(NTG_2020_2022_09_06[#All],MATCH(1,(NTG_2020_Map!$AK93=INDEX(NTG_2020_2022_09_06[#All],,1))*(NTG_2020_Map!$AL93=INDEX(NTG_2020_2022_09_06[#All],,2)),0),10),"Record added subsequent to 2022-09-06")</f>
        <v>All except upstream</v>
      </c>
      <c r="BH95" s="63"/>
      <c r="BI95" s="63"/>
    </row>
    <row r="96" spans="1:61" ht="31.5" hidden="1">
      <c r="A96" s="42" t="str">
        <f t="shared" si="18"/>
        <v/>
      </c>
      <c r="B96" s="43" t="str">
        <f t="shared" si="18"/>
        <v/>
      </c>
      <c r="C96" s="43"/>
      <c r="D96" s="43" t="str">
        <f t="shared" si="19"/>
        <v/>
      </c>
      <c r="E96" s="43"/>
      <c r="F96" s="43" t="str">
        <f t="shared" si="20"/>
        <v/>
      </c>
      <c r="G96" s="43"/>
      <c r="H96" s="43" t="str">
        <f t="shared" si="21"/>
        <v/>
      </c>
      <c r="I96" s="43" t="str">
        <f t="shared" si="21"/>
        <v/>
      </c>
      <c r="J96" s="43"/>
      <c r="K96" s="43" t="str">
        <f t="shared" si="23"/>
        <v/>
      </c>
      <c r="L96" s="43">
        <f t="shared" si="23"/>
        <v>1</v>
      </c>
      <c r="M96" s="43" t="str">
        <f t="shared" si="23"/>
        <v/>
      </c>
      <c r="N96" s="105" t="str">
        <f t="shared" si="23"/>
        <v/>
      </c>
      <c r="O96" s="106" t="str">
        <f t="shared" si="23"/>
        <v/>
      </c>
      <c r="P96" s="113">
        <f t="shared" si="23"/>
        <v>1</v>
      </c>
      <c r="Q96" s="42" t="str">
        <f t="shared" si="24"/>
        <v/>
      </c>
      <c r="R96" s="43" t="str">
        <f t="shared" si="24"/>
        <v/>
      </c>
      <c r="S96" s="43" t="str">
        <f t="shared" si="24"/>
        <v/>
      </c>
      <c r="T96" s="43" t="str">
        <f t="shared" si="24"/>
        <v/>
      </c>
      <c r="U96" s="43">
        <f t="shared" si="24"/>
        <v>1</v>
      </c>
      <c r="V96" s="43">
        <f t="shared" si="24"/>
        <v>1</v>
      </c>
      <c r="W96" s="43" t="str">
        <f t="shared" si="24"/>
        <v/>
      </c>
      <c r="X96" s="44" t="str">
        <f t="shared" si="24"/>
        <v/>
      </c>
      <c r="Y96" s="42" t="str">
        <f t="shared" si="25"/>
        <v/>
      </c>
      <c r="Z96" s="43" t="str">
        <f t="shared" si="25"/>
        <v/>
      </c>
      <c r="AA96" s="43" t="str">
        <f t="shared" si="25"/>
        <v/>
      </c>
      <c r="AB96" s="43" t="str">
        <f t="shared" si="25"/>
        <v/>
      </c>
      <c r="AC96" s="105">
        <f t="shared" si="25"/>
        <v>1</v>
      </c>
      <c r="AD96" s="106" t="str">
        <f t="shared" si="25"/>
        <v/>
      </c>
      <c r="AE96" s="106" t="str">
        <f t="shared" si="25"/>
        <v/>
      </c>
      <c r="AF96" s="106" t="str">
        <f t="shared" si="25"/>
        <v/>
      </c>
      <c r="AG96" s="106" t="str">
        <f t="shared" si="25"/>
        <v/>
      </c>
      <c r="AH96" s="107">
        <f t="shared" si="25"/>
        <v>1</v>
      </c>
      <c r="AI96" s="96" t="str">
        <f t="shared" si="17"/>
        <v/>
      </c>
      <c r="AJ96" s="45" t="str">
        <f t="shared" si="22"/>
        <v/>
      </c>
      <c r="AK96" s="52" t="s">
        <v>64</v>
      </c>
      <c r="AL96" s="46" t="s">
        <v>54</v>
      </c>
      <c r="AM96" s="47">
        <v>44562</v>
      </c>
      <c r="AN96" s="47" cm="1">
        <f t="array" ref="AN96">IF(INDEX(NTG_2020_fr_DEER[#All],MATCH(1,(NTG_2020_Map!$AK96=NTG_2020_fr_DEER[[#All],[NTG_ID]])*(NTG_2020_Map!$AL96=NTG_2020_fr_DEER[[#All],[Version]]),0),MATCH(AN$2,NTG_2020_fr_DEER[#Headers],0))=0,"",INDEX(NTG_2020_fr_DEER[#All],MATCH(1,(NTG_2020_Map!$AK96=NTG_2020_fr_DEER[[#All],[NTG_ID]])*(NTG_2020_Map!$AL96=NTG_2020_fr_DEER[[#All],[Version]]),0),MATCH(AN$2,NTG_2020_fr_DEER[#Headers],0)))</f>
        <v>46022</v>
      </c>
      <c r="AO96" s="101" cm="1">
        <f t="array" ref="AO96">INDEX(NTG_2020_fr_DEER[#All],MATCH(1,(NTG_2020_Map!$AK96=NTG_2020_fr_DEER[[#All],[NTG_ID]])*(NTG_2020_Map!$AL96=NTG_2020_fr_DEER[[#All],[Version]]),0),MATCH(AO$2,NTG_2020_fr_DEER[#Headers],0))</f>
        <v>0.95</v>
      </c>
      <c r="AP96" s="101" cm="1">
        <f t="array" ref="AP96">INDEX(NTG_2020_fr_DEER[#All],MATCH(1,(NTG_2020_Map!$AK96=NTG_2020_fr_DEER[[#All],[NTG_ID]])*(NTG_2020_Map!$AL96=NTG_2020_fr_DEER[[#All],[Version]]),0),MATCH(AP$2,NTG_2020_fr_DEER[#Headers],0))</f>
        <v>0.95</v>
      </c>
      <c r="AQ96" s="48" t="str" cm="1">
        <f t="array" ref="AQ96">INDEX(NTG_2020_fr_DEER[#All],MATCH(1,(NTG_2020_Map!$AK96=NTG_2020_fr_DEER[[#All],[NTG_ID]])*(NTG_2020_Map!$AL96=NTG_2020_fr_DEER[[#All],[Version]]),0),MATCH(AQ$2,NTG_2020_fr_DEER[#Headers],0))</f>
        <v>Residential duct testing/sealing measure</v>
      </c>
      <c r="AR96" s="48" t="str" cm="1">
        <f t="array" ref="AR96">INDEX(NTG_2020_fr_DEER[#All],MATCH(1,(NTG_2020_Map!$AK96=NTG_2020_fr_DEER[[#All],[NTG_ID]])*(NTG_2020_Map!$AL96=NTG_2020_fr_DEER[[#All],[Version]]),0),MATCH(AR$2,NTG_2020_fr_DEER[#Headers],0))</f>
        <v>Deem-DEER|Deem-WP</v>
      </c>
      <c r="AS96" s="48" t="str" cm="1">
        <f t="array" ref="AS96">INDEX(NTG_2020_fr_DEER[#All],MATCH(1,(NTG_2020_Map!$AK96=NTG_2020_fr_DEER[[#All],[NTG_ID]])*(NTG_2020_Map!$AL96=NTG_2020_fr_DEER[[#All],[Version]]),0),MATCH(AS$2,NTG_2020_fr_DEER[#Headers],0))</f>
        <v>BRO-RCx|BW</v>
      </c>
      <c r="AT96" s="48" t="str" cm="1">
        <f t="array" ref="AT96">INDEX(NTG_2020_fr_DEER[#All],MATCH(1,(NTG_2020_Map!$AK96=NTG_2020_fr_DEER[[#All],[NTG_ID]])*(NTG_2020_Map!$AL96=NTG_2020_fr_DEER[[#All],[Version]]),0),MATCH(AT$2,NTG_2020_fr_DEER[#Headers],0))</f>
        <v>DnDeemDI</v>
      </c>
      <c r="AU96" s="48" t="str" cm="1">
        <f t="array" ref="AU96">INDEX(NTG_2020_fr_DEER[#All],MATCH(1,(NTG_2020_Map!$AK96=NTG_2020_fr_DEER[[#All],[NTG_ID]])*(NTG_2020_Map!$AL96=NTG_2020_fr_DEER[[#All],[Version]]),0),MATCH(AU$2,NTG_2020_fr_DEER[#Headers],0))</f>
        <v/>
      </c>
      <c r="AV96" s="49" t="str" cm="1">
        <f t="array" ref="AV96">INDEX(NTG_2020_fr_DEER[#All],MATCH(1,(NTG_2020_Map!$AK96=NTG_2020_fr_DEER[[#All],[NTG_ID]])*(NTG_2020_Map!$AL96=NTG_2020_fr_DEER[[#All],[Version]]),0),MATCH(AV$2,NTG_2020_fr_DEER[#Headers],0))</f>
        <v>1</v>
      </c>
      <c r="AW96" s="49" t="str" cm="1">
        <f t="array" ref="AW96">INDEX(NTG_2020_fr_DEER[#All],MATCH(1,(NTG_2020_Map!$AK96=NTG_2020_fr_DEER[[#All],[NTG_ID]])*(NTG_2020_Map!$AL96=NTG_2020_fr_DEER[[#All],[Version]]),0),MATCH(AW$2,NTG_2020_fr_DEER[#Headers],0))</f>
        <v>1</v>
      </c>
      <c r="AX96" s="49" t="str" cm="1">
        <f t="array" ref="AX96">INDEX(NTG_2020_fr_DEER[#All],MATCH(1,(NTG_2020_Map!$AK96=NTG_2020_fr_DEER[[#All],[NTG_ID]])*(NTG_2020_Map!$AL96=NTG_2020_fr_DEER[[#All],[Version]]),0),MATCH(AX$2,NTG_2020_fr_DEER[#Headers],0))</f>
        <v>0</v>
      </c>
      <c r="AY96" s="50" cm="1">
        <f t="array" ref="AY96">INDEX(NTG_2020_fr_DEER[#All],MATCH(1,(NTG_2020_Map!$AK96=NTG_2020_fr_DEER[[#All],[NTG_ID]])*(NTG_2020_Map!$AL96=NTG_2020_fr_DEER[[#All],[Version]]),0),MATCH(AY$2,NTG_2020_fr_DEER[#Headers],0))</f>
        <v>45448.629734189817</v>
      </c>
      <c r="AZ96" s="48" t="str" cm="1">
        <f t="array" ref="AZ96">INDEX(NTG_2020_fr_DEER[#All],MATCH(1,(NTG_2020_Map!$AK96=NTG_2020_fr_DEER[[#All],[NTG_ID]])*(NTG_2020_Map!$AL96=NTG_2020_fr_DEER[[#All],[Version]]),0),MATCH(AZ$2,NTG_2020_fr_DEER[#Headers],0))</f>
        <v>Expired this record since a new record was created that uses the updated Measure Impact Types and Delivery Types per DEER2026 Scoping Document.</v>
      </c>
      <c r="BA96" s="48" t="str" cm="1">
        <f t="array" ref="BA96">INDEX(NTG_2020_fr_DEER[#All],MATCH(1,(NTG_2020_Map!$AK96=NTG_2020_fr_DEER[[#All],[NTG_ID]])*(NTG_2020_Map!$AL96=NTG_2020_fr_DEER[[#All],[Version]]),0),MATCH(BA$2,NTG_2020_fr_DEER[#Headers],0))</f>
        <v>Deemed Ex Ante Team</v>
      </c>
      <c r="BB96" s="50" cm="1">
        <f t="array" ref="BB96">INDEX(NTG_2020_fr_DEER[#All],MATCH(1,(NTG_2020_Map!$AK96=NTG_2020_fr_DEER[[#All],[NTG_ID]])*(NTG_2020_Map!$AL96=NTG_2020_fr_DEER[[#All],[Version]]),0),MATCH(BB$2,NTG_2020_fr_DEER[#Headers],0))</f>
        <v>44566.539816770834</v>
      </c>
      <c r="BC96" s="48" t="str" cm="1">
        <f t="array" ref="BC96">INDEX(NTG_2020_fr_DEER[#All],MATCH(1,(NTG_2020_Map!$AK96=NTG_2020_fr_DEER[[#All],[NTG_ID]])*(NTG_2020_Map!$AL96=NTG_2020_fr_DEER[[#All],[Version]]),0),MATCH(BC$2,NTG_2020_fr_DEER[#Headers],0))</f>
        <v>Per E-5082; “Program Year 2018 (PY 2018) HVAC Sector Impact Evaluation Final Report.”https://pda.energydataweb.com/#!/documents/2362/view.</v>
      </c>
      <c r="BD96" s="48" t="str" cm="1">
        <f t="array" ref="BD96">INDEX(NTG_2020_fr_DEER[#All],MATCH(1,(NTG_2020_Map!$AK94=NTG_2020_fr_DEER[[#All],[NTG_ID]])*(NTG_2020_Map!$AL94=NTG_2020_fr_DEER[[#All],[Version]]),0),MATCH(BD$2,NTG_2020_fr_DEER[#Headers],0))</f>
        <v>Deemed Ex Ante Team</v>
      </c>
      <c r="BE96" s="60" t="str" cm="1">
        <f t="array" ref="BE96">IFERROR(INDEX(NTG_2020_2022_09_06[#All],MATCH(1,(NTG_2020_Map!$AK94=INDEX(NTG_2020_2022_09_06[#All],,1))*(NTG_2020_Map!$AL94=INDEX(NTG_2020_2022_09_06[#All],,2)),0),8),"Record added subsequent to 2022-09-06")</f>
        <v>Deemed</v>
      </c>
      <c r="BF96" s="60" t="str" cm="1">
        <f t="array" ref="BF96">IFERROR(INDEX(NTG_2020_2022_09_06[#All],MATCH(1,(NTG_2020_Map!$AK94=INDEX(NTG_2020_2022_09_06[#All],,1))*(NTG_2020_Map!$AL94=INDEX(NTG_2020_2022_09_06[#All],,2)),0),9),"Record added subsequent to 2022-09-06")</f>
        <v>All</v>
      </c>
      <c r="BG96" s="60" t="str" cm="1">
        <f t="array" ref="BG96">IFERROR(INDEX(NTG_2020_2022_09_06[#All],MATCH(1,(NTG_2020_Map!$AK94=INDEX(NTG_2020_2022_09_06[#All],,1))*(NTG_2020_Map!$AL94=INDEX(NTG_2020_2022_09_06[#All],,2)),0),10),"Record added subsequent to 2022-09-06")</f>
        <v>All</v>
      </c>
      <c r="BH96" s="63"/>
      <c r="BI96" s="63"/>
    </row>
    <row r="97" spans="1:61" ht="42" hidden="1">
      <c r="A97" s="42" t="str">
        <f t="shared" si="18"/>
        <v/>
      </c>
      <c r="B97" s="43" t="str">
        <f t="shared" si="18"/>
        <v/>
      </c>
      <c r="C97" s="43"/>
      <c r="D97" s="43" t="str">
        <f t="shared" si="19"/>
        <v/>
      </c>
      <c r="E97" s="43"/>
      <c r="F97" s="43" t="str">
        <f t="shared" si="20"/>
        <v/>
      </c>
      <c r="G97" s="43"/>
      <c r="H97" s="43" t="str">
        <f t="shared" si="21"/>
        <v/>
      </c>
      <c r="I97" s="43" t="str">
        <f t="shared" si="21"/>
        <v/>
      </c>
      <c r="J97" s="43"/>
      <c r="K97" s="43" t="str">
        <f t="shared" si="23"/>
        <v/>
      </c>
      <c r="L97" s="43">
        <f t="shared" si="23"/>
        <v>1</v>
      </c>
      <c r="M97" s="43" t="str">
        <f t="shared" si="23"/>
        <v/>
      </c>
      <c r="N97" s="105" t="str">
        <f t="shared" si="23"/>
        <v/>
      </c>
      <c r="O97" s="106" t="str">
        <f t="shared" si="23"/>
        <v/>
      </c>
      <c r="P97" s="113">
        <f t="shared" si="23"/>
        <v>1</v>
      </c>
      <c r="Q97" s="42">
        <f t="shared" si="24"/>
        <v>1</v>
      </c>
      <c r="R97" s="43">
        <f t="shared" si="24"/>
        <v>1</v>
      </c>
      <c r="S97" s="43">
        <f t="shared" si="24"/>
        <v>1</v>
      </c>
      <c r="T97" s="43">
        <f t="shared" si="24"/>
        <v>1</v>
      </c>
      <c r="U97" s="43">
        <f t="shared" si="24"/>
        <v>1</v>
      </c>
      <c r="V97" s="43">
        <f t="shared" si="24"/>
        <v>1</v>
      </c>
      <c r="W97" s="43">
        <f t="shared" si="24"/>
        <v>1</v>
      </c>
      <c r="X97" s="44">
        <f t="shared" si="24"/>
        <v>1</v>
      </c>
      <c r="Y97" s="42">
        <f t="shared" si="25"/>
        <v>1</v>
      </c>
      <c r="Z97" s="43" t="str">
        <f t="shared" si="25"/>
        <v/>
      </c>
      <c r="AA97" s="43" t="str">
        <f t="shared" si="25"/>
        <v/>
      </c>
      <c r="AB97" s="43" t="str">
        <f t="shared" si="25"/>
        <v/>
      </c>
      <c r="AC97" s="105" t="str">
        <f t="shared" si="25"/>
        <v/>
      </c>
      <c r="AD97" s="106" t="str">
        <f t="shared" si="25"/>
        <v/>
      </c>
      <c r="AE97" s="106" t="str">
        <f t="shared" si="25"/>
        <v/>
      </c>
      <c r="AF97" s="106" t="str">
        <f t="shared" si="25"/>
        <v/>
      </c>
      <c r="AG97" s="106" t="str">
        <f t="shared" si="25"/>
        <v/>
      </c>
      <c r="AH97" s="107" t="str">
        <f t="shared" si="25"/>
        <v/>
      </c>
      <c r="AI97" s="96" t="str">
        <f t="shared" si="17"/>
        <v/>
      </c>
      <c r="AJ97" s="45" t="str">
        <f t="shared" si="22"/>
        <v/>
      </c>
      <c r="AK97" s="52" t="s">
        <v>116</v>
      </c>
      <c r="AL97" s="46" t="s">
        <v>25</v>
      </c>
      <c r="AM97" s="47">
        <v>43831</v>
      </c>
      <c r="AN97" s="47" cm="1">
        <f t="array" ref="AN97">IF(INDEX(NTG_2020_fr_DEER[#All],MATCH(1,(NTG_2020_Map!$AK97=NTG_2020_fr_DEER[[#All],[NTG_ID]])*(NTG_2020_Map!$AL97=NTG_2020_fr_DEER[[#All],[Version]]),0),MATCH(AN$2,NTG_2020_fr_DEER[#Headers],0))=0,"",INDEX(NTG_2020_fr_DEER[#All],MATCH(1,(NTG_2020_Map!$AK97=NTG_2020_fr_DEER[[#All],[NTG_ID]])*(NTG_2020_Map!$AL97=NTG_2020_fr_DEER[[#All],[Version]]),0),MATCH(AN$2,NTG_2020_fr_DEER[#Headers],0)))</f>
        <v>46022</v>
      </c>
      <c r="AO97" s="101" cm="1">
        <f t="array" ref="AO97">INDEX(NTG_2020_fr_DEER[#All],MATCH(1,(NTG_2020_Map!$AK97=NTG_2020_fr_DEER[[#All],[NTG_ID]])*(NTG_2020_Map!$AL97=NTG_2020_fr_DEER[[#All],[Version]]),0),MATCH(AO$2,NTG_2020_fr_DEER[#Headers],0))</f>
        <v>0.65</v>
      </c>
      <c r="AP97" s="101" cm="1">
        <f t="array" ref="AP97">INDEX(NTG_2020_fr_DEER[#All],MATCH(1,(NTG_2020_Map!$AK97=NTG_2020_fr_DEER[[#All],[NTG_ID]])*(NTG_2020_Map!$AL97=NTG_2020_fr_DEER[[#All],[Version]]),0),MATCH(AP$2,NTG_2020_fr_DEER[#Headers],0))</f>
        <v>0.65</v>
      </c>
      <c r="AQ97" s="48" t="str" cm="1">
        <f t="array" ref="AQ97">INDEX(NTG_2020_fr_DEER[#All],MATCH(1,(NTG_2020_Map!$AK97=NTG_2020_fr_DEER[[#All],[NTG_ID]])*(NTG_2020_Map!$AL97=NTG_2020_fr_DEER[[#All],[Version]]),0),MATCH(AQ$2,NTG_2020_fr_DEER[#Headers],0))</f>
        <v>Residential Package HVAC Equipment: deemed; upstream delivery</v>
      </c>
      <c r="AR97" s="48" t="str" cm="1">
        <f t="array" ref="AR97">INDEX(NTG_2020_fr_DEER[#All],MATCH(1,(NTG_2020_Map!$AK97=NTG_2020_fr_DEER[[#All],[NTG_ID]])*(NTG_2020_Map!$AL97=NTG_2020_fr_DEER[[#All],[Version]]),0),MATCH(AR$2,NTG_2020_fr_DEER[#Headers],0))</f>
        <v>Deem-DEER|Deem-WP</v>
      </c>
      <c r="AS97" s="48" t="str" cm="1">
        <f t="array" ref="AS97">INDEX(NTG_2020_fr_DEER[#All],MATCH(1,(NTG_2020_Map!$AK97=NTG_2020_fr_DEER[[#All],[NTG_ID]])*(NTG_2020_Map!$AL97=NTG_2020_fr_DEER[[#All],[Version]]),0),MATCH(AS$2,NTG_2020_fr_DEER[#Headers],0))</f>
        <v>AOE|AR|BRO-Bhv|BRO-Op|BRO-RCx|BW|NC|NR</v>
      </c>
      <c r="AT97" s="48" t="str" cm="1">
        <f t="array" ref="AT97">INDEX(NTG_2020_fr_DEER[#All],MATCH(1,(NTG_2020_Map!$AK97=NTG_2020_fr_DEER[[#All],[NTG_ID]])*(NTG_2020_Map!$AL97=NTG_2020_fr_DEER[[#All],[Version]]),0),MATCH(AT$2,NTG_2020_fr_DEER[#Headers],0))</f>
        <v>UpDeemed</v>
      </c>
      <c r="AU97" s="48" t="str" cm="1">
        <f t="array" ref="AU97">INDEX(NTG_2020_fr_DEER[#All],MATCH(1,(NTG_2020_Map!$AK97=NTG_2020_fr_DEER[[#All],[NTG_ID]])*(NTG_2020_Map!$AL97=NTG_2020_fr_DEER[[#All],[Version]]),0),MATCH(AU$2,NTG_2020_fr_DEER[#Headers],0))</f>
        <v/>
      </c>
      <c r="AV97" s="49" t="str" cm="1">
        <f t="array" ref="AV97">INDEX(NTG_2020_fr_DEER[#All],MATCH(1,(NTG_2020_Map!$AK97=NTG_2020_fr_DEER[[#All],[NTG_ID]])*(NTG_2020_Map!$AL97=NTG_2020_fr_DEER[[#All],[Version]]),0),MATCH(AV$2,NTG_2020_fr_DEER[#Headers],0))</f>
        <v>1</v>
      </c>
      <c r="AW97" s="49" t="str" cm="1">
        <f t="array" ref="AW97">INDEX(NTG_2020_fr_DEER[#All],MATCH(1,(NTG_2020_Map!$AK97=NTG_2020_fr_DEER[[#All],[NTG_ID]])*(NTG_2020_Map!$AL97=NTG_2020_fr_DEER[[#All],[Version]]),0),MATCH(AW$2,NTG_2020_fr_DEER[#Headers],0))</f>
        <v>1</v>
      </c>
      <c r="AX97" s="49" t="str" cm="1">
        <f t="array" ref="AX97">INDEX(NTG_2020_fr_DEER[#All],MATCH(1,(NTG_2020_Map!$AK97=NTG_2020_fr_DEER[[#All],[NTG_ID]])*(NTG_2020_Map!$AL97=NTG_2020_fr_DEER[[#All],[Version]]),0),MATCH(AX$2,NTG_2020_fr_DEER[#Headers],0))</f>
        <v>0</v>
      </c>
      <c r="AY97" s="50" cm="1">
        <f t="array" ref="AY97">INDEX(NTG_2020_fr_DEER[#All],MATCH(1,(NTG_2020_Map!$AK97=NTG_2020_fr_DEER[[#All],[NTG_ID]])*(NTG_2020_Map!$AL97=NTG_2020_fr_DEER[[#All],[Version]]),0),MATCH(AY$2,NTG_2020_fr_DEER[#Headers],0))</f>
        <v>45448.629734189817</v>
      </c>
      <c r="AZ97" s="48" t="str" cm="1">
        <f t="array" ref="AZ97">INDEX(NTG_2020_fr_DEER[#All],MATCH(1,(NTG_2020_Map!$AK97=NTG_2020_fr_DEER[[#All],[NTG_ID]])*(NTG_2020_Map!$AL97=NTG_2020_fr_DEER[[#All],[Version]]),0),MATCH(AZ$2,NTG_2020_fr_DEER[#Headers],0))</f>
        <v>Expired this record since a new record was created that uses the updated Measure Impact Types and Delivery Types per DEER2026 Scoping Document.</v>
      </c>
      <c r="BA97" s="48" t="str" cm="1">
        <f t="array" ref="BA97">INDEX(NTG_2020_fr_DEER[#All],MATCH(1,(NTG_2020_Map!$AK97=NTG_2020_fr_DEER[[#All],[NTG_ID]])*(NTG_2020_Map!$AL97=NTG_2020_fr_DEER[[#All],[Version]]),0),MATCH(BA$2,NTG_2020_fr_DEER[#Headers],0))</f>
        <v>Deemed Ex Ante Team</v>
      </c>
      <c r="BB97" s="50" cm="1">
        <f t="array" ref="BB97">INDEX(NTG_2020_fr_DEER[#All],MATCH(1,(NTG_2020_Map!$AK97=NTG_2020_fr_DEER[[#All],[NTG_ID]])*(NTG_2020_Map!$AL97=NTG_2020_fr_DEER[[#All],[Version]]),0),MATCH(BB$2,NTG_2020_fr_DEER[#Headers],0))</f>
        <v>44566.539816770834</v>
      </c>
      <c r="BC97" s="48" t="str" cm="1">
        <f t="array" ref="BC97">INDEX(NTG_2020_fr_DEER[#All],MATCH(1,(NTG_2020_Map!$AK97=NTG_2020_fr_DEER[[#All],[NTG_ID]])*(NTG_2020_Map!$AL97=NTG_2020_fr_DEER[[#All],[Version]]),0),MATCH(BC$2,NTG_2020_fr_DEER[#Headers],0))</f>
        <v/>
      </c>
      <c r="BD97" s="48" t="str" cm="1">
        <f t="array" ref="BD97">INDEX(NTG_2020_fr_DEER[#All],MATCH(1,(NTG_2020_Map!$AK95=NTG_2020_fr_DEER[[#All],[NTG_ID]])*(NTG_2020_Map!$AL95=NTG_2020_fr_DEER[[#All],[Version]]),0),MATCH(BD$2,NTG_2020_fr_DEER[#Headers],0))</f>
        <v>Deemed Ex Ante Team</v>
      </c>
      <c r="BE97" s="60" t="str" cm="1">
        <f t="array" ref="BE97">IFERROR(INDEX(NTG_2020_2022_09_06[#All],MATCH(1,(NTG_2020_Map!$AK95=INDEX(NTG_2020_2022_09_06[#All],,1))*(NTG_2020_Map!$AL95=INDEX(NTG_2020_2022_09_06[#All],,2)),0),8),"Record added subsequent to 2022-09-06")</f>
        <v>Deem-DEER, Deem-WP</v>
      </c>
      <c r="BF97" s="60" t="str" cm="1">
        <f t="array" ref="BF97">IFERROR(INDEX(NTG_2020_2022_09_06[#All],MATCH(1,(NTG_2020_Map!$AK95=INDEX(NTG_2020_2022_09_06[#All],,1))*(NTG_2020_Map!$AL95=INDEX(NTG_2020_2022_09_06[#All],,2)),0),9),"Record added subsequent to 2022-09-06")</f>
        <v>BRO-RCx</v>
      </c>
      <c r="BG97" s="60" t="str" cm="1">
        <f t="array" ref="BG97">IFERROR(INDEX(NTG_2020_2022_09_06[#All],MATCH(1,(NTG_2020_Map!$AK95=INDEX(NTG_2020_2022_09_06[#All],,1))*(NTG_2020_Map!$AL95=INDEX(NTG_2020_2022_09_06[#All],,2)),0),10),"Record added subsequent to 2022-09-06")</f>
        <v>Downstream</v>
      </c>
      <c r="BH97" s="63"/>
      <c r="BI97" s="63"/>
    </row>
    <row r="98" spans="1:61" ht="42" hidden="1">
      <c r="A98" s="42" t="str">
        <f t="shared" si="18"/>
        <v/>
      </c>
      <c r="B98" s="43" t="str">
        <f t="shared" si="18"/>
        <v/>
      </c>
      <c r="C98" s="43"/>
      <c r="D98" s="43" t="str">
        <f t="shared" si="19"/>
        <v/>
      </c>
      <c r="E98" s="43"/>
      <c r="F98" s="43" t="str">
        <f t="shared" si="20"/>
        <v/>
      </c>
      <c r="G98" s="43"/>
      <c r="H98" s="43" t="str">
        <f t="shared" si="21"/>
        <v/>
      </c>
      <c r="I98" s="43" t="str">
        <f t="shared" si="21"/>
        <v/>
      </c>
      <c r="J98" s="43"/>
      <c r="K98" s="43" t="str">
        <f t="shared" si="23"/>
        <v/>
      </c>
      <c r="L98" s="43">
        <f t="shared" si="23"/>
        <v>1</v>
      </c>
      <c r="M98" s="43" t="str">
        <f t="shared" si="23"/>
        <v/>
      </c>
      <c r="N98" s="105" t="str">
        <f t="shared" si="23"/>
        <v/>
      </c>
      <c r="O98" s="106" t="str">
        <f t="shared" si="23"/>
        <v/>
      </c>
      <c r="P98" s="113">
        <f t="shared" si="23"/>
        <v>1</v>
      </c>
      <c r="Q98" s="42">
        <f t="shared" si="24"/>
        <v>1</v>
      </c>
      <c r="R98" s="43">
        <f t="shared" si="24"/>
        <v>1</v>
      </c>
      <c r="S98" s="43">
        <f t="shared" si="24"/>
        <v>1</v>
      </c>
      <c r="T98" s="43">
        <f t="shared" si="24"/>
        <v>1</v>
      </c>
      <c r="U98" s="43">
        <f t="shared" si="24"/>
        <v>1</v>
      </c>
      <c r="V98" s="43">
        <f t="shared" si="24"/>
        <v>1</v>
      </c>
      <c r="W98" s="43">
        <f t="shared" si="24"/>
        <v>1</v>
      </c>
      <c r="X98" s="44">
        <f t="shared" si="24"/>
        <v>1</v>
      </c>
      <c r="Y98" s="42">
        <f t="shared" si="25"/>
        <v>1</v>
      </c>
      <c r="Z98" s="43" t="str">
        <f t="shared" si="25"/>
        <v/>
      </c>
      <c r="AA98" s="43" t="str">
        <f t="shared" si="25"/>
        <v/>
      </c>
      <c r="AB98" s="43" t="str">
        <f t="shared" si="25"/>
        <v/>
      </c>
      <c r="AC98" s="105" t="str">
        <f t="shared" si="25"/>
        <v/>
      </c>
      <c r="AD98" s="106" t="str">
        <f t="shared" si="25"/>
        <v/>
      </c>
      <c r="AE98" s="106" t="str">
        <f t="shared" si="25"/>
        <v/>
      </c>
      <c r="AF98" s="106" t="str">
        <f t="shared" si="25"/>
        <v/>
      </c>
      <c r="AG98" s="106" t="str">
        <f t="shared" si="25"/>
        <v/>
      </c>
      <c r="AH98" s="107" t="str">
        <f t="shared" si="25"/>
        <v/>
      </c>
      <c r="AI98" s="96" t="str">
        <f t="shared" si="17"/>
        <v/>
      </c>
      <c r="AJ98" s="45" t="str">
        <f t="shared" si="22"/>
        <v/>
      </c>
      <c r="AK98" s="52" t="s">
        <v>116</v>
      </c>
      <c r="AL98" s="46" t="s">
        <v>11</v>
      </c>
      <c r="AM98" s="47">
        <v>43466</v>
      </c>
      <c r="AN98" s="47" cm="1">
        <f t="array" ref="AN98">IF(INDEX(NTG_2020_fr_DEER[#All],MATCH(1,(NTG_2020_Map!$AK98=NTG_2020_fr_DEER[[#All],[NTG_ID]])*(NTG_2020_Map!$AL98=NTG_2020_fr_DEER[[#All],[Version]]),0),MATCH(AN$2,NTG_2020_fr_DEER[#Headers],0))=0,"",INDEX(NTG_2020_fr_DEER[#All],MATCH(1,(NTG_2020_Map!$AK98=NTG_2020_fr_DEER[[#All],[NTG_ID]])*(NTG_2020_Map!$AL98=NTG_2020_fr_DEER[[#All],[Version]]),0),MATCH(AN$2,NTG_2020_fr_DEER[#Headers],0)))</f>
        <v>43830</v>
      </c>
      <c r="AO98" s="101" cm="1">
        <f t="array" ref="AO98">INDEX(NTG_2020_fr_DEER[#All],MATCH(1,(NTG_2020_Map!$AK98=NTG_2020_fr_DEER[[#All],[NTG_ID]])*(NTG_2020_Map!$AL98=NTG_2020_fr_DEER[[#All],[Version]]),0),MATCH(AO$2,NTG_2020_fr_DEER[#Headers],0))</f>
        <v>0.75</v>
      </c>
      <c r="AP98" s="101" cm="1">
        <f t="array" ref="AP98">INDEX(NTG_2020_fr_DEER[#All],MATCH(1,(NTG_2020_Map!$AK98=NTG_2020_fr_DEER[[#All],[NTG_ID]])*(NTG_2020_Map!$AL98=NTG_2020_fr_DEER[[#All],[Version]]),0),MATCH(AP$2,NTG_2020_fr_DEER[#Headers],0))</f>
        <v>0.75</v>
      </c>
      <c r="AQ98" s="48" t="str" cm="1">
        <f t="array" ref="AQ98">INDEX(NTG_2020_fr_DEER[#All],MATCH(1,(NTG_2020_Map!$AK98=NTG_2020_fr_DEER[[#All],[NTG_ID]])*(NTG_2020_Map!$AL98=NTG_2020_fr_DEER[[#All],[Version]]),0),MATCH(AQ$2,NTG_2020_fr_DEER[#Headers],0))</f>
        <v>Residential Package HVAC Equipment: deemed; upstream delivery</v>
      </c>
      <c r="AR98" s="48" t="str" cm="1">
        <f t="array" ref="AR98">INDEX(NTG_2020_fr_DEER[#All],MATCH(1,(NTG_2020_Map!$AK98=NTG_2020_fr_DEER[[#All],[NTG_ID]])*(NTG_2020_Map!$AL98=NTG_2020_fr_DEER[[#All],[Version]]),0),MATCH(AR$2,NTG_2020_fr_DEER[#Headers],0))</f>
        <v>Deem-DEER|Deem-WP</v>
      </c>
      <c r="AS98" s="48" t="str" cm="1">
        <f t="array" ref="AS98">INDEX(NTG_2020_fr_DEER[#All],MATCH(1,(NTG_2020_Map!$AK98=NTG_2020_fr_DEER[[#All],[NTG_ID]])*(NTG_2020_Map!$AL98=NTG_2020_fr_DEER[[#All],[Version]]),0),MATCH(AS$2,NTG_2020_fr_DEER[#Headers],0))</f>
        <v>AOE|AR|BRO-Bhv|BRO-Op|BRO-RCx|BW|NC|NR</v>
      </c>
      <c r="AT98" s="48" t="str" cm="1">
        <f t="array" ref="AT98">INDEX(NTG_2020_fr_DEER[#All],MATCH(1,(NTG_2020_Map!$AK98=NTG_2020_fr_DEER[[#All],[NTG_ID]])*(NTG_2020_Map!$AL98=NTG_2020_fr_DEER[[#All],[Version]]),0),MATCH(AT$2,NTG_2020_fr_DEER[#Headers],0))</f>
        <v>UpDeemed</v>
      </c>
      <c r="AU98" s="48" t="str" cm="1">
        <f t="array" ref="AU98">INDEX(NTG_2020_fr_DEER[#All],MATCH(1,(NTG_2020_Map!$AK98=NTG_2020_fr_DEER[[#All],[NTG_ID]])*(NTG_2020_Map!$AL98=NTG_2020_fr_DEER[[#All],[Version]]),0),MATCH(AU$2,NTG_2020_fr_DEER[#Headers],0))</f>
        <v/>
      </c>
      <c r="AV98" s="49" t="str" cm="1">
        <f t="array" ref="AV98">INDEX(NTG_2020_fr_DEER[#All],MATCH(1,(NTG_2020_Map!$AK98=NTG_2020_fr_DEER[[#All],[NTG_ID]])*(NTG_2020_Map!$AL98=NTG_2020_fr_DEER[[#All],[Version]]),0),MATCH(AV$2,NTG_2020_fr_DEER[#Headers],0))</f>
        <v>1</v>
      </c>
      <c r="AW98" s="49" t="str" cm="1">
        <f t="array" ref="AW98">INDEX(NTG_2020_fr_DEER[#All],MATCH(1,(NTG_2020_Map!$AK98=NTG_2020_fr_DEER[[#All],[NTG_ID]])*(NTG_2020_Map!$AL98=NTG_2020_fr_DEER[[#All],[Version]]),0),MATCH(AW$2,NTG_2020_fr_DEER[#Headers],0))</f>
        <v>1</v>
      </c>
      <c r="AX98" s="49" t="str" cm="1">
        <f t="array" ref="AX98">INDEX(NTG_2020_fr_DEER[#All],MATCH(1,(NTG_2020_Map!$AK98=NTG_2020_fr_DEER[[#All],[NTG_ID]])*(NTG_2020_Map!$AL98=NTG_2020_fr_DEER[[#All],[Version]]),0),MATCH(AX$2,NTG_2020_fr_DEER[#Headers],0))</f>
        <v>0</v>
      </c>
      <c r="AY98" s="50" cm="1">
        <f t="array" ref="AY98">INDEX(NTG_2020_fr_DEER[#All],MATCH(1,(NTG_2020_Map!$AK98=NTG_2020_fr_DEER[[#All],[NTG_ID]])*(NTG_2020_Map!$AL98=NTG_2020_fr_DEER[[#All],[Version]]),0),MATCH(AY$2,NTG_2020_fr_DEER[#Headers],0))</f>
        <v>44810.572696828705</v>
      </c>
      <c r="AZ98" s="48" t="str" cm="1">
        <f t="array" ref="AZ98">INDEX(NTG_2020_fr_DEER[#All],MATCH(1,(NTG_2020_Map!$AK98=NTG_2020_fr_DEER[[#All],[NTG_ID]])*(NTG_2020_Map!$AL98=NTG_2020_fr_DEER[[#All],[Version]]),0),MATCH(AZ$2,NTG_2020_fr_DEER[#Headers],0))</f>
        <v>Updated MeasureAppType, MeasImpactType, and DeliveryType to be more consistent and correct per Resolution E-5221 DEER2024</v>
      </c>
      <c r="BA98" s="48" t="str" cm="1">
        <f t="array" ref="BA98">INDEX(NTG_2020_fr_DEER[#All],MATCH(1,(NTG_2020_Map!$AK98=NTG_2020_fr_DEER[[#All],[NTG_ID]])*(NTG_2020_Map!$AL98=NTG_2020_fr_DEER[[#All],[Version]]),0),MATCH(BA$2,NTG_2020_fr_DEER[#Headers],0))</f>
        <v>Deemed Ex Ante Team</v>
      </c>
      <c r="BB98" s="50" cm="1">
        <f t="array" ref="BB98">INDEX(NTG_2020_fr_DEER[#All],MATCH(1,(NTG_2020_Map!$AK98=NTG_2020_fr_DEER[[#All],[NTG_ID]])*(NTG_2020_Map!$AL98=NTG_2020_fr_DEER[[#All],[Version]]),0),MATCH(BB$2,NTG_2020_fr_DEER[#Headers],0))</f>
        <v>44566.539816770834</v>
      </c>
      <c r="BC98" s="48" t="str" cm="1">
        <f t="array" ref="BC98">INDEX(NTG_2020_fr_DEER[#All],MATCH(1,(NTG_2020_Map!$AK98=NTG_2020_fr_DEER[[#All],[NTG_ID]])*(NTG_2020_Map!$AL98=NTG_2020_fr_DEER[[#All],[Version]]),0),MATCH(BC$2,NTG_2020_fr_DEER[#Headers],0))</f>
        <v/>
      </c>
      <c r="BD98" s="48" t="str" cm="1">
        <f t="array" ref="BD98">INDEX(NTG_2020_fr_DEER[#All],MATCH(1,(NTG_2020_Map!$AK96=NTG_2020_fr_DEER[[#All],[NTG_ID]])*(NTG_2020_Map!$AL96=NTG_2020_fr_DEER[[#All],[Version]]),0),MATCH(BD$2,NTG_2020_fr_DEER[#Headers],0))</f>
        <v>Deemed Ex Ante Team</v>
      </c>
      <c r="BE98" s="60" t="str" cm="1">
        <f t="array" ref="BE98">IFERROR(INDEX(NTG_2020_2022_09_06[#All],MATCH(1,(NTG_2020_Map!$AK96=INDEX(NTG_2020_2022_09_06[#All],,1))*(NTG_2020_Map!$AL96=INDEX(NTG_2020_2022_09_06[#All],,2)),0),8),"Record added subsequent to 2022-09-06")</f>
        <v>Deem-DEER, Deem-WP</v>
      </c>
      <c r="BF98" s="60" t="str" cm="1">
        <f t="array" ref="BF98">IFERROR(INDEX(NTG_2020_2022_09_06[#All],MATCH(1,(NTG_2020_Map!$AK96=INDEX(NTG_2020_2022_09_06[#All],,1))*(NTG_2020_Map!$AL96=INDEX(NTG_2020_2022_09_06[#All],,2)),0),9),"Record added subsequent to 2022-09-06")</f>
        <v>BRO-RCx or BW</v>
      </c>
      <c r="BG98" s="60" t="str" cm="1">
        <f t="array" ref="BG98">IFERROR(INDEX(NTG_2020_2022_09_06[#All],MATCH(1,(NTG_2020_Map!$AK96=INDEX(NTG_2020_2022_09_06[#All],,1))*(NTG_2020_Map!$AL96=INDEX(NTG_2020_2022_09_06[#All],,2)),0),10),"Record added subsequent to 2022-09-06")</f>
        <v>DnDeemDI</v>
      </c>
      <c r="BH98" s="63"/>
      <c r="BI98" s="63"/>
    </row>
    <row r="99" spans="1:61" ht="31.5">
      <c r="A99" s="42" t="str">
        <f t="shared" si="18"/>
        <v/>
      </c>
      <c r="B99" s="43" t="str">
        <f t="shared" si="18"/>
        <v/>
      </c>
      <c r="C99" s="43"/>
      <c r="D99" s="43" t="str">
        <f t="shared" si="19"/>
        <v/>
      </c>
      <c r="E99" s="43"/>
      <c r="F99" s="43" t="str">
        <f t="shared" si="20"/>
        <v/>
      </c>
      <c r="G99" s="43"/>
      <c r="H99" s="43" t="str">
        <f t="shared" si="21"/>
        <v/>
      </c>
      <c r="I99" s="43" t="str">
        <f t="shared" si="21"/>
        <v/>
      </c>
      <c r="J99" s="43"/>
      <c r="K99" s="43" t="str">
        <f t="shared" si="23"/>
        <v/>
      </c>
      <c r="L99" s="43">
        <f t="shared" si="23"/>
        <v>1</v>
      </c>
      <c r="M99" s="43" t="str">
        <f t="shared" si="23"/>
        <v/>
      </c>
      <c r="N99" s="105" t="str">
        <f t="shared" si="23"/>
        <v/>
      </c>
      <c r="O99" s="106" t="str">
        <f t="shared" si="23"/>
        <v/>
      </c>
      <c r="P99" s="113">
        <f t="shared" si="23"/>
        <v>1</v>
      </c>
      <c r="Q99" s="42">
        <f t="shared" si="24"/>
        <v>1</v>
      </c>
      <c r="R99" s="43" t="str">
        <f t="shared" si="24"/>
        <v/>
      </c>
      <c r="S99" s="43" t="str">
        <f t="shared" si="24"/>
        <v/>
      </c>
      <c r="T99" s="43" t="str">
        <f t="shared" si="24"/>
        <v/>
      </c>
      <c r="U99" s="43" t="str">
        <f t="shared" si="24"/>
        <v/>
      </c>
      <c r="V99" s="43" t="str">
        <f t="shared" si="24"/>
        <v/>
      </c>
      <c r="W99" s="43" t="str">
        <f t="shared" si="24"/>
        <v/>
      </c>
      <c r="X99" s="44" t="str">
        <f t="shared" si="24"/>
        <v/>
      </c>
      <c r="Y99" s="42" t="str">
        <f t="shared" si="25"/>
        <v/>
      </c>
      <c r="Z99" s="43">
        <f t="shared" si="25"/>
        <v>1</v>
      </c>
      <c r="AA99" s="43">
        <f t="shared" si="25"/>
        <v>1</v>
      </c>
      <c r="AB99" s="43">
        <f t="shared" si="25"/>
        <v>1</v>
      </c>
      <c r="AC99" s="105">
        <f t="shared" si="25"/>
        <v>1</v>
      </c>
      <c r="AD99" s="106" t="str">
        <f t="shared" si="25"/>
        <v/>
      </c>
      <c r="AE99" s="106" t="str">
        <f t="shared" si="25"/>
        <v/>
      </c>
      <c r="AF99" s="106" t="str">
        <f t="shared" si="25"/>
        <v/>
      </c>
      <c r="AG99" s="106" t="str">
        <f t="shared" si="25"/>
        <v/>
      </c>
      <c r="AH99" s="107">
        <f t="shared" si="25"/>
        <v>1</v>
      </c>
      <c r="AI99" s="96" t="str">
        <f t="shared" si="17"/>
        <v/>
      </c>
      <c r="AJ99" s="45" t="str">
        <f t="shared" si="22"/>
        <v/>
      </c>
      <c r="AK99" s="52" t="s">
        <v>466</v>
      </c>
      <c r="AL99" s="46" t="s">
        <v>456</v>
      </c>
      <c r="AM99" s="47">
        <v>44927</v>
      </c>
      <c r="AN99" s="47" cm="1">
        <f t="array" ref="AN99">IF(INDEX(NTG_2020_fr_DEER[#All],MATCH(1,(NTG_2020_Map!$AK99=NTG_2020_fr_DEER[[#All],[NTG_ID]])*(NTG_2020_Map!$AL99=NTG_2020_fr_DEER[[#All],[Version]]),0),MATCH(AN$2,NTG_2020_fr_DEER[#Headers],0))=0,"",INDEX(NTG_2020_fr_DEER[#All],MATCH(1,(NTG_2020_Map!$AK99=NTG_2020_fr_DEER[[#All],[NTG_ID]])*(NTG_2020_Map!$AL99=NTG_2020_fr_DEER[[#All],[Version]]),0),MATCH(AN$2,NTG_2020_fr_DEER[#Headers],0)))</f>
        <v>46022</v>
      </c>
      <c r="AO99" s="101" cm="1">
        <f t="array" ref="AO99">INDEX(NTG_2020_fr_DEER[#All],MATCH(1,(NTG_2020_Map!$AK99=NTG_2020_fr_DEER[[#All],[NTG_ID]])*(NTG_2020_Map!$AL99=NTG_2020_fr_DEER[[#All],[Version]]),0),MATCH(AO$2,NTG_2020_fr_DEER[#Headers],0))</f>
        <v>0.88</v>
      </c>
      <c r="AP99" s="101" cm="1">
        <f t="array" ref="AP99">INDEX(NTG_2020_fr_DEER[#All],MATCH(1,(NTG_2020_Map!$AK99=NTG_2020_fr_DEER[[#All],[NTG_ID]])*(NTG_2020_Map!$AL99=NTG_2020_fr_DEER[[#All],[Version]]),0),MATCH(AP$2,NTG_2020_fr_DEER[#Headers],0))</f>
        <v>0.88</v>
      </c>
      <c r="AQ99" s="48" t="str" cm="1">
        <f t="array" ref="AQ99">INDEX(NTG_2020_fr_DEER[#All],MATCH(1,(NTG_2020_Map!$AK99=NTG_2020_fr_DEER[[#All],[NTG_ID]])*(NTG_2020_Map!$AL99=NTG_2020_fr_DEER[[#All],[Version]]),0),MATCH(AQ$2,NTG_2020_fr_DEER[#Headers],0))</f>
        <v>Residential fan motor control to delay turning off fan subsequent to heating/cooling cycle</v>
      </c>
      <c r="AR99" s="48" t="str" cm="1">
        <f t="array" ref="AR99">INDEX(NTG_2020_fr_DEER[#All],MATCH(1,(NTG_2020_Map!$AK99=NTG_2020_fr_DEER[[#All],[NTG_ID]])*(NTG_2020_Map!$AL99=NTG_2020_fr_DEER[[#All],[Version]]),0),MATCH(AR$2,NTG_2020_fr_DEER[#Headers],0))</f>
        <v>Deem-DEER|Deem-WP</v>
      </c>
      <c r="AS99" s="48" t="str" cm="1">
        <f t="array" ref="AS99">INDEX(NTG_2020_fr_DEER[#All],MATCH(1,(NTG_2020_Map!$AK99=NTG_2020_fr_DEER[[#All],[NTG_ID]])*(NTG_2020_Map!$AL99=NTG_2020_fr_DEER[[#All],[Version]]),0),MATCH(AS$2,NTG_2020_fr_DEER[#Headers],0))</f>
        <v>AOE</v>
      </c>
      <c r="AT99" s="48" t="str" cm="1">
        <f t="array" ref="AT99">INDEX(NTG_2020_fr_DEER[#All],MATCH(1,(NTG_2020_Map!$AK99=NTG_2020_fr_DEER[[#All],[NTG_ID]])*(NTG_2020_Map!$AL99=NTG_2020_fr_DEER[[#All],[Version]]),0),MATCH(AT$2,NTG_2020_fr_DEER[#Headers],0))</f>
        <v>DnCust|DnDeemed|DnCustDI|DnDeemDI</v>
      </c>
      <c r="AU99" s="48" t="str" cm="1">
        <f t="array" ref="AU99">INDEX(NTG_2020_fr_DEER[#All],MATCH(1,(NTG_2020_Map!$AK99=NTG_2020_fr_DEER[[#All],[NTG_ID]])*(NTG_2020_Map!$AL99=NTG_2020_fr_DEER[[#All],[Version]]),0),MATCH(AU$2,NTG_2020_fr_DEER[#Headers],0))</f>
        <v>D23, EMV</v>
      </c>
      <c r="AV99" s="49" t="str" cm="1">
        <f t="array" ref="AV99">INDEX(NTG_2020_fr_DEER[#All],MATCH(1,(NTG_2020_Map!$AK99=NTG_2020_fr_DEER[[#All],[NTG_ID]])*(NTG_2020_Map!$AL99=NTG_2020_fr_DEER[[#All],[Version]]),0),MATCH(AV$2,NTG_2020_fr_DEER[#Headers],0))</f>
        <v>1</v>
      </c>
      <c r="AW99" s="49" t="str" cm="1">
        <f t="array" ref="AW99">INDEX(NTG_2020_fr_DEER[#All],MATCH(1,(NTG_2020_Map!$AK99=NTG_2020_fr_DEER[[#All],[NTG_ID]])*(NTG_2020_Map!$AL99=NTG_2020_fr_DEER[[#All],[Version]]),0),MATCH(AW$2,NTG_2020_fr_DEER[#Headers],0))</f>
        <v>1</v>
      </c>
      <c r="AX99" s="49" t="str" cm="1">
        <f t="array" ref="AX99">INDEX(NTG_2020_fr_DEER[#All],MATCH(1,(NTG_2020_Map!$AK99=NTG_2020_fr_DEER[[#All],[NTG_ID]])*(NTG_2020_Map!$AL99=NTG_2020_fr_DEER[[#All],[Version]]),0),MATCH(AX$2,NTG_2020_fr_DEER[#Headers],0))</f>
        <v>0</v>
      </c>
      <c r="AY99" s="50" cm="1">
        <f t="array" ref="AY99">INDEX(NTG_2020_fr_DEER[#All],MATCH(1,(NTG_2020_Map!$AK99=NTG_2020_fr_DEER[[#All],[NTG_ID]])*(NTG_2020_Map!$AL99=NTG_2020_fr_DEER[[#All],[Version]]),0),MATCH(AY$2,NTG_2020_fr_DEER[#Headers],0))</f>
        <v>45448.629734189817</v>
      </c>
      <c r="AZ99" s="48" t="str" cm="1">
        <f t="array" ref="AZ99">INDEX(NTG_2020_fr_DEER[#All],MATCH(1,(NTG_2020_Map!$AK99=NTG_2020_fr_DEER[[#All],[NTG_ID]])*(NTG_2020_Map!$AL99=NTG_2020_fr_DEER[[#All],[Version]]),0),MATCH(AZ$2,NTG_2020_fr_DEER[#Headers],0))</f>
        <v>Expired this record since a new record was created that uses the updated Measure Impact Types and Delivery Types per DEER2026 Scoping Document.</v>
      </c>
      <c r="BA99" s="48" t="str" cm="1">
        <f t="array" ref="BA99">INDEX(NTG_2020_fr_DEER[#All],MATCH(1,(NTG_2020_Map!$AK99=NTG_2020_fr_DEER[[#All],[NTG_ID]])*(NTG_2020_Map!$AL99=NTG_2020_fr_DEER[[#All],[Version]]),0),MATCH(BA$2,NTG_2020_fr_DEER[#Headers],0))</f>
        <v>Deemed Ex Ante Team</v>
      </c>
      <c r="BB99" s="50" cm="1">
        <f t="array" ref="BB99">INDEX(NTG_2020_fr_DEER[#All],MATCH(1,(NTG_2020_Map!$AK99=NTG_2020_fr_DEER[[#All],[NTG_ID]])*(NTG_2020_Map!$AL99=NTG_2020_fr_DEER[[#All],[Version]]),0),MATCH(BB$2,NTG_2020_fr_DEER[#Headers],0))</f>
        <v>44575.691307488429</v>
      </c>
      <c r="BC99" s="48" t="str" cm="1">
        <f t="array" ref="BC99">INDEX(NTG_2020_fr_DEER[#All],MATCH(1,(NTG_2020_Map!$AK99=NTG_2020_fr_DEER[[#All],[NTG_ID]])*(NTG_2020_Map!$AL99=NTG_2020_fr_DEER[[#All],[Version]]),0),MATCH(BC$2,NTG_2020_fr_DEER[#Headers],0))</f>
        <v>Added per Resolution E-5152 DEER2023 Update, pp. A-31-32, per "Impact Evaluation Report, Residential HVAC Sector - Program Year 2019," CALMAC ID: CPU0229.01, 2021-05-18, p. 6.</v>
      </c>
      <c r="BD99" s="48" t="str" cm="1">
        <f t="array" ref="BD99">INDEX(NTG_2020_fr_DEER[#All],MATCH(1,(NTG_2020_Map!$AK97=NTG_2020_fr_DEER[[#All],[NTG_ID]])*(NTG_2020_Map!$AL97=NTG_2020_fr_DEER[[#All],[Version]]),0),MATCH(BD$2,NTG_2020_fr_DEER[#Headers],0))</f>
        <v>Deemed Ex Ante Team</v>
      </c>
      <c r="BE99" s="60" t="str" cm="1">
        <f t="array" ref="BE99">IFERROR(INDEX(NTG_2020_2022_09_06[#All],MATCH(1,(NTG_2020_Map!$AK97=INDEX(NTG_2020_2022_09_06[#All],,1))*(NTG_2020_Map!$AL97=INDEX(NTG_2020_2022_09_06[#All],,2)),0),8),"Record added subsequent to 2022-09-06")</f>
        <v>Deemed</v>
      </c>
      <c r="BF99" s="60" t="str" cm="1">
        <f t="array" ref="BF99">IFERROR(INDEX(NTG_2020_2022_09_06[#All],MATCH(1,(NTG_2020_Map!$AK97=INDEX(NTG_2020_2022_09_06[#All],,1))*(NTG_2020_Map!$AL97=INDEX(NTG_2020_2022_09_06[#All],,2)),0),9),"Record added subsequent to 2022-09-06")</f>
        <v>All</v>
      </c>
      <c r="BG99" s="60" t="str" cm="1">
        <f t="array" ref="BG99">IFERROR(INDEX(NTG_2020_2022_09_06[#All],MATCH(1,(NTG_2020_Map!$AK97=INDEX(NTG_2020_2022_09_06[#All],,1))*(NTG_2020_Map!$AL97=INDEX(NTG_2020_2022_09_06[#All],,2)),0),10),"Record added subsequent to 2022-09-06")</f>
        <v>Upstream</v>
      </c>
      <c r="BH99" s="63"/>
      <c r="BI99" s="63"/>
    </row>
    <row r="100" spans="1:61" ht="31.5" hidden="1">
      <c r="A100" s="42" t="str">
        <f t="shared" ref="A100:B131" si="26">IF(ISERROR(FIND(A$2,$AR100)),"",1)</f>
        <v/>
      </c>
      <c r="B100" s="43" t="str">
        <f t="shared" si="26"/>
        <v/>
      </c>
      <c r="C100" s="43"/>
      <c r="D100" s="43" t="str">
        <f t="shared" si="19"/>
        <v/>
      </c>
      <c r="E100" s="43"/>
      <c r="F100" s="43" t="str">
        <f t="shared" si="20"/>
        <v/>
      </c>
      <c r="G100" s="43"/>
      <c r="H100" s="43" t="str">
        <f t="shared" ref="H100:I131" si="27">IF(ISERROR(FIND(H$2,$AR100)),"",1)</f>
        <v/>
      </c>
      <c r="I100" s="43" t="str">
        <f t="shared" si="27"/>
        <v/>
      </c>
      <c r="J100" s="43"/>
      <c r="K100" s="43" t="str">
        <f t="shared" si="23"/>
        <v/>
      </c>
      <c r="L100" s="43">
        <f t="shared" si="23"/>
        <v>1</v>
      </c>
      <c r="M100" s="43" t="str">
        <f t="shared" si="23"/>
        <v/>
      </c>
      <c r="N100" s="105" t="str">
        <f t="shared" si="23"/>
        <v/>
      </c>
      <c r="O100" s="106" t="str">
        <f t="shared" si="23"/>
        <v/>
      </c>
      <c r="P100" s="113">
        <f t="shared" si="23"/>
        <v>1</v>
      </c>
      <c r="Q100" s="42" t="str">
        <f t="shared" si="24"/>
        <v/>
      </c>
      <c r="R100" s="43">
        <f t="shared" si="24"/>
        <v>1</v>
      </c>
      <c r="S100" s="43" t="str">
        <f t="shared" si="24"/>
        <v/>
      </c>
      <c r="T100" s="43" t="str">
        <f t="shared" si="24"/>
        <v/>
      </c>
      <c r="U100" s="43" t="str">
        <f t="shared" si="24"/>
        <v/>
      </c>
      <c r="V100" s="43" t="str">
        <f t="shared" si="24"/>
        <v/>
      </c>
      <c r="W100" s="43" t="str">
        <f t="shared" si="24"/>
        <v/>
      </c>
      <c r="X100" s="44">
        <f t="shared" si="24"/>
        <v>1</v>
      </c>
      <c r="Y100" s="42" t="str">
        <f t="shared" si="25"/>
        <v/>
      </c>
      <c r="Z100" s="43" t="str">
        <f t="shared" si="25"/>
        <v/>
      </c>
      <c r="AA100" s="43" t="str">
        <f t="shared" si="25"/>
        <v/>
      </c>
      <c r="AB100" s="43" t="str">
        <f t="shared" si="25"/>
        <v/>
      </c>
      <c r="AC100" s="105">
        <f t="shared" si="25"/>
        <v>1</v>
      </c>
      <c r="AD100" s="106" t="str">
        <f t="shared" si="25"/>
        <v/>
      </c>
      <c r="AE100" s="106" t="str">
        <f t="shared" si="25"/>
        <v/>
      </c>
      <c r="AF100" s="106" t="str">
        <f t="shared" si="25"/>
        <v/>
      </c>
      <c r="AG100" s="106" t="str">
        <f t="shared" si="25"/>
        <v/>
      </c>
      <c r="AH100" s="107">
        <f t="shared" si="25"/>
        <v>1</v>
      </c>
      <c r="AI100" s="96" t="str">
        <f t="shared" si="17"/>
        <v/>
      </c>
      <c r="AJ100" s="45" t="str">
        <f t="shared" si="22"/>
        <v/>
      </c>
      <c r="AK100" s="52" t="s">
        <v>66</v>
      </c>
      <c r="AL100" s="46" t="s">
        <v>54</v>
      </c>
      <c r="AM100" s="47">
        <v>44562</v>
      </c>
      <c r="AN100" s="47" cm="1">
        <f t="array" ref="AN100">IF(INDEX(NTG_2020_fr_DEER[#All],MATCH(1,(NTG_2020_Map!$AK100=NTG_2020_fr_DEER[[#All],[NTG_ID]])*(NTG_2020_Map!$AL100=NTG_2020_fr_DEER[[#All],[Version]]),0),MATCH(AN$2,NTG_2020_fr_DEER[#Headers],0))=0,"",INDEX(NTG_2020_fr_DEER[#All],MATCH(1,(NTG_2020_Map!$AK100=NTG_2020_fr_DEER[[#All],[NTG_ID]])*(NTG_2020_Map!$AL100=NTG_2020_fr_DEER[[#All],[Version]]),0),MATCH(AN$2,NTG_2020_fr_DEER[#Headers],0)))</f>
        <v>46022</v>
      </c>
      <c r="AO100" s="101" cm="1">
        <f t="array" ref="AO100">INDEX(NTG_2020_fr_DEER[#All],MATCH(1,(NTG_2020_Map!$AK100=NTG_2020_fr_DEER[[#All],[NTG_ID]])*(NTG_2020_Map!$AL100=NTG_2020_fr_DEER[[#All],[Version]]),0),MATCH(AO$2,NTG_2020_fr_DEER[#Headers],0))</f>
        <v>0.85</v>
      </c>
      <c r="AP100" s="101" cm="1">
        <f t="array" ref="AP100">INDEX(NTG_2020_fr_DEER[#All],MATCH(1,(NTG_2020_Map!$AK100=NTG_2020_fr_DEER[[#All],[NTG_ID]])*(NTG_2020_Map!$AL100=NTG_2020_fr_DEER[[#All],[Version]]),0),MATCH(AP$2,NTG_2020_fr_DEER[#Headers],0))</f>
        <v>0.85</v>
      </c>
      <c r="AQ100" s="48" t="str" cm="1">
        <f t="array" ref="AQ100">INDEX(NTG_2020_fr_DEER[#All],MATCH(1,(NTG_2020_Map!$AK100=NTG_2020_fr_DEER[[#All],[NTG_ID]])*(NTG_2020_Map!$AL100=NTG_2020_fr_DEER[[#All],[Version]]),0),MATCH(AQ$2,NTG_2020_fr_DEER[#Headers],0))</f>
        <v>Fan motor replacement for residential HVAC systems</v>
      </c>
      <c r="AR100" s="48" t="str" cm="1">
        <f t="array" ref="AR100">INDEX(NTG_2020_fr_DEER[#All],MATCH(1,(NTG_2020_Map!$AK100=NTG_2020_fr_DEER[[#All],[NTG_ID]])*(NTG_2020_Map!$AL100=NTG_2020_fr_DEER[[#All],[Version]]),0),MATCH(AR$2,NTG_2020_fr_DEER[#Headers],0))</f>
        <v>Deem-DEER|Deem-WP</v>
      </c>
      <c r="AS100" s="48" t="str" cm="1">
        <f t="array" ref="AS100">INDEX(NTG_2020_fr_DEER[#All],MATCH(1,(NTG_2020_Map!$AK100=NTG_2020_fr_DEER[[#All],[NTG_ID]])*(NTG_2020_Map!$AL100=NTG_2020_fr_DEER[[#All],[Version]]),0),MATCH(AS$2,NTG_2020_fr_DEER[#Headers],0))</f>
        <v>AR|NR</v>
      </c>
      <c r="AT100" s="48" t="str" cm="1">
        <f t="array" ref="AT100">INDEX(NTG_2020_fr_DEER[#All],MATCH(1,(NTG_2020_Map!$AK100=NTG_2020_fr_DEER[[#All],[NTG_ID]])*(NTG_2020_Map!$AL100=NTG_2020_fr_DEER[[#All],[Version]]),0),MATCH(AT$2,NTG_2020_fr_DEER[#Headers],0))</f>
        <v>DnDeemDI</v>
      </c>
      <c r="AU100" s="48" t="str" cm="1">
        <f t="array" ref="AU100">INDEX(NTG_2020_fr_DEER[#All],MATCH(1,(NTG_2020_Map!$AK100=NTG_2020_fr_DEER[[#All],[NTG_ID]])*(NTG_2020_Map!$AL100=NTG_2020_fr_DEER[[#All],[Version]]),0),MATCH(AU$2,NTG_2020_fr_DEER[#Headers],0))</f>
        <v/>
      </c>
      <c r="AV100" s="49" t="str" cm="1">
        <f t="array" ref="AV100">INDEX(NTG_2020_fr_DEER[#All],MATCH(1,(NTG_2020_Map!$AK100=NTG_2020_fr_DEER[[#All],[NTG_ID]])*(NTG_2020_Map!$AL100=NTG_2020_fr_DEER[[#All],[Version]]),0),MATCH(AV$2,NTG_2020_fr_DEER[#Headers],0))</f>
        <v>1</v>
      </c>
      <c r="AW100" s="49" t="str" cm="1">
        <f t="array" ref="AW100">INDEX(NTG_2020_fr_DEER[#All],MATCH(1,(NTG_2020_Map!$AK100=NTG_2020_fr_DEER[[#All],[NTG_ID]])*(NTG_2020_Map!$AL100=NTG_2020_fr_DEER[[#All],[Version]]),0),MATCH(AW$2,NTG_2020_fr_DEER[#Headers],0))</f>
        <v>1</v>
      </c>
      <c r="AX100" s="49" t="str" cm="1">
        <f t="array" ref="AX100">INDEX(NTG_2020_fr_DEER[#All],MATCH(1,(NTG_2020_Map!$AK100=NTG_2020_fr_DEER[[#All],[NTG_ID]])*(NTG_2020_Map!$AL100=NTG_2020_fr_DEER[[#All],[Version]]),0),MATCH(AX$2,NTG_2020_fr_DEER[#Headers],0))</f>
        <v>0</v>
      </c>
      <c r="AY100" s="50" cm="1">
        <f t="array" ref="AY100">INDEX(NTG_2020_fr_DEER[#All],MATCH(1,(NTG_2020_Map!$AK100=NTG_2020_fr_DEER[[#All],[NTG_ID]])*(NTG_2020_Map!$AL100=NTG_2020_fr_DEER[[#All],[Version]]),0),MATCH(AY$2,NTG_2020_fr_DEER[#Headers],0))</f>
        <v>45448.629734189817</v>
      </c>
      <c r="AZ100" s="48" t="str" cm="1">
        <f t="array" ref="AZ100">INDEX(NTG_2020_fr_DEER[#All],MATCH(1,(NTG_2020_Map!$AK100=NTG_2020_fr_DEER[[#All],[NTG_ID]])*(NTG_2020_Map!$AL100=NTG_2020_fr_DEER[[#All],[Version]]),0),MATCH(AZ$2,NTG_2020_fr_DEER[#Headers],0))</f>
        <v>Expired this record since a new record was created that uses the updated Measure Impact Types and Delivery Types per DEER2026 Scoping Document.</v>
      </c>
      <c r="BA100" s="48" t="str" cm="1">
        <f t="array" ref="BA100">INDEX(NTG_2020_fr_DEER[#All],MATCH(1,(NTG_2020_Map!$AK100=NTG_2020_fr_DEER[[#All],[NTG_ID]])*(NTG_2020_Map!$AL100=NTG_2020_fr_DEER[[#All],[Version]]),0),MATCH(BA$2,NTG_2020_fr_DEER[#Headers],0))</f>
        <v>Deemed Ex Ante Team</v>
      </c>
      <c r="BB100" s="50" cm="1">
        <f t="array" ref="BB100">INDEX(NTG_2020_fr_DEER[#All],MATCH(1,(NTG_2020_Map!$AK100=NTG_2020_fr_DEER[[#All],[NTG_ID]])*(NTG_2020_Map!$AL100=NTG_2020_fr_DEER[[#All],[Version]]),0),MATCH(BB$2,NTG_2020_fr_DEER[#Headers],0))</f>
        <v>44566.539816770834</v>
      </c>
      <c r="BC100" s="48" t="str" cm="1">
        <f t="array" ref="BC100">INDEX(NTG_2020_fr_DEER[#All],MATCH(1,(NTG_2020_Map!$AK100=NTG_2020_fr_DEER[[#All],[NTG_ID]])*(NTG_2020_Map!$AL100=NTG_2020_fr_DEER[[#All],[Version]]),0),MATCH(BC$2,NTG_2020_fr_DEER[#Headers],0))</f>
        <v>Per E-5082; “Program Year 2018 (PY 2018) HVAC Sector Impact Evaluation Final Report.”https://pda.energydataweb.com/#!/documents/2362/view.</v>
      </c>
      <c r="BD100" s="48" t="str" cm="1">
        <f t="array" ref="BD100">INDEX(NTG_2020_fr_DEER[#All],MATCH(1,(NTG_2020_Map!$AK98=NTG_2020_fr_DEER[[#All],[NTG_ID]])*(NTG_2020_Map!$AL98=NTG_2020_fr_DEER[[#All],[Version]]),0),MATCH(BD$2,NTG_2020_fr_DEER[#Headers],0))</f>
        <v>Deemed Ex Ante Team</v>
      </c>
      <c r="BE100" s="60" t="str" cm="1">
        <f t="array" ref="BE100">IFERROR(INDEX(NTG_2020_2022_09_06[#All],MATCH(1,(NTG_2020_Map!$AK98=INDEX(NTG_2020_2022_09_06[#All],,1))*(NTG_2020_Map!$AL98=INDEX(NTG_2020_2022_09_06[#All],,2)),0),8),"Record added subsequent to 2022-09-06")</f>
        <v>Deemed</v>
      </c>
      <c r="BF100" s="60" t="str" cm="1">
        <f t="array" ref="BF100">IFERROR(INDEX(NTG_2020_2022_09_06[#All],MATCH(1,(NTG_2020_Map!$AK98=INDEX(NTG_2020_2022_09_06[#All],,1))*(NTG_2020_Map!$AL98=INDEX(NTG_2020_2022_09_06[#All],,2)),0),9),"Record added subsequent to 2022-09-06")</f>
        <v>All</v>
      </c>
      <c r="BG100" s="60" t="str" cm="1">
        <f t="array" ref="BG100">IFERROR(INDEX(NTG_2020_2022_09_06[#All],MATCH(1,(NTG_2020_Map!$AK98=INDEX(NTG_2020_2022_09_06[#All],,1))*(NTG_2020_Map!$AL98=INDEX(NTG_2020_2022_09_06[#All],,2)),0),10),"Record added subsequent to 2022-09-06")</f>
        <v>Upstream</v>
      </c>
      <c r="BH100" s="63"/>
      <c r="BI100" s="63"/>
    </row>
    <row r="101" spans="1:61" ht="31.5" hidden="1">
      <c r="A101" s="42">
        <f t="shared" si="26"/>
        <v>1</v>
      </c>
      <c r="B101" s="43" t="str">
        <f t="shared" si="26"/>
        <v/>
      </c>
      <c r="C101" s="43"/>
      <c r="D101" s="43" t="str">
        <f t="shared" si="19"/>
        <v/>
      </c>
      <c r="E101" s="43"/>
      <c r="F101" s="43" t="str">
        <f t="shared" si="20"/>
        <v/>
      </c>
      <c r="G101" s="43"/>
      <c r="H101" s="43" t="str">
        <f t="shared" si="27"/>
        <v/>
      </c>
      <c r="I101" s="43" t="str">
        <f t="shared" si="27"/>
        <v/>
      </c>
      <c r="J101" s="43"/>
      <c r="K101" s="43" t="str">
        <f t="shared" si="23"/>
        <v/>
      </c>
      <c r="L101" s="43">
        <f t="shared" si="23"/>
        <v>1</v>
      </c>
      <c r="M101" s="43" t="str">
        <f t="shared" si="23"/>
        <v/>
      </c>
      <c r="N101" s="105">
        <f t="shared" si="23"/>
        <v>1</v>
      </c>
      <c r="O101" s="106">
        <f t="shared" si="23"/>
        <v>1</v>
      </c>
      <c r="P101" s="113">
        <f t="shared" si="23"/>
        <v>1</v>
      </c>
      <c r="Q101" s="42" t="str">
        <f t="shared" si="24"/>
        <v/>
      </c>
      <c r="R101" s="43">
        <f t="shared" si="24"/>
        <v>1</v>
      </c>
      <c r="S101" s="43" t="str">
        <f t="shared" si="24"/>
        <v/>
      </c>
      <c r="T101" s="43" t="str">
        <f t="shared" si="24"/>
        <v/>
      </c>
      <c r="U101" s="43" t="str">
        <f t="shared" si="24"/>
        <v/>
      </c>
      <c r="V101" s="43" t="str">
        <f t="shared" si="24"/>
        <v/>
      </c>
      <c r="W101" s="43">
        <f t="shared" si="24"/>
        <v>1</v>
      </c>
      <c r="X101" s="44">
        <f t="shared" si="24"/>
        <v>1</v>
      </c>
      <c r="Y101" s="42">
        <f t="shared" si="25"/>
        <v>1</v>
      </c>
      <c r="Z101" s="43" t="str">
        <f t="shared" si="25"/>
        <v/>
      </c>
      <c r="AA101" s="43" t="str">
        <f t="shared" si="25"/>
        <v/>
      </c>
      <c r="AB101" s="43" t="str">
        <f t="shared" si="25"/>
        <v/>
      </c>
      <c r="AC101" s="105" t="str">
        <f t="shared" si="25"/>
        <v/>
      </c>
      <c r="AD101" s="106" t="str">
        <f t="shared" si="25"/>
        <v/>
      </c>
      <c r="AE101" s="106" t="str">
        <f t="shared" si="25"/>
        <v/>
      </c>
      <c r="AF101" s="106" t="str">
        <f t="shared" si="25"/>
        <v/>
      </c>
      <c r="AG101" s="106" t="str">
        <f t="shared" si="25"/>
        <v/>
      </c>
      <c r="AH101" s="107" t="str">
        <f t="shared" si="25"/>
        <v/>
      </c>
      <c r="AI101" s="96" t="str">
        <f t="shared" si="17"/>
        <v/>
      </c>
      <c r="AJ101" s="45">
        <f t="shared" si="22"/>
        <v>1</v>
      </c>
      <c r="AK101" s="52" t="s">
        <v>626</v>
      </c>
      <c r="AL101" s="46" t="s">
        <v>594</v>
      </c>
      <c r="AM101" s="47">
        <v>45292</v>
      </c>
      <c r="AN101" s="47" cm="1">
        <f t="array" ref="AN101">IF(INDEX(NTG_2020_fr_DEER[#All],MATCH(1,(NTG_2020_Map!$AK101=NTG_2020_fr_DEER[[#All],[NTG_ID]])*(NTG_2020_Map!$AL101=NTG_2020_fr_DEER[[#All],[Version]]),0),MATCH(AN$2,NTG_2020_fr_DEER[#Headers],0))=0,"",INDEX(NTG_2020_fr_DEER[#All],MATCH(1,(NTG_2020_Map!$AK101=NTG_2020_fr_DEER[[#All],[NTG_ID]])*(NTG_2020_Map!$AL101=NTG_2020_fr_DEER[[#All],[Version]]),0),MATCH(AN$2,NTG_2020_fr_DEER[#Headers],0)))</f>
        <v>46022</v>
      </c>
      <c r="AO101" s="101" cm="1">
        <f t="array" ref="AO101">INDEX(NTG_2020_fr_DEER[#All],MATCH(1,(NTG_2020_Map!$AK101=NTG_2020_fr_DEER[[#All],[NTG_ID]])*(NTG_2020_Map!$AL101=NTG_2020_fr_DEER[[#All],[Version]]),0),MATCH(AO$2,NTG_2020_fr_DEER[#Headers],0))</f>
        <v>0.55000000000000004</v>
      </c>
      <c r="AP101" s="101" cm="1">
        <f t="array" ref="AP101">INDEX(NTG_2020_fr_DEER[#All],MATCH(1,(NTG_2020_Map!$AK101=NTG_2020_fr_DEER[[#All],[NTG_ID]])*(NTG_2020_Map!$AL101=NTG_2020_fr_DEER[[#All],[Version]]),0),MATCH(AP$2,NTG_2020_fr_DEER[#Headers],0))</f>
        <v>0.55000000000000004</v>
      </c>
      <c r="AQ101" s="48" t="str" cm="1">
        <f t="array" ref="AQ101">INDEX(NTG_2020_fr_DEER[#All],MATCH(1,(NTG_2020_Map!$AK101=NTG_2020_fr_DEER[[#All],[NTG_ID]])*(NTG_2020_Map!$AL101=NTG_2020_fr_DEER[[#All],[Version]]),0),MATCH(AQ$2,NTG_2020_fr_DEER[#Headers],0))</f>
        <v>Heat Pump HVAC, Residential, Fuel Substitution, Midstream</v>
      </c>
      <c r="AR101" s="48" t="str" cm="1">
        <f t="array" ref="AR101">INDEX(NTG_2020_fr_DEER[#All],MATCH(1,(NTG_2020_Map!$AK101=NTG_2020_fr_DEER[[#All],[NTG_ID]])*(NTG_2020_Map!$AL101=NTG_2020_fr_DEER[[#All],[Version]]),0),MATCH(AR$2,NTG_2020_fr_DEER[#Headers],0))</f>
        <v>Cust-FuelSub|Deem-DEER-FuelSub|Deem-WP-FuelSub</v>
      </c>
      <c r="AS101" s="48" t="str" cm="1">
        <f t="array" ref="AS101">INDEX(NTG_2020_fr_DEER[#All],MATCH(1,(NTG_2020_Map!$AK101=NTG_2020_fr_DEER[[#All],[NTG_ID]])*(NTG_2020_Map!$AL101=NTG_2020_fr_DEER[[#All],[Version]]),0),MATCH(AS$2,NTG_2020_fr_DEER[#Headers],0))</f>
        <v>AR|NC|NR</v>
      </c>
      <c r="AT101" s="48" t="str" cm="1">
        <f t="array" ref="AT101">INDEX(NTG_2020_fr_DEER[#All],MATCH(1,(NTG_2020_Map!$AK101=NTG_2020_fr_DEER[[#All],[NTG_ID]])*(NTG_2020_Map!$AL101=NTG_2020_fr_DEER[[#All],[Version]]),0),MATCH(AT$2,NTG_2020_fr_DEER[#Headers],0))</f>
        <v>UpDeemed</v>
      </c>
      <c r="AU101" s="48" t="str" cm="1">
        <f t="array" ref="AU101">INDEX(NTG_2020_fr_DEER[#All],MATCH(1,(NTG_2020_Map!$AK101=NTG_2020_fr_DEER[[#All],[NTG_ID]])*(NTG_2020_Map!$AL101=NTG_2020_fr_DEER[[#All],[Version]]),0),MATCH(AU$2,NTG_2020_fr_DEER[#Headers],0))</f>
        <v>D24 v0</v>
      </c>
      <c r="AV101" s="49" t="str" cm="1">
        <f t="array" ref="AV101">INDEX(NTG_2020_fr_DEER[#All],MATCH(1,(NTG_2020_Map!$AK101=NTG_2020_fr_DEER[[#All],[NTG_ID]])*(NTG_2020_Map!$AL101=NTG_2020_fr_DEER[[#All],[Version]]),0),MATCH(AV$2,NTG_2020_fr_DEER[#Headers],0))</f>
        <v>1</v>
      </c>
      <c r="AW101" s="49" t="str" cm="1">
        <f t="array" ref="AW101">INDEX(NTG_2020_fr_DEER[#All],MATCH(1,(NTG_2020_Map!$AK101=NTG_2020_fr_DEER[[#All],[NTG_ID]])*(NTG_2020_Map!$AL101=NTG_2020_fr_DEER[[#All],[Version]]),0),MATCH(AW$2,NTG_2020_fr_DEER[#Headers],0))</f>
        <v>1</v>
      </c>
      <c r="AX101" s="49" t="str" cm="1">
        <f t="array" ref="AX101">INDEX(NTG_2020_fr_DEER[#All],MATCH(1,(NTG_2020_Map!$AK101=NTG_2020_fr_DEER[[#All],[NTG_ID]])*(NTG_2020_Map!$AL101=NTG_2020_fr_DEER[[#All],[Version]]),0),MATCH(AX$2,NTG_2020_fr_DEER[#Headers],0))</f>
        <v>0</v>
      </c>
      <c r="AY101" s="50" cm="1">
        <f t="array" ref="AY101">INDEX(NTG_2020_fr_DEER[#All],MATCH(1,(NTG_2020_Map!$AK101=NTG_2020_fr_DEER[[#All],[NTG_ID]])*(NTG_2020_Map!$AL101=NTG_2020_fr_DEER[[#All],[Version]]),0),MATCH(AY$2,NTG_2020_fr_DEER[#Headers],0))</f>
        <v>45448.629734189817</v>
      </c>
      <c r="AZ101" s="48" t="str" cm="1">
        <f t="array" ref="AZ101">INDEX(NTG_2020_fr_DEER[#All],MATCH(1,(NTG_2020_Map!$AK101=NTG_2020_fr_DEER[[#All],[NTG_ID]])*(NTG_2020_Map!$AL101=NTG_2020_fr_DEER[[#All],[Version]]),0),MATCH(AZ$2,NTG_2020_fr_DEER[#Headers],0))</f>
        <v>Expired this record since a new record was created that uses the updated Measure Impact Types and Delivery Types per DEER2026 Scoping Document.</v>
      </c>
      <c r="BA101" s="48" t="str" cm="1">
        <f t="array" ref="BA101">INDEX(NTG_2020_fr_DEER[#All],MATCH(1,(NTG_2020_Map!$AK101=NTG_2020_fr_DEER[[#All],[NTG_ID]])*(NTG_2020_Map!$AL101=NTG_2020_fr_DEER[[#All],[Version]]),0),MATCH(BA$2,NTG_2020_fr_DEER[#Headers],0))</f>
        <v>Deemed Ex Ante Team</v>
      </c>
      <c r="BB101" s="50" cm="1">
        <f t="array" ref="BB101">INDEX(NTG_2020_fr_DEER[#All],MATCH(1,(NTG_2020_Map!$AK101=NTG_2020_fr_DEER[[#All],[NTG_ID]])*(NTG_2020_Map!$AL101=NTG_2020_fr_DEER[[#All],[Version]]),0),MATCH(BB$2,NTG_2020_fr_DEER[#Headers],0))</f>
        <v>44706.672438321759</v>
      </c>
      <c r="BC101" s="48" t="str" cm="1">
        <f t="array" ref="BC101">INDEX(NTG_2020_fr_DEER[#All],MATCH(1,(NTG_2020_Map!$AK101=NTG_2020_fr_DEER[[#All],[NTG_ID]])*(NTG_2020_Map!$AL101=NTG_2020_fr_DEER[[#All],[Version]]),0),MATCH(BC$2,NTG_2020_fr_DEER[#Headers],0))</f>
        <v xml:space="preserve">Group A-Impact Evaluation PY2020 HVAC Fuel Substitution, 2022-03-25,  p.  </v>
      </c>
      <c r="BD101" s="48" t="str" cm="1">
        <f t="array" ref="BD101">INDEX(NTG_2020_fr_DEER[#All],MATCH(1,(NTG_2020_Map!$AK99=NTG_2020_fr_DEER[[#All],[NTG_ID]])*(NTG_2020_Map!$AL99=NTG_2020_fr_DEER[[#All],[Version]]),0),MATCH(BD$2,NTG_2020_fr_DEER[#Headers],0))</f>
        <v>Deemed Ex Ante Team</v>
      </c>
      <c r="BE101" s="60" t="str" cm="1">
        <f t="array" ref="BE101">IFERROR(INDEX(NTG_2020_2022_09_06[#All],MATCH(1,(NTG_2020_Map!$AK99=INDEX(NTG_2020_2022_09_06[#All],,1))*(NTG_2020_Map!$AL99=INDEX(NTG_2020_2022_09_06[#All],,2)),0),8),"Record added subsequent to 2022-09-06")</f>
        <v>Deem-DEER, Deem-WP</v>
      </c>
      <c r="BF101" s="60" t="str" cm="1">
        <f t="array" ref="BF101">IFERROR(INDEX(NTG_2020_2022_09_06[#All],MATCH(1,(NTG_2020_Map!$AK99=INDEX(NTG_2020_2022_09_06[#All],,1))*(NTG_2020_Map!$AL99=INDEX(NTG_2020_2022_09_06[#All],,2)),0),9),"Record added subsequent to 2022-09-06")</f>
        <v>Add-on equipment</v>
      </c>
      <c r="BG101" s="60" t="str" cm="1">
        <f t="array" ref="BG101">IFERROR(INDEX(NTG_2020_2022_09_06[#All],MATCH(1,(NTG_2020_Map!$AK99=INDEX(NTG_2020_2022_09_06[#All],,1))*(NTG_2020_Map!$AL99=INDEX(NTG_2020_2022_09_06[#All],,2)),0),10),"Record added subsequent to 2022-09-06")</f>
        <v>All except upstream</v>
      </c>
      <c r="BH101" s="63"/>
      <c r="BI101" s="63"/>
    </row>
    <row r="102" spans="1:61" ht="42" hidden="1">
      <c r="A102" s="42" t="str">
        <f t="shared" si="26"/>
        <v/>
      </c>
      <c r="B102" s="43" t="str">
        <f t="shared" si="26"/>
        <v/>
      </c>
      <c r="C102" s="43"/>
      <c r="D102" s="43" t="str">
        <f t="shared" si="19"/>
        <v/>
      </c>
      <c r="E102" s="43"/>
      <c r="F102" s="43" t="str">
        <f t="shared" si="20"/>
        <v/>
      </c>
      <c r="G102" s="43"/>
      <c r="H102" s="43" t="str">
        <f t="shared" si="27"/>
        <v/>
      </c>
      <c r="I102" s="43" t="str">
        <f t="shared" si="27"/>
        <v/>
      </c>
      <c r="J102" s="43"/>
      <c r="K102" s="43" t="str">
        <f t="shared" si="23"/>
        <v/>
      </c>
      <c r="L102" s="43">
        <f t="shared" si="23"/>
        <v>1</v>
      </c>
      <c r="M102" s="43" t="str">
        <f t="shared" si="23"/>
        <v/>
      </c>
      <c r="N102" s="105" t="str">
        <f t="shared" si="23"/>
        <v/>
      </c>
      <c r="O102" s="106" t="str">
        <f t="shared" si="23"/>
        <v/>
      </c>
      <c r="P102" s="113">
        <f t="shared" si="23"/>
        <v>1</v>
      </c>
      <c r="Q102" s="42">
        <f t="shared" si="24"/>
        <v>1</v>
      </c>
      <c r="R102" s="43">
        <f t="shared" si="24"/>
        <v>1</v>
      </c>
      <c r="S102" s="43">
        <f t="shared" si="24"/>
        <v>1</v>
      </c>
      <c r="T102" s="43">
        <f t="shared" si="24"/>
        <v>1</v>
      </c>
      <c r="U102" s="43">
        <f t="shared" si="24"/>
        <v>1</v>
      </c>
      <c r="V102" s="43">
        <f t="shared" si="24"/>
        <v>1</v>
      </c>
      <c r="W102" s="43">
        <f t="shared" si="24"/>
        <v>1</v>
      </c>
      <c r="X102" s="44">
        <f t="shared" si="24"/>
        <v>1</v>
      </c>
      <c r="Y102" s="42" t="str">
        <f t="shared" si="25"/>
        <v/>
      </c>
      <c r="Z102" s="43">
        <f t="shared" si="25"/>
        <v>1</v>
      </c>
      <c r="AA102" s="43">
        <f t="shared" si="25"/>
        <v>1</v>
      </c>
      <c r="AB102" s="43">
        <f t="shared" si="25"/>
        <v>1</v>
      </c>
      <c r="AC102" s="105">
        <f t="shared" si="25"/>
        <v>1</v>
      </c>
      <c r="AD102" s="106" t="str">
        <f t="shared" si="25"/>
        <v/>
      </c>
      <c r="AE102" s="106" t="str">
        <f t="shared" si="25"/>
        <v/>
      </c>
      <c r="AF102" s="106" t="str">
        <f t="shared" si="25"/>
        <v/>
      </c>
      <c r="AG102" s="106" t="str">
        <f t="shared" si="25"/>
        <v/>
      </c>
      <c r="AH102" s="107">
        <f t="shared" si="25"/>
        <v>1</v>
      </c>
      <c r="AI102" s="96" t="str">
        <f t="shared" si="17"/>
        <v/>
      </c>
      <c r="AJ102" s="45" t="str">
        <f t="shared" si="22"/>
        <v/>
      </c>
      <c r="AK102" s="52" t="s">
        <v>114</v>
      </c>
      <c r="AL102" s="46" t="s">
        <v>11</v>
      </c>
      <c r="AM102" s="47">
        <v>43466</v>
      </c>
      <c r="AN102" s="47" cm="1">
        <f t="array" ref="AN102">IF(INDEX(NTG_2020_fr_DEER[#All],MATCH(1,(NTG_2020_Map!$AK102=NTG_2020_fr_DEER[[#All],[NTG_ID]])*(NTG_2020_Map!$AL102=NTG_2020_fr_DEER[[#All],[Version]]),0),MATCH(AN$2,NTG_2020_fr_DEER[#Headers],0))=0,"",INDEX(NTG_2020_fr_DEER[#All],MATCH(1,(NTG_2020_Map!$AK102=NTG_2020_fr_DEER[[#All],[NTG_ID]])*(NTG_2020_Map!$AL102=NTG_2020_fr_DEER[[#All],[Version]]),0),MATCH(AN$2,NTG_2020_fr_DEER[#Headers],0)))</f>
        <v>46022</v>
      </c>
      <c r="AO102" s="101" cm="1">
        <f t="array" ref="AO102">INDEX(NTG_2020_fr_DEER[#All],MATCH(1,(NTG_2020_Map!$AK102=NTG_2020_fr_DEER[[#All],[NTG_ID]])*(NTG_2020_Map!$AL102=NTG_2020_fr_DEER[[#All],[Version]]),0),MATCH(AO$2,NTG_2020_fr_DEER[#Headers],0))</f>
        <v>0.6</v>
      </c>
      <c r="AP102" s="101" cm="1">
        <f t="array" ref="AP102">INDEX(NTG_2020_fr_DEER[#All],MATCH(1,(NTG_2020_Map!$AK102=NTG_2020_fr_DEER[[#All],[NTG_ID]])*(NTG_2020_Map!$AL102=NTG_2020_fr_DEER[[#All],[Version]]),0),MATCH(AP$2,NTG_2020_fr_DEER[#Headers],0))</f>
        <v>0.6</v>
      </c>
      <c r="AQ102" s="48" t="str" cm="1">
        <f t="array" ref="AQ102">INDEX(NTG_2020_fr_DEER[#All],MATCH(1,(NTG_2020_Map!$AK102=NTG_2020_fr_DEER[[#All],[NTG_ID]])*(NTG_2020_Map!$AL102=NTG_2020_fr_DEER[[#All],[Version]]),0),MATCH(AQ$2,NTG_2020_fr_DEER[#Headers],0))</f>
        <v>All package HVAC AC and HP replacements with downstream incentives</v>
      </c>
      <c r="AR102" s="48" t="str" cm="1">
        <f t="array" ref="AR102">INDEX(NTG_2020_fr_DEER[#All],MATCH(1,(NTG_2020_Map!$AK102=NTG_2020_fr_DEER[[#All],[NTG_ID]])*(NTG_2020_Map!$AL102=NTG_2020_fr_DEER[[#All],[Version]]),0),MATCH(AR$2,NTG_2020_fr_DEER[#Headers],0))</f>
        <v>Deem-DEER|Deem-WP</v>
      </c>
      <c r="AS102" s="48" t="str" cm="1">
        <f t="array" ref="AS102">INDEX(NTG_2020_fr_DEER[#All],MATCH(1,(NTG_2020_Map!$AK102=NTG_2020_fr_DEER[[#All],[NTG_ID]])*(NTG_2020_Map!$AL102=NTG_2020_fr_DEER[[#All],[Version]]),0),MATCH(AS$2,NTG_2020_fr_DEER[#Headers],0))</f>
        <v>AOE|AR|BRO-Bhv|BRO-Op|BRO-RCx|BW|NC|NR</v>
      </c>
      <c r="AT102" s="48" t="str" cm="1">
        <f t="array" ref="AT102">INDEX(NTG_2020_fr_DEER[#All],MATCH(1,(NTG_2020_Map!$AK102=NTG_2020_fr_DEER[[#All],[NTG_ID]])*(NTG_2020_Map!$AL102=NTG_2020_fr_DEER[[#All],[Version]]),0),MATCH(AT$2,NTG_2020_fr_DEER[#Headers],0))</f>
        <v>DnCust|DnDeemed|DnCustDI|DnDeemDI</v>
      </c>
      <c r="AU102" s="48" t="str" cm="1">
        <f t="array" ref="AU102">INDEX(NTG_2020_fr_DEER[#All],MATCH(1,(NTG_2020_Map!$AK102=NTG_2020_fr_DEER[[#All],[NTG_ID]])*(NTG_2020_Map!$AL102=NTG_2020_fr_DEER[[#All],[Version]]),0),MATCH(AU$2,NTG_2020_fr_DEER[#Headers],0))</f>
        <v/>
      </c>
      <c r="AV102" s="49" t="str" cm="1">
        <f t="array" ref="AV102">INDEX(NTG_2020_fr_DEER[#All],MATCH(1,(NTG_2020_Map!$AK102=NTG_2020_fr_DEER[[#All],[NTG_ID]])*(NTG_2020_Map!$AL102=NTG_2020_fr_DEER[[#All],[Version]]),0),MATCH(AV$2,NTG_2020_fr_DEER[#Headers],0))</f>
        <v>1</v>
      </c>
      <c r="AW102" s="49" t="str" cm="1">
        <f t="array" ref="AW102">INDEX(NTG_2020_fr_DEER[#All],MATCH(1,(NTG_2020_Map!$AK102=NTG_2020_fr_DEER[[#All],[NTG_ID]])*(NTG_2020_Map!$AL102=NTG_2020_fr_DEER[[#All],[Version]]),0),MATCH(AW$2,NTG_2020_fr_DEER[#Headers],0))</f>
        <v>1</v>
      </c>
      <c r="AX102" s="49" t="str" cm="1">
        <f t="array" ref="AX102">INDEX(NTG_2020_fr_DEER[#All],MATCH(1,(NTG_2020_Map!$AK102=NTG_2020_fr_DEER[[#All],[NTG_ID]])*(NTG_2020_Map!$AL102=NTG_2020_fr_DEER[[#All],[Version]]),0),MATCH(AX$2,NTG_2020_fr_DEER[#Headers],0))</f>
        <v>0</v>
      </c>
      <c r="AY102" s="50" cm="1">
        <f t="array" ref="AY102">INDEX(NTG_2020_fr_DEER[#All],MATCH(1,(NTG_2020_Map!$AK102=NTG_2020_fr_DEER[[#All],[NTG_ID]])*(NTG_2020_Map!$AL102=NTG_2020_fr_DEER[[#All],[Version]]),0),MATCH(AY$2,NTG_2020_fr_DEER[#Headers],0))</f>
        <v>45448.629734189817</v>
      </c>
      <c r="AZ102" s="48" t="str" cm="1">
        <f t="array" ref="AZ102">INDEX(NTG_2020_fr_DEER[#All],MATCH(1,(NTG_2020_Map!$AK102=NTG_2020_fr_DEER[[#All],[NTG_ID]])*(NTG_2020_Map!$AL102=NTG_2020_fr_DEER[[#All],[Version]]),0),MATCH(AZ$2,NTG_2020_fr_DEER[#Headers],0))</f>
        <v>Expired this record since a new record was created that uses the updated Measure Impact Types and Delivery Types per DEER2026 Scoping Document.</v>
      </c>
      <c r="BA102" s="48" t="str" cm="1">
        <f t="array" ref="BA102">INDEX(NTG_2020_fr_DEER[#All],MATCH(1,(NTG_2020_Map!$AK102=NTG_2020_fr_DEER[[#All],[NTG_ID]])*(NTG_2020_Map!$AL102=NTG_2020_fr_DEER[[#All],[Version]]),0),MATCH(BA$2,NTG_2020_fr_DEER[#Headers],0))</f>
        <v>Deemed Ex Ante Team</v>
      </c>
      <c r="BB102" s="50" cm="1">
        <f t="array" ref="BB102">INDEX(NTG_2020_fr_DEER[#All],MATCH(1,(NTG_2020_Map!$AK102=NTG_2020_fr_DEER[[#All],[NTG_ID]])*(NTG_2020_Map!$AL102=NTG_2020_fr_DEER[[#All],[Version]]),0),MATCH(BB$2,NTG_2020_fr_DEER[#Headers],0))</f>
        <v>44566.539816770834</v>
      </c>
      <c r="BC102" s="48" t="str" cm="1">
        <f t="array" ref="BC102">INDEX(NTG_2020_fr_DEER[#All],MATCH(1,(NTG_2020_Map!$AK102=NTG_2020_fr_DEER[[#All],[NTG_ID]])*(NTG_2020_Map!$AL102=NTG_2020_fr_DEER[[#All],[Version]]),0),MATCH(BC$2,NTG_2020_fr_DEER[#Headers],0))</f>
        <v/>
      </c>
      <c r="BD102" s="48" t="str" cm="1">
        <f t="array" ref="BD102">INDEX(NTG_2020_fr_DEER[#All],MATCH(1,(NTG_2020_Map!$AK100=NTG_2020_fr_DEER[[#All],[NTG_ID]])*(NTG_2020_Map!$AL100=NTG_2020_fr_DEER[[#All],[Version]]),0),MATCH(BD$2,NTG_2020_fr_DEER[#Headers],0))</f>
        <v>Deemed Ex Ante Team</v>
      </c>
      <c r="BE102" s="60" t="str" cm="1">
        <f t="array" ref="BE102">IFERROR(INDEX(NTG_2020_2022_09_06[#All],MATCH(1,(NTG_2020_Map!$AK100=INDEX(NTG_2020_2022_09_06[#All],,1))*(NTG_2020_Map!$AL100=INDEX(NTG_2020_2022_09_06[#All],,2)),0),8),"Record added subsequent to 2022-09-06")</f>
        <v>Deem-DEER, Deem-WP</v>
      </c>
      <c r="BF102" s="60" t="str" cm="1">
        <f t="array" ref="BF102">IFERROR(INDEX(NTG_2020_2022_09_06[#All],MATCH(1,(NTG_2020_Map!$AK100=INDEX(NTG_2020_2022_09_06[#All],,1))*(NTG_2020_Map!$AL100=INDEX(NTG_2020_2022_09_06[#All],,2)),0),9),"Record added subsequent to 2022-09-06")</f>
        <v>NR or AR</v>
      </c>
      <c r="BG102" s="60" t="str" cm="1">
        <f t="array" ref="BG102">IFERROR(INDEX(NTG_2020_2022_09_06[#All],MATCH(1,(NTG_2020_Map!$AK100=INDEX(NTG_2020_2022_09_06[#All],,1))*(NTG_2020_Map!$AL100=INDEX(NTG_2020_2022_09_06[#All],,2)),0),10),"Record added subsequent to 2022-09-06")</f>
        <v>DnDeemDI</v>
      </c>
      <c r="BH102" s="63"/>
      <c r="BI102" s="63"/>
    </row>
    <row r="103" spans="1:61" ht="42" hidden="1">
      <c r="A103" s="42" t="str">
        <f t="shared" si="26"/>
        <v/>
      </c>
      <c r="B103" s="43" t="str">
        <f t="shared" si="26"/>
        <v/>
      </c>
      <c r="C103" s="43"/>
      <c r="D103" s="43" t="str">
        <f t="shared" si="19"/>
        <v/>
      </c>
      <c r="E103" s="43"/>
      <c r="F103" s="43" t="str">
        <f t="shared" si="20"/>
        <v/>
      </c>
      <c r="G103" s="43"/>
      <c r="H103" s="43" t="str">
        <f t="shared" si="27"/>
        <v/>
      </c>
      <c r="I103" s="43" t="str">
        <f t="shared" si="27"/>
        <v/>
      </c>
      <c r="J103" s="43"/>
      <c r="K103" s="43" t="str">
        <f t="shared" si="23"/>
        <v/>
      </c>
      <c r="L103" s="43">
        <f t="shared" si="23"/>
        <v>1</v>
      </c>
      <c r="M103" s="43" t="str">
        <f t="shared" si="23"/>
        <v/>
      </c>
      <c r="N103" s="105" t="str">
        <f t="shared" si="23"/>
        <v/>
      </c>
      <c r="O103" s="106" t="str">
        <f t="shared" si="23"/>
        <v/>
      </c>
      <c r="P103" s="113">
        <f t="shared" si="23"/>
        <v>1</v>
      </c>
      <c r="Q103" s="42">
        <f t="shared" si="24"/>
        <v>1</v>
      </c>
      <c r="R103" s="43">
        <f t="shared" si="24"/>
        <v>1</v>
      </c>
      <c r="S103" s="43">
        <f t="shared" si="24"/>
        <v>1</v>
      </c>
      <c r="T103" s="43">
        <f t="shared" si="24"/>
        <v>1</v>
      </c>
      <c r="U103" s="43">
        <f t="shared" si="24"/>
        <v>1</v>
      </c>
      <c r="V103" s="43">
        <f t="shared" si="24"/>
        <v>1</v>
      </c>
      <c r="W103" s="43">
        <f t="shared" si="24"/>
        <v>1</v>
      </c>
      <c r="X103" s="44">
        <f t="shared" si="24"/>
        <v>1</v>
      </c>
      <c r="Y103" s="42" t="str">
        <f t="shared" si="25"/>
        <v/>
      </c>
      <c r="Z103" s="43">
        <f t="shared" si="25"/>
        <v>1</v>
      </c>
      <c r="AA103" s="43">
        <f t="shared" si="25"/>
        <v>1</v>
      </c>
      <c r="AB103" s="43">
        <f t="shared" si="25"/>
        <v>1</v>
      </c>
      <c r="AC103" s="105">
        <f t="shared" si="25"/>
        <v>1</v>
      </c>
      <c r="AD103" s="106" t="str">
        <f t="shared" si="25"/>
        <v/>
      </c>
      <c r="AE103" s="106" t="str">
        <f t="shared" si="25"/>
        <v/>
      </c>
      <c r="AF103" s="106" t="str">
        <f t="shared" si="25"/>
        <v/>
      </c>
      <c r="AG103" s="106" t="str">
        <f t="shared" si="25"/>
        <v/>
      </c>
      <c r="AH103" s="107">
        <f t="shared" si="25"/>
        <v>1</v>
      </c>
      <c r="AI103" s="96" t="str">
        <f t="shared" si="17"/>
        <v/>
      </c>
      <c r="AJ103" s="45" t="str">
        <f t="shared" si="22"/>
        <v/>
      </c>
      <c r="AK103" s="52" t="s">
        <v>51</v>
      </c>
      <c r="AL103" s="46" t="s">
        <v>11</v>
      </c>
      <c r="AM103" s="47">
        <v>43466</v>
      </c>
      <c r="AN103" s="47" cm="1">
        <f t="array" ref="AN103">IF(INDEX(NTG_2020_fr_DEER[#All],MATCH(1,(NTG_2020_Map!$AK103=NTG_2020_fr_DEER[[#All],[NTG_ID]])*(NTG_2020_Map!$AL103=NTG_2020_fr_DEER[[#All],[Version]]),0),MATCH(AN$2,NTG_2020_fr_DEER[#Headers],0))=0,"",INDEX(NTG_2020_fr_DEER[#All],MATCH(1,(NTG_2020_Map!$AK103=NTG_2020_fr_DEER[[#All],[NTG_ID]])*(NTG_2020_Map!$AL103=NTG_2020_fr_DEER[[#All],[Version]]),0),MATCH(AN$2,NTG_2020_fr_DEER[#Headers],0)))</f>
        <v>43830</v>
      </c>
      <c r="AO103" s="101" cm="1">
        <f t="array" ref="AO103">INDEX(NTG_2020_fr_DEER[#All],MATCH(1,(NTG_2020_Map!$AK103=NTG_2020_fr_DEER[[#All],[NTG_ID]])*(NTG_2020_Map!$AL103=NTG_2020_fr_DEER[[#All],[Version]]),0),MATCH(AO$2,NTG_2020_fr_DEER[#Headers],0))</f>
        <v>0.78</v>
      </c>
      <c r="AP103" s="101" cm="1">
        <f t="array" ref="AP103">INDEX(NTG_2020_fr_DEER[#All],MATCH(1,(NTG_2020_Map!$AK103=NTG_2020_fr_DEER[[#All],[NTG_ID]])*(NTG_2020_Map!$AL103=NTG_2020_fr_DEER[[#All],[Version]]),0),MATCH(AP$2,NTG_2020_fr_DEER[#Headers],0))</f>
        <v>0.78</v>
      </c>
      <c r="AQ103" s="48" t="str" cm="1">
        <f t="array" ref="AQ103">INDEX(NTG_2020_fr_DEER[#All],MATCH(1,(NTG_2020_Map!$AK103=NTG_2020_fr_DEER[[#All],[NTG_ID]])*(NTG_2020_Map!$AL103=NTG_2020_fr_DEER[[#All],[Version]]),0),MATCH(AQ$2,NTG_2020_fr_DEER[#Headers],0))</f>
        <v>HVAC Maintenance: Refrigerant Charge Adjustment (RCA)</v>
      </c>
      <c r="AR103" s="48" t="str" cm="1">
        <f t="array" ref="AR103">INDEX(NTG_2020_fr_DEER[#All],MATCH(1,(NTG_2020_Map!$AK103=NTG_2020_fr_DEER[[#All],[NTG_ID]])*(NTG_2020_Map!$AL103=NTG_2020_fr_DEER[[#All],[Version]]),0),MATCH(AR$2,NTG_2020_fr_DEER[#Headers],0))</f>
        <v>Deem-DEER|Deem-WP</v>
      </c>
      <c r="AS103" s="48" t="str" cm="1">
        <f t="array" ref="AS103">INDEX(NTG_2020_fr_DEER[#All],MATCH(1,(NTG_2020_Map!$AK103=NTG_2020_fr_DEER[[#All],[NTG_ID]])*(NTG_2020_Map!$AL103=NTG_2020_fr_DEER[[#All],[Version]]),0),MATCH(AS$2,NTG_2020_fr_DEER[#Headers],0))</f>
        <v>AOE|AR|BRO-Bhv|BRO-Op|BRO-RCx|BW|NC|NR</v>
      </c>
      <c r="AT103" s="48" t="str" cm="1">
        <f t="array" ref="AT103">INDEX(NTG_2020_fr_DEER[#All],MATCH(1,(NTG_2020_Map!$AK103=NTG_2020_fr_DEER[[#All],[NTG_ID]])*(NTG_2020_Map!$AL103=NTG_2020_fr_DEER[[#All],[Version]]),0),MATCH(AT$2,NTG_2020_fr_DEER[#Headers],0))</f>
        <v>DnCust|DnDeemed|DnCustDI|DnDeemDI</v>
      </c>
      <c r="AU103" s="48" t="str" cm="1">
        <f t="array" ref="AU103">INDEX(NTG_2020_fr_DEER[#All],MATCH(1,(NTG_2020_Map!$AK103=NTG_2020_fr_DEER[[#All],[NTG_ID]])*(NTG_2020_Map!$AL103=NTG_2020_fr_DEER[[#All],[Version]]),0),MATCH(AU$2,NTG_2020_fr_DEER[#Headers],0))</f>
        <v/>
      </c>
      <c r="AV103" s="49" t="str" cm="1">
        <f t="array" ref="AV103">INDEX(NTG_2020_fr_DEER[#All],MATCH(1,(NTG_2020_Map!$AK103=NTG_2020_fr_DEER[[#All],[NTG_ID]])*(NTG_2020_Map!$AL103=NTG_2020_fr_DEER[[#All],[Version]]),0),MATCH(AV$2,NTG_2020_fr_DEER[#Headers],0))</f>
        <v>1</v>
      </c>
      <c r="AW103" s="49" t="str" cm="1">
        <f t="array" ref="AW103">INDEX(NTG_2020_fr_DEER[#All],MATCH(1,(NTG_2020_Map!$AK103=NTG_2020_fr_DEER[[#All],[NTG_ID]])*(NTG_2020_Map!$AL103=NTG_2020_fr_DEER[[#All],[Version]]),0),MATCH(AW$2,NTG_2020_fr_DEER[#Headers],0))</f>
        <v>1</v>
      </c>
      <c r="AX103" s="49" t="str" cm="1">
        <f t="array" ref="AX103">INDEX(NTG_2020_fr_DEER[#All],MATCH(1,(NTG_2020_Map!$AK103=NTG_2020_fr_DEER[[#All],[NTG_ID]])*(NTG_2020_Map!$AL103=NTG_2020_fr_DEER[[#All],[Version]]),0),MATCH(AX$2,NTG_2020_fr_DEER[#Headers],0))</f>
        <v>0</v>
      </c>
      <c r="AY103" s="50" cm="1">
        <f t="array" ref="AY103">INDEX(NTG_2020_fr_DEER[#All],MATCH(1,(NTG_2020_Map!$AK103=NTG_2020_fr_DEER[[#All],[NTG_ID]])*(NTG_2020_Map!$AL103=NTG_2020_fr_DEER[[#All],[Version]]),0),MATCH(AY$2,NTG_2020_fr_DEER[#Headers],0))</f>
        <v>44810.572696828705</v>
      </c>
      <c r="AZ103" s="48" t="str" cm="1">
        <f t="array" ref="AZ103">INDEX(NTG_2020_fr_DEER[#All],MATCH(1,(NTG_2020_Map!$AK103=NTG_2020_fr_DEER[[#All],[NTG_ID]])*(NTG_2020_Map!$AL103=NTG_2020_fr_DEER[[#All],[Version]]),0),MATCH(AZ$2,NTG_2020_fr_DEER[#Headers],0))</f>
        <v>Updated MeasureAppType, MeasImpactType, and DeliveryType to be more consistent and correct per Resolution E-5221 DEER2024</v>
      </c>
      <c r="BA103" s="48" t="str" cm="1">
        <f t="array" ref="BA103">INDEX(NTG_2020_fr_DEER[#All],MATCH(1,(NTG_2020_Map!$AK103=NTG_2020_fr_DEER[[#All],[NTG_ID]])*(NTG_2020_Map!$AL103=NTG_2020_fr_DEER[[#All],[Version]]),0),MATCH(BA$2,NTG_2020_fr_DEER[#Headers],0))</f>
        <v>Deemed Ex Ante Team</v>
      </c>
      <c r="BB103" s="50" cm="1">
        <f t="array" ref="BB103">INDEX(NTG_2020_fr_DEER[#All],MATCH(1,(NTG_2020_Map!$AK103=NTG_2020_fr_DEER[[#All],[NTG_ID]])*(NTG_2020_Map!$AL103=NTG_2020_fr_DEER[[#All],[Version]]),0),MATCH(BB$2,NTG_2020_fr_DEER[#Headers],0))</f>
        <v>44566.539816770834</v>
      </c>
      <c r="BC103" s="48" t="str" cm="1">
        <f t="array" ref="BC103">INDEX(NTG_2020_fr_DEER[#All],MATCH(1,(NTG_2020_Map!$AK103=NTG_2020_fr_DEER[[#All],[NTG_ID]])*(NTG_2020_Map!$AL103=NTG_2020_fr_DEER[[#All],[Version]]),0),MATCH(BC$2,NTG_2020_fr_DEER[#Headers],0))</f>
        <v/>
      </c>
      <c r="BD103" s="48" t="str" cm="1">
        <f t="array" ref="BD103">INDEX(NTG_2020_fr_DEER[#All],MATCH(1,(NTG_2020_Map!$AK101=NTG_2020_fr_DEER[[#All],[NTG_ID]])*(NTG_2020_Map!$AL101=NTG_2020_fr_DEER[[#All],[Version]]),0),MATCH(BD$2,NTG_2020_fr_DEER[#Headers],0))</f>
        <v>Deemed Ex Ante Team</v>
      </c>
      <c r="BE103" s="60" t="str" cm="1">
        <f t="array" ref="BE103">IFERROR(INDEX(NTG_2020_2022_09_06[#All],MATCH(1,(NTG_2020_Map!$AK101=INDEX(NTG_2020_2022_09_06[#All],,1))*(NTG_2020_Map!$AL101=INDEX(NTG_2020_2022_09_06[#All],,2)),0),8),"Record added subsequent to 2022-09-06")</f>
        <v>Cust-FuelSub, Deem-DEER-FuelSub, or Deem-WP-FuelSub</v>
      </c>
      <c r="BF103" s="60" t="str" cm="1">
        <f t="array" ref="BF103">IFERROR(INDEX(NTG_2020_2022_09_06[#All],MATCH(1,(NTG_2020_Map!$AK101=INDEX(NTG_2020_2022_09_06[#All],,1))*(NTG_2020_Map!$AL101=INDEX(NTG_2020_2022_09_06[#All],,2)),0),9),"Record added subsequent to 2022-09-06")</f>
        <v>NR, AR, NC</v>
      </c>
      <c r="BG103" s="60" t="str" cm="1">
        <f t="array" ref="BG103">IFERROR(INDEX(NTG_2020_2022_09_06[#All],MATCH(1,(NTG_2020_Map!$AK101=INDEX(NTG_2020_2022_09_06[#All],,1))*(NTG_2020_Map!$AL101=INDEX(NTG_2020_2022_09_06[#All],,2)),0),10),"Record added subsequent to 2022-09-06")</f>
        <v>Upstream/Midstream</v>
      </c>
      <c r="BH103" s="63"/>
      <c r="BI103" s="63"/>
    </row>
    <row r="104" spans="1:61" ht="31.5" hidden="1">
      <c r="A104" s="42" t="str">
        <f t="shared" si="26"/>
        <v/>
      </c>
      <c r="B104" s="43" t="str">
        <f t="shared" si="26"/>
        <v/>
      </c>
      <c r="C104" s="43"/>
      <c r="D104" s="43" t="str">
        <f t="shared" si="19"/>
        <v/>
      </c>
      <c r="E104" s="43"/>
      <c r="F104" s="43" t="str">
        <f t="shared" si="20"/>
        <v/>
      </c>
      <c r="G104" s="43"/>
      <c r="H104" s="43" t="str">
        <f t="shared" si="27"/>
        <v/>
      </c>
      <c r="I104" s="43" t="str">
        <f t="shared" si="27"/>
        <v/>
      </c>
      <c r="J104" s="43"/>
      <c r="K104" s="43" t="str">
        <f t="shared" si="23"/>
        <v/>
      </c>
      <c r="L104" s="43">
        <f t="shared" si="23"/>
        <v>1</v>
      </c>
      <c r="M104" s="43" t="str">
        <f t="shared" si="23"/>
        <v/>
      </c>
      <c r="N104" s="105" t="str">
        <f t="shared" si="23"/>
        <v/>
      </c>
      <c r="O104" s="106" t="str">
        <f t="shared" si="23"/>
        <v/>
      </c>
      <c r="P104" s="113">
        <f t="shared" si="23"/>
        <v>1</v>
      </c>
      <c r="Q104" s="42" t="str">
        <f t="shared" si="24"/>
        <v/>
      </c>
      <c r="R104" s="43" t="str">
        <f t="shared" si="24"/>
        <v/>
      </c>
      <c r="S104" s="43" t="str">
        <f t="shared" si="24"/>
        <v/>
      </c>
      <c r="T104" s="43" t="str">
        <f t="shared" si="24"/>
        <v/>
      </c>
      <c r="U104" s="43" t="str">
        <f t="shared" si="24"/>
        <v/>
      </c>
      <c r="V104" s="43" t="str">
        <f t="shared" si="24"/>
        <v/>
      </c>
      <c r="W104" s="43">
        <f t="shared" si="24"/>
        <v>1</v>
      </c>
      <c r="X104" s="44">
        <f t="shared" si="24"/>
        <v>1</v>
      </c>
      <c r="Y104" s="42" t="str">
        <f t="shared" si="25"/>
        <v/>
      </c>
      <c r="Z104" s="43">
        <f t="shared" si="25"/>
        <v>1</v>
      </c>
      <c r="AA104" s="43">
        <f t="shared" si="25"/>
        <v>1</v>
      </c>
      <c r="AB104" s="43">
        <f t="shared" si="25"/>
        <v>1</v>
      </c>
      <c r="AC104" s="105">
        <f t="shared" si="25"/>
        <v>1</v>
      </c>
      <c r="AD104" s="106" t="str">
        <f t="shared" si="25"/>
        <v/>
      </c>
      <c r="AE104" s="106" t="str">
        <f t="shared" si="25"/>
        <v/>
      </c>
      <c r="AF104" s="106" t="str">
        <f t="shared" si="25"/>
        <v/>
      </c>
      <c r="AG104" s="106" t="str">
        <f t="shared" si="25"/>
        <v/>
      </c>
      <c r="AH104" s="107">
        <f t="shared" si="25"/>
        <v>1</v>
      </c>
      <c r="AI104" s="96" t="str">
        <f t="shared" si="17"/>
        <v/>
      </c>
      <c r="AJ104" s="45" t="str">
        <f t="shared" si="22"/>
        <v/>
      </c>
      <c r="AK104" s="52" t="s">
        <v>78</v>
      </c>
      <c r="AL104" s="46" t="s">
        <v>11</v>
      </c>
      <c r="AM104" s="47">
        <v>43466</v>
      </c>
      <c r="AN104" s="47" cm="1">
        <f t="array" ref="AN104">IF(INDEX(NTG_2020_fr_DEER[#All],MATCH(1,(NTG_2020_Map!$AK104=NTG_2020_fr_DEER[[#All],[NTG_ID]])*(NTG_2020_Map!$AL104=NTG_2020_fr_DEER[[#All],[Version]]),0),MATCH(AN$2,NTG_2020_fr_DEER[#Headers],0))=0,"",INDEX(NTG_2020_fr_DEER[#All],MATCH(1,(NTG_2020_Map!$AK104=NTG_2020_fr_DEER[[#All],[NTG_ID]])*(NTG_2020_Map!$AL104=NTG_2020_fr_DEER[[#All],[Version]]),0),MATCH(AN$2,NTG_2020_fr_DEER[#Headers],0)))</f>
        <v>46022</v>
      </c>
      <c r="AO104" s="101" cm="1">
        <f t="array" ref="AO104">INDEX(NTG_2020_fr_DEER[#All],MATCH(1,(NTG_2020_Map!$AK104=NTG_2020_fr_DEER[[#All],[NTG_ID]])*(NTG_2020_Map!$AL104=NTG_2020_fr_DEER[[#All],[Version]]),0),MATCH(AO$2,NTG_2020_fr_DEER[#Headers],0))</f>
        <v>0.36</v>
      </c>
      <c r="AP104" s="101" cm="1">
        <f t="array" ref="AP104">INDEX(NTG_2020_fr_DEER[#All],MATCH(1,(NTG_2020_Map!$AK104=NTG_2020_fr_DEER[[#All],[NTG_ID]])*(NTG_2020_Map!$AL104=NTG_2020_fr_DEER[[#All],[Version]]),0),MATCH(AP$2,NTG_2020_fr_DEER[#Headers],0))</f>
        <v>0.36</v>
      </c>
      <c r="AQ104" s="48" t="str" cm="1">
        <f t="array" ref="AQ104">INDEX(NTG_2020_fr_DEER[#All],MATCH(1,(NTG_2020_Map!$AK104=NTG_2020_fr_DEER[[#All],[NTG_ID]])*(NTG_2020_Map!$AL104=NTG_2020_fr_DEER[[#All],[Version]]),0),MATCH(AQ$2,NTG_2020_fr_DEER[#Headers],0))</f>
        <v>Energy Star Room AC and HP</v>
      </c>
      <c r="AR104" s="48" t="str" cm="1">
        <f t="array" ref="AR104">INDEX(NTG_2020_fr_DEER[#All],MATCH(1,(NTG_2020_Map!$AK104=NTG_2020_fr_DEER[[#All],[NTG_ID]])*(NTG_2020_Map!$AL104=NTG_2020_fr_DEER[[#All],[Version]]),0),MATCH(AR$2,NTG_2020_fr_DEER[#Headers],0))</f>
        <v>Deem-DEER|Deem-WP</v>
      </c>
      <c r="AS104" s="48" t="str" cm="1">
        <f t="array" ref="AS104">INDEX(NTG_2020_fr_DEER[#All],MATCH(1,(NTG_2020_Map!$AK104=NTG_2020_fr_DEER[[#All],[NTG_ID]])*(NTG_2020_Map!$AL104=NTG_2020_fr_DEER[[#All],[Version]]),0),MATCH(AS$2,NTG_2020_fr_DEER[#Headers],0))</f>
        <v>NC|NR</v>
      </c>
      <c r="AT104" s="48" t="str" cm="1">
        <f t="array" ref="AT104">INDEX(NTG_2020_fr_DEER[#All],MATCH(1,(NTG_2020_Map!$AK104=NTG_2020_fr_DEER[[#All],[NTG_ID]])*(NTG_2020_Map!$AL104=NTG_2020_fr_DEER[[#All],[Version]]),0),MATCH(AT$2,NTG_2020_fr_DEER[#Headers],0))</f>
        <v>DnCust|DnDeemed|DnCustDI|DnDeemDI</v>
      </c>
      <c r="AU104" s="48" t="str" cm="1">
        <f t="array" ref="AU104">INDEX(NTG_2020_fr_DEER[#All],MATCH(1,(NTG_2020_Map!$AK104=NTG_2020_fr_DEER[[#All],[NTG_ID]])*(NTG_2020_Map!$AL104=NTG_2020_fr_DEER[[#All],[Version]]),0),MATCH(AU$2,NTG_2020_fr_DEER[#Headers],0))</f>
        <v/>
      </c>
      <c r="AV104" s="49" t="str" cm="1">
        <f t="array" ref="AV104">INDEX(NTG_2020_fr_DEER[#All],MATCH(1,(NTG_2020_Map!$AK104=NTG_2020_fr_DEER[[#All],[NTG_ID]])*(NTG_2020_Map!$AL104=NTG_2020_fr_DEER[[#All],[Version]]),0),MATCH(AV$2,NTG_2020_fr_DEER[#Headers],0))</f>
        <v>1</v>
      </c>
      <c r="AW104" s="49" t="str" cm="1">
        <f t="array" ref="AW104">INDEX(NTG_2020_fr_DEER[#All],MATCH(1,(NTG_2020_Map!$AK104=NTG_2020_fr_DEER[[#All],[NTG_ID]])*(NTG_2020_Map!$AL104=NTG_2020_fr_DEER[[#All],[Version]]),0),MATCH(AW$2,NTG_2020_fr_DEER[#Headers],0))</f>
        <v>1</v>
      </c>
      <c r="AX104" s="49" t="str" cm="1">
        <f t="array" ref="AX104">INDEX(NTG_2020_fr_DEER[#All],MATCH(1,(NTG_2020_Map!$AK104=NTG_2020_fr_DEER[[#All],[NTG_ID]])*(NTG_2020_Map!$AL104=NTG_2020_fr_DEER[[#All],[Version]]),0),MATCH(AX$2,NTG_2020_fr_DEER[#Headers],0))</f>
        <v>0</v>
      </c>
      <c r="AY104" s="50" cm="1">
        <f t="array" ref="AY104">INDEX(NTG_2020_fr_DEER[#All],MATCH(1,(NTG_2020_Map!$AK104=NTG_2020_fr_DEER[[#All],[NTG_ID]])*(NTG_2020_Map!$AL104=NTG_2020_fr_DEER[[#All],[Version]]),0),MATCH(AY$2,NTG_2020_fr_DEER[#Headers],0))</f>
        <v>45448.629734189817</v>
      </c>
      <c r="AZ104" s="48" t="str" cm="1">
        <f t="array" ref="AZ104">INDEX(NTG_2020_fr_DEER[#All],MATCH(1,(NTG_2020_Map!$AK104=NTG_2020_fr_DEER[[#All],[NTG_ID]])*(NTG_2020_Map!$AL104=NTG_2020_fr_DEER[[#All],[Version]]),0),MATCH(AZ$2,NTG_2020_fr_DEER[#Headers],0))</f>
        <v>Expired this record since a new record was created that uses the updated Measure Impact Types and Delivery Types per DEER2026 Scoping Document.</v>
      </c>
      <c r="BA104" s="48" t="str" cm="1">
        <f t="array" ref="BA104">INDEX(NTG_2020_fr_DEER[#All],MATCH(1,(NTG_2020_Map!$AK104=NTG_2020_fr_DEER[[#All],[NTG_ID]])*(NTG_2020_Map!$AL104=NTG_2020_fr_DEER[[#All],[Version]]),0),MATCH(BA$2,NTG_2020_fr_DEER[#Headers],0))</f>
        <v>Deemed Ex Ante Team</v>
      </c>
      <c r="BB104" s="50" cm="1">
        <f t="array" ref="BB104">INDEX(NTG_2020_fr_DEER[#All],MATCH(1,(NTG_2020_Map!$AK104=NTG_2020_fr_DEER[[#All],[NTG_ID]])*(NTG_2020_Map!$AL104=NTG_2020_fr_DEER[[#All],[Version]]),0),MATCH(BB$2,NTG_2020_fr_DEER[#Headers],0))</f>
        <v>44566.539816770834</v>
      </c>
      <c r="BC104" s="48" t="str" cm="1">
        <f t="array" ref="BC104">INDEX(NTG_2020_fr_DEER[#All],MATCH(1,(NTG_2020_Map!$AK104=NTG_2020_fr_DEER[[#All],[NTG_ID]])*(NTG_2020_Map!$AL104=NTG_2020_fr_DEER[[#All],[Version]]),0),MATCH(BC$2,NTG_2020_fr_DEER[#Headers],0))</f>
        <v/>
      </c>
      <c r="BD104" s="48" t="str" cm="1">
        <f t="array" ref="BD104">INDEX(NTG_2020_fr_DEER[#All],MATCH(1,(NTG_2020_Map!$AK102=NTG_2020_fr_DEER[[#All],[NTG_ID]])*(NTG_2020_Map!$AL102=NTG_2020_fr_DEER[[#All],[Version]]),0),MATCH(BD$2,NTG_2020_fr_DEER[#Headers],0))</f>
        <v>Deemed Ex Ante Team</v>
      </c>
      <c r="BE104" s="60" t="str" cm="1">
        <f t="array" ref="BE104">IFERROR(INDEX(NTG_2020_2022_09_06[#All],MATCH(1,(NTG_2020_Map!$AK102=INDEX(NTG_2020_2022_09_06[#All],,1))*(NTG_2020_Map!$AL102=INDEX(NTG_2020_2022_09_06[#All],,2)),0),8),"Record added subsequent to 2022-09-06")</f>
        <v>Deemed</v>
      </c>
      <c r="BF104" s="60" t="str" cm="1">
        <f t="array" ref="BF104">IFERROR(INDEX(NTG_2020_2022_09_06[#All],MATCH(1,(NTG_2020_Map!$AK102=INDEX(NTG_2020_2022_09_06[#All],,1))*(NTG_2020_Map!$AL102=INDEX(NTG_2020_2022_09_06[#All],,2)),0),9),"Record added subsequent to 2022-09-06")</f>
        <v>All</v>
      </c>
      <c r="BG104" s="60" t="str" cm="1">
        <f t="array" ref="BG104">IFERROR(INDEX(NTG_2020_2022_09_06[#All],MATCH(1,(NTG_2020_Map!$AK102=INDEX(NTG_2020_2022_09_06[#All],,1))*(NTG_2020_Map!$AL102=INDEX(NTG_2020_2022_09_06[#All],,2)),0),10),"Record added subsequent to 2022-09-06")</f>
        <v>Downstream</v>
      </c>
      <c r="BH104" s="63"/>
      <c r="BI104" s="63"/>
    </row>
    <row r="105" spans="1:61" ht="31.5" hidden="1">
      <c r="A105" s="42" t="str">
        <f t="shared" si="26"/>
        <v/>
      </c>
      <c r="B105" s="43" t="str">
        <f t="shared" si="26"/>
        <v/>
      </c>
      <c r="C105" s="43"/>
      <c r="D105" s="43" t="str">
        <f t="shared" si="19"/>
        <v/>
      </c>
      <c r="E105" s="43"/>
      <c r="F105" s="43" t="str">
        <f t="shared" si="20"/>
        <v/>
      </c>
      <c r="G105" s="43"/>
      <c r="H105" s="43" t="str">
        <f t="shared" si="27"/>
        <v/>
      </c>
      <c r="I105" s="43" t="str">
        <f t="shared" si="27"/>
        <v/>
      </c>
      <c r="J105" s="43"/>
      <c r="K105" s="43" t="str">
        <f t="shared" si="23"/>
        <v/>
      </c>
      <c r="L105" s="43">
        <f t="shared" si="23"/>
        <v>1</v>
      </c>
      <c r="M105" s="43" t="str">
        <f t="shared" si="23"/>
        <v/>
      </c>
      <c r="N105" s="105" t="str">
        <f t="shared" si="23"/>
        <v/>
      </c>
      <c r="O105" s="106" t="str">
        <f t="shared" si="23"/>
        <v/>
      </c>
      <c r="P105" s="113">
        <f t="shared" si="23"/>
        <v>1</v>
      </c>
      <c r="Q105" s="42" t="str">
        <f t="shared" si="24"/>
        <v/>
      </c>
      <c r="R105" s="43" t="str">
        <f t="shared" si="24"/>
        <v/>
      </c>
      <c r="S105" s="43" t="str">
        <f t="shared" si="24"/>
        <v/>
      </c>
      <c r="T105" s="43" t="str">
        <f t="shared" si="24"/>
        <v/>
      </c>
      <c r="U105" s="43" t="str">
        <f t="shared" si="24"/>
        <v/>
      </c>
      <c r="V105" s="43" t="str">
        <f t="shared" si="24"/>
        <v/>
      </c>
      <c r="W105" s="43" t="str">
        <f t="shared" si="24"/>
        <v/>
      </c>
      <c r="X105" s="44">
        <f t="shared" si="24"/>
        <v>1</v>
      </c>
      <c r="Y105" s="42" t="str">
        <f t="shared" si="25"/>
        <v/>
      </c>
      <c r="Z105" s="43" t="str">
        <f t="shared" si="25"/>
        <v/>
      </c>
      <c r="AA105" s="43" t="str">
        <f t="shared" si="25"/>
        <v/>
      </c>
      <c r="AB105" s="43" t="str">
        <f t="shared" si="25"/>
        <v/>
      </c>
      <c r="AC105" s="105">
        <f t="shared" si="25"/>
        <v>1</v>
      </c>
      <c r="AD105" s="106" t="str">
        <f t="shared" si="25"/>
        <v/>
      </c>
      <c r="AE105" s="106" t="str">
        <f t="shared" si="25"/>
        <v/>
      </c>
      <c r="AF105" s="106" t="str">
        <f t="shared" si="25"/>
        <v/>
      </c>
      <c r="AG105" s="106" t="str">
        <f t="shared" si="25"/>
        <v/>
      </c>
      <c r="AH105" s="107">
        <f t="shared" si="25"/>
        <v>1</v>
      </c>
      <c r="AI105" s="96" t="str">
        <f t="shared" si="17"/>
        <v/>
      </c>
      <c r="AJ105" s="45" t="str">
        <f t="shared" si="22"/>
        <v/>
      </c>
      <c r="AK105" s="52" t="s">
        <v>9</v>
      </c>
      <c r="AL105" s="46" t="s">
        <v>54</v>
      </c>
      <c r="AM105" s="47">
        <v>44562</v>
      </c>
      <c r="AN105" s="47" cm="1">
        <f t="array" ref="AN105">IF(INDEX(NTG_2020_fr_DEER[#All],MATCH(1,(NTG_2020_Map!$AK105=NTG_2020_fr_DEER[[#All],[NTG_ID]])*(NTG_2020_Map!$AL105=NTG_2020_fr_DEER[[#All],[Version]]),0),MATCH(AN$2,NTG_2020_fr_DEER[#Headers],0))=0,"",INDEX(NTG_2020_fr_DEER[#All],MATCH(1,(NTG_2020_Map!$AK105=NTG_2020_fr_DEER[[#All],[NTG_ID]])*(NTG_2020_Map!$AL105=NTG_2020_fr_DEER[[#All],[Version]]),0),MATCH(AN$2,NTG_2020_fr_DEER[#Headers],0)))</f>
        <v>46022</v>
      </c>
      <c r="AO105" s="101" cm="1">
        <f t="array" ref="AO105">INDEX(NTG_2020_fr_DEER[#All],MATCH(1,(NTG_2020_Map!$AK105=NTG_2020_fr_DEER[[#All],[NTG_ID]])*(NTG_2020_Map!$AL105=NTG_2020_fr_DEER[[#All],[Version]]),0),MATCH(AO$2,NTG_2020_fr_DEER[#Headers],0))</f>
        <v>0.95</v>
      </c>
      <c r="AP105" s="101" cm="1">
        <f t="array" ref="AP105">INDEX(NTG_2020_fr_DEER[#All],MATCH(1,(NTG_2020_Map!$AK105=NTG_2020_fr_DEER[[#All],[NTG_ID]])*(NTG_2020_Map!$AL105=NTG_2020_fr_DEER[[#All],[Version]]),0),MATCH(AP$2,NTG_2020_fr_DEER[#Headers],0))</f>
        <v>0.95</v>
      </c>
      <c r="AQ105" s="48" t="str" cm="1">
        <f t="array" ref="AQ105">INDEX(NTG_2020_fr_DEER[#All],MATCH(1,(NTG_2020_Map!$AK105=NTG_2020_fr_DEER[[#All],[NTG_ID]])*(NTG_2020_Map!$AL105=NTG_2020_fr_DEER[[#All],[Version]]),0),MATCH(AQ$2,NTG_2020_fr_DEER[#Headers],0))</f>
        <v>Smart Communicating Thermostat</v>
      </c>
      <c r="AR105" s="48" t="str" cm="1">
        <f t="array" ref="AR105">INDEX(NTG_2020_fr_DEER[#All],MATCH(1,(NTG_2020_Map!$AK105=NTG_2020_fr_DEER[[#All],[NTG_ID]])*(NTG_2020_Map!$AL105=NTG_2020_fr_DEER[[#All],[Version]]),0),MATCH(AR$2,NTG_2020_fr_DEER[#Headers],0))</f>
        <v>Deem-WP</v>
      </c>
      <c r="AS105" s="48" t="str" cm="1">
        <f t="array" ref="AS105">INDEX(NTG_2020_fr_DEER[#All],MATCH(1,(NTG_2020_Map!$AK105=NTG_2020_fr_DEER[[#All],[NTG_ID]])*(NTG_2020_Map!$AL105=NTG_2020_fr_DEER[[#All],[Version]]),0),MATCH(AS$2,NTG_2020_fr_DEER[#Headers],0))</f>
        <v>NR</v>
      </c>
      <c r="AT105" s="48" t="str" cm="1">
        <f t="array" ref="AT105">INDEX(NTG_2020_fr_DEER[#All],MATCH(1,(NTG_2020_Map!$AK105=NTG_2020_fr_DEER[[#All],[NTG_ID]])*(NTG_2020_Map!$AL105=NTG_2020_fr_DEER[[#All],[Version]]),0),MATCH(AT$2,NTG_2020_fr_DEER[#Headers],0))</f>
        <v>DnDeemDI</v>
      </c>
      <c r="AU105" s="48" t="str" cm="1">
        <f t="array" ref="AU105">INDEX(NTG_2020_fr_DEER[#All],MATCH(1,(NTG_2020_Map!$AK105=NTG_2020_fr_DEER[[#All],[NTG_ID]])*(NTG_2020_Map!$AL105=NTG_2020_fr_DEER[[#All],[Version]]),0),MATCH(AU$2,NTG_2020_fr_DEER[#Headers],0))</f>
        <v>D22, Disposition</v>
      </c>
      <c r="AV105" s="49" t="str" cm="1">
        <f t="array" ref="AV105">INDEX(NTG_2020_fr_DEER[#All],MATCH(1,(NTG_2020_Map!$AK105=NTG_2020_fr_DEER[[#All],[NTG_ID]])*(NTG_2020_Map!$AL105=NTG_2020_fr_DEER[[#All],[Version]]),0),MATCH(AV$2,NTG_2020_fr_DEER[#Headers],0))</f>
        <v>1</v>
      </c>
      <c r="AW105" s="49" t="str" cm="1">
        <f t="array" ref="AW105">INDEX(NTG_2020_fr_DEER[#All],MATCH(1,(NTG_2020_Map!$AK105=NTG_2020_fr_DEER[[#All],[NTG_ID]])*(NTG_2020_Map!$AL105=NTG_2020_fr_DEER[[#All],[Version]]),0),MATCH(AW$2,NTG_2020_fr_DEER[#Headers],0))</f>
        <v>1</v>
      </c>
      <c r="AX105" s="49" t="str" cm="1">
        <f t="array" ref="AX105">INDEX(NTG_2020_fr_DEER[#All],MATCH(1,(NTG_2020_Map!$AK105=NTG_2020_fr_DEER[[#All],[NTG_ID]])*(NTG_2020_Map!$AL105=NTG_2020_fr_DEER[[#All],[Version]]),0),MATCH(AX$2,NTG_2020_fr_DEER[#Headers],0))</f>
        <v>0</v>
      </c>
      <c r="AY105" s="50" cm="1">
        <f t="array" ref="AY105">INDEX(NTG_2020_fr_DEER[#All],MATCH(1,(NTG_2020_Map!$AK105=NTG_2020_fr_DEER[[#All],[NTG_ID]])*(NTG_2020_Map!$AL105=NTG_2020_fr_DEER[[#All],[Version]]),0),MATCH(AY$2,NTG_2020_fr_DEER[#Headers],0))</f>
        <v>45448.629734189817</v>
      </c>
      <c r="AZ105" s="48" t="str" cm="1">
        <f t="array" ref="AZ105">INDEX(NTG_2020_fr_DEER[#All],MATCH(1,(NTG_2020_Map!$AK105=NTG_2020_fr_DEER[[#All],[NTG_ID]])*(NTG_2020_Map!$AL105=NTG_2020_fr_DEER[[#All],[Version]]),0),MATCH(AZ$2,NTG_2020_fr_DEER[#Headers],0))</f>
        <v>Expired this record since a new record was created that uses the updated Measure Impact Types and Delivery Types per DEER2026 Scoping Document.</v>
      </c>
      <c r="BA105" s="48" t="str" cm="1">
        <f t="array" ref="BA105">INDEX(NTG_2020_fr_DEER[#All],MATCH(1,(NTG_2020_Map!$AK105=NTG_2020_fr_DEER[[#All],[NTG_ID]])*(NTG_2020_Map!$AL105=NTG_2020_fr_DEER[[#All],[Version]]),0),MATCH(BA$2,NTG_2020_fr_DEER[#Headers],0))</f>
        <v>Deemed Ex Ante Team</v>
      </c>
      <c r="BB105" s="50" cm="1">
        <f t="array" ref="BB105">INDEX(NTG_2020_fr_DEER[#All],MATCH(1,(NTG_2020_Map!$AK105=NTG_2020_fr_DEER[[#All],[NTG_ID]])*(NTG_2020_Map!$AL105=NTG_2020_fr_DEER[[#All],[Version]]),0),MATCH(BB$2,NTG_2020_fr_DEER[#Headers],0))</f>
        <v>44599.506924050926</v>
      </c>
      <c r="BC105" s="48" t="str" cm="1">
        <f t="array" ref="BC105">INDEX(NTG_2020_fr_DEER[#All],MATCH(1,(NTG_2020_Map!$AK105=NTG_2020_fr_DEER[[#All],[NTG_ID]])*(NTG_2020_Map!$AL105=NTG_2020_fr_DEER[[#All],[Version]]),0),MATCH(BC$2,NTG_2020_fr_DEER[#Headers],0))</f>
        <v>Added per 2021-12-20 Energy Efficiency Disposition Approving Measure Package Smart Thermostat, Residential SWHC039-04</v>
      </c>
      <c r="BD105" s="48" t="str" cm="1">
        <f t="array" ref="BD105">INDEX(NTG_2020_fr_DEER[#All],MATCH(1,(NTG_2020_Map!$AK103=NTG_2020_fr_DEER[[#All],[NTG_ID]])*(NTG_2020_Map!$AL103=NTG_2020_fr_DEER[[#All],[Version]]),0),MATCH(BD$2,NTG_2020_fr_DEER[#Headers],0))</f>
        <v>Deemed Ex Ante Team</v>
      </c>
      <c r="BE105" s="60" t="str" cm="1">
        <f t="array" ref="BE105">IFERROR(INDEX(NTG_2020_2022_09_06[#All],MATCH(1,(NTG_2020_Map!$AK103=INDEX(NTG_2020_2022_09_06[#All],,1))*(NTG_2020_Map!$AL103=INDEX(NTG_2020_2022_09_06[#All],,2)),0),8),"Record added subsequent to 2022-09-06")</f>
        <v>Deemed</v>
      </c>
      <c r="BF105" s="60" t="str" cm="1">
        <f t="array" ref="BF105">IFERROR(INDEX(NTG_2020_2022_09_06[#All],MATCH(1,(NTG_2020_Map!$AK103=INDEX(NTG_2020_2022_09_06[#All],,1))*(NTG_2020_Map!$AL103=INDEX(NTG_2020_2022_09_06[#All],,2)),0),9),"Record added subsequent to 2022-09-06")</f>
        <v>All</v>
      </c>
      <c r="BG105" s="60" t="str" cm="1">
        <f t="array" ref="BG105">IFERROR(INDEX(NTG_2020_2022_09_06[#All],MATCH(1,(NTG_2020_Map!$AK103=INDEX(NTG_2020_2022_09_06[#All],,1))*(NTG_2020_Map!$AL103=INDEX(NTG_2020_2022_09_06[#All],,2)),0),10),"Record added subsequent to 2022-09-06")</f>
        <v>All except upstream</v>
      </c>
      <c r="BH105" s="63"/>
      <c r="BI105" s="63"/>
    </row>
    <row r="106" spans="1:61" ht="31.5" hidden="1">
      <c r="A106" s="42" t="str">
        <f t="shared" si="26"/>
        <v/>
      </c>
      <c r="B106" s="43" t="str">
        <f t="shared" si="26"/>
        <v/>
      </c>
      <c r="C106" s="43"/>
      <c r="D106" s="43" t="str">
        <f t="shared" si="19"/>
        <v/>
      </c>
      <c r="E106" s="43"/>
      <c r="F106" s="43" t="str">
        <f t="shared" si="20"/>
        <v/>
      </c>
      <c r="G106" s="43"/>
      <c r="H106" s="43" t="str">
        <f t="shared" si="27"/>
        <v/>
      </c>
      <c r="I106" s="43" t="str">
        <f t="shared" si="27"/>
        <v/>
      </c>
      <c r="J106" s="43"/>
      <c r="K106" s="43" t="str">
        <f t="shared" si="23"/>
        <v/>
      </c>
      <c r="L106" s="43">
        <f t="shared" si="23"/>
        <v>1</v>
      </c>
      <c r="M106" s="43" t="str">
        <f t="shared" si="23"/>
        <v/>
      </c>
      <c r="N106" s="105" t="str">
        <f t="shared" si="23"/>
        <v/>
      </c>
      <c r="O106" s="106" t="str">
        <f t="shared" si="23"/>
        <v/>
      </c>
      <c r="P106" s="113">
        <f t="shared" si="23"/>
        <v>1</v>
      </c>
      <c r="Q106" s="42" t="str">
        <f t="shared" si="24"/>
        <v/>
      </c>
      <c r="R106" s="43" t="str">
        <f t="shared" si="24"/>
        <v/>
      </c>
      <c r="S106" s="43" t="str">
        <f t="shared" si="24"/>
        <v/>
      </c>
      <c r="T106" s="43" t="str">
        <f t="shared" si="24"/>
        <v/>
      </c>
      <c r="U106" s="43" t="str">
        <f t="shared" si="24"/>
        <v/>
      </c>
      <c r="V106" s="43" t="str">
        <f t="shared" si="24"/>
        <v/>
      </c>
      <c r="W106" s="43" t="str">
        <f t="shared" si="24"/>
        <v/>
      </c>
      <c r="X106" s="44">
        <f t="shared" si="24"/>
        <v>1</v>
      </c>
      <c r="Y106" s="42" t="str">
        <f t="shared" si="25"/>
        <v/>
      </c>
      <c r="Z106" s="43" t="str">
        <f t="shared" si="25"/>
        <v/>
      </c>
      <c r="AA106" s="43" t="str">
        <f t="shared" si="25"/>
        <v/>
      </c>
      <c r="AB106" s="43" t="str">
        <f t="shared" si="25"/>
        <v/>
      </c>
      <c r="AC106" s="105">
        <f t="shared" si="25"/>
        <v>1</v>
      </c>
      <c r="AD106" s="106" t="str">
        <f t="shared" si="25"/>
        <v/>
      </c>
      <c r="AE106" s="106" t="str">
        <f t="shared" si="25"/>
        <v/>
      </c>
      <c r="AF106" s="106" t="str">
        <f t="shared" si="25"/>
        <v/>
      </c>
      <c r="AG106" s="106" t="str">
        <f t="shared" si="25"/>
        <v/>
      </c>
      <c r="AH106" s="107">
        <f t="shared" si="25"/>
        <v>1</v>
      </c>
      <c r="AI106" s="96" t="str">
        <f t="shared" si="17"/>
        <v/>
      </c>
      <c r="AJ106" s="45" t="str">
        <f t="shared" si="22"/>
        <v/>
      </c>
      <c r="AK106" s="52" t="s">
        <v>9</v>
      </c>
      <c r="AL106" s="46" t="s">
        <v>6</v>
      </c>
      <c r="AM106" s="47">
        <v>44197</v>
      </c>
      <c r="AN106" s="47" cm="1">
        <f t="array" ref="AN106">IF(INDEX(NTG_2020_fr_DEER[#All],MATCH(1,(NTG_2020_Map!$AK106=NTG_2020_fr_DEER[[#All],[NTG_ID]])*(NTG_2020_Map!$AL106=NTG_2020_fr_DEER[[#All],[Version]]),0),MATCH(AN$2,NTG_2020_fr_DEER[#Headers],0))=0,"",INDEX(NTG_2020_fr_DEER[#All],MATCH(1,(NTG_2020_Map!$AK106=NTG_2020_fr_DEER[[#All],[NTG_ID]])*(NTG_2020_Map!$AL106=NTG_2020_fr_DEER[[#All],[Version]]),0),MATCH(AN$2,NTG_2020_fr_DEER[#Headers],0)))</f>
        <v>44561</v>
      </c>
      <c r="AO106" s="101" cm="1">
        <f t="array" ref="AO106">INDEX(NTG_2020_fr_DEER[#All],MATCH(1,(NTG_2020_Map!$AK106=NTG_2020_fr_DEER[[#All],[NTG_ID]])*(NTG_2020_Map!$AL106=NTG_2020_fr_DEER[[#All],[Version]]),0),MATCH(AO$2,NTG_2020_fr_DEER[#Headers],0))</f>
        <v>0.9</v>
      </c>
      <c r="AP106" s="101" cm="1">
        <f t="array" ref="AP106">INDEX(NTG_2020_fr_DEER[#All],MATCH(1,(NTG_2020_Map!$AK106=NTG_2020_fr_DEER[[#All],[NTG_ID]])*(NTG_2020_Map!$AL106=NTG_2020_fr_DEER[[#All],[Version]]),0),MATCH(AP$2,NTG_2020_fr_DEER[#Headers],0))</f>
        <v>0.9</v>
      </c>
      <c r="AQ106" s="48" t="str" cm="1">
        <f t="array" ref="AQ106">INDEX(NTG_2020_fr_DEER[#All],MATCH(1,(NTG_2020_Map!$AK106=NTG_2020_fr_DEER[[#All],[NTG_ID]])*(NTG_2020_Map!$AL106=NTG_2020_fr_DEER[[#All],[Version]]),0),MATCH(AQ$2,NTG_2020_fr_DEER[#Headers],0))</f>
        <v>Smart Communicating Thermostat, per 2018 Impact Evaluation</v>
      </c>
      <c r="AR106" s="48" t="str" cm="1">
        <f t="array" ref="AR106">INDEX(NTG_2020_fr_DEER[#All],MATCH(1,(NTG_2020_Map!$AK106=NTG_2020_fr_DEER[[#All],[NTG_ID]])*(NTG_2020_Map!$AL106=NTG_2020_fr_DEER[[#All],[Version]]),0),MATCH(AR$2,NTG_2020_fr_DEER[#Headers],0))</f>
        <v>Deem-WP</v>
      </c>
      <c r="AS106" s="48" t="str" cm="1">
        <f t="array" ref="AS106">INDEX(NTG_2020_fr_DEER[#All],MATCH(1,(NTG_2020_Map!$AK106=NTG_2020_fr_DEER[[#All],[NTG_ID]])*(NTG_2020_Map!$AL106=NTG_2020_fr_DEER[[#All],[Version]]),0),MATCH(AS$2,NTG_2020_fr_DEER[#Headers],0))</f>
        <v>NR</v>
      </c>
      <c r="AT106" s="48" t="str" cm="1">
        <f t="array" ref="AT106">INDEX(NTG_2020_fr_DEER[#All],MATCH(1,(NTG_2020_Map!$AK106=NTG_2020_fr_DEER[[#All],[NTG_ID]])*(NTG_2020_Map!$AL106=NTG_2020_fr_DEER[[#All],[Version]]),0),MATCH(AT$2,NTG_2020_fr_DEER[#Headers],0))</f>
        <v>DnDeemDI</v>
      </c>
      <c r="AU106" s="48" t="str" cm="1">
        <f t="array" ref="AU106">INDEX(NTG_2020_fr_DEER[#All],MATCH(1,(NTG_2020_Map!$AK106=NTG_2020_fr_DEER[[#All],[NTG_ID]])*(NTG_2020_Map!$AL106=NTG_2020_fr_DEER[[#All],[Version]]),0),MATCH(AU$2,NTG_2020_fr_DEER[#Headers],0))</f>
        <v/>
      </c>
      <c r="AV106" s="49" t="str" cm="1">
        <f t="array" ref="AV106">INDEX(NTG_2020_fr_DEER[#All],MATCH(1,(NTG_2020_Map!$AK106=NTG_2020_fr_DEER[[#All],[NTG_ID]])*(NTG_2020_Map!$AL106=NTG_2020_fr_DEER[[#All],[Version]]),0),MATCH(AV$2,NTG_2020_fr_DEER[#Headers],0))</f>
        <v>1</v>
      </c>
      <c r="AW106" s="49" t="str" cm="1">
        <f t="array" ref="AW106">INDEX(NTG_2020_fr_DEER[#All],MATCH(1,(NTG_2020_Map!$AK106=NTG_2020_fr_DEER[[#All],[NTG_ID]])*(NTG_2020_Map!$AL106=NTG_2020_fr_DEER[[#All],[Version]]),0),MATCH(AW$2,NTG_2020_fr_DEER[#Headers],0))</f>
        <v>1</v>
      </c>
      <c r="AX106" s="49" t="str" cm="1">
        <f t="array" ref="AX106">INDEX(NTG_2020_fr_DEER[#All],MATCH(1,(NTG_2020_Map!$AK106=NTG_2020_fr_DEER[[#All],[NTG_ID]])*(NTG_2020_Map!$AL106=NTG_2020_fr_DEER[[#All],[Version]]),0),MATCH(AX$2,NTG_2020_fr_DEER[#Headers],0))</f>
        <v>0</v>
      </c>
      <c r="AY106" s="50" cm="1">
        <f t="array" ref="AY106">INDEX(NTG_2020_fr_DEER[#All],MATCH(1,(NTG_2020_Map!$AK106=NTG_2020_fr_DEER[[#All],[NTG_ID]])*(NTG_2020_Map!$AL106=NTG_2020_fr_DEER[[#All],[Version]]),0),MATCH(AY$2,NTG_2020_fr_DEER[#Headers],0))</f>
        <v>44810.572696828705</v>
      </c>
      <c r="AZ106" s="48" t="str" cm="1">
        <f t="array" ref="AZ106">INDEX(NTG_2020_fr_DEER[#All],MATCH(1,(NTG_2020_Map!$AK106=NTG_2020_fr_DEER[[#All],[NTG_ID]])*(NTG_2020_Map!$AL106=NTG_2020_fr_DEER[[#All],[Version]]),0),MATCH(AZ$2,NTG_2020_fr_DEER[#Headers],0))</f>
        <v>Updated MeasureAppType, MeasImpactType, and DeliveryType to be more consistent and correct per Resolution E-5221 DEER2024</v>
      </c>
      <c r="BA106" s="48" t="str" cm="1">
        <f t="array" ref="BA106">INDEX(NTG_2020_fr_DEER[#All],MATCH(1,(NTG_2020_Map!$AK106=NTG_2020_fr_DEER[[#All],[NTG_ID]])*(NTG_2020_Map!$AL106=NTG_2020_fr_DEER[[#All],[Version]]),0),MATCH(BA$2,NTG_2020_fr_DEER[#Headers],0))</f>
        <v>Deemed Ex Ante Team</v>
      </c>
      <c r="BB106" s="50" cm="1">
        <f t="array" ref="BB106">INDEX(NTG_2020_fr_DEER[#All],MATCH(1,(NTG_2020_Map!$AK106=NTG_2020_fr_DEER[[#All],[NTG_ID]])*(NTG_2020_Map!$AL106=NTG_2020_fr_DEER[[#All],[Version]]),0),MATCH(BB$2,NTG_2020_fr_DEER[#Headers],0))</f>
        <v>44566.539816770834</v>
      </c>
      <c r="BC106" s="48" t="str" cm="1">
        <f t="array" ref="BC106">INDEX(NTG_2020_fr_DEER[#All],MATCH(1,(NTG_2020_Map!$AK106=NTG_2020_fr_DEER[[#All],[NTG_ID]])*(NTG_2020_Map!$AL106=NTG_2020_fr_DEER[[#All],[Version]]),0),MATCH(BC$2,NTG_2020_fr_DEER[#Headers],0))</f>
        <v/>
      </c>
      <c r="BD106" s="48" t="str" cm="1">
        <f t="array" ref="BD106">INDEX(NTG_2020_fr_DEER[#All],MATCH(1,(NTG_2020_Map!$AK104=NTG_2020_fr_DEER[[#All],[NTG_ID]])*(NTG_2020_Map!$AL104=NTG_2020_fr_DEER[[#All],[Version]]),0),MATCH(BD$2,NTG_2020_fr_DEER[#Headers],0))</f>
        <v>Deemed Ex Ante Team</v>
      </c>
      <c r="BE106" s="60" t="str" cm="1">
        <f t="array" ref="BE106">IFERROR(INDEX(NTG_2020_2022_09_06[#All],MATCH(1,(NTG_2020_Map!$AK104=INDEX(NTG_2020_2022_09_06[#All],,1))*(NTG_2020_Map!$AL104=INDEX(NTG_2020_2022_09_06[#All],,2)),0),8),"Record added subsequent to 2022-09-06")</f>
        <v>Deemed</v>
      </c>
      <c r="BF106" s="60" t="str" cm="1">
        <f t="array" ref="BF106">IFERROR(INDEX(NTG_2020_2022_09_06[#All],MATCH(1,(NTG_2020_Map!$AK104=INDEX(NTG_2020_2022_09_06[#All],,1))*(NTG_2020_Map!$AL104=INDEX(NTG_2020_2022_09_06[#All],,2)),0),9),"Record added subsequent to 2022-09-06")</f>
        <v>NR</v>
      </c>
      <c r="BG106" s="60" t="str" cm="1">
        <f t="array" ref="BG106">IFERROR(INDEX(NTG_2020_2022_09_06[#All],MATCH(1,(NTG_2020_Map!$AK104=INDEX(NTG_2020_2022_09_06[#All],,1))*(NTG_2020_Map!$AL104=INDEX(NTG_2020_2022_09_06[#All],,2)),0),10),"Record added subsequent to 2022-09-06")</f>
        <v>All</v>
      </c>
      <c r="BH106" s="63"/>
      <c r="BI106" s="63"/>
    </row>
    <row r="107" spans="1:61" ht="31.5" hidden="1">
      <c r="A107" s="42" t="str">
        <f t="shared" si="26"/>
        <v/>
      </c>
      <c r="B107" s="43" t="str">
        <f t="shared" si="26"/>
        <v/>
      </c>
      <c r="C107" s="43"/>
      <c r="D107" s="43" t="str">
        <f t="shared" si="19"/>
        <v/>
      </c>
      <c r="E107" s="43"/>
      <c r="F107" s="43" t="str">
        <f t="shared" si="20"/>
        <v/>
      </c>
      <c r="G107" s="43"/>
      <c r="H107" s="43" t="str">
        <f t="shared" si="27"/>
        <v/>
      </c>
      <c r="I107" s="43" t="str">
        <f t="shared" si="27"/>
        <v/>
      </c>
      <c r="J107" s="43"/>
      <c r="K107" s="43" t="str">
        <f t="shared" si="23"/>
        <v/>
      </c>
      <c r="L107" s="43">
        <f t="shared" si="23"/>
        <v>1</v>
      </c>
      <c r="M107" s="43" t="str">
        <f t="shared" si="23"/>
        <v/>
      </c>
      <c r="N107" s="105" t="str">
        <f t="shared" si="23"/>
        <v/>
      </c>
      <c r="O107" s="106" t="str">
        <f t="shared" si="23"/>
        <v/>
      </c>
      <c r="P107" s="113">
        <f t="shared" si="23"/>
        <v>1</v>
      </c>
      <c r="Q107" s="42" t="str">
        <f t="shared" si="24"/>
        <v/>
      </c>
      <c r="R107" s="43" t="str">
        <f t="shared" si="24"/>
        <v/>
      </c>
      <c r="S107" s="43" t="str">
        <f t="shared" si="24"/>
        <v/>
      </c>
      <c r="T107" s="43" t="str">
        <f t="shared" si="24"/>
        <v/>
      </c>
      <c r="U107" s="43" t="str">
        <f t="shared" si="24"/>
        <v/>
      </c>
      <c r="V107" s="43" t="str">
        <f t="shared" si="24"/>
        <v/>
      </c>
      <c r="W107" s="43" t="str">
        <f t="shared" si="24"/>
        <v/>
      </c>
      <c r="X107" s="44">
        <f t="shared" si="24"/>
        <v>1</v>
      </c>
      <c r="Y107" s="42" t="str">
        <f t="shared" si="25"/>
        <v/>
      </c>
      <c r="Z107" s="43" t="str">
        <f t="shared" si="25"/>
        <v/>
      </c>
      <c r="AA107" s="43">
        <f t="shared" si="25"/>
        <v>1</v>
      </c>
      <c r="AB107" s="43" t="str">
        <f t="shared" si="25"/>
        <v/>
      </c>
      <c r="AC107" s="105" t="str">
        <f t="shared" si="25"/>
        <v/>
      </c>
      <c r="AD107" s="106" t="str">
        <f t="shared" si="25"/>
        <v/>
      </c>
      <c r="AE107" s="106" t="str">
        <f t="shared" si="25"/>
        <v/>
      </c>
      <c r="AF107" s="106" t="str">
        <f t="shared" si="25"/>
        <v/>
      </c>
      <c r="AG107" s="106" t="str">
        <f t="shared" si="25"/>
        <v/>
      </c>
      <c r="AH107" s="107" t="str">
        <f t="shared" si="25"/>
        <v/>
      </c>
      <c r="AI107" s="96" t="str">
        <f t="shared" si="17"/>
        <v/>
      </c>
      <c r="AJ107" s="45" t="str">
        <f t="shared" si="22"/>
        <v/>
      </c>
      <c r="AK107" s="52" t="s">
        <v>7</v>
      </c>
      <c r="AL107" s="46" t="s">
        <v>594</v>
      </c>
      <c r="AM107" s="47">
        <v>45292</v>
      </c>
      <c r="AN107" s="47" cm="1">
        <f t="array" ref="AN107">IF(INDEX(NTG_2020_fr_DEER[#All],MATCH(1,(NTG_2020_Map!$AK107=NTG_2020_fr_DEER[[#All],[NTG_ID]])*(NTG_2020_Map!$AL107=NTG_2020_fr_DEER[[#All],[Version]]),0),MATCH(AN$2,NTG_2020_fr_DEER[#Headers],0))=0,"",INDEX(NTG_2020_fr_DEER[#All],MATCH(1,(NTG_2020_Map!$AK107=NTG_2020_fr_DEER[[#All],[NTG_ID]])*(NTG_2020_Map!$AL107=NTG_2020_fr_DEER[[#All],[Version]]),0),MATCH(AN$2,NTG_2020_fr_DEER[#Headers],0)))</f>
        <v>46022</v>
      </c>
      <c r="AO107" s="101" cm="1">
        <f t="array" ref="AO107">INDEX(NTG_2020_fr_DEER[#All],MATCH(1,(NTG_2020_Map!$AK107=NTG_2020_fr_DEER[[#All],[NTG_ID]])*(NTG_2020_Map!$AL107=NTG_2020_fr_DEER[[#All],[Version]]),0),MATCH(AO$2,NTG_2020_fr_DEER[#Headers],0))</f>
        <v>0.5</v>
      </c>
      <c r="AP107" s="101" cm="1">
        <f t="array" ref="AP107">INDEX(NTG_2020_fr_DEER[#All],MATCH(1,(NTG_2020_Map!$AK107=NTG_2020_fr_DEER[[#All],[NTG_ID]])*(NTG_2020_Map!$AL107=NTG_2020_fr_DEER[[#All],[Version]]),0),MATCH(AP$2,NTG_2020_fr_DEER[#Headers],0))</f>
        <v>0.5</v>
      </c>
      <c r="AQ107" s="48" t="str" cm="1">
        <f t="array" ref="AQ107">INDEX(NTG_2020_fr_DEER[#All],MATCH(1,(NTG_2020_Map!$AK107=NTG_2020_fr_DEER[[#All],[NTG_ID]])*(NTG_2020_Map!$AL107=NTG_2020_fr_DEER[[#All],[Version]]),0),MATCH(AQ$2,NTG_2020_fr_DEER[#Headers],0))</f>
        <v>Smart Communicating Thermostat, Residential, Rebate</v>
      </c>
      <c r="AR107" s="48" t="str" cm="1">
        <f t="array" ref="AR107">INDEX(NTG_2020_fr_DEER[#All],MATCH(1,(NTG_2020_Map!$AK107=NTG_2020_fr_DEER[[#All],[NTG_ID]])*(NTG_2020_Map!$AL107=NTG_2020_fr_DEER[[#All],[Version]]),0),MATCH(AR$2,NTG_2020_fr_DEER[#Headers],0))</f>
        <v>Deem-WP</v>
      </c>
      <c r="AS107" s="48" t="str" cm="1">
        <f t="array" ref="AS107">INDEX(NTG_2020_fr_DEER[#All],MATCH(1,(NTG_2020_Map!$AK107=NTG_2020_fr_DEER[[#All],[NTG_ID]])*(NTG_2020_Map!$AL107=NTG_2020_fr_DEER[[#All],[Version]]),0),MATCH(AS$2,NTG_2020_fr_DEER[#Headers],0))</f>
        <v>NR</v>
      </c>
      <c r="AT107" s="48" t="str" cm="1">
        <f t="array" ref="AT107">INDEX(NTG_2020_fr_DEER[#All],MATCH(1,(NTG_2020_Map!$AK107=NTG_2020_fr_DEER[[#All],[NTG_ID]])*(NTG_2020_Map!$AL107=NTG_2020_fr_DEER[[#All],[Version]]),0),MATCH(AT$2,NTG_2020_fr_DEER[#Headers],0))</f>
        <v>DnDeemed</v>
      </c>
      <c r="AU107" s="48" t="str" cm="1">
        <f t="array" ref="AU107">INDEX(NTG_2020_fr_DEER[#All],MATCH(1,(NTG_2020_Map!$AK107=NTG_2020_fr_DEER[[#All],[NTG_ID]])*(NTG_2020_Map!$AL107=NTG_2020_fr_DEER[[#All],[Version]]),0),MATCH(AU$2,NTG_2020_fr_DEER[#Headers],0))</f>
        <v>D24 v0</v>
      </c>
      <c r="AV107" s="49" t="str" cm="1">
        <f t="array" ref="AV107">INDEX(NTG_2020_fr_DEER[#All],MATCH(1,(NTG_2020_Map!$AK107=NTG_2020_fr_DEER[[#All],[NTG_ID]])*(NTG_2020_Map!$AL107=NTG_2020_fr_DEER[[#All],[Version]]),0),MATCH(AV$2,NTG_2020_fr_DEER[#Headers],0))</f>
        <v>1</v>
      </c>
      <c r="AW107" s="49" t="str" cm="1">
        <f t="array" ref="AW107">INDEX(NTG_2020_fr_DEER[#All],MATCH(1,(NTG_2020_Map!$AK107=NTG_2020_fr_DEER[[#All],[NTG_ID]])*(NTG_2020_Map!$AL107=NTG_2020_fr_DEER[[#All],[Version]]),0),MATCH(AW$2,NTG_2020_fr_DEER[#Headers],0))</f>
        <v>1</v>
      </c>
      <c r="AX107" s="49" t="str" cm="1">
        <f t="array" ref="AX107">INDEX(NTG_2020_fr_DEER[#All],MATCH(1,(NTG_2020_Map!$AK107=NTG_2020_fr_DEER[[#All],[NTG_ID]])*(NTG_2020_Map!$AL107=NTG_2020_fr_DEER[[#All],[Version]]),0),MATCH(AX$2,NTG_2020_fr_DEER[#Headers],0))</f>
        <v>0</v>
      </c>
      <c r="AY107" s="50" cm="1">
        <f t="array" ref="AY107">INDEX(NTG_2020_fr_DEER[#All],MATCH(1,(NTG_2020_Map!$AK107=NTG_2020_fr_DEER[[#All],[NTG_ID]])*(NTG_2020_Map!$AL107=NTG_2020_fr_DEER[[#All],[Version]]),0),MATCH(AY$2,NTG_2020_fr_DEER[#Headers],0))</f>
        <v>45448.629734189817</v>
      </c>
      <c r="AZ107" s="48" t="str" cm="1">
        <f t="array" ref="AZ107">INDEX(NTG_2020_fr_DEER[#All],MATCH(1,(NTG_2020_Map!$AK107=NTG_2020_fr_DEER[[#All],[NTG_ID]])*(NTG_2020_Map!$AL107=NTG_2020_fr_DEER[[#All],[Version]]),0),MATCH(AZ$2,NTG_2020_fr_DEER[#Headers],0))</f>
        <v>Expired this record since a new record was created that uses the updated Measure Impact Types and Delivery Types per DEER2026 Scoping Document.</v>
      </c>
      <c r="BA107" s="48" t="str" cm="1">
        <f t="array" ref="BA107">INDEX(NTG_2020_fr_DEER[#All],MATCH(1,(NTG_2020_Map!$AK107=NTG_2020_fr_DEER[[#All],[NTG_ID]])*(NTG_2020_Map!$AL107=NTG_2020_fr_DEER[[#All],[Version]]),0),MATCH(BA$2,NTG_2020_fr_DEER[#Headers],0))</f>
        <v>Deemed Ex Ante Team</v>
      </c>
      <c r="BB107" s="50" cm="1">
        <f t="array" ref="BB107">INDEX(NTG_2020_fr_DEER[#All],MATCH(1,(NTG_2020_Map!$AK107=NTG_2020_fr_DEER[[#All],[NTG_ID]])*(NTG_2020_Map!$AL107=NTG_2020_fr_DEER[[#All],[Version]]),0),MATCH(BB$2,NTG_2020_fr_DEER[#Headers],0))</f>
        <v>44706.672438321759</v>
      </c>
      <c r="BC107" s="48" t="str" cm="1">
        <f t="array" ref="BC107">INDEX(NTG_2020_fr_DEER[#All],MATCH(1,(NTG_2020_Map!$AK107=NTG_2020_fr_DEER[[#All],[NTG_ID]])*(NTG_2020_Map!$AL107=NTG_2020_fr_DEER[[#All],[Version]]),0),MATCH(BC$2,NTG_2020_fr_DEER[#Headers],0))</f>
        <v>Group A-Impact Evaluation of Residential HVAC Measures Residential Sector-Program Year 2020, 2022-04-29, p. 85</v>
      </c>
      <c r="BD107" s="48" t="str" cm="1">
        <f t="array" ref="BD107">INDEX(NTG_2020_fr_DEER[#All],MATCH(1,(NTG_2020_Map!$AK105=NTG_2020_fr_DEER[[#All],[NTG_ID]])*(NTG_2020_Map!$AL105=NTG_2020_fr_DEER[[#All],[Version]]),0),MATCH(BD$2,NTG_2020_fr_DEER[#Headers],0))</f>
        <v>Deemed Ex Ante Team</v>
      </c>
      <c r="BE107" s="60" t="str" cm="1">
        <f t="array" ref="BE107">IFERROR(INDEX(NTG_2020_2022_09_06[#All],MATCH(1,(NTG_2020_Map!$AK105=INDEX(NTG_2020_2022_09_06[#All],,1))*(NTG_2020_Map!$AL105=INDEX(NTG_2020_2022_09_06[#All],,2)),0),8),"Record added subsequent to 2022-09-06")</f>
        <v>Deem-WP</v>
      </c>
      <c r="BF107" s="60" t="str" cm="1">
        <f t="array" ref="BF107">IFERROR(INDEX(NTG_2020_2022_09_06[#All],MATCH(1,(NTG_2020_Map!$AK105=INDEX(NTG_2020_2022_09_06[#All],,1))*(NTG_2020_Map!$AL105=INDEX(NTG_2020_2022_09_06[#All],,2)),0),9),"Record added subsequent to 2022-09-06")</f>
        <v>NR</v>
      </c>
      <c r="BG107" s="60" t="str" cm="1">
        <f t="array" ref="BG107">IFERROR(INDEX(NTG_2020_2022_09_06[#All],MATCH(1,(NTG_2020_Map!$AK105=INDEX(NTG_2020_2022_09_06[#All],,1))*(NTG_2020_Map!$AL105=INDEX(NTG_2020_2022_09_06[#All],,2)),0),10),"Record added subsequent to 2022-09-06")</f>
        <v>DnDeemDI</v>
      </c>
      <c r="BH107" s="63"/>
      <c r="BI107" s="63"/>
    </row>
    <row r="108" spans="1:61" ht="31.5" hidden="1">
      <c r="A108" s="42" t="str">
        <f t="shared" si="26"/>
        <v/>
      </c>
      <c r="B108" s="43" t="str">
        <f t="shared" si="26"/>
        <v/>
      </c>
      <c r="C108" s="43"/>
      <c r="D108" s="43" t="str">
        <f t="shared" si="19"/>
        <v/>
      </c>
      <c r="E108" s="43"/>
      <c r="F108" s="43" t="str">
        <f t="shared" si="20"/>
        <v/>
      </c>
      <c r="G108" s="43"/>
      <c r="H108" s="43" t="str">
        <f t="shared" si="27"/>
        <v/>
      </c>
      <c r="I108" s="43" t="str">
        <f t="shared" si="27"/>
        <v/>
      </c>
      <c r="J108" s="43"/>
      <c r="K108" s="43" t="str">
        <f t="shared" si="23"/>
        <v/>
      </c>
      <c r="L108" s="43">
        <f t="shared" si="23"/>
        <v>1</v>
      </c>
      <c r="M108" s="43" t="str">
        <f t="shared" si="23"/>
        <v/>
      </c>
      <c r="N108" s="105" t="str">
        <f t="shared" si="23"/>
        <v/>
      </c>
      <c r="O108" s="106" t="str">
        <f t="shared" si="23"/>
        <v/>
      </c>
      <c r="P108" s="113">
        <f t="shared" si="23"/>
        <v>1</v>
      </c>
      <c r="Q108" s="42" t="str">
        <f t="shared" si="24"/>
        <v/>
      </c>
      <c r="R108" s="43" t="str">
        <f t="shared" si="24"/>
        <v/>
      </c>
      <c r="S108" s="43" t="str">
        <f t="shared" si="24"/>
        <v/>
      </c>
      <c r="T108" s="43" t="str">
        <f t="shared" si="24"/>
        <v/>
      </c>
      <c r="U108" s="43" t="str">
        <f t="shared" si="24"/>
        <v/>
      </c>
      <c r="V108" s="43" t="str">
        <f t="shared" si="24"/>
        <v/>
      </c>
      <c r="W108" s="43" t="str">
        <f t="shared" si="24"/>
        <v/>
      </c>
      <c r="X108" s="44">
        <f t="shared" si="24"/>
        <v>1</v>
      </c>
      <c r="Y108" s="42" t="str">
        <f t="shared" si="25"/>
        <v/>
      </c>
      <c r="Z108" s="43" t="str">
        <f t="shared" si="25"/>
        <v/>
      </c>
      <c r="AA108" s="43">
        <f t="shared" si="25"/>
        <v>1</v>
      </c>
      <c r="AB108" s="43" t="str">
        <f t="shared" si="25"/>
        <v/>
      </c>
      <c r="AC108" s="105" t="str">
        <f t="shared" si="25"/>
        <v/>
      </c>
      <c r="AD108" s="106" t="str">
        <f t="shared" si="25"/>
        <v/>
      </c>
      <c r="AE108" s="106" t="str">
        <f t="shared" si="25"/>
        <v/>
      </c>
      <c r="AF108" s="106" t="str">
        <f t="shared" si="25"/>
        <v/>
      </c>
      <c r="AG108" s="106" t="str">
        <f t="shared" si="25"/>
        <v/>
      </c>
      <c r="AH108" s="107" t="str">
        <f t="shared" si="25"/>
        <v/>
      </c>
      <c r="AI108" s="96" t="str">
        <f t="shared" si="17"/>
        <v/>
      </c>
      <c r="AJ108" s="45" t="str">
        <f t="shared" si="22"/>
        <v/>
      </c>
      <c r="AK108" s="52" t="s">
        <v>7</v>
      </c>
      <c r="AL108" s="46" t="s">
        <v>54</v>
      </c>
      <c r="AM108" s="47">
        <v>44562</v>
      </c>
      <c r="AN108" s="47" cm="1">
        <f t="array" ref="AN108">IF(INDEX(NTG_2020_fr_DEER[#All],MATCH(1,(NTG_2020_Map!$AK108=NTG_2020_fr_DEER[[#All],[NTG_ID]])*(NTG_2020_Map!$AL108=NTG_2020_fr_DEER[[#All],[Version]]),0),MATCH(AN$2,NTG_2020_fr_DEER[#Headers],0))=0,"",INDEX(NTG_2020_fr_DEER[#All],MATCH(1,(NTG_2020_Map!$AK108=NTG_2020_fr_DEER[[#All],[NTG_ID]])*(NTG_2020_Map!$AL108=NTG_2020_fr_DEER[[#All],[Version]]),0),MATCH(AN$2,NTG_2020_fr_DEER[#Headers],0)))</f>
        <v>45291</v>
      </c>
      <c r="AO108" s="101" cm="1">
        <f t="array" ref="AO108">INDEX(NTG_2020_fr_DEER[#All],MATCH(1,(NTG_2020_Map!$AK108=NTG_2020_fr_DEER[[#All],[NTG_ID]])*(NTG_2020_Map!$AL108=NTG_2020_fr_DEER[[#All],[Version]]),0),MATCH(AO$2,NTG_2020_fr_DEER[#Headers],0))</f>
        <v>0.6</v>
      </c>
      <c r="AP108" s="101" cm="1">
        <f t="array" ref="AP108">INDEX(NTG_2020_fr_DEER[#All],MATCH(1,(NTG_2020_Map!$AK108=NTG_2020_fr_DEER[[#All],[NTG_ID]])*(NTG_2020_Map!$AL108=NTG_2020_fr_DEER[[#All],[Version]]),0),MATCH(AP$2,NTG_2020_fr_DEER[#Headers],0))</f>
        <v>0.6</v>
      </c>
      <c r="AQ108" s="48" t="str" cm="1">
        <f t="array" ref="AQ108">INDEX(NTG_2020_fr_DEER[#All],MATCH(1,(NTG_2020_Map!$AK108=NTG_2020_fr_DEER[[#All],[NTG_ID]])*(NTG_2020_Map!$AL108=NTG_2020_fr_DEER[[#All],[Version]]),0),MATCH(AQ$2,NTG_2020_fr_DEER[#Headers],0))</f>
        <v>Smart Communicating Thermostat</v>
      </c>
      <c r="AR108" s="48" t="str" cm="1">
        <f t="array" ref="AR108">INDEX(NTG_2020_fr_DEER[#All],MATCH(1,(NTG_2020_Map!$AK108=NTG_2020_fr_DEER[[#All],[NTG_ID]])*(NTG_2020_Map!$AL108=NTG_2020_fr_DEER[[#All],[Version]]),0),MATCH(AR$2,NTG_2020_fr_DEER[#Headers],0))</f>
        <v>Deem-WP</v>
      </c>
      <c r="AS108" s="48" t="str" cm="1">
        <f t="array" ref="AS108">INDEX(NTG_2020_fr_DEER[#All],MATCH(1,(NTG_2020_Map!$AK108=NTG_2020_fr_DEER[[#All],[NTG_ID]])*(NTG_2020_Map!$AL108=NTG_2020_fr_DEER[[#All],[Version]]),0),MATCH(AS$2,NTG_2020_fr_DEER[#Headers],0))</f>
        <v>NR</v>
      </c>
      <c r="AT108" s="48" t="str" cm="1">
        <f t="array" ref="AT108">INDEX(NTG_2020_fr_DEER[#All],MATCH(1,(NTG_2020_Map!$AK108=NTG_2020_fr_DEER[[#All],[NTG_ID]])*(NTG_2020_Map!$AL108=NTG_2020_fr_DEER[[#All],[Version]]),0),MATCH(AT$2,NTG_2020_fr_DEER[#Headers],0))</f>
        <v>DnDeemed</v>
      </c>
      <c r="AU108" s="48" t="str" cm="1">
        <f t="array" ref="AU108">INDEX(NTG_2020_fr_DEER[#All],MATCH(1,(NTG_2020_Map!$AK108=NTG_2020_fr_DEER[[#All],[NTG_ID]])*(NTG_2020_Map!$AL108=NTG_2020_fr_DEER[[#All],[Version]]),0),MATCH(AU$2,NTG_2020_fr_DEER[#Headers],0))</f>
        <v>D22, Disposition</v>
      </c>
      <c r="AV108" s="49" t="str" cm="1">
        <f t="array" ref="AV108">INDEX(NTG_2020_fr_DEER[#All],MATCH(1,(NTG_2020_Map!$AK108=NTG_2020_fr_DEER[[#All],[NTG_ID]])*(NTG_2020_Map!$AL108=NTG_2020_fr_DEER[[#All],[Version]]),0),MATCH(AV$2,NTG_2020_fr_DEER[#Headers],0))</f>
        <v>1</v>
      </c>
      <c r="AW108" s="49" t="str" cm="1">
        <f t="array" ref="AW108">INDEX(NTG_2020_fr_DEER[#All],MATCH(1,(NTG_2020_Map!$AK108=NTG_2020_fr_DEER[[#All],[NTG_ID]])*(NTG_2020_Map!$AL108=NTG_2020_fr_DEER[[#All],[Version]]),0),MATCH(AW$2,NTG_2020_fr_DEER[#Headers],0))</f>
        <v>1</v>
      </c>
      <c r="AX108" s="49" t="str" cm="1">
        <f t="array" ref="AX108">INDEX(NTG_2020_fr_DEER[#All],MATCH(1,(NTG_2020_Map!$AK108=NTG_2020_fr_DEER[[#All],[NTG_ID]])*(NTG_2020_Map!$AL108=NTG_2020_fr_DEER[[#All],[Version]]),0),MATCH(AX$2,NTG_2020_fr_DEER[#Headers],0))</f>
        <v>0</v>
      </c>
      <c r="AY108" s="50" cm="1">
        <f t="array" ref="AY108">INDEX(NTG_2020_fr_DEER[#All],MATCH(1,(NTG_2020_Map!$AK108=NTG_2020_fr_DEER[[#All],[NTG_ID]])*(NTG_2020_Map!$AL108=NTG_2020_fr_DEER[[#All],[Version]]),0),MATCH(AY$2,NTG_2020_fr_DEER[#Headers],0))</f>
        <v>44810.572696828705</v>
      </c>
      <c r="AZ108" s="48" t="str" cm="1">
        <f t="array" ref="AZ108">INDEX(NTG_2020_fr_DEER[#All],MATCH(1,(NTG_2020_Map!$AK108=NTG_2020_fr_DEER[[#All],[NTG_ID]])*(NTG_2020_Map!$AL108=NTG_2020_fr_DEER[[#All],[Version]]),0),MATCH(AZ$2,NTG_2020_fr_DEER[#Headers],0))</f>
        <v>Updated MeasureAppType, MeasImpactType, and DeliveryType to be more consistent and correct per Resolution E-5221 DEER2024</v>
      </c>
      <c r="BA108" s="48" t="str" cm="1">
        <f t="array" ref="BA108">INDEX(NTG_2020_fr_DEER[#All],MATCH(1,(NTG_2020_Map!$AK108=NTG_2020_fr_DEER[[#All],[NTG_ID]])*(NTG_2020_Map!$AL108=NTG_2020_fr_DEER[[#All],[Version]]),0),MATCH(BA$2,NTG_2020_fr_DEER[#Headers],0))</f>
        <v>Deemed Ex Ante Team</v>
      </c>
      <c r="BB108" s="50" cm="1">
        <f t="array" ref="BB108">INDEX(NTG_2020_fr_DEER[#All],MATCH(1,(NTG_2020_Map!$AK108=NTG_2020_fr_DEER[[#All],[NTG_ID]])*(NTG_2020_Map!$AL108=NTG_2020_fr_DEER[[#All],[Version]]),0),MATCH(BB$2,NTG_2020_fr_DEER[#Headers],0))</f>
        <v>44599.506924050926</v>
      </c>
      <c r="BC108" s="48" t="str" cm="1">
        <f t="array" ref="BC108">INDEX(NTG_2020_fr_DEER[#All],MATCH(1,(NTG_2020_Map!$AK108=NTG_2020_fr_DEER[[#All],[NTG_ID]])*(NTG_2020_Map!$AL108=NTG_2020_fr_DEER[[#All],[Version]]),0),MATCH(BC$2,NTG_2020_fr_DEER[#Headers],0))</f>
        <v>Added per 2021-12-20 Energy Efficiency Disposition Approving Measure Package Smart Thermostat, Residential SWHC039-04</v>
      </c>
      <c r="BD108" s="48" t="str" cm="1">
        <f t="array" ref="BD108">INDEX(NTG_2020_fr_DEER[#All],MATCH(1,(NTG_2020_Map!$AK106=NTG_2020_fr_DEER[[#All],[NTG_ID]])*(NTG_2020_Map!$AL106=NTG_2020_fr_DEER[[#All],[Version]]),0),MATCH(BD$2,NTG_2020_fr_DEER[#Headers],0))</f>
        <v>Deemed Ex Ante Team</v>
      </c>
      <c r="BE108" s="60" t="str" cm="1">
        <f t="array" ref="BE108">IFERROR(INDEX(NTG_2020_2022_09_06[#All],MATCH(1,(NTG_2020_Map!$AK106=INDEX(NTG_2020_2022_09_06[#All],,1))*(NTG_2020_Map!$AL106=INDEX(NTG_2020_2022_09_06[#All],,2)),0),8),"Record added subsequent to 2022-09-06")</f>
        <v>Deem-WP</v>
      </c>
      <c r="BF108" s="60" t="str" cm="1">
        <f t="array" ref="BF108">IFERROR(INDEX(NTG_2020_2022_09_06[#All],MATCH(1,(NTG_2020_Map!$AK106=INDEX(NTG_2020_2022_09_06[#All],,1))*(NTG_2020_Map!$AL106=INDEX(NTG_2020_2022_09_06[#All],,2)),0),9),"Record added subsequent to 2022-09-06")</f>
        <v>NR</v>
      </c>
      <c r="BG108" s="60" t="str" cm="1">
        <f t="array" ref="BG108">IFERROR(INDEX(NTG_2020_2022_09_06[#All],MATCH(1,(NTG_2020_Map!$AK106=INDEX(NTG_2020_2022_09_06[#All],,1))*(NTG_2020_Map!$AL106=INDEX(NTG_2020_2022_09_06[#All],,2)),0),10),"Record added subsequent to 2022-09-06")</f>
        <v>DnDeemDI</v>
      </c>
      <c r="BH108" s="63"/>
      <c r="BI108" s="63"/>
    </row>
    <row r="109" spans="1:61" ht="31.5" hidden="1">
      <c r="A109" s="42" t="str">
        <f t="shared" si="26"/>
        <v/>
      </c>
      <c r="B109" s="43" t="str">
        <f t="shared" si="26"/>
        <v/>
      </c>
      <c r="C109" s="43"/>
      <c r="D109" s="43" t="str">
        <f t="shared" si="19"/>
        <v/>
      </c>
      <c r="E109" s="43"/>
      <c r="F109" s="43" t="str">
        <f t="shared" si="20"/>
        <v/>
      </c>
      <c r="G109" s="43"/>
      <c r="H109" s="43" t="str">
        <f t="shared" si="27"/>
        <v/>
      </c>
      <c r="I109" s="43" t="str">
        <f t="shared" si="27"/>
        <v/>
      </c>
      <c r="J109" s="43"/>
      <c r="K109" s="43" t="str">
        <f t="shared" si="23"/>
        <v/>
      </c>
      <c r="L109" s="43">
        <f t="shared" si="23"/>
        <v>1</v>
      </c>
      <c r="M109" s="43" t="str">
        <f t="shared" si="23"/>
        <v/>
      </c>
      <c r="N109" s="105" t="str">
        <f t="shared" si="23"/>
        <v/>
      </c>
      <c r="O109" s="106" t="str">
        <f t="shared" si="23"/>
        <v/>
      </c>
      <c r="P109" s="113">
        <f t="shared" si="23"/>
        <v>1</v>
      </c>
      <c r="Q109" s="42" t="str">
        <f t="shared" si="24"/>
        <v/>
      </c>
      <c r="R109" s="43" t="str">
        <f t="shared" si="24"/>
        <v/>
      </c>
      <c r="S109" s="43" t="str">
        <f t="shared" si="24"/>
        <v/>
      </c>
      <c r="T109" s="43" t="str">
        <f t="shared" si="24"/>
        <v/>
      </c>
      <c r="U109" s="43" t="str">
        <f t="shared" si="24"/>
        <v/>
      </c>
      <c r="V109" s="43" t="str">
        <f t="shared" si="24"/>
        <v/>
      </c>
      <c r="W109" s="43" t="str">
        <f t="shared" si="24"/>
        <v/>
      </c>
      <c r="X109" s="44">
        <f t="shared" si="24"/>
        <v>1</v>
      </c>
      <c r="Y109" s="42" t="str">
        <f t="shared" si="25"/>
        <v/>
      </c>
      <c r="Z109" s="43" t="str">
        <f t="shared" si="25"/>
        <v/>
      </c>
      <c r="AA109" s="43">
        <f t="shared" si="25"/>
        <v>1</v>
      </c>
      <c r="AB109" s="43" t="str">
        <f t="shared" si="25"/>
        <v/>
      </c>
      <c r="AC109" s="105" t="str">
        <f t="shared" si="25"/>
        <v/>
      </c>
      <c r="AD109" s="106" t="str">
        <f t="shared" si="25"/>
        <v/>
      </c>
      <c r="AE109" s="106" t="str">
        <f t="shared" si="25"/>
        <v/>
      </c>
      <c r="AF109" s="106" t="str">
        <f t="shared" si="25"/>
        <v/>
      </c>
      <c r="AG109" s="106" t="str">
        <f t="shared" si="25"/>
        <v/>
      </c>
      <c r="AH109" s="107" t="str">
        <f t="shared" si="25"/>
        <v/>
      </c>
      <c r="AI109" s="96" t="str">
        <f t="shared" si="17"/>
        <v/>
      </c>
      <c r="AJ109" s="45" t="str">
        <f t="shared" si="22"/>
        <v/>
      </c>
      <c r="AK109" s="52" t="s">
        <v>7</v>
      </c>
      <c r="AL109" s="46" t="s">
        <v>6</v>
      </c>
      <c r="AM109" s="47">
        <v>44197</v>
      </c>
      <c r="AN109" s="47" cm="1">
        <f t="array" ref="AN109">IF(INDEX(NTG_2020_fr_DEER[#All],MATCH(1,(NTG_2020_Map!$AK109=NTG_2020_fr_DEER[[#All],[NTG_ID]])*(NTG_2020_Map!$AL109=NTG_2020_fr_DEER[[#All],[Version]]),0),MATCH(AN$2,NTG_2020_fr_DEER[#Headers],0))=0,"",INDEX(NTG_2020_fr_DEER[#All],MATCH(1,(NTG_2020_Map!$AK109=NTG_2020_fr_DEER[[#All],[NTG_ID]])*(NTG_2020_Map!$AL109=NTG_2020_fr_DEER[[#All],[Version]]),0),MATCH(AN$2,NTG_2020_fr_DEER[#Headers],0)))</f>
        <v>44561</v>
      </c>
      <c r="AO109" s="101" cm="1">
        <f t="array" ref="AO109">INDEX(NTG_2020_fr_DEER[#All],MATCH(1,(NTG_2020_Map!$AK109=NTG_2020_fr_DEER[[#All],[NTG_ID]])*(NTG_2020_Map!$AL109=NTG_2020_fr_DEER[[#All],[Version]]),0),MATCH(AO$2,NTG_2020_fr_DEER[#Headers],0))</f>
        <v>0.55000000000000004</v>
      </c>
      <c r="AP109" s="101" cm="1">
        <f t="array" ref="AP109">INDEX(NTG_2020_fr_DEER[#All],MATCH(1,(NTG_2020_Map!$AK109=NTG_2020_fr_DEER[[#All],[NTG_ID]])*(NTG_2020_Map!$AL109=NTG_2020_fr_DEER[[#All],[Version]]),0),MATCH(AP$2,NTG_2020_fr_DEER[#Headers],0))</f>
        <v>0.55000000000000004</v>
      </c>
      <c r="AQ109" s="48" t="str" cm="1">
        <f t="array" ref="AQ109">INDEX(NTG_2020_fr_DEER[#All],MATCH(1,(NTG_2020_Map!$AK109=NTG_2020_fr_DEER[[#All],[NTG_ID]])*(NTG_2020_Map!$AL109=NTG_2020_fr_DEER[[#All],[Version]]),0),MATCH(AQ$2,NTG_2020_fr_DEER[#Headers],0))</f>
        <v>Smart Communicating Thermostat, per 2018 Impact Evaluation</v>
      </c>
      <c r="AR109" s="48" t="str" cm="1">
        <f t="array" ref="AR109">INDEX(NTG_2020_fr_DEER[#All],MATCH(1,(NTG_2020_Map!$AK109=NTG_2020_fr_DEER[[#All],[NTG_ID]])*(NTG_2020_Map!$AL109=NTG_2020_fr_DEER[[#All],[Version]]),0),MATCH(AR$2,NTG_2020_fr_DEER[#Headers],0))</f>
        <v>Deem-WP</v>
      </c>
      <c r="AS109" s="48" t="str" cm="1">
        <f t="array" ref="AS109">INDEX(NTG_2020_fr_DEER[#All],MATCH(1,(NTG_2020_Map!$AK109=NTG_2020_fr_DEER[[#All],[NTG_ID]])*(NTG_2020_Map!$AL109=NTG_2020_fr_DEER[[#All],[Version]]),0),MATCH(AS$2,NTG_2020_fr_DEER[#Headers],0))</f>
        <v>NR</v>
      </c>
      <c r="AT109" s="48" t="str" cm="1">
        <f t="array" ref="AT109">INDEX(NTG_2020_fr_DEER[#All],MATCH(1,(NTG_2020_Map!$AK109=NTG_2020_fr_DEER[[#All],[NTG_ID]])*(NTG_2020_Map!$AL109=NTG_2020_fr_DEER[[#All],[Version]]),0),MATCH(AT$2,NTG_2020_fr_DEER[#Headers],0))</f>
        <v>DnDeemed</v>
      </c>
      <c r="AU109" s="48" t="str" cm="1">
        <f t="array" ref="AU109">INDEX(NTG_2020_fr_DEER[#All],MATCH(1,(NTG_2020_Map!$AK109=NTG_2020_fr_DEER[[#All],[NTG_ID]])*(NTG_2020_Map!$AL109=NTG_2020_fr_DEER[[#All],[Version]]),0),MATCH(AU$2,NTG_2020_fr_DEER[#Headers],0))</f>
        <v/>
      </c>
      <c r="AV109" s="49" t="str" cm="1">
        <f t="array" ref="AV109">INDEX(NTG_2020_fr_DEER[#All],MATCH(1,(NTG_2020_Map!$AK109=NTG_2020_fr_DEER[[#All],[NTG_ID]])*(NTG_2020_Map!$AL109=NTG_2020_fr_DEER[[#All],[Version]]),0),MATCH(AV$2,NTG_2020_fr_DEER[#Headers],0))</f>
        <v>1</v>
      </c>
      <c r="AW109" s="49" t="str" cm="1">
        <f t="array" ref="AW109">INDEX(NTG_2020_fr_DEER[#All],MATCH(1,(NTG_2020_Map!$AK109=NTG_2020_fr_DEER[[#All],[NTG_ID]])*(NTG_2020_Map!$AL109=NTG_2020_fr_DEER[[#All],[Version]]),0),MATCH(AW$2,NTG_2020_fr_DEER[#Headers],0))</f>
        <v>1</v>
      </c>
      <c r="AX109" s="49" t="str" cm="1">
        <f t="array" ref="AX109">INDEX(NTG_2020_fr_DEER[#All],MATCH(1,(NTG_2020_Map!$AK109=NTG_2020_fr_DEER[[#All],[NTG_ID]])*(NTG_2020_Map!$AL109=NTG_2020_fr_DEER[[#All],[Version]]),0),MATCH(AX$2,NTG_2020_fr_DEER[#Headers],0))</f>
        <v>0</v>
      </c>
      <c r="AY109" s="50" cm="1">
        <f t="array" ref="AY109">INDEX(NTG_2020_fr_DEER[#All],MATCH(1,(NTG_2020_Map!$AK109=NTG_2020_fr_DEER[[#All],[NTG_ID]])*(NTG_2020_Map!$AL109=NTG_2020_fr_DEER[[#All],[Version]]),0),MATCH(AY$2,NTG_2020_fr_DEER[#Headers],0))</f>
        <v>44810.572696828705</v>
      </c>
      <c r="AZ109" s="48" t="str" cm="1">
        <f t="array" ref="AZ109">INDEX(NTG_2020_fr_DEER[#All],MATCH(1,(NTG_2020_Map!$AK109=NTG_2020_fr_DEER[[#All],[NTG_ID]])*(NTG_2020_Map!$AL109=NTG_2020_fr_DEER[[#All],[Version]]),0),MATCH(AZ$2,NTG_2020_fr_DEER[#Headers],0))</f>
        <v>Updated MeasureAppType, MeasImpactType, and DeliveryType to be more consistent and correct per Resolution E-5221 DEER2024</v>
      </c>
      <c r="BA109" s="48" t="str" cm="1">
        <f t="array" ref="BA109">INDEX(NTG_2020_fr_DEER[#All],MATCH(1,(NTG_2020_Map!$AK109=NTG_2020_fr_DEER[[#All],[NTG_ID]])*(NTG_2020_Map!$AL109=NTG_2020_fr_DEER[[#All],[Version]]),0),MATCH(BA$2,NTG_2020_fr_DEER[#Headers],0))</f>
        <v>Deemed Ex Ante Team</v>
      </c>
      <c r="BB109" s="50" cm="1">
        <f t="array" ref="BB109">INDEX(NTG_2020_fr_DEER[#All],MATCH(1,(NTG_2020_Map!$AK109=NTG_2020_fr_DEER[[#All],[NTG_ID]])*(NTG_2020_Map!$AL109=NTG_2020_fr_DEER[[#All],[Version]]),0),MATCH(BB$2,NTG_2020_fr_DEER[#Headers],0))</f>
        <v>44566.539816770834</v>
      </c>
      <c r="BC109" s="48" t="str" cm="1">
        <f t="array" ref="BC109">INDEX(NTG_2020_fr_DEER[#All],MATCH(1,(NTG_2020_Map!$AK109=NTG_2020_fr_DEER[[#All],[NTG_ID]])*(NTG_2020_Map!$AL109=NTG_2020_fr_DEER[[#All],[Version]]),0),MATCH(BC$2,NTG_2020_fr_DEER[#Headers],0))</f>
        <v/>
      </c>
      <c r="BD109" s="48" t="str" cm="1">
        <f t="array" ref="BD109">INDEX(NTG_2020_fr_DEER[#All],MATCH(1,(NTG_2020_Map!$AK107=NTG_2020_fr_DEER[[#All],[NTG_ID]])*(NTG_2020_Map!$AL107=NTG_2020_fr_DEER[[#All],[Version]]),0),MATCH(BD$2,NTG_2020_fr_DEER[#Headers],0))</f>
        <v>Deemed Ex Ante Team</v>
      </c>
      <c r="BE109" s="60" t="str" cm="1">
        <f t="array" ref="BE109">IFERROR(INDEX(NTG_2020_2022_09_06[#All],MATCH(1,(NTG_2020_Map!$AK107=INDEX(NTG_2020_2022_09_06[#All],,1))*(NTG_2020_Map!$AL107=INDEX(NTG_2020_2022_09_06[#All],,2)),0),8),"Record added subsequent to 2022-09-06")</f>
        <v>Deem-WP</v>
      </c>
      <c r="BF109" s="60" t="str" cm="1">
        <f t="array" ref="BF109">IFERROR(INDEX(NTG_2020_2022_09_06[#All],MATCH(1,(NTG_2020_Map!$AK107=INDEX(NTG_2020_2022_09_06[#All],,1))*(NTG_2020_Map!$AL107=INDEX(NTG_2020_2022_09_06[#All],,2)),0),9),"Record added subsequent to 2022-09-06")</f>
        <v>NR</v>
      </c>
      <c r="BG109" s="60" t="str" cm="1">
        <f t="array" ref="BG109">IFERROR(INDEX(NTG_2020_2022_09_06[#All],MATCH(1,(NTG_2020_Map!$AK107=INDEX(NTG_2020_2022_09_06[#All],,1))*(NTG_2020_Map!$AL107=INDEX(NTG_2020_2022_09_06[#All],,2)),0),10),"Record added subsequent to 2022-09-06")</f>
        <v>DnDeemed</v>
      </c>
      <c r="BH109" s="63"/>
      <c r="BI109" s="63"/>
    </row>
    <row r="110" spans="1:61" ht="42" hidden="1">
      <c r="A110" s="42" t="str">
        <f t="shared" si="26"/>
        <v/>
      </c>
      <c r="B110" s="43" t="str">
        <f t="shared" si="26"/>
        <v/>
      </c>
      <c r="C110" s="43"/>
      <c r="D110" s="43" t="str">
        <f t="shared" si="19"/>
        <v/>
      </c>
      <c r="E110" s="43"/>
      <c r="F110" s="43" t="str">
        <f t="shared" si="20"/>
        <v/>
      </c>
      <c r="G110" s="43"/>
      <c r="H110" s="43" t="str">
        <f t="shared" si="27"/>
        <v/>
      </c>
      <c r="I110" s="43" t="str">
        <f t="shared" si="27"/>
        <v/>
      </c>
      <c r="J110" s="43"/>
      <c r="K110" s="43" t="str">
        <f t="shared" si="23"/>
        <v/>
      </c>
      <c r="L110" s="43">
        <f t="shared" si="23"/>
        <v>1</v>
      </c>
      <c r="M110" s="43" t="str">
        <f t="shared" si="23"/>
        <v/>
      </c>
      <c r="N110" s="105" t="str">
        <f t="shared" si="23"/>
        <v/>
      </c>
      <c r="O110" s="106" t="str">
        <f t="shared" si="23"/>
        <v/>
      </c>
      <c r="P110" s="113">
        <f t="shared" si="23"/>
        <v>1</v>
      </c>
      <c r="Q110" s="42">
        <f t="shared" si="24"/>
        <v>1</v>
      </c>
      <c r="R110" s="43">
        <f t="shared" si="24"/>
        <v>1</v>
      </c>
      <c r="S110" s="43">
        <f t="shared" si="24"/>
        <v>1</v>
      </c>
      <c r="T110" s="43">
        <f t="shared" si="24"/>
        <v>1</v>
      </c>
      <c r="U110" s="43">
        <f t="shared" si="24"/>
        <v>1</v>
      </c>
      <c r="V110" s="43">
        <f t="shared" si="24"/>
        <v>1</v>
      </c>
      <c r="W110" s="43">
        <f t="shared" si="24"/>
        <v>1</v>
      </c>
      <c r="X110" s="44">
        <f t="shared" si="24"/>
        <v>1</v>
      </c>
      <c r="Y110" s="42">
        <f t="shared" si="25"/>
        <v>1</v>
      </c>
      <c r="Z110" s="43">
        <f t="shared" si="25"/>
        <v>1</v>
      </c>
      <c r="AA110" s="43">
        <f t="shared" si="25"/>
        <v>1</v>
      </c>
      <c r="AB110" s="43">
        <f t="shared" si="25"/>
        <v>1</v>
      </c>
      <c r="AC110" s="105">
        <f t="shared" si="25"/>
        <v>1</v>
      </c>
      <c r="AD110" s="106" t="str">
        <f t="shared" si="25"/>
        <v/>
      </c>
      <c r="AE110" s="106" t="str">
        <f t="shared" si="25"/>
        <v/>
      </c>
      <c r="AF110" s="106" t="str">
        <f t="shared" si="25"/>
        <v/>
      </c>
      <c r="AG110" s="106" t="str">
        <f t="shared" si="25"/>
        <v/>
      </c>
      <c r="AH110" s="107">
        <f t="shared" si="25"/>
        <v>1</v>
      </c>
      <c r="AI110" s="96" t="str">
        <f t="shared" si="17"/>
        <v/>
      </c>
      <c r="AJ110" s="45" t="str">
        <f t="shared" si="22"/>
        <v/>
      </c>
      <c r="AK110" s="52" t="s">
        <v>49</v>
      </c>
      <c r="AL110" s="46" t="s">
        <v>11</v>
      </c>
      <c r="AM110" s="47">
        <v>43466</v>
      </c>
      <c r="AN110" s="47" cm="1">
        <f t="array" ref="AN110">IF(INDEX(NTG_2020_fr_DEER[#All],MATCH(1,(NTG_2020_Map!$AK110=NTG_2020_fr_DEER[[#All],[NTG_ID]])*(NTG_2020_Map!$AL110=NTG_2020_fr_DEER[[#All],[Version]]),0),MATCH(AN$2,NTG_2020_fr_DEER[#Headers],0))=0,"",INDEX(NTG_2020_fr_DEER[#All],MATCH(1,(NTG_2020_Map!$AK110=NTG_2020_fr_DEER[[#All],[NTG_ID]])*(NTG_2020_Map!$AL110=NTG_2020_fr_DEER[[#All],[Version]]),0),MATCH(AN$2,NTG_2020_fr_DEER[#Headers],0)))</f>
        <v>46022</v>
      </c>
      <c r="AO110" s="101" cm="1">
        <f t="array" ref="AO110">INDEX(NTG_2020_fr_DEER[#All],MATCH(1,(NTG_2020_Map!$AK110=NTG_2020_fr_DEER[[#All],[NTG_ID]])*(NTG_2020_Map!$AL110=NTG_2020_fr_DEER[[#All],[Version]]),0),MATCH(AO$2,NTG_2020_fr_DEER[#Headers],0))</f>
        <v>0.8</v>
      </c>
      <c r="AP110" s="101" cm="1">
        <f t="array" ref="AP110">INDEX(NTG_2020_fr_DEER[#All],MATCH(1,(NTG_2020_Map!$AK110=NTG_2020_fr_DEER[[#All],[NTG_ID]])*(NTG_2020_Map!$AL110=NTG_2020_fr_DEER[[#All],[Version]]),0),MATCH(AP$2,NTG_2020_fr_DEER[#Headers],0))</f>
        <v>0.8</v>
      </c>
      <c r="AQ110" s="48" t="str" cm="1">
        <f t="array" ref="AQ110">INDEX(NTG_2020_fr_DEER[#All],MATCH(1,(NTG_2020_Map!$AK110=NTG_2020_fr_DEER[[#All],[NTG_ID]])*(NTG_2020_Map!$AL110=NTG_2020_fr_DEER[[#All],[Version]]),0),MATCH(AQ$2,NTG_2020_fr_DEER[#Headers],0))</f>
        <v>Refrigerator recycling</v>
      </c>
      <c r="AR110" s="48" t="str" cm="1">
        <f t="array" ref="AR110">INDEX(NTG_2020_fr_DEER[#All],MATCH(1,(NTG_2020_Map!$AK110=NTG_2020_fr_DEER[[#All],[NTG_ID]])*(NTG_2020_Map!$AL110=NTG_2020_fr_DEER[[#All],[Version]]),0),MATCH(AR$2,NTG_2020_fr_DEER[#Headers],0))</f>
        <v>Deem-DEER|Deem-WP</v>
      </c>
      <c r="AS110" s="48" t="str" cm="1">
        <f t="array" ref="AS110">INDEX(NTG_2020_fr_DEER[#All],MATCH(1,(NTG_2020_Map!$AK110=NTG_2020_fr_DEER[[#All],[NTG_ID]])*(NTG_2020_Map!$AL110=NTG_2020_fr_DEER[[#All],[Version]]),0),MATCH(AS$2,NTG_2020_fr_DEER[#Headers],0))</f>
        <v>AOE|AR|BRO-Bhv|BRO-Op|BRO-RCx|BW|NC|NR</v>
      </c>
      <c r="AT110" s="48" t="str" cm="1">
        <f t="array" ref="AT110">INDEX(NTG_2020_fr_DEER[#All],MATCH(1,(NTG_2020_Map!$AK110=NTG_2020_fr_DEER[[#All],[NTG_ID]])*(NTG_2020_Map!$AL110=NTG_2020_fr_DEER[[#All],[Version]]),0),MATCH(AT$2,NTG_2020_fr_DEER[#Headers],0))</f>
        <v>UpDeemed|DnCust|DnDeemed|DnCustDI|DnDeemDI</v>
      </c>
      <c r="AU110" s="48" t="str" cm="1">
        <f t="array" ref="AU110">INDEX(NTG_2020_fr_DEER[#All],MATCH(1,(NTG_2020_Map!$AK110=NTG_2020_fr_DEER[[#All],[NTG_ID]])*(NTG_2020_Map!$AL110=NTG_2020_fr_DEER[[#All],[Version]]),0),MATCH(AU$2,NTG_2020_fr_DEER[#Headers],0))</f>
        <v/>
      </c>
      <c r="AV110" s="49" t="str" cm="1">
        <f t="array" ref="AV110">INDEX(NTG_2020_fr_DEER[#All],MATCH(1,(NTG_2020_Map!$AK110=NTG_2020_fr_DEER[[#All],[NTG_ID]])*(NTG_2020_Map!$AL110=NTG_2020_fr_DEER[[#All],[Version]]),0),MATCH(AV$2,NTG_2020_fr_DEER[#Headers],0))</f>
        <v>1</v>
      </c>
      <c r="AW110" s="49" t="str" cm="1">
        <f t="array" ref="AW110">INDEX(NTG_2020_fr_DEER[#All],MATCH(1,(NTG_2020_Map!$AK110=NTG_2020_fr_DEER[[#All],[NTG_ID]])*(NTG_2020_Map!$AL110=NTG_2020_fr_DEER[[#All],[Version]]),0),MATCH(AW$2,NTG_2020_fr_DEER[#Headers],0))</f>
        <v>1</v>
      </c>
      <c r="AX110" s="49" t="str" cm="1">
        <f t="array" ref="AX110">INDEX(NTG_2020_fr_DEER[#All],MATCH(1,(NTG_2020_Map!$AK110=NTG_2020_fr_DEER[[#All],[NTG_ID]])*(NTG_2020_Map!$AL110=NTG_2020_fr_DEER[[#All],[Version]]),0),MATCH(AX$2,NTG_2020_fr_DEER[#Headers],0))</f>
        <v>0</v>
      </c>
      <c r="AY110" s="50" cm="1">
        <f t="array" ref="AY110">INDEX(NTG_2020_fr_DEER[#All],MATCH(1,(NTG_2020_Map!$AK110=NTG_2020_fr_DEER[[#All],[NTG_ID]])*(NTG_2020_Map!$AL110=NTG_2020_fr_DEER[[#All],[Version]]),0),MATCH(AY$2,NTG_2020_fr_DEER[#Headers],0))</f>
        <v>45448.629734189817</v>
      </c>
      <c r="AZ110" s="48" t="str" cm="1">
        <f t="array" ref="AZ110">INDEX(NTG_2020_fr_DEER[#All],MATCH(1,(NTG_2020_Map!$AK110=NTG_2020_fr_DEER[[#All],[NTG_ID]])*(NTG_2020_Map!$AL110=NTG_2020_fr_DEER[[#All],[Version]]),0),MATCH(AZ$2,NTG_2020_fr_DEER[#Headers],0))</f>
        <v>Expired this record since a new record was created that uses the updated Measure Impact Types and Delivery Types per DEER2026 Scoping Document.</v>
      </c>
      <c r="BA110" s="48" t="str" cm="1">
        <f t="array" ref="BA110">INDEX(NTG_2020_fr_DEER[#All],MATCH(1,(NTG_2020_Map!$AK110=NTG_2020_fr_DEER[[#All],[NTG_ID]])*(NTG_2020_Map!$AL110=NTG_2020_fr_DEER[[#All],[Version]]),0),MATCH(BA$2,NTG_2020_fr_DEER[#Headers],0))</f>
        <v>Deemed Ex Ante Team</v>
      </c>
      <c r="BB110" s="50" cm="1">
        <f t="array" ref="BB110">INDEX(NTG_2020_fr_DEER[#All],MATCH(1,(NTG_2020_Map!$AK110=NTG_2020_fr_DEER[[#All],[NTG_ID]])*(NTG_2020_Map!$AL110=NTG_2020_fr_DEER[[#All],[Version]]),0),MATCH(BB$2,NTG_2020_fr_DEER[#Headers],0))</f>
        <v>44566.539816770834</v>
      </c>
      <c r="BC110" s="48" t="str" cm="1">
        <f t="array" ref="BC110">INDEX(NTG_2020_fr_DEER[#All],MATCH(1,(NTG_2020_Map!$AK110=NTG_2020_fr_DEER[[#All],[NTG_ID]])*(NTG_2020_Map!$AL110=NTG_2020_fr_DEER[[#All],[Version]]),0),MATCH(BC$2,NTG_2020_fr_DEER[#Headers],0))</f>
        <v/>
      </c>
      <c r="BD110" s="48" t="str" cm="1">
        <f t="array" ref="BD110">INDEX(NTG_2020_fr_DEER[#All],MATCH(1,(NTG_2020_Map!$AK108=NTG_2020_fr_DEER[[#All],[NTG_ID]])*(NTG_2020_Map!$AL108=NTG_2020_fr_DEER[[#All],[Version]]),0),MATCH(BD$2,NTG_2020_fr_DEER[#Headers],0))</f>
        <v>Deemed Ex Ante Team</v>
      </c>
      <c r="BE110" s="60" t="str" cm="1">
        <f t="array" ref="BE110">IFERROR(INDEX(NTG_2020_2022_09_06[#All],MATCH(1,(NTG_2020_Map!$AK108=INDEX(NTG_2020_2022_09_06[#All],,1))*(NTG_2020_Map!$AL108=INDEX(NTG_2020_2022_09_06[#All],,2)),0),8),"Record added subsequent to 2022-09-06")</f>
        <v>Deem-WP</v>
      </c>
      <c r="BF110" s="60" t="str" cm="1">
        <f t="array" ref="BF110">IFERROR(INDEX(NTG_2020_2022_09_06[#All],MATCH(1,(NTG_2020_Map!$AK108=INDEX(NTG_2020_2022_09_06[#All],,1))*(NTG_2020_Map!$AL108=INDEX(NTG_2020_2022_09_06[#All],,2)),0),9),"Record added subsequent to 2022-09-06")</f>
        <v>NR</v>
      </c>
      <c r="BG110" s="60" t="str" cm="1">
        <f t="array" ref="BG110">IFERROR(INDEX(NTG_2020_2022_09_06[#All],MATCH(1,(NTG_2020_Map!$AK108=INDEX(NTG_2020_2022_09_06[#All],,1))*(NTG_2020_Map!$AL108=INDEX(NTG_2020_2022_09_06[#All],,2)),0),10),"Record added subsequent to 2022-09-06")</f>
        <v>DnDeemed</v>
      </c>
      <c r="BH110" s="63"/>
      <c r="BI110" s="63"/>
    </row>
    <row r="111" spans="1:61" ht="31.5" hidden="1">
      <c r="A111" s="42" t="str">
        <f t="shared" si="26"/>
        <v/>
      </c>
      <c r="B111" s="43" t="str">
        <f t="shared" si="26"/>
        <v/>
      </c>
      <c r="C111" s="43"/>
      <c r="D111" s="43" t="str">
        <f t="shared" si="19"/>
        <v/>
      </c>
      <c r="E111" s="43"/>
      <c r="F111" s="43" t="str">
        <f t="shared" si="20"/>
        <v/>
      </c>
      <c r="G111" s="43"/>
      <c r="H111" s="43" t="str">
        <f t="shared" si="27"/>
        <v/>
      </c>
      <c r="I111" s="43" t="str">
        <f t="shared" si="27"/>
        <v/>
      </c>
      <c r="J111" s="43"/>
      <c r="K111" s="43" t="str">
        <f t="shared" ref="K111:P142" si="28">IF(ISERROR(FIND(K$2,$AR111)),"",1)</f>
        <v/>
      </c>
      <c r="L111" s="43">
        <f t="shared" si="28"/>
        <v>1</v>
      </c>
      <c r="M111" s="43" t="str">
        <f t="shared" si="28"/>
        <v/>
      </c>
      <c r="N111" s="105" t="str">
        <f t="shared" si="28"/>
        <v/>
      </c>
      <c r="O111" s="106" t="str">
        <f t="shared" si="28"/>
        <v/>
      </c>
      <c r="P111" s="113">
        <f t="shared" si="28"/>
        <v>1</v>
      </c>
      <c r="Q111" s="42" t="str">
        <f t="shared" si="24"/>
        <v/>
      </c>
      <c r="R111" s="43">
        <f t="shared" si="24"/>
        <v>1</v>
      </c>
      <c r="S111" s="43" t="str">
        <f t="shared" si="24"/>
        <v/>
      </c>
      <c r="T111" s="43" t="str">
        <f t="shared" si="24"/>
        <v/>
      </c>
      <c r="U111" s="43" t="str">
        <f t="shared" si="24"/>
        <v/>
      </c>
      <c r="V111" s="43" t="str">
        <f t="shared" si="24"/>
        <v/>
      </c>
      <c r="W111" s="43" t="str">
        <f t="shared" si="24"/>
        <v/>
      </c>
      <c r="X111" s="44">
        <f t="shared" si="24"/>
        <v>1</v>
      </c>
      <c r="Y111" s="42">
        <f t="shared" si="25"/>
        <v>1</v>
      </c>
      <c r="Z111" s="43">
        <f t="shared" si="25"/>
        <v>1</v>
      </c>
      <c r="AA111" s="43">
        <f t="shared" si="25"/>
        <v>1</v>
      </c>
      <c r="AB111" s="43">
        <f t="shared" si="25"/>
        <v>1</v>
      </c>
      <c r="AC111" s="105">
        <f t="shared" si="25"/>
        <v>1</v>
      </c>
      <c r="AD111" s="106" t="str">
        <f t="shared" si="25"/>
        <v/>
      </c>
      <c r="AE111" s="106" t="str">
        <f t="shared" si="25"/>
        <v/>
      </c>
      <c r="AF111" s="106" t="str">
        <f t="shared" si="25"/>
        <v/>
      </c>
      <c r="AG111" s="106" t="str">
        <f t="shared" si="25"/>
        <v/>
      </c>
      <c r="AH111" s="107">
        <f t="shared" si="25"/>
        <v>1</v>
      </c>
      <c r="AI111" s="96" t="str">
        <f t="shared" si="17"/>
        <v/>
      </c>
      <c r="AJ111" s="45" t="str">
        <f t="shared" si="22"/>
        <v/>
      </c>
      <c r="AK111" s="52" t="s">
        <v>463</v>
      </c>
      <c r="AL111" s="46" t="s">
        <v>456</v>
      </c>
      <c r="AM111" s="47">
        <v>44927</v>
      </c>
      <c r="AN111" s="47" cm="1">
        <f t="array" ref="AN111">IF(INDEX(NTG_2020_fr_DEER[#All],MATCH(1,(NTG_2020_Map!$AK111=NTG_2020_fr_DEER[[#All],[NTG_ID]])*(NTG_2020_Map!$AL111=NTG_2020_fr_DEER[[#All],[Version]]),0),MATCH(AN$2,NTG_2020_fr_DEER[#Headers],0))=0,"",INDEX(NTG_2020_fr_DEER[#All],MATCH(1,(NTG_2020_Map!$AK111=NTG_2020_fr_DEER[[#All],[NTG_ID]])*(NTG_2020_Map!$AL111=NTG_2020_fr_DEER[[#All],[Version]]),0),MATCH(AN$2,NTG_2020_fr_DEER[#Headers],0)))</f>
        <v>46022</v>
      </c>
      <c r="AO111" s="101" cm="1">
        <f t="array" ref="AO111">INDEX(NTG_2020_fr_DEER[#All],MATCH(1,(NTG_2020_Map!$AK111=NTG_2020_fr_DEER[[#All],[NTG_ID]])*(NTG_2020_Map!$AL111=NTG_2020_fr_DEER[[#All],[Version]]),0),MATCH(AO$2,NTG_2020_fr_DEER[#Headers],0))</f>
        <v>0.4</v>
      </c>
      <c r="AP111" s="101" cm="1">
        <f t="array" ref="AP111">INDEX(NTG_2020_fr_DEER[#All],MATCH(1,(NTG_2020_Map!$AK111=NTG_2020_fr_DEER[[#All],[NTG_ID]])*(NTG_2020_Map!$AL111=NTG_2020_fr_DEER[[#All],[Version]]),0),MATCH(AP$2,NTG_2020_fr_DEER[#Headers],0))</f>
        <v>0.4</v>
      </c>
      <c r="AQ111" s="48" t="str" cm="1">
        <f t="array" ref="AQ111">INDEX(NTG_2020_fr_DEER[#All],MATCH(1,(NTG_2020_Map!$AK111=NTG_2020_fr_DEER[[#All],[NTG_ID]])*(NTG_2020_Map!$AL111=NTG_2020_fr_DEER[[#All],[Version]]),0),MATCH(AQ$2,NTG_2020_fr_DEER[#Headers],0))</f>
        <v>Residential tankless water heaters</v>
      </c>
      <c r="AR111" s="48" t="str" cm="1">
        <f t="array" ref="AR111">INDEX(NTG_2020_fr_DEER[#All],MATCH(1,(NTG_2020_Map!$AK111=NTG_2020_fr_DEER[[#All],[NTG_ID]])*(NTG_2020_Map!$AL111=NTG_2020_fr_DEER[[#All],[Version]]),0),MATCH(AR$2,NTG_2020_fr_DEER[#Headers],0))</f>
        <v>Deem-DEER|Deem-WP</v>
      </c>
      <c r="AS111" s="48" t="str" cm="1">
        <f t="array" ref="AS111">INDEX(NTG_2020_fr_DEER[#All],MATCH(1,(NTG_2020_Map!$AK111=NTG_2020_fr_DEER[[#All],[NTG_ID]])*(NTG_2020_Map!$AL111=NTG_2020_fr_DEER[[#All],[Version]]),0),MATCH(AS$2,NTG_2020_fr_DEER[#Headers],0))</f>
        <v>AR|NR</v>
      </c>
      <c r="AT111" s="48" t="str" cm="1">
        <f t="array" ref="AT111">INDEX(NTG_2020_fr_DEER[#All],MATCH(1,(NTG_2020_Map!$AK111=NTG_2020_fr_DEER[[#All],[NTG_ID]])*(NTG_2020_Map!$AL111=NTG_2020_fr_DEER[[#All],[Version]]),0),MATCH(AT$2,NTG_2020_fr_DEER[#Headers],0))</f>
        <v>UpDeemed|DnCust|DnDeemed|DnCustDI|DnDeemDI</v>
      </c>
      <c r="AU111" s="48" t="str" cm="1">
        <f t="array" ref="AU111">INDEX(NTG_2020_fr_DEER[#All],MATCH(1,(NTG_2020_Map!$AK111=NTG_2020_fr_DEER[[#All],[NTG_ID]])*(NTG_2020_Map!$AL111=NTG_2020_fr_DEER[[#All],[Version]]),0),MATCH(AU$2,NTG_2020_fr_DEER[#Headers],0))</f>
        <v>D23, EMV</v>
      </c>
      <c r="AV111" s="49" t="str" cm="1">
        <f t="array" ref="AV111">INDEX(NTG_2020_fr_DEER[#All],MATCH(1,(NTG_2020_Map!$AK111=NTG_2020_fr_DEER[[#All],[NTG_ID]])*(NTG_2020_Map!$AL111=NTG_2020_fr_DEER[[#All],[Version]]),0),MATCH(AV$2,NTG_2020_fr_DEER[#Headers],0))</f>
        <v>1</v>
      </c>
      <c r="AW111" s="49" t="str" cm="1">
        <f t="array" ref="AW111">INDEX(NTG_2020_fr_DEER[#All],MATCH(1,(NTG_2020_Map!$AK111=NTG_2020_fr_DEER[[#All],[NTG_ID]])*(NTG_2020_Map!$AL111=NTG_2020_fr_DEER[[#All],[Version]]),0),MATCH(AW$2,NTG_2020_fr_DEER[#Headers],0))</f>
        <v>1</v>
      </c>
      <c r="AX111" s="49" t="str" cm="1">
        <f t="array" ref="AX111">INDEX(NTG_2020_fr_DEER[#All],MATCH(1,(NTG_2020_Map!$AK111=NTG_2020_fr_DEER[[#All],[NTG_ID]])*(NTG_2020_Map!$AL111=NTG_2020_fr_DEER[[#All],[Version]]),0),MATCH(AX$2,NTG_2020_fr_DEER[#Headers],0))</f>
        <v>0</v>
      </c>
      <c r="AY111" s="50" cm="1">
        <f t="array" ref="AY111">INDEX(NTG_2020_fr_DEER[#All],MATCH(1,(NTG_2020_Map!$AK111=NTG_2020_fr_DEER[[#All],[NTG_ID]])*(NTG_2020_Map!$AL111=NTG_2020_fr_DEER[[#All],[Version]]),0),MATCH(AY$2,NTG_2020_fr_DEER[#Headers],0))</f>
        <v>45448.629734189817</v>
      </c>
      <c r="AZ111" s="48" t="str" cm="1">
        <f t="array" ref="AZ111">INDEX(NTG_2020_fr_DEER[#All],MATCH(1,(NTG_2020_Map!$AK111=NTG_2020_fr_DEER[[#All],[NTG_ID]])*(NTG_2020_Map!$AL111=NTG_2020_fr_DEER[[#All],[Version]]),0),MATCH(AZ$2,NTG_2020_fr_DEER[#Headers],0))</f>
        <v>Expired this record since a new record was created that uses the updated Measure Impact Types and Delivery Types per DEER2026 Scoping Document.</v>
      </c>
      <c r="BA111" s="48" t="str" cm="1">
        <f t="array" ref="BA111">INDEX(NTG_2020_fr_DEER[#All],MATCH(1,(NTG_2020_Map!$AK111=NTG_2020_fr_DEER[[#All],[NTG_ID]])*(NTG_2020_Map!$AL111=NTG_2020_fr_DEER[[#All],[Version]]),0),MATCH(BA$2,NTG_2020_fr_DEER[#Headers],0))</f>
        <v>Deemed Ex Ante Team</v>
      </c>
      <c r="BB111" s="50" cm="1">
        <f t="array" ref="BB111">INDEX(NTG_2020_fr_DEER[#All],MATCH(1,(NTG_2020_Map!$AK111=NTG_2020_fr_DEER[[#All],[NTG_ID]])*(NTG_2020_Map!$AL111=NTG_2020_fr_DEER[[#All],[Version]]),0),MATCH(BB$2,NTG_2020_fr_DEER[#Headers],0))</f>
        <v>44575.691307488429</v>
      </c>
      <c r="BC111" s="48" t="str" cm="1">
        <f t="array" ref="BC111">INDEX(NTG_2020_fr_DEER[#All],MATCH(1,(NTG_2020_Map!$AK111=NTG_2020_fr_DEER[[#All],[NTG_ID]])*(NTG_2020_Map!$AL111=NTG_2020_fr_DEER[[#All],[Version]]),0),MATCH(BC$2,NTG_2020_fr_DEER[#Headers],0))</f>
        <v>Added per Resolution E-5152 DEER2023 Update, pp. A-31-32, per "Impact Evaluation of Water Heating Measures - Residential Sector - Program Year 2019," CALMAC ID: CPU0233.01, 2021-06-21, p. 6.</v>
      </c>
      <c r="BD111" s="48" t="str" cm="1">
        <f t="array" ref="BD111">INDEX(NTG_2020_fr_DEER[#All],MATCH(1,(NTG_2020_Map!$AK109=NTG_2020_fr_DEER[[#All],[NTG_ID]])*(NTG_2020_Map!$AL109=NTG_2020_fr_DEER[[#All],[Version]]),0),MATCH(BD$2,NTG_2020_fr_DEER[#Headers],0))</f>
        <v>Deemed Ex Ante Team</v>
      </c>
      <c r="BE111" s="60" t="str" cm="1">
        <f t="array" ref="BE111">IFERROR(INDEX(NTG_2020_2022_09_06[#All],MATCH(1,(NTG_2020_Map!$AK109=INDEX(NTG_2020_2022_09_06[#All],,1))*(NTG_2020_Map!$AL109=INDEX(NTG_2020_2022_09_06[#All],,2)),0),8),"Record added subsequent to 2022-09-06")</f>
        <v>Deem-WP</v>
      </c>
      <c r="BF111" s="60" t="str" cm="1">
        <f t="array" ref="BF111">IFERROR(INDEX(NTG_2020_2022_09_06[#All],MATCH(1,(NTG_2020_Map!$AK109=INDEX(NTG_2020_2022_09_06[#All],,1))*(NTG_2020_Map!$AL109=INDEX(NTG_2020_2022_09_06[#All],,2)),0),9),"Record added subsequent to 2022-09-06")</f>
        <v>NR</v>
      </c>
      <c r="BG111" s="60" t="str" cm="1">
        <f t="array" ref="BG111">IFERROR(INDEX(NTG_2020_2022_09_06[#All],MATCH(1,(NTG_2020_Map!$AK109=INDEX(NTG_2020_2022_09_06[#All],,1))*(NTG_2020_Map!$AL109=INDEX(NTG_2020_2022_09_06[#All],,2)),0),10),"Record added subsequent to 2022-09-06")</f>
        <v>DnDeemed</v>
      </c>
      <c r="BH111" s="63"/>
      <c r="BI111" s="63"/>
    </row>
    <row r="112" spans="1:61" ht="31.5" hidden="1">
      <c r="A112" s="42" t="str">
        <f t="shared" si="26"/>
        <v/>
      </c>
      <c r="B112" s="43" t="str">
        <f t="shared" si="26"/>
        <v/>
      </c>
      <c r="C112" s="43"/>
      <c r="D112" s="43" t="str">
        <f t="shared" si="19"/>
        <v/>
      </c>
      <c r="E112" s="43"/>
      <c r="F112" s="43" t="str">
        <f t="shared" si="20"/>
        <v/>
      </c>
      <c r="G112" s="43"/>
      <c r="H112" s="43" t="str">
        <f t="shared" si="27"/>
        <v/>
      </c>
      <c r="I112" s="43" t="str">
        <f t="shared" si="27"/>
        <v/>
      </c>
      <c r="J112" s="43"/>
      <c r="K112" s="43" t="str">
        <f t="shared" si="28"/>
        <v/>
      </c>
      <c r="L112" s="43">
        <f t="shared" si="28"/>
        <v>1</v>
      </c>
      <c r="M112" s="43" t="str">
        <f t="shared" si="28"/>
        <v/>
      </c>
      <c r="N112" s="105" t="str">
        <f t="shared" si="28"/>
        <v/>
      </c>
      <c r="O112" s="106" t="str">
        <f t="shared" si="28"/>
        <v/>
      </c>
      <c r="P112" s="113">
        <f t="shared" si="28"/>
        <v>1</v>
      </c>
      <c r="Q112" s="42" t="str">
        <f t="shared" si="24"/>
        <v/>
      </c>
      <c r="R112" s="43">
        <f t="shared" si="24"/>
        <v>1</v>
      </c>
      <c r="S112" s="43" t="str">
        <f t="shared" si="24"/>
        <v/>
      </c>
      <c r="T112" s="43" t="str">
        <f t="shared" si="24"/>
        <v/>
      </c>
      <c r="U112" s="43" t="str">
        <f t="shared" si="24"/>
        <v/>
      </c>
      <c r="V112" s="43" t="str">
        <f t="shared" si="24"/>
        <v/>
      </c>
      <c r="W112" s="43" t="str">
        <f t="shared" si="24"/>
        <v/>
      </c>
      <c r="X112" s="44">
        <f t="shared" si="24"/>
        <v>1</v>
      </c>
      <c r="Y112" s="42">
        <f t="shared" si="25"/>
        <v>1</v>
      </c>
      <c r="Z112" s="43">
        <f t="shared" si="25"/>
        <v>1</v>
      </c>
      <c r="AA112" s="43">
        <f t="shared" si="25"/>
        <v>1</v>
      </c>
      <c r="AB112" s="43">
        <f t="shared" si="25"/>
        <v>1</v>
      </c>
      <c r="AC112" s="105">
        <f t="shared" si="25"/>
        <v>1</v>
      </c>
      <c r="AD112" s="106" t="str">
        <f t="shared" si="25"/>
        <v/>
      </c>
      <c r="AE112" s="106" t="str">
        <f t="shared" si="25"/>
        <v/>
      </c>
      <c r="AF112" s="106" t="str">
        <f t="shared" si="25"/>
        <v/>
      </c>
      <c r="AG112" s="106" t="str">
        <f t="shared" si="25"/>
        <v/>
      </c>
      <c r="AH112" s="107">
        <f t="shared" si="25"/>
        <v>1</v>
      </c>
      <c r="AI112" s="96" t="str">
        <f t="shared" si="17"/>
        <v/>
      </c>
      <c r="AJ112" s="45" t="str">
        <f t="shared" si="22"/>
        <v/>
      </c>
      <c r="AK112" s="52" t="s">
        <v>461</v>
      </c>
      <c r="AL112" s="46" t="s">
        <v>456</v>
      </c>
      <c r="AM112" s="47">
        <v>44927</v>
      </c>
      <c r="AN112" s="47" cm="1">
        <f t="array" ref="AN112">IF(INDEX(NTG_2020_fr_DEER[#All],MATCH(1,(NTG_2020_Map!$AK112=NTG_2020_fr_DEER[[#All],[NTG_ID]])*(NTG_2020_Map!$AL112=NTG_2020_fr_DEER[[#All],[Version]]),0),MATCH(AN$2,NTG_2020_fr_DEER[#Headers],0))=0,"",INDEX(NTG_2020_fr_DEER[#All],MATCH(1,(NTG_2020_Map!$AK112=NTG_2020_fr_DEER[[#All],[NTG_ID]])*(NTG_2020_Map!$AL112=NTG_2020_fr_DEER[[#All],[Version]]),0),MATCH(AN$2,NTG_2020_fr_DEER[#Headers],0)))</f>
        <v>46022</v>
      </c>
      <c r="AO112" s="101" cm="1">
        <f t="array" ref="AO112">INDEX(NTG_2020_fr_DEER[#All],MATCH(1,(NTG_2020_Map!$AK112=NTG_2020_fr_DEER[[#All],[NTG_ID]])*(NTG_2020_Map!$AL112=NTG_2020_fr_DEER[[#All],[Version]]),0),MATCH(AO$2,NTG_2020_fr_DEER[#Headers],0))</f>
        <v>0.4</v>
      </c>
      <c r="AP112" s="101" cm="1">
        <f t="array" ref="AP112">INDEX(NTG_2020_fr_DEER[#All],MATCH(1,(NTG_2020_Map!$AK112=NTG_2020_fr_DEER[[#All],[NTG_ID]])*(NTG_2020_Map!$AL112=NTG_2020_fr_DEER[[#All],[Version]]),0),MATCH(AP$2,NTG_2020_fr_DEER[#Headers],0))</f>
        <v>0.4</v>
      </c>
      <c r="AQ112" s="48" t="str" cm="1">
        <f t="array" ref="AQ112">INDEX(NTG_2020_fr_DEER[#All],MATCH(1,(NTG_2020_Map!$AK112=NTG_2020_fr_DEER[[#All],[NTG_ID]])*(NTG_2020_Map!$AL112=NTG_2020_fr_DEER[[#All],[Version]]),0),MATCH(AQ$2,NTG_2020_fr_DEER[#Headers],0))</f>
        <v>Residential storage water heaters</v>
      </c>
      <c r="AR112" s="48" t="str" cm="1">
        <f t="array" ref="AR112">INDEX(NTG_2020_fr_DEER[#All],MATCH(1,(NTG_2020_Map!$AK112=NTG_2020_fr_DEER[[#All],[NTG_ID]])*(NTG_2020_Map!$AL112=NTG_2020_fr_DEER[[#All],[Version]]),0),MATCH(AR$2,NTG_2020_fr_DEER[#Headers],0))</f>
        <v>Deem-DEER|Deem-WP</v>
      </c>
      <c r="AS112" s="48" t="str" cm="1">
        <f t="array" ref="AS112">INDEX(NTG_2020_fr_DEER[#All],MATCH(1,(NTG_2020_Map!$AK112=NTG_2020_fr_DEER[[#All],[NTG_ID]])*(NTG_2020_Map!$AL112=NTG_2020_fr_DEER[[#All],[Version]]),0),MATCH(AS$2,NTG_2020_fr_DEER[#Headers],0))</f>
        <v>AR|NR</v>
      </c>
      <c r="AT112" s="48" t="str" cm="1">
        <f t="array" ref="AT112">INDEX(NTG_2020_fr_DEER[#All],MATCH(1,(NTG_2020_Map!$AK112=NTG_2020_fr_DEER[[#All],[NTG_ID]])*(NTG_2020_Map!$AL112=NTG_2020_fr_DEER[[#All],[Version]]),0),MATCH(AT$2,NTG_2020_fr_DEER[#Headers],0))</f>
        <v>UpDeemed|DnCust|DnDeemed|DnCustDI|DnDeemDI</v>
      </c>
      <c r="AU112" s="48" t="str" cm="1">
        <f t="array" ref="AU112">INDEX(NTG_2020_fr_DEER[#All],MATCH(1,(NTG_2020_Map!$AK112=NTG_2020_fr_DEER[[#All],[NTG_ID]])*(NTG_2020_Map!$AL112=NTG_2020_fr_DEER[[#All],[Version]]),0),MATCH(AU$2,NTG_2020_fr_DEER[#Headers],0))</f>
        <v>D23, EMV</v>
      </c>
      <c r="AV112" s="49" t="str" cm="1">
        <f t="array" ref="AV112">INDEX(NTG_2020_fr_DEER[#All],MATCH(1,(NTG_2020_Map!$AK112=NTG_2020_fr_DEER[[#All],[NTG_ID]])*(NTG_2020_Map!$AL112=NTG_2020_fr_DEER[[#All],[Version]]),0),MATCH(AV$2,NTG_2020_fr_DEER[#Headers],0))</f>
        <v>1</v>
      </c>
      <c r="AW112" s="49" t="str" cm="1">
        <f t="array" ref="AW112">INDEX(NTG_2020_fr_DEER[#All],MATCH(1,(NTG_2020_Map!$AK112=NTG_2020_fr_DEER[[#All],[NTG_ID]])*(NTG_2020_Map!$AL112=NTG_2020_fr_DEER[[#All],[Version]]),0),MATCH(AW$2,NTG_2020_fr_DEER[#Headers],0))</f>
        <v>1</v>
      </c>
      <c r="AX112" s="49" t="str" cm="1">
        <f t="array" ref="AX112">INDEX(NTG_2020_fr_DEER[#All],MATCH(1,(NTG_2020_Map!$AK112=NTG_2020_fr_DEER[[#All],[NTG_ID]])*(NTG_2020_Map!$AL112=NTG_2020_fr_DEER[[#All],[Version]]),0),MATCH(AX$2,NTG_2020_fr_DEER[#Headers],0))</f>
        <v>0</v>
      </c>
      <c r="AY112" s="50" cm="1">
        <f t="array" ref="AY112">INDEX(NTG_2020_fr_DEER[#All],MATCH(1,(NTG_2020_Map!$AK112=NTG_2020_fr_DEER[[#All],[NTG_ID]])*(NTG_2020_Map!$AL112=NTG_2020_fr_DEER[[#All],[Version]]),0),MATCH(AY$2,NTG_2020_fr_DEER[#Headers],0))</f>
        <v>45448.629734189817</v>
      </c>
      <c r="AZ112" s="48" t="str" cm="1">
        <f t="array" ref="AZ112">INDEX(NTG_2020_fr_DEER[#All],MATCH(1,(NTG_2020_Map!$AK112=NTG_2020_fr_DEER[[#All],[NTG_ID]])*(NTG_2020_Map!$AL112=NTG_2020_fr_DEER[[#All],[Version]]),0),MATCH(AZ$2,NTG_2020_fr_DEER[#Headers],0))</f>
        <v>Expired this record since a new record was created that uses the updated Measure Impact Types and Delivery Types per DEER2026 Scoping Document.</v>
      </c>
      <c r="BA112" s="48" t="str" cm="1">
        <f t="array" ref="BA112">INDEX(NTG_2020_fr_DEER[#All],MATCH(1,(NTG_2020_Map!$AK112=NTG_2020_fr_DEER[[#All],[NTG_ID]])*(NTG_2020_Map!$AL112=NTG_2020_fr_DEER[[#All],[Version]]),0),MATCH(BA$2,NTG_2020_fr_DEER[#Headers],0))</f>
        <v>Deemed Ex Ante Team</v>
      </c>
      <c r="BB112" s="50" cm="1">
        <f t="array" ref="BB112">INDEX(NTG_2020_fr_DEER[#All],MATCH(1,(NTG_2020_Map!$AK112=NTG_2020_fr_DEER[[#All],[NTG_ID]])*(NTG_2020_Map!$AL112=NTG_2020_fr_DEER[[#All],[Version]]),0),MATCH(BB$2,NTG_2020_fr_DEER[#Headers],0))</f>
        <v>44575.691307488429</v>
      </c>
      <c r="BC112" s="48" t="str" cm="1">
        <f t="array" ref="BC112">INDEX(NTG_2020_fr_DEER[#All],MATCH(1,(NTG_2020_Map!$AK112=NTG_2020_fr_DEER[[#All],[NTG_ID]])*(NTG_2020_Map!$AL112=NTG_2020_fr_DEER[[#All],[Version]]),0),MATCH(BC$2,NTG_2020_fr_DEER[#Headers],0))</f>
        <v>Added per Resolution E-5152 DEER2023 Update, pp. A-31-32, per "Impact Evaluation of Water Heating Measures - Residential Sector - Program Year 2019," CALMAC ID: CPU0233.01, 2021-06-21, p. 6.</v>
      </c>
      <c r="BD112" s="48" t="str" cm="1">
        <f t="array" ref="BD112">INDEX(NTG_2020_fr_DEER[#All],MATCH(1,(NTG_2020_Map!$AK110=NTG_2020_fr_DEER[[#All],[NTG_ID]])*(NTG_2020_Map!$AL110=NTG_2020_fr_DEER[[#All],[Version]]),0),MATCH(BD$2,NTG_2020_fr_DEER[#Headers],0))</f>
        <v>Deemed Ex Ante Team</v>
      </c>
      <c r="BE112" s="60" t="str" cm="1">
        <f t="array" ref="BE112">IFERROR(INDEX(NTG_2020_2022_09_06[#All],MATCH(1,(NTG_2020_Map!$AK110=INDEX(NTG_2020_2022_09_06[#All],,1))*(NTG_2020_Map!$AL110=INDEX(NTG_2020_2022_09_06[#All],,2)),0),8),"Record added subsequent to 2022-09-06")</f>
        <v>Deemed</v>
      </c>
      <c r="BF112" s="60" t="str" cm="1">
        <f t="array" ref="BF112">IFERROR(INDEX(NTG_2020_2022_09_06[#All],MATCH(1,(NTG_2020_Map!$AK110=INDEX(NTG_2020_2022_09_06[#All],,1))*(NTG_2020_Map!$AL110=INDEX(NTG_2020_2022_09_06[#All],,2)),0),9),"Record added subsequent to 2022-09-06")</f>
        <v>All</v>
      </c>
      <c r="BG112" s="60" t="str" cm="1">
        <f t="array" ref="BG112">IFERROR(INDEX(NTG_2020_2022_09_06[#All],MATCH(1,(NTG_2020_Map!$AK110=INDEX(NTG_2020_2022_09_06[#All],,1))*(NTG_2020_Map!$AL110=INDEX(NTG_2020_2022_09_06[#All],,2)),0),10),"Record added subsequent to 2022-09-06")</f>
        <v>All</v>
      </c>
      <c r="BH112" s="63"/>
      <c r="BI112" s="63"/>
    </row>
    <row r="113" spans="1:61" ht="31.5" hidden="1">
      <c r="A113" s="42" t="str">
        <f t="shared" si="26"/>
        <v/>
      </c>
      <c r="B113" s="43" t="str">
        <f t="shared" si="26"/>
        <v/>
      </c>
      <c r="C113" s="43"/>
      <c r="D113" s="43" t="str">
        <f t="shared" si="19"/>
        <v/>
      </c>
      <c r="E113" s="43"/>
      <c r="F113" s="43" t="str">
        <f t="shared" si="20"/>
        <v/>
      </c>
      <c r="G113" s="43"/>
      <c r="H113" s="43" t="str">
        <f t="shared" si="27"/>
        <v/>
      </c>
      <c r="I113" s="43" t="str">
        <f t="shared" si="27"/>
        <v/>
      </c>
      <c r="J113" s="43"/>
      <c r="K113" s="43" t="str">
        <f t="shared" si="28"/>
        <v/>
      </c>
      <c r="L113" s="43">
        <f t="shared" si="28"/>
        <v>1</v>
      </c>
      <c r="M113" s="43" t="str">
        <f t="shared" si="28"/>
        <v/>
      </c>
      <c r="N113" s="105" t="str">
        <f t="shared" si="28"/>
        <v/>
      </c>
      <c r="O113" s="106" t="str">
        <f t="shared" si="28"/>
        <v/>
      </c>
      <c r="P113" s="113">
        <f t="shared" si="28"/>
        <v>1</v>
      </c>
      <c r="Q113" s="42">
        <f t="shared" si="24"/>
        <v>1</v>
      </c>
      <c r="R113" s="43" t="str">
        <f t="shared" si="24"/>
        <v/>
      </c>
      <c r="S113" s="43" t="str">
        <f t="shared" si="24"/>
        <v/>
      </c>
      <c r="T113" s="43" t="str">
        <f t="shared" si="24"/>
        <v/>
      </c>
      <c r="U113" s="43" t="str">
        <f t="shared" si="24"/>
        <v/>
      </c>
      <c r="V113" s="43" t="str">
        <f t="shared" si="24"/>
        <v/>
      </c>
      <c r="W113" s="43" t="str">
        <f t="shared" si="24"/>
        <v/>
      </c>
      <c r="X113" s="44" t="str">
        <f t="shared" si="24"/>
        <v/>
      </c>
      <c r="Y113" s="42" t="str">
        <f t="shared" si="25"/>
        <v/>
      </c>
      <c r="Z113" s="43">
        <f t="shared" si="25"/>
        <v>1</v>
      </c>
      <c r="AA113" s="43" t="str">
        <f t="shared" si="25"/>
        <v/>
      </c>
      <c r="AB113" s="43">
        <f t="shared" si="25"/>
        <v>1</v>
      </c>
      <c r="AC113" s="105">
        <f t="shared" si="25"/>
        <v>1</v>
      </c>
      <c r="AD113" s="106" t="str">
        <f t="shared" si="25"/>
        <v/>
      </c>
      <c r="AE113" s="106" t="str">
        <f t="shared" si="25"/>
        <v/>
      </c>
      <c r="AF113" s="106" t="str">
        <f t="shared" si="25"/>
        <v/>
      </c>
      <c r="AG113" s="106" t="str">
        <f t="shared" si="25"/>
        <v/>
      </c>
      <c r="AH113" s="107">
        <f t="shared" si="25"/>
        <v>1</v>
      </c>
      <c r="AI113" s="96" t="str">
        <f t="shared" si="17"/>
        <v/>
      </c>
      <c r="AJ113" s="45" t="str">
        <f t="shared" si="22"/>
        <v/>
      </c>
      <c r="AK113" s="52" t="s">
        <v>459</v>
      </c>
      <c r="AL113" s="46" t="s">
        <v>456</v>
      </c>
      <c r="AM113" s="47">
        <v>44927</v>
      </c>
      <c r="AN113" s="47" cm="1">
        <f t="array" ref="AN113">IF(INDEX(NTG_2020_fr_DEER[#All],MATCH(1,(NTG_2020_Map!$AK113=NTG_2020_fr_DEER[[#All],[NTG_ID]])*(NTG_2020_Map!$AL113=NTG_2020_fr_DEER[[#All],[Version]]),0),MATCH(AN$2,NTG_2020_fr_DEER[#Headers],0))=0,"",INDEX(NTG_2020_fr_DEER[#All],MATCH(1,(NTG_2020_Map!$AK113=NTG_2020_fr_DEER[[#All],[NTG_ID]])*(NTG_2020_Map!$AL113=NTG_2020_fr_DEER[[#All],[Version]]),0),MATCH(AN$2,NTG_2020_fr_DEER[#Headers],0)))</f>
        <v>46022</v>
      </c>
      <c r="AO113" s="101" cm="1">
        <f t="array" ref="AO113">INDEX(NTG_2020_fr_DEER[#All],MATCH(1,(NTG_2020_Map!$AK113=NTG_2020_fr_DEER[[#All],[NTG_ID]])*(NTG_2020_Map!$AL113=NTG_2020_fr_DEER[[#All],[Version]]),0),MATCH(AO$2,NTG_2020_fr_DEER[#Headers],0))</f>
        <v>1</v>
      </c>
      <c r="AP113" s="101" cm="1">
        <f t="array" ref="AP113">INDEX(NTG_2020_fr_DEER[#All],MATCH(1,(NTG_2020_Map!$AK113=NTG_2020_fr_DEER[[#All],[NTG_ID]])*(NTG_2020_Map!$AL113=NTG_2020_fr_DEER[[#All],[Version]]),0),MATCH(AP$2,NTG_2020_fr_DEER[#Headers],0))</f>
        <v>1</v>
      </c>
      <c r="AQ113" s="48" t="str" cm="1">
        <f t="array" ref="AQ113">INDEX(NTG_2020_fr_DEER[#All],MATCH(1,(NTG_2020_Map!$AK113=NTG_2020_fr_DEER[[#All],[NTG_ID]])*(NTG_2020_Map!$AL113=NTG_2020_fr_DEER[[#All],[Version]]),0),MATCH(AQ$2,NTG_2020_fr_DEER[#Headers],0))</f>
        <v>Residential demand control for multifamily recirculation pump</v>
      </c>
      <c r="AR113" s="48" t="str" cm="1">
        <f t="array" ref="AR113">INDEX(NTG_2020_fr_DEER[#All],MATCH(1,(NTG_2020_Map!$AK113=NTG_2020_fr_DEER[[#All],[NTG_ID]])*(NTG_2020_Map!$AL113=NTG_2020_fr_DEER[[#All],[Version]]),0),MATCH(AR$2,NTG_2020_fr_DEER[#Headers],0))</f>
        <v>Deem-DEER|Deem-WP</v>
      </c>
      <c r="AS113" s="48" t="str" cm="1">
        <f t="array" ref="AS113">INDEX(NTG_2020_fr_DEER[#All],MATCH(1,(NTG_2020_Map!$AK113=NTG_2020_fr_DEER[[#All],[NTG_ID]])*(NTG_2020_Map!$AL113=NTG_2020_fr_DEER[[#All],[Version]]),0),MATCH(AS$2,NTG_2020_fr_DEER[#Headers],0))</f>
        <v>AOE</v>
      </c>
      <c r="AT113" s="48" t="str" cm="1">
        <f t="array" ref="AT113">INDEX(NTG_2020_fr_DEER[#All],MATCH(1,(NTG_2020_Map!$AK113=NTG_2020_fr_DEER[[#All],[NTG_ID]])*(NTG_2020_Map!$AL113=NTG_2020_fr_DEER[[#All],[Version]]),0),MATCH(AT$2,NTG_2020_fr_DEER[#Headers],0))</f>
        <v>DnCustDI|DnDeemDI</v>
      </c>
      <c r="AU113" s="48" t="str" cm="1">
        <f t="array" ref="AU113">INDEX(NTG_2020_fr_DEER[#All],MATCH(1,(NTG_2020_Map!$AK113=NTG_2020_fr_DEER[[#All],[NTG_ID]])*(NTG_2020_Map!$AL113=NTG_2020_fr_DEER[[#All],[Version]]),0),MATCH(AU$2,NTG_2020_fr_DEER[#Headers],0))</f>
        <v>D23, EMV</v>
      </c>
      <c r="AV113" s="49" t="str" cm="1">
        <f t="array" ref="AV113">INDEX(NTG_2020_fr_DEER[#All],MATCH(1,(NTG_2020_Map!$AK113=NTG_2020_fr_DEER[[#All],[NTG_ID]])*(NTG_2020_Map!$AL113=NTG_2020_fr_DEER[[#All],[Version]]),0),MATCH(AV$2,NTG_2020_fr_DEER[#Headers],0))</f>
        <v>1</v>
      </c>
      <c r="AW113" s="49" t="str" cm="1">
        <f t="array" ref="AW113">INDEX(NTG_2020_fr_DEER[#All],MATCH(1,(NTG_2020_Map!$AK113=NTG_2020_fr_DEER[[#All],[NTG_ID]])*(NTG_2020_Map!$AL113=NTG_2020_fr_DEER[[#All],[Version]]),0),MATCH(AW$2,NTG_2020_fr_DEER[#Headers],0))</f>
        <v>1</v>
      </c>
      <c r="AX113" s="49" t="str" cm="1">
        <f t="array" ref="AX113">INDEX(NTG_2020_fr_DEER[#All],MATCH(1,(NTG_2020_Map!$AK113=NTG_2020_fr_DEER[[#All],[NTG_ID]])*(NTG_2020_Map!$AL113=NTG_2020_fr_DEER[[#All],[Version]]),0),MATCH(AX$2,NTG_2020_fr_DEER[#Headers],0))</f>
        <v>0</v>
      </c>
      <c r="AY113" s="50" cm="1">
        <f t="array" ref="AY113">INDEX(NTG_2020_fr_DEER[#All],MATCH(1,(NTG_2020_Map!$AK113=NTG_2020_fr_DEER[[#All],[NTG_ID]])*(NTG_2020_Map!$AL113=NTG_2020_fr_DEER[[#All],[Version]]),0),MATCH(AY$2,NTG_2020_fr_DEER[#Headers],0))</f>
        <v>45448.629734189817</v>
      </c>
      <c r="AZ113" s="48" t="str" cm="1">
        <f t="array" ref="AZ113">INDEX(NTG_2020_fr_DEER[#All],MATCH(1,(NTG_2020_Map!$AK113=NTG_2020_fr_DEER[[#All],[NTG_ID]])*(NTG_2020_Map!$AL113=NTG_2020_fr_DEER[[#All],[Version]]),0),MATCH(AZ$2,NTG_2020_fr_DEER[#Headers],0))</f>
        <v>Expired this record since a new record was created that uses the updated Measure Impact Types and Delivery Types per DEER2026 Scoping Document.</v>
      </c>
      <c r="BA113" s="48" t="str" cm="1">
        <f t="array" ref="BA113">INDEX(NTG_2020_fr_DEER[#All],MATCH(1,(NTG_2020_Map!$AK113=NTG_2020_fr_DEER[[#All],[NTG_ID]])*(NTG_2020_Map!$AL113=NTG_2020_fr_DEER[[#All],[Version]]),0),MATCH(BA$2,NTG_2020_fr_DEER[#Headers],0))</f>
        <v>Deemed Ex Ante Team</v>
      </c>
      <c r="BB113" s="50" cm="1">
        <f t="array" ref="BB113">INDEX(NTG_2020_fr_DEER[#All],MATCH(1,(NTG_2020_Map!$AK113=NTG_2020_fr_DEER[[#All],[NTG_ID]])*(NTG_2020_Map!$AL113=NTG_2020_fr_DEER[[#All],[Version]]),0),MATCH(BB$2,NTG_2020_fr_DEER[#Headers],0))</f>
        <v>44575.691307488429</v>
      </c>
      <c r="BC113" s="48" t="str" cm="1">
        <f t="array" ref="BC113">INDEX(NTG_2020_fr_DEER[#All],MATCH(1,(NTG_2020_Map!$AK113=NTG_2020_fr_DEER[[#All],[NTG_ID]])*(NTG_2020_Map!$AL113=NTG_2020_fr_DEER[[#All],[Version]]),0),MATCH(BC$2,NTG_2020_fr_DEER[#Headers],0))</f>
        <v>Added per Resolution E-5152 DEER2023 Update, pp. A-31-32, per "Impact Evaluation of Water Heating Measures - Residential Sector - Program Year 2019," CALMAC ID: CPU0233.01, 2021-06-21, p. 6.</v>
      </c>
      <c r="BD113" s="48" t="str" cm="1">
        <f t="array" ref="BD113">INDEX(NTG_2020_fr_DEER[#All],MATCH(1,(NTG_2020_Map!$AK111=NTG_2020_fr_DEER[[#All],[NTG_ID]])*(NTG_2020_Map!$AL111=NTG_2020_fr_DEER[[#All],[Version]]),0),MATCH(BD$2,NTG_2020_fr_DEER[#Headers],0))</f>
        <v>Deemed Ex Ante Team</v>
      </c>
      <c r="BE113" s="60" t="str" cm="1">
        <f t="array" ref="BE113">IFERROR(INDEX(NTG_2020_2022_09_06[#All],MATCH(1,(NTG_2020_Map!$AK111=INDEX(NTG_2020_2022_09_06[#All],,1))*(NTG_2020_Map!$AL111=INDEX(NTG_2020_2022_09_06[#All],,2)),0),8),"Record added subsequent to 2022-09-06")</f>
        <v>Deem-DEER, Deem-WP</v>
      </c>
      <c r="BF113" s="60" t="str" cm="1">
        <f t="array" ref="BF113">IFERROR(INDEX(NTG_2020_2022_09_06[#All],MATCH(1,(NTG_2020_Map!$AK111=INDEX(NTG_2020_2022_09_06[#All],,1))*(NTG_2020_Map!$AL111=INDEX(NTG_2020_2022_09_06[#All],,2)),0),9),"Record added subsequent to 2022-09-06")</f>
        <v>NR, AR</v>
      </c>
      <c r="BG113" s="60" t="str" cm="1">
        <f t="array" ref="BG113">IFERROR(INDEX(NTG_2020_2022_09_06[#All],MATCH(1,(NTG_2020_Map!$AK111=INDEX(NTG_2020_2022_09_06[#All],,1))*(NTG_2020_Map!$AL111=INDEX(NTG_2020_2022_09_06[#All],,2)),0),10),"Record added subsequent to 2022-09-06")</f>
        <v>Any</v>
      </c>
      <c r="BH113" s="63"/>
      <c r="BI113" s="63"/>
    </row>
    <row r="114" spans="1:61" ht="31.5" hidden="1">
      <c r="A114" s="42" t="str">
        <f t="shared" si="26"/>
        <v/>
      </c>
      <c r="B114" s="43" t="str">
        <f t="shared" si="26"/>
        <v/>
      </c>
      <c r="C114" s="43"/>
      <c r="D114" s="43" t="str">
        <f t="shared" si="19"/>
        <v/>
      </c>
      <c r="E114" s="43"/>
      <c r="F114" s="43" t="str">
        <f t="shared" si="20"/>
        <v/>
      </c>
      <c r="G114" s="43"/>
      <c r="H114" s="43" t="str">
        <f t="shared" si="27"/>
        <v/>
      </c>
      <c r="I114" s="43" t="str">
        <f t="shared" si="27"/>
        <v/>
      </c>
      <c r="J114" s="43"/>
      <c r="K114" s="43" t="str">
        <f t="shared" si="28"/>
        <v/>
      </c>
      <c r="L114" s="43">
        <f t="shared" si="28"/>
        <v>1</v>
      </c>
      <c r="M114" s="43" t="str">
        <f t="shared" si="28"/>
        <v/>
      </c>
      <c r="N114" s="105" t="str">
        <f t="shared" si="28"/>
        <v/>
      </c>
      <c r="O114" s="106" t="str">
        <f t="shared" si="28"/>
        <v/>
      </c>
      <c r="P114" s="113">
        <f t="shared" si="28"/>
        <v>1</v>
      </c>
      <c r="Q114" s="42">
        <f t="shared" si="24"/>
        <v>1</v>
      </c>
      <c r="R114" s="43" t="str">
        <f t="shared" si="24"/>
        <v/>
      </c>
      <c r="S114" s="43" t="str">
        <f t="shared" si="24"/>
        <v/>
      </c>
      <c r="T114" s="43" t="str">
        <f t="shared" si="24"/>
        <v/>
      </c>
      <c r="U114" s="43" t="str">
        <f t="shared" si="24"/>
        <v/>
      </c>
      <c r="V114" s="43" t="str">
        <f t="shared" ref="Q114:X146" si="29">IF(ISERROR(FIND(V$2,$AS114)),"",1)</f>
        <v/>
      </c>
      <c r="W114" s="43" t="str">
        <f t="shared" si="29"/>
        <v/>
      </c>
      <c r="X114" s="44" t="str">
        <f t="shared" si="29"/>
        <v/>
      </c>
      <c r="Y114" s="42" t="str">
        <f t="shared" si="25"/>
        <v/>
      </c>
      <c r="Z114" s="43">
        <f t="shared" si="25"/>
        <v>1</v>
      </c>
      <c r="AA114" s="43" t="str">
        <f t="shared" si="25"/>
        <v/>
      </c>
      <c r="AB114" s="43">
        <f t="shared" si="25"/>
        <v>1</v>
      </c>
      <c r="AC114" s="105" t="str">
        <f t="shared" si="25"/>
        <v/>
      </c>
      <c r="AD114" s="106" t="str">
        <f t="shared" si="25"/>
        <v/>
      </c>
      <c r="AE114" s="106" t="str">
        <f t="shared" si="25"/>
        <v/>
      </c>
      <c r="AF114" s="106" t="str">
        <f t="shared" si="25"/>
        <v/>
      </c>
      <c r="AG114" s="106" t="str">
        <f t="shared" si="25"/>
        <v/>
      </c>
      <c r="AH114" s="107">
        <f t="shared" si="25"/>
        <v>1</v>
      </c>
      <c r="AI114" s="96" t="str">
        <f t="shared" si="17"/>
        <v/>
      </c>
      <c r="AJ114" s="45" t="str">
        <f t="shared" si="22"/>
        <v/>
      </c>
      <c r="AK114" s="52" t="s">
        <v>457</v>
      </c>
      <c r="AL114" s="46" t="s">
        <v>456</v>
      </c>
      <c r="AM114" s="47">
        <v>44927</v>
      </c>
      <c r="AN114" s="47" cm="1">
        <f t="array" ref="AN114">IF(INDEX(NTG_2020_fr_DEER[#All],MATCH(1,(NTG_2020_Map!$AK114=NTG_2020_fr_DEER[[#All],[NTG_ID]])*(NTG_2020_Map!$AL114=NTG_2020_fr_DEER[[#All],[Version]]),0),MATCH(AN$2,NTG_2020_fr_DEER[#Headers],0))=0,"",INDEX(NTG_2020_fr_DEER[#All],MATCH(1,(NTG_2020_Map!$AK114=NTG_2020_fr_DEER[[#All],[NTG_ID]])*(NTG_2020_Map!$AL114=NTG_2020_fr_DEER[[#All],[Version]]),0),MATCH(AN$2,NTG_2020_fr_DEER[#Headers],0)))</f>
        <v>46022</v>
      </c>
      <c r="AO114" s="101" cm="1">
        <f t="array" ref="AO114">INDEX(NTG_2020_fr_DEER[#All],MATCH(1,(NTG_2020_Map!$AK114=NTG_2020_fr_DEER[[#All],[NTG_ID]])*(NTG_2020_Map!$AL114=NTG_2020_fr_DEER[[#All],[Version]]),0),MATCH(AO$2,NTG_2020_fr_DEER[#Headers],0))</f>
        <v>0.94</v>
      </c>
      <c r="AP114" s="101" cm="1">
        <f t="array" ref="AP114">INDEX(NTG_2020_fr_DEER[#All],MATCH(1,(NTG_2020_Map!$AK114=NTG_2020_fr_DEER[[#All],[NTG_ID]])*(NTG_2020_Map!$AL114=NTG_2020_fr_DEER[[#All],[Version]]),0),MATCH(AP$2,NTG_2020_fr_DEER[#Headers],0))</f>
        <v>0.94</v>
      </c>
      <c r="AQ114" s="48" t="str" cm="1">
        <f t="array" ref="AQ114">INDEX(NTG_2020_fr_DEER[#All],MATCH(1,(NTG_2020_Map!$AK114=NTG_2020_fr_DEER[[#All],[NTG_ID]])*(NTG_2020_Map!$AL114=NTG_2020_fr_DEER[[#All],[Version]]),0),MATCH(AQ$2,NTG_2020_fr_DEER[#Headers],0))</f>
        <v>Residential multifamily temperature controller</v>
      </c>
      <c r="AR114" s="48" t="str" cm="1">
        <f t="array" ref="AR114">INDEX(NTG_2020_fr_DEER[#All],MATCH(1,(NTG_2020_Map!$AK114=NTG_2020_fr_DEER[[#All],[NTG_ID]])*(NTG_2020_Map!$AL114=NTG_2020_fr_DEER[[#All],[Version]]),0),MATCH(AR$2,NTG_2020_fr_DEER[#Headers],0))</f>
        <v>Deem-DEER|Deem-WP</v>
      </c>
      <c r="AS114" s="48" t="str" cm="1">
        <f t="array" ref="AS114">INDEX(NTG_2020_fr_DEER[#All],MATCH(1,(NTG_2020_Map!$AK114=NTG_2020_fr_DEER[[#All],[NTG_ID]])*(NTG_2020_Map!$AL114=NTG_2020_fr_DEER[[#All],[Version]]),0),MATCH(AS$2,NTG_2020_fr_DEER[#Headers],0))</f>
        <v>AOE</v>
      </c>
      <c r="AT114" s="48" t="str" cm="1">
        <f t="array" ref="AT114">INDEX(NTG_2020_fr_DEER[#All],MATCH(1,(NTG_2020_Map!$AK114=NTG_2020_fr_DEER[[#All],[NTG_ID]])*(NTG_2020_Map!$AL114=NTG_2020_fr_DEER[[#All],[Version]]),0),MATCH(AT$2,NTG_2020_fr_DEER[#Headers],0))</f>
        <v>DnCustDI</v>
      </c>
      <c r="AU114" s="48" t="str" cm="1">
        <f t="array" ref="AU114">INDEX(NTG_2020_fr_DEER[#All],MATCH(1,(NTG_2020_Map!$AK114=NTG_2020_fr_DEER[[#All],[NTG_ID]])*(NTG_2020_Map!$AL114=NTG_2020_fr_DEER[[#All],[Version]]),0),MATCH(AU$2,NTG_2020_fr_DEER[#Headers],0))</f>
        <v>D23, EMV</v>
      </c>
      <c r="AV114" s="49" t="str" cm="1">
        <f t="array" ref="AV114">INDEX(NTG_2020_fr_DEER[#All],MATCH(1,(NTG_2020_Map!$AK114=NTG_2020_fr_DEER[[#All],[NTG_ID]])*(NTG_2020_Map!$AL114=NTG_2020_fr_DEER[[#All],[Version]]),0),MATCH(AV$2,NTG_2020_fr_DEER[#Headers],0))</f>
        <v>1</v>
      </c>
      <c r="AW114" s="49" t="str" cm="1">
        <f t="array" ref="AW114">INDEX(NTG_2020_fr_DEER[#All],MATCH(1,(NTG_2020_Map!$AK114=NTG_2020_fr_DEER[[#All],[NTG_ID]])*(NTG_2020_Map!$AL114=NTG_2020_fr_DEER[[#All],[Version]]),0),MATCH(AW$2,NTG_2020_fr_DEER[#Headers],0))</f>
        <v>1</v>
      </c>
      <c r="AX114" s="49" t="str" cm="1">
        <f t="array" ref="AX114">INDEX(NTG_2020_fr_DEER[#All],MATCH(1,(NTG_2020_Map!$AK114=NTG_2020_fr_DEER[[#All],[NTG_ID]])*(NTG_2020_Map!$AL114=NTG_2020_fr_DEER[[#All],[Version]]),0),MATCH(AX$2,NTG_2020_fr_DEER[#Headers],0))</f>
        <v>0</v>
      </c>
      <c r="AY114" s="50" cm="1">
        <f t="array" ref="AY114">INDEX(NTG_2020_fr_DEER[#All],MATCH(1,(NTG_2020_Map!$AK114=NTG_2020_fr_DEER[[#All],[NTG_ID]])*(NTG_2020_Map!$AL114=NTG_2020_fr_DEER[[#All],[Version]]),0),MATCH(AY$2,NTG_2020_fr_DEER[#Headers],0))</f>
        <v>45448.629734189817</v>
      </c>
      <c r="AZ114" s="48" t="str" cm="1">
        <f t="array" ref="AZ114">INDEX(NTG_2020_fr_DEER[#All],MATCH(1,(NTG_2020_Map!$AK114=NTG_2020_fr_DEER[[#All],[NTG_ID]])*(NTG_2020_Map!$AL114=NTG_2020_fr_DEER[[#All],[Version]]),0),MATCH(AZ$2,NTG_2020_fr_DEER[#Headers],0))</f>
        <v>Expired this record since a new record was created that uses the updated Measure Impact Types and Delivery Types per DEER2026 Scoping Document.</v>
      </c>
      <c r="BA114" s="48" t="str" cm="1">
        <f t="array" ref="BA114">INDEX(NTG_2020_fr_DEER[#All],MATCH(1,(NTG_2020_Map!$AK114=NTG_2020_fr_DEER[[#All],[NTG_ID]])*(NTG_2020_Map!$AL114=NTG_2020_fr_DEER[[#All],[Version]]),0),MATCH(BA$2,NTG_2020_fr_DEER[#Headers],0))</f>
        <v>Deemed Ex Ante Team</v>
      </c>
      <c r="BB114" s="50" cm="1">
        <f t="array" ref="BB114">INDEX(NTG_2020_fr_DEER[#All],MATCH(1,(NTG_2020_Map!$AK114=NTG_2020_fr_DEER[[#All],[NTG_ID]])*(NTG_2020_Map!$AL114=NTG_2020_fr_DEER[[#All],[Version]]),0),MATCH(BB$2,NTG_2020_fr_DEER[#Headers],0))</f>
        <v>44575.691307488429</v>
      </c>
      <c r="BC114" s="48" t="str" cm="1">
        <f t="array" ref="BC114">INDEX(NTG_2020_fr_DEER[#All],MATCH(1,(NTG_2020_Map!$AK114=NTG_2020_fr_DEER[[#All],[NTG_ID]])*(NTG_2020_Map!$AL114=NTG_2020_fr_DEER[[#All],[Version]]),0),MATCH(BC$2,NTG_2020_fr_DEER[#Headers],0))</f>
        <v>Added per Resolution E-5152 DEER2023 Update, pp. A-31-32, per "Impact Evaluation of Water Heating Measures - Residential Sector - Program Year 2019," CALMAC ID: CPU0233.01, 2021-06-21, p. 6.</v>
      </c>
      <c r="BD114" s="48" t="str" cm="1">
        <f t="array" ref="BD114">INDEX(NTG_2020_fr_DEER[#All],MATCH(1,(NTG_2020_Map!$AK112=NTG_2020_fr_DEER[[#All],[NTG_ID]])*(NTG_2020_Map!$AL112=NTG_2020_fr_DEER[[#All],[Version]]),0),MATCH(BD$2,NTG_2020_fr_DEER[#Headers],0))</f>
        <v>Deemed Ex Ante Team</v>
      </c>
      <c r="BE114" s="60" t="str" cm="1">
        <f t="array" ref="BE114">IFERROR(INDEX(NTG_2020_2022_09_06[#All],MATCH(1,(NTG_2020_Map!$AK112=INDEX(NTG_2020_2022_09_06[#All],,1))*(NTG_2020_Map!$AL112=INDEX(NTG_2020_2022_09_06[#All],,2)),0),8),"Record added subsequent to 2022-09-06")</f>
        <v>Deem-DEER, Deem-WP</v>
      </c>
      <c r="BF114" s="60" t="str" cm="1">
        <f t="array" ref="BF114">IFERROR(INDEX(NTG_2020_2022_09_06[#All],MATCH(1,(NTG_2020_Map!$AK112=INDEX(NTG_2020_2022_09_06[#All],,1))*(NTG_2020_Map!$AL112=INDEX(NTG_2020_2022_09_06[#All],,2)),0),9),"Record added subsequent to 2022-09-06")</f>
        <v>NR, AR</v>
      </c>
      <c r="BG114" s="60" t="str" cm="1">
        <f t="array" ref="BG114">IFERROR(INDEX(NTG_2020_2022_09_06[#All],MATCH(1,(NTG_2020_Map!$AK112=INDEX(NTG_2020_2022_09_06[#All],,1))*(NTG_2020_Map!$AL112=INDEX(NTG_2020_2022_09_06[#All],,2)),0),10),"Record added subsequent to 2022-09-06")</f>
        <v>Any</v>
      </c>
      <c r="BH114" s="63"/>
      <c r="BI114" s="63"/>
    </row>
    <row r="115" spans="1:61" ht="42" hidden="1">
      <c r="A115" s="42" t="str">
        <f t="shared" si="26"/>
        <v/>
      </c>
      <c r="B115" s="43" t="str">
        <f t="shared" si="26"/>
        <v/>
      </c>
      <c r="C115" s="43"/>
      <c r="D115" s="43">
        <f t="shared" si="19"/>
        <v>1</v>
      </c>
      <c r="E115" s="43"/>
      <c r="F115" s="43">
        <f t="shared" si="20"/>
        <v>1</v>
      </c>
      <c r="G115" s="43"/>
      <c r="H115" s="43" t="str">
        <f t="shared" si="27"/>
        <v/>
      </c>
      <c r="I115" s="43" t="str">
        <f t="shared" si="27"/>
        <v/>
      </c>
      <c r="J115" s="43"/>
      <c r="K115" s="43" t="str">
        <f t="shared" si="28"/>
        <v/>
      </c>
      <c r="L115" s="43" t="str">
        <f t="shared" si="28"/>
        <v/>
      </c>
      <c r="M115" s="43" t="str">
        <f t="shared" si="28"/>
        <v/>
      </c>
      <c r="N115" s="105" t="str">
        <f t="shared" si="28"/>
        <v/>
      </c>
      <c r="O115" s="106" t="str">
        <f t="shared" si="28"/>
        <v/>
      </c>
      <c r="P115" s="113" t="str">
        <f t="shared" si="28"/>
        <v/>
      </c>
      <c r="Q115" s="42">
        <f t="shared" si="29"/>
        <v>1</v>
      </c>
      <c r="R115" s="43">
        <f t="shared" si="29"/>
        <v>1</v>
      </c>
      <c r="S115" s="43">
        <f t="shared" si="29"/>
        <v>1</v>
      </c>
      <c r="T115" s="43">
        <f t="shared" si="29"/>
        <v>1</v>
      </c>
      <c r="U115" s="43">
        <f t="shared" si="29"/>
        <v>1</v>
      </c>
      <c r="V115" s="43">
        <f t="shared" si="29"/>
        <v>1</v>
      </c>
      <c r="W115" s="43" t="str">
        <f t="shared" si="29"/>
        <v/>
      </c>
      <c r="X115" s="44">
        <f t="shared" si="29"/>
        <v>1</v>
      </c>
      <c r="Y115" s="42">
        <f t="shared" si="25"/>
        <v>1</v>
      </c>
      <c r="Z115" s="43">
        <f t="shared" si="25"/>
        <v>1</v>
      </c>
      <c r="AA115" s="43">
        <f t="shared" si="25"/>
        <v>1</v>
      </c>
      <c r="AB115" s="43">
        <f t="shared" si="25"/>
        <v>1</v>
      </c>
      <c r="AC115" s="105">
        <f t="shared" si="25"/>
        <v>1</v>
      </c>
      <c r="AD115" s="106" t="str">
        <f t="shared" si="25"/>
        <v/>
      </c>
      <c r="AE115" s="106" t="str">
        <f t="shared" si="25"/>
        <v/>
      </c>
      <c r="AF115" s="106" t="str">
        <f t="shared" si="25"/>
        <v/>
      </c>
      <c r="AG115" s="106" t="str">
        <f t="shared" si="25"/>
        <v/>
      </c>
      <c r="AH115" s="107">
        <f t="shared" si="25"/>
        <v>1</v>
      </c>
      <c r="AI115" s="96" t="str">
        <f t="shared" si="17"/>
        <v/>
      </c>
      <c r="AJ115" s="45">
        <f t="shared" si="22"/>
        <v>1</v>
      </c>
      <c r="AK115" s="52" t="s">
        <v>76</v>
      </c>
      <c r="AL115" s="46" t="s">
        <v>25</v>
      </c>
      <c r="AM115" s="47">
        <v>43466</v>
      </c>
      <c r="AN115" s="47" cm="1">
        <f t="array" ref="AN115">IF(INDEX(NTG_2020_fr_DEER[#All],MATCH(1,(NTG_2020_Map!$AK115=NTG_2020_fr_DEER[[#All],[NTG_ID]])*(NTG_2020_Map!$AL115=NTG_2020_fr_DEER[[#All],[Version]]),0),MATCH(AN$2,NTG_2020_fr_DEER[#Headers],0))=0,"",INDEX(NTG_2020_fr_DEER[#All],MATCH(1,(NTG_2020_Map!$AK115=NTG_2020_fr_DEER[[#All],[NTG_ID]])*(NTG_2020_Map!$AL115=NTG_2020_fr_DEER[[#All],[Version]]),0),MATCH(AN$2,NTG_2020_fr_DEER[#Headers],0)))</f>
        <v>46022</v>
      </c>
      <c r="AO115" s="101" cm="1">
        <f t="array" ref="AO115">INDEX(NTG_2020_fr_DEER[#All],MATCH(1,(NTG_2020_Map!$AK115=NTG_2020_fr_DEER[[#All],[NTG_ID]])*(NTG_2020_Map!$AL115=NTG_2020_fr_DEER[[#All],[Version]]),0),MATCH(AO$2,NTG_2020_fr_DEER[#Headers],0))</f>
        <v>0.55000000000000004</v>
      </c>
      <c r="AP115" s="101" cm="1">
        <f t="array" ref="AP115">INDEX(NTG_2020_fr_DEER[#All],MATCH(1,(NTG_2020_Map!$AK115=NTG_2020_fr_DEER[[#All],[NTG_ID]])*(NTG_2020_Map!$AL115=NTG_2020_fr_DEER[[#All],[Version]]),0),MATCH(AP$2,NTG_2020_fr_DEER[#Headers],0))</f>
        <v>0.55000000000000004</v>
      </c>
      <c r="AQ115" s="48" t="str" cm="1">
        <f t="array" ref="AQ115">INDEX(NTG_2020_fr_DEER[#All],MATCH(1,(NTG_2020_Map!$AK115=NTG_2020_fr_DEER[[#All],[NTG_ID]])*(NTG_2020_Map!$AL115=NTG_2020_fr_DEER[[#All],[Version]]),0),MATCH(AQ$2,NTG_2020_fr_DEER[#Headers],0))</f>
        <v>Measures at multi-family building (E-4952)</v>
      </c>
      <c r="AR115" s="48" t="str" cm="1">
        <f t="array" ref="AR115">INDEX(NTG_2020_fr_DEER[#All],MATCH(1,(NTG_2020_Map!$AK115=NTG_2020_fr_DEER[[#All],[NTG_ID]])*(NTG_2020_Map!$AL115=NTG_2020_fr_DEER[[#All],[Version]]),0),MATCH(AR$2,NTG_2020_fr_DEER[#Headers],0))</f>
        <v>Cust-NMEC-Pop|Cust-NMEC-Site</v>
      </c>
      <c r="AS115" s="48" t="str" cm="1">
        <f t="array" ref="AS115">INDEX(NTG_2020_fr_DEER[#All],MATCH(1,(NTG_2020_Map!$AK115=NTG_2020_fr_DEER[[#All],[NTG_ID]])*(NTG_2020_Map!$AL115=NTG_2020_fr_DEER[[#All],[Version]]),0),MATCH(AS$2,NTG_2020_fr_DEER[#Headers],0))</f>
        <v>AOE|AR|BRO-Bhv|BRO-Op|BRO-RCx|BW|NR</v>
      </c>
      <c r="AT115" s="48" t="str" cm="1">
        <f t="array" ref="AT115">INDEX(NTG_2020_fr_DEER[#All],MATCH(1,(NTG_2020_Map!$AK115=NTG_2020_fr_DEER[[#All],[NTG_ID]])*(NTG_2020_Map!$AL115=NTG_2020_fr_DEER[[#All],[Version]]),0),MATCH(AT$2,NTG_2020_fr_DEER[#Headers],0))</f>
        <v>UpDeemed|DnCust|DnDeemed|DnCustDI|DnDeemDI</v>
      </c>
      <c r="AU115" s="48" t="str" cm="1">
        <f t="array" ref="AU115">INDEX(NTG_2020_fr_DEER[#All],MATCH(1,(NTG_2020_Map!$AK115=NTG_2020_fr_DEER[[#All],[NTG_ID]])*(NTG_2020_Map!$AL115=NTG_2020_fr_DEER[[#All],[Version]]),0),MATCH(AU$2,NTG_2020_fr_DEER[#Headers],0))</f>
        <v/>
      </c>
      <c r="AV115" s="49" t="str" cm="1">
        <f t="array" ref="AV115">INDEX(NTG_2020_fr_DEER[#All],MATCH(1,(NTG_2020_Map!$AK115=NTG_2020_fr_DEER[[#All],[NTG_ID]])*(NTG_2020_Map!$AL115=NTG_2020_fr_DEER[[#All],[Version]]),0),MATCH(AV$2,NTG_2020_fr_DEER[#Headers],0))</f>
        <v>1</v>
      </c>
      <c r="AW115" s="49" t="str" cm="1">
        <f t="array" ref="AW115">INDEX(NTG_2020_fr_DEER[#All],MATCH(1,(NTG_2020_Map!$AK115=NTG_2020_fr_DEER[[#All],[NTG_ID]])*(NTG_2020_Map!$AL115=NTG_2020_fr_DEER[[#All],[Version]]),0),MATCH(AW$2,NTG_2020_fr_DEER[#Headers],0))</f>
        <v>1</v>
      </c>
      <c r="AX115" s="49" t="str" cm="1">
        <f t="array" ref="AX115">INDEX(NTG_2020_fr_DEER[#All],MATCH(1,(NTG_2020_Map!$AK115=NTG_2020_fr_DEER[[#All],[NTG_ID]])*(NTG_2020_Map!$AL115=NTG_2020_fr_DEER[[#All],[Version]]),0),MATCH(AX$2,NTG_2020_fr_DEER[#Headers],0))</f>
        <v>0</v>
      </c>
      <c r="AY115" s="50" cm="1">
        <f t="array" ref="AY115">INDEX(NTG_2020_fr_DEER[#All],MATCH(1,(NTG_2020_Map!$AK115=NTG_2020_fr_DEER[[#All],[NTG_ID]])*(NTG_2020_Map!$AL115=NTG_2020_fr_DEER[[#All],[Version]]),0),MATCH(AY$2,NTG_2020_fr_DEER[#Headers],0))</f>
        <v>45448.629734189817</v>
      </c>
      <c r="AZ115" s="48" t="str" cm="1">
        <f t="array" ref="AZ115">INDEX(NTG_2020_fr_DEER[#All],MATCH(1,(NTG_2020_Map!$AK115=NTG_2020_fr_DEER[[#All],[NTG_ID]])*(NTG_2020_Map!$AL115=NTG_2020_fr_DEER[[#All],[Version]]),0),MATCH(AZ$2,NTG_2020_fr_DEER[#Headers],0))</f>
        <v>Expired this record since a new record was created that uses the updated Measure Impact Types and Delivery Types per DEER2026 Scoping Document.</v>
      </c>
      <c r="BA115" s="48" t="str" cm="1">
        <f t="array" ref="BA115">INDEX(NTG_2020_fr_DEER[#All],MATCH(1,(NTG_2020_Map!$AK115=NTG_2020_fr_DEER[[#All],[NTG_ID]])*(NTG_2020_Map!$AL115=NTG_2020_fr_DEER[[#All],[Version]]),0),MATCH(BA$2,NTG_2020_fr_DEER[#Headers],0))</f>
        <v>Deemed Ex Ante Team</v>
      </c>
      <c r="BB115" s="50" cm="1">
        <f t="array" ref="BB115">INDEX(NTG_2020_fr_DEER[#All],MATCH(1,(NTG_2020_Map!$AK115=NTG_2020_fr_DEER[[#All],[NTG_ID]])*(NTG_2020_Map!$AL115=NTG_2020_fr_DEER[[#All],[Version]]),0),MATCH(BB$2,NTG_2020_fr_DEER[#Headers],0))</f>
        <v>44566.539816770834</v>
      </c>
      <c r="BC115" s="48" t="str" cm="1">
        <f t="array" ref="BC115">INDEX(NTG_2020_fr_DEER[#All],MATCH(1,(NTG_2020_Map!$AK115=NTG_2020_fr_DEER[[#All],[NTG_ID]])*(NTG_2020_Map!$AL115=NTG_2020_fr_DEER[[#All],[Version]]),0),MATCH(BC$2,NTG_2020_fr_DEER[#Headers],0))</f>
        <v/>
      </c>
      <c r="BD115" s="48" t="str" cm="1">
        <f t="array" ref="BD115">INDEX(NTG_2020_fr_DEER[#All],MATCH(1,(NTG_2020_Map!$AK113=NTG_2020_fr_DEER[[#All],[NTG_ID]])*(NTG_2020_Map!$AL113=NTG_2020_fr_DEER[[#All],[Version]]),0),MATCH(BD$2,NTG_2020_fr_DEER[#Headers],0))</f>
        <v>Deemed Ex Ante Team</v>
      </c>
      <c r="BE115" s="60" t="str" cm="1">
        <f t="array" ref="BE115">IFERROR(INDEX(NTG_2020_2022_09_06[#All],MATCH(1,(NTG_2020_Map!$AK113=INDEX(NTG_2020_2022_09_06[#All],,1))*(NTG_2020_Map!$AL113=INDEX(NTG_2020_2022_09_06[#All],,2)),0),8),"Record added subsequent to 2022-09-06")</f>
        <v>Deem-DEER, Deem-WP</v>
      </c>
      <c r="BF115" s="60" t="str" cm="1">
        <f t="array" ref="BF115">IFERROR(INDEX(NTG_2020_2022_09_06[#All],MATCH(1,(NTG_2020_Map!$AK113=INDEX(NTG_2020_2022_09_06[#All],,1))*(NTG_2020_Map!$AL113=INDEX(NTG_2020_2022_09_06[#All],,2)),0),9),"Record added subsequent to 2022-09-06")</f>
        <v>Add-on equipment</v>
      </c>
      <c r="BG115" s="60" t="str" cm="1">
        <f t="array" ref="BG115">IFERROR(INDEX(NTG_2020_2022_09_06[#All],MATCH(1,(NTG_2020_Map!$AK113=INDEX(NTG_2020_2022_09_06[#All],,1))*(NTG_2020_Map!$AL113=INDEX(NTG_2020_2022_09_06[#All],,2)),0),10),"Record added subsequent to 2022-09-06")</f>
        <v>DnDeemDI or DnCustDI</v>
      </c>
      <c r="BH115" s="63"/>
      <c r="BI115" s="63"/>
    </row>
    <row r="116" spans="1:61" ht="31.5" hidden="1">
      <c r="A116" s="42" t="str">
        <f t="shared" si="26"/>
        <v/>
      </c>
      <c r="B116" s="43" t="str">
        <f t="shared" si="26"/>
        <v/>
      </c>
      <c r="C116" s="43"/>
      <c r="D116" s="43" t="str">
        <f t="shared" si="19"/>
        <v/>
      </c>
      <c r="E116" s="43"/>
      <c r="F116" s="43" t="str">
        <f t="shared" si="20"/>
        <v/>
      </c>
      <c r="G116" s="43"/>
      <c r="H116" s="43" t="str">
        <f t="shared" si="27"/>
        <v/>
      </c>
      <c r="I116" s="43" t="str">
        <f t="shared" si="27"/>
        <v/>
      </c>
      <c r="J116" s="43"/>
      <c r="K116" s="43" t="str">
        <f t="shared" si="28"/>
        <v/>
      </c>
      <c r="L116" s="43">
        <f t="shared" si="28"/>
        <v>1</v>
      </c>
      <c r="M116" s="43" t="str">
        <f t="shared" si="28"/>
        <v/>
      </c>
      <c r="N116" s="105" t="str">
        <f t="shared" si="28"/>
        <v/>
      </c>
      <c r="O116" s="106" t="str">
        <f t="shared" si="28"/>
        <v/>
      </c>
      <c r="P116" s="113">
        <f t="shared" si="28"/>
        <v>1</v>
      </c>
      <c r="Q116" s="42" t="str">
        <f t="shared" si="29"/>
        <v/>
      </c>
      <c r="R116" s="43" t="str">
        <f t="shared" si="29"/>
        <v/>
      </c>
      <c r="S116" s="43" t="str">
        <f t="shared" si="29"/>
        <v/>
      </c>
      <c r="T116" s="43" t="str">
        <f t="shared" si="29"/>
        <v/>
      </c>
      <c r="U116" s="43" t="str">
        <f t="shared" si="29"/>
        <v/>
      </c>
      <c r="V116" s="43">
        <f t="shared" si="29"/>
        <v>1</v>
      </c>
      <c r="W116" s="43" t="str">
        <f t="shared" si="29"/>
        <v/>
      </c>
      <c r="X116" s="44" t="str">
        <f t="shared" si="29"/>
        <v/>
      </c>
      <c r="Y116" s="42" t="str">
        <f t="shared" si="25"/>
        <v/>
      </c>
      <c r="Z116" s="43">
        <f t="shared" si="25"/>
        <v>1</v>
      </c>
      <c r="AA116" s="43">
        <f t="shared" si="25"/>
        <v>1</v>
      </c>
      <c r="AB116" s="43" t="str">
        <f t="shared" si="25"/>
        <v/>
      </c>
      <c r="AC116" s="105" t="str">
        <f t="shared" si="25"/>
        <v/>
      </c>
      <c r="AD116" s="106" t="str">
        <f t="shared" si="25"/>
        <v/>
      </c>
      <c r="AE116" s="106" t="str">
        <f t="shared" si="25"/>
        <v/>
      </c>
      <c r="AF116" s="106" t="str">
        <f t="shared" si="25"/>
        <v/>
      </c>
      <c r="AG116" s="106" t="str">
        <f t="shared" si="25"/>
        <v/>
      </c>
      <c r="AH116" s="107" t="str">
        <f t="shared" si="25"/>
        <v/>
      </c>
      <c r="AI116" s="96" t="str">
        <f t="shared" si="17"/>
        <v/>
      </c>
      <c r="AJ116" s="45" t="str">
        <f t="shared" si="22"/>
        <v/>
      </c>
      <c r="AK116" s="52" t="s">
        <v>47</v>
      </c>
      <c r="AL116" s="46" t="s">
        <v>594</v>
      </c>
      <c r="AM116" s="47">
        <v>45292</v>
      </c>
      <c r="AN116" s="47" cm="1">
        <f t="array" ref="AN116">IF(INDEX(NTG_2020_fr_DEER[#All],MATCH(1,(NTG_2020_Map!$AK116=NTG_2020_fr_DEER[[#All],[NTG_ID]])*(NTG_2020_Map!$AL116=NTG_2020_fr_DEER[[#All],[Version]]),0),MATCH(AN$2,NTG_2020_fr_DEER[#Headers],0))=0,"",INDEX(NTG_2020_fr_DEER[#All],MATCH(1,(NTG_2020_Map!$AK116=NTG_2020_fr_DEER[[#All],[NTG_ID]])*(NTG_2020_Map!$AL116=NTG_2020_fr_DEER[[#All],[Version]]),0),MATCH(AN$2,NTG_2020_fr_DEER[#Headers],0)))</f>
        <v>46022</v>
      </c>
      <c r="AO116" s="101" cm="1">
        <f t="array" ref="AO116">INDEX(NTG_2020_fr_DEER[#All],MATCH(1,(NTG_2020_Map!$AK116=NTG_2020_fr_DEER[[#All],[NTG_ID]])*(NTG_2020_Map!$AL116=NTG_2020_fr_DEER[[#All],[Version]]),0),MATCH(AO$2,NTG_2020_fr_DEER[#Headers],0))</f>
        <v>0.28000000000000003</v>
      </c>
      <c r="AP116" s="101" cm="1">
        <f t="array" ref="AP116">INDEX(NTG_2020_fr_DEER[#All],MATCH(1,(NTG_2020_Map!$AK116=NTG_2020_fr_DEER[[#All],[NTG_ID]])*(NTG_2020_Map!$AL116=NTG_2020_fr_DEER[[#All],[Version]]),0),MATCH(AP$2,NTG_2020_fr_DEER[#Headers],0))</f>
        <v>0.28000000000000003</v>
      </c>
      <c r="AQ116" s="48" t="str" cm="1">
        <f t="array" ref="AQ116">INDEX(NTG_2020_fr_DEER[#All],MATCH(1,(NTG_2020_Map!$AK116=NTG_2020_fr_DEER[[#All],[NTG_ID]])*(NTG_2020_Map!$AL116=NTG_2020_fr_DEER[[#All],[Version]]),0),MATCH(AQ$2,NTG_2020_fr_DEER[#Headers],0))</f>
        <v>Wall and Ceiling Insulation</v>
      </c>
      <c r="AR116" s="48" t="str" cm="1">
        <f t="array" ref="AR116">INDEX(NTG_2020_fr_DEER[#All],MATCH(1,(NTG_2020_Map!$AK116=NTG_2020_fr_DEER[[#All],[NTG_ID]])*(NTG_2020_Map!$AL116=NTG_2020_fr_DEER[[#All],[Version]]),0),MATCH(AR$2,NTG_2020_fr_DEER[#Headers],0))</f>
        <v>Deem-DEER|Deem-WP</v>
      </c>
      <c r="AS116" s="48" t="str" cm="1">
        <f t="array" ref="AS116">INDEX(NTG_2020_fr_DEER[#All],MATCH(1,(NTG_2020_Map!$AK116=NTG_2020_fr_DEER[[#All],[NTG_ID]])*(NTG_2020_Map!$AL116=NTG_2020_fr_DEER[[#All],[Version]]),0),MATCH(AS$2,NTG_2020_fr_DEER[#Headers],0))</f>
        <v>BW</v>
      </c>
      <c r="AT116" s="48" t="str" cm="1">
        <f t="array" ref="AT116">INDEX(NTG_2020_fr_DEER[#All],MATCH(1,(NTG_2020_Map!$AK116=NTG_2020_fr_DEER[[#All],[NTG_ID]])*(NTG_2020_Map!$AL116=NTG_2020_fr_DEER[[#All],[Version]]),0),MATCH(AT$2,NTG_2020_fr_DEER[#Headers],0))</f>
        <v>DnCust|DnDeemed</v>
      </c>
      <c r="AU116" s="48" t="str" cm="1">
        <f t="array" ref="AU116">INDEX(NTG_2020_fr_DEER[#All],MATCH(1,(NTG_2020_Map!$AK116=NTG_2020_fr_DEER[[#All],[NTG_ID]])*(NTG_2020_Map!$AL116=NTG_2020_fr_DEER[[#All],[Version]]),0),MATCH(AU$2,NTG_2020_fr_DEER[#Headers],0))</f>
        <v/>
      </c>
      <c r="AV116" s="49" t="str" cm="1">
        <f t="array" ref="AV116">INDEX(NTG_2020_fr_DEER[#All],MATCH(1,(NTG_2020_Map!$AK116=NTG_2020_fr_DEER[[#All],[NTG_ID]])*(NTG_2020_Map!$AL116=NTG_2020_fr_DEER[[#All],[Version]]),0),MATCH(AV$2,NTG_2020_fr_DEER[#Headers],0))</f>
        <v>1</v>
      </c>
      <c r="AW116" s="49" t="str" cm="1">
        <f t="array" ref="AW116">INDEX(NTG_2020_fr_DEER[#All],MATCH(1,(NTG_2020_Map!$AK116=NTG_2020_fr_DEER[[#All],[NTG_ID]])*(NTG_2020_Map!$AL116=NTG_2020_fr_DEER[[#All],[Version]]),0),MATCH(AW$2,NTG_2020_fr_DEER[#Headers],0))</f>
        <v>1</v>
      </c>
      <c r="AX116" s="49" t="str" cm="1">
        <f t="array" ref="AX116">INDEX(NTG_2020_fr_DEER[#All],MATCH(1,(NTG_2020_Map!$AK116=NTG_2020_fr_DEER[[#All],[NTG_ID]])*(NTG_2020_Map!$AL116=NTG_2020_fr_DEER[[#All],[Version]]),0),MATCH(AX$2,NTG_2020_fr_DEER[#Headers],0))</f>
        <v>0</v>
      </c>
      <c r="AY116" s="50" cm="1">
        <f t="array" ref="AY116">INDEX(NTG_2020_fr_DEER[#All],MATCH(1,(NTG_2020_Map!$AK116=NTG_2020_fr_DEER[[#All],[NTG_ID]])*(NTG_2020_Map!$AL116=NTG_2020_fr_DEER[[#All],[Version]]),0),MATCH(AY$2,NTG_2020_fr_DEER[#Headers],0))</f>
        <v>45448.629734189817</v>
      </c>
      <c r="AZ116" s="48" t="str" cm="1">
        <f t="array" ref="AZ116">INDEX(NTG_2020_fr_DEER[#All],MATCH(1,(NTG_2020_Map!$AK116=NTG_2020_fr_DEER[[#All],[NTG_ID]])*(NTG_2020_Map!$AL116=NTG_2020_fr_DEER[[#All],[Version]]),0),MATCH(AZ$2,NTG_2020_fr_DEER[#Headers],0))</f>
        <v>Expired this record since a new record was created that uses the updated Measure Impact Types and Delivery Types per DEER2026 Scoping Document.</v>
      </c>
      <c r="BA116" s="48" t="str" cm="1">
        <f t="array" ref="BA116">INDEX(NTG_2020_fr_DEER[#All],MATCH(1,(NTG_2020_Map!$AK116=NTG_2020_fr_DEER[[#All],[NTG_ID]])*(NTG_2020_Map!$AL116=NTG_2020_fr_DEER[[#All],[Version]]),0),MATCH(BA$2,NTG_2020_fr_DEER[#Headers],0))</f>
        <v>Deemed Ex Ante Team</v>
      </c>
      <c r="BB116" s="50" cm="1">
        <f t="array" ref="BB116">INDEX(NTG_2020_fr_DEER[#All],MATCH(1,(NTG_2020_Map!$AK116=NTG_2020_fr_DEER[[#All],[NTG_ID]])*(NTG_2020_Map!$AL116=NTG_2020_fr_DEER[[#All],[Version]]),0),MATCH(BB$2,NTG_2020_fr_DEER[#Headers],0))</f>
        <v>44848.406215127317</v>
      </c>
      <c r="BC116" s="48" t="str" cm="1">
        <f t="array" ref="BC116">INDEX(NTG_2020_fr_DEER[#All],MATCH(1,(NTG_2020_Map!$AK116=NTG_2020_fr_DEER[[#All],[NTG_ID]])*(NTG_2020_Map!$AL116=NTG_2020_fr_DEER[[#All],[Version]]),0),MATCH(BC$2,NTG_2020_fr_DEER[#Headers],0))</f>
        <v>Per Resolution E-5221 DEER2024</v>
      </c>
      <c r="BD116" s="48" t="str" cm="1">
        <f t="array" ref="BD116">INDEX(NTG_2020_fr_DEER[#All],MATCH(1,(NTG_2020_Map!$AK114=NTG_2020_fr_DEER[[#All],[NTG_ID]])*(NTG_2020_Map!$AL114=NTG_2020_fr_DEER[[#All],[Version]]),0),MATCH(BD$2,NTG_2020_fr_DEER[#Headers],0))</f>
        <v>Deemed Ex Ante Team</v>
      </c>
      <c r="BE116" s="60" t="str" cm="1">
        <f t="array" ref="BE116">IFERROR(INDEX(NTG_2020_2022_09_06[#All],MATCH(1,(NTG_2020_Map!$AK114=INDEX(NTG_2020_2022_09_06[#All],,1))*(NTG_2020_Map!$AL114=INDEX(NTG_2020_2022_09_06[#All],,2)),0),8),"Record added subsequent to 2022-09-06")</f>
        <v>Deem-DEER, Deem-WP</v>
      </c>
      <c r="BF116" s="60" t="str" cm="1">
        <f t="array" ref="BF116">IFERROR(INDEX(NTG_2020_2022_09_06[#All],MATCH(1,(NTG_2020_Map!$AK114=INDEX(NTG_2020_2022_09_06[#All],,1))*(NTG_2020_Map!$AL114=INDEX(NTG_2020_2022_09_06[#All],,2)),0),9),"Record added subsequent to 2022-09-06")</f>
        <v>Add-on equipment</v>
      </c>
      <c r="BG116" s="60" t="str" cm="1">
        <f t="array" ref="BG116">IFERROR(INDEX(NTG_2020_2022_09_06[#All],MATCH(1,(NTG_2020_Map!$AK114=INDEX(NTG_2020_2022_09_06[#All],,1))*(NTG_2020_Map!$AL114=INDEX(NTG_2020_2022_09_06[#All],,2)),0),10),"Record added subsequent to 2022-09-06")</f>
        <v>DnDeemDI or DnCustDI</v>
      </c>
      <c r="BH116" s="63"/>
      <c r="BI116" s="63"/>
    </row>
    <row r="117" spans="1:61" ht="31.5" hidden="1">
      <c r="A117" s="42" t="str">
        <f t="shared" si="26"/>
        <v/>
      </c>
      <c r="B117" s="43" t="str">
        <f t="shared" si="26"/>
        <v/>
      </c>
      <c r="C117" s="43"/>
      <c r="D117" s="43" t="str">
        <f t="shared" si="19"/>
        <v/>
      </c>
      <c r="E117" s="43"/>
      <c r="F117" s="43" t="str">
        <f t="shared" si="20"/>
        <v/>
      </c>
      <c r="G117" s="43"/>
      <c r="H117" s="43" t="str">
        <f t="shared" si="27"/>
        <v/>
      </c>
      <c r="I117" s="43" t="str">
        <f t="shared" si="27"/>
        <v/>
      </c>
      <c r="J117" s="43"/>
      <c r="K117" s="43" t="str">
        <f t="shared" si="28"/>
        <v/>
      </c>
      <c r="L117" s="43">
        <f t="shared" si="28"/>
        <v>1</v>
      </c>
      <c r="M117" s="43" t="str">
        <f t="shared" si="28"/>
        <v/>
      </c>
      <c r="N117" s="105" t="str">
        <f t="shared" si="28"/>
        <v/>
      </c>
      <c r="O117" s="106" t="str">
        <f t="shared" si="28"/>
        <v/>
      </c>
      <c r="P117" s="113">
        <f t="shared" si="28"/>
        <v>1</v>
      </c>
      <c r="Q117" s="42">
        <f t="shared" si="29"/>
        <v>1</v>
      </c>
      <c r="R117" s="43" t="str">
        <f t="shared" si="29"/>
        <v/>
      </c>
      <c r="S117" s="43" t="str">
        <f t="shared" si="29"/>
        <v/>
      </c>
      <c r="T117" s="43" t="str">
        <f t="shared" si="29"/>
        <v/>
      </c>
      <c r="U117" s="43" t="str">
        <f t="shared" si="29"/>
        <v/>
      </c>
      <c r="V117" s="43" t="str">
        <f t="shared" si="29"/>
        <v/>
      </c>
      <c r="W117" s="43" t="str">
        <f t="shared" si="29"/>
        <v/>
      </c>
      <c r="X117" s="44" t="str">
        <f t="shared" si="29"/>
        <v/>
      </c>
      <c r="Y117" s="42" t="str">
        <f t="shared" si="25"/>
        <v/>
      </c>
      <c r="Z117" s="43">
        <f t="shared" si="25"/>
        <v>1</v>
      </c>
      <c r="AA117" s="43">
        <f t="shared" si="25"/>
        <v>1</v>
      </c>
      <c r="AB117" s="43">
        <f t="shared" si="25"/>
        <v>1</v>
      </c>
      <c r="AC117" s="105">
        <f t="shared" si="25"/>
        <v>1</v>
      </c>
      <c r="AD117" s="106" t="str">
        <f t="shared" si="25"/>
        <v/>
      </c>
      <c r="AE117" s="106" t="str">
        <f t="shared" si="25"/>
        <v/>
      </c>
      <c r="AF117" s="106" t="str">
        <f t="shared" si="25"/>
        <v/>
      </c>
      <c r="AG117" s="106" t="str">
        <f t="shared" si="25"/>
        <v/>
      </c>
      <c r="AH117" s="107">
        <f t="shared" si="25"/>
        <v>1</v>
      </c>
      <c r="AI117" s="96" t="str">
        <f t="shared" si="17"/>
        <v/>
      </c>
      <c r="AJ117" s="45" t="str">
        <f t="shared" si="22"/>
        <v/>
      </c>
      <c r="AK117" s="52" t="s">
        <v>47</v>
      </c>
      <c r="AL117" s="46" t="s">
        <v>11</v>
      </c>
      <c r="AM117" s="47">
        <v>43466</v>
      </c>
      <c r="AN117" s="47" cm="1">
        <f t="array" ref="AN117">IF(INDEX(NTG_2020_fr_DEER[#All],MATCH(1,(NTG_2020_Map!$AK117=NTG_2020_fr_DEER[[#All],[NTG_ID]])*(NTG_2020_Map!$AL117=NTG_2020_fr_DEER[[#All],[Version]]),0),MATCH(AN$2,NTG_2020_fr_DEER[#Headers],0))=0,"",INDEX(NTG_2020_fr_DEER[#All],MATCH(1,(NTG_2020_Map!$AK117=NTG_2020_fr_DEER[[#All],[NTG_ID]])*(NTG_2020_Map!$AL117=NTG_2020_fr_DEER[[#All],[Version]]),0),MATCH(AN$2,NTG_2020_fr_DEER[#Headers],0)))</f>
        <v>45291</v>
      </c>
      <c r="AO117" s="101" cm="1">
        <f t="array" ref="AO117">INDEX(NTG_2020_fr_DEER[#All],MATCH(1,(NTG_2020_Map!$AK117=NTG_2020_fr_DEER[[#All],[NTG_ID]])*(NTG_2020_Map!$AL117=NTG_2020_fr_DEER[[#All],[Version]]),0),MATCH(AO$2,NTG_2020_fr_DEER[#Headers],0))</f>
        <v>0.28000000000000003</v>
      </c>
      <c r="AP117" s="101" cm="1">
        <f t="array" ref="AP117">INDEX(NTG_2020_fr_DEER[#All],MATCH(1,(NTG_2020_Map!$AK117=NTG_2020_fr_DEER[[#All],[NTG_ID]])*(NTG_2020_Map!$AL117=NTG_2020_fr_DEER[[#All],[Version]]),0),MATCH(AP$2,NTG_2020_fr_DEER[#Headers],0))</f>
        <v>0.28000000000000003</v>
      </c>
      <c r="AQ117" s="48" t="str" cm="1">
        <f t="array" ref="AQ117">INDEX(NTG_2020_fr_DEER[#All],MATCH(1,(NTG_2020_Map!$AK117=NTG_2020_fr_DEER[[#All],[NTG_ID]])*(NTG_2020_Map!$AL117=NTG_2020_fr_DEER[[#All],[Version]]),0),MATCH(AQ$2,NTG_2020_fr_DEER[#Headers],0))</f>
        <v>Wall and Ceiling Insulation</v>
      </c>
      <c r="AR117" s="48" t="str" cm="1">
        <f t="array" ref="AR117">INDEX(NTG_2020_fr_DEER[#All],MATCH(1,(NTG_2020_Map!$AK117=NTG_2020_fr_DEER[[#All],[NTG_ID]])*(NTG_2020_Map!$AL117=NTG_2020_fr_DEER[[#All],[Version]]),0),MATCH(AR$2,NTG_2020_fr_DEER[#Headers],0))</f>
        <v>Deem-DEER|Deem-WP</v>
      </c>
      <c r="AS117" s="48" t="str" cm="1">
        <f t="array" ref="AS117">INDEX(NTG_2020_fr_DEER[#All],MATCH(1,(NTG_2020_Map!$AK117=NTG_2020_fr_DEER[[#All],[NTG_ID]])*(NTG_2020_Map!$AL117=NTG_2020_fr_DEER[[#All],[Version]]),0),MATCH(AS$2,NTG_2020_fr_DEER[#Headers],0))</f>
        <v>AOE</v>
      </c>
      <c r="AT117" s="48" t="str" cm="1">
        <f t="array" ref="AT117">INDEX(NTG_2020_fr_DEER[#All],MATCH(1,(NTG_2020_Map!$AK117=NTG_2020_fr_DEER[[#All],[NTG_ID]])*(NTG_2020_Map!$AL117=NTG_2020_fr_DEER[[#All],[Version]]),0),MATCH(AT$2,NTG_2020_fr_DEER[#Headers],0))</f>
        <v>DnCust|DnDeemed|DnCustDI|DnDeemDI</v>
      </c>
      <c r="AU117" s="48" t="str" cm="1">
        <f t="array" ref="AU117">INDEX(NTG_2020_fr_DEER[#All],MATCH(1,(NTG_2020_Map!$AK117=NTG_2020_fr_DEER[[#All],[NTG_ID]])*(NTG_2020_Map!$AL117=NTG_2020_fr_DEER[[#All],[Version]]),0),MATCH(AU$2,NTG_2020_fr_DEER[#Headers],0))</f>
        <v/>
      </c>
      <c r="AV117" s="49" t="str" cm="1">
        <f t="array" ref="AV117">INDEX(NTG_2020_fr_DEER[#All],MATCH(1,(NTG_2020_Map!$AK117=NTG_2020_fr_DEER[[#All],[NTG_ID]])*(NTG_2020_Map!$AL117=NTG_2020_fr_DEER[[#All],[Version]]),0),MATCH(AV$2,NTG_2020_fr_DEER[#Headers],0))</f>
        <v>1</v>
      </c>
      <c r="AW117" s="49" t="str" cm="1">
        <f t="array" ref="AW117">INDEX(NTG_2020_fr_DEER[#All],MATCH(1,(NTG_2020_Map!$AK117=NTG_2020_fr_DEER[[#All],[NTG_ID]])*(NTG_2020_Map!$AL117=NTG_2020_fr_DEER[[#All],[Version]]),0),MATCH(AW$2,NTG_2020_fr_DEER[#Headers],0))</f>
        <v>1</v>
      </c>
      <c r="AX117" s="49" t="str" cm="1">
        <f t="array" ref="AX117">INDEX(NTG_2020_fr_DEER[#All],MATCH(1,(NTG_2020_Map!$AK117=NTG_2020_fr_DEER[[#All],[NTG_ID]])*(NTG_2020_Map!$AL117=NTG_2020_fr_DEER[[#All],[Version]]),0),MATCH(AX$2,NTG_2020_fr_DEER[#Headers],0))</f>
        <v>0</v>
      </c>
      <c r="AY117" s="50" cm="1">
        <f t="array" ref="AY117">INDEX(NTG_2020_fr_DEER[#All],MATCH(1,(NTG_2020_Map!$AK117=NTG_2020_fr_DEER[[#All],[NTG_ID]])*(NTG_2020_Map!$AL117=NTG_2020_fr_DEER[[#All],[Version]]),0),MATCH(AY$2,NTG_2020_fr_DEER[#Headers],0))</f>
        <v>44848.408004074074</v>
      </c>
      <c r="AZ117" s="48" t="str" cm="1">
        <f t="array" ref="AZ117">INDEX(NTG_2020_fr_DEER[#All],MATCH(1,(NTG_2020_Map!$AK117=NTG_2020_fr_DEER[[#All],[NTG_ID]])*(NTG_2020_Map!$AL117=NTG_2020_fr_DEER[[#All],[Version]]),0),MATCH(AZ$2,NTG_2020_fr_DEER[#Headers],0))</f>
        <v>Expired record per Resolution E-5221 DEER2024</v>
      </c>
      <c r="BA117" s="48" t="str" cm="1">
        <f t="array" ref="BA117">INDEX(NTG_2020_fr_DEER[#All],MATCH(1,(NTG_2020_Map!$AK117=NTG_2020_fr_DEER[[#All],[NTG_ID]])*(NTG_2020_Map!$AL117=NTG_2020_fr_DEER[[#All],[Version]]),0),MATCH(BA$2,NTG_2020_fr_DEER[#Headers],0))</f>
        <v>Deemed Ex Ante Team</v>
      </c>
      <c r="BB117" s="50" cm="1">
        <f t="array" ref="BB117">INDEX(NTG_2020_fr_DEER[#All],MATCH(1,(NTG_2020_Map!$AK117=NTG_2020_fr_DEER[[#All],[NTG_ID]])*(NTG_2020_Map!$AL117=NTG_2020_fr_DEER[[#All],[Version]]),0),MATCH(BB$2,NTG_2020_fr_DEER[#Headers],0))</f>
        <v>44566.539816770834</v>
      </c>
      <c r="BC117" s="48" t="str" cm="1">
        <f t="array" ref="BC117">INDEX(NTG_2020_fr_DEER[#All],MATCH(1,(NTG_2020_Map!$AK117=NTG_2020_fr_DEER[[#All],[NTG_ID]])*(NTG_2020_Map!$AL117=NTG_2020_fr_DEER[[#All],[Version]]),0),MATCH(BC$2,NTG_2020_fr_DEER[#Headers],0))</f>
        <v/>
      </c>
      <c r="BD117" s="48" t="str" cm="1">
        <f t="array" ref="BD117">INDEX(NTG_2020_fr_DEER[#All],MATCH(1,(NTG_2020_Map!$AK115=NTG_2020_fr_DEER[[#All],[NTG_ID]])*(NTG_2020_Map!$AL115=NTG_2020_fr_DEER[[#All],[Version]]),0),MATCH(BD$2,NTG_2020_fr_DEER[#Headers],0))</f>
        <v>Deemed Ex Ante Team</v>
      </c>
      <c r="BE117" s="60" t="str" cm="1">
        <f t="array" ref="BE117">IFERROR(INDEX(NTG_2020_2022_09_06[#All],MATCH(1,(NTG_2020_Map!$AK115=INDEX(NTG_2020_2022_09_06[#All],,1))*(NTG_2020_Map!$AL115=INDEX(NTG_2020_2022_09_06[#All],,2)),0),8),"Record added subsequent to 2022-09-06")</f>
        <v>Cust-NMEC</v>
      </c>
      <c r="BF117" s="60" t="str" cm="1">
        <f t="array" ref="BF117">IFERROR(INDEX(NTG_2020_2022_09_06[#All],MATCH(1,(NTG_2020_Map!$AK115=INDEX(NTG_2020_2022_09_06[#All],,1))*(NTG_2020_Map!$AL115=INDEX(NTG_2020_2022_09_06[#All],,2)),0),9),"Record added subsequent to 2022-09-06")</f>
        <v>All but NC</v>
      </c>
      <c r="BG117" s="60" t="str" cm="1">
        <f t="array" ref="BG117">IFERROR(INDEX(NTG_2020_2022_09_06[#All],MATCH(1,(NTG_2020_Map!$AK115=INDEX(NTG_2020_2022_09_06[#All],,1))*(NTG_2020_Map!$AL115=INDEX(NTG_2020_2022_09_06[#All],,2)),0),10),"Record added subsequent to 2022-09-06")</f>
        <v>All</v>
      </c>
      <c r="BH117" s="63"/>
      <c r="BI117" s="63"/>
    </row>
    <row r="118" spans="1:61" ht="42" hidden="1">
      <c r="A118" s="42" t="str">
        <f t="shared" si="26"/>
        <v/>
      </c>
      <c r="B118" s="43">
        <f t="shared" si="26"/>
        <v>1</v>
      </c>
      <c r="C118" s="43"/>
      <c r="D118" s="43" t="str">
        <f t="shared" si="19"/>
        <v/>
      </c>
      <c r="E118" s="43"/>
      <c r="F118" s="43" t="str">
        <f t="shared" si="20"/>
        <v/>
      </c>
      <c r="G118" s="43"/>
      <c r="H118" s="43" t="str">
        <f t="shared" si="27"/>
        <v/>
      </c>
      <c r="I118" s="43" t="str">
        <f t="shared" si="27"/>
        <v/>
      </c>
      <c r="J118" s="43"/>
      <c r="K118" s="43" t="str">
        <f t="shared" si="28"/>
        <v/>
      </c>
      <c r="L118" s="43" t="str">
        <f t="shared" si="28"/>
        <v/>
      </c>
      <c r="M118" s="43" t="str">
        <f t="shared" si="28"/>
        <v/>
      </c>
      <c r="N118" s="105" t="str">
        <f t="shared" si="28"/>
        <v/>
      </c>
      <c r="O118" s="106" t="str">
        <f t="shared" si="28"/>
        <v/>
      </c>
      <c r="P118" s="113" t="str">
        <f t="shared" si="28"/>
        <v/>
      </c>
      <c r="Q118" s="42">
        <f t="shared" si="29"/>
        <v>1</v>
      </c>
      <c r="R118" s="43">
        <f t="shared" si="29"/>
        <v>1</v>
      </c>
      <c r="S118" s="43">
        <f t="shared" si="29"/>
        <v>1</v>
      </c>
      <c r="T118" s="43">
        <f t="shared" si="29"/>
        <v>1</v>
      </c>
      <c r="U118" s="43">
        <f t="shared" si="29"/>
        <v>1</v>
      </c>
      <c r="V118" s="43">
        <f t="shared" si="29"/>
        <v>1</v>
      </c>
      <c r="W118" s="43" t="str">
        <f t="shared" si="29"/>
        <v/>
      </c>
      <c r="X118" s="44">
        <f t="shared" si="29"/>
        <v>1</v>
      </c>
      <c r="Y118" s="42">
        <f t="shared" si="25"/>
        <v>1</v>
      </c>
      <c r="Z118" s="43">
        <f t="shared" si="25"/>
        <v>1</v>
      </c>
      <c r="AA118" s="43">
        <f t="shared" si="25"/>
        <v>1</v>
      </c>
      <c r="AB118" s="43">
        <f t="shared" si="25"/>
        <v>1</v>
      </c>
      <c r="AC118" s="105">
        <f t="shared" si="25"/>
        <v>1</v>
      </c>
      <c r="AD118" s="106" t="str">
        <f t="shared" ref="Y118:AH143" si="30">IF(ISERROR(FIND(AD$2,$AT118)),"",1)</f>
        <v/>
      </c>
      <c r="AE118" s="106" t="str">
        <f t="shared" si="30"/>
        <v/>
      </c>
      <c r="AF118" s="106" t="str">
        <f t="shared" si="30"/>
        <v/>
      </c>
      <c r="AG118" s="106" t="str">
        <f t="shared" si="30"/>
        <v/>
      </c>
      <c r="AH118" s="107">
        <f t="shared" si="30"/>
        <v>1</v>
      </c>
      <c r="AI118" s="96" t="str">
        <f t="shared" si="17"/>
        <v/>
      </c>
      <c r="AJ118" s="45">
        <f t="shared" si="22"/>
        <v>1</v>
      </c>
      <c r="AK118" s="52" t="s">
        <v>108</v>
      </c>
      <c r="AL118" s="46" t="s">
        <v>25</v>
      </c>
      <c r="AM118" s="47">
        <v>43466</v>
      </c>
      <c r="AN118" s="47" cm="1">
        <f t="array" ref="AN118">IF(INDEX(NTG_2020_fr_DEER[#All],MATCH(1,(NTG_2020_Map!$AK118=NTG_2020_fr_DEER[[#All],[NTG_ID]])*(NTG_2020_Map!$AL118=NTG_2020_fr_DEER[[#All],[Version]]),0),MATCH(AN$2,NTG_2020_fr_DEER[#Headers],0))=0,"",INDEX(NTG_2020_fr_DEER[#All],MATCH(1,(NTG_2020_Map!$AK118=NTG_2020_fr_DEER[[#All],[NTG_ID]])*(NTG_2020_Map!$AL118=NTG_2020_fr_DEER[[#All],[Version]]),0),MATCH(AN$2,NTG_2020_fr_DEER[#Headers],0)))</f>
        <v>46022</v>
      </c>
      <c r="AO118" s="101" cm="1">
        <f t="array" ref="AO118">INDEX(NTG_2020_fr_DEER[#All],MATCH(1,(NTG_2020_Map!$AK118=NTG_2020_fr_DEER[[#All],[NTG_ID]])*(NTG_2020_Map!$AL118=NTG_2020_fr_DEER[[#All],[Version]]),0),MATCH(AO$2,NTG_2020_fr_DEER[#Headers],0))</f>
        <v>0.85</v>
      </c>
      <c r="AP118" s="101" cm="1">
        <f t="array" ref="AP118">INDEX(NTG_2020_fr_DEER[#All],MATCH(1,(NTG_2020_Map!$AK118=NTG_2020_fr_DEER[[#All],[NTG_ID]])*(NTG_2020_Map!$AL118=NTG_2020_fr_DEER[[#All],[Version]]),0),MATCH(AP$2,NTG_2020_fr_DEER[#Headers],0))</f>
        <v>0.85</v>
      </c>
      <c r="AQ118" s="48" t="str" cm="1">
        <f t="array" ref="AQ118">INDEX(NTG_2020_fr_DEER[#All],MATCH(1,(NTG_2020_Map!$AK118=NTG_2020_fr_DEER[[#All],[NTG_ID]])*(NTG_2020_Map!$AL118=NTG_2020_fr_DEER[[#All],[Version]]),0),MATCH(AQ$2,NTG_2020_fr_DEER[#Headers],0))</f>
        <v>Measures at single-family home (E-4952)</v>
      </c>
      <c r="AR118" s="48" t="str" cm="1">
        <f t="array" ref="AR118">INDEX(NTG_2020_fr_DEER[#All],MATCH(1,(NTG_2020_Map!$AK118=NTG_2020_fr_DEER[[#All],[NTG_ID]])*(NTG_2020_Map!$AL118=NTG_2020_fr_DEER[[#All],[Version]]),0),MATCH(AR$2,NTG_2020_fr_DEER[#Headers],0))</f>
        <v>Cust-Gen</v>
      </c>
      <c r="AS118" s="48" t="str" cm="1">
        <f t="array" ref="AS118">INDEX(NTG_2020_fr_DEER[#All],MATCH(1,(NTG_2020_Map!$AK118=NTG_2020_fr_DEER[[#All],[NTG_ID]])*(NTG_2020_Map!$AL118=NTG_2020_fr_DEER[[#All],[Version]]),0),MATCH(AS$2,NTG_2020_fr_DEER[#Headers],0))</f>
        <v>AOE|AR|BRO-Bhv|BRO-Op|BRO-RCx|BW|NR</v>
      </c>
      <c r="AT118" s="48" t="str" cm="1">
        <f t="array" ref="AT118">INDEX(NTG_2020_fr_DEER[#All],MATCH(1,(NTG_2020_Map!$AK118=NTG_2020_fr_DEER[[#All],[NTG_ID]])*(NTG_2020_Map!$AL118=NTG_2020_fr_DEER[[#All],[Version]]),0),MATCH(AT$2,NTG_2020_fr_DEER[#Headers],0))</f>
        <v>UpDeemed|DnCust|DnDeemed|DnCustDI|DnDeemDI</v>
      </c>
      <c r="AU118" s="48" t="str" cm="1">
        <f t="array" ref="AU118">INDEX(NTG_2020_fr_DEER[#All],MATCH(1,(NTG_2020_Map!$AK118=NTG_2020_fr_DEER[[#All],[NTG_ID]])*(NTG_2020_Map!$AL118=NTG_2020_fr_DEER[[#All],[Version]]),0),MATCH(AU$2,NTG_2020_fr_DEER[#Headers],0))</f>
        <v/>
      </c>
      <c r="AV118" s="49" t="str" cm="1">
        <f t="array" ref="AV118">INDEX(NTG_2020_fr_DEER[#All],MATCH(1,(NTG_2020_Map!$AK118=NTG_2020_fr_DEER[[#All],[NTG_ID]])*(NTG_2020_Map!$AL118=NTG_2020_fr_DEER[[#All],[Version]]),0),MATCH(AV$2,NTG_2020_fr_DEER[#Headers],0))</f>
        <v>1</v>
      </c>
      <c r="AW118" s="49" t="str" cm="1">
        <f t="array" ref="AW118">INDEX(NTG_2020_fr_DEER[#All],MATCH(1,(NTG_2020_Map!$AK118=NTG_2020_fr_DEER[[#All],[NTG_ID]])*(NTG_2020_Map!$AL118=NTG_2020_fr_DEER[[#All],[Version]]),0),MATCH(AW$2,NTG_2020_fr_DEER[#Headers],0))</f>
        <v>1</v>
      </c>
      <c r="AX118" s="49" t="str" cm="1">
        <f t="array" ref="AX118">INDEX(NTG_2020_fr_DEER[#All],MATCH(1,(NTG_2020_Map!$AK118=NTG_2020_fr_DEER[[#All],[NTG_ID]])*(NTG_2020_Map!$AL118=NTG_2020_fr_DEER[[#All],[Version]]),0),MATCH(AX$2,NTG_2020_fr_DEER[#Headers],0))</f>
        <v>0</v>
      </c>
      <c r="AY118" s="50" cm="1">
        <f t="array" ref="AY118">INDEX(NTG_2020_fr_DEER[#All],MATCH(1,(NTG_2020_Map!$AK118=NTG_2020_fr_DEER[[#All],[NTG_ID]])*(NTG_2020_Map!$AL118=NTG_2020_fr_DEER[[#All],[Version]]),0),MATCH(AY$2,NTG_2020_fr_DEER[#Headers],0))</f>
        <v>45448.629734189817</v>
      </c>
      <c r="AZ118" s="48" t="str" cm="1">
        <f t="array" ref="AZ118">INDEX(NTG_2020_fr_DEER[#All],MATCH(1,(NTG_2020_Map!$AK118=NTG_2020_fr_DEER[[#All],[NTG_ID]])*(NTG_2020_Map!$AL118=NTG_2020_fr_DEER[[#All],[Version]]),0),MATCH(AZ$2,NTG_2020_fr_DEER[#Headers],0))</f>
        <v>Expired this record since a new record was created that uses the updated Measure Impact Types and Delivery Types per DEER2026 Scoping Document.</v>
      </c>
      <c r="BA118" s="48" t="str" cm="1">
        <f t="array" ref="BA118">INDEX(NTG_2020_fr_DEER[#All],MATCH(1,(NTG_2020_Map!$AK118=NTG_2020_fr_DEER[[#All],[NTG_ID]])*(NTG_2020_Map!$AL118=NTG_2020_fr_DEER[[#All],[Version]]),0),MATCH(BA$2,NTG_2020_fr_DEER[#Headers],0))</f>
        <v>Deemed Ex Ante Team</v>
      </c>
      <c r="BB118" s="50" cm="1">
        <f t="array" ref="BB118">INDEX(NTG_2020_fr_DEER[#All],MATCH(1,(NTG_2020_Map!$AK118=NTG_2020_fr_DEER[[#All],[NTG_ID]])*(NTG_2020_Map!$AL118=NTG_2020_fr_DEER[[#All],[Version]]),0),MATCH(BB$2,NTG_2020_fr_DEER[#Headers],0))</f>
        <v>44566.539816770834</v>
      </c>
      <c r="BC118" s="48" t="str" cm="1">
        <f t="array" ref="BC118">INDEX(NTG_2020_fr_DEER[#All],MATCH(1,(NTG_2020_Map!$AK118=NTG_2020_fr_DEER[[#All],[NTG_ID]])*(NTG_2020_Map!$AL118=NTG_2020_fr_DEER[[#All],[Version]]),0),MATCH(BC$2,NTG_2020_fr_DEER[#Headers],0))</f>
        <v/>
      </c>
      <c r="BD118" s="48" t="str" cm="1">
        <f t="array" ref="BD118">INDEX(NTG_2020_fr_DEER[#All],MATCH(1,(NTG_2020_Map!$AK116=NTG_2020_fr_DEER[[#All],[NTG_ID]])*(NTG_2020_Map!$AL116=NTG_2020_fr_DEER[[#All],[Version]]),0),MATCH(BD$2,NTG_2020_fr_DEER[#Headers],0))</f>
        <v>Deemed Ex Ante Team</v>
      </c>
      <c r="BE118" s="60" t="str" cm="1">
        <f t="array" ref="BE118">IFERROR(INDEX(NTG_2020_2022_09_06[#All],MATCH(1,(NTG_2020_Map!$AK116=INDEX(NTG_2020_2022_09_06[#All],,1))*(NTG_2020_Map!$AL116=INDEX(NTG_2020_2022_09_06[#All],,2)),0),8),"Record added subsequent to 2022-09-06")</f>
        <v>Record added subsequent to 2022-09-06</v>
      </c>
      <c r="BF118" s="60" t="str" cm="1">
        <f t="array" ref="BF118">IFERROR(INDEX(NTG_2020_2022_09_06[#All],MATCH(1,(NTG_2020_Map!$AK116=INDEX(NTG_2020_2022_09_06[#All],,1))*(NTG_2020_Map!$AL116=INDEX(NTG_2020_2022_09_06[#All],,2)),0),9),"Record added subsequent to 2022-09-06")</f>
        <v>Record added subsequent to 2022-09-06</v>
      </c>
      <c r="BG118" s="60" t="str" cm="1">
        <f t="array" ref="BG118">IFERROR(INDEX(NTG_2020_2022_09_06[#All],MATCH(1,(NTG_2020_Map!$AK116=INDEX(NTG_2020_2022_09_06[#All],,1))*(NTG_2020_Map!$AL116=INDEX(NTG_2020_2022_09_06[#All],,2)),0),10),"Record added subsequent to 2022-09-06")</f>
        <v>Record added subsequent to 2022-09-06</v>
      </c>
      <c r="BH118" s="63"/>
      <c r="BI118" s="63"/>
    </row>
    <row r="119" spans="1:61" ht="42" hidden="1">
      <c r="A119" s="42" t="str">
        <f t="shared" si="26"/>
        <v/>
      </c>
      <c r="B119" s="43" t="str">
        <f t="shared" si="26"/>
        <v/>
      </c>
      <c r="C119" s="43"/>
      <c r="D119" s="43" t="str">
        <f t="shared" si="19"/>
        <v/>
      </c>
      <c r="E119" s="43"/>
      <c r="F119" s="43" t="str">
        <f t="shared" si="20"/>
        <v/>
      </c>
      <c r="G119" s="43"/>
      <c r="H119" s="43" t="str">
        <f t="shared" si="27"/>
        <v/>
      </c>
      <c r="I119" s="43">
        <f t="shared" si="27"/>
        <v>1</v>
      </c>
      <c r="J119" s="43"/>
      <c r="K119" s="43" t="str">
        <f t="shared" si="28"/>
        <v/>
      </c>
      <c r="L119" s="43" t="str">
        <f t="shared" si="28"/>
        <v/>
      </c>
      <c r="M119" s="43" t="str">
        <f t="shared" si="28"/>
        <v/>
      </c>
      <c r="N119" s="105" t="str">
        <f t="shared" si="28"/>
        <v/>
      </c>
      <c r="O119" s="106" t="str">
        <f t="shared" si="28"/>
        <v/>
      </c>
      <c r="P119" s="113" t="str">
        <f t="shared" si="28"/>
        <v/>
      </c>
      <c r="Q119" s="42">
        <f t="shared" si="29"/>
        <v>1</v>
      </c>
      <c r="R119" s="43">
        <f t="shared" si="29"/>
        <v>1</v>
      </c>
      <c r="S119" s="43">
        <f t="shared" si="29"/>
        <v>1</v>
      </c>
      <c r="T119" s="43">
        <f t="shared" si="29"/>
        <v>1</v>
      </c>
      <c r="U119" s="43">
        <f t="shared" si="29"/>
        <v>1</v>
      </c>
      <c r="V119" s="43">
        <f t="shared" si="29"/>
        <v>1</v>
      </c>
      <c r="W119" s="43">
        <f t="shared" si="29"/>
        <v>1</v>
      </c>
      <c r="X119" s="44">
        <f t="shared" si="29"/>
        <v>1</v>
      </c>
      <c r="Y119" s="42">
        <f t="shared" si="30"/>
        <v>1</v>
      </c>
      <c r="Z119" s="43">
        <f t="shared" si="30"/>
        <v>1</v>
      </c>
      <c r="AA119" s="43">
        <f t="shared" si="30"/>
        <v>1</v>
      </c>
      <c r="AB119" s="43">
        <f t="shared" si="30"/>
        <v>1</v>
      </c>
      <c r="AC119" s="105">
        <f t="shared" si="30"/>
        <v>1</v>
      </c>
      <c r="AD119" s="106" t="str">
        <f t="shared" si="30"/>
        <v/>
      </c>
      <c r="AE119" s="106" t="str">
        <f t="shared" si="30"/>
        <v/>
      </c>
      <c r="AF119" s="106" t="str">
        <f t="shared" si="30"/>
        <v/>
      </c>
      <c r="AG119" s="106" t="str">
        <f t="shared" si="30"/>
        <v/>
      </c>
      <c r="AH119" s="107">
        <f t="shared" si="30"/>
        <v>1</v>
      </c>
      <c r="AI119" s="96" t="str">
        <f t="shared" si="17"/>
        <v/>
      </c>
      <c r="AJ119" s="45">
        <f t="shared" si="22"/>
        <v>1</v>
      </c>
      <c r="AK119" s="52" t="s">
        <v>26</v>
      </c>
      <c r="AL119" s="46" t="s">
        <v>25</v>
      </c>
      <c r="AM119" s="47">
        <v>43466</v>
      </c>
      <c r="AN119" s="47" cm="1">
        <f t="array" ref="AN119">IF(INDEX(NTG_2020_fr_DEER[#All],MATCH(1,(NTG_2020_Map!$AK119=NTG_2020_fr_DEER[[#All],[NTG_ID]])*(NTG_2020_Map!$AL119=NTG_2020_fr_DEER[[#All],[Version]]),0),MATCH(AN$2,NTG_2020_fr_DEER[#Headers],0))=0,"",INDEX(NTG_2020_fr_DEER[#All],MATCH(1,(NTG_2020_Map!$AK119=NTG_2020_fr_DEER[[#All],[NTG_ID]])*(NTG_2020_Map!$AL119=NTG_2020_fr_DEER[[#All],[Version]]),0),MATCH(AN$2,NTG_2020_fr_DEER[#Headers],0)))</f>
        <v>46022</v>
      </c>
      <c r="AO119" s="101" cm="1">
        <f t="array" ref="AO119">INDEX(NTG_2020_fr_DEER[#All],MATCH(1,(NTG_2020_Map!$AK119=NTG_2020_fr_DEER[[#All],[NTG_ID]])*(NTG_2020_Map!$AL119=NTG_2020_fr_DEER[[#All],[Version]]),0),MATCH(AO$2,NTG_2020_fr_DEER[#Headers],0))</f>
        <v>1</v>
      </c>
      <c r="AP119" s="101" cm="1">
        <f t="array" ref="AP119">INDEX(NTG_2020_fr_DEER[#All],MATCH(1,(NTG_2020_Map!$AK119=NTG_2020_fr_DEER[[#All],[NTG_ID]])*(NTG_2020_Map!$AL119=NTG_2020_fr_DEER[[#All],[Version]]),0),MATCH(AP$2,NTG_2020_fr_DEER[#Headers],0))</f>
        <v>1</v>
      </c>
      <c r="AQ119" s="48" t="str" cm="1">
        <f t="array" ref="AQ119">INDEX(NTG_2020_fr_DEER[#All],MATCH(1,(NTG_2020_Map!$AK119=NTG_2020_fr_DEER[[#All],[NTG_ID]])*(NTG_2020_Map!$AL119=NTG_2020_fr_DEER[[#All],[Version]]),0),MATCH(AQ$2,NTG_2020_fr_DEER[#Headers],0))</f>
        <v>Custom strategic energy management measure</v>
      </c>
      <c r="AR119" s="48" t="str" cm="1">
        <f t="array" ref="AR119">INDEX(NTG_2020_fr_DEER[#All],MATCH(1,(NTG_2020_Map!$AK119=NTG_2020_fr_DEER[[#All],[NTG_ID]])*(NTG_2020_Map!$AL119=NTG_2020_fr_DEER[[#All],[Version]]),0),MATCH(AR$2,NTG_2020_fr_DEER[#Headers],0))</f>
        <v>Cust-SEM</v>
      </c>
      <c r="AS119" s="48" t="str" cm="1">
        <f t="array" ref="AS119">INDEX(NTG_2020_fr_DEER[#All],MATCH(1,(NTG_2020_Map!$AK119=NTG_2020_fr_DEER[[#All],[NTG_ID]])*(NTG_2020_Map!$AL119=NTG_2020_fr_DEER[[#All],[Version]]),0),MATCH(AS$2,NTG_2020_fr_DEER[#Headers],0))</f>
        <v>AOE|AR|BRO-Bhv|BRO-Op|BRO-RCx|BW|NC|NR</v>
      </c>
      <c r="AT119" s="48" t="str" cm="1">
        <f t="array" ref="AT119">INDEX(NTG_2020_fr_DEER[#All],MATCH(1,(NTG_2020_Map!$AK119=NTG_2020_fr_DEER[[#All],[NTG_ID]])*(NTG_2020_Map!$AL119=NTG_2020_fr_DEER[[#All],[Version]]),0),MATCH(AT$2,NTG_2020_fr_DEER[#Headers],0))</f>
        <v>UpDeemed|DnCust|DnDeemed|DnCustDI|DnDeemDI</v>
      </c>
      <c r="AU119" s="48" t="str" cm="1">
        <f t="array" ref="AU119">INDEX(NTG_2020_fr_DEER[#All],MATCH(1,(NTG_2020_Map!$AK119=NTG_2020_fr_DEER[[#All],[NTG_ID]])*(NTG_2020_Map!$AL119=NTG_2020_fr_DEER[[#All],[Version]]),0),MATCH(AU$2,NTG_2020_fr_DEER[#Headers],0))</f>
        <v/>
      </c>
      <c r="AV119" s="49" t="str" cm="1">
        <f t="array" ref="AV119">INDEX(NTG_2020_fr_DEER[#All],MATCH(1,(NTG_2020_Map!$AK119=NTG_2020_fr_DEER[[#All],[NTG_ID]])*(NTG_2020_Map!$AL119=NTG_2020_fr_DEER[[#All],[Version]]),0),MATCH(AV$2,NTG_2020_fr_DEER[#Headers],0))</f>
        <v>1</v>
      </c>
      <c r="AW119" s="49" t="str" cm="1">
        <f t="array" ref="AW119">INDEX(NTG_2020_fr_DEER[#All],MATCH(1,(NTG_2020_Map!$AK119=NTG_2020_fr_DEER[[#All],[NTG_ID]])*(NTG_2020_Map!$AL119=NTG_2020_fr_DEER[[#All],[Version]]),0),MATCH(AW$2,NTG_2020_fr_DEER[#Headers],0))</f>
        <v>1</v>
      </c>
      <c r="AX119" s="49" t="str" cm="1">
        <f t="array" ref="AX119">INDEX(NTG_2020_fr_DEER[#All],MATCH(1,(NTG_2020_Map!$AK119=NTG_2020_fr_DEER[[#All],[NTG_ID]])*(NTG_2020_Map!$AL119=NTG_2020_fr_DEER[[#All],[Version]]),0),MATCH(AX$2,NTG_2020_fr_DEER[#Headers],0))</f>
        <v>0</v>
      </c>
      <c r="AY119" s="50" cm="1">
        <f t="array" ref="AY119">INDEX(NTG_2020_fr_DEER[#All],MATCH(1,(NTG_2020_Map!$AK119=NTG_2020_fr_DEER[[#All],[NTG_ID]])*(NTG_2020_Map!$AL119=NTG_2020_fr_DEER[[#All],[Version]]),0),MATCH(AY$2,NTG_2020_fr_DEER[#Headers],0))</f>
        <v>45448.629734189817</v>
      </c>
      <c r="AZ119" s="48" t="str" cm="1">
        <f t="array" ref="AZ119">INDEX(NTG_2020_fr_DEER[#All],MATCH(1,(NTG_2020_Map!$AK119=NTG_2020_fr_DEER[[#All],[NTG_ID]])*(NTG_2020_Map!$AL119=NTG_2020_fr_DEER[[#All],[Version]]),0),MATCH(AZ$2,NTG_2020_fr_DEER[#Headers],0))</f>
        <v>Expired this record since a new record was created that uses the updated Measure Impact Types and Delivery Types per DEER2026 Scoping Document.</v>
      </c>
      <c r="BA119" s="48" t="str" cm="1">
        <f t="array" ref="BA119">INDEX(NTG_2020_fr_DEER[#All],MATCH(1,(NTG_2020_Map!$AK119=NTG_2020_fr_DEER[[#All],[NTG_ID]])*(NTG_2020_Map!$AL119=NTG_2020_fr_DEER[[#All],[Version]]),0),MATCH(BA$2,NTG_2020_fr_DEER[#Headers],0))</f>
        <v>Deemed Ex Ante Team</v>
      </c>
      <c r="BB119" s="50" cm="1">
        <f t="array" ref="BB119">INDEX(NTG_2020_fr_DEER[#All],MATCH(1,(NTG_2020_Map!$AK119=NTG_2020_fr_DEER[[#All],[NTG_ID]])*(NTG_2020_Map!$AL119=NTG_2020_fr_DEER[[#All],[Version]]),0),MATCH(BB$2,NTG_2020_fr_DEER[#Headers],0))</f>
        <v>44566.539816770834</v>
      </c>
      <c r="BC119" s="48" t="str" cm="1">
        <f t="array" ref="BC119">INDEX(NTG_2020_fr_DEER[#All],MATCH(1,(NTG_2020_Map!$AK119=NTG_2020_fr_DEER[[#All],[NTG_ID]])*(NTG_2020_Map!$AL119=NTG_2020_fr_DEER[[#All],[Version]]),0),MATCH(BC$2,NTG_2020_fr_DEER[#Headers],0))</f>
        <v/>
      </c>
      <c r="BD119" s="48" t="str" cm="1">
        <f t="array" ref="BD119">INDEX(NTG_2020_fr_DEER[#All],MATCH(1,(NTG_2020_Map!$AK117=NTG_2020_fr_DEER[[#All],[NTG_ID]])*(NTG_2020_Map!$AL117=NTG_2020_fr_DEER[[#All],[Version]]),0),MATCH(BD$2,NTG_2020_fr_DEER[#Headers],0))</f>
        <v>Deemed Ex Ante Team</v>
      </c>
      <c r="BE119" s="60" t="str" cm="1">
        <f t="array" ref="BE119">IFERROR(INDEX(NTG_2020_2022_09_06[#All],MATCH(1,(NTG_2020_Map!$AK117=INDEX(NTG_2020_2022_09_06[#All],,1))*(NTG_2020_Map!$AL117=INDEX(NTG_2020_2022_09_06[#All],,2)),0),8),"Record added subsequent to 2022-09-06")</f>
        <v>Deemed</v>
      </c>
      <c r="BF119" s="60" t="str" cm="1">
        <f t="array" ref="BF119">IFERROR(INDEX(NTG_2020_2022_09_06[#All],MATCH(1,(NTG_2020_Map!$AK117=INDEX(NTG_2020_2022_09_06[#All],,1))*(NTG_2020_Map!$AL117=INDEX(NTG_2020_2022_09_06[#All],,2)),0),9),"Record added subsequent to 2022-09-06")</f>
        <v>Add-on equipment</v>
      </c>
      <c r="BG119" s="60" t="str" cm="1">
        <f t="array" ref="BG119">IFERROR(INDEX(NTG_2020_2022_09_06[#All],MATCH(1,(NTG_2020_Map!$AK117=INDEX(NTG_2020_2022_09_06[#All],,1))*(NTG_2020_Map!$AL117=INDEX(NTG_2020_2022_09_06[#All],,2)),0),10),"Record added subsequent to 2022-09-06")</f>
        <v>Downstream</v>
      </c>
      <c r="BH119" s="63"/>
      <c r="BI119" s="63"/>
    </row>
    <row r="120" spans="1:61" ht="31.5" hidden="1">
      <c r="A120" s="42" t="str">
        <f t="shared" si="26"/>
        <v/>
      </c>
      <c r="B120" s="43" t="str">
        <f t="shared" si="26"/>
        <v/>
      </c>
      <c r="C120" s="43"/>
      <c r="D120" s="43" t="str">
        <f t="shared" si="19"/>
        <v/>
      </c>
      <c r="E120" s="43"/>
      <c r="F120" s="43" t="str">
        <f t="shared" si="20"/>
        <v/>
      </c>
      <c r="G120" s="43"/>
      <c r="H120" s="43" t="str">
        <f t="shared" si="27"/>
        <v/>
      </c>
      <c r="I120" s="43" t="str">
        <f t="shared" si="27"/>
        <v/>
      </c>
      <c r="J120" s="43"/>
      <c r="K120" s="43" t="str">
        <f t="shared" si="28"/>
        <v/>
      </c>
      <c r="L120" s="43">
        <f t="shared" si="28"/>
        <v>1</v>
      </c>
      <c r="M120" s="43" t="str">
        <f t="shared" si="28"/>
        <v/>
      </c>
      <c r="N120" s="105" t="str">
        <f t="shared" si="28"/>
        <v/>
      </c>
      <c r="O120" s="106" t="str">
        <f t="shared" si="28"/>
        <v/>
      </c>
      <c r="P120" s="113">
        <f t="shared" si="28"/>
        <v>1</v>
      </c>
      <c r="Q120" s="42" t="str">
        <f t="shared" si="29"/>
        <v/>
      </c>
      <c r="R120" s="43" t="str">
        <f t="shared" si="29"/>
        <v/>
      </c>
      <c r="S120" s="43" t="str">
        <f t="shared" si="29"/>
        <v/>
      </c>
      <c r="T120" s="43" t="str">
        <f t="shared" si="29"/>
        <v/>
      </c>
      <c r="U120" s="43" t="str">
        <f t="shared" si="29"/>
        <v/>
      </c>
      <c r="V120" s="43" t="str">
        <f t="shared" si="29"/>
        <v/>
      </c>
      <c r="W120" s="43" t="str">
        <f t="shared" si="29"/>
        <v/>
      </c>
      <c r="X120" s="44">
        <f t="shared" si="29"/>
        <v>1</v>
      </c>
      <c r="Y120" s="42">
        <f t="shared" si="30"/>
        <v>1</v>
      </c>
      <c r="Z120" s="43" t="str">
        <f t="shared" si="30"/>
        <v/>
      </c>
      <c r="AA120" s="43" t="str">
        <f t="shared" si="30"/>
        <v/>
      </c>
      <c r="AB120" s="43" t="str">
        <f t="shared" si="30"/>
        <v/>
      </c>
      <c r="AC120" s="105" t="str">
        <f t="shared" si="30"/>
        <v/>
      </c>
      <c r="AD120" s="106" t="str">
        <f t="shared" si="30"/>
        <v/>
      </c>
      <c r="AE120" s="106" t="str">
        <f t="shared" si="30"/>
        <v/>
      </c>
      <c r="AF120" s="106" t="str">
        <f t="shared" si="30"/>
        <v/>
      </c>
      <c r="AG120" s="106" t="str">
        <f t="shared" si="30"/>
        <v/>
      </c>
      <c r="AH120" s="107" t="str">
        <f t="shared" si="30"/>
        <v/>
      </c>
      <c r="AI120" s="96" t="str">
        <f t="shared" si="17"/>
        <v/>
      </c>
      <c r="AJ120" s="45" t="str">
        <f t="shared" si="22"/>
        <v/>
      </c>
      <c r="AK120" s="52" t="s">
        <v>44</v>
      </c>
      <c r="AL120" s="46" t="s">
        <v>11</v>
      </c>
      <c r="AM120" s="47">
        <v>43466</v>
      </c>
      <c r="AN120" s="47" cm="1">
        <f t="array" ref="AN120">IF(INDEX(NTG_2020_fr_DEER[#All],MATCH(1,(NTG_2020_Map!$AK120=NTG_2020_fr_DEER[[#All],[NTG_ID]])*(NTG_2020_Map!$AL120=NTG_2020_fr_DEER[[#All],[Version]]),0),MATCH(AN$2,NTG_2020_fr_DEER[#Headers],0))=0,"",INDEX(NTG_2020_fr_DEER[#All],MATCH(1,(NTG_2020_Map!$AK120=NTG_2020_fr_DEER[[#All],[NTG_ID]])*(NTG_2020_Map!$AL120=NTG_2020_fr_DEER[[#All],[Version]]),0),MATCH(AN$2,NTG_2020_fr_DEER[#Headers],0)))</f>
        <v>46022</v>
      </c>
      <c r="AO120" s="101" cm="1">
        <f t="array" ref="AO120">INDEX(NTG_2020_fr_DEER[#All],MATCH(1,(NTG_2020_Map!$AK120=NTG_2020_fr_DEER[[#All],[NTG_ID]])*(NTG_2020_Map!$AL120=NTG_2020_fr_DEER[[#All],[Version]]),0),MATCH(AO$2,NTG_2020_fr_DEER[#Headers],0))</f>
        <v>0.1</v>
      </c>
      <c r="AP120" s="101" cm="1">
        <f t="array" ref="AP120">INDEX(NTG_2020_fr_DEER[#All],MATCH(1,(NTG_2020_Map!$AK120=NTG_2020_fr_DEER[[#All],[NTG_ID]])*(NTG_2020_Map!$AL120=NTG_2020_fr_DEER[[#All],[Version]]),0),MATCH(AP$2,NTG_2020_fr_DEER[#Headers],0))</f>
        <v>0.1</v>
      </c>
      <c r="AQ120" s="48" t="str" cm="1">
        <f t="array" ref="AQ120">INDEX(NTG_2020_fr_DEER[#All],MATCH(1,(NTG_2020_Map!$AK120=NTG_2020_fr_DEER[[#All],[NTG_ID]])*(NTG_2020_Map!$AL120=NTG_2020_fr_DEER[[#All],[Version]]),0),MATCH(AQ$2,NTG_2020_fr_DEER[#Headers],0))</f>
        <v>Television</v>
      </c>
      <c r="AR120" s="48" t="str" cm="1">
        <f t="array" ref="AR120">INDEX(NTG_2020_fr_DEER[#All],MATCH(1,(NTG_2020_Map!$AK120=NTG_2020_fr_DEER[[#All],[NTG_ID]])*(NTG_2020_Map!$AL120=NTG_2020_fr_DEER[[#All],[Version]]),0),MATCH(AR$2,NTG_2020_fr_DEER[#Headers],0))</f>
        <v>Deem-DEER|Deem-WP</v>
      </c>
      <c r="AS120" s="48" t="str" cm="1">
        <f t="array" ref="AS120">INDEX(NTG_2020_fr_DEER[#All],MATCH(1,(NTG_2020_Map!$AK120=NTG_2020_fr_DEER[[#All],[NTG_ID]])*(NTG_2020_Map!$AL120=NTG_2020_fr_DEER[[#All],[Version]]),0),MATCH(AS$2,NTG_2020_fr_DEER[#Headers],0))</f>
        <v>NR</v>
      </c>
      <c r="AT120" s="48" t="str" cm="1">
        <f t="array" ref="AT120">INDEX(NTG_2020_fr_DEER[#All],MATCH(1,(NTG_2020_Map!$AK120=NTG_2020_fr_DEER[[#All],[NTG_ID]])*(NTG_2020_Map!$AL120=NTG_2020_fr_DEER[[#All],[Version]]),0),MATCH(AT$2,NTG_2020_fr_DEER[#Headers],0))</f>
        <v>UpDeemed</v>
      </c>
      <c r="AU120" s="48" t="str" cm="1">
        <f t="array" ref="AU120">INDEX(NTG_2020_fr_DEER[#All],MATCH(1,(NTG_2020_Map!$AK120=NTG_2020_fr_DEER[[#All],[NTG_ID]])*(NTG_2020_Map!$AL120=NTG_2020_fr_DEER[[#All],[Version]]),0),MATCH(AU$2,NTG_2020_fr_DEER[#Headers],0))</f>
        <v/>
      </c>
      <c r="AV120" s="49" t="str" cm="1">
        <f t="array" ref="AV120">INDEX(NTG_2020_fr_DEER[#All],MATCH(1,(NTG_2020_Map!$AK120=NTG_2020_fr_DEER[[#All],[NTG_ID]])*(NTG_2020_Map!$AL120=NTG_2020_fr_DEER[[#All],[Version]]),0),MATCH(AV$2,NTG_2020_fr_DEER[#Headers],0))</f>
        <v>1</v>
      </c>
      <c r="AW120" s="49" t="str" cm="1">
        <f t="array" ref="AW120">INDEX(NTG_2020_fr_DEER[#All],MATCH(1,(NTG_2020_Map!$AK120=NTG_2020_fr_DEER[[#All],[NTG_ID]])*(NTG_2020_Map!$AL120=NTG_2020_fr_DEER[[#All],[Version]]),0),MATCH(AW$2,NTG_2020_fr_DEER[#Headers],0))</f>
        <v>1</v>
      </c>
      <c r="AX120" s="49" t="str" cm="1">
        <f t="array" ref="AX120">INDEX(NTG_2020_fr_DEER[#All],MATCH(1,(NTG_2020_Map!$AK120=NTG_2020_fr_DEER[[#All],[NTG_ID]])*(NTG_2020_Map!$AL120=NTG_2020_fr_DEER[[#All],[Version]]),0),MATCH(AX$2,NTG_2020_fr_DEER[#Headers],0))</f>
        <v>0</v>
      </c>
      <c r="AY120" s="50" cm="1">
        <f t="array" ref="AY120">INDEX(NTG_2020_fr_DEER[#All],MATCH(1,(NTG_2020_Map!$AK120=NTG_2020_fr_DEER[[#All],[NTG_ID]])*(NTG_2020_Map!$AL120=NTG_2020_fr_DEER[[#All],[Version]]),0),MATCH(AY$2,NTG_2020_fr_DEER[#Headers],0))</f>
        <v>45448.629734189817</v>
      </c>
      <c r="AZ120" s="48" t="str" cm="1">
        <f t="array" ref="AZ120">INDEX(NTG_2020_fr_DEER[#All],MATCH(1,(NTG_2020_Map!$AK120=NTG_2020_fr_DEER[[#All],[NTG_ID]])*(NTG_2020_Map!$AL120=NTG_2020_fr_DEER[[#All],[Version]]),0),MATCH(AZ$2,NTG_2020_fr_DEER[#Headers],0))</f>
        <v>Expired this record since a new record was created that uses the updated Measure Impact Types and Delivery Types per DEER2026 Scoping Document.</v>
      </c>
      <c r="BA120" s="48" t="str" cm="1">
        <f t="array" ref="BA120">INDEX(NTG_2020_fr_DEER[#All],MATCH(1,(NTG_2020_Map!$AK120=NTG_2020_fr_DEER[[#All],[NTG_ID]])*(NTG_2020_Map!$AL120=NTG_2020_fr_DEER[[#All],[Version]]),0),MATCH(BA$2,NTG_2020_fr_DEER[#Headers],0))</f>
        <v>Deemed Ex Ante Team</v>
      </c>
      <c r="BB120" s="50" cm="1">
        <f t="array" ref="BB120">INDEX(NTG_2020_fr_DEER[#All],MATCH(1,(NTG_2020_Map!$AK120=NTG_2020_fr_DEER[[#All],[NTG_ID]])*(NTG_2020_Map!$AL120=NTG_2020_fr_DEER[[#All],[Version]]),0),MATCH(BB$2,NTG_2020_fr_DEER[#Headers],0))</f>
        <v>44566.539816770834</v>
      </c>
      <c r="BC120" s="48" t="str" cm="1">
        <f t="array" ref="BC120">INDEX(NTG_2020_fr_DEER[#All],MATCH(1,(NTG_2020_Map!$AK120=NTG_2020_fr_DEER[[#All],[NTG_ID]])*(NTG_2020_Map!$AL120=NTG_2020_fr_DEER[[#All],[Version]]),0),MATCH(BC$2,NTG_2020_fr_DEER[#Headers],0))</f>
        <v/>
      </c>
      <c r="BD120" s="48" t="str" cm="1">
        <f t="array" ref="BD120">INDEX(NTG_2020_fr_DEER[#All],MATCH(1,(NTG_2020_Map!$AK118=NTG_2020_fr_DEER[[#All],[NTG_ID]])*(NTG_2020_Map!$AL118=NTG_2020_fr_DEER[[#All],[Version]]),0),MATCH(BD$2,NTG_2020_fr_DEER[#Headers],0))</f>
        <v>Deemed Ex Ante Team</v>
      </c>
      <c r="BE120" s="60" t="str" cm="1">
        <f t="array" ref="BE120">IFERROR(INDEX(NTG_2020_2022_09_06[#All],MATCH(1,(NTG_2020_Map!$AK118=INDEX(NTG_2020_2022_09_06[#All],,1))*(NTG_2020_Map!$AL118=INDEX(NTG_2020_2022_09_06[#All],,2)),0),8),"Record added subsequent to 2022-09-06")</f>
        <v>Cust-NMEC</v>
      </c>
      <c r="BF120" s="60" t="str" cm="1">
        <f t="array" ref="BF120">IFERROR(INDEX(NTG_2020_2022_09_06[#All],MATCH(1,(NTG_2020_Map!$AK118=INDEX(NTG_2020_2022_09_06[#All],,1))*(NTG_2020_Map!$AL118=INDEX(NTG_2020_2022_09_06[#All],,2)),0),9),"Record added subsequent to 2022-09-06")</f>
        <v>All but NC</v>
      </c>
      <c r="BG120" s="60" t="str" cm="1">
        <f t="array" ref="BG120">IFERROR(INDEX(NTG_2020_2022_09_06[#All],MATCH(1,(NTG_2020_Map!$AK118=INDEX(NTG_2020_2022_09_06[#All],,1))*(NTG_2020_Map!$AL118=INDEX(NTG_2020_2022_09_06[#All],,2)),0),10),"Record added subsequent to 2022-09-06")</f>
        <v>All</v>
      </c>
      <c r="BH120" s="63"/>
      <c r="BI120" s="63"/>
    </row>
    <row r="121" spans="1:61" ht="42" hidden="1">
      <c r="A121" s="42" t="str">
        <f t="shared" si="26"/>
        <v/>
      </c>
      <c r="B121" s="43" t="str">
        <f t="shared" si="26"/>
        <v/>
      </c>
      <c r="C121" s="43"/>
      <c r="D121" s="43" t="str">
        <f t="shared" si="19"/>
        <v/>
      </c>
      <c r="E121" s="43"/>
      <c r="F121" s="43" t="str">
        <f t="shared" si="20"/>
        <v/>
      </c>
      <c r="G121" s="43"/>
      <c r="H121" s="43" t="str">
        <f t="shared" si="27"/>
        <v/>
      </c>
      <c r="I121" s="43" t="str">
        <f t="shared" si="27"/>
        <v/>
      </c>
      <c r="J121" s="43"/>
      <c r="K121" s="43" t="str">
        <f t="shared" si="28"/>
        <v/>
      </c>
      <c r="L121" s="43" t="str">
        <f t="shared" si="28"/>
        <v/>
      </c>
      <c r="M121" s="43" t="str">
        <f t="shared" si="28"/>
        <v/>
      </c>
      <c r="N121" s="105" t="str">
        <f t="shared" si="28"/>
        <v/>
      </c>
      <c r="O121" s="106" t="str">
        <f t="shared" si="28"/>
        <v/>
      </c>
      <c r="P121" s="113">
        <f t="shared" si="28"/>
        <v>1</v>
      </c>
      <c r="Q121" s="42">
        <f t="shared" si="29"/>
        <v>1</v>
      </c>
      <c r="R121" s="43">
        <f t="shared" si="29"/>
        <v>1</v>
      </c>
      <c r="S121" s="43">
        <f t="shared" si="29"/>
        <v>1</v>
      </c>
      <c r="T121" s="43">
        <f t="shared" si="29"/>
        <v>1</v>
      </c>
      <c r="U121" s="43">
        <f t="shared" si="29"/>
        <v>1</v>
      </c>
      <c r="V121" s="43">
        <f t="shared" si="29"/>
        <v>1</v>
      </c>
      <c r="W121" s="43">
        <f t="shared" si="29"/>
        <v>1</v>
      </c>
      <c r="X121" s="44">
        <f t="shared" si="29"/>
        <v>1</v>
      </c>
      <c r="Y121" s="42" t="str">
        <f t="shared" si="30"/>
        <v/>
      </c>
      <c r="Z121" s="43" t="str">
        <f t="shared" si="30"/>
        <v/>
      </c>
      <c r="AA121" s="43" t="str">
        <f t="shared" si="30"/>
        <v/>
      </c>
      <c r="AB121" s="43" t="str">
        <f t="shared" si="30"/>
        <v/>
      </c>
      <c r="AC121" s="105" t="str">
        <f t="shared" si="30"/>
        <v/>
      </c>
      <c r="AD121" s="106">
        <f t="shared" si="30"/>
        <v>1</v>
      </c>
      <c r="AE121" s="106">
        <f t="shared" si="30"/>
        <v>1</v>
      </c>
      <c r="AF121" s="106">
        <f t="shared" si="30"/>
        <v>1</v>
      </c>
      <c r="AG121" s="106">
        <f t="shared" si="30"/>
        <v>1</v>
      </c>
      <c r="AH121" s="107">
        <f t="shared" si="30"/>
        <v>1</v>
      </c>
      <c r="AI121" s="96" t="str">
        <f t="shared" si="17"/>
        <v/>
      </c>
      <c r="AJ121" s="45" t="str">
        <f t="shared" si="22"/>
        <v/>
      </c>
      <c r="AK121" s="52" t="s">
        <v>148</v>
      </c>
      <c r="AL121" s="46" t="s">
        <v>698</v>
      </c>
      <c r="AM121" s="47">
        <v>46023</v>
      </c>
      <c r="AN121" s="47" t="str" cm="1">
        <f t="array" ref="AN121">IF(INDEX(NTG_2020_fr_DEER[#All],MATCH(1,(NTG_2020_Map!$AK121=NTG_2020_fr_DEER[[#All],[NTG_ID]])*(NTG_2020_Map!$AL121=NTG_2020_fr_DEER[[#All],[Version]]),0),MATCH(AN$2,NTG_2020_fr_DEER[#Headers],0))=0,"",INDEX(NTG_2020_fr_DEER[#All],MATCH(1,(NTG_2020_Map!$AK121=NTG_2020_fr_DEER[[#All],[NTG_ID]])*(NTG_2020_Map!$AL121=NTG_2020_fr_DEER[[#All],[Version]]),0),MATCH(AN$2,NTG_2020_fr_DEER[#Headers],0)))</f>
        <v/>
      </c>
      <c r="AO121" s="101" cm="1">
        <f t="array" ref="AO121">INDEX(NTG_2020_fr_DEER[#All],MATCH(1,(NTG_2020_Map!$AK121=NTG_2020_fr_DEER[[#All],[NTG_ID]])*(NTG_2020_Map!$AL121=NTG_2020_fr_DEER[[#All],[Version]]),0),MATCH(AO$2,NTG_2020_fr_DEER[#Headers],0))</f>
        <v>0.6</v>
      </c>
      <c r="AP121" s="101" cm="1">
        <f t="array" ref="AP121">INDEX(NTG_2020_fr_DEER[#All],MATCH(1,(NTG_2020_Map!$AK121=NTG_2020_fr_DEER[[#All],[NTG_ID]])*(NTG_2020_Map!$AL121=NTG_2020_fr_DEER[[#All],[Version]]),0),MATCH(AP$2,NTG_2020_fr_DEER[#Headers],0))</f>
        <v>0.6</v>
      </c>
      <c r="AQ121" s="48" t="str" cm="1">
        <f t="array" ref="AQ121">INDEX(NTG_2020_fr_DEER[#All],MATCH(1,(NTG_2020_Map!$AK121=NTG_2020_fr_DEER[[#All],[NTG_ID]])*(NTG_2020_Map!$AL121=NTG_2020_fr_DEER[[#All],[Version]]),0),MATCH(AQ$2,NTG_2020_fr_DEER[#Headers],0))</f>
        <v>Measures not covered by other NTG values and measure technology type has been available in marketplace for more than 2 years</v>
      </c>
      <c r="AR121" s="48" t="str" cm="1">
        <f t="array" ref="AR121">INDEX(NTG_2020_fr_DEER[#All],MATCH(1,(NTG_2020_Map!$AK121=NTG_2020_fr_DEER[[#All],[NTG_ID]])*(NTG_2020_Map!$AL121=NTG_2020_fr_DEER[[#All],[Version]]),0),MATCH(AR$2,NTG_2020_fr_DEER[#Headers],0))</f>
        <v>Deem</v>
      </c>
      <c r="AS121" s="48" t="str" cm="1">
        <f t="array" ref="AS121">INDEX(NTG_2020_fr_DEER[#All],MATCH(1,(NTG_2020_Map!$AK121=NTG_2020_fr_DEER[[#All],[NTG_ID]])*(NTG_2020_Map!$AL121=NTG_2020_fr_DEER[[#All],[Version]]),0),MATCH(AS$2,NTG_2020_fr_DEER[#Headers],0))</f>
        <v>AOE|AR|BRO-Bhv|BRO-Op|BRO-RCx|BW|NC|NR</v>
      </c>
      <c r="AT121" s="48" t="str" cm="1">
        <f t="array" ref="AT121">INDEX(NTG_2020_fr_DEER[#All],MATCH(1,(NTG_2020_Map!$AK121=NTG_2020_fr_DEER[[#All],[NTG_ID]])*(NTG_2020_Map!$AL121=NTG_2020_fr_DEER[[#All],[Version]]),0),MATCH(AT$2,NTG_2020_fr_DEER[#Headers],0))</f>
        <v>Up-Manuf|Mid-Distr|Mid-Retail|Down|DI</v>
      </c>
      <c r="AU121" s="48" cm="1">
        <f t="array" ref="AU121">INDEX(NTG_2020_fr_DEER[#All],MATCH(1,(NTG_2020_Map!$AK121=NTG_2020_fr_DEER[[#All],[NTG_ID]])*(NTG_2020_Map!$AL121=NTG_2020_fr_DEER[[#All],[Version]]),0),MATCH(AU$2,NTG_2020_fr_DEER[#Headers],0))</f>
        <v>0</v>
      </c>
      <c r="AV121" s="49" t="str" cm="1">
        <f t="array" ref="AV121">INDEX(NTG_2020_fr_DEER[#All],MATCH(1,(NTG_2020_Map!$AK121=NTG_2020_fr_DEER[[#All],[NTG_ID]])*(NTG_2020_Map!$AL121=NTG_2020_fr_DEER[[#All],[Version]]),0),MATCH(AV$2,NTG_2020_fr_DEER[#Headers],0))</f>
        <v>1</v>
      </c>
      <c r="AW121" s="49" t="str" cm="1">
        <f t="array" ref="AW121">INDEX(NTG_2020_fr_DEER[#All],MATCH(1,(NTG_2020_Map!$AK121=NTG_2020_fr_DEER[[#All],[NTG_ID]])*(NTG_2020_Map!$AL121=NTG_2020_fr_DEER[[#All],[Version]]),0),MATCH(AW$2,NTG_2020_fr_DEER[#Headers],0))</f>
        <v>1</v>
      </c>
      <c r="AX121" s="49" t="str" cm="1">
        <f t="array" ref="AX121">INDEX(NTG_2020_fr_DEER[#All],MATCH(1,(NTG_2020_Map!$AK121=NTG_2020_fr_DEER[[#All],[NTG_ID]])*(NTG_2020_Map!$AL121=NTG_2020_fr_DEER[[#All],[Version]]),0),MATCH(AX$2,NTG_2020_fr_DEER[#Headers],0))</f>
        <v>1</v>
      </c>
      <c r="AY121" s="50" cm="1">
        <f t="array" ref="AY121">INDEX(NTG_2020_fr_DEER[#All],MATCH(1,(NTG_2020_Map!$AK121=NTG_2020_fr_DEER[[#All],[NTG_ID]])*(NTG_2020_Map!$AL121=NTG_2020_fr_DEER[[#All],[Version]]),0),MATCH(AY$2,NTG_2020_fr_DEER[#Headers],0))</f>
        <v>45448.631355127312</v>
      </c>
      <c r="AZ121" s="48" t="str" cm="1">
        <f t="array" ref="AZ121">INDEX(NTG_2020_fr_DEER[#All],MATCH(1,(NTG_2020_Map!$AK121=NTG_2020_fr_DEER[[#All],[NTG_ID]])*(NTG_2020_Map!$AL121=NTG_2020_fr_DEER[[#All],[Version]]),0),MATCH(AZ$2,NTG_2020_fr_DEER[#Headers],0))</f>
        <v/>
      </c>
      <c r="BA121" s="48" t="str" cm="1">
        <f t="array" ref="BA121">INDEX(NTG_2020_fr_DEER[#All],MATCH(1,(NTG_2020_Map!$AK121=NTG_2020_fr_DEER[[#All],[NTG_ID]])*(NTG_2020_Map!$AL121=NTG_2020_fr_DEER[[#All],[Version]]),0),MATCH(BA$2,NTG_2020_fr_DEER[#Headers],0))</f>
        <v>Deemed Ex Ante Team</v>
      </c>
      <c r="BB121" s="50" cm="1">
        <f t="array" ref="BB121">INDEX(NTG_2020_fr_DEER[#All],MATCH(1,(NTG_2020_Map!$AK121=NTG_2020_fr_DEER[[#All],[NTG_ID]])*(NTG_2020_Map!$AL121=NTG_2020_fr_DEER[[#All],[Version]]),0),MATCH(BB$2,NTG_2020_fr_DEER[#Headers],0))</f>
        <v>45448.631355127312</v>
      </c>
      <c r="BC121" s="48" t="str" cm="1">
        <f t="array" ref="BC121">INDEX(NTG_2020_fr_DEER[#All],MATCH(1,(NTG_2020_Map!$AK121=NTG_2020_fr_DEER[[#All],[NTG_ID]])*(NTG_2020_Map!$AL121=NTG_2020_fr_DEER[[#All],[Version]]),0),MATCH(BC$2,NTG_2020_fr_DEER[#Headers],0))</f>
        <v/>
      </c>
      <c r="BD121" s="48" t="str" cm="1">
        <f t="array" ref="BD121">INDEX(NTG_2020_fr_DEER[#All],MATCH(1,(NTG_2020_Map!$AK119=NTG_2020_fr_DEER[[#All],[NTG_ID]])*(NTG_2020_Map!$AL119=NTG_2020_fr_DEER[[#All],[Version]]),0),MATCH(BD$2,NTG_2020_fr_DEER[#Headers],0))</f>
        <v>Deemed Ex Ante Team</v>
      </c>
    </row>
    <row r="122" spans="1:61" ht="42" hidden="1">
      <c r="A122" s="42" t="str">
        <f t="shared" si="26"/>
        <v/>
      </c>
      <c r="B122" s="43" t="str">
        <f t="shared" si="26"/>
        <v/>
      </c>
      <c r="C122" s="43"/>
      <c r="D122" s="43" t="str">
        <f t="shared" si="19"/>
        <v/>
      </c>
      <c r="E122" s="43"/>
      <c r="F122" s="43" t="str">
        <f t="shared" si="20"/>
        <v/>
      </c>
      <c r="G122" s="43"/>
      <c r="H122" s="43" t="str">
        <f t="shared" si="27"/>
        <v/>
      </c>
      <c r="I122" s="43" t="str">
        <f t="shared" si="27"/>
        <v/>
      </c>
      <c r="J122" s="43"/>
      <c r="K122" s="43" t="str">
        <f t="shared" si="28"/>
        <v/>
      </c>
      <c r="L122" s="43" t="str">
        <f t="shared" si="28"/>
        <v/>
      </c>
      <c r="M122" s="43" t="str">
        <f t="shared" si="28"/>
        <v/>
      </c>
      <c r="N122" s="105" t="str">
        <f t="shared" si="28"/>
        <v/>
      </c>
      <c r="O122" s="106" t="str">
        <f t="shared" si="28"/>
        <v/>
      </c>
      <c r="P122" s="113">
        <f t="shared" si="28"/>
        <v>1</v>
      </c>
      <c r="Q122" s="42">
        <f t="shared" si="29"/>
        <v>1</v>
      </c>
      <c r="R122" s="43">
        <f t="shared" si="29"/>
        <v>1</v>
      </c>
      <c r="S122" s="43">
        <f t="shared" si="29"/>
        <v>1</v>
      </c>
      <c r="T122" s="43">
        <f t="shared" si="29"/>
        <v>1</v>
      </c>
      <c r="U122" s="43">
        <f t="shared" si="29"/>
        <v>1</v>
      </c>
      <c r="V122" s="43">
        <f t="shared" si="29"/>
        <v>1</v>
      </c>
      <c r="W122" s="43">
        <f t="shared" si="29"/>
        <v>1</v>
      </c>
      <c r="X122" s="44">
        <f t="shared" si="29"/>
        <v>1</v>
      </c>
      <c r="Y122" s="42" t="str">
        <f t="shared" si="30"/>
        <v/>
      </c>
      <c r="Z122" s="43" t="str">
        <f t="shared" si="30"/>
        <v/>
      </c>
      <c r="AA122" s="43" t="str">
        <f t="shared" si="30"/>
        <v/>
      </c>
      <c r="AB122" s="43" t="str">
        <f t="shared" si="30"/>
        <v/>
      </c>
      <c r="AC122" s="105" t="str">
        <f t="shared" si="30"/>
        <v/>
      </c>
      <c r="AD122" s="106" t="str">
        <f t="shared" si="30"/>
        <v/>
      </c>
      <c r="AE122" s="106" t="str">
        <f t="shared" si="30"/>
        <v/>
      </c>
      <c r="AF122" s="106" t="str">
        <f t="shared" si="30"/>
        <v/>
      </c>
      <c r="AG122" s="106">
        <f t="shared" si="30"/>
        <v>1</v>
      </c>
      <c r="AH122" s="107">
        <f t="shared" si="30"/>
        <v>1</v>
      </c>
      <c r="AI122" s="96" t="str">
        <f t="shared" si="17"/>
        <v/>
      </c>
      <c r="AJ122" s="45" t="str">
        <f t="shared" si="22"/>
        <v/>
      </c>
      <c r="AK122" s="52" t="s">
        <v>147</v>
      </c>
      <c r="AL122" s="46" t="s">
        <v>698</v>
      </c>
      <c r="AM122" s="47">
        <v>46023</v>
      </c>
      <c r="AN122" s="47" t="str" cm="1">
        <f t="array" ref="AN122">IF(INDEX(NTG_2020_fr_DEER[#All],MATCH(1,(NTG_2020_Map!$AK122=NTG_2020_fr_DEER[[#All],[NTG_ID]])*(NTG_2020_Map!$AL122=NTG_2020_fr_DEER[[#All],[Version]]),0),MATCH(AN$2,NTG_2020_fr_DEER[#Headers],0))=0,"",INDEX(NTG_2020_fr_DEER[#All],MATCH(1,(NTG_2020_Map!$AK122=NTG_2020_fr_DEER[[#All],[NTG_ID]])*(NTG_2020_Map!$AL122=NTG_2020_fr_DEER[[#All],[Version]]),0),MATCH(AN$2,NTG_2020_fr_DEER[#Headers],0)))</f>
        <v/>
      </c>
      <c r="AO122" s="101" cm="1">
        <f t="array" ref="AO122">INDEX(NTG_2020_fr_DEER[#All],MATCH(1,(NTG_2020_Map!$AK122=NTG_2020_fr_DEER[[#All],[NTG_ID]])*(NTG_2020_Map!$AL122=NTG_2020_fr_DEER[[#All],[Version]]),0),MATCH(AO$2,NTG_2020_fr_DEER[#Headers],0))</f>
        <v>0.5</v>
      </c>
      <c r="AP122" s="101" cm="1">
        <f t="array" ref="AP122">INDEX(NTG_2020_fr_DEER[#All],MATCH(1,(NTG_2020_Map!$AK122=NTG_2020_fr_DEER[[#All],[NTG_ID]])*(NTG_2020_Map!$AL122=NTG_2020_fr_DEER[[#All],[Version]]),0),MATCH(AP$2,NTG_2020_fr_DEER[#Headers],0))</f>
        <v>0.5</v>
      </c>
      <c r="AQ122" s="48" t="str" cm="1">
        <f t="array" ref="AQ122">INDEX(NTG_2020_fr_DEER[#All],MATCH(1,(NTG_2020_Map!$AK122=NTG_2020_fr_DEER[[#All],[NTG_ID]])*(NTG_2020_Map!$AL122=NTG_2020_fr_DEER[[#All],[Version]]),0),MATCH(AQ$2,NTG_2020_fr_DEER[#Headers],0))</f>
        <v>Agricultural water conserving sprinkler technologies; deemed; all delivery mechanisms except upstream</v>
      </c>
      <c r="AR122" s="48" t="str" cm="1">
        <f t="array" ref="AR122">INDEX(NTG_2020_fr_DEER[#All],MATCH(1,(NTG_2020_Map!$AK122=NTG_2020_fr_DEER[[#All],[NTG_ID]])*(NTG_2020_Map!$AL122=NTG_2020_fr_DEER[[#All],[Version]]),0),MATCH(AR$2,NTG_2020_fr_DEER[#Headers],0))</f>
        <v>Deem</v>
      </c>
      <c r="AS122" s="48" t="str" cm="1">
        <f t="array" ref="AS122">INDEX(NTG_2020_fr_DEER[#All],MATCH(1,(NTG_2020_Map!$AK122=NTG_2020_fr_DEER[[#All],[NTG_ID]])*(NTG_2020_Map!$AL122=NTG_2020_fr_DEER[[#All],[Version]]),0),MATCH(AS$2,NTG_2020_fr_DEER[#Headers],0))</f>
        <v>AOE|AR|BRO-Bhv|BRO-Op|BRO-RCx|BW|NC|NR</v>
      </c>
      <c r="AT122" s="48" t="str" cm="1">
        <f t="array" ref="AT122">INDEX(NTG_2020_fr_DEER[#All],MATCH(1,(NTG_2020_Map!$AK122=NTG_2020_fr_DEER[[#All],[NTG_ID]])*(NTG_2020_Map!$AL122=NTG_2020_fr_DEER[[#All],[Version]]),0),MATCH(AT$2,NTG_2020_fr_DEER[#Headers],0))</f>
        <v>Down|DI</v>
      </c>
      <c r="AU122" s="48" cm="1">
        <f t="array" ref="AU122">INDEX(NTG_2020_fr_DEER[#All],MATCH(1,(NTG_2020_Map!$AK122=NTG_2020_fr_DEER[[#All],[NTG_ID]])*(NTG_2020_Map!$AL122=NTG_2020_fr_DEER[[#All],[Version]]),0),MATCH(AU$2,NTG_2020_fr_DEER[#Headers],0))</f>
        <v>0</v>
      </c>
      <c r="AV122" s="49" t="str" cm="1">
        <f t="array" ref="AV122">INDEX(NTG_2020_fr_DEER[#All],MATCH(1,(NTG_2020_Map!$AK122=NTG_2020_fr_DEER[[#All],[NTG_ID]])*(NTG_2020_Map!$AL122=NTG_2020_fr_DEER[[#All],[Version]]),0),MATCH(AV$2,NTG_2020_fr_DEER[#Headers],0))</f>
        <v>1</v>
      </c>
      <c r="AW122" s="49" t="str" cm="1">
        <f t="array" ref="AW122">INDEX(NTG_2020_fr_DEER[#All],MATCH(1,(NTG_2020_Map!$AK122=NTG_2020_fr_DEER[[#All],[NTG_ID]])*(NTG_2020_Map!$AL122=NTG_2020_fr_DEER[[#All],[Version]]),0),MATCH(AW$2,NTG_2020_fr_DEER[#Headers],0))</f>
        <v>1</v>
      </c>
      <c r="AX122" s="49" t="str" cm="1">
        <f t="array" ref="AX122">INDEX(NTG_2020_fr_DEER[#All],MATCH(1,(NTG_2020_Map!$AK122=NTG_2020_fr_DEER[[#All],[NTG_ID]])*(NTG_2020_Map!$AL122=NTG_2020_fr_DEER[[#All],[Version]]),0),MATCH(AX$2,NTG_2020_fr_DEER[#Headers],0))</f>
        <v>1</v>
      </c>
      <c r="AY122" s="50" cm="1">
        <f t="array" ref="AY122">INDEX(NTG_2020_fr_DEER[#All],MATCH(1,(NTG_2020_Map!$AK122=NTG_2020_fr_DEER[[#All],[NTG_ID]])*(NTG_2020_Map!$AL122=NTG_2020_fr_DEER[[#All],[Version]]),0),MATCH(AY$2,NTG_2020_fr_DEER[#Headers],0))</f>
        <v>45448.631355127312</v>
      </c>
      <c r="AZ122" s="48" t="str" cm="1">
        <f t="array" ref="AZ122">INDEX(NTG_2020_fr_DEER[#All],MATCH(1,(NTG_2020_Map!$AK122=NTG_2020_fr_DEER[[#All],[NTG_ID]])*(NTG_2020_Map!$AL122=NTG_2020_fr_DEER[[#All],[Version]]),0),MATCH(AZ$2,NTG_2020_fr_DEER[#Headers],0))</f>
        <v/>
      </c>
      <c r="BA122" s="48" t="str" cm="1">
        <f t="array" ref="BA122">INDEX(NTG_2020_fr_DEER[#All],MATCH(1,(NTG_2020_Map!$AK122=NTG_2020_fr_DEER[[#All],[NTG_ID]])*(NTG_2020_Map!$AL122=NTG_2020_fr_DEER[[#All],[Version]]),0),MATCH(BA$2,NTG_2020_fr_DEER[#Headers],0))</f>
        <v>Deemed Ex Ante Team</v>
      </c>
      <c r="BB122" s="50" cm="1">
        <f t="array" ref="BB122">INDEX(NTG_2020_fr_DEER[#All],MATCH(1,(NTG_2020_Map!$AK122=NTG_2020_fr_DEER[[#All],[NTG_ID]])*(NTG_2020_Map!$AL122=NTG_2020_fr_DEER[[#All],[Version]]),0),MATCH(BB$2,NTG_2020_fr_DEER[#Headers],0))</f>
        <v>45448.631355127312</v>
      </c>
      <c r="BC122" s="48" t="str" cm="1">
        <f t="array" ref="BC122">INDEX(NTG_2020_fr_DEER[#All],MATCH(1,(NTG_2020_Map!$AK122=NTG_2020_fr_DEER[[#All],[NTG_ID]])*(NTG_2020_Map!$AL122=NTG_2020_fr_DEER[[#All],[Version]]),0),MATCH(BC$2,NTG_2020_fr_DEER[#Headers],0))</f>
        <v/>
      </c>
      <c r="BD122" s="48" t="str" cm="1">
        <f t="array" ref="BD122">INDEX(NTG_2020_fr_DEER[#All],MATCH(1,(NTG_2020_Map!$AK120=NTG_2020_fr_DEER[[#All],[NTG_ID]])*(NTG_2020_Map!$AL120=NTG_2020_fr_DEER[[#All],[Version]]),0),MATCH(BD$2,NTG_2020_fr_DEER[#Headers],0))</f>
        <v>Deemed Ex Ante Team</v>
      </c>
    </row>
    <row r="123" spans="1:61" ht="31.5" hidden="1">
      <c r="A123" s="42" t="str">
        <f t="shared" si="26"/>
        <v/>
      </c>
      <c r="B123" s="43">
        <f t="shared" si="26"/>
        <v>1</v>
      </c>
      <c r="C123" s="43"/>
      <c r="D123" s="43" t="str">
        <f t="shared" si="19"/>
        <v/>
      </c>
      <c r="E123" s="43"/>
      <c r="F123" s="43" t="str">
        <f t="shared" si="20"/>
        <v/>
      </c>
      <c r="G123" s="43"/>
      <c r="H123" s="43" t="str">
        <f t="shared" si="27"/>
        <v/>
      </c>
      <c r="I123" s="43" t="str">
        <f t="shared" si="27"/>
        <v/>
      </c>
      <c r="J123" s="43"/>
      <c r="K123" s="43" t="str">
        <f t="shared" si="28"/>
        <v/>
      </c>
      <c r="L123" s="43" t="str">
        <f t="shared" si="28"/>
        <v/>
      </c>
      <c r="M123" s="43" t="str">
        <f t="shared" si="28"/>
        <v/>
      </c>
      <c r="N123" s="105" t="str">
        <f t="shared" si="28"/>
        <v/>
      </c>
      <c r="O123" s="106" t="str">
        <f t="shared" si="28"/>
        <v/>
      </c>
      <c r="P123" s="113">
        <f t="shared" si="28"/>
        <v>1</v>
      </c>
      <c r="Q123" s="42">
        <f t="shared" si="29"/>
        <v>1</v>
      </c>
      <c r="R123" s="43">
        <f t="shared" si="29"/>
        <v>1</v>
      </c>
      <c r="S123" s="43" t="str">
        <f t="shared" si="29"/>
        <v/>
      </c>
      <c r="T123" s="43" t="str">
        <f t="shared" si="29"/>
        <v/>
      </c>
      <c r="U123" s="43">
        <f t="shared" si="29"/>
        <v>1</v>
      </c>
      <c r="V123" s="43">
        <f t="shared" si="29"/>
        <v>1</v>
      </c>
      <c r="W123" s="43" t="str">
        <f t="shared" si="29"/>
        <v/>
      </c>
      <c r="X123" s="44">
        <f t="shared" si="29"/>
        <v>1</v>
      </c>
      <c r="Y123" s="42" t="str">
        <f t="shared" si="30"/>
        <v/>
      </c>
      <c r="Z123" s="43" t="str">
        <f t="shared" si="30"/>
        <v/>
      </c>
      <c r="AA123" s="43" t="str">
        <f t="shared" si="30"/>
        <v/>
      </c>
      <c r="AB123" s="43" t="str">
        <f t="shared" si="30"/>
        <v/>
      </c>
      <c r="AC123" s="105" t="str">
        <f t="shared" si="30"/>
        <v/>
      </c>
      <c r="AD123" s="106" t="str">
        <f t="shared" si="30"/>
        <v/>
      </c>
      <c r="AE123" s="106" t="str">
        <f t="shared" si="30"/>
        <v/>
      </c>
      <c r="AF123" s="106" t="str">
        <f t="shared" si="30"/>
        <v/>
      </c>
      <c r="AG123" s="106">
        <f t="shared" si="30"/>
        <v>1</v>
      </c>
      <c r="AH123" s="107">
        <f t="shared" si="30"/>
        <v>1</v>
      </c>
      <c r="AI123" s="96">
        <f t="shared" si="17"/>
        <v>1</v>
      </c>
      <c r="AJ123" s="45">
        <f t="shared" si="22"/>
        <v>1</v>
      </c>
      <c r="AK123" s="52" t="s">
        <v>37</v>
      </c>
      <c r="AL123" s="46" t="s">
        <v>698</v>
      </c>
      <c r="AM123" s="47">
        <v>46023</v>
      </c>
      <c r="AN123" s="47" t="str" cm="1">
        <f t="array" ref="AN123">IF(INDEX(NTG_2020_fr_DEER[#All],MATCH(1,(NTG_2020_Map!$AK123=NTG_2020_fr_DEER[[#All],[NTG_ID]])*(NTG_2020_Map!$AL123=NTG_2020_fr_DEER[[#All],[Version]]),0),MATCH(AN$2,NTG_2020_fr_DEER[#Headers],0))=0,"",INDEX(NTG_2020_fr_DEER[#All],MATCH(1,(NTG_2020_Map!$AK123=NTG_2020_fr_DEER[[#All],[NTG_ID]])*(NTG_2020_Map!$AL123=NTG_2020_fr_DEER[[#All],[Version]]),0),MATCH(AN$2,NTG_2020_fr_DEER[#Headers],0)))</f>
        <v/>
      </c>
      <c r="AO123" s="101" cm="1">
        <f t="array" ref="AO123">INDEX(NTG_2020_fr_DEER[#All],MATCH(1,(NTG_2020_Map!$AK123=NTG_2020_fr_DEER[[#All],[NTG_ID]])*(NTG_2020_Map!$AL123=NTG_2020_fr_DEER[[#All],[Version]]),0),MATCH(AO$2,NTG_2020_fr_DEER[#Headers],0))</f>
        <v>0.85</v>
      </c>
      <c r="AP123" s="101" cm="1">
        <f t="array" ref="AP123">INDEX(NTG_2020_fr_DEER[#All],MATCH(1,(NTG_2020_Map!$AK123=NTG_2020_fr_DEER[[#All],[NTG_ID]])*(NTG_2020_Map!$AL123=NTG_2020_fr_DEER[[#All],[Version]]),0),MATCH(AP$2,NTG_2020_fr_DEER[#Headers],0))</f>
        <v>0.85</v>
      </c>
      <c r="AQ123" s="48" t="str" cm="1">
        <f t="array" ref="AQ123">INDEX(NTG_2020_fr_DEER[#All],MATCH(1,(NTG_2020_Map!$AK123=NTG_2020_fr_DEER[[#All],[NTG_ID]])*(NTG_2020_Map!$AL123=NTG_2020_fr_DEER[[#All],[Version]]),0),MATCH(AQ$2,NTG_2020_fr_DEER[#Headers],0))</f>
        <v>HTR measure for Agricultural sector, any building type</v>
      </c>
      <c r="AR123" s="48" t="str" cm="1">
        <f t="array" ref="AR123">INDEX(NTG_2020_fr_DEER[#All],MATCH(1,(NTG_2020_Map!$AK123=NTG_2020_fr_DEER[[#All],[NTG_ID]])*(NTG_2020_Map!$AL123=NTG_2020_fr_DEER[[#All],[Version]]),0),MATCH(AR$2,NTG_2020_fr_DEER[#Headers],0))</f>
        <v>Cust-Gen|Deem</v>
      </c>
      <c r="AS123" s="48" t="str" cm="1">
        <f t="array" ref="AS123">INDEX(NTG_2020_fr_DEER[#All],MATCH(1,(NTG_2020_Map!$AK123=NTG_2020_fr_DEER[[#All],[NTG_ID]])*(NTG_2020_Map!$AL123=NTG_2020_fr_DEER[[#All],[Version]]),0),MATCH(AS$2,NTG_2020_fr_DEER[#Headers],0))</f>
        <v>AOE|AR|BRO-RCx|BW|NR</v>
      </c>
      <c r="AT123" s="48" t="str" cm="1">
        <f t="array" ref="AT123">INDEX(NTG_2020_fr_DEER[#All],MATCH(1,(NTG_2020_Map!$AK123=NTG_2020_fr_DEER[[#All],[NTG_ID]])*(NTG_2020_Map!$AL123=NTG_2020_fr_DEER[[#All],[Version]]),0),MATCH(AT$2,NTG_2020_fr_DEER[#Headers],0))</f>
        <v>Down|DI</v>
      </c>
      <c r="AU123" s="48" cm="1">
        <f t="array" ref="AU123">INDEX(NTG_2020_fr_DEER[#All],MATCH(1,(NTG_2020_Map!$AK123=NTG_2020_fr_DEER[[#All],[NTG_ID]])*(NTG_2020_Map!$AL123=NTG_2020_fr_DEER[[#All],[Version]]),0),MATCH(AU$2,NTG_2020_fr_DEER[#Headers],0))</f>
        <v>0</v>
      </c>
      <c r="AV123" s="49" t="str" cm="1">
        <f t="array" ref="AV123">INDEX(NTG_2020_fr_DEER[#All],MATCH(1,(NTG_2020_Map!$AK123=NTG_2020_fr_DEER[[#All],[NTG_ID]])*(NTG_2020_Map!$AL123=NTG_2020_fr_DEER[[#All],[Version]]),0),MATCH(AV$2,NTG_2020_fr_DEER[#Headers],0))</f>
        <v>1</v>
      </c>
      <c r="AW123" s="49" t="str" cm="1">
        <f t="array" ref="AW123">INDEX(NTG_2020_fr_DEER[#All],MATCH(1,(NTG_2020_Map!$AK123=NTG_2020_fr_DEER[[#All],[NTG_ID]])*(NTG_2020_Map!$AL123=NTG_2020_fr_DEER[[#All],[Version]]),0),MATCH(AW$2,NTG_2020_fr_DEER[#Headers],0))</f>
        <v>1</v>
      </c>
      <c r="AX123" s="49" t="str" cm="1">
        <f t="array" ref="AX123">INDEX(NTG_2020_fr_DEER[#All],MATCH(1,(NTG_2020_Map!$AK123=NTG_2020_fr_DEER[[#All],[NTG_ID]])*(NTG_2020_Map!$AL123=NTG_2020_fr_DEER[[#All],[Version]]),0),MATCH(AX$2,NTG_2020_fr_DEER[#Headers],0))</f>
        <v>1</v>
      </c>
      <c r="AY123" s="50" cm="1">
        <f t="array" ref="AY123">INDEX(NTG_2020_fr_DEER[#All],MATCH(1,(NTG_2020_Map!$AK123=NTG_2020_fr_DEER[[#All],[NTG_ID]])*(NTG_2020_Map!$AL123=NTG_2020_fr_DEER[[#All],[Version]]),0),MATCH(AY$2,NTG_2020_fr_DEER[#Headers],0))</f>
        <v>45448.631355127312</v>
      </c>
      <c r="AZ123" s="48" t="str" cm="1">
        <f t="array" ref="AZ123">INDEX(NTG_2020_fr_DEER[#All],MATCH(1,(NTG_2020_Map!$AK123=NTG_2020_fr_DEER[[#All],[NTG_ID]])*(NTG_2020_Map!$AL123=NTG_2020_fr_DEER[[#All],[Version]]),0),MATCH(AZ$2,NTG_2020_fr_DEER[#Headers],0))</f>
        <v/>
      </c>
      <c r="BA123" s="48" t="str" cm="1">
        <f t="array" ref="BA123">INDEX(NTG_2020_fr_DEER[#All],MATCH(1,(NTG_2020_Map!$AK123=NTG_2020_fr_DEER[[#All],[NTG_ID]])*(NTG_2020_Map!$AL123=NTG_2020_fr_DEER[[#All],[Version]]),0),MATCH(BA$2,NTG_2020_fr_DEER[#Headers],0))</f>
        <v>Deemed Ex Ante Team</v>
      </c>
      <c r="BB123" s="50" cm="1">
        <f t="array" ref="BB123">INDEX(NTG_2020_fr_DEER[#All],MATCH(1,(NTG_2020_Map!$AK123=NTG_2020_fr_DEER[[#All],[NTG_ID]])*(NTG_2020_Map!$AL123=NTG_2020_fr_DEER[[#All],[Version]]),0),MATCH(BB$2,NTG_2020_fr_DEER[#Headers],0))</f>
        <v>45448.631355127312</v>
      </c>
      <c r="BC123" s="48" t="str" cm="1">
        <f t="array" ref="BC123">INDEX(NTG_2020_fr_DEER[#All],MATCH(1,(NTG_2020_Map!$AK123=NTG_2020_fr_DEER[[#All],[NTG_ID]])*(NTG_2020_Map!$AL123=NTG_2020_fr_DEER[[#All],[Version]]),0),MATCH(BC$2,NTG_2020_fr_DEER[#Headers],0))</f>
        <v/>
      </c>
      <c r="BD123" s="48" t="str" cm="1">
        <f t="array" ref="BD123">INDEX(NTG_2020_fr_DEER[#All],MATCH(1,(NTG_2020_Map!$AK121=NTG_2020_fr_DEER[[#All],[NTG_ID]])*(NTG_2020_Map!$AL121=NTG_2020_fr_DEER[[#All],[Version]]),0),MATCH(BD$2,NTG_2020_fr_DEER[#Headers],0))</f>
        <v>Deemed Ex Ante Team</v>
      </c>
    </row>
    <row r="124" spans="1:61" ht="105" hidden="1">
      <c r="A124" s="42" t="str">
        <f t="shared" si="26"/>
        <v/>
      </c>
      <c r="B124" s="43">
        <f t="shared" si="26"/>
        <v>1</v>
      </c>
      <c r="C124" s="43"/>
      <c r="D124" s="43" t="str">
        <f t="shared" si="19"/>
        <v/>
      </c>
      <c r="E124" s="43"/>
      <c r="F124" s="43" t="str">
        <f t="shared" si="20"/>
        <v/>
      </c>
      <c r="G124" s="43"/>
      <c r="H124" s="43" t="str">
        <f t="shared" si="27"/>
        <v/>
      </c>
      <c r="I124" s="43" t="str">
        <f t="shared" si="27"/>
        <v/>
      </c>
      <c r="J124" s="43"/>
      <c r="K124" s="43" t="str">
        <f t="shared" si="28"/>
        <v/>
      </c>
      <c r="L124" s="43" t="str">
        <f t="shared" si="28"/>
        <v/>
      </c>
      <c r="M124" s="43" t="str">
        <f t="shared" si="28"/>
        <v/>
      </c>
      <c r="N124" s="105" t="str">
        <f t="shared" si="28"/>
        <v/>
      </c>
      <c r="O124" s="106" t="str">
        <f t="shared" si="28"/>
        <v/>
      </c>
      <c r="P124" s="113">
        <f t="shared" si="28"/>
        <v>1</v>
      </c>
      <c r="Q124" s="42">
        <f t="shared" si="29"/>
        <v>1</v>
      </c>
      <c r="R124" s="43">
        <f t="shared" si="29"/>
        <v>1</v>
      </c>
      <c r="S124" s="43">
        <f t="shared" si="29"/>
        <v>1</v>
      </c>
      <c r="T124" s="43">
        <f t="shared" si="29"/>
        <v>1</v>
      </c>
      <c r="U124" s="43">
        <f t="shared" si="29"/>
        <v>1</v>
      </c>
      <c r="V124" s="43">
        <f t="shared" si="29"/>
        <v>1</v>
      </c>
      <c r="W124" s="43">
        <f t="shared" si="29"/>
        <v>1</v>
      </c>
      <c r="X124" s="44">
        <f t="shared" si="29"/>
        <v>1</v>
      </c>
      <c r="Y124" s="42" t="str">
        <f t="shared" si="30"/>
        <v/>
      </c>
      <c r="Z124" s="43" t="str">
        <f t="shared" si="30"/>
        <v/>
      </c>
      <c r="AA124" s="43" t="str">
        <f t="shared" si="30"/>
        <v/>
      </c>
      <c r="AB124" s="43" t="str">
        <f t="shared" si="30"/>
        <v/>
      </c>
      <c r="AC124" s="105" t="str">
        <f t="shared" si="30"/>
        <v/>
      </c>
      <c r="AD124" s="106">
        <f t="shared" si="30"/>
        <v>1</v>
      </c>
      <c r="AE124" s="106">
        <f t="shared" si="30"/>
        <v>1</v>
      </c>
      <c r="AF124" s="106">
        <f t="shared" si="30"/>
        <v>1</v>
      </c>
      <c r="AG124" s="106">
        <f t="shared" si="30"/>
        <v>1</v>
      </c>
      <c r="AH124" s="107">
        <f t="shared" si="30"/>
        <v>1</v>
      </c>
      <c r="AI124" s="96" t="str">
        <f t="shared" si="17"/>
        <v/>
      </c>
      <c r="AJ124" s="45">
        <f t="shared" si="22"/>
        <v>1</v>
      </c>
      <c r="AK124" s="52" t="s">
        <v>52</v>
      </c>
      <c r="AL124" s="46" t="s">
        <v>698</v>
      </c>
      <c r="AM124" s="47">
        <v>46023</v>
      </c>
      <c r="AN124" s="47" t="str" cm="1">
        <f t="array" ref="AN124">IF(INDEX(NTG_2020_fr_DEER[#All],MATCH(1,(NTG_2020_Map!$AK124=NTG_2020_fr_DEER[[#All],[NTG_ID]])*(NTG_2020_Map!$AL124=NTG_2020_fr_DEER[[#All],[Version]]),0),MATCH(AN$2,NTG_2020_fr_DEER[#Headers],0))=0,"",INDEX(NTG_2020_fr_DEER[#All],MATCH(1,(NTG_2020_Map!$AK124=NTG_2020_fr_DEER[[#All],[NTG_ID]])*(NTG_2020_Map!$AL124=NTG_2020_fr_DEER[[#All],[Version]]),0),MATCH(AN$2,NTG_2020_fr_DEER[#Headers],0)))</f>
        <v/>
      </c>
      <c r="AO124" s="101" cm="1">
        <f t="array" ref="AO124">INDEX(NTG_2020_fr_DEER[#All],MATCH(1,(NTG_2020_Map!$AK124=NTG_2020_fr_DEER[[#All],[NTG_ID]])*(NTG_2020_Map!$AL124=NTG_2020_fr_DEER[[#All],[Version]]),0),MATCH(AO$2,NTG_2020_fr_DEER[#Headers],0))</f>
        <v>0.7</v>
      </c>
      <c r="AP124" s="101" cm="1">
        <f t="array" ref="AP124">INDEX(NTG_2020_fr_DEER[#All],MATCH(1,(NTG_2020_Map!$AK124=NTG_2020_fr_DEER[[#All],[NTG_ID]])*(NTG_2020_Map!$AL124=NTG_2020_fr_DEER[[#All],[Version]]),0),MATCH(AP$2,NTG_2020_fr_DEER[#Headers],0))</f>
        <v>0.7</v>
      </c>
      <c r="AQ124" s="48" t="str" cm="1">
        <f t="array" ref="AQ124">INDEX(NTG_2020_fr_DEER[#All],MATCH(1,(NTG_2020_Map!$AK124=NTG_2020_fr_DEER[[#All],[NTG_ID]])*(NTG_2020_Map!$AL124=NTG_2020_fr_DEER[[#All],[Version]]),0),MATCH(AQ$2,NTG_2020_fr_DEER[#Headers],0))</f>
        <v>Measures not covered by other NTG values and measure technology type has been available in marketplace for 2 years or less. This NTG value shall not be used for higher efficiency products of technology types that have been available in market place for more than 2 years. (Not intended for use with DI measures in Res and Com sectors.)</v>
      </c>
      <c r="AR124" s="48" t="str" cm="1">
        <f t="array" ref="AR124">INDEX(NTG_2020_fr_DEER[#All],MATCH(1,(NTG_2020_Map!$AK124=NTG_2020_fr_DEER[[#All],[NTG_ID]])*(NTG_2020_Map!$AL124=NTG_2020_fr_DEER[[#All],[Version]]),0),MATCH(AR$2,NTG_2020_fr_DEER[#Headers],0))</f>
        <v>Cust-Gen|Deem</v>
      </c>
      <c r="AS124" s="48" t="str" cm="1">
        <f t="array" ref="AS124">INDEX(NTG_2020_fr_DEER[#All],MATCH(1,(NTG_2020_Map!$AK124=NTG_2020_fr_DEER[[#All],[NTG_ID]])*(NTG_2020_Map!$AL124=NTG_2020_fr_DEER[[#All],[Version]]),0),MATCH(AS$2,NTG_2020_fr_DEER[#Headers],0))</f>
        <v>AOE|AR|BRO-Bhv|BRO-Op|BRO-RCx|BW|NC|NR</v>
      </c>
      <c r="AT124" s="48" t="str" cm="1">
        <f t="array" ref="AT124">INDEX(NTG_2020_fr_DEER[#All],MATCH(1,(NTG_2020_Map!$AK124=NTG_2020_fr_DEER[[#All],[NTG_ID]])*(NTG_2020_Map!$AL124=NTG_2020_fr_DEER[[#All],[Version]]),0),MATCH(AT$2,NTG_2020_fr_DEER[#Headers],0))</f>
        <v>Up-Manuf|Mid-Distr|Mid-Retail|Down|DI</v>
      </c>
      <c r="AU124" s="48" cm="1">
        <f t="array" ref="AU124">INDEX(NTG_2020_fr_DEER[#All],MATCH(1,(NTG_2020_Map!$AK124=NTG_2020_fr_DEER[[#All],[NTG_ID]])*(NTG_2020_Map!$AL124=NTG_2020_fr_DEER[[#All],[Version]]),0),MATCH(AU$2,NTG_2020_fr_DEER[#Headers],0))</f>
        <v>0</v>
      </c>
      <c r="AV124" s="49" t="str" cm="1">
        <f t="array" ref="AV124">INDEX(NTG_2020_fr_DEER[#All],MATCH(1,(NTG_2020_Map!$AK124=NTG_2020_fr_DEER[[#All],[NTG_ID]])*(NTG_2020_Map!$AL124=NTG_2020_fr_DEER[[#All],[Version]]),0),MATCH(AV$2,NTG_2020_fr_DEER[#Headers],0))</f>
        <v>1</v>
      </c>
      <c r="AW124" s="49" t="str" cm="1">
        <f t="array" ref="AW124">INDEX(NTG_2020_fr_DEER[#All],MATCH(1,(NTG_2020_Map!$AK124=NTG_2020_fr_DEER[[#All],[NTG_ID]])*(NTG_2020_Map!$AL124=NTG_2020_fr_DEER[[#All],[Version]]),0),MATCH(AW$2,NTG_2020_fr_DEER[#Headers],0))</f>
        <v>1</v>
      </c>
      <c r="AX124" s="49" t="str" cm="1">
        <f t="array" ref="AX124">INDEX(NTG_2020_fr_DEER[#All],MATCH(1,(NTG_2020_Map!$AK124=NTG_2020_fr_DEER[[#All],[NTG_ID]])*(NTG_2020_Map!$AL124=NTG_2020_fr_DEER[[#All],[Version]]),0),MATCH(AX$2,NTG_2020_fr_DEER[#Headers],0))</f>
        <v>1</v>
      </c>
      <c r="AY124" s="50" cm="1">
        <f t="array" ref="AY124">INDEX(NTG_2020_fr_DEER[#All],MATCH(1,(NTG_2020_Map!$AK124=NTG_2020_fr_DEER[[#All],[NTG_ID]])*(NTG_2020_Map!$AL124=NTG_2020_fr_DEER[[#All],[Version]]),0),MATCH(AY$2,NTG_2020_fr_DEER[#Headers],0))</f>
        <v>45448.631355127312</v>
      </c>
      <c r="AZ124" s="48" t="str" cm="1">
        <f t="array" ref="AZ124">INDEX(NTG_2020_fr_DEER[#All],MATCH(1,(NTG_2020_Map!$AK124=NTG_2020_fr_DEER[[#All],[NTG_ID]])*(NTG_2020_Map!$AL124=NTG_2020_fr_DEER[[#All],[Version]]),0),MATCH(AZ$2,NTG_2020_fr_DEER[#Headers],0))</f>
        <v/>
      </c>
      <c r="BA124" s="48" t="str" cm="1">
        <f t="array" ref="BA124">INDEX(NTG_2020_fr_DEER[#All],MATCH(1,(NTG_2020_Map!$AK124=NTG_2020_fr_DEER[[#All],[NTG_ID]])*(NTG_2020_Map!$AL124=NTG_2020_fr_DEER[[#All],[Version]]),0),MATCH(BA$2,NTG_2020_fr_DEER[#Headers],0))</f>
        <v>Deemed Ex Ante Team</v>
      </c>
      <c r="BB124" s="50" cm="1">
        <f t="array" ref="BB124">INDEX(NTG_2020_fr_DEER[#All],MATCH(1,(NTG_2020_Map!$AK124=NTG_2020_fr_DEER[[#All],[NTG_ID]])*(NTG_2020_Map!$AL124=NTG_2020_fr_DEER[[#All],[Version]]),0),MATCH(BB$2,NTG_2020_fr_DEER[#Headers],0))</f>
        <v>45448.631355127312</v>
      </c>
      <c r="BC124" s="48" t="str" cm="1">
        <f t="array" ref="BC124">INDEX(NTG_2020_fr_DEER[#All],MATCH(1,(NTG_2020_Map!$AK124=NTG_2020_fr_DEER[[#All],[NTG_ID]])*(NTG_2020_Map!$AL124=NTG_2020_fr_DEER[[#All],[Version]]),0),MATCH(BC$2,NTG_2020_fr_DEER[#Headers],0))</f>
        <v/>
      </c>
      <c r="BD124" s="48" t="str" cm="1">
        <f t="array" ref="BD124">INDEX(NTG_2020_fr_DEER[#All],MATCH(1,(NTG_2020_Map!$AK122=NTG_2020_fr_DEER[[#All],[NTG_ID]])*(NTG_2020_Map!$AL122=NTG_2020_fr_DEER[[#All],[Version]]),0),MATCH(BD$2,NTG_2020_fr_DEER[#Headers],0))</f>
        <v>Deemed Ex Ante Team</v>
      </c>
    </row>
    <row r="125" spans="1:61" ht="31.5" hidden="1">
      <c r="A125" s="42" t="str">
        <f t="shared" si="26"/>
        <v/>
      </c>
      <c r="B125" s="43">
        <f t="shared" si="26"/>
        <v>1</v>
      </c>
      <c r="C125" s="43"/>
      <c r="D125" s="43" t="str">
        <f t="shared" si="19"/>
        <v/>
      </c>
      <c r="E125" s="43"/>
      <c r="F125" s="43" t="str">
        <f t="shared" si="20"/>
        <v/>
      </c>
      <c r="G125" s="43"/>
      <c r="H125" s="43" t="str">
        <f t="shared" si="27"/>
        <v/>
      </c>
      <c r="I125" s="43" t="str">
        <f t="shared" si="27"/>
        <v/>
      </c>
      <c r="J125" s="43"/>
      <c r="K125" s="43" t="str">
        <f t="shared" si="28"/>
        <v/>
      </c>
      <c r="L125" s="43" t="str">
        <f t="shared" si="28"/>
        <v/>
      </c>
      <c r="M125" s="43" t="str">
        <f t="shared" si="28"/>
        <v/>
      </c>
      <c r="N125" s="105" t="str">
        <f t="shared" si="28"/>
        <v/>
      </c>
      <c r="O125" s="106" t="str">
        <f t="shared" si="28"/>
        <v/>
      </c>
      <c r="P125" s="113">
        <f t="shared" si="28"/>
        <v>1</v>
      </c>
      <c r="Q125" s="42">
        <f t="shared" si="29"/>
        <v>1</v>
      </c>
      <c r="R125" s="43">
        <f t="shared" si="29"/>
        <v>1</v>
      </c>
      <c r="S125" s="43" t="str">
        <f t="shared" si="29"/>
        <v/>
      </c>
      <c r="T125" s="43" t="str">
        <f t="shared" si="29"/>
        <v/>
      </c>
      <c r="U125" s="43" t="str">
        <f t="shared" si="29"/>
        <v/>
      </c>
      <c r="V125" s="43" t="str">
        <f t="shared" si="29"/>
        <v/>
      </c>
      <c r="W125" s="43" t="str">
        <f t="shared" si="29"/>
        <v/>
      </c>
      <c r="X125" s="44">
        <f t="shared" si="29"/>
        <v>1</v>
      </c>
      <c r="Y125" s="42" t="str">
        <f t="shared" si="30"/>
        <v/>
      </c>
      <c r="Z125" s="43" t="str">
        <f t="shared" si="30"/>
        <v/>
      </c>
      <c r="AA125" s="43" t="str">
        <f t="shared" si="30"/>
        <v/>
      </c>
      <c r="AB125" s="43" t="str">
        <f t="shared" si="30"/>
        <v/>
      </c>
      <c r="AC125" s="105" t="str">
        <f t="shared" si="30"/>
        <v/>
      </c>
      <c r="AD125" s="106">
        <f t="shared" si="30"/>
        <v>1</v>
      </c>
      <c r="AE125" s="106">
        <f t="shared" si="30"/>
        <v>1</v>
      </c>
      <c r="AF125" s="106">
        <f t="shared" si="30"/>
        <v>1</v>
      </c>
      <c r="AG125" s="106">
        <f t="shared" si="30"/>
        <v>1</v>
      </c>
      <c r="AH125" s="107">
        <f t="shared" si="30"/>
        <v>1</v>
      </c>
      <c r="AI125" s="96" t="str">
        <f t="shared" si="17"/>
        <v/>
      </c>
      <c r="AJ125" s="45">
        <f t="shared" si="22"/>
        <v>1</v>
      </c>
      <c r="AK125" s="52" t="s">
        <v>593</v>
      </c>
      <c r="AL125" s="46" t="s">
        <v>698</v>
      </c>
      <c r="AM125" s="47">
        <v>46023</v>
      </c>
      <c r="AN125" s="47" t="str" cm="1">
        <f t="array" ref="AN125">IF(INDEX(NTG_2020_fr_DEER[#All],MATCH(1,(NTG_2020_Map!$AK125=NTG_2020_fr_DEER[[#All],[NTG_ID]])*(NTG_2020_Map!$AL125=NTG_2020_fr_DEER[[#All],[Version]]),0),MATCH(AN$2,NTG_2020_fr_DEER[#Headers],0))=0,"",INDEX(NTG_2020_fr_DEER[#All],MATCH(1,(NTG_2020_Map!$AK125=NTG_2020_fr_DEER[[#All],[NTG_ID]])*(NTG_2020_Map!$AL125=NTG_2020_fr_DEER[[#All],[Version]]),0),MATCH(AN$2,NTG_2020_fr_DEER[#Headers],0)))</f>
        <v/>
      </c>
      <c r="AO125" s="101" cm="1">
        <f t="array" ref="AO125">INDEX(NTG_2020_fr_DEER[#All],MATCH(1,(NTG_2020_Map!$AK125=NTG_2020_fr_DEER[[#All],[NTG_ID]])*(NTG_2020_Map!$AL125=NTG_2020_fr_DEER[[#All],[Version]]),0),MATCH(AO$2,NTG_2020_fr_DEER[#Headers],0))</f>
        <v>0.65</v>
      </c>
      <c r="AP125" s="101" cm="1">
        <f t="array" ref="AP125">INDEX(NTG_2020_fr_DEER[#All],MATCH(1,(NTG_2020_Map!$AK125=NTG_2020_fr_DEER[[#All],[NTG_ID]])*(NTG_2020_Map!$AL125=NTG_2020_fr_DEER[[#All],[Version]]),0),MATCH(AP$2,NTG_2020_fr_DEER[#Headers],0))</f>
        <v>0.65</v>
      </c>
      <c r="AQ125" s="48" t="str" cm="1">
        <f t="array" ref="AQ125">INDEX(NTG_2020_fr_DEER[#All],MATCH(1,(NTG_2020_Map!$AK125=NTG_2020_fr_DEER[[#All],[NTG_ID]])*(NTG_2020_Map!$AL125=NTG_2020_fr_DEER[[#All],[Version]]),0),MATCH(AQ$2,NTG_2020_fr_DEER[#Headers],0))</f>
        <v>LED Tubes, Indoor</v>
      </c>
      <c r="AR125" s="48" t="str" cm="1">
        <f t="array" ref="AR125">INDEX(NTG_2020_fr_DEER[#All],MATCH(1,(NTG_2020_Map!$AK125=NTG_2020_fr_DEER[[#All],[NTG_ID]])*(NTG_2020_Map!$AL125=NTG_2020_fr_DEER[[#All],[Version]]),0),MATCH(AR$2,NTG_2020_fr_DEER[#Headers],0))</f>
        <v>Cust-Gen|Deem</v>
      </c>
      <c r="AS125" s="48" t="str" cm="1">
        <f t="array" ref="AS125">INDEX(NTG_2020_fr_DEER[#All],MATCH(1,(NTG_2020_Map!$AK125=NTG_2020_fr_DEER[[#All],[NTG_ID]])*(NTG_2020_Map!$AL125=NTG_2020_fr_DEER[[#All],[Version]]),0),MATCH(AS$2,NTG_2020_fr_DEER[#Headers],0))</f>
        <v>AOE|AR|NR</v>
      </c>
      <c r="AT125" s="48" t="str" cm="1">
        <f t="array" ref="AT125">INDEX(NTG_2020_fr_DEER[#All],MATCH(1,(NTG_2020_Map!$AK125=NTG_2020_fr_DEER[[#All],[NTG_ID]])*(NTG_2020_Map!$AL125=NTG_2020_fr_DEER[[#All],[Version]]),0),MATCH(AT$2,NTG_2020_fr_DEER[#Headers],0))</f>
        <v>Up-Manuf|Mid-Distr|Mid-Retail|Down|DI</v>
      </c>
      <c r="AU125" s="48" cm="1">
        <f t="array" ref="AU125">INDEX(NTG_2020_fr_DEER[#All],MATCH(1,(NTG_2020_Map!$AK125=NTG_2020_fr_DEER[[#All],[NTG_ID]])*(NTG_2020_Map!$AL125=NTG_2020_fr_DEER[[#All],[Version]]),0),MATCH(AU$2,NTG_2020_fr_DEER[#Headers],0))</f>
        <v>0</v>
      </c>
      <c r="AV125" s="49" t="str" cm="1">
        <f t="array" ref="AV125">INDEX(NTG_2020_fr_DEER[#All],MATCH(1,(NTG_2020_Map!$AK125=NTG_2020_fr_DEER[[#All],[NTG_ID]])*(NTG_2020_Map!$AL125=NTG_2020_fr_DEER[[#All],[Version]]),0),MATCH(AV$2,NTG_2020_fr_DEER[#Headers],0))</f>
        <v>1</v>
      </c>
      <c r="AW125" s="49" t="str" cm="1">
        <f t="array" ref="AW125">INDEX(NTG_2020_fr_DEER[#All],MATCH(1,(NTG_2020_Map!$AK125=NTG_2020_fr_DEER[[#All],[NTG_ID]])*(NTG_2020_Map!$AL125=NTG_2020_fr_DEER[[#All],[Version]]),0),MATCH(AW$2,NTG_2020_fr_DEER[#Headers],0))</f>
        <v>1</v>
      </c>
      <c r="AX125" s="49" t="str" cm="1">
        <f t="array" ref="AX125">INDEX(NTG_2020_fr_DEER[#All],MATCH(1,(NTG_2020_Map!$AK125=NTG_2020_fr_DEER[[#All],[NTG_ID]])*(NTG_2020_Map!$AL125=NTG_2020_fr_DEER[[#All],[Version]]),0),MATCH(AX$2,NTG_2020_fr_DEER[#Headers],0))</f>
        <v>1</v>
      </c>
      <c r="AY125" s="50" cm="1">
        <f t="array" ref="AY125">INDEX(NTG_2020_fr_DEER[#All],MATCH(1,(NTG_2020_Map!$AK125=NTG_2020_fr_DEER[[#All],[NTG_ID]])*(NTG_2020_Map!$AL125=NTG_2020_fr_DEER[[#All],[Version]]),0),MATCH(AY$2,NTG_2020_fr_DEER[#Headers],0))</f>
        <v>45448.631355127312</v>
      </c>
      <c r="AZ125" s="48" t="str" cm="1">
        <f t="array" ref="AZ125">INDEX(NTG_2020_fr_DEER[#All],MATCH(1,(NTG_2020_Map!$AK125=NTG_2020_fr_DEER[[#All],[NTG_ID]])*(NTG_2020_Map!$AL125=NTG_2020_fr_DEER[[#All],[Version]]),0),MATCH(AZ$2,NTG_2020_fr_DEER[#Headers],0))</f>
        <v/>
      </c>
      <c r="BA125" s="48" t="str" cm="1">
        <f t="array" ref="BA125">INDEX(NTG_2020_fr_DEER[#All],MATCH(1,(NTG_2020_Map!$AK125=NTG_2020_fr_DEER[[#All],[NTG_ID]])*(NTG_2020_Map!$AL125=NTG_2020_fr_DEER[[#All],[Version]]),0),MATCH(BA$2,NTG_2020_fr_DEER[#Headers],0))</f>
        <v>Deemed Ex Ante Team</v>
      </c>
      <c r="BB125" s="50" cm="1">
        <f t="array" ref="BB125">INDEX(NTG_2020_fr_DEER[#All],MATCH(1,(NTG_2020_Map!$AK125=NTG_2020_fr_DEER[[#All],[NTG_ID]])*(NTG_2020_Map!$AL125=NTG_2020_fr_DEER[[#All],[Version]]),0),MATCH(BB$2,NTG_2020_fr_DEER[#Headers],0))</f>
        <v>45448.631355127312</v>
      </c>
      <c r="BC125" s="48" t="str" cm="1">
        <f t="array" ref="BC125">INDEX(NTG_2020_fr_DEER[#All],MATCH(1,(NTG_2020_Map!$AK125=NTG_2020_fr_DEER[[#All],[NTG_ID]])*(NTG_2020_Map!$AL125=NTG_2020_fr_DEER[[#All],[Version]]),0),MATCH(BC$2,NTG_2020_fr_DEER[#Headers],0))</f>
        <v>Per Group A-Final Impact Evaluation NonResidential Lighting Sector Program Year 2020, 2022-04-28, pp. 6-11, 6-12</v>
      </c>
      <c r="BD125" s="48" t="str" cm="1">
        <f t="array" ref="BD125">INDEX(NTG_2020_fr_DEER[#All],MATCH(1,(NTG_2020_Map!$AK123=NTG_2020_fr_DEER[[#All],[NTG_ID]])*(NTG_2020_Map!$AL123=NTG_2020_fr_DEER[[#All],[Version]]),0),MATCH(BD$2,NTG_2020_fr_DEER[#Headers],0))</f>
        <v>Deemed Ex Ante Team</v>
      </c>
    </row>
    <row r="126" spans="1:61" ht="31.5" hidden="1">
      <c r="A126" s="42" t="str">
        <f t="shared" si="26"/>
        <v/>
      </c>
      <c r="B126" s="43">
        <f t="shared" si="26"/>
        <v>1</v>
      </c>
      <c r="C126" s="43"/>
      <c r="D126" s="43" t="str">
        <f t="shared" si="19"/>
        <v/>
      </c>
      <c r="E126" s="43"/>
      <c r="F126" s="43" t="str">
        <f t="shared" si="20"/>
        <v/>
      </c>
      <c r="G126" s="43"/>
      <c r="H126" s="43" t="str">
        <f t="shared" si="27"/>
        <v/>
      </c>
      <c r="I126" s="43" t="str">
        <f t="shared" si="27"/>
        <v/>
      </c>
      <c r="J126" s="43"/>
      <c r="K126" s="43" t="str">
        <f t="shared" si="28"/>
        <v/>
      </c>
      <c r="L126" s="43" t="str">
        <f t="shared" si="28"/>
        <v/>
      </c>
      <c r="M126" s="43" t="str">
        <f t="shared" si="28"/>
        <v/>
      </c>
      <c r="N126" s="105" t="str">
        <f t="shared" si="28"/>
        <v/>
      </c>
      <c r="O126" s="106" t="str">
        <f t="shared" si="28"/>
        <v/>
      </c>
      <c r="P126" s="113">
        <f t="shared" si="28"/>
        <v>1</v>
      </c>
      <c r="Q126" s="42">
        <f t="shared" si="29"/>
        <v>1</v>
      </c>
      <c r="R126" s="43">
        <f t="shared" si="29"/>
        <v>1</v>
      </c>
      <c r="S126" s="43" t="str">
        <f t="shared" si="29"/>
        <v/>
      </c>
      <c r="T126" s="43" t="str">
        <f t="shared" si="29"/>
        <v/>
      </c>
      <c r="U126" s="43" t="str">
        <f t="shared" si="29"/>
        <v/>
      </c>
      <c r="V126" s="43" t="str">
        <f t="shared" si="29"/>
        <v/>
      </c>
      <c r="W126" s="43" t="str">
        <f t="shared" si="29"/>
        <v/>
      </c>
      <c r="X126" s="44">
        <f t="shared" si="29"/>
        <v>1</v>
      </c>
      <c r="Y126" s="42" t="str">
        <f t="shared" si="30"/>
        <v/>
      </c>
      <c r="Z126" s="43" t="str">
        <f t="shared" si="30"/>
        <v/>
      </c>
      <c r="AA126" s="43" t="str">
        <f t="shared" si="30"/>
        <v/>
      </c>
      <c r="AB126" s="43" t="str">
        <f t="shared" si="30"/>
        <v/>
      </c>
      <c r="AC126" s="105" t="str">
        <f t="shared" si="30"/>
        <v/>
      </c>
      <c r="AD126" s="106" t="str">
        <f t="shared" si="30"/>
        <v/>
      </c>
      <c r="AE126" s="106" t="str">
        <f t="shared" si="30"/>
        <v/>
      </c>
      <c r="AF126" s="106" t="str">
        <f t="shared" si="30"/>
        <v/>
      </c>
      <c r="AG126" s="106">
        <f t="shared" si="30"/>
        <v>1</v>
      </c>
      <c r="AH126" s="107">
        <f t="shared" si="30"/>
        <v>1</v>
      </c>
      <c r="AI126" s="96" t="str">
        <f t="shared" si="17"/>
        <v/>
      </c>
      <c r="AJ126" s="45">
        <f t="shared" si="22"/>
        <v>1</v>
      </c>
      <c r="AK126" s="52" t="s">
        <v>598</v>
      </c>
      <c r="AL126" s="46" t="s">
        <v>698</v>
      </c>
      <c r="AM126" s="47">
        <v>46023</v>
      </c>
      <c r="AN126" s="47" t="str" cm="1">
        <f t="array" ref="AN126">IF(INDEX(NTG_2020_fr_DEER[#All],MATCH(1,(NTG_2020_Map!$AK126=NTG_2020_fr_DEER[[#All],[NTG_ID]])*(NTG_2020_Map!$AL126=NTG_2020_fr_DEER[[#All],[Version]]),0),MATCH(AN$2,NTG_2020_fr_DEER[#Headers],0))=0,"",INDEX(NTG_2020_fr_DEER[#All],MATCH(1,(NTG_2020_Map!$AK126=NTG_2020_fr_DEER[[#All],[NTG_ID]])*(NTG_2020_Map!$AL126=NTG_2020_fr_DEER[[#All],[Version]]),0),MATCH(AN$2,NTG_2020_fr_DEER[#Headers],0)))</f>
        <v/>
      </c>
      <c r="AO126" s="101" cm="1">
        <f t="array" ref="AO126">INDEX(NTG_2020_fr_DEER[#All],MATCH(1,(NTG_2020_Map!$AK126=NTG_2020_fr_DEER[[#All],[NTG_ID]])*(NTG_2020_Map!$AL126=NTG_2020_fr_DEER[[#All],[Version]]),0),MATCH(AO$2,NTG_2020_fr_DEER[#Headers],0))</f>
        <v>0.55000000000000004</v>
      </c>
      <c r="AP126" s="101" cm="1">
        <f t="array" ref="AP126">INDEX(NTG_2020_fr_DEER[#All],MATCH(1,(NTG_2020_Map!$AK126=NTG_2020_fr_DEER[[#All],[NTG_ID]])*(NTG_2020_Map!$AL126=NTG_2020_fr_DEER[[#All],[Version]]),0),MATCH(AP$2,NTG_2020_fr_DEER[#Headers],0))</f>
        <v>0.55000000000000004</v>
      </c>
      <c r="AQ126" s="48" t="str" cm="1">
        <f t="array" ref="AQ126">INDEX(NTG_2020_fr_DEER[#All],MATCH(1,(NTG_2020_Map!$AK126=NTG_2020_fr_DEER[[#All],[NTG_ID]])*(NTG_2020_Map!$AL126=NTG_2020_fr_DEER[[#All],[Version]]),0),MATCH(AQ$2,NTG_2020_fr_DEER[#Headers],0))</f>
        <v>LED Fixtures, Indoor (including High/Low Bay), Downstream</v>
      </c>
      <c r="AR126" s="48" t="str" cm="1">
        <f t="array" ref="AR126">INDEX(NTG_2020_fr_DEER[#All],MATCH(1,(NTG_2020_Map!$AK126=NTG_2020_fr_DEER[[#All],[NTG_ID]])*(NTG_2020_Map!$AL126=NTG_2020_fr_DEER[[#All],[Version]]),0),MATCH(AR$2,NTG_2020_fr_DEER[#Headers],0))</f>
        <v>Cust-Gen|Deem</v>
      </c>
      <c r="AS126" s="48" t="str" cm="1">
        <f t="array" ref="AS126">INDEX(NTG_2020_fr_DEER[#All],MATCH(1,(NTG_2020_Map!$AK126=NTG_2020_fr_DEER[[#All],[NTG_ID]])*(NTG_2020_Map!$AL126=NTG_2020_fr_DEER[[#All],[Version]]),0),MATCH(AS$2,NTG_2020_fr_DEER[#Headers],0))</f>
        <v>AOE|AR|NR</v>
      </c>
      <c r="AT126" s="48" t="str" cm="1">
        <f t="array" ref="AT126">INDEX(NTG_2020_fr_DEER[#All],MATCH(1,(NTG_2020_Map!$AK126=NTG_2020_fr_DEER[[#All],[NTG_ID]])*(NTG_2020_Map!$AL126=NTG_2020_fr_DEER[[#All],[Version]]),0),MATCH(AT$2,NTG_2020_fr_DEER[#Headers],0))</f>
        <v>Down|DI</v>
      </c>
      <c r="AU126" s="48" cm="1">
        <f t="array" ref="AU126">INDEX(NTG_2020_fr_DEER[#All],MATCH(1,(NTG_2020_Map!$AK126=NTG_2020_fr_DEER[[#All],[NTG_ID]])*(NTG_2020_Map!$AL126=NTG_2020_fr_DEER[[#All],[Version]]),0),MATCH(AU$2,NTG_2020_fr_DEER[#Headers],0))</f>
        <v>0</v>
      </c>
      <c r="AV126" s="49" t="str" cm="1">
        <f t="array" ref="AV126">INDEX(NTG_2020_fr_DEER[#All],MATCH(1,(NTG_2020_Map!$AK126=NTG_2020_fr_DEER[[#All],[NTG_ID]])*(NTG_2020_Map!$AL126=NTG_2020_fr_DEER[[#All],[Version]]),0),MATCH(AV$2,NTG_2020_fr_DEER[#Headers],0))</f>
        <v>1</v>
      </c>
      <c r="AW126" s="49" t="str" cm="1">
        <f t="array" ref="AW126">INDEX(NTG_2020_fr_DEER[#All],MATCH(1,(NTG_2020_Map!$AK126=NTG_2020_fr_DEER[[#All],[NTG_ID]])*(NTG_2020_Map!$AL126=NTG_2020_fr_DEER[[#All],[Version]]),0),MATCH(AW$2,NTG_2020_fr_DEER[#Headers],0))</f>
        <v>1</v>
      </c>
      <c r="AX126" s="49" t="str" cm="1">
        <f t="array" ref="AX126">INDEX(NTG_2020_fr_DEER[#All],MATCH(1,(NTG_2020_Map!$AK126=NTG_2020_fr_DEER[[#All],[NTG_ID]])*(NTG_2020_Map!$AL126=NTG_2020_fr_DEER[[#All],[Version]]),0),MATCH(AX$2,NTG_2020_fr_DEER[#Headers],0))</f>
        <v>1</v>
      </c>
      <c r="AY126" s="50" cm="1">
        <f t="array" ref="AY126">INDEX(NTG_2020_fr_DEER[#All],MATCH(1,(NTG_2020_Map!$AK126=NTG_2020_fr_DEER[[#All],[NTG_ID]])*(NTG_2020_Map!$AL126=NTG_2020_fr_DEER[[#All],[Version]]),0),MATCH(AY$2,NTG_2020_fr_DEER[#Headers],0))</f>
        <v>45448.631355127312</v>
      </c>
      <c r="AZ126" s="48" t="str" cm="1">
        <f t="array" ref="AZ126">INDEX(NTG_2020_fr_DEER[#All],MATCH(1,(NTG_2020_Map!$AK126=NTG_2020_fr_DEER[[#All],[NTG_ID]])*(NTG_2020_Map!$AL126=NTG_2020_fr_DEER[[#All],[Version]]),0),MATCH(AZ$2,NTG_2020_fr_DEER[#Headers],0))</f>
        <v/>
      </c>
      <c r="BA126" s="48" t="str" cm="1">
        <f t="array" ref="BA126">INDEX(NTG_2020_fr_DEER[#All],MATCH(1,(NTG_2020_Map!$AK126=NTG_2020_fr_DEER[[#All],[NTG_ID]])*(NTG_2020_Map!$AL126=NTG_2020_fr_DEER[[#All],[Version]]),0),MATCH(BA$2,NTG_2020_fr_DEER[#Headers],0))</f>
        <v>Deemed Ex Ante Team</v>
      </c>
      <c r="BB126" s="50" cm="1">
        <f t="array" ref="BB126">INDEX(NTG_2020_fr_DEER[#All],MATCH(1,(NTG_2020_Map!$AK126=NTG_2020_fr_DEER[[#All],[NTG_ID]])*(NTG_2020_Map!$AL126=NTG_2020_fr_DEER[[#All],[Version]]),0),MATCH(BB$2,NTG_2020_fr_DEER[#Headers],0))</f>
        <v>45448.631355127312</v>
      </c>
      <c r="BC126" s="48" t="str" cm="1">
        <f t="array" ref="BC126">INDEX(NTG_2020_fr_DEER[#All],MATCH(1,(NTG_2020_Map!$AK126=NTG_2020_fr_DEER[[#All],[NTG_ID]])*(NTG_2020_Map!$AL126=NTG_2020_fr_DEER[[#All],[Version]]),0),MATCH(BC$2,NTG_2020_fr_DEER[#Headers],0))</f>
        <v>Per Group A-Final Impact Evaluation NonResidential Lighting Sector Program Year 2020, 2022-04-28, pp. 6-11, 6-12</v>
      </c>
      <c r="BD126" s="48" t="str" cm="1">
        <f t="array" ref="BD126">INDEX(NTG_2020_fr_DEER[#All],MATCH(1,(NTG_2020_Map!$AK124=NTG_2020_fr_DEER[[#All],[NTG_ID]])*(NTG_2020_Map!$AL124=NTG_2020_fr_DEER[[#All],[Version]]),0),MATCH(BD$2,NTG_2020_fr_DEER[#Headers],0))</f>
        <v>Deemed Ex Ante Team</v>
      </c>
    </row>
    <row r="127" spans="1:61" ht="31.5" hidden="1">
      <c r="A127" s="42" t="str">
        <f t="shared" si="26"/>
        <v/>
      </c>
      <c r="B127" s="43" t="str">
        <f t="shared" si="26"/>
        <v/>
      </c>
      <c r="C127" s="43"/>
      <c r="D127" s="43" t="str">
        <f t="shared" si="19"/>
        <v/>
      </c>
      <c r="E127" s="43"/>
      <c r="F127" s="43" t="str">
        <f t="shared" si="20"/>
        <v/>
      </c>
      <c r="G127" s="43"/>
      <c r="H127" s="43" t="str">
        <f t="shared" si="27"/>
        <v/>
      </c>
      <c r="I127" s="43" t="str">
        <f t="shared" si="27"/>
        <v/>
      </c>
      <c r="J127" s="43"/>
      <c r="K127" s="43" t="str">
        <f t="shared" si="28"/>
        <v/>
      </c>
      <c r="L127" s="43" t="str">
        <f t="shared" si="28"/>
        <v/>
      </c>
      <c r="M127" s="43" t="str">
        <f t="shared" si="28"/>
        <v/>
      </c>
      <c r="N127" s="105" t="str">
        <f t="shared" si="28"/>
        <v/>
      </c>
      <c r="O127" s="106" t="str">
        <f t="shared" si="28"/>
        <v/>
      </c>
      <c r="P127" s="113">
        <f t="shared" si="28"/>
        <v>1</v>
      </c>
      <c r="Q127" s="42">
        <f t="shared" si="29"/>
        <v>1</v>
      </c>
      <c r="R127" s="43">
        <f t="shared" si="29"/>
        <v>1</v>
      </c>
      <c r="S127" s="43" t="str">
        <f t="shared" si="29"/>
        <v/>
      </c>
      <c r="T127" s="43" t="str">
        <f t="shared" si="29"/>
        <v/>
      </c>
      <c r="U127" s="43" t="str">
        <f t="shared" si="29"/>
        <v/>
      </c>
      <c r="V127" s="43" t="str">
        <f t="shared" si="29"/>
        <v/>
      </c>
      <c r="W127" s="43" t="str">
        <f t="shared" si="29"/>
        <v/>
      </c>
      <c r="X127" s="44">
        <f t="shared" si="29"/>
        <v>1</v>
      </c>
      <c r="Y127" s="42" t="str">
        <f t="shared" si="30"/>
        <v/>
      </c>
      <c r="Z127" s="43" t="str">
        <f t="shared" si="30"/>
        <v/>
      </c>
      <c r="AA127" s="43" t="str">
        <f t="shared" si="30"/>
        <v/>
      </c>
      <c r="AB127" s="43" t="str">
        <f t="shared" si="30"/>
        <v/>
      </c>
      <c r="AC127" s="105" t="str">
        <f t="shared" si="30"/>
        <v/>
      </c>
      <c r="AD127" s="106">
        <f t="shared" si="30"/>
        <v>1</v>
      </c>
      <c r="AE127" s="106">
        <f t="shared" si="30"/>
        <v>1</v>
      </c>
      <c r="AF127" s="106">
        <f t="shared" si="30"/>
        <v>1</v>
      </c>
      <c r="AG127" s="106" t="str">
        <f t="shared" si="30"/>
        <v/>
      </c>
      <c r="AH127" s="107" t="str">
        <f t="shared" si="30"/>
        <v/>
      </c>
      <c r="AI127" s="96" t="str">
        <f t="shared" si="17"/>
        <v/>
      </c>
      <c r="AJ127" s="45" t="str">
        <f t="shared" si="22"/>
        <v/>
      </c>
      <c r="AK127" s="52" t="s">
        <v>600</v>
      </c>
      <c r="AL127" s="46" t="s">
        <v>698</v>
      </c>
      <c r="AM127" s="47">
        <v>46023</v>
      </c>
      <c r="AN127" s="47" t="str" cm="1">
        <f t="array" ref="AN127">IF(INDEX(NTG_2020_fr_DEER[#All],MATCH(1,(NTG_2020_Map!$AK127=NTG_2020_fr_DEER[[#All],[NTG_ID]])*(NTG_2020_Map!$AL127=NTG_2020_fr_DEER[[#All],[Version]]),0),MATCH(AN$2,NTG_2020_fr_DEER[#Headers],0))=0,"",INDEX(NTG_2020_fr_DEER[#All],MATCH(1,(NTG_2020_Map!$AK127=NTG_2020_fr_DEER[[#All],[NTG_ID]])*(NTG_2020_Map!$AL127=NTG_2020_fr_DEER[[#All],[Version]]),0),MATCH(AN$2,NTG_2020_fr_DEER[#Headers],0)))</f>
        <v/>
      </c>
      <c r="AO127" s="101" cm="1">
        <f t="array" ref="AO127">INDEX(NTG_2020_fr_DEER[#All],MATCH(1,(NTG_2020_Map!$AK127=NTG_2020_fr_DEER[[#All],[NTG_ID]])*(NTG_2020_Map!$AL127=NTG_2020_fr_DEER[[#All],[Version]]),0),MATCH(AO$2,NTG_2020_fr_DEER[#Headers],0))</f>
        <v>0.65</v>
      </c>
      <c r="AP127" s="101" cm="1">
        <f t="array" ref="AP127">INDEX(NTG_2020_fr_DEER[#All],MATCH(1,(NTG_2020_Map!$AK127=NTG_2020_fr_DEER[[#All],[NTG_ID]])*(NTG_2020_Map!$AL127=NTG_2020_fr_DEER[[#All],[Version]]),0),MATCH(AP$2,NTG_2020_fr_DEER[#Headers],0))</f>
        <v>0.65</v>
      </c>
      <c r="AQ127" s="48" t="str" cm="1">
        <f t="array" ref="AQ127">INDEX(NTG_2020_fr_DEER[#All],MATCH(1,(NTG_2020_Map!$AK127=NTG_2020_fr_DEER[[#All],[NTG_ID]])*(NTG_2020_Map!$AL127=NTG_2020_fr_DEER[[#All],[Version]]),0),MATCH(AQ$2,NTG_2020_fr_DEER[#Headers],0))</f>
        <v>LED Fixtures, Indoor (including High/Low Bay), Midstream</v>
      </c>
      <c r="AR127" s="48" t="str" cm="1">
        <f t="array" ref="AR127">INDEX(NTG_2020_fr_DEER[#All],MATCH(1,(NTG_2020_Map!$AK127=NTG_2020_fr_DEER[[#All],[NTG_ID]])*(NTG_2020_Map!$AL127=NTG_2020_fr_DEER[[#All],[Version]]),0),MATCH(AR$2,NTG_2020_fr_DEER[#Headers],0))</f>
        <v>Deem</v>
      </c>
      <c r="AS127" s="48" t="str" cm="1">
        <f t="array" ref="AS127">INDEX(NTG_2020_fr_DEER[#All],MATCH(1,(NTG_2020_Map!$AK127=NTG_2020_fr_DEER[[#All],[NTG_ID]])*(NTG_2020_Map!$AL127=NTG_2020_fr_DEER[[#All],[Version]]),0),MATCH(AS$2,NTG_2020_fr_DEER[#Headers],0))</f>
        <v>AOE|AR|NR</v>
      </c>
      <c r="AT127" s="48" t="str" cm="1">
        <f t="array" ref="AT127">INDEX(NTG_2020_fr_DEER[#All],MATCH(1,(NTG_2020_Map!$AK127=NTG_2020_fr_DEER[[#All],[NTG_ID]])*(NTG_2020_Map!$AL127=NTG_2020_fr_DEER[[#All],[Version]]),0),MATCH(AT$2,NTG_2020_fr_DEER[#Headers],0))</f>
        <v>Up-Manuf|Mid-Distr|Mid-Retail</v>
      </c>
      <c r="AU127" s="48" cm="1">
        <f t="array" ref="AU127">INDEX(NTG_2020_fr_DEER[#All],MATCH(1,(NTG_2020_Map!$AK127=NTG_2020_fr_DEER[[#All],[NTG_ID]])*(NTG_2020_Map!$AL127=NTG_2020_fr_DEER[[#All],[Version]]),0),MATCH(AU$2,NTG_2020_fr_DEER[#Headers],0))</f>
        <v>0</v>
      </c>
      <c r="AV127" s="49" t="str" cm="1">
        <f t="array" ref="AV127">INDEX(NTG_2020_fr_DEER[#All],MATCH(1,(NTG_2020_Map!$AK127=NTG_2020_fr_DEER[[#All],[NTG_ID]])*(NTG_2020_Map!$AL127=NTG_2020_fr_DEER[[#All],[Version]]),0),MATCH(AV$2,NTG_2020_fr_DEER[#Headers],0))</f>
        <v>1</v>
      </c>
      <c r="AW127" s="49" t="str" cm="1">
        <f t="array" ref="AW127">INDEX(NTG_2020_fr_DEER[#All],MATCH(1,(NTG_2020_Map!$AK127=NTG_2020_fr_DEER[[#All],[NTG_ID]])*(NTG_2020_Map!$AL127=NTG_2020_fr_DEER[[#All],[Version]]),0),MATCH(AW$2,NTG_2020_fr_DEER[#Headers],0))</f>
        <v>1</v>
      </c>
      <c r="AX127" s="49" t="str" cm="1">
        <f t="array" ref="AX127">INDEX(NTG_2020_fr_DEER[#All],MATCH(1,(NTG_2020_Map!$AK127=NTG_2020_fr_DEER[[#All],[NTG_ID]])*(NTG_2020_Map!$AL127=NTG_2020_fr_DEER[[#All],[Version]]),0),MATCH(AX$2,NTG_2020_fr_DEER[#Headers],0))</f>
        <v>1</v>
      </c>
      <c r="AY127" s="50" cm="1">
        <f t="array" ref="AY127">INDEX(NTG_2020_fr_DEER[#All],MATCH(1,(NTG_2020_Map!$AK127=NTG_2020_fr_DEER[[#All],[NTG_ID]])*(NTG_2020_Map!$AL127=NTG_2020_fr_DEER[[#All],[Version]]),0),MATCH(AY$2,NTG_2020_fr_DEER[#Headers],0))</f>
        <v>45448.631355127312</v>
      </c>
      <c r="AZ127" s="48" t="str" cm="1">
        <f t="array" ref="AZ127">INDEX(NTG_2020_fr_DEER[#All],MATCH(1,(NTG_2020_Map!$AK127=NTG_2020_fr_DEER[[#All],[NTG_ID]])*(NTG_2020_Map!$AL127=NTG_2020_fr_DEER[[#All],[Version]]),0),MATCH(AZ$2,NTG_2020_fr_DEER[#Headers],0))</f>
        <v/>
      </c>
      <c r="BA127" s="48" t="str" cm="1">
        <f t="array" ref="BA127">INDEX(NTG_2020_fr_DEER[#All],MATCH(1,(NTG_2020_Map!$AK127=NTG_2020_fr_DEER[[#All],[NTG_ID]])*(NTG_2020_Map!$AL127=NTG_2020_fr_DEER[[#All],[Version]]),0),MATCH(BA$2,NTG_2020_fr_DEER[#Headers],0))</f>
        <v>Deemed Ex Ante Team</v>
      </c>
      <c r="BB127" s="50" cm="1">
        <f t="array" ref="BB127">INDEX(NTG_2020_fr_DEER[#All],MATCH(1,(NTG_2020_Map!$AK127=NTG_2020_fr_DEER[[#All],[NTG_ID]])*(NTG_2020_Map!$AL127=NTG_2020_fr_DEER[[#All],[Version]]),0),MATCH(BB$2,NTG_2020_fr_DEER[#Headers],0))</f>
        <v>45448.631355127312</v>
      </c>
      <c r="BC127" s="48" t="str" cm="1">
        <f t="array" ref="BC127">INDEX(NTG_2020_fr_DEER[#All],MATCH(1,(NTG_2020_Map!$AK127=NTG_2020_fr_DEER[[#All],[NTG_ID]])*(NTG_2020_Map!$AL127=NTG_2020_fr_DEER[[#All],[Version]]),0),MATCH(BC$2,NTG_2020_fr_DEER[#Headers],0))</f>
        <v>Per Group A-Final Impact Evaluation NonResidential Lighting Sector Program Year 2020, 2022-04-28, pp. 6-11, 6-12</v>
      </c>
      <c r="BD127" s="48" t="str" cm="1">
        <f t="array" ref="BD127">INDEX(NTG_2020_fr_DEER[#All],MATCH(1,(NTG_2020_Map!$AK125=NTG_2020_fr_DEER[[#All],[NTG_ID]])*(NTG_2020_Map!$AL125=NTG_2020_fr_DEER[[#All],[Version]]),0),MATCH(BD$2,NTG_2020_fr_DEER[#Headers],0))</f>
        <v>Deemed Ex Ante Team</v>
      </c>
    </row>
    <row r="128" spans="1:61" ht="31.5" hidden="1">
      <c r="A128" s="42" t="str">
        <f t="shared" si="26"/>
        <v/>
      </c>
      <c r="B128" s="43">
        <f t="shared" si="26"/>
        <v>1</v>
      </c>
      <c r="C128" s="43"/>
      <c r="D128" s="43" t="str">
        <f t="shared" si="19"/>
        <v/>
      </c>
      <c r="E128" s="43"/>
      <c r="F128" s="43" t="str">
        <f t="shared" si="20"/>
        <v/>
      </c>
      <c r="G128" s="43"/>
      <c r="H128" s="43" t="str">
        <f t="shared" si="27"/>
        <v/>
      </c>
      <c r="I128" s="43" t="str">
        <f t="shared" si="27"/>
        <v/>
      </c>
      <c r="J128" s="43"/>
      <c r="K128" s="43" t="str">
        <f t="shared" si="28"/>
        <v/>
      </c>
      <c r="L128" s="43" t="str">
        <f t="shared" si="28"/>
        <v/>
      </c>
      <c r="M128" s="43" t="str">
        <f t="shared" si="28"/>
        <v/>
      </c>
      <c r="N128" s="105" t="str">
        <f t="shared" si="28"/>
        <v/>
      </c>
      <c r="O128" s="106" t="str">
        <f t="shared" si="28"/>
        <v/>
      </c>
      <c r="P128" s="113">
        <f t="shared" si="28"/>
        <v>1</v>
      </c>
      <c r="Q128" s="42" t="str">
        <f t="shared" si="29"/>
        <v/>
      </c>
      <c r="R128" s="43">
        <f t="shared" si="29"/>
        <v>1</v>
      </c>
      <c r="S128" s="43" t="str">
        <f t="shared" si="29"/>
        <v/>
      </c>
      <c r="T128" s="43">
        <f t="shared" si="29"/>
        <v>1</v>
      </c>
      <c r="U128" s="43" t="str">
        <f t="shared" si="29"/>
        <v/>
      </c>
      <c r="V128" s="43" t="str">
        <f t="shared" si="29"/>
        <v/>
      </c>
      <c r="W128" s="43">
        <f t="shared" si="29"/>
        <v>1</v>
      </c>
      <c r="X128" s="44">
        <f t="shared" si="29"/>
        <v>1</v>
      </c>
      <c r="Y128" s="42" t="str">
        <f t="shared" si="30"/>
        <v/>
      </c>
      <c r="Z128" s="43" t="str">
        <f t="shared" si="30"/>
        <v/>
      </c>
      <c r="AA128" s="43" t="str">
        <f t="shared" si="30"/>
        <v/>
      </c>
      <c r="AB128" s="43" t="str">
        <f t="shared" si="30"/>
        <v/>
      </c>
      <c r="AC128" s="105" t="str">
        <f t="shared" si="30"/>
        <v/>
      </c>
      <c r="AD128" s="106">
        <f t="shared" si="30"/>
        <v>1</v>
      </c>
      <c r="AE128" s="106">
        <f t="shared" si="30"/>
        <v>1</v>
      </c>
      <c r="AF128" s="106">
        <f t="shared" si="30"/>
        <v>1</v>
      </c>
      <c r="AG128" s="106">
        <f t="shared" si="30"/>
        <v>1</v>
      </c>
      <c r="AH128" s="107">
        <f t="shared" si="30"/>
        <v>1</v>
      </c>
      <c r="AI128" s="96" t="str">
        <f t="shared" si="17"/>
        <v/>
      </c>
      <c r="AJ128" s="45">
        <f t="shared" si="22"/>
        <v>1</v>
      </c>
      <c r="AK128" s="52" t="s">
        <v>742</v>
      </c>
      <c r="AL128" s="46" t="s">
        <v>698</v>
      </c>
      <c r="AM128" s="47">
        <v>46023</v>
      </c>
      <c r="AN128" s="47" t="str" cm="1">
        <f t="array" ref="AN128">IF(INDEX(NTG_2020_fr_DEER[#All],MATCH(1,(NTG_2020_Map!$AK128=NTG_2020_fr_DEER[[#All],[NTG_ID]])*(NTG_2020_Map!$AL128=NTG_2020_fr_DEER[[#All],[Version]]),0),MATCH(AN$2,NTG_2020_fr_DEER[#Headers],0))=0,"",INDEX(NTG_2020_fr_DEER[#All],MATCH(1,(NTG_2020_Map!$AK128=NTG_2020_fr_DEER[[#All],[NTG_ID]])*(NTG_2020_Map!$AL128=NTG_2020_fr_DEER[[#All],[Version]]),0),MATCH(AN$2,NTG_2020_fr_DEER[#Headers],0)))</f>
        <v/>
      </c>
      <c r="AO128" s="101" cm="1">
        <f t="array" ref="AO128">INDEX(NTG_2020_fr_DEER[#All],MATCH(1,(NTG_2020_Map!$AK128=NTG_2020_fr_DEER[[#All],[NTG_ID]])*(NTG_2020_Map!$AL128=NTG_2020_fr_DEER[[#All],[Version]]),0),MATCH(AO$2,NTG_2020_fr_DEER[#Headers],0))</f>
        <v>0.85</v>
      </c>
      <c r="AP128" s="101" cm="1">
        <f t="array" ref="AP128">INDEX(NTG_2020_fr_DEER[#All],MATCH(1,(NTG_2020_Map!$AK128=NTG_2020_fr_DEER[[#All],[NTG_ID]])*(NTG_2020_Map!$AL128=NTG_2020_fr_DEER[[#All],[Version]]),0),MATCH(AP$2,NTG_2020_fr_DEER[#Headers],0))</f>
        <v>0.85</v>
      </c>
      <c r="AQ128" s="48" t="str" cm="1">
        <f t="array" ref="AQ128">INDEX(NTG_2020_fr_DEER[#All],MATCH(1,(NTG_2020_Map!$AK128=NTG_2020_fr_DEER[[#All],[NTG_ID]])*(NTG_2020_Map!$AL128=NTG_2020_fr_DEER[[#All],[Version]]),0),MATCH(AQ$2,NTG_2020_fr_DEER[#Headers],0))</f>
        <v>Default for Water-Energy-Nexus cold-water measures</v>
      </c>
      <c r="AR128" s="48" t="str" cm="1">
        <f t="array" ref="AR128">INDEX(NTG_2020_fr_DEER[#All],MATCH(1,(NTG_2020_Map!$AK128=NTG_2020_fr_DEER[[#All],[NTG_ID]])*(NTG_2020_Map!$AL128=NTG_2020_fr_DEER[[#All],[Version]]),0),MATCH(AR$2,NTG_2020_fr_DEER[#Headers],0))</f>
        <v>Cust-Gen|Deem</v>
      </c>
      <c r="AS128" s="48" t="str" cm="1">
        <f t="array" ref="AS128">INDEX(NTG_2020_fr_DEER[#All],MATCH(1,(NTG_2020_Map!$AK128=NTG_2020_fr_DEER[[#All],[NTG_ID]])*(NTG_2020_Map!$AL128=NTG_2020_fr_DEER[[#All],[Version]]),0),MATCH(AS$2,NTG_2020_fr_DEER[#Headers],0))</f>
        <v>AR|BRO-Op|NC|NR</v>
      </c>
      <c r="AT128" s="48" t="str" cm="1">
        <f t="array" ref="AT128">INDEX(NTG_2020_fr_DEER[#All],MATCH(1,(NTG_2020_Map!$AK128=NTG_2020_fr_DEER[[#All],[NTG_ID]])*(NTG_2020_Map!$AL128=NTG_2020_fr_DEER[[#All],[Version]]),0),MATCH(AT$2,NTG_2020_fr_DEER[#Headers],0))</f>
        <v>Up-Manuf|Mid-Distr|Mid-Retail|Down|DI</v>
      </c>
      <c r="AU128" s="48" cm="1">
        <f t="array" ref="AU128">INDEX(NTG_2020_fr_DEER[#All],MATCH(1,(NTG_2020_Map!$AK128=NTG_2020_fr_DEER[[#All],[NTG_ID]])*(NTG_2020_Map!$AL128=NTG_2020_fr_DEER[[#All],[Version]]),0),MATCH(AU$2,NTG_2020_fr_DEER[#Headers],0))</f>
        <v>0</v>
      </c>
      <c r="AV128" s="49" t="str" cm="1">
        <f t="array" ref="AV128">INDEX(NTG_2020_fr_DEER[#All],MATCH(1,(NTG_2020_Map!$AK128=NTG_2020_fr_DEER[[#All],[NTG_ID]])*(NTG_2020_Map!$AL128=NTG_2020_fr_DEER[[#All],[Version]]),0),MATCH(AV$2,NTG_2020_fr_DEER[#Headers],0))</f>
        <v>1</v>
      </c>
      <c r="AW128" s="49" t="str" cm="1">
        <f t="array" ref="AW128">INDEX(NTG_2020_fr_DEER[#All],MATCH(1,(NTG_2020_Map!$AK128=NTG_2020_fr_DEER[[#All],[NTG_ID]])*(NTG_2020_Map!$AL128=NTG_2020_fr_DEER[[#All],[Version]]),0),MATCH(AW$2,NTG_2020_fr_DEER[#Headers],0))</f>
        <v>1</v>
      </c>
      <c r="AX128" s="49" t="str" cm="1">
        <f t="array" ref="AX128">INDEX(NTG_2020_fr_DEER[#All],MATCH(1,(NTG_2020_Map!$AK128=NTG_2020_fr_DEER[[#All],[NTG_ID]])*(NTG_2020_Map!$AL128=NTG_2020_fr_DEER[[#All],[Version]]),0),MATCH(AX$2,NTG_2020_fr_DEER[#Headers],0))</f>
        <v>1</v>
      </c>
      <c r="AY128" s="50" cm="1">
        <f t="array" ref="AY128">INDEX(NTG_2020_fr_DEER[#All],MATCH(1,(NTG_2020_Map!$AK128=NTG_2020_fr_DEER[[#All],[NTG_ID]])*(NTG_2020_Map!$AL128=NTG_2020_fr_DEER[[#All],[Version]]),0),MATCH(AY$2,NTG_2020_fr_DEER[#Headers],0))</f>
        <v>45448.631355127312</v>
      </c>
      <c r="AZ128" s="48" t="str" cm="1">
        <f t="array" ref="AZ128">INDEX(NTG_2020_fr_DEER[#All],MATCH(1,(NTG_2020_Map!$AK128=NTG_2020_fr_DEER[[#All],[NTG_ID]])*(NTG_2020_Map!$AL128=NTG_2020_fr_DEER[[#All],[Version]]),0),MATCH(AZ$2,NTG_2020_fr_DEER[#Headers],0))</f>
        <v/>
      </c>
      <c r="BA128" s="48" t="str" cm="1">
        <f t="array" ref="BA128">INDEX(NTG_2020_fr_DEER[#All],MATCH(1,(NTG_2020_Map!$AK128=NTG_2020_fr_DEER[[#All],[NTG_ID]])*(NTG_2020_Map!$AL128=NTG_2020_fr_DEER[[#All],[Version]]),0),MATCH(BA$2,NTG_2020_fr_DEER[#Headers],0))</f>
        <v>Deemed Ex Ante Team</v>
      </c>
      <c r="BB128" s="50" cm="1">
        <f t="array" ref="BB128">INDEX(NTG_2020_fr_DEER[#All],MATCH(1,(NTG_2020_Map!$AK128=NTG_2020_fr_DEER[[#All],[NTG_ID]])*(NTG_2020_Map!$AL128=NTG_2020_fr_DEER[[#All],[Version]]),0),MATCH(BB$2,NTG_2020_fr_DEER[#Headers],0))</f>
        <v>45448.631355127312</v>
      </c>
      <c r="BC128" s="48" t="str" cm="1">
        <f t="array" ref="BC128">INDEX(NTG_2020_fr_DEER[#All],MATCH(1,(NTG_2020_Map!$AK128=NTG_2020_fr_DEER[[#All],[NTG_ID]])*(NTG_2020_Map!$AL128=NTG_2020_fr_DEER[[#All],[Version]]),0),MATCH(BC$2,NTG_2020_fr_DEER[#Headers],0))</f>
        <v>Per D.15-09-023, O.P. 7 at 73, "We approve the following program and measure impact values for water-energy projects: (a) Locked in default net-to-gross ratio of .85;"</v>
      </c>
      <c r="BD128" s="48" t="str" cm="1">
        <f t="array" ref="BD128">INDEX(NTG_2020_fr_DEER[#All],MATCH(1,(NTG_2020_Map!$AK126=NTG_2020_fr_DEER[[#All],[NTG_ID]])*(NTG_2020_Map!$AL126=NTG_2020_fr_DEER[[#All],[Version]]),0),MATCH(BD$2,NTG_2020_fr_DEER[#Headers],0))</f>
        <v>Deemed Ex Ante Team</v>
      </c>
    </row>
    <row r="129" spans="1:56" ht="42" hidden="1">
      <c r="A129" s="42" t="str">
        <f t="shared" si="26"/>
        <v/>
      </c>
      <c r="B129" s="43" t="str">
        <f t="shared" si="26"/>
        <v/>
      </c>
      <c r="C129" s="43"/>
      <c r="D129" s="43" t="str">
        <f t="shared" si="19"/>
        <v/>
      </c>
      <c r="E129" s="43"/>
      <c r="F129" s="43" t="str">
        <f t="shared" si="20"/>
        <v/>
      </c>
      <c r="G129" s="43"/>
      <c r="H129" s="43" t="str">
        <f t="shared" si="27"/>
        <v/>
      </c>
      <c r="I129" s="43" t="str">
        <f t="shared" si="27"/>
        <v/>
      </c>
      <c r="J129" s="43"/>
      <c r="K129" s="43" t="str">
        <f t="shared" si="28"/>
        <v/>
      </c>
      <c r="L129" s="43" t="str">
        <f t="shared" si="28"/>
        <v/>
      </c>
      <c r="M129" s="43" t="str">
        <f t="shared" si="28"/>
        <v/>
      </c>
      <c r="N129" s="105" t="str">
        <f t="shared" si="28"/>
        <v/>
      </c>
      <c r="O129" s="106" t="str">
        <f t="shared" si="28"/>
        <v/>
      </c>
      <c r="P129" s="113">
        <f t="shared" si="28"/>
        <v>1</v>
      </c>
      <c r="Q129" s="42">
        <f t="shared" si="29"/>
        <v>1</v>
      </c>
      <c r="R129" s="43">
        <f t="shared" si="29"/>
        <v>1</v>
      </c>
      <c r="S129" s="43">
        <f t="shared" si="29"/>
        <v>1</v>
      </c>
      <c r="T129" s="43">
        <f t="shared" si="29"/>
        <v>1</v>
      </c>
      <c r="U129" s="43">
        <f t="shared" si="29"/>
        <v>1</v>
      </c>
      <c r="V129" s="43">
        <f t="shared" si="29"/>
        <v>1</v>
      </c>
      <c r="W129" s="43">
        <f t="shared" si="29"/>
        <v>1</v>
      </c>
      <c r="X129" s="44">
        <f t="shared" si="29"/>
        <v>1</v>
      </c>
      <c r="Y129" s="42" t="str">
        <f t="shared" si="30"/>
        <v/>
      </c>
      <c r="Z129" s="43" t="str">
        <f t="shared" si="30"/>
        <v/>
      </c>
      <c r="AA129" s="43" t="str">
        <f t="shared" si="30"/>
        <v/>
      </c>
      <c r="AB129" s="43" t="str">
        <f t="shared" si="30"/>
        <v/>
      </c>
      <c r="AC129" s="105" t="str">
        <f t="shared" si="30"/>
        <v/>
      </c>
      <c r="AD129" s="106">
        <f t="shared" si="30"/>
        <v>1</v>
      </c>
      <c r="AE129" s="106">
        <f t="shared" si="30"/>
        <v>1</v>
      </c>
      <c r="AF129" s="106">
        <f t="shared" si="30"/>
        <v>1</v>
      </c>
      <c r="AG129" s="106">
        <f t="shared" si="30"/>
        <v>1</v>
      </c>
      <c r="AH129" s="107" t="str">
        <f t="shared" si="30"/>
        <v/>
      </c>
      <c r="AI129" s="96" t="str">
        <f t="shared" si="17"/>
        <v/>
      </c>
      <c r="AJ129" s="45" t="str">
        <f t="shared" si="22"/>
        <v/>
      </c>
      <c r="AK129" s="52" t="s">
        <v>16</v>
      </c>
      <c r="AL129" s="46" t="s">
        <v>698</v>
      </c>
      <c r="AM129" s="47">
        <v>46023</v>
      </c>
      <c r="AN129" s="47" t="str" cm="1">
        <f t="array" ref="AN129">IF(INDEX(NTG_2020_fr_DEER[#All],MATCH(1,(NTG_2020_Map!$AK129=NTG_2020_fr_DEER[[#All],[NTG_ID]])*(NTG_2020_Map!$AL129=NTG_2020_fr_DEER[[#All],[Version]]),0),MATCH(AN$2,NTG_2020_fr_DEER[#Headers],0))=0,"",INDEX(NTG_2020_fr_DEER[#All],MATCH(1,(NTG_2020_Map!$AK129=NTG_2020_fr_DEER[[#All],[NTG_ID]])*(NTG_2020_Map!$AL129=NTG_2020_fr_DEER[[#All],[Version]]),0),MATCH(AN$2,NTG_2020_fr_DEER[#Headers],0)))</f>
        <v/>
      </c>
      <c r="AO129" s="101" cm="1">
        <f t="array" ref="AO129">INDEX(NTG_2020_fr_DEER[#All],MATCH(1,(NTG_2020_Map!$AK129=NTG_2020_fr_DEER[[#All],[NTG_ID]])*(NTG_2020_Map!$AL129=NTG_2020_fr_DEER[[#All],[Version]]),0),MATCH(AO$2,NTG_2020_fr_DEER[#Headers],0))</f>
        <v>0.6</v>
      </c>
      <c r="AP129" s="101" cm="1">
        <f t="array" ref="AP129">INDEX(NTG_2020_fr_DEER[#All],MATCH(1,(NTG_2020_Map!$AK129=NTG_2020_fr_DEER[[#All],[NTG_ID]])*(NTG_2020_Map!$AL129=NTG_2020_fr_DEER[[#All],[Version]]),0),MATCH(AP$2,NTG_2020_fr_DEER[#Headers],0))</f>
        <v>0.6</v>
      </c>
      <c r="AQ129" s="48" t="str" cm="1">
        <f t="array" ref="AQ129">INDEX(NTG_2020_fr_DEER[#All],MATCH(1,(NTG_2020_Map!$AK129=NTG_2020_fr_DEER[[#All],[NTG_ID]])*(NTG_2020_Map!$AL129=NTG_2020_fr_DEER[[#All],[Version]]),0),MATCH(AQ$2,NTG_2020_fr_DEER[#Headers],0))</f>
        <v>Measures not covered by other NTG values and measure technology type has been available in marketplace for more than 2 years</v>
      </c>
      <c r="AR129" s="48" t="str" cm="1">
        <f t="array" ref="AR129">INDEX(NTG_2020_fr_DEER[#All],MATCH(1,(NTG_2020_Map!$AK129=NTG_2020_fr_DEER[[#All],[NTG_ID]])*(NTG_2020_Map!$AL129=NTG_2020_fr_DEER[[#All],[Version]]),0),MATCH(AR$2,NTG_2020_fr_DEER[#Headers],0))</f>
        <v>Deem</v>
      </c>
      <c r="AS129" s="48" t="str" cm="1">
        <f t="array" ref="AS129">INDEX(NTG_2020_fr_DEER[#All],MATCH(1,(NTG_2020_Map!$AK129=NTG_2020_fr_DEER[[#All],[NTG_ID]])*(NTG_2020_Map!$AL129=NTG_2020_fr_DEER[[#All],[Version]]),0),MATCH(AS$2,NTG_2020_fr_DEER[#Headers],0))</f>
        <v>AOE|AR|BRO-Bhv|BRO-Op|BRO-RCx|BW|NC|NR</v>
      </c>
      <c r="AT129" s="48" t="str" cm="1">
        <f t="array" ref="AT129">INDEX(NTG_2020_fr_DEER[#All],MATCH(1,(NTG_2020_Map!$AK129=NTG_2020_fr_DEER[[#All],[NTG_ID]])*(NTG_2020_Map!$AL129=NTG_2020_fr_DEER[[#All],[Version]]),0),MATCH(AT$2,NTG_2020_fr_DEER[#Headers],0))</f>
        <v>Up-Manuf|Mid-Distr|Mid-Retail|Down</v>
      </c>
      <c r="AU129" s="48" cm="1">
        <f t="array" ref="AU129">INDEX(NTG_2020_fr_DEER[#All],MATCH(1,(NTG_2020_Map!$AK129=NTG_2020_fr_DEER[[#All],[NTG_ID]])*(NTG_2020_Map!$AL129=NTG_2020_fr_DEER[[#All],[Version]]),0),MATCH(AU$2,NTG_2020_fr_DEER[#Headers],0))</f>
        <v>0</v>
      </c>
      <c r="AV129" s="49" t="str" cm="1">
        <f t="array" ref="AV129">INDEX(NTG_2020_fr_DEER[#All],MATCH(1,(NTG_2020_Map!$AK129=NTG_2020_fr_DEER[[#All],[NTG_ID]])*(NTG_2020_Map!$AL129=NTG_2020_fr_DEER[[#All],[Version]]),0),MATCH(AV$2,NTG_2020_fr_DEER[#Headers],0))</f>
        <v>1</v>
      </c>
      <c r="AW129" s="49" t="str" cm="1">
        <f t="array" ref="AW129">INDEX(NTG_2020_fr_DEER[#All],MATCH(1,(NTG_2020_Map!$AK129=NTG_2020_fr_DEER[[#All],[NTG_ID]])*(NTG_2020_Map!$AL129=NTG_2020_fr_DEER[[#All],[Version]]),0),MATCH(AW$2,NTG_2020_fr_DEER[#Headers],0))</f>
        <v>1</v>
      </c>
      <c r="AX129" s="49" t="str" cm="1">
        <f t="array" ref="AX129">INDEX(NTG_2020_fr_DEER[#All],MATCH(1,(NTG_2020_Map!$AK129=NTG_2020_fr_DEER[[#All],[NTG_ID]])*(NTG_2020_Map!$AL129=NTG_2020_fr_DEER[[#All],[Version]]),0),MATCH(AX$2,NTG_2020_fr_DEER[#Headers],0))</f>
        <v>1</v>
      </c>
      <c r="AY129" s="50" cm="1">
        <f t="array" ref="AY129">INDEX(NTG_2020_fr_DEER[#All],MATCH(1,(NTG_2020_Map!$AK129=NTG_2020_fr_DEER[[#All],[NTG_ID]])*(NTG_2020_Map!$AL129=NTG_2020_fr_DEER[[#All],[Version]]),0),MATCH(AY$2,NTG_2020_fr_DEER[#Headers],0))</f>
        <v>45448.631355127312</v>
      </c>
      <c r="AZ129" s="48" t="str" cm="1">
        <f t="array" ref="AZ129">INDEX(NTG_2020_fr_DEER[#All],MATCH(1,(NTG_2020_Map!$AK129=NTG_2020_fr_DEER[[#All],[NTG_ID]])*(NTG_2020_Map!$AL129=NTG_2020_fr_DEER[[#All],[Version]]),0),MATCH(AZ$2,NTG_2020_fr_DEER[#Headers],0))</f>
        <v/>
      </c>
      <c r="BA129" s="48" t="str" cm="1">
        <f t="array" ref="BA129">INDEX(NTG_2020_fr_DEER[#All],MATCH(1,(NTG_2020_Map!$AK129=NTG_2020_fr_DEER[[#All],[NTG_ID]])*(NTG_2020_Map!$AL129=NTG_2020_fr_DEER[[#All],[Version]]),0),MATCH(BA$2,NTG_2020_fr_DEER[#Headers],0))</f>
        <v>Deemed Ex Ante Team</v>
      </c>
      <c r="BB129" s="50" cm="1">
        <f t="array" ref="BB129">INDEX(NTG_2020_fr_DEER[#All],MATCH(1,(NTG_2020_Map!$AK129=NTG_2020_fr_DEER[[#All],[NTG_ID]])*(NTG_2020_Map!$AL129=NTG_2020_fr_DEER[[#All],[Version]]),0),MATCH(BB$2,NTG_2020_fr_DEER[#Headers],0))</f>
        <v>45448.631355127312</v>
      </c>
      <c r="BC129" s="48" t="str" cm="1">
        <f t="array" ref="BC129">INDEX(NTG_2020_fr_DEER[#All],MATCH(1,(NTG_2020_Map!$AK129=NTG_2020_fr_DEER[[#All],[NTG_ID]])*(NTG_2020_Map!$AL129=NTG_2020_fr_DEER[[#All],[Version]]),0),MATCH(BC$2,NTG_2020_fr_DEER[#Headers],0))</f>
        <v/>
      </c>
      <c r="BD129" s="48" t="str" cm="1">
        <f t="array" ref="BD129">INDEX(NTG_2020_fr_DEER[#All],MATCH(1,(NTG_2020_Map!$AK127=NTG_2020_fr_DEER[[#All],[NTG_ID]])*(NTG_2020_Map!$AL127=NTG_2020_fr_DEER[[#All],[Version]]),0),MATCH(BD$2,NTG_2020_fr_DEER[#Headers],0))</f>
        <v>Deemed Ex Ante Team</v>
      </c>
    </row>
    <row r="130" spans="1:56" ht="31.5" hidden="1">
      <c r="A130" s="42" t="str">
        <f t="shared" si="26"/>
        <v/>
      </c>
      <c r="B130" s="43">
        <f t="shared" si="26"/>
        <v>1</v>
      </c>
      <c r="C130" s="43"/>
      <c r="D130" s="43" t="str">
        <f t="shared" si="19"/>
        <v/>
      </c>
      <c r="E130" s="43"/>
      <c r="F130" s="43" t="str">
        <f t="shared" si="20"/>
        <v/>
      </c>
      <c r="G130" s="43"/>
      <c r="H130" s="43" t="str">
        <f t="shared" si="27"/>
        <v/>
      </c>
      <c r="I130" s="43" t="str">
        <f t="shared" si="27"/>
        <v/>
      </c>
      <c r="J130" s="43"/>
      <c r="K130" s="43" t="str">
        <f t="shared" si="28"/>
        <v/>
      </c>
      <c r="L130" s="43" t="str">
        <f t="shared" si="28"/>
        <v/>
      </c>
      <c r="M130" s="43" t="str">
        <f t="shared" si="28"/>
        <v/>
      </c>
      <c r="N130" s="105" t="str">
        <f t="shared" si="28"/>
        <v/>
      </c>
      <c r="O130" s="106" t="str">
        <f t="shared" si="28"/>
        <v/>
      </c>
      <c r="P130" s="113">
        <f t="shared" si="28"/>
        <v>1</v>
      </c>
      <c r="Q130" s="42">
        <f t="shared" si="29"/>
        <v>1</v>
      </c>
      <c r="R130" s="43">
        <f t="shared" si="29"/>
        <v>1</v>
      </c>
      <c r="S130" s="43" t="str">
        <f t="shared" si="29"/>
        <v/>
      </c>
      <c r="T130" s="43" t="str">
        <f t="shared" si="29"/>
        <v/>
      </c>
      <c r="U130" s="43">
        <f t="shared" si="29"/>
        <v>1</v>
      </c>
      <c r="V130" s="43">
        <f t="shared" si="29"/>
        <v>1</v>
      </c>
      <c r="W130" s="43" t="str">
        <f t="shared" si="29"/>
        <v/>
      </c>
      <c r="X130" s="44">
        <f t="shared" si="29"/>
        <v>1</v>
      </c>
      <c r="Y130" s="42" t="str">
        <f t="shared" si="30"/>
        <v/>
      </c>
      <c r="Z130" s="43" t="str">
        <f t="shared" si="30"/>
        <v/>
      </c>
      <c r="AA130" s="43" t="str">
        <f t="shared" si="30"/>
        <v/>
      </c>
      <c r="AB130" s="43" t="str">
        <f t="shared" si="30"/>
        <v/>
      </c>
      <c r="AC130" s="105" t="str">
        <f t="shared" si="30"/>
        <v/>
      </c>
      <c r="AD130" s="106" t="str">
        <f t="shared" si="30"/>
        <v/>
      </c>
      <c r="AE130" s="106" t="str">
        <f t="shared" si="30"/>
        <v/>
      </c>
      <c r="AF130" s="106" t="str">
        <f t="shared" si="30"/>
        <v/>
      </c>
      <c r="AG130" s="106" t="str">
        <f t="shared" si="30"/>
        <v/>
      </c>
      <c r="AH130" s="107">
        <f t="shared" si="30"/>
        <v>1</v>
      </c>
      <c r="AI130" s="96" t="str">
        <f t="shared" si="17"/>
        <v/>
      </c>
      <c r="AJ130" s="45">
        <f t="shared" si="22"/>
        <v>1</v>
      </c>
      <c r="AK130" s="52" t="s">
        <v>764</v>
      </c>
      <c r="AL130" s="46" t="s">
        <v>698</v>
      </c>
      <c r="AM130" s="47">
        <v>46023</v>
      </c>
      <c r="AN130" s="47" t="str" cm="1">
        <f t="array" ref="AN130">IF(INDEX(NTG_2020_fr_DEER[#All],MATCH(1,(NTG_2020_Map!$AK130=NTG_2020_fr_DEER[[#All],[NTG_ID]])*(NTG_2020_Map!$AL130=NTG_2020_fr_DEER[[#All],[Version]]),0),MATCH(AN$2,NTG_2020_fr_DEER[#Headers],0))=0,"",INDEX(NTG_2020_fr_DEER[#All],MATCH(1,(NTG_2020_Map!$AK130=NTG_2020_fr_DEER[[#All],[NTG_ID]])*(NTG_2020_Map!$AL130=NTG_2020_fr_DEER[[#All],[Version]]),0),MATCH(AN$2,NTG_2020_fr_DEER[#Headers],0)))</f>
        <v/>
      </c>
      <c r="AO130" s="101" cm="1">
        <f t="array" ref="AO130">INDEX(NTG_2020_fr_DEER[#All],MATCH(1,(NTG_2020_Map!$AK130=NTG_2020_fr_DEER[[#All],[NTG_ID]])*(NTG_2020_Map!$AL130=NTG_2020_fr_DEER[[#All],[Version]]),0),MATCH(AO$2,NTG_2020_fr_DEER[#Headers],0))</f>
        <v>0.7</v>
      </c>
      <c r="AP130" s="101" cm="1">
        <f t="array" ref="AP130">INDEX(NTG_2020_fr_DEER[#All],MATCH(1,(NTG_2020_Map!$AK130=NTG_2020_fr_DEER[[#All],[NTG_ID]])*(NTG_2020_Map!$AL130=NTG_2020_fr_DEER[[#All],[Version]]),0),MATCH(AP$2,NTG_2020_fr_DEER[#Headers],0))</f>
        <v>0.7</v>
      </c>
      <c r="AQ130" s="48" t="str" cm="1">
        <f t="array" ref="AQ130">INDEX(NTG_2020_fr_DEER[#All],MATCH(1,(NTG_2020_Map!$AK130=NTG_2020_fr_DEER[[#All],[NTG_ID]])*(NTG_2020_Map!$AL130=NTG_2020_fr_DEER[[#All],[Version]]),0),MATCH(AQ$2,NTG_2020_fr_DEER[#Headers],0))</f>
        <v>Direct install measure for Commercial sector, any building type</v>
      </c>
      <c r="AR130" s="48" t="str" cm="1">
        <f t="array" ref="AR130">INDEX(NTG_2020_fr_DEER[#All],MATCH(1,(NTG_2020_Map!$AK130=NTG_2020_fr_DEER[[#All],[NTG_ID]])*(NTG_2020_Map!$AL130=NTG_2020_fr_DEER[[#All],[Version]]),0),MATCH(AR$2,NTG_2020_fr_DEER[#Headers],0))</f>
        <v>Cust-Gen|Deem</v>
      </c>
      <c r="AS130" s="48" t="str" cm="1">
        <f t="array" ref="AS130">INDEX(NTG_2020_fr_DEER[#All],MATCH(1,(NTG_2020_Map!$AK130=NTG_2020_fr_DEER[[#All],[NTG_ID]])*(NTG_2020_Map!$AL130=NTG_2020_fr_DEER[[#All],[Version]]),0),MATCH(AS$2,NTG_2020_fr_DEER[#Headers],0))</f>
        <v>AOE|AR|BRO-RCx|BW|NR</v>
      </c>
      <c r="AT130" s="48" t="str" cm="1">
        <f t="array" ref="AT130">INDEX(NTG_2020_fr_DEER[#All],MATCH(1,(NTG_2020_Map!$AK130=NTG_2020_fr_DEER[[#All],[NTG_ID]])*(NTG_2020_Map!$AL130=NTG_2020_fr_DEER[[#All],[Version]]),0),MATCH(AT$2,NTG_2020_fr_DEER[#Headers],0))</f>
        <v>DI</v>
      </c>
      <c r="AU130" s="48" cm="1">
        <f t="array" ref="AU130">INDEX(NTG_2020_fr_DEER[#All],MATCH(1,(NTG_2020_Map!$AK130=NTG_2020_fr_DEER[[#All],[NTG_ID]])*(NTG_2020_Map!$AL130=NTG_2020_fr_DEER[[#All],[Version]]),0),MATCH(AU$2,NTG_2020_fr_DEER[#Headers],0))</f>
        <v>0</v>
      </c>
      <c r="AV130" s="49" t="str" cm="1">
        <f t="array" ref="AV130">INDEX(NTG_2020_fr_DEER[#All],MATCH(1,(NTG_2020_Map!$AK130=NTG_2020_fr_DEER[[#All],[NTG_ID]])*(NTG_2020_Map!$AL130=NTG_2020_fr_DEER[[#All],[Version]]),0),MATCH(AV$2,NTG_2020_fr_DEER[#Headers],0))</f>
        <v>1</v>
      </c>
      <c r="AW130" s="49" t="str" cm="1">
        <f t="array" ref="AW130">INDEX(NTG_2020_fr_DEER[#All],MATCH(1,(NTG_2020_Map!$AK130=NTG_2020_fr_DEER[[#All],[NTG_ID]])*(NTG_2020_Map!$AL130=NTG_2020_fr_DEER[[#All],[Version]]),0),MATCH(AW$2,NTG_2020_fr_DEER[#Headers],0))</f>
        <v>1</v>
      </c>
      <c r="AX130" s="49" t="str" cm="1">
        <f t="array" ref="AX130">INDEX(NTG_2020_fr_DEER[#All],MATCH(1,(NTG_2020_Map!$AK130=NTG_2020_fr_DEER[[#All],[NTG_ID]])*(NTG_2020_Map!$AL130=NTG_2020_fr_DEER[[#All],[Version]]),0),MATCH(AX$2,NTG_2020_fr_DEER[#Headers],0))</f>
        <v>1</v>
      </c>
      <c r="AY130" s="50" cm="1">
        <f t="array" ref="AY130">INDEX(NTG_2020_fr_DEER[#All],MATCH(1,(NTG_2020_Map!$AK130=NTG_2020_fr_DEER[[#All],[NTG_ID]])*(NTG_2020_Map!$AL130=NTG_2020_fr_DEER[[#All],[Version]]),0),MATCH(AY$2,NTG_2020_fr_DEER[#Headers],0))</f>
        <v>45448.631355127312</v>
      </c>
      <c r="AZ130" s="48" t="str" cm="1">
        <f t="array" ref="AZ130">INDEX(NTG_2020_fr_DEER[#All],MATCH(1,(NTG_2020_Map!$AK130=NTG_2020_fr_DEER[[#All],[NTG_ID]])*(NTG_2020_Map!$AL130=NTG_2020_fr_DEER[[#All],[Version]]),0),MATCH(AZ$2,NTG_2020_fr_DEER[#Headers],0))</f>
        <v/>
      </c>
      <c r="BA130" s="48" t="str" cm="1">
        <f t="array" ref="BA130">INDEX(NTG_2020_fr_DEER[#All],MATCH(1,(NTG_2020_Map!$AK130=NTG_2020_fr_DEER[[#All],[NTG_ID]])*(NTG_2020_Map!$AL130=NTG_2020_fr_DEER[[#All],[Version]]),0),MATCH(BA$2,NTG_2020_fr_DEER[#Headers],0))</f>
        <v>Deemed Ex Ante Team</v>
      </c>
      <c r="BB130" s="50" cm="1">
        <f t="array" ref="BB130">INDEX(NTG_2020_fr_DEER[#All],MATCH(1,(NTG_2020_Map!$AK130=NTG_2020_fr_DEER[[#All],[NTG_ID]])*(NTG_2020_Map!$AL130=NTG_2020_fr_DEER[[#All],[Version]]),0),MATCH(BB$2,NTG_2020_fr_DEER[#Headers],0))</f>
        <v>45448.631355127312</v>
      </c>
      <c r="BC130" s="48" t="str" cm="1">
        <f t="array" ref="BC130">INDEX(NTG_2020_fr_DEER[#All],MATCH(1,(NTG_2020_Map!$AK130=NTG_2020_fr_DEER[[#All],[NTG_ID]])*(NTG_2020_Map!$AL130=NTG_2020_fr_DEER[[#All],[Version]]),0),MATCH(BC$2,NTG_2020_fr_DEER[#Headers],0))</f>
        <v>Per Forward-Looking Research: Cross-Program Net-to-Gross Ratios for Hart-to-Reach Customers of Deemed Measures, p. 4.</v>
      </c>
      <c r="BD130" s="48" t="str" cm="1">
        <f t="array" ref="BD130">INDEX(NTG_2020_fr_DEER[#All],MATCH(1,(NTG_2020_Map!$AK128=NTG_2020_fr_DEER[[#All],[NTG_ID]])*(NTG_2020_Map!$AL128=NTG_2020_fr_DEER[[#All],[Version]]),0),MATCH(BD$2,NTG_2020_fr_DEER[#Headers],0))</f>
        <v>Deemed Ex Ante Team</v>
      </c>
    </row>
    <row r="131" spans="1:56" ht="31.5" hidden="1">
      <c r="A131" s="42" t="str">
        <f t="shared" si="26"/>
        <v/>
      </c>
      <c r="B131" s="43">
        <f t="shared" si="26"/>
        <v>1</v>
      </c>
      <c r="C131" s="43"/>
      <c r="D131" s="43" t="str">
        <f t="shared" si="19"/>
        <v/>
      </c>
      <c r="E131" s="43"/>
      <c r="F131" s="43" t="str">
        <f t="shared" si="20"/>
        <v/>
      </c>
      <c r="G131" s="43"/>
      <c r="H131" s="43" t="str">
        <f t="shared" si="27"/>
        <v/>
      </c>
      <c r="I131" s="43" t="str">
        <f t="shared" si="27"/>
        <v/>
      </c>
      <c r="J131" s="43"/>
      <c r="K131" s="43" t="str">
        <f t="shared" si="28"/>
        <v/>
      </c>
      <c r="L131" s="43" t="str">
        <f t="shared" si="28"/>
        <v/>
      </c>
      <c r="M131" s="43" t="str">
        <f t="shared" si="28"/>
        <v/>
      </c>
      <c r="N131" s="105" t="str">
        <f t="shared" si="28"/>
        <v/>
      </c>
      <c r="O131" s="106" t="str">
        <f t="shared" si="28"/>
        <v/>
      </c>
      <c r="P131" s="113">
        <f t="shared" si="28"/>
        <v>1</v>
      </c>
      <c r="Q131" s="42" t="str">
        <f t="shared" si="29"/>
        <v/>
      </c>
      <c r="R131" s="43">
        <f t="shared" si="29"/>
        <v>1</v>
      </c>
      <c r="S131" s="43" t="str">
        <f t="shared" si="29"/>
        <v/>
      </c>
      <c r="T131" s="43" t="str">
        <f t="shared" si="29"/>
        <v/>
      </c>
      <c r="U131" s="43" t="str">
        <f t="shared" si="29"/>
        <v/>
      </c>
      <c r="V131" s="43" t="str">
        <f t="shared" si="29"/>
        <v/>
      </c>
      <c r="W131" s="43">
        <f t="shared" si="29"/>
        <v>1</v>
      </c>
      <c r="X131" s="44">
        <f t="shared" si="29"/>
        <v>1</v>
      </c>
      <c r="Y131" s="42" t="str">
        <f t="shared" si="30"/>
        <v/>
      </c>
      <c r="Z131" s="43" t="str">
        <f t="shared" si="30"/>
        <v/>
      </c>
      <c r="AA131" s="43" t="str">
        <f t="shared" si="30"/>
        <v/>
      </c>
      <c r="AB131" s="43" t="str">
        <f t="shared" si="30"/>
        <v/>
      </c>
      <c r="AC131" s="105" t="str">
        <f t="shared" si="30"/>
        <v/>
      </c>
      <c r="AD131" s="106" t="str">
        <f t="shared" si="30"/>
        <v/>
      </c>
      <c r="AE131" s="106" t="str">
        <f t="shared" si="30"/>
        <v/>
      </c>
      <c r="AF131" s="106" t="str">
        <f t="shared" si="30"/>
        <v/>
      </c>
      <c r="AG131" s="106">
        <f t="shared" si="30"/>
        <v>1</v>
      </c>
      <c r="AH131" s="107">
        <f t="shared" si="30"/>
        <v>1</v>
      </c>
      <c r="AI131" s="96" t="str">
        <f t="shared" ref="AI131:AI194" si="31">IF(ISERROR(FIND(AI$2,$AK131)),"",1)</f>
        <v/>
      </c>
      <c r="AJ131" s="45">
        <f t="shared" si="22"/>
        <v>1</v>
      </c>
      <c r="AK131" s="52" t="s">
        <v>602</v>
      </c>
      <c r="AL131" s="46" t="s">
        <v>698</v>
      </c>
      <c r="AM131" s="47">
        <v>46023</v>
      </c>
      <c r="AN131" s="47" t="str" cm="1">
        <f t="array" ref="AN131">IF(INDEX(NTG_2020_fr_DEER[#All],MATCH(1,(NTG_2020_Map!$AK131=NTG_2020_fr_DEER[[#All],[NTG_ID]])*(NTG_2020_Map!$AL131=NTG_2020_fr_DEER[[#All],[Version]]),0),MATCH(AN$2,NTG_2020_fr_DEER[#Headers],0))=0,"",INDEX(NTG_2020_fr_DEER[#All],MATCH(1,(NTG_2020_Map!$AK131=NTG_2020_fr_DEER[[#All],[NTG_ID]])*(NTG_2020_Map!$AL131=NTG_2020_fr_DEER[[#All],[Version]]),0),MATCH(AN$2,NTG_2020_fr_DEER[#Headers],0)))</f>
        <v/>
      </c>
      <c r="AO131" s="101" cm="1">
        <f t="array" ref="AO131">INDEX(NTG_2020_fr_DEER[#All],MATCH(1,(NTG_2020_Map!$AK131=NTG_2020_fr_DEER[[#All],[NTG_ID]])*(NTG_2020_Map!$AL131=NTG_2020_fr_DEER[[#All],[Version]]),0),MATCH(AO$2,NTG_2020_fr_DEER[#Headers],0))</f>
        <v>0.35</v>
      </c>
      <c r="AP131" s="101" cm="1">
        <f t="array" ref="AP131">INDEX(NTG_2020_fr_DEER[#All],MATCH(1,(NTG_2020_Map!$AK131=NTG_2020_fr_DEER[[#All],[NTG_ID]])*(NTG_2020_Map!$AL131=NTG_2020_fr_DEER[[#All],[Version]]),0),MATCH(AP$2,NTG_2020_fr_DEER[#Headers],0))</f>
        <v>0.35</v>
      </c>
      <c r="AQ131" s="48" t="str" cm="1">
        <f t="array" ref="AQ131">INDEX(NTG_2020_fr_DEER[#All],MATCH(1,(NTG_2020_Map!$AK131=NTG_2020_fr_DEER[[#All],[NTG_ID]])*(NTG_2020_Map!$AL131=NTG_2020_fr_DEER[[#All],[Version]]),0),MATCH(AQ$2,NTG_2020_fr_DEER[#Headers],0))</f>
        <v>Commercial fryer</v>
      </c>
      <c r="AR131" s="48" t="str" cm="1">
        <f t="array" ref="AR131">INDEX(NTG_2020_fr_DEER[#All],MATCH(1,(NTG_2020_Map!$AK131=NTG_2020_fr_DEER[[#All],[NTG_ID]])*(NTG_2020_Map!$AL131=NTG_2020_fr_DEER[[#All],[Version]]),0),MATCH(AR$2,NTG_2020_fr_DEER[#Headers],0))</f>
        <v>Cust-Gen|Deem</v>
      </c>
      <c r="AS131" s="48" t="str" cm="1">
        <f t="array" ref="AS131">INDEX(NTG_2020_fr_DEER[#All],MATCH(1,(NTG_2020_Map!$AK131=NTG_2020_fr_DEER[[#All],[NTG_ID]])*(NTG_2020_Map!$AL131=NTG_2020_fr_DEER[[#All],[Version]]),0),MATCH(AS$2,NTG_2020_fr_DEER[#Headers],0))</f>
        <v>AR|NC|NR</v>
      </c>
      <c r="AT131" s="48" t="str" cm="1">
        <f t="array" ref="AT131">INDEX(NTG_2020_fr_DEER[#All],MATCH(1,(NTG_2020_Map!$AK131=NTG_2020_fr_DEER[[#All],[NTG_ID]])*(NTG_2020_Map!$AL131=NTG_2020_fr_DEER[[#All],[Version]]),0),MATCH(AT$2,NTG_2020_fr_DEER[#Headers],0))</f>
        <v>Down|DI</v>
      </c>
      <c r="AU131" s="48" cm="1">
        <f t="array" ref="AU131">INDEX(NTG_2020_fr_DEER[#All],MATCH(1,(NTG_2020_Map!$AK131=NTG_2020_fr_DEER[[#All],[NTG_ID]])*(NTG_2020_Map!$AL131=NTG_2020_fr_DEER[[#All],[Version]]),0),MATCH(AU$2,NTG_2020_fr_DEER[#Headers],0))</f>
        <v>0</v>
      </c>
      <c r="AV131" s="49" t="str" cm="1">
        <f t="array" ref="AV131">INDEX(NTG_2020_fr_DEER[#All],MATCH(1,(NTG_2020_Map!$AK131=NTG_2020_fr_DEER[[#All],[NTG_ID]])*(NTG_2020_Map!$AL131=NTG_2020_fr_DEER[[#All],[Version]]),0),MATCH(AV$2,NTG_2020_fr_DEER[#Headers],0))</f>
        <v>1</v>
      </c>
      <c r="AW131" s="49" t="str" cm="1">
        <f t="array" ref="AW131">INDEX(NTG_2020_fr_DEER[#All],MATCH(1,(NTG_2020_Map!$AK131=NTG_2020_fr_DEER[[#All],[NTG_ID]])*(NTG_2020_Map!$AL131=NTG_2020_fr_DEER[[#All],[Version]]),0),MATCH(AW$2,NTG_2020_fr_DEER[#Headers],0))</f>
        <v>1</v>
      </c>
      <c r="AX131" s="49" t="str" cm="1">
        <f t="array" ref="AX131">INDEX(NTG_2020_fr_DEER[#All],MATCH(1,(NTG_2020_Map!$AK131=NTG_2020_fr_DEER[[#All],[NTG_ID]])*(NTG_2020_Map!$AL131=NTG_2020_fr_DEER[[#All],[Version]]),0),MATCH(AX$2,NTG_2020_fr_DEER[#Headers],0))</f>
        <v>1</v>
      </c>
      <c r="AY131" s="50" cm="1">
        <f t="array" ref="AY131">INDEX(NTG_2020_fr_DEER[#All],MATCH(1,(NTG_2020_Map!$AK131=NTG_2020_fr_DEER[[#All],[NTG_ID]])*(NTG_2020_Map!$AL131=NTG_2020_fr_DEER[[#All],[Version]]),0),MATCH(AY$2,NTG_2020_fr_DEER[#Headers],0))</f>
        <v>45448.631355127312</v>
      </c>
      <c r="AZ131" s="48" t="str" cm="1">
        <f t="array" ref="AZ131">INDEX(NTG_2020_fr_DEER[#All],MATCH(1,(NTG_2020_Map!$AK131=NTG_2020_fr_DEER[[#All],[NTG_ID]])*(NTG_2020_Map!$AL131=NTG_2020_fr_DEER[[#All],[Version]]),0),MATCH(AZ$2,NTG_2020_fr_DEER[#Headers],0))</f>
        <v/>
      </c>
      <c r="BA131" s="48" t="str" cm="1">
        <f t="array" ref="BA131">INDEX(NTG_2020_fr_DEER[#All],MATCH(1,(NTG_2020_Map!$AK131=NTG_2020_fr_DEER[[#All],[NTG_ID]])*(NTG_2020_Map!$AL131=NTG_2020_fr_DEER[[#All],[Version]]),0),MATCH(BA$2,NTG_2020_fr_DEER[#Headers],0))</f>
        <v>Deemed Ex Ante Team</v>
      </c>
      <c r="BB131" s="50" cm="1">
        <f t="array" ref="BB131">INDEX(NTG_2020_fr_DEER[#All],MATCH(1,(NTG_2020_Map!$AK131=NTG_2020_fr_DEER[[#All],[NTG_ID]])*(NTG_2020_Map!$AL131=NTG_2020_fr_DEER[[#All],[Version]]),0),MATCH(BB$2,NTG_2020_fr_DEER[#Headers],0))</f>
        <v>45448.631355127312</v>
      </c>
      <c r="BC131" s="48" t="str" cm="1">
        <f t="array" ref="BC131">INDEX(NTG_2020_fr_DEER[#All],MATCH(1,(NTG_2020_Map!$AK131=NTG_2020_fr_DEER[[#All],[NTG_ID]])*(NTG_2020_Map!$AL131=NTG_2020_fr_DEER[[#All],[Version]]),0),MATCH(BC$2,NTG_2020_fr_DEER[#Headers],0))</f>
        <v>Per Group A-Final Impact Evaluation Non-Residential Deemed Pump and Food Service Program Year 2020, 2022-04-28, p. 6-16</v>
      </c>
      <c r="BD131" s="48" t="str" cm="1">
        <f t="array" ref="BD131">INDEX(NTG_2020_fr_DEER[#All],MATCH(1,(NTG_2020_Map!$AK129=NTG_2020_fr_DEER[[#All],[NTG_ID]])*(NTG_2020_Map!$AL129=NTG_2020_fr_DEER[[#All],[Version]]),0),MATCH(BD$2,NTG_2020_fr_DEER[#Headers],0))</f>
        <v>Deemed Ex Ante Team</v>
      </c>
    </row>
    <row r="132" spans="1:56" ht="31.5" hidden="1">
      <c r="A132" s="42" t="str">
        <f t="shared" ref="A132:B163" si="32">IF(ISERROR(FIND(A$2,$AR132)),"",1)</f>
        <v/>
      </c>
      <c r="B132" s="43" t="str">
        <f t="shared" si="32"/>
        <v/>
      </c>
      <c r="C132" s="43"/>
      <c r="D132" s="43" t="str">
        <f t="shared" ref="D132:D195" si="33">IF(ISERROR(FIND(D$2,$AR132)),"",1)</f>
        <v/>
      </c>
      <c r="E132" s="43"/>
      <c r="F132" s="43" t="str">
        <f t="shared" ref="F132:F195" si="34">IF(ISERROR(FIND(F$2,$AR132)),"",1)</f>
        <v/>
      </c>
      <c r="G132" s="43"/>
      <c r="H132" s="43" t="str">
        <f t="shared" ref="H132:I163" si="35">IF(ISERROR(FIND(H$2,$AR132)),"",1)</f>
        <v/>
      </c>
      <c r="I132" s="43" t="str">
        <f t="shared" si="35"/>
        <v/>
      </c>
      <c r="J132" s="43"/>
      <c r="K132" s="43" t="str">
        <f t="shared" si="28"/>
        <v/>
      </c>
      <c r="L132" s="43" t="str">
        <f t="shared" si="28"/>
        <v/>
      </c>
      <c r="M132" s="43" t="str">
        <f t="shared" si="28"/>
        <v/>
      </c>
      <c r="N132" s="105" t="str">
        <f t="shared" si="28"/>
        <v/>
      </c>
      <c r="O132" s="106" t="str">
        <f t="shared" si="28"/>
        <v/>
      </c>
      <c r="P132" s="113">
        <f t="shared" si="28"/>
        <v>1</v>
      </c>
      <c r="Q132" s="42" t="str">
        <f t="shared" si="29"/>
        <v/>
      </c>
      <c r="R132" s="43">
        <f t="shared" si="29"/>
        <v>1</v>
      </c>
      <c r="S132" s="43" t="str">
        <f t="shared" si="29"/>
        <v/>
      </c>
      <c r="T132" s="43" t="str">
        <f t="shared" si="29"/>
        <v/>
      </c>
      <c r="U132" s="43" t="str">
        <f t="shared" si="29"/>
        <v/>
      </c>
      <c r="V132" s="43" t="str">
        <f t="shared" si="29"/>
        <v/>
      </c>
      <c r="W132" s="43">
        <f t="shared" si="29"/>
        <v>1</v>
      </c>
      <c r="X132" s="44">
        <f t="shared" si="29"/>
        <v>1</v>
      </c>
      <c r="Y132" s="42" t="str">
        <f t="shared" si="30"/>
        <v/>
      </c>
      <c r="Z132" s="43" t="str">
        <f t="shared" si="30"/>
        <v/>
      </c>
      <c r="AA132" s="43" t="str">
        <f t="shared" si="30"/>
        <v/>
      </c>
      <c r="AB132" s="43" t="str">
        <f t="shared" si="30"/>
        <v/>
      </c>
      <c r="AC132" s="105" t="str">
        <f t="shared" si="30"/>
        <v/>
      </c>
      <c r="AD132" s="106">
        <f t="shared" si="30"/>
        <v>1</v>
      </c>
      <c r="AE132" s="106">
        <f t="shared" si="30"/>
        <v>1</v>
      </c>
      <c r="AF132" s="106">
        <f t="shared" si="30"/>
        <v>1</v>
      </c>
      <c r="AG132" s="106" t="str">
        <f t="shared" si="30"/>
        <v/>
      </c>
      <c r="AH132" s="107" t="str">
        <f t="shared" si="30"/>
        <v/>
      </c>
      <c r="AI132" s="96" t="str">
        <f t="shared" si="31"/>
        <v/>
      </c>
      <c r="AJ132" s="45" t="str">
        <f t="shared" ref="AJ132:AJ195" si="36">IF(OR($A132=1,$B132=1,$C132=1,$D132=1,$E132=1,$F132=1,$G132=1,$H132=1,$I132=1,$J132=1),1,"")</f>
        <v/>
      </c>
      <c r="AK132" s="52" t="s">
        <v>632</v>
      </c>
      <c r="AL132" s="46" t="s">
        <v>698</v>
      </c>
      <c r="AM132" s="47">
        <v>46023</v>
      </c>
      <c r="AN132" s="47" t="str" cm="1">
        <f t="array" ref="AN132">IF(INDEX(NTG_2020_fr_DEER[#All],MATCH(1,(NTG_2020_Map!$AK132=NTG_2020_fr_DEER[[#All],[NTG_ID]])*(NTG_2020_Map!$AL132=NTG_2020_fr_DEER[[#All],[Version]]),0),MATCH(AN$2,NTG_2020_fr_DEER[#Headers],0))=0,"",INDEX(NTG_2020_fr_DEER[#All],MATCH(1,(NTG_2020_Map!$AK132=NTG_2020_fr_DEER[[#All],[NTG_ID]])*(NTG_2020_Map!$AL132=NTG_2020_fr_DEER[[#All],[Version]]),0),MATCH(AN$2,NTG_2020_fr_DEER[#Headers],0)))</f>
        <v/>
      </c>
      <c r="AO132" s="101" cm="1">
        <f t="array" ref="AO132">INDEX(NTG_2020_fr_DEER[#All],MATCH(1,(NTG_2020_Map!$AK132=NTG_2020_fr_DEER[[#All],[NTG_ID]])*(NTG_2020_Map!$AL132=NTG_2020_fr_DEER[[#All],[Version]]),0),MATCH(AO$2,NTG_2020_fr_DEER[#Headers],0))</f>
        <v>0.1</v>
      </c>
      <c r="AP132" s="101" cm="1">
        <f t="array" ref="AP132">INDEX(NTG_2020_fr_DEER[#All],MATCH(1,(NTG_2020_Map!$AK132=NTG_2020_fr_DEER[[#All],[NTG_ID]])*(NTG_2020_Map!$AL132=NTG_2020_fr_DEER[[#All],[Version]]),0),MATCH(AP$2,NTG_2020_fr_DEER[#Headers],0))</f>
        <v>0.1</v>
      </c>
      <c r="AQ132" s="48" t="str" cm="1">
        <f t="array" ref="AQ132">INDEX(NTG_2020_fr_DEER[#All],MATCH(1,(NTG_2020_Map!$AK132=NTG_2020_fr_DEER[[#All],[NTG_ID]])*(NTG_2020_Map!$AL132=NTG_2020_fr_DEER[[#All],[Version]]),0),MATCH(AQ$2,NTG_2020_fr_DEER[#Headers],0))</f>
        <v>Water heating boiler, Commercial</v>
      </c>
      <c r="AR132" s="48" t="str" cm="1">
        <f t="array" ref="AR132">INDEX(NTG_2020_fr_DEER[#All],MATCH(1,(NTG_2020_Map!$AK132=NTG_2020_fr_DEER[[#All],[NTG_ID]])*(NTG_2020_Map!$AL132=NTG_2020_fr_DEER[[#All],[Version]]),0),MATCH(AR$2,NTG_2020_fr_DEER[#Headers],0))</f>
        <v>Deem</v>
      </c>
      <c r="AS132" s="48" t="str" cm="1">
        <f t="array" ref="AS132">INDEX(NTG_2020_fr_DEER[#All],MATCH(1,(NTG_2020_Map!$AK132=NTG_2020_fr_DEER[[#All],[NTG_ID]])*(NTG_2020_Map!$AL132=NTG_2020_fr_DEER[[#All],[Version]]),0),MATCH(AS$2,NTG_2020_fr_DEER[#Headers],0))</f>
        <v>AR|NC|NR</v>
      </c>
      <c r="AT132" s="48" t="str" cm="1">
        <f t="array" ref="AT132">INDEX(NTG_2020_fr_DEER[#All],MATCH(1,(NTG_2020_Map!$AK132=NTG_2020_fr_DEER[[#All],[NTG_ID]])*(NTG_2020_Map!$AL132=NTG_2020_fr_DEER[[#All],[Version]]),0),MATCH(AT$2,NTG_2020_fr_DEER[#Headers],0))</f>
        <v>Up-Manuf|Mid-Distr|Mid-Retail</v>
      </c>
      <c r="AU132" s="48" cm="1">
        <f t="array" ref="AU132">INDEX(NTG_2020_fr_DEER[#All],MATCH(1,(NTG_2020_Map!$AK132=NTG_2020_fr_DEER[[#All],[NTG_ID]])*(NTG_2020_Map!$AL132=NTG_2020_fr_DEER[[#All],[Version]]),0),MATCH(AU$2,NTG_2020_fr_DEER[#Headers],0))</f>
        <v>0</v>
      </c>
      <c r="AV132" s="49" t="str" cm="1">
        <f t="array" ref="AV132">INDEX(NTG_2020_fr_DEER[#All],MATCH(1,(NTG_2020_Map!$AK132=NTG_2020_fr_DEER[[#All],[NTG_ID]])*(NTG_2020_Map!$AL132=NTG_2020_fr_DEER[[#All],[Version]]),0),MATCH(AV$2,NTG_2020_fr_DEER[#Headers],0))</f>
        <v>1</v>
      </c>
      <c r="AW132" s="49" t="str" cm="1">
        <f t="array" ref="AW132">INDEX(NTG_2020_fr_DEER[#All],MATCH(1,(NTG_2020_Map!$AK132=NTG_2020_fr_DEER[[#All],[NTG_ID]])*(NTG_2020_Map!$AL132=NTG_2020_fr_DEER[[#All],[Version]]),0),MATCH(AW$2,NTG_2020_fr_DEER[#Headers],0))</f>
        <v>1</v>
      </c>
      <c r="AX132" s="49" t="str" cm="1">
        <f t="array" ref="AX132">INDEX(NTG_2020_fr_DEER[#All],MATCH(1,(NTG_2020_Map!$AK132=NTG_2020_fr_DEER[[#All],[NTG_ID]])*(NTG_2020_Map!$AL132=NTG_2020_fr_DEER[[#All],[Version]]),0),MATCH(AX$2,NTG_2020_fr_DEER[#Headers],0))</f>
        <v>1</v>
      </c>
      <c r="AY132" s="50" cm="1">
        <f t="array" ref="AY132">INDEX(NTG_2020_fr_DEER[#All],MATCH(1,(NTG_2020_Map!$AK132=NTG_2020_fr_DEER[[#All],[NTG_ID]])*(NTG_2020_Map!$AL132=NTG_2020_fr_DEER[[#All],[Version]]),0),MATCH(AY$2,NTG_2020_fr_DEER[#Headers],0))</f>
        <v>45448.631355127312</v>
      </c>
      <c r="AZ132" s="48" t="str" cm="1">
        <f t="array" ref="AZ132">INDEX(NTG_2020_fr_DEER[#All],MATCH(1,(NTG_2020_Map!$AK132=NTG_2020_fr_DEER[[#All],[NTG_ID]])*(NTG_2020_Map!$AL132=NTG_2020_fr_DEER[[#All],[Version]]),0),MATCH(AZ$2,NTG_2020_fr_DEER[#Headers],0))</f>
        <v/>
      </c>
      <c r="BA132" s="48" t="str" cm="1">
        <f t="array" ref="BA132">INDEX(NTG_2020_fr_DEER[#All],MATCH(1,(NTG_2020_Map!$AK132=NTG_2020_fr_DEER[[#All],[NTG_ID]])*(NTG_2020_Map!$AL132=NTG_2020_fr_DEER[[#All],[Version]]),0),MATCH(BA$2,NTG_2020_fr_DEER[#Headers],0))</f>
        <v>Deemed Ex Ante Team</v>
      </c>
      <c r="BB132" s="50" cm="1">
        <f t="array" ref="BB132">INDEX(NTG_2020_fr_DEER[#All],MATCH(1,(NTG_2020_Map!$AK132=NTG_2020_fr_DEER[[#All],[NTG_ID]])*(NTG_2020_Map!$AL132=NTG_2020_fr_DEER[[#All],[Version]]),0),MATCH(BB$2,NTG_2020_fr_DEER[#Headers],0))</f>
        <v>45448.631355127312</v>
      </c>
      <c r="BC132" s="48" t="str" cm="1">
        <f t="array" ref="BC132">INDEX(NTG_2020_fr_DEER[#All],MATCH(1,(NTG_2020_Map!$AK132=NTG_2020_fr_DEER[[#All],[NTG_ID]])*(NTG_2020_Map!$AL132=NTG_2020_fr_DEER[[#All],[Version]]),0),MATCH(BC$2,NTG_2020_fr_DEER[#Headers],0))</f>
        <v>Per Group A-Impact Evaluation Report Commercial HVAC Sector-Program Year 2020, 2022-04-29, p. 28</v>
      </c>
      <c r="BD132" s="48" t="str" cm="1">
        <f t="array" ref="BD132">INDEX(NTG_2020_fr_DEER[#All],MATCH(1,(NTG_2020_Map!$AK130=NTG_2020_fr_DEER[[#All],[NTG_ID]])*(NTG_2020_Map!$AL130=NTG_2020_fr_DEER[[#All],[Version]]),0),MATCH(BD$2,NTG_2020_fr_DEER[#Headers],0))</f>
        <v>Deemed Ex Ante Team</v>
      </c>
    </row>
    <row r="133" spans="1:56" ht="42" hidden="1">
      <c r="A133" s="42" t="str">
        <f t="shared" si="32"/>
        <v/>
      </c>
      <c r="B133" s="43">
        <f t="shared" si="32"/>
        <v>1</v>
      </c>
      <c r="C133" s="43"/>
      <c r="D133" s="43">
        <f t="shared" si="33"/>
        <v>1</v>
      </c>
      <c r="E133" s="43"/>
      <c r="F133" s="43">
        <f t="shared" si="34"/>
        <v>1</v>
      </c>
      <c r="G133" s="43"/>
      <c r="H133" s="43">
        <f t="shared" si="35"/>
        <v>1</v>
      </c>
      <c r="I133" s="43">
        <f t="shared" si="35"/>
        <v>1</v>
      </c>
      <c r="J133" s="43"/>
      <c r="K133" s="43" t="str">
        <f t="shared" si="28"/>
        <v/>
      </c>
      <c r="L133" s="43" t="str">
        <f t="shared" si="28"/>
        <v/>
      </c>
      <c r="M133" s="43" t="str">
        <f t="shared" si="28"/>
        <v/>
      </c>
      <c r="N133" s="105" t="str">
        <f t="shared" si="28"/>
        <v/>
      </c>
      <c r="O133" s="106" t="str">
        <f t="shared" si="28"/>
        <v/>
      </c>
      <c r="P133" s="113">
        <f t="shared" si="28"/>
        <v>1</v>
      </c>
      <c r="Q133" s="42">
        <f t="shared" si="29"/>
        <v>1</v>
      </c>
      <c r="R133" s="43">
        <f t="shared" si="29"/>
        <v>1</v>
      </c>
      <c r="S133" s="43">
        <f t="shared" si="29"/>
        <v>1</v>
      </c>
      <c r="T133" s="43">
        <f t="shared" si="29"/>
        <v>1</v>
      </c>
      <c r="U133" s="43">
        <f t="shared" si="29"/>
        <v>1</v>
      </c>
      <c r="V133" s="43">
        <f t="shared" si="29"/>
        <v>1</v>
      </c>
      <c r="W133" s="43">
        <f t="shared" si="29"/>
        <v>1</v>
      </c>
      <c r="X133" s="44">
        <f t="shared" si="29"/>
        <v>1</v>
      </c>
      <c r="Y133" s="42" t="str">
        <f t="shared" si="30"/>
        <v/>
      </c>
      <c r="Z133" s="43" t="str">
        <f t="shared" si="30"/>
        <v/>
      </c>
      <c r="AA133" s="43" t="str">
        <f t="shared" si="30"/>
        <v/>
      </c>
      <c r="AB133" s="43" t="str">
        <f t="shared" si="30"/>
        <v/>
      </c>
      <c r="AC133" s="105" t="str">
        <f t="shared" si="30"/>
        <v/>
      </c>
      <c r="AD133" s="106" t="str">
        <f t="shared" si="30"/>
        <v/>
      </c>
      <c r="AE133" s="106" t="str">
        <f t="shared" si="30"/>
        <v/>
      </c>
      <c r="AF133" s="106" t="str">
        <f t="shared" si="30"/>
        <v/>
      </c>
      <c r="AG133" s="106">
        <f t="shared" si="30"/>
        <v>1</v>
      </c>
      <c r="AH133" s="107">
        <f t="shared" si="30"/>
        <v>1</v>
      </c>
      <c r="AI133" s="96" t="str">
        <f t="shared" si="31"/>
        <v/>
      </c>
      <c r="AJ133" s="45">
        <f t="shared" si="36"/>
        <v>1</v>
      </c>
      <c r="AK133" s="52" t="s">
        <v>14</v>
      </c>
      <c r="AL133" s="46" t="s">
        <v>698</v>
      </c>
      <c r="AM133" s="47">
        <v>46023</v>
      </c>
      <c r="AN133" s="47" t="str" cm="1">
        <f t="array" ref="AN133">IF(INDEX(NTG_2020_fr_DEER[#All],MATCH(1,(NTG_2020_Map!$AK133=NTG_2020_fr_DEER[[#All],[NTG_ID]])*(NTG_2020_Map!$AL133=NTG_2020_fr_DEER[[#All],[Version]]),0),MATCH(AN$2,NTG_2020_fr_DEER[#Headers],0))=0,"",INDEX(NTG_2020_fr_DEER[#All],MATCH(1,(NTG_2020_Map!$AK133=NTG_2020_fr_DEER[[#All],[NTG_ID]])*(NTG_2020_Map!$AL133=NTG_2020_fr_DEER[[#All],[Version]]),0),MATCH(AN$2,NTG_2020_fr_DEER[#Headers],0)))</f>
        <v/>
      </c>
      <c r="AO133" s="101" cm="1">
        <f t="array" ref="AO133">INDEX(NTG_2020_fr_DEER[#All],MATCH(1,(NTG_2020_Map!$AK133=NTG_2020_fr_DEER[[#All],[NTG_ID]])*(NTG_2020_Map!$AL133=NTG_2020_fr_DEER[[#All],[Version]]),0),MATCH(AO$2,NTG_2020_fr_DEER[#Headers],0))</f>
        <v>0.85</v>
      </c>
      <c r="AP133" s="101" cm="1">
        <f t="array" ref="AP133">INDEX(NTG_2020_fr_DEER[#All],MATCH(1,(NTG_2020_Map!$AK133=NTG_2020_fr_DEER[[#All],[NTG_ID]])*(NTG_2020_Map!$AL133=NTG_2020_fr_DEER[[#All],[Version]]),0),MATCH(AP$2,NTG_2020_fr_DEER[#Headers],0))</f>
        <v>0.85</v>
      </c>
      <c r="AQ133" s="48" t="str" cm="1">
        <f t="array" ref="AQ133">INDEX(NTG_2020_fr_DEER[#All],MATCH(1,(NTG_2020_Map!$AK133=NTG_2020_fr_DEER[[#All],[NTG_ID]])*(NTG_2020_Map!$AL133=NTG_2020_fr_DEER[[#All],[Version]]),0),MATCH(AQ$2,NTG_2020_fr_DEER[#Headers],0))</f>
        <v>All programs targeting local T&amp;D or generation constrained area</v>
      </c>
      <c r="AR133" s="48" t="str" cm="1">
        <f t="array" ref="AR133">INDEX(NTG_2020_fr_DEER[#All],MATCH(1,(NTG_2020_Map!$AK133=NTG_2020_fr_DEER[[#All],[NTG_ID]])*(NTG_2020_Map!$AL133=NTG_2020_fr_DEER[[#All],[Version]]),0),MATCH(AR$2,NTG_2020_fr_DEER[#Headers],0))</f>
        <v>Cust-Gen|Cust-NMEC-Pop|Cust-NMEC-Site|Cust-RCT|Cust-SEM|Deem</v>
      </c>
      <c r="AS133" s="48" t="str" cm="1">
        <f t="array" ref="AS133">INDEX(NTG_2020_fr_DEER[#All],MATCH(1,(NTG_2020_Map!$AK133=NTG_2020_fr_DEER[[#All],[NTG_ID]])*(NTG_2020_Map!$AL133=NTG_2020_fr_DEER[[#All],[Version]]),0),MATCH(AS$2,NTG_2020_fr_DEER[#Headers],0))</f>
        <v>AOE|AR|BRO-Bhv|BRO-Op|BRO-RCx|BW|NC|NR</v>
      </c>
      <c r="AT133" s="48" t="str" cm="1">
        <f t="array" ref="AT133">INDEX(NTG_2020_fr_DEER[#All],MATCH(1,(NTG_2020_Map!$AK133=NTG_2020_fr_DEER[[#All],[NTG_ID]])*(NTG_2020_Map!$AL133=NTG_2020_fr_DEER[[#All],[Version]]),0),MATCH(AT$2,NTG_2020_fr_DEER[#Headers],0))</f>
        <v>Down|DI</v>
      </c>
      <c r="AU133" s="48" cm="1">
        <f t="array" ref="AU133">INDEX(NTG_2020_fr_DEER[#All],MATCH(1,(NTG_2020_Map!$AK133=NTG_2020_fr_DEER[[#All],[NTG_ID]])*(NTG_2020_Map!$AL133=NTG_2020_fr_DEER[[#All],[Version]]),0),MATCH(AU$2,NTG_2020_fr_DEER[#Headers],0))</f>
        <v>0</v>
      </c>
      <c r="AV133" s="49" t="str" cm="1">
        <f t="array" ref="AV133">INDEX(NTG_2020_fr_DEER[#All],MATCH(1,(NTG_2020_Map!$AK133=NTG_2020_fr_DEER[[#All],[NTG_ID]])*(NTG_2020_Map!$AL133=NTG_2020_fr_DEER[[#All],[Version]]),0),MATCH(AV$2,NTG_2020_fr_DEER[#Headers],0))</f>
        <v>1</v>
      </c>
      <c r="AW133" s="49" t="str" cm="1">
        <f t="array" ref="AW133">INDEX(NTG_2020_fr_DEER[#All],MATCH(1,(NTG_2020_Map!$AK133=NTG_2020_fr_DEER[[#All],[NTG_ID]])*(NTG_2020_Map!$AL133=NTG_2020_fr_DEER[[#All],[Version]]),0),MATCH(AW$2,NTG_2020_fr_DEER[#Headers],0))</f>
        <v>1</v>
      </c>
      <c r="AX133" s="49" t="str" cm="1">
        <f t="array" ref="AX133">INDEX(NTG_2020_fr_DEER[#All],MATCH(1,(NTG_2020_Map!$AK133=NTG_2020_fr_DEER[[#All],[NTG_ID]])*(NTG_2020_Map!$AL133=NTG_2020_fr_DEER[[#All],[Version]]),0),MATCH(AX$2,NTG_2020_fr_DEER[#Headers],0))</f>
        <v>1</v>
      </c>
      <c r="AY133" s="50" cm="1">
        <f t="array" ref="AY133">INDEX(NTG_2020_fr_DEER[#All],MATCH(1,(NTG_2020_Map!$AK133=NTG_2020_fr_DEER[[#All],[NTG_ID]])*(NTG_2020_Map!$AL133=NTG_2020_fr_DEER[[#All],[Version]]),0),MATCH(AY$2,NTG_2020_fr_DEER[#Headers],0))</f>
        <v>45448.631355127312</v>
      </c>
      <c r="AZ133" s="48" t="str" cm="1">
        <f t="array" ref="AZ133">INDEX(NTG_2020_fr_DEER[#All],MATCH(1,(NTG_2020_Map!$AK133=NTG_2020_fr_DEER[[#All],[NTG_ID]])*(NTG_2020_Map!$AL133=NTG_2020_fr_DEER[[#All],[Version]]),0),MATCH(AZ$2,NTG_2020_fr_DEER[#Headers],0))</f>
        <v/>
      </c>
      <c r="BA133" s="48" t="str" cm="1">
        <f t="array" ref="BA133">INDEX(NTG_2020_fr_DEER[#All],MATCH(1,(NTG_2020_Map!$AK133=NTG_2020_fr_DEER[[#All],[NTG_ID]])*(NTG_2020_Map!$AL133=NTG_2020_fr_DEER[[#All],[Version]]),0),MATCH(BA$2,NTG_2020_fr_DEER[#Headers],0))</f>
        <v>Deemed Ex Ante Team</v>
      </c>
      <c r="BB133" s="50" cm="1">
        <f t="array" ref="BB133">INDEX(NTG_2020_fr_DEER[#All],MATCH(1,(NTG_2020_Map!$AK133=NTG_2020_fr_DEER[[#All],[NTG_ID]])*(NTG_2020_Map!$AL133=NTG_2020_fr_DEER[[#All],[Version]]),0),MATCH(BB$2,NTG_2020_fr_DEER[#Headers],0))</f>
        <v>45448.631355127312</v>
      </c>
      <c r="BC133" s="48" t="str" cm="1">
        <f t="array" ref="BC133">INDEX(NTG_2020_fr_DEER[#All],MATCH(1,(NTG_2020_Map!$AK133=NTG_2020_fr_DEER[[#All],[NTG_ID]])*(NTG_2020_Map!$AL133=NTG_2020_fr_DEER[[#All],[Version]]),0),MATCH(BC$2,NTG_2020_fr_DEER[#Headers],0))</f>
        <v/>
      </c>
      <c r="BD133" s="48" t="str" cm="1">
        <f t="array" ref="BD133">INDEX(NTG_2020_fr_DEER[#All],MATCH(1,(NTG_2020_Map!$AK131=NTG_2020_fr_DEER[[#All],[NTG_ID]])*(NTG_2020_Map!$AL131=NTG_2020_fr_DEER[[#All],[Version]]),0),MATCH(BD$2,NTG_2020_fr_DEER[#Headers],0))</f>
        <v>Deemed Ex Ante Team</v>
      </c>
    </row>
    <row r="134" spans="1:56" ht="42" hidden="1">
      <c r="A134" s="42" t="str">
        <f t="shared" si="32"/>
        <v/>
      </c>
      <c r="B134" s="43" t="str">
        <f t="shared" si="32"/>
        <v/>
      </c>
      <c r="C134" s="43"/>
      <c r="D134" s="43" t="str">
        <f t="shared" si="33"/>
        <v/>
      </c>
      <c r="E134" s="43"/>
      <c r="F134" s="43" t="str">
        <f t="shared" si="34"/>
        <v/>
      </c>
      <c r="G134" s="43"/>
      <c r="H134" s="43" t="str">
        <f t="shared" si="35"/>
        <v/>
      </c>
      <c r="I134" s="43" t="str">
        <f t="shared" si="35"/>
        <v/>
      </c>
      <c r="J134" s="43"/>
      <c r="K134" s="43" t="str">
        <f t="shared" si="28"/>
        <v/>
      </c>
      <c r="L134" s="43" t="str">
        <f t="shared" si="28"/>
        <v/>
      </c>
      <c r="M134" s="43" t="str">
        <f t="shared" si="28"/>
        <v/>
      </c>
      <c r="N134" s="105" t="str">
        <f t="shared" si="28"/>
        <v/>
      </c>
      <c r="O134" s="106" t="str">
        <f t="shared" si="28"/>
        <v/>
      </c>
      <c r="P134" s="113">
        <f t="shared" si="28"/>
        <v>1</v>
      </c>
      <c r="Q134" s="42">
        <f t="shared" si="29"/>
        <v>1</v>
      </c>
      <c r="R134" s="43">
        <f t="shared" si="29"/>
        <v>1</v>
      </c>
      <c r="S134" s="43">
        <f t="shared" si="29"/>
        <v>1</v>
      </c>
      <c r="T134" s="43">
        <f t="shared" si="29"/>
        <v>1</v>
      </c>
      <c r="U134" s="43">
        <f t="shared" si="29"/>
        <v>1</v>
      </c>
      <c r="V134" s="43">
        <f t="shared" si="29"/>
        <v>1</v>
      </c>
      <c r="W134" s="43">
        <f t="shared" si="29"/>
        <v>1</v>
      </c>
      <c r="X134" s="44">
        <f t="shared" si="29"/>
        <v>1</v>
      </c>
      <c r="Y134" s="42" t="str">
        <f t="shared" si="30"/>
        <v/>
      </c>
      <c r="Z134" s="43" t="str">
        <f t="shared" si="30"/>
        <v/>
      </c>
      <c r="AA134" s="43" t="str">
        <f t="shared" si="30"/>
        <v/>
      </c>
      <c r="AB134" s="43" t="str">
        <f t="shared" si="30"/>
        <v/>
      </c>
      <c r="AC134" s="105" t="str">
        <f t="shared" si="30"/>
        <v/>
      </c>
      <c r="AD134" s="106">
        <f t="shared" si="30"/>
        <v>1</v>
      </c>
      <c r="AE134" s="106">
        <f t="shared" si="30"/>
        <v>1</v>
      </c>
      <c r="AF134" s="106">
        <f t="shared" si="30"/>
        <v>1</v>
      </c>
      <c r="AG134" s="106">
        <f t="shared" si="30"/>
        <v>1</v>
      </c>
      <c r="AH134" s="107">
        <f t="shared" si="30"/>
        <v>1</v>
      </c>
      <c r="AI134" s="96" t="str">
        <f t="shared" si="31"/>
        <v/>
      </c>
      <c r="AJ134" s="45" t="str">
        <f t="shared" si="36"/>
        <v/>
      </c>
      <c r="AK134" s="52" t="s">
        <v>12</v>
      </c>
      <c r="AL134" s="46" t="s">
        <v>698</v>
      </c>
      <c r="AM134" s="47">
        <v>46023</v>
      </c>
      <c r="AN134" s="47" t="str" cm="1">
        <f t="array" ref="AN134">IF(INDEX(NTG_2020_fr_DEER[#All],MATCH(1,(NTG_2020_Map!$AK134=NTG_2020_fr_DEER[[#All],[NTG_ID]])*(NTG_2020_Map!$AL134=NTG_2020_fr_DEER[[#All],[Version]]),0),MATCH(AN$2,NTG_2020_fr_DEER[#Headers],0))=0,"",INDEX(NTG_2020_fr_DEER[#All],MATCH(1,(NTG_2020_Map!$AK134=NTG_2020_fr_DEER[[#All],[NTG_ID]])*(NTG_2020_Map!$AL134=NTG_2020_fr_DEER[[#All],[Version]]),0),MATCH(AN$2,NTG_2020_fr_DEER[#Headers],0)))</f>
        <v/>
      </c>
      <c r="AO134" s="101" cm="1">
        <f t="array" ref="AO134">INDEX(NTG_2020_fr_DEER[#All],MATCH(1,(NTG_2020_Map!$AK134=NTG_2020_fr_DEER[[#All],[NTG_ID]])*(NTG_2020_Map!$AL134=NTG_2020_fr_DEER[[#All],[Version]]),0),MATCH(AO$2,NTG_2020_fr_DEER[#Headers],0))</f>
        <v>0.85</v>
      </c>
      <c r="AP134" s="101" cm="1">
        <f t="array" ref="AP134">INDEX(NTG_2020_fr_DEER[#All],MATCH(1,(NTG_2020_Map!$AK134=NTG_2020_fr_DEER[[#All],[NTG_ID]])*(NTG_2020_Map!$AL134=NTG_2020_fr_DEER[[#All],[Version]]),0),MATCH(AP$2,NTG_2020_fr_DEER[#Headers],0))</f>
        <v>0.85</v>
      </c>
      <c r="AQ134" s="48" t="str" cm="1">
        <f t="array" ref="AQ134">INDEX(NTG_2020_fr_DEER[#All],MATCH(1,(NTG_2020_Map!$AK134=NTG_2020_fr_DEER[[#All],[NTG_ID]])*(NTG_2020_Map!$AL134=NTG_2020_fr_DEER[[#All],[Version]]),0),MATCH(AQ$2,NTG_2020_fr_DEER[#Headers],0))</f>
        <v>Emerging Technologies approved by ED through work paper review</v>
      </c>
      <c r="AR134" s="48" t="str" cm="1">
        <f t="array" ref="AR134">INDEX(NTG_2020_fr_DEER[#All],MATCH(1,(NTG_2020_Map!$AK134=NTG_2020_fr_DEER[[#All],[NTG_ID]])*(NTG_2020_Map!$AL134=NTG_2020_fr_DEER[[#All],[Version]]),0),MATCH(AR$2,NTG_2020_fr_DEER[#Headers],0))</f>
        <v>Deem</v>
      </c>
      <c r="AS134" s="48" t="str" cm="1">
        <f t="array" ref="AS134">INDEX(NTG_2020_fr_DEER[#All],MATCH(1,(NTG_2020_Map!$AK134=NTG_2020_fr_DEER[[#All],[NTG_ID]])*(NTG_2020_Map!$AL134=NTG_2020_fr_DEER[[#All],[Version]]),0),MATCH(AS$2,NTG_2020_fr_DEER[#Headers],0))</f>
        <v>AOE|AR|BRO-Bhv|BRO-Op|BRO-RCx|BW|NC|NR</v>
      </c>
      <c r="AT134" s="48" t="str" cm="1">
        <f t="array" ref="AT134">INDEX(NTG_2020_fr_DEER[#All],MATCH(1,(NTG_2020_Map!$AK134=NTG_2020_fr_DEER[[#All],[NTG_ID]])*(NTG_2020_Map!$AL134=NTG_2020_fr_DEER[[#All],[Version]]),0),MATCH(AT$2,NTG_2020_fr_DEER[#Headers],0))</f>
        <v>Up-Manuf|Mid-Distr|Mid-Retail|Down|DI</v>
      </c>
      <c r="AU134" s="48" cm="1">
        <f t="array" ref="AU134">INDEX(NTG_2020_fr_DEER[#All],MATCH(1,(NTG_2020_Map!$AK134=NTG_2020_fr_DEER[[#All],[NTG_ID]])*(NTG_2020_Map!$AL134=NTG_2020_fr_DEER[[#All],[Version]]),0),MATCH(AU$2,NTG_2020_fr_DEER[#Headers],0))</f>
        <v>0</v>
      </c>
      <c r="AV134" s="49" t="str" cm="1">
        <f t="array" ref="AV134">INDEX(NTG_2020_fr_DEER[#All],MATCH(1,(NTG_2020_Map!$AK134=NTG_2020_fr_DEER[[#All],[NTG_ID]])*(NTG_2020_Map!$AL134=NTG_2020_fr_DEER[[#All],[Version]]),0),MATCH(AV$2,NTG_2020_fr_DEER[#Headers],0))</f>
        <v>1</v>
      </c>
      <c r="AW134" s="49" t="str" cm="1">
        <f t="array" ref="AW134">INDEX(NTG_2020_fr_DEER[#All],MATCH(1,(NTG_2020_Map!$AK134=NTG_2020_fr_DEER[[#All],[NTG_ID]])*(NTG_2020_Map!$AL134=NTG_2020_fr_DEER[[#All],[Version]]),0),MATCH(AW$2,NTG_2020_fr_DEER[#Headers],0))</f>
        <v>1</v>
      </c>
      <c r="AX134" s="49" t="str" cm="1">
        <f t="array" ref="AX134">INDEX(NTG_2020_fr_DEER[#All],MATCH(1,(NTG_2020_Map!$AK134=NTG_2020_fr_DEER[[#All],[NTG_ID]])*(NTG_2020_Map!$AL134=NTG_2020_fr_DEER[[#All],[Version]]),0),MATCH(AX$2,NTG_2020_fr_DEER[#Headers],0))</f>
        <v>1</v>
      </c>
      <c r="AY134" s="50" cm="1">
        <f t="array" ref="AY134">INDEX(NTG_2020_fr_DEER[#All],MATCH(1,(NTG_2020_Map!$AK134=NTG_2020_fr_DEER[[#All],[NTG_ID]])*(NTG_2020_Map!$AL134=NTG_2020_fr_DEER[[#All],[Version]]),0),MATCH(AY$2,NTG_2020_fr_DEER[#Headers],0))</f>
        <v>45448.631355127312</v>
      </c>
      <c r="AZ134" s="48" t="str" cm="1">
        <f t="array" ref="AZ134">INDEX(NTG_2020_fr_DEER[#All],MATCH(1,(NTG_2020_Map!$AK134=NTG_2020_fr_DEER[[#All],[NTG_ID]])*(NTG_2020_Map!$AL134=NTG_2020_fr_DEER[[#All],[Version]]),0),MATCH(AZ$2,NTG_2020_fr_DEER[#Headers],0))</f>
        <v/>
      </c>
      <c r="BA134" s="48" t="str" cm="1">
        <f t="array" ref="BA134">INDEX(NTG_2020_fr_DEER[#All],MATCH(1,(NTG_2020_Map!$AK134=NTG_2020_fr_DEER[[#All],[NTG_ID]])*(NTG_2020_Map!$AL134=NTG_2020_fr_DEER[[#All],[Version]]),0),MATCH(BA$2,NTG_2020_fr_DEER[#Headers],0))</f>
        <v>Deemed Ex Ante Team</v>
      </c>
      <c r="BB134" s="50" cm="1">
        <f t="array" ref="BB134">INDEX(NTG_2020_fr_DEER[#All],MATCH(1,(NTG_2020_Map!$AK134=NTG_2020_fr_DEER[[#All],[NTG_ID]])*(NTG_2020_Map!$AL134=NTG_2020_fr_DEER[[#All],[Version]]),0),MATCH(BB$2,NTG_2020_fr_DEER[#Headers],0))</f>
        <v>45448.631355127312</v>
      </c>
      <c r="BC134" s="48" t="str" cm="1">
        <f t="array" ref="BC134">INDEX(NTG_2020_fr_DEER[#All],MATCH(1,(NTG_2020_Map!$AK134=NTG_2020_fr_DEER[[#All],[NTG_ID]])*(NTG_2020_Map!$AL134=NTG_2020_fr_DEER[[#All],[Version]]),0),MATCH(BC$2,NTG_2020_fr_DEER[#Headers],0))</f>
        <v/>
      </c>
      <c r="BD134" s="48" t="str" cm="1">
        <f t="array" ref="BD134">INDEX(NTG_2020_fr_DEER[#All],MATCH(1,(NTG_2020_Map!$AK132=NTG_2020_fr_DEER[[#All],[NTG_ID]])*(NTG_2020_Map!$AL132=NTG_2020_fr_DEER[[#All],[Version]]),0),MATCH(BD$2,NTG_2020_fr_DEER[#Headers],0))</f>
        <v>Deemed Ex Ante Team</v>
      </c>
    </row>
    <row r="135" spans="1:56" ht="42" hidden="1">
      <c r="A135" s="42" t="str">
        <f t="shared" si="32"/>
        <v/>
      </c>
      <c r="B135" s="43">
        <f t="shared" si="32"/>
        <v>1</v>
      </c>
      <c r="C135" s="43"/>
      <c r="D135" s="43">
        <f t="shared" si="33"/>
        <v>1</v>
      </c>
      <c r="E135" s="43"/>
      <c r="F135" s="43">
        <f t="shared" si="34"/>
        <v>1</v>
      </c>
      <c r="G135" s="43"/>
      <c r="H135" s="43">
        <f t="shared" si="35"/>
        <v>1</v>
      </c>
      <c r="I135" s="43">
        <f t="shared" si="35"/>
        <v>1</v>
      </c>
      <c r="J135" s="43"/>
      <c r="K135" s="43" t="str">
        <f t="shared" si="28"/>
        <v/>
      </c>
      <c r="L135" s="43" t="str">
        <f t="shared" si="28"/>
        <v/>
      </c>
      <c r="M135" s="43" t="str">
        <f t="shared" si="28"/>
        <v/>
      </c>
      <c r="N135" s="105" t="str">
        <f t="shared" si="28"/>
        <v/>
      </c>
      <c r="O135" s="106" t="str">
        <f t="shared" si="28"/>
        <v/>
      </c>
      <c r="P135" s="113">
        <f t="shared" si="28"/>
        <v>1</v>
      </c>
      <c r="Q135" s="42">
        <f t="shared" si="29"/>
        <v>1</v>
      </c>
      <c r="R135" s="43">
        <f t="shared" si="29"/>
        <v>1</v>
      </c>
      <c r="S135" s="43">
        <f t="shared" si="29"/>
        <v>1</v>
      </c>
      <c r="T135" s="43">
        <f t="shared" si="29"/>
        <v>1</v>
      </c>
      <c r="U135" s="43">
        <f t="shared" si="29"/>
        <v>1</v>
      </c>
      <c r="V135" s="43">
        <f t="shared" si="29"/>
        <v>1</v>
      </c>
      <c r="W135" s="43">
        <f t="shared" si="29"/>
        <v>1</v>
      </c>
      <c r="X135" s="44">
        <f t="shared" si="29"/>
        <v>1</v>
      </c>
      <c r="Y135" s="42" t="str">
        <f t="shared" si="30"/>
        <v/>
      </c>
      <c r="Z135" s="43" t="str">
        <f t="shared" si="30"/>
        <v/>
      </c>
      <c r="AA135" s="43" t="str">
        <f t="shared" si="30"/>
        <v/>
      </c>
      <c r="AB135" s="43" t="str">
        <f t="shared" si="30"/>
        <v/>
      </c>
      <c r="AC135" s="105" t="str">
        <f t="shared" si="30"/>
        <v/>
      </c>
      <c r="AD135" s="106" t="str">
        <f t="shared" si="30"/>
        <v/>
      </c>
      <c r="AE135" s="106" t="str">
        <f t="shared" si="30"/>
        <v/>
      </c>
      <c r="AF135" s="106" t="str">
        <f t="shared" si="30"/>
        <v/>
      </c>
      <c r="AG135" s="106">
        <f t="shared" si="30"/>
        <v>1</v>
      </c>
      <c r="AH135" s="107">
        <f t="shared" si="30"/>
        <v>1</v>
      </c>
      <c r="AI135" s="96" t="str">
        <f t="shared" si="31"/>
        <v/>
      </c>
      <c r="AJ135" s="45">
        <f t="shared" si="36"/>
        <v>1</v>
      </c>
      <c r="AK135" s="52" t="s">
        <v>145</v>
      </c>
      <c r="AL135" s="46" t="s">
        <v>698</v>
      </c>
      <c r="AM135" s="47">
        <v>46023</v>
      </c>
      <c r="AN135" s="47" t="str" cm="1">
        <f t="array" ref="AN135">IF(INDEX(NTG_2020_fr_DEER[#All],MATCH(1,(NTG_2020_Map!$AK135=NTG_2020_fr_DEER[[#All],[NTG_ID]])*(NTG_2020_Map!$AL135=NTG_2020_fr_DEER[[#All],[Version]]),0),MATCH(AN$2,NTG_2020_fr_DEER[#Headers],0))=0,"",INDEX(NTG_2020_fr_DEER[#All],MATCH(1,(NTG_2020_Map!$AK135=NTG_2020_fr_DEER[[#All],[NTG_ID]])*(NTG_2020_Map!$AL135=NTG_2020_fr_DEER[[#All],[Version]]),0),MATCH(AN$2,NTG_2020_fr_DEER[#Headers],0)))</f>
        <v/>
      </c>
      <c r="AO135" s="101" cm="1">
        <f t="array" ref="AO135">INDEX(NTG_2020_fr_DEER[#All],MATCH(1,(NTG_2020_Map!$AK135=NTG_2020_fr_DEER[[#All],[NTG_ID]])*(NTG_2020_Map!$AL135=NTG_2020_fr_DEER[[#All],[Version]]),0),MATCH(AO$2,NTG_2020_fr_DEER[#Headers],0))</f>
        <v>0.7</v>
      </c>
      <c r="AP135" s="101" cm="1">
        <f t="array" ref="AP135">INDEX(NTG_2020_fr_DEER[#All],MATCH(1,(NTG_2020_Map!$AK135=NTG_2020_fr_DEER[[#All],[NTG_ID]])*(NTG_2020_Map!$AL135=NTG_2020_fr_DEER[[#All],[Version]]),0),MATCH(AP$2,NTG_2020_fr_DEER[#Headers],0))</f>
        <v>0.7</v>
      </c>
      <c r="AQ135" s="48" t="str" cm="1">
        <f t="array" ref="AQ135">INDEX(NTG_2020_fr_DEER[#All],MATCH(1,(NTG_2020_Map!$AK135=NTG_2020_fr_DEER[[#All],[NTG_ID]])*(NTG_2020_Map!$AL135=NTG_2020_fr_DEER[[#All],[Version]]),0),MATCH(AQ$2,NTG_2020_fr_DEER[#Headers],0))</f>
        <v>Measures implemented through statewide home upgrade programs</v>
      </c>
      <c r="AR135" s="48" t="str" cm="1">
        <f t="array" ref="AR135">INDEX(NTG_2020_fr_DEER[#All],MATCH(1,(NTG_2020_Map!$AK135=NTG_2020_fr_DEER[[#All],[NTG_ID]])*(NTG_2020_Map!$AL135=NTG_2020_fr_DEER[[#All],[Version]]),0),MATCH(AR$2,NTG_2020_fr_DEER[#Headers],0))</f>
        <v>Cust-Gen|Cust-NMEC-Pop|Cust-NMEC-Site|Cust-RCT|Cust-SEM|Deem</v>
      </c>
      <c r="AS135" s="48" t="str" cm="1">
        <f t="array" ref="AS135">INDEX(NTG_2020_fr_DEER[#All],MATCH(1,(NTG_2020_Map!$AK135=NTG_2020_fr_DEER[[#All],[NTG_ID]])*(NTG_2020_Map!$AL135=NTG_2020_fr_DEER[[#All],[Version]]),0),MATCH(AS$2,NTG_2020_fr_DEER[#Headers],0))</f>
        <v>AOE|AR|BRO-Bhv|BRO-Op|BRO-RCx|BW|NC|NR</v>
      </c>
      <c r="AT135" s="48" t="str" cm="1">
        <f t="array" ref="AT135">INDEX(NTG_2020_fr_DEER[#All],MATCH(1,(NTG_2020_Map!$AK135=NTG_2020_fr_DEER[[#All],[NTG_ID]])*(NTG_2020_Map!$AL135=NTG_2020_fr_DEER[[#All],[Version]]),0),MATCH(AT$2,NTG_2020_fr_DEER[#Headers],0))</f>
        <v>Down|DI</v>
      </c>
      <c r="AU135" s="48" cm="1">
        <f t="array" ref="AU135">INDEX(NTG_2020_fr_DEER[#All],MATCH(1,(NTG_2020_Map!$AK135=NTG_2020_fr_DEER[[#All],[NTG_ID]])*(NTG_2020_Map!$AL135=NTG_2020_fr_DEER[[#All],[Version]]),0),MATCH(AU$2,NTG_2020_fr_DEER[#Headers],0))</f>
        <v>0</v>
      </c>
      <c r="AV135" s="49" t="str" cm="1">
        <f t="array" ref="AV135">INDEX(NTG_2020_fr_DEER[#All],MATCH(1,(NTG_2020_Map!$AK135=NTG_2020_fr_DEER[[#All],[NTG_ID]])*(NTG_2020_Map!$AL135=NTG_2020_fr_DEER[[#All],[Version]]),0),MATCH(AV$2,NTG_2020_fr_DEER[#Headers],0))</f>
        <v>1</v>
      </c>
      <c r="AW135" s="49" t="str" cm="1">
        <f t="array" ref="AW135">INDEX(NTG_2020_fr_DEER[#All],MATCH(1,(NTG_2020_Map!$AK135=NTG_2020_fr_DEER[[#All],[NTG_ID]])*(NTG_2020_Map!$AL135=NTG_2020_fr_DEER[[#All],[Version]]),0),MATCH(AW$2,NTG_2020_fr_DEER[#Headers],0))</f>
        <v>1</v>
      </c>
      <c r="AX135" s="49" t="str" cm="1">
        <f t="array" ref="AX135">INDEX(NTG_2020_fr_DEER[#All],MATCH(1,(NTG_2020_Map!$AK135=NTG_2020_fr_DEER[[#All],[NTG_ID]])*(NTG_2020_Map!$AL135=NTG_2020_fr_DEER[[#All],[Version]]),0),MATCH(AX$2,NTG_2020_fr_DEER[#Headers],0))</f>
        <v>1</v>
      </c>
      <c r="AY135" s="50" cm="1">
        <f t="array" ref="AY135">INDEX(NTG_2020_fr_DEER[#All],MATCH(1,(NTG_2020_Map!$AK135=NTG_2020_fr_DEER[[#All],[NTG_ID]])*(NTG_2020_Map!$AL135=NTG_2020_fr_DEER[[#All],[Version]]),0),MATCH(AY$2,NTG_2020_fr_DEER[#Headers],0))</f>
        <v>45448.631355127312</v>
      </c>
      <c r="AZ135" s="48" t="str" cm="1">
        <f t="array" ref="AZ135">INDEX(NTG_2020_fr_DEER[#All],MATCH(1,(NTG_2020_Map!$AK135=NTG_2020_fr_DEER[[#All],[NTG_ID]])*(NTG_2020_Map!$AL135=NTG_2020_fr_DEER[[#All],[Version]]),0),MATCH(AZ$2,NTG_2020_fr_DEER[#Headers],0))</f>
        <v/>
      </c>
      <c r="BA135" s="48" t="str" cm="1">
        <f t="array" ref="BA135">INDEX(NTG_2020_fr_DEER[#All],MATCH(1,(NTG_2020_Map!$AK135=NTG_2020_fr_DEER[[#All],[NTG_ID]])*(NTG_2020_Map!$AL135=NTG_2020_fr_DEER[[#All],[Version]]),0),MATCH(BA$2,NTG_2020_fr_DEER[#Headers],0))</f>
        <v>Deemed Ex Ante Team</v>
      </c>
      <c r="BB135" s="50" cm="1">
        <f t="array" ref="BB135">INDEX(NTG_2020_fr_DEER[#All],MATCH(1,(NTG_2020_Map!$AK135=NTG_2020_fr_DEER[[#All],[NTG_ID]])*(NTG_2020_Map!$AL135=NTG_2020_fr_DEER[[#All],[Version]]),0),MATCH(BB$2,NTG_2020_fr_DEER[#Headers],0))</f>
        <v>45448.631355127312</v>
      </c>
      <c r="BC135" s="48" t="str" cm="1">
        <f t="array" ref="BC135">INDEX(NTG_2020_fr_DEER[#All],MATCH(1,(NTG_2020_Map!$AK135=NTG_2020_fr_DEER[[#All],[NTG_ID]])*(NTG_2020_Map!$AL135=NTG_2020_fr_DEER[[#All],[Version]]),0),MATCH(BC$2,NTG_2020_fr_DEER[#Headers],0))</f>
        <v/>
      </c>
      <c r="BD135" s="48" t="str" cm="1">
        <f t="array" ref="BD135">INDEX(NTG_2020_fr_DEER[#All],MATCH(1,(NTG_2020_Map!$AK133=NTG_2020_fr_DEER[[#All],[NTG_ID]])*(NTG_2020_Map!$AL133=NTG_2020_fr_DEER[[#All],[Version]]),0),MATCH(BD$2,NTG_2020_fr_DEER[#Headers],0))</f>
        <v>Deemed Ex Ante Team</v>
      </c>
    </row>
    <row r="136" spans="1:56" ht="31.5" hidden="1">
      <c r="A136" s="42" t="str">
        <f t="shared" si="32"/>
        <v/>
      </c>
      <c r="B136" s="43">
        <f t="shared" si="32"/>
        <v>1</v>
      </c>
      <c r="C136" s="43"/>
      <c r="D136" s="43" t="str">
        <f t="shared" si="33"/>
        <v/>
      </c>
      <c r="E136" s="43"/>
      <c r="F136" s="43" t="str">
        <f t="shared" si="34"/>
        <v/>
      </c>
      <c r="G136" s="43"/>
      <c r="H136" s="43" t="str">
        <f t="shared" si="35"/>
        <v/>
      </c>
      <c r="I136" s="43" t="str">
        <f t="shared" si="35"/>
        <v/>
      </c>
      <c r="J136" s="43"/>
      <c r="K136" s="43" t="str">
        <f t="shared" si="28"/>
        <v/>
      </c>
      <c r="L136" s="43" t="str">
        <f t="shared" si="28"/>
        <v/>
      </c>
      <c r="M136" s="43" t="str">
        <f t="shared" si="28"/>
        <v/>
      </c>
      <c r="N136" s="105" t="str">
        <f t="shared" si="28"/>
        <v/>
      </c>
      <c r="O136" s="106" t="str">
        <f t="shared" si="28"/>
        <v/>
      </c>
      <c r="P136" s="113">
        <f t="shared" si="28"/>
        <v>1</v>
      </c>
      <c r="Q136" s="42" t="str">
        <f t="shared" si="29"/>
        <v/>
      </c>
      <c r="R136" s="43">
        <f t="shared" si="29"/>
        <v>1</v>
      </c>
      <c r="S136" s="43" t="str">
        <f t="shared" si="29"/>
        <v/>
      </c>
      <c r="T136" s="43" t="str">
        <f t="shared" si="29"/>
        <v/>
      </c>
      <c r="U136" s="43" t="str">
        <f t="shared" si="29"/>
        <v/>
      </c>
      <c r="V136" s="43" t="str">
        <f t="shared" si="29"/>
        <v/>
      </c>
      <c r="W136" s="43" t="str">
        <f t="shared" si="29"/>
        <v/>
      </c>
      <c r="X136" s="44">
        <f t="shared" si="29"/>
        <v>1</v>
      </c>
      <c r="Y136" s="42" t="str">
        <f t="shared" si="30"/>
        <v/>
      </c>
      <c r="Z136" s="43" t="str">
        <f t="shared" si="30"/>
        <v/>
      </c>
      <c r="AA136" s="43" t="str">
        <f t="shared" si="30"/>
        <v/>
      </c>
      <c r="AB136" s="43" t="str">
        <f t="shared" si="30"/>
        <v/>
      </c>
      <c r="AC136" s="105" t="str">
        <f t="shared" si="30"/>
        <v/>
      </c>
      <c r="AD136" s="106">
        <f t="shared" si="30"/>
        <v>1</v>
      </c>
      <c r="AE136" s="106">
        <f t="shared" si="30"/>
        <v>1</v>
      </c>
      <c r="AF136" s="106">
        <f t="shared" si="30"/>
        <v>1</v>
      </c>
      <c r="AG136" s="106">
        <f t="shared" si="30"/>
        <v>1</v>
      </c>
      <c r="AH136" s="107">
        <f t="shared" si="30"/>
        <v>1</v>
      </c>
      <c r="AI136" s="96" t="str">
        <f t="shared" si="31"/>
        <v/>
      </c>
      <c r="AJ136" s="45">
        <f t="shared" si="36"/>
        <v>1</v>
      </c>
      <c r="AK136" s="52" t="s">
        <v>69</v>
      </c>
      <c r="AL136" s="46" t="s">
        <v>698</v>
      </c>
      <c r="AM136" s="47">
        <v>46023</v>
      </c>
      <c r="AN136" s="47" t="str" cm="1">
        <f t="array" ref="AN136">IF(INDEX(NTG_2020_fr_DEER[#All],MATCH(1,(NTG_2020_Map!$AK136=NTG_2020_fr_DEER[[#All],[NTG_ID]])*(NTG_2020_Map!$AL136=NTG_2020_fr_DEER[[#All],[Version]]),0),MATCH(AN$2,NTG_2020_fr_DEER[#Headers],0))=0,"",INDEX(NTG_2020_fr_DEER[#All],MATCH(1,(NTG_2020_Map!$AK136=NTG_2020_fr_DEER[[#All],[NTG_ID]])*(NTG_2020_Map!$AL136=NTG_2020_fr_DEER[[#All],[Version]]),0),MATCH(AN$2,NTG_2020_fr_DEER[#Headers],0)))</f>
        <v/>
      </c>
      <c r="AO136" s="101" cm="1">
        <f t="array" ref="AO136">INDEX(NTG_2020_fr_DEER[#All],MATCH(1,(NTG_2020_Map!$AK136=NTG_2020_fr_DEER[[#All],[NTG_ID]])*(NTG_2020_Map!$AL136=NTG_2020_fr_DEER[[#All],[Version]]),0),MATCH(AO$2,NTG_2020_fr_DEER[#Headers],0))</f>
        <v>1</v>
      </c>
      <c r="AP136" s="101" cm="1">
        <f t="array" ref="AP136">INDEX(NTG_2020_fr_DEER[#All],MATCH(1,(NTG_2020_Map!$AK136=NTG_2020_fr_DEER[[#All],[NTG_ID]])*(NTG_2020_Map!$AL136=NTG_2020_fr_DEER[[#All],[Version]]),0),MATCH(AP$2,NTG_2020_fr_DEER[#Headers],0))</f>
        <v>1</v>
      </c>
      <c r="AQ136" s="48" t="str" cm="1">
        <f t="array" ref="AQ136">INDEX(NTG_2020_fr_DEER[#All],MATCH(1,(NTG_2020_Map!$AK136=NTG_2020_fr_DEER[[#All],[NTG_ID]])*(NTG_2020_Map!$AL136=NTG_2020_fr_DEER[[#All],[Version]]),0),MATCH(AQ$2,NTG_2020_fr_DEER[#Headers],0))</f>
        <v>All fuel substitution (gas to electric) measures</v>
      </c>
      <c r="AR136" s="48" t="str" cm="1">
        <f t="array" ref="AR136">INDEX(NTG_2020_fr_DEER[#All],MATCH(1,(NTG_2020_Map!$AK136=NTG_2020_fr_DEER[[#All],[NTG_ID]])*(NTG_2020_Map!$AL136=NTG_2020_fr_DEER[[#All],[Version]]),0),MATCH(AR$2,NTG_2020_fr_DEER[#Headers],0))</f>
        <v>Cust-Gen|Deem-FuelSub|Deem-FuelSub</v>
      </c>
      <c r="AS136" s="48" t="str" cm="1">
        <f t="array" ref="AS136">INDEX(NTG_2020_fr_DEER[#All],MATCH(1,(NTG_2020_Map!$AK136=NTG_2020_fr_DEER[[#All],[NTG_ID]])*(NTG_2020_Map!$AL136=NTG_2020_fr_DEER[[#All],[Version]]),0),MATCH(AS$2,NTG_2020_fr_DEER[#Headers],0))</f>
        <v>AR|NR</v>
      </c>
      <c r="AT136" s="48" t="str" cm="1">
        <f t="array" ref="AT136">INDEX(NTG_2020_fr_DEER[#All],MATCH(1,(NTG_2020_Map!$AK136=NTG_2020_fr_DEER[[#All],[NTG_ID]])*(NTG_2020_Map!$AL136=NTG_2020_fr_DEER[[#All],[Version]]),0),MATCH(AT$2,NTG_2020_fr_DEER[#Headers],0))</f>
        <v>Up-Manuf|Mid-Distr|Mid-Retail|Down|DI</v>
      </c>
      <c r="AU136" s="48" cm="1">
        <f t="array" ref="AU136">INDEX(NTG_2020_fr_DEER[#All],MATCH(1,(NTG_2020_Map!$AK136=NTG_2020_fr_DEER[[#All],[NTG_ID]])*(NTG_2020_Map!$AL136=NTG_2020_fr_DEER[[#All],[Version]]),0),MATCH(AU$2,NTG_2020_fr_DEER[#Headers],0))</f>
        <v>0</v>
      </c>
      <c r="AV136" s="49" t="str" cm="1">
        <f t="array" ref="AV136">INDEX(NTG_2020_fr_DEER[#All],MATCH(1,(NTG_2020_Map!$AK136=NTG_2020_fr_DEER[[#All],[NTG_ID]])*(NTG_2020_Map!$AL136=NTG_2020_fr_DEER[[#All],[Version]]),0),MATCH(AV$2,NTG_2020_fr_DEER[#Headers],0))</f>
        <v>1</v>
      </c>
      <c r="AW136" s="49" t="str" cm="1">
        <f t="array" ref="AW136">INDEX(NTG_2020_fr_DEER[#All],MATCH(1,(NTG_2020_Map!$AK136=NTG_2020_fr_DEER[[#All],[NTG_ID]])*(NTG_2020_Map!$AL136=NTG_2020_fr_DEER[[#All],[Version]]),0),MATCH(AW$2,NTG_2020_fr_DEER[#Headers],0))</f>
        <v>1</v>
      </c>
      <c r="AX136" s="49" t="str" cm="1">
        <f t="array" ref="AX136">INDEX(NTG_2020_fr_DEER[#All],MATCH(1,(NTG_2020_Map!$AK136=NTG_2020_fr_DEER[[#All],[NTG_ID]])*(NTG_2020_Map!$AL136=NTG_2020_fr_DEER[[#All],[Version]]),0),MATCH(AX$2,NTG_2020_fr_DEER[#Headers],0))</f>
        <v>1</v>
      </c>
      <c r="AY136" s="50" cm="1">
        <f t="array" ref="AY136">INDEX(NTG_2020_fr_DEER[#All],MATCH(1,(NTG_2020_Map!$AK136=NTG_2020_fr_DEER[[#All],[NTG_ID]])*(NTG_2020_Map!$AL136=NTG_2020_fr_DEER[[#All],[Version]]),0),MATCH(AY$2,NTG_2020_fr_DEER[#Headers],0))</f>
        <v>45448.631355127312</v>
      </c>
      <c r="AZ136" s="48" t="str" cm="1">
        <f t="array" ref="AZ136">INDEX(NTG_2020_fr_DEER[#All],MATCH(1,(NTG_2020_Map!$AK136=NTG_2020_fr_DEER[[#All],[NTG_ID]])*(NTG_2020_Map!$AL136=NTG_2020_fr_DEER[[#All],[Version]]),0),MATCH(AZ$2,NTG_2020_fr_DEER[#Headers],0))</f>
        <v/>
      </c>
      <c r="BA136" s="48" t="str" cm="1">
        <f t="array" ref="BA136">INDEX(NTG_2020_fr_DEER[#All],MATCH(1,(NTG_2020_Map!$AK136=NTG_2020_fr_DEER[[#All],[NTG_ID]])*(NTG_2020_Map!$AL136=NTG_2020_fr_DEER[[#All],[Version]]),0),MATCH(BA$2,NTG_2020_fr_DEER[#Headers],0))</f>
        <v>Deemed Ex Ante Team</v>
      </c>
      <c r="BB136" s="50" cm="1">
        <f t="array" ref="BB136">INDEX(NTG_2020_fr_DEER[#All],MATCH(1,(NTG_2020_Map!$AK136=NTG_2020_fr_DEER[[#All],[NTG_ID]])*(NTG_2020_Map!$AL136=NTG_2020_fr_DEER[[#All],[Version]]),0),MATCH(BB$2,NTG_2020_fr_DEER[#Headers],0))</f>
        <v>45448.631355127312</v>
      </c>
      <c r="BC136" s="48" t="str" cm="1">
        <f t="array" ref="BC136">INDEX(NTG_2020_fr_DEER[#All],MATCH(1,(NTG_2020_Map!$AK136=NTG_2020_fr_DEER[[#All],[NTG_ID]])*(NTG_2020_Map!$AL136=NTG_2020_fr_DEER[[#All],[Version]]),0),MATCH(BC$2,NTG_2020_fr_DEER[#Headers],0))</f>
        <v/>
      </c>
      <c r="BD136" s="48" t="str" cm="1">
        <f t="array" ref="BD136">INDEX(NTG_2020_fr_DEER[#All],MATCH(1,(NTG_2020_Map!$AK134=NTG_2020_fr_DEER[[#All],[NTG_ID]])*(NTG_2020_Map!$AL134=NTG_2020_fr_DEER[[#All],[Version]]),0),MATCH(BD$2,NTG_2020_fr_DEER[#Headers],0))</f>
        <v>Deemed Ex Ante Team</v>
      </c>
    </row>
    <row r="137" spans="1:56" ht="42" hidden="1">
      <c r="A137" s="42" t="str">
        <f t="shared" si="32"/>
        <v/>
      </c>
      <c r="B137" s="43" t="str">
        <f t="shared" si="32"/>
        <v/>
      </c>
      <c r="C137" s="43"/>
      <c r="D137" s="43" t="str">
        <f t="shared" si="33"/>
        <v/>
      </c>
      <c r="E137" s="43"/>
      <c r="F137" s="43" t="str">
        <f t="shared" si="34"/>
        <v/>
      </c>
      <c r="G137" s="43"/>
      <c r="H137" s="43" t="str">
        <f t="shared" si="35"/>
        <v/>
      </c>
      <c r="I137" s="43" t="str">
        <f t="shared" si="35"/>
        <v/>
      </c>
      <c r="J137" s="43"/>
      <c r="K137" s="43" t="str">
        <f t="shared" si="28"/>
        <v/>
      </c>
      <c r="L137" s="43" t="str">
        <f t="shared" si="28"/>
        <v/>
      </c>
      <c r="M137" s="43" t="str">
        <f t="shared" si="28"/>
        <v/>
      </c>
      <c r="N137" s="105" t="str">
        <f t="shared" si="28"/>
        <v/>
      </c>
      <c r="O137" s="106" t="str">
        <f t="shared" si="28"/>
        <v/>
      </c>
      <c r="P137" s="113">
        <f t="shared" si="28"/>
        <v>1</v>
      </c>
      <c r="Q137" s="42">
        <f t="shared" si="29"/>
        <v>1</v>
      </c>
      <c r="R137" s="43">
        <f t="shared" si="29"/>
        <v>1</v>
      </c>
      <c r="S137" s="43">
        <f t="shared" si="29"/>
        <v>1</v>
      </c>
      <c r="T137" s="43">
        <f t="shared" si="29"/>
        <v>1</v>
      </c>
      <c r="U137" s="43">
        <f t="shared" si="29"/>
        <v>1</v>
      </c>
      <c r="V137" s="43">
        <f t="shared" si="29"/>
        <v>1</v>
      </c>
      <c r="W137" s="43">
        <f t="shared" si="29"/>
        <v>1</v>
      </c>
      <c r="X137" s="44">
        <f t="shared" si="29"/>
        <v>1</v>
      </c>
      <c r="Y137" s="42" t="str">
        <f t="shared" si="30"/>
        <v/>
      </c>
      <c r="Z137" s="43" t="str">
        <f t="shared" si="30"/>
        <v/>
      </c>
      <c r="AA137" s="43" t="str">
        <f t="shared" si="30"/>
        <v/>
      </c>
      <c r="AB137" s="43" t="str">
        <f t="shared" si="30"/>
        <v/>
      </c>
      <c r="AC137" s="105" t="str">
        <f t="shared" si="30"/>
        <v/>
      </c>
      <c r="AD137" s="106">
        <f t="shared" si="30"/>
        <v>1</v>
      </c>
      <c r="AE137" s="106">
        <f t="shared" si="30"/>
        <v>1</v>
      </c>
      <c r="AF137" s="106">
        <f t="shared" si="30"/>
        <v>1</v>
      </c>
      <c r="AG137" s="106">
        <f t="shared" si="30"/>
        <v>1</v>
      </c>
      <c r="AH137" s="107">
        <f t="shared" si="30"/>
        <v>1</v>
      </c>
      <c r="AI137" s="96" t="str">
        <f t="shared" si="31"/>
        <v/>
      </c>
      <c r="AJ137" s="45" t="str">
        <f t="shared" si="36"/>
        <v/>
      </c>
      <c r="AK137" s="52" t="s">
        <v>143</v>
      </c>
      <c r="AL137" s="46" t="s">
        <v>698</v>
      </c>
      <c r="AM137" s="47">
        <v>46023</v>
      </c>
      <c r="AN137" s="47" t="str" cm="1">
        <f t="array" ref="AN137">IF(INDEX(NTG_2020_fr_DEER[#All],MATCH(1,(NTG_2020_Map!$AK137=NTG_2020_fr_DEER[[#All],[NTG_ID]])*(NTG_2020_Map!$AL137=NTG_2020_fr_DEER[[#All],[Version]]),0),MATCH(AN$2,NTG_2020_fr_DEER[#Headers],0))=0,"",INDEX(NTG_2020_fr_DEER[#All],MATCH(1,(NTG_2020_Map!$AK137=NTG_2020_fr_DEER[[#All],[NTG_ID]])*(NTG_2020_Map!$AL137=NTG_2020_fr_DEER[[#All],[Version]]),0),MATCH(AN$2,NTG_2020_fr_DEER[#Headers],0)))</f>
        <v/>
      </c>
      <c r="AO137" s="101" cm="1">
        <f t="array" ref="AO137">INDEX(NTG_2020_fr_DEER[#All],MATCH(1,(NTG_2020_Map!$AK137=NTG_2020_fr_DEER[[#All],[NTG_ID]])*(NTG_2020_Map!$AL137=NTG_2020_fr_DEER[[#All],[Version]]),0),MATCH(AO$2,NTG_2020_fr_DEER[#Headers],0))</f>
        <v>0.6</v>
      </c>
      <c r="AP137" s="101" cm="1">
        <f t="array" ref="AP137">INDEX(NTG_2020_fr_DEER[#All],MATCH(1,(NTG_2020_Map!$AK137=NTG_2020_fr_DEER[[#All],[NTG_ID]])*(NTG_2020_Map!$AL137=NTG_2020_fr_DEER[[#All],[Version]]),0),MATCH(AP$2,NTG_2020_fr_DEER[#Headers],0))</f>
        <v>0.6</v>
      </c>
      <c r="AQ137" s="48" t="str" cm="1">
        <f t="array" ref="AQ137">INDEX(NTG_2020_fr_DEER[#All],MATCH(1,(NTG_2020_Map!$AK137=NTG_2020_fr_DEER[[#All],[NTG_ID]])*(NTG_2020_Map!$AL137=NTG_2020_fr_DEER[[#All],[Version]]),0),MATCH(AQ$2,NTG_2020_fr_DEER[#Headers],0))</f>
        <v>Measures not covered by other NTG values and measure technology type has been available in marketplace for more than 2 years</v>
      </c>
      <c r="AR137" s="48" t="str" cm="1">
        <f t="array" ref="AR137">INDEX(NTG_2020_fr_DEER[#All],MATCH(1,(NTG_2020_Map!$AK137=NTG_2020_fr_DEER[[#All],[NTG_ID]])*(NTG_2020_Map!$AL137=NTG_2020_fr_DEER[[#All],[Version]]),0),MATCH(AR$2,NTG_2020_fr_DEER[#Headers],0))</f>
        <v>Deem</v>
      </c>
      <c r="AS137" s="48" t="str" cm="1">
        <f t="array" ref="AS137">INDEX(NTG_2020_fr_DEER[#All],MATCH(1,(NTG_2020_Map!$AK137=NTG_2020_fr_DEER[[#All],[NTG_ID]])*(NTG_2020_Map!$AL137=NTG_2020_fr_DEER[[#All],[Version]]),0),MATCH(AS$2,NTG_2020_fr_DEER[#Headers],0))</f>
        <v>AOE|AR|BRO-Bhv|BRO-Op|BRO-RCx|BW|NC|NR</v>
      </c>
      <c r="AT137" s="48" t="str" cm="1">
        <f t="array" ref="AT137">INDEX(NTG_2020_fr_DEER[#All],MATCH(1,(NTG_2020_Map!$AK137=NTG_2020_fr_DEER[[#All],[NTG_ID]])*(NTG_2020_Map!$AL137=NTG_2020_fr_DEER[[#All],[Version]]),0),MATCH(AT$2,NTG_2020_fr_DEER[#Headers],0))</f>
        <v>Up-Manuf|Mid-Distr|Mid-Retail|Down|DI</v>
      </c>
      <c r="AU137" s="48" cm="1">
        <f t="array" ref="AU137">INDEX(NTG_2020_fr_DEER[#All],MATCH(1,(NTG_2020_Map!$AK137=NTG_2020_fr_DEER[[#All],[NTG_ID]])*(NTG_2020_Map!$AL137=NTG_2020_fr_DEER[[#All],[Version]]),0),MATCH(AU$2,NTG_2020_fr_DEER[#Headers],0))</f>
        <v>0</v>
      </c>
      <c r="AV137" s="49" t="str" cm="1">
        <f t="array" ref="AV137">INDEX(NTG_2020_fr_DEER[#All],MATCH(1,(NTG_2020_Map!$AK137=NTG_2020_fr_DEER[[#All],[NTG_ID]])*(NTG_2020_Map!$AL137=NTG_2020_fr_DEER[[#All],[Version]]),0),MATCH(AV$2,NTG_2020_fr_DEER[#Headers],0))</f>
        <v>1</v>
      </c>
      <c r="AW137" s="49" t="str" cm="1">
        <f t="array" ref="AW137">INDEX(NTG_2020_fr_DEER[#All],MATCH(1,(NTG_2020_Map!$AK137=NTG_2020_fr_DEER[[#All],[NTG_ID]])*(NTG_2020_Map!$AL137=NTG_2020_fr_DEER[[#All],[Version]]),0),MATCH(AW$2,NTG_2020_fr_DEER[#Headers],0))</f>
        <v>1</v>
      </c>
      <c r="AX137" s="49" t="str" cm="1">
        <f t="array" ref="AX137">INDEX(NTG_2020_fr_DEER[#All],MATCH(1,(NTG_2020_Map!$AK137=NTG_2020_fr_DEER[[#All],[NTG_ID]])*(NTG_2020_Map!$AL137=NTG_2020_fr_DEER[[#All],[Version]]),0),MATCH(AX$2,NTG_2020_fr_DEER[#Headers],0))</f>
        <v>1</v>
      </c>
      <c r="AY137" s="50" cm="1">
        <f t="array" ref="AY137">INDEX(NTG_2020_fr_DEER[#All],MATCH(1,(NTG_2020_Map!$AK137=NTG_2020_fr_DEER[[#All],[NTG_ID]])*(NTG_2020_Map!$AL137=NTG_2020_fr_DEER[[#All],[Version]]),0),MATCH(AY$2,NTG_2020_fr_DEER[#Headers],0))</f>
        <v>45448.631355127312</v>
      </c>
      <c r="AZ137" s="48" t="str" cm="1">
        <f t="array" ref="AZ137">INDEX(NTG_2020_fr_DEER[#All],MATCH(1,(NTG_2020_Map!$AK137=NTG_2020_fr_DEER[[#All],[NTG_ID]])*(NTG_2020_Map!$AL137=NTG_2020_fr_DEER[[#All],[Version]]),0),MATCH(AZ$2,NTG_2020_fr_DEER[#Headers],0))</f>
        <v/>
      </c>
      <c r="BA137" s="48" t="str" cm="1">
        <f t="array" ref="BA137">INDEX(NTG_2020_fr_DEER[#All],MATCH(1,(NTG_2020_Map!$AK137=NTG_2020_fr_DEER[[#All],[NTG_ID]])*(NTG_2020_Map!$AL137=NTG_2020_fr_DEER[[#All],[Version]]),0),MATCH(BA$2,NTG_2020_fr_DEER[#Headers],0))</f>
        <v>Deemed Ex Ante Team</v>
      </c>
      <c r="BB137" s="50" cm="1">
        <f t="array" ref="BB137">INDEX(NTG_2020_fr_DEER[#All],MATCH(1,(NTG_2020_Map!$AK137=NTG_2020_fr_DEER[[#All],[NTG_ID]])*(NTG_2020_Map!$AL137=NTG_2020_fr_DEER[[#All],[Version]]),0),MATCH(BB$2,NTG_2020_fr_DEER[#Headers],0))</f>
        <v>45448.631355127312</v>
      </c>
      <c r="BC137" s="48" t="str" cm="1">
        <f t="array" ref="BC137">INDEX(NTG_2020_fr_DEER[#All],MATCH(1,(NTG_2020_Map!$AK137=NTG_2020_fr_DEER[[#All],[NTG_ID]])*(NTG_2020_Map!$AL137=NTG_2020_fr_DEER[[#All],[Version]]),0),MATCH(BC$2,NTG_2020_fr_DEER[#Headers],0))</f>
        <v/>
      </c>
      <c r="BD137" s="48" t="str" cm="1">
        <f t="array" ref="BD137">INDEX(NTG_2020_fr_DEER[#All],MATCH(1,(NTG_2020_Map!$AK135=NTG_2020_fr_DEER[[#All],[NTG_ID]])*(NTG_2020_Map!$AL135=NTG_2020_fr_DEER[[#All],[Version]]),0),MATCH(BD$2,NTG_2020_fr_DEER[#Headers],0))</f>
        <v>Deemed Ex Ante Team</v>
      </c>
    </row>
    <row r="138" spans="1:56" ht="31.5" hidden="1">
      <c r="A138" s="42" t="str">
        <f t="shared" si="32"/>
        <v/>
      </c>
      <c r="B138" s="43">
        <f t="shared" si="32"/>
        <v>1</v>
      </c>
      <c r="C138" s="43"/>
      <c r="D138" s="43" t="str">
        <f t="shared" si="33"/>
        <v/>
      </c>
      <c r="E138" s="43"/>
      <c r="F138" s="43" t="str">
        <f t="shared" si="34"/>
        <v/>
      </c>
      <c r="G138" s="43"/>
      <c r="H138" s="43" t="str">
        <f t="shared" si="35"/>
        <v/>
      </c>
      <c r="I138" s="43" t="str">
        <f t="shared" si="35"/>
        <v/>
      </c>
      <c r="J138" s="43"/>
      <c r="K138" s="43" t="str">
        <f t="shared" si="28"/>
        <v/>
      </c>
      <c r="L138" s="43" t="str">
        <f t="shared" si="28"/>
        <v/>
      </c>
      <c r="M138" s="43" t="str">
        <f t="shared" si="28"/>
        <v/>
      </c>
      <c r="N138" s="105" t="str">
        <f t="shared" si="28"/>
        <v/>
      </c>
      <c r="O138" s="106" t="str">
        <f t="shared" si="28"/>
        <v/>
      </c>
      <c r="P138" s="113">
        <f t="shared" si="28"/>
        <v>1</v>
      </c>
      <c r="Q138" s="42">
        <f t="shared" si="29"/>
        <v>1</v>
      </c>
      <c r="R138" s="43">
        <f t="shared" si="29"/>
        <v>1</v>
      </c>
      <c r="S138" s="43" t="str">
        <f t="shared" si="29"/>
        <v/>
      </c>
      <c r="T138" s="43" t="str">
        <f t="shared" si="29"/>
        <v/>
      </c>
      <c r="U138" s="43">
        <f t="shared" si="29"/>
        <v>1</v>
      </c>
      <c r="V138" s="43">
        <f t="shared" si="29"/>
        <v>1</v>
      </c>
      <c r="W138" s="43" t="str">
        <f t="shared" si="29"/>
        <v/>
      </c>
      <c r="X138" s="44">
        <f t="shared" si="29"/>
        <v>1</v>
      </c>
      <c r="Y138" s="42" t="str">
        <f t="shared" si="30"/>
        <v/>
      </c>
      <c r="Z138" s="43" t="str">
        <f t="shared" si="30"/>
        <v/>
      </c>
      <c r="AA138" s="43" t="str">
        <f t="shared" si="30"/>
        <v/>
      </c>
      <c r="AB138" s="43" t="str">
        <f t="shared" si="30"/>
        <v/>
      </c>
      <c r="AC138" s="105" t="str">
        <f t="shared" si="30"/>
        <v/>
      </c>
      <c r="AD138" s="106" t="str">
        <f t="shared" si="30"/>
        <v/>
      </c>
      <c r="AE138" s="106" t="str">
        <f t="shared" si="30"/>
        <v/>
      </c>
      <c r="AF138" s="106" t="str">
        <f t="shared" si="30"/>
        <v/>
      </c>
      <c r="AG138" s="106">
        <f t="shared" si="30"/>
        <v>1</v>
      </c>
      <c r="AH138" s="107">
        <f t="shared" si="30"/>
        <v>1</v>
      </c>
      <c r="AI138" s="96">
        <f t="shared" si="31"/>
        <v>1</v>
      </c>
      <c r="AJ138" s="45">
        <f t="shared" si="36"/>
        <v>1</v>
      </c>
      <c r="AK138" s="52" t="s">
        <v>33</v>
      </c>
      <c r="AL138" s="46" t="s">
        <v>698</v>
      </c>
      <c r="AM138" s="47">
        <v>46023</v>
      </c>
      <c r="AN138" s="47" t="str" cm="1">
        <f t="array" ref="AN138">IF(INDEX(NTG_2020_fr_DEER[#All],MATCH(1,(NTG_2020_Map!$AK138=NTG_2020_fr_DEER[[#All],[NTG_ID]])*(NTG_2020_Map!$AL138=NTG_2020_fr_DEER[[#All],[Version]]),0),MATCH(AN$2,NTG_2020_fr_DEER[#Headers],0))=0,"",INDEX(NTG_2020_fr_DEER[#All],MATCH(1,(NTG_2020_Map!$AK138=NTG_2020_fr_DEER[[#All],[NTG_ID]])*(NTG_2020_Map!$AL138=NTG_2020_fr_DEER[[#All],[Version]]),0),MATCH(AN$2,NTG_2020_fr_DEER[#Headers],0)))</f>
        <v/>
      </c>
      <c r="AO138" s="101" cm="1">
        <f t="array" ref="AO138">INDEX(NTG_2020_fr_DEER[#All],MATCH(1,(NTG_2020_Map!$AK138=NTG_2020_fr_DEER[[#All],[NTG_ID]])*(NTG_2020_Map!$AL138=NTG_2020_fr_DEER[[#All],[Version]]),0),MATCH(AO$2,NTG_2020_fr_DEER[#Headers],0))</f>
        <v>0.85</v>
      </c>
      <c r="AP138" s="101" cm="1">
        <f t="array" ref="AP138">INDEX(NTG_2020_fr_DEER[#All],MATCH(1,(NTG_2020_Map!$AK138=NTG_2020_fr_DEER[[#All],[NTG_ID]])*(NTG_2020_Map!$AL138=NTG_2020_fr_DEER[[#All],[Version]]),0),MATCH(AP$2,NTG_2020_fr_DEER[#Headers],0))</f>
        <v>0.85</v>
      </c>
      <c r="AQ138" s="48" t="str" cm="1">
        <f t="array" ref="AQ138">INDEX(NTG_2020_fr_DEER[#All],MATCH(1,(NTG_2020_Map!$AK138=NTG_2020_fr_DEER[[#All],[NTG_ID]])*(NTG_2020_Map!$AL138=NTG_2020_fr_DEER[[#All],[Version]]),0),MATCH(AQ$2,NTG_2020_fr_DEER[#Headers],0))</f>
        <v>HTR measure for Industrial sector, any building type</v>
      </c>
      <c r="AR138" s="48" t="str" cm="1">
        <f t="array" ref="AR138">INDEX(NTG_2020_fr_DEER[#All],MATCH(1,(NTG_2020_Map!$AK138=NTG_2020_fr_DEER[[#All],[NTG_ID]])*(NTG_2020_Map!$AL138=NTG_2020_fr_DEER[[#All],[Version]]),0),MATCH(AR$2,NTG_2020_fr_DEER[#Headers],0))</f>
        <v>Cust-Gen|Deem</v>
      </c>
      <c r="AS138" s="48" t="str" cm="1">
        <f t="array" ref="AS138">INDEX(NTG_2020_fr_DEER[#All],MATCH(1,(NTG_2020_Map!$AK138=NTG_2020_fr_DEER[[#All],[NTG_ID]])*(NTG_2020_Map!$AL138=NTG_2020_fr_DEER[[#All],[Version]]),0),MATCH(AS$2,NTG_2020_fr_DEER[#Headers],0))</f>
        <v>AOE|AR|BRO-RCx|BW|NR</v>
      </c>
      <c r="AT138" s="48" t="str" cm="1">
        <f t="array" ref="AT138">INDEX(NTG_2020_fr_DEER[#All],MATCH(1,(NTG_2020_Map!$AK138=NTG_2020_fr_DEER[[#All],[NTG_ID]])*(NTG_2020_Map!$AL138=NTG_2020_fr_DEER[[#All],[Version]]),0),MATCH(AT$2,NTG_2020_fr_DEER[#Headers],0))</f>
        <v>Down|DI</v>
      </c>
      <c r="AU138" s="48" cm="1">
        <f t="array" ref="AU138">INDEX(NTG_2020_fr_DEER[#All],MATCH(1,(NTG_2020_Map!$AK138=NTG_2020_fr_DEER[[#All],[NTG_ID]])*(NTG_2020_Map!$AL138=NTG_2020_fr_DEER[[#All],[Version]]),0),MATCH(AU$2,NTG_2020_fr_DEER[#Headers],0))</f>
        <v>0</v>
      </c>
      <c r="AV138" s="49" t="str" cm="1">
        <f t="array" ref="AV138">INDEX(NTG_2020_fr_DEER[#All],MATCH(1,(NTG_2020_Map!$AK138=NTG_2020_fr_DEER[[#All],[NTG_ID]])*(NTG_2020_Map!$AL138=NTG_2020_fr_DEER[[#All],[Version]]),0),MATCH(AV$2,NTG_2020_fr_DEER[#Headers],0))</f>
        <v>1</v>
      </c>
      <c r="AW138" s="49" t="str" cm="1">
        <f t="array" ref="AW138">INDEX(NTG_2020_fr_DEER[#All],MATCH(1,(NTG_2020_Map!$AK138=NTG_2020_fr_DEER[[#All],[NTG_ID]])*(NTG_2020_Map!$AL138=NTG_2020_fr_DEER[[#All],[Version]]),0),MATCH(AW$2,NTG_2020_fr_DEER[#Headers],0))</f>
        <v>1</v>
      </c>
      <c r="AX138" s="49" t="str" cm="1">
        <f t="array" ref="AX138">INDEX(NTG_2020_fr_DEER[#All],MATCH(1,(NTG_2020_Map!$AK138=NTG_2020_fr_DEER[[#All],[NTG_ID]])*(NTG_2020_Map!$AL138=NTG_2020_fr_DEER[[#All],[Version]]),0),MATCH(AX$2,NTG_2020_fr_DEER[#Headers],0))</f>
        <v>1</v>
      </c>
      <c r="AY138" s="50" cm="1">
        <f t="array" ref="AY138">INDEX(NTG_2020_fr_DEER[#All],MATCH(1,(NTG_2020_Map!$AK138=NTG_2020_fr_DEER[[#All],[NTG_ID]])*(NTG_2020_Map!$AL138=NTG_2020_fr_DEER[[#All],[Version]]),0),MATCH(AY$2,NTG_2020_fr_DEER[#Headers],0))</f>
        <v>45448.631355127312</v>
      </c>
      <c r="AZ138" s="48" t="str" cm="1">
        <f t="array" ref="AZ138">INDEX(NTG_2020_fr_DEER[#All],MATCH(1,(NTG_2020_Map!$AK138=NTG_2020_fr_DEER[[#All],[NTG_ID]])*(NTG_2020_Map!$AL138=NTG_2020_fr_DEER[[#All],[Version]]),0),MATCH(AZ$2,NTG_2020_fr_DEER[#Headers],0))</f>
        <v/>
      </c>
      <c r="BA138" s="48" t="str" cm="1">
        <f t="array" ref="BA138">INDEX(NTG_2020_fr_DEER[#All],MATCH(1,(NTG_2020_Map!$AK138=NTG_2020_fr_DEER[[#All],[NTG_ID]])*(NTG_2020_Map!$AL138=NTG_2020_fr_DEER[[#All],[Version]]),0),MATCH(BA$2,NTG_2020_fr_DEER[#Headers],0))</f>
        <v>Deemed Ex Ante Team</v>
      </c>
      <c r="BB138" s="50" cm="1">
        <f t="array" ref="BB138">INDEX(NTG_2020_fr_DEER[#All],MATCH(1,(NTG_2020_Map!$AK138=NTG_2020_fr_DEER[[#All],[NTG_ID]])*(NTG_2020_Map!$AL138=NTG_2020_fr_DEER[[#All],[Version]]),0),MATCH(BB$2,NTG_2020_fr_DEER[#Headers],0))</f>
        <v>45448.631355127312</v>
      </c>
      <c r="BC138" s="48" t="str" cm="1">
        <f t="array" ref="BC138">INDEX(NTG_2020_fr_DEER[#All],MATCH(1,(NTG_2020_Map!$AK138=NTG_2020_fr_DEER[[#All],[NTG_ID]])*(NTG_2020_Map!$AL138=NTG_2020_fr_DEER[[#All],[Version]]),0),MATCH(BC$2,NTG_2020_fr_DEER[#Headers],0))</f>
        <v/>
      </c>
      <c r="BD138" s="48" t="str" cm="1">
        <f t="array" ref="BD138">INDEX(NTG_2020_fr_DEER[#All],MATCH(1,(NTG_2020_Map!$AK136=NTG_2020_fr_DEER[[#All],[NTG_ID]])*(NTG_2020_Map!$AL136=NTG_2020_fr_DEER[[#All],[Version]]),0),MATCH(BD$2,NTG_2020_fr_DEER[#Headers],0))</f>
        <v>Deemed Ex Ante Team</v>
      </c>
    </row>
    <row r="139" spans="1:56" ht="42" hidden="1">
      <c r="A139" s="42" t="str">
        <f t="shared" si="32"/>
        <v/>
      </c>
      <c r="B139" s="43">
        <f t="shared" si="32"/>
        <v>1</v>
      </c>
      <c r="C139" s="43"/>
      <c r="D139" s="43">
        <f t="shared" si="33"/>
        <v>1</v>
      </c>
      <c r="E139" s="43"/>
      <c r="F139" s="43">
        <f t="shared" si="34"/>
        <v>1</v>
      </c>
      <c r="G139" s="43"/>
      <c r="H139" s="43">
        <f t="shared" si="35"/>
        <v>1</v>
      </c>
      <c r="I139" s="43">
        <f t="shared" si="35"/>
        <v>1</v>
      </c>
      <c r="J139" s="43"/>
      <c r="K139" s="43" t="str">
        <f t="shared" si="28"/>
        <v/>
      </c>
      <c r="L139" s="43" t="str">
        <f t="shared" si="28"/>
        <v/>
      </c>
      <c r="M139" s="43" t="str">
        <f t="shared" si="28"/>
        <v/>
      </c>
      <c r="N139" s="105" t="str">
        <f t="shared" si="28"/>
        <v/>
      </c>
      <c r="O139" s="106" t="str">
        <f t="shared" si="28"/>
        <v/>
      </c>
      <c r="P139" s="113">
        <f t="shared" si="28"/>
        <v>1</v>
      </c>
      <c r="Q139" s="42">
        <f t="shared" si="29"/>
        <v>1</v>
      </c>
      <c r="R139" s="43">
        <f t="shared" si="29"/>
        <v>1</v>
      </c>
      <c r="S139" s="43">
        <f t="shared" si="29"/>
        <v>1</v>
      </c>
      <c r="T139" s="43">
        <f t="shared" si="29"/>
        <v>1</v>
      </c>
      <c r="U139" s="43">
        <f t="shared" si="29"/>
        <v>1</v>
      </c>
      <c r="V139" s="43">
        <f t="shared" si="29"/>
        <v>1</v>
      </c>
      <c r="W139" s="43">
        <f t="shared" si="29"/>
        <v>1</v>
      </c>
      <c r="X139" s="44">
        <f t="shared" si="29"/>
        <v>1</v>
      </c>
      <c r="Y139" s="42" t="str">
        <f t="shared" si="30"/>
        <v/>
      </c>
      <c r="Z139" s="43" t="str">
        <f t="shared" si="30"/>
        <v/>
      </c>
      <c r="AA139" s="43" t="str">
        <f t="shared" si="30"/>
        <v/>
      </c>
      <c r="AB139" s="43" t="str">
        <f t="shared" si="30"/>
        <v/>
      </c>
      <c r="AC139" s="105" t="str">
        <f t="shared" si="30"/>
        <v/>
      </c>
      <c r="AD139" s="106" t="str">
        <f t="shared" si="30"/>
        <v/>
      </c>
      <c r="AE139" s="106" t="str">
        <f t="shared" si="30"/>
        <v/>
      </c>
      <c r="AF139" s="106" t="str">
        <f t="shared" si="30"/>
        <v/>
      </c>
      <c r="AG139" s="106">
        <f t="shared" si="30"/>
        <v>1</v>
      </c>
      <c r="AH139" s="107">
        <f t="shared" si="30"/>
        <v>1</v>
      </c>
      <c r="AI139" s="96" t="str">
        <f t="shared" si="31"/>
        <v/>
      </c>
      <c r="AJ139" s="45">
        <f t="shared" si="36"/>
        <v>1</v>
      </c>
      <c r="AK139" s="52" t="s">
        <v>142</v>
      </c>
      <c r="AL139" s="46" t="s">
        <v>698</v>
      </c>
      <c r="AM139" s="47">
        <v>46023</v>
      </c>
      <c r="AN139" s="47" t="str" cm="1">
        <f t="array" ref="AN139">IF(INDEX(NTG_2020_fr_DEER[#All],MATCH(1,(NTG_2020_Map!$AK139=NTG_2020_fr_DEER[[#All],[NTG_ID]])*(NTG_2020_Map!$AL139=NTG_2020_fr_DEER[[#All],[Version]]),0),MATCH(AN$2,NTG_2020_fr_DEER[#Headers],0))=0,"",INDEX(NTG_2020_fr_DEER[#All],MATCH(1,(NTG_2020_Map!$AK139=NTG_2020_fr_DEER[[#All],[NTG_ID]])*(NTG_2020_Map!$AL139=NTG_2020_fr_DEER[[#All],[Version]]),0),MATCH(AN$2,NTG_2020_fr_DEER[#Headers],0)))</f>
        <v/>
      </c>
      <c r="AO139" s="101" cm="1">
        <f t="array" ref="AO139">INDEX(NTG_2020_fr_DEER[#All],MATCH(1,(NTG_2020_Map!$AK139=NTG_2020_fr_DEER[[#All],[NTG_ID]])*(NTG_2020_Map!$AL139=NTG_2020_fr_DEER[[#All],[Version]]),0),MATCH(AO$2,NTG_2020_fr_DEER[#Headers],0))</f>
        <v>0.85</v>
      </c>
      <c r="AP139" s="101" cm="1">
        <f t="array" ref="AP139">INDEX(NTG_2020_fr_DEER[#All],MATCH(1,(NTG_2020_Map!$AK139=NTG_2020_fr_DEER[[#All],[NTG_ID]])*(NTG_2020_Map!$AL139=NTG_2020_fr_DEER[[#All],[Version]]),0),MATCH(AP$2,NTG_2020_fr_DEER[#Headers],0))</f>
        <v>0.85</v>
      </c>
      <c r="AQ139" s="48" t="str" cm="1">
        <f t="array" ref="AQ139">INDEX(NTG_2020_fr_DEER[#All],MATCH(1,(NTG_2020_Map!$AK139=NTG_2020_fr_DEER[[#All],[NTG_ID]])*(NTG_2020_Map!$AL139=NTG_2020_fr_DEER[[#All],[Version]]),0),MATCH(AQ$2,NTG_2020_fr_DEER[#Headers],0))</f>
        <v>All K-12 and community college projects</v>
      </c>
      <c r="AR139" s="48" t="str" cm="1">
        <f t="array" ref="AR139">INDEX(NTG_2020_fr_DEER[#All],MATCH(1,(NTG_2020_Map!$AK139=NTG_2020_fr_DEER[[#All],[NTG_ID]])*(NTG_2020_Map!$AL139=NTG_2020_fr_DEER[[#All],[Version]]),0),MATCH(AR$2,NTG_2020_fr_DEER[#Headers],0))</f>
        <v>Cust-Gen|Cust-NMEC-Pop|Cust-NMEC-Site|Cust-RCT|Cust-SEM|Deem</v>
      </c>
      <c r="AS139" s="48" t="str" cm="1">
        <f t="array" ref="AS139">INDEX(NTG_2020_fr_DEER[#All],MATCH(1,(NTG_2020_Map!$AK139=NTG_2020_fr_DEER[[#All],[NTG_ID]])*(NTG_2020_Map!$AL139=NTG_2020_fr_DEER[[#All],[Version]]),0),MATCH(AS$2,NTG_2020_fr_DEER[#Headers],0))</f>
        <v>AOE|AR|BRO-Bhv|BRO-Op|BRO-RCx|BW|NC|NR</v>
      </c>
      <c r="AT139" s="48" t="str" cm="1">
        <f t="array" ref="AT139">INDEX(NTG_2020_fr_DEER[#All],MATCH(1,(NTG_2020_Map!$AK139=NTG_2020_fr_DEER[[#All],[NTG_ID]])*(NTG_2020_Map!$AL139=NTG_2020_fr_DEER[[#All],[Version]]),0),MATCH(AT$2,NTG_2020_fr_DEER[#Headers],0))</f>
        <v>Down|DI</v>
      </c>
      <c r="AU139" s="48" cm="1">
        <f t="array" ref="AU139">INDEX(NTG_2020_fr_DEER[#All],MATCH(1,(NTG_2020_Map!$AK139=NTG_2020_fr_DEER[[#All],[NTG_ID]])*(NTG_2020_Map!$AL139=NTG_2020_fr_DEER[[#All],[Version]]),0),MATCH(AU$2,NTG_2020_fr_DEER[#Headers],0))</f>
        <v>0</v>
      </c>
      <c r="AV139" s="49" t="str" cm="1">
        <f t="array" ref="AV139">INDEX(NTG_2020_fr_DEER[#All],MATCH(1,(NTG_2020_Map!$AK139=NTG_2020_fr_DEER[[#All],[NTG_ID]])*(NTG_2020_Map!$AL139=NTG_2020_fr_DEER[[#All],[Version]]),0),MATCH(AV$2,NTG_2020_fr_DEER[#Headers],0))</f>
        <v>1</v>
      </c>
      <c r="AW139" s="49" t="str" cm="1">
        <f t="array" ref="AW139">INDEX(NTG_2020_fr_DEER[#All],MATCH(1,(NTG_2020_Map!$AK139=NTG_2020_fr_DEER[[#All],[NTG_ID]])*(NTG_2020_Map!$AL139=NTG_2020_fr_DEER[[#All],[Version]]),0),MATCH(AW$2,NTG_2020_fr_DEER[#Headers],0))</f>
        <v>1</v>
      </c>
      <c r="AX139" s="49" t="str" cm="1">
        <f t="array" ref="AX139">INDEX(NTG_2020_fr_DEER[#All],MATCH(1,(NTG_2020_Map!$AK139=NTG_2020_fr_DEER[[#All],[NTG_ID]])*(NTG_2020_Map!$AL139=NTG_2020_fr_DEER[[#All],[Version]]),0),MATCH(AX$2,NTG_2020_fr_DEER[#Headers],0))</f>
        <v>1</v>
      </c>
      <c r="AY139" s="50" cm="1">
        <f t="array" ref="AY139">INDEX(NTG_2020_fr_DEER[#All],MATCH(1,(NTG_2020_Map!$AK139=NTG_2020_fr_DEER[[#All],[NTG_ID]])*(NTG_2020_Map!$AL139=NTG_2020_fr_DEER[[#All],[Version]]),0),MATCH(AY$2,NTG_2020_fr_DEER[#Headers],0))</f>
        <v>45448.631355127312</v>
      </c>
      <c r="AZ139" s="48" t="str" cm="1">
        <f t="array" ref="AZ139">INDEX(NTG_2020_fr_DEER[#All],MATCH(1,(NTG_2020_Map!$AK139=NTG_2020_fr_DEER[[#All],[NTG_ID]])*(NTG_2020_Map!$AL139=NTG_2020_fr_DEER[[#All],[Version]]),0),MATCH(AZ$2,NTG_2020_fr_DEER[#Headers],0))</f>
        <v/>
      </c>
      <c r="BA139" s="48" t="str" cm="1">
        <f t="array" ref="BA139">INDEX(NTG_2020_fr_DEER[#All],MATCH(1,(NTG_2020_Map!$AK139=NTG_2020_fr_DEER[[#All],[NTG_ID]])*(NTG_2020_Map!$AL139=NTG_2020_fr_DEER[[#All],[Version]]),0),MATCH(BA$2,NTG_2020_fr_DEER[#Headers],0))</f>
        <v>Deemed Ex Ante Team</v>
      </c>
      <c r="BB139" s="50" cm="1">
        <f t="array" ref="BB139">INDEX(NTG_2020_fr_DEER[#All],MATCH(1,(NTG_2020_Map!$AK139=NTG_2020_fr_DEER[[#All],[NTG_ID]])*(NTG_2020_Map!$AL139=NTG_2020_fr_DEER[[#All],[Version]]),0),MATCH(BB$2,NTG_2020_fr_DEER[#Headers],0))</f>
        <v>45448.631355127312</v>
      </c>
      <c r="BC139" s="48" t="str" cm="1">
        <f t="array" ref="BC139">INDEX(NTG_2020_fr_DEER[#All],MATCH(1,(NTG_2020_Map!$AK139=NTG_2020_fr_DEER[[#All],[NTG_ID]])*(NTG_2020_Map!$AL139=NTG_2020_fr_DEER[[#All],[Version]]),0),MATCH(BC$2,NTG_2020_fr_DEER[#Headers],0))</f>
        <v/>
      </c>
      <c r="BD139" s="48" t="str" cm="1">
        <f t="array" ref="BD139">INDEX(NTG_2020_fr_DEER[#All],MATCH(1,(NTG_2020_Map!$AK137=NTG_2020_fr_DEER[[#All],[NTG_ID]])*(NTG_2020_Map!$AL137=NTG_2020_fr_DEER[[#All],[Version]]),0),MATCH(BD$2,NTG_2020_fr_DEER[#Headers],0))</f>
        <v>Deemed Ex Ante Team</v>
      </c>
    </row>
    <row r="140" spans="1:56" ht="73.5" hidden="1">
      <c r="A140" s="42" t="str">
        <f t="shared" si="32"/>
        <v/>
      </c>
      <c r="B140" s="43" t="str">
        <f t="shared" si="32"/>
        <v/>
      </c>
      <c r="C140" s="43"/>
      <c r="D140" s="43" t="str">
        <f t="shared" si="33"/>
        <v/>
      </c>
      <c r="E140" s="43"/>
      <c r="F140" s="43" t="str">
        <f t="shared" si="34"/>
        <v/>
      </c>
      <c r="G140" s="43"/>
      <c r="H140" s="43" t="str">
        <f t="shared" si="35"/>
        <v/>
      </c>
      <c r="I140" s="43" t="str">
        <f t="shared" si="35"/>
        <v/>
      </c>
      <c r="J140" s="43"/>
      <c r="K140" s="43" t="str">
        <f t="shared" si="28"/>
        <v/>
      </c>
      <c r="L140" s="43" t="str">
        <f t="shared" si="28"/>
        <v/>
      </c>
      <c r="M140" s="43" t="str">
        <f t="shared" si="28"/>
        <v/>
      </c>
      <c r="N140" s="105" t="str">
        <f t="shared" si="28"/>
        <v/>
      </c>
      <c r="O140" s="106" t="str">
        <f t="shared" si="28"/>
        <v/>
      </c>
      <c r="P140" s="113">
        <f t="shared" si="28"/>
        <v>1</v>
      </c>
      <c r="Q140" s="42">
        <f t="shared" si="29"/>
        <v>1</v>
      </c>
      <c r="R140" s="43">
        <f t="shared" si="29"/>
        <v>1</v>
      </c>
      <c r="S140" s="43">
        <f t="shared" si="29"/>
        <v>1</v>
      </c>
      <c r="T140" s="43">
        <f t="shared" si="29"/>
        <v>1</v>
      </c>
      <c r="U140" s="43">
        <f t="shared" si="29"/>
        <v>1</v>
      </c>
      <c r="V140" s="43">
        <f t="shared" si="29"/>
        <v>1</v>
      </c>
      <c r="W140" s="43">
        <f t="shared" si="29"/>
        <v>1</v>
      </c>
      <c r="X140" s="44">
        <f t="shared" si="29"/>
        <v>1</v>
      </c>
      <c r="Y140" s="42" t="str">
        <f t="shared" si="30"/>
        <v/>
      </c>
      <c r="Z140" s="43" t="str">
        <f t="shared" si="30"/>
        <v/>
      </c>
      <c r="AA140" s="43" t="str">
        <f t="shared" si="30"/>
        <v/>
      </c>
      <c r="AB140" s="43" t="str">
        <f t="shared" si="30"/>
        <v/>
      </c>
      <c r="AC140" s="105" t="str">
        <f t="shared" si="30"/>
        <v/>
      </c>
      <c r="AD140" s="106" t="str">
        <f t="shared" si="30"/>
        <v/>
      </c>
      <c r="AE140" s="106" t="str">
        <f t="shared" si="30"/>
        <v/>
      </c>
      <c r="AF140" s="106" t="str">
        <f t="shared" si="30"/>
        <v/>
      </c>
      <c r="AG140" s="106">
        <f t="shared" si="30"/>
        <v>1</v>
      </c>
      <c r="AH140" s="107">
        <f t="shared" si="30"/>
        <v>1</v>
      </c>
      <c r="AI140" s="96" t="str">
        <f t="shared" si="31"/>
        <v/>
      </c>
      <c r="AJ140" s="45" t="str">
        <f t="shared" si="36"/>
        <v/>
      </c>
      <c r="AK140" s="52" t="s">
        <v>42</v>
      </c>
      <c r="AL140" s="46" t="s">
        <v>698</v>
      </c>
      <c r="AM140" s="47">
        <v>46023</v>
      </c>
      <c r="AN140" s="47" t="str" cm="1">
        <f t="array" ref="AN140">IF(INDEX(NTG_2020_fr_DEER[#All],MATCH(1,(NTG_2020_Map!$AK140=NTG_2020_fr_DEER[[#All],[NTG_ID]])*(NTG_2020_Map!$AL140=NTG_2020_fr_DEER[[#All],[Version]]),0),MATCH(AN$2,NTG_2020_fr_DEER[#Headers],0))=0,"",INDEX(NTG_2020_fr_DEER[#All],MATCH(1,(NTG_2020_Map!$AK140=NTG_2020_fr_DEER[[#All],[NTG_ID]])*(NTG_2020_Map!$AL140=NTG_2020_fr_DEER[[#All],[Version]]),0),MATCH(AN$2,NTG_2020_fr_DEER[#Headers],0)))</f>
        <v/>
      </c>
      <c r="AO140" s="101" cm="1">
        <f t="array" ref="AO140">INDEX(NTG_2020_fr_DEER[#All],MATCH(1,(NTG_2020_Map!$AK140=NTG_2020_fr_DEER[[#All],[NTG_ID]])*(NTG_2020_Map!$AL140=NTG_2020_fr_DEER[[#All],[Version]]),0),MATCH(AO$2,NTG_2020_fr_DEER[#Headers],0))</f>
        <v>0.45</v>
      </c>
      <c r="AP140" s="101" cm="1">
        <f t="array" ref="AP140">INDEX(NTG_2020_fr_DEER[#All],MATCH(1,(NTG_2020_Map!$AK140=NTG_2020_fr_DEER[[#All],[NTG_ID]])*(NTG_2020_Map!$AL140=NTG_2020_fr_DEER[[#All],[Version]]),0),MATCH(AP$2,NTG_2020_fr_DEER[#Headers],0))</f>
        <v>0.45</v>
      </c>
      <c r="AQ140" s="48" t="str" cm="1">
        <f t="array" ref="AQ140">INDEX(NTG_2020_fr_DEER[#All],MATCH(1,(NTG_2020_Map!$AK140=NTG_2020_fr_DEER[[#All],[NTG_ID]])*(NTG_2020_Map!$AL140=NTG_2020_fr_DEER[[#All],[Version]]),0),MATCH(AQ$2,NTG_2020_fr_DEER[#Headers],0))</f>
        <v>All HVAC maintenance measures including, but not limited to: refrigerant charge adjustment, duct sealing, economizer repair, coil cleaning, belt and motor replacement, filter replacement, thermostat reprogramming, airflow adjustment</v>
      </c>
      <c r="AR140" s="48" t="str" cm="1">
        <f t="array" ref="AR140">INDEX(NTG_2020_fr_DEER[#All],MATCH(1,(NTG_2020_Map!$AK140=NTG_2020_fr_DEER[[#All],[NTG_ID]])*(NTG_2020_Map!$AL140=NTG_2020_fr_DEER[[#All],[Version]]),0),MATCH(AR$2,NTG_2020_fr_DEER[#Headers],0))</f>
        <v>Deem</v>
      </c>
      <c r="AS140" s="48" t="str" cm="1">
        <f t="array" ref="AS140">INDEX(NTG_2020_fr_DEER[#All],MATCH(1,(NTG_2020_Map!$AK140=NTG_2020_fr_DEER[[#All],[NTG_ID]])*(NTG_2020_Map!$AL140=NTG_2020_fr_DEER[[#All],[Version]]),0),MATCH(AS$2,NTG_2020_fr_DEER[#Headers],0))</f>
        <v>AOE|AR|BRO-Bhv|BRO-Op|BRO-RCx|BW|NC|NR</v>
      </c>
      <c r="AT140" s="48" t="str" cm="1">
        <f t="array" ref="AT140">INDEX(NTG_2020_fr_DEER[#All],MATCH(1,(NTG_2020_Map!$AK140=NTG_2020_fr_DEER[[#All],[NTG_ID]])*(NTG_2020_Map!$AL140=NTG_2020_fr_DEER[[#All],[Version]]),0),MATCH(AT$2,NTG_2020_fr_DEER[#Headers],0))</f>
        <v>Down|DI</v>
      </c>
      <c r="AU140" s="48" cm="1">
        <f t="array" ref="AU140">INDEX(NTG_2020_fr_DEER[#All],MATCH(1,(NTG_2020_Map!$AK140=NTG_2020_fr_DEER[[#All],[NTG_ID]])*(NTG_2020_Map!$AL140=NTG_2020_fr_DEER[[#All],[Version]]),0),MATCH(AU$2,NTG_2020_fr_DEER[#Headers],0))</f>
        <v>0</v>
      </c>
      <c r="AV140" s="49" t="str" cm="1">
        <f t="array" ref="AV140">INDEX(NTG_2020_fr_DEER[#All],MATCH(1,(NTG_2020_Map!$AK140=NTG_2020_fr_DEER[[#All],[NTG_ID]])*(NTG_2020_Map!$AL140=NTG_2020_fr_DEER[[#All],[Version]]),0),MATCH(AV$2,NTG_2020_fr_DEER[#Headers],0))</f>
        <v>1</v>
      </c>
      <c r="AW140" s="49" t="str" cm="1">
        <f t="array" ref="AW140">INDEX(NTG_2020_fr_DEER[#All],MATCH(1,(NTG_2020_Map!$AK140=NTG_2020_fr_DEER[[#All],[NTG_ID]])*(NTG_2020_Map!$AL140=NTG_2020_fr_DEER[[#All],[Version]]),0),MATCH(AW$2,NTG_2020_fr_DEER[#Headers],0))</f>
        <v>1</v>
      </c>
      <c r="AX140" s="49" t="str" cm="1">
        <f t="array" ref="AX140">INDEX(NTG_2020_fr_DEER[#All],MATCH(1,(NTG_2020_Map!$AK140=NTG_2020_fr_DEER[[#All],[NTG_ID]])*(NTG_2020_Map!$AL140=NTG_2020_fr_DEER[[#All],[Version]]),0),MATCH(AX$2,NTG_2020_fr_DEER[#Headers],0))</f>
        <v>1</v>
      </c>
      <c r="AY140" s="50" cm="1">
        <f t="array" ref="AY140">INDEX(NTG_2020_fr_DEER[#All],MATCH(1,(NTG_2020_Map!$AK140=NTG_2020_fr_DEER[[#All],[NTG_ID]])*(NTG_2020_Map!$AL140=NTG_2020_fr_DEER[[#All],[Version]]),0),MATCH(AY$2,NTG_2020_fr_DEER[#Headers],0))</f>
        <v>45448.631355127312</v>
      </c>
      <c r="AZ140" s="48" t="str" cm="1">
        <f t="array" ref="AZ140">INDEX(NTG_2020_fr_DEER[#All],MATCH(1,(NTG_2020_Map!$AK140=NTG_2020_fr_DEER[[#All],[NTG_ID]])*(NTG_2020_Map!$AL140=NTG_2020_fr_DEER[[#All],[Version]]),0),MATCH(AZ$2,NTG_2020_fr_DEER[#Headers],0))</f>
        <v/>
      </c>
      <c r="BA140" s="48" t="str" cm="1">
        <f t="array" ref="BA140">INDEX(NTG_2020_fr_DEER[#All],MATCH(1,(NTG_2020_Map!$AK140=NTG_2020_fr_DEER[[#All],[NTG_ID]])*(NTG_2020_Map!$AL140=NTG_2020_fr_DEER[[#All],[Version]]),0),MATCH(BA$2,NTG_2020_fr_DEER[#Headers],0))</f>
        <v>Deemed Ex Ante Team</v>
      </c>
      <c r="BB140" s="50" cm="1">
        <f t="array" ref="BB140">INDEX(NTG_2020_fr_DEER[#All],MATCH(1,(NTG_2020_Map!$AK140=NTG_2020_fr_DEER[[#All],[NTG_ID]])*(NTG_2020_Map!$AL140=NTG_2020_fr_DEER[[#All],[Version]]),0),MATCH(BB$2,NTG_2020_fr_DEER[#Headers],0))</f>
        <v>45448.631355127312</v>
      </c>
      <c r="BC140" s="48" t="str" cm="1">
        <f t="array" ref="BC140">INDEX(NTG_2020_fr_DEER[#All],MATCH(1,(NTG_2020_Map!$AK140=NTG_2020_fr_DEER[[#All],[NTG_ID]])*(NTG_2020_Map!$AL140=NTG_2020_fr_DEER[[#All],[Version]]),0),MATCH(BC$2,NTG_2020_fr_DEER[#Headers],0))</f>
        <v/>
      </c>
      <c r="BD140" s="48" t="str" cm="1">
        <f t="array" ref="BD140">INDEX(NTG_2020_fr_DEER[#All],MATCH(1,(NTG_2020_Map!$AK138=NTG_2020_fr_DEER[[#All],[NTG_ID]])*(NTG_2020_Map!$AL138=NTG_2020_fr_DEER[[#All],[Version]]),0),MATCH(BD$2,NTG_2020_fr_DEER[#Headers],0))</f>
        <v>Deemed Ex Ante Team</v>
      </c>
    </row>
    <row r="141" spans="1:56" ht="31.5" hidden="1">
      <c r="A141" s="42" t="str">
        <f t="shared" si="32"/>
        <v/>
      </c>
      <c r="B141" s="43" t="str">
        <f t="shared" si="32"/>
        <v/>
      </c>
      <c r="C141" s="43"/>
      <c r="D141" s="43" t="str">
        <f t="shared" si="33"/>
        <v/>
      </c>
      <c r="E141" s="43"/>
      <c r="F141" s="43" t="str">
        <f t="shared" si="34"/>
        <v/>
      </c>
      <c r="G141" s="43"/>
      <c r="H141" s="43" t="str">
        <f t="shared" si="35"/>
        <v/>
      </c>
      <c r="I141" s="43" t="str">
        <f t="shared" si="35"/>
        <v/>
      </c>
      <c r="J141" s="43"/>
      <c r="K141" s="43" t="str">
        <f t="shared" si="28"/>
        <v/>
      </c>
      <c r="L141" s="43" t="str">
        <f t="shared" si="28"/>
        <v/>
      </c>
      <c r="M141" s="43" t="str">
        <f t="shared" si="28"/>
        <v/>
      </c>
      <c r="N141" s="105" t="str">
        <f t="shared" si="28"/>
        <v/>
      </c>
      <c r="O141" s="106" t="str">
        <f t="shared" si="28"/>
        <v/>
      </c>
      <c r="P141" s="113">
        <f t="shared" si="28"/>
        <v>1</v>
      </c>
      <c r="Q141" s="42" t="str">
        <f t="shared" si="29"/>
        <v/>
      </c>
      <c r="R141" s="43">
        <f t="shared" si="29"/>
        <v>1</v>
      </c>
      <c r="S141" s="43" t="str">
        <f t="shared" si="29"/>
        <v/>
      </c>
      <c r="T141" s="43" t="str">
        <f t="shared" si="29"/>
        <v/>
      </c>
      <c r="U141" s="43" t="str">
        <f t="shared" si="29"/>
        <v/>
      </c>
      <c r="V141" s="43" t="str">
        <f t="shared" si="29"/>
        <v/>
      </c>
      <c r="W141" s="43">
        <f t="shared" si="29"/>
        <v>1</v>
      </c>
      <c r="X141" s="44">
        <f t="shared" si="29"/>
        <v>1</v>
      </c>
      <c r="Y141" s="42" t="str">
        <f t="shared" si="30"/>
        <v/>
      </c>
      <c r="Z141" s="43" t="str">
        <f t="shared" si="30"/>
        <v/>
      </c>
      <c r="AA141" s="43" t="str">
        <f t="shared" si="30"/>
        <v/>
      </c>
      <c r="AB141" s="43" t="str">
        <f t="shared" si="30"/>
        <v/>
      </c>
      <c r="AC141" s="105" t="str">
        <f t="shared" si="30"/>
        <v/>
      </c>
      <c r="AD141" s="106">
        <f t="shared" si="30"/>
        <v>1</v>
      </c>
      <c r="AE141" s="106">
        <f t="shared" si="30"/>
        <v>1</v>
      </c>
      <c r="AF141" s="106">
        <f t="shared" si="30"/>
        <v>1</v>
      </c>
      <c r="AG141" s="106">
        <f t="shared" si="30"/>
        <v>1</v>
      </c>
      <c r="AH141" s="107">
        <f t="shared" si="30"/>
        <v>1</v>
      </c>
      <c r="AI141" s="96" t="str">
        <f t="shared" si="31"/>
        <v/>
      </c>
      <c r="AJ141" s="45" t="str">
        <f t="shared" si="36"/>
        <v/>
      </c>
      <c r="AK141" s="52" t="s">
        <v>112</v>
      </c>
      <c r="AL141" s="46" t="s">
        <v>698</v>
      </c>
      <c r="AM141" s="47">
        <v>46023</v>
      </c>
      <c r="AN141" s="47" t="str" cm="1">
        <f t="array" ref="AN141">IF(INDEX(NTG_2020_fr_DEER[#All],MATCH(1,(NTG_2020_Map!$AK141=NTG_2020_fr_DEER[[#All],[NTG_ID]])*(NTG_2020_Map!$AL141=NTG_2020_fr_DEER[[#All],[Version]]),0),MATCH(AN$2,NTG_2020_fr_DEER[#Headers],0))=0,"",INDEX(NTG_2020_fr_DEER[#All],MATCH(1,(NTG_2020_Map!$AK141=NTG_2020_fr_DEER[[#All],[NTG_ID]])*(NTG_2020_Map!$AL141=NTG_2020_fr_DEER[[#All],[Version]]),0),MATCH(AN$2,NTG_2020_fr_DEER[#Headers],0)))</f>
        <v/>
      </c>
      <c r="AO141" s="101" cm="1">
        <f t="array" ref="AO141">INDEX(NTG_2020_fr_DEER[#All],MATCH(1,(NTG_2020_Map!$AK141=NTG_2020_fr_DEER[[#All],[NTG_ID]])*(NTG_2020_Map!$AL141=NTG_2020_fr_DEER[[#All],[Version]]),0),MATCH(AO$2,NTG_2020_fr_DEER[#Headers],0))</f>
        <v>0.65</v>
      </c>
      <c r="AP141" s="101" cm="1">
        <f t="array" ref="AP141">INDEX(NTG_2020_fr_DEER[#All],MATCH(1,(NTG_2020_Map!$AK141=NTG_2020_fr_DEER[[#All],[NTG_ID]])*(NTG_2020_Map!$AL141=NTG_2020_fr_DEER[[#All],[Version]]),0),MATCH(AP$2,NTG_2020_fr_DEER[#Headers],0))</f>
        <v>0.65</v>
      </c>
      <c r="AQ141" s="48" t="str" cm="1">
        <f t="array" ref="AQ141">INDEX(NTG_2020_fr_DEER[#All],MATCH(1,(NTG_2020_Map!$AK141=NTG_2020_fr_DEER[[#All],[NTG_ID]])*(NTG_2020_Map!$AL141=NTG_2020_fr_DEER[[#All],[Version]]),0),MATCH(AQ$2,NTG_2020_fr_DEER[#Headers],0))</f>
        <v>Nonresidential indoor LED fixture (including High/Low-Bay)</v>
      </c>
      <c r="AR141" s="48" t="str" cm="1">
        <f t="array" ref="AR141">INDEX(NTG_2020_fr_DEER[#All],MATCH(1,(NTG_2020_Map!$AK141=NTG_2020_fr_DEER[[#All],[NTG_ID]])*(NTG_2020_Map!$AL141=NTG_2020_fr_DEER[[#All],[Version]]),0),MATCH(AR$2,NTG_2020_fr_DEER[#Headers],0))</f>
        <v>Deem</v>
      </c>
      <c r="AS141" s="48" t="str" cm="1">
        <f t="array" ref="AS141">INDEX(NTG_2020_fr_DEER[#All],MATCH(1,(NTG_2020_Map!$AK141=NTG_2020_fr_DEER[[#All],[NTG_ID]])*(NTG_2020_Map!$AL141=NTG_2020_fr_DEER[[#All],[Version]]),0),MATCH(AS$2,NTG_2020_fr_DEER[#Headers],0))</f>
        <v>AR|NC|NR</v>
      </c>
      <c r="AT141" s="48" t="str" cm="1">
        <f t="array" ref="AT141">INDEX(NTG_2020_fr_DEER[#All],MATCH(1,(NTG_2020_Map!$AK141=NTG_2020_fr_DEER[[#All],[NTG_ID]])*(NTG_2020_Map!$AL141=NTG_2020_fr_DEER[[#All],[Version]]),0),MATCH(AT$2,NTG_2020_fr_DEER[#Headers],0))</f>
        <v>Up-Manuf|Mid-Distr|Mid-Retail|Down|DI</v>
      </c>
      <c r="AU141" s="48" cm="1">
        <f t="array" ref="AU141">INDEX(NTG_2020_fr_DEER[#All],MATCH(1,(NTG_2020_Map!$AK141=NTG_2020_fr_DEER[[#All],[NTG_ID]])*(NTG_2020_Map!$AL141=NTG_2020_fr_DEER[[#All],[Version]]),0),MATCH(AU$2,NTG_2020_fr_DEER[#Headers],0))</f>
        <v>0</v>
      </c>
      <c r="AV141" s="49" t="str" cm="1">
        <f t="array" ref="AV141">INDEX(NTG_2020_fr_DEER[#All],MATCH(1,(NTG_2020_Map!$AK141=NTG_2020_fr_DEER[[#All],[NTG_ID]])*(NTG_2020_Map!$AL141=NTG_2020_fr_DEER[[#All],[Version]]),0),MATCH(AV$2,NTG_2020_fr_DEER[#Headers],0))</f>
        <v>1</v>
      </c>
      <c r="AW141" s="49" t="str" cm="1">
        <f t="array" ref="AW141">INDEX(NTG_2020_fr_DEER[#All],MATCH(1,(NTG_2020_Map!$AK141=NTG_2020_fr_DEER[[#All],[NTG_ID]])*(NTG_2020_Map!$AL141=NTG_2020_fr_DEER[[#All],[Version]]),0),MATCH(AW$2,NTG_2020_fr_DEER[#Headers],0))</f>
        <v>1</v>
      </c>
      <c r="AX141" s="49" t="str" cm="1">
        <f t="array" ref="AX141">INDEX(NTG_2020_fr_DEER[#All],MATCH(1,(NTG_2020_Map!$AK141=NTG_2020_fr_DEER[[#All],[NTG_ID]])*(NTG_2020_Map!$AL141=NTG_2020_fr_DEER[[#All],[Version]]),0),MATCH(AX$2,NTG_2020_fr_DEER[#Headers],0))</f>
        <v>1</v>
      </c>
      <c r="AY141" s="50" cm="1">
        <f t="array" ref="AY141">INDEX(NTG_2020_fr_DEER[#All],MATCH(1,(NTG_2020_Map!$AK141=NTG_2020_fr_DEER[[#All],[NTG_ID]])*(NTG_2020_Map!$AL141=NTG_2020_fr_DEER[[#All],[Version]]),0),MATCH(AY$2,NTG_2020_fr_DEER[#Headers],0))</f>
        <v>45448.631355127312</v>
      </c>
      <c r="AZ141" s="48" t="str" cm="1">
        <f t="array" ref="AZ141">INDEX(NTG_2020_fr_DEER[#All],MATCH(1,(NTG_2020_Map!$AK141=NTG_2020_fr_DEER[[#All],[NTG_ID]])*(NTG_2020_Map!$AL141=NTG_2020_fr_DEER[[#All],[Version]]),0),MATCH(AZ$2,NTG_2020_fr_DEER[#Headers],0))</f>
        <v/>
      </c>
      <c r="BA141" s="48" t="str" cm="1">
        <f t="array" ref="BA141">INDEX(NTG_2020_fr_DEER[#All],MATCH(1,(NTG_2020_Map!$AK141=NTG_2020_fr_DEER[[#All],[NTG_ID]])*(NTG_2020_Map!$AL141=NTG_2020_fr_DEER[[#All],[Version]]),0),MATCH(BA$2,NTG_2020_fr_DEER[#Headers],0))</f>
        <v>Deemed Ex Ante Team</v>
      </c>
      <c r="BB141" s="50" cm="1">
        <f t="array" ref="BB141">INDEX(NTG_2020_fr_DEER[#All],MATCH(1,(NTG_2020_Map!$AK141=NTG_2020_fr_DEER[[#All],[NTG_ID]])*(NTG_2020_Map!$AL141=NTG_2020_fr_DEER[[#All],[Version]]),0),MATCH(BB$2,NTG_2020_fr_DEER[#Headers],0))</f>
        <v>45448.631355127312</v>
      </c>
      <c r="BC141" s="48" t="str" cm="1">
        <f t="array" ref="BC141">INDEX(NTG_2020_fr_DEER[#All],MATCH(1,(NTG_2020_Map!$AK141=NTG_2020_fr_DEER[[#All],[NTG_ID]])*(NTG_2020_Map!$AL141=NTG_2020_fr_DEER[[#All],[Version]]),0),MATCH(BC$2,NTG_2020_fr_DEER[#Headers],0))</f>
        <v>Per Resolution E-5152 DEER2023 Update, pp. A-31-32, per "Final Impact Evaluation - NonResidential Lighting Sector - Program Year 2019," CALMAC ID: CPU0226.01, 2021-03-26, p. 1-7.</v>
      </c>
      <c r="BD141" s="48" t="str" cm="1">
        <f t="array" ref="BD141">INDEX(NTG_2020_fr_DEER[#All],MATCH(1,(NTG_2020_Map!$AK139=NTG_2020_fr_DEER[[#All],[NTG_ID]])*(NTG_2020_Map!$AL139=NTG_2020_fr_DEER[[#All],[Version]]),0),MATCH(BD$2,NTG_2020_fr_DEER[#Headers],0))</f>
        <v>Deemed Ex Ante Team</v>
      </c>
    </row>
    <row r="142" spans="1:56" ht="31.5" hidden="1">
      <c r="A142" s="42" t="str">
        <f t="shared" si="32"/>
        <v/>
      </c>
      <c r="B142" s="43" t="str">
        <f t="shared" si="32"/>
        <v/>
      </c>
      <c r="C142" s="43"/>
      <c r="D142" s="43" t="str">
        <f t="shared" si="33"/>
        <v/>
      </c>
      <c r="E142" s="43"/>
      <c r="F142" s="43" t="str">
        <f t="shared" si="34"/>
        <v/>
      </c>
      <c r="G142" s="43"/>
      <c r="H142" s="43" t="str">
        <f t="shared" si="35"/>
        <v/>
      </c>
      <c r="I142" s="43" t="str">
        <f t="shared" si="35"/>
        <v/>
      </c>
      <c r="J142" s="43"/>
      <c r="K142" s="43" t="str">
        <f t="shared" si="28"/>
        <v/>
      </c>
      <c r="L142" s="43" t="str">
        <f t="shared" si="28"/>
        <v/>
      </c>
      <c r="M142" s="43" t="str">
        <f t="shared" si="28"/>
        <v/>
      </c>
      <c r="N142" s="105" t="str">
        <f t="shared" si="28"/>
        <v/>
      </c>
      <c r="O142" s="106" t="str">
        <f t="shared" si="28"/>
        <v/>
      </c>
      <c r="P142" s="113">
        <f t="shared" si="28"/>
        <v>1</v>
      </c>
      <c r="Q142" s="42" t="str">
        <f t="shared" si="29"/>
        <v/>
      </c>
      <c r="R142" s="43" t="str">
        <f t="shared" si="29"/>
        <v/>
      </c>
      <c r="S142" s="43" t="str">
        <f t="shared" si="29"/>
        <v/>
      </c>
      <c r="T142" s="43" t="str">
        <f t="shared" si="29"/>
        <v/>
      </c>
      <c r="U142" s="43" t="str">
        <f t="shared" si="29"/>
        <v/>
      </c>
      <c r="V142" s="43" t="str">
        <f t="shared" si="29"/>
        <v/>
      </c>
      <c r="W142" s="43" t="str">
        <f t="shared" si="29"/>
        <v/>
      </c>
      <c r="X142" s="44">
        <f t="shared" si="29"/>
        <v>1</v>
      </c>
      <c r="Y142" s="42" t="str">
        <f t="shared" si="30"/>
        <v/>
      </c>
      <c r="Z142" s="43" t="str">
        <f t="shared" si="30"/>
        <v/>
      </c>
      <c r="AA142" s="43" t="str">
        <f t="shared" si="30"/>
        <v/>
      </c>
      <c r="AB142" s="43" t="str">
        <f t="shared" si="30"/>
        <v/>
      </c>
      <c r="AC142" s="105" t="str">
        <f t="shared" si="30"/>
        <v/>
      </c>
      <c r="AD142" s="106" t="str">
        <f t="shared" si="30"/>
        <v/>
      </c>
      <c r="AE142" s="106" t="str">
        <f t="shared" si="30"/>
        <v/>
      </c>
      <c r="AF142" s="106" t="str">
        <f t="shared" si="30"/>
        <v/>
      </c>
      <c r="AG142" s="106">
        <f t="shared" si="30"/>
        <v>1</v>
      </c>
      <c r="AH142" s="107">
        <f t="shared" si="30"/>
        <v>1</v>
      </c>
      <c r="AI142" s="96" t="str">
        <f t="shared" si="31"/>
        <v/>
      </c>
      <c r="AJ142" s="45" t="str">
        <f t="shared" si="36"/>
        <v/>
      </c>
      <c r="AK142" s="52" t="s">
        <v>57</v>
      </c>
      <c r="AL142" s="46" t="s">
        <v>698</v>
      </c>
      <c r="AM142" s="47">
        <v>46023</v>
      </c>
      <c r="AN142" s="47" t="str" cm="1">
        <f t="array" ref="AN142">IF(INDEX(NTG_2020_fr_DEER[#All],MATCH(1,(NTG_2020_Map!$AK142=NTG_2020_fr_DEER[[#All],[NTG_ID]])*(NTG_2020_Map!$AL142=NTG_2020_fr_DEER[[#All],[Version]]),0),MATCH(AN$2,NTG_2020_fr_DEER[#Headers],0))=0,"",INDEX(NTG_2020_fr_DEER[#All],MATCH(1,(NTG_2020_Map!$AK142=NTG_2020_fr_DEER[[#All],[NTG_ID]])*(NTG_2020_Map!$AL142=NTG_2020_fr_DEER[[#All],[Version]]),0),MATCH(AN$2,NTG_2020_fr_DEER[#Headers],0)))</f>
        <v/>
      </c>
      <c r="AO142" s="101" cm="1">
        <f t="array" ref="AO142">INDEX(NTG_2020_fr_DEER[#All],MATCH(1,(NTG_2020_Map!$AK142=NTG_2020_fr_DEER[[#All],[NTG_ID]])*(NTG_2020_Map!$AL142=NTG_2020_fr_DEER[[#All],[Version]]),0),MATCH(AO$2,NTG_2020_fr_DEER[#Headers],0))</f>
        <v>0.3</v>
      </c>
      <c r="AP142" s="101" cm="1">
        <f t="array" ref="AP142">INDEX(NTG_2020_fr_DEER[#All],MATCH(1,(NTG_2020_Map!$AK142=NTG_2020_fr_DEER[[#All],[NTG_ID]])*(NTG_2020_Map!$AL142=NTG_2020_fr_DEER[[#All],[Version]]),0),MATCH(AP$2,NTG_2020_fr_DEER[#Headers],0))</f>
        <v>0.3</v>
      </c>
      <c r="AQ142" s="48" t="str" cm="1">
        <f t="array" ref="AQ142">INDEX(NTG_2020_fr_DEER[#All],MATCH(1,(NTG_2020_Map!$AK142=NTG_2020_fr_DEER[[#All],[NTG_ID]])*(NTG_2020_Map!$AL142=NTG_2020_fr_DEER[[#All],[Version]]),0),MATCH(AQ$2,NTG_2020_fr_DEER[#Headers],0))</f>
        <v>Agricultural irrigation equipment</v>
      </c>
      <c r="AR142" s="48" t="str" cm="1">
        <f t="array" ref="AR142">INDEX(NTG_2020_fr_DEER[#All],MATCH(1,(NTG_2020_Map!$AK142=NTG_2020_fr_DEER[[#All],[NTG_ID]])*(NTG_2020_Map!$AL142=NTG_2020_fr_DEER[[#All],[Version]]),0),MATCH(AR$2,NTG_2020_fr_DEER[#Headers],0))</f>
        <v>Deem</v>
      </c>
      <c r="AS142" s="48" t="str" cm="1">
        <f t="array" ref="AS142">INDEX(NTG_2020_fr_DEER[#All],MATCH(1,(NTG_2020_Map!$AK142=NTG_2020_fr_DEER[[#All],[NTG_ID]])*(NTG_2020_Map!$AL142=NTG_2020_fr_DEER[[#All],[Version]]),0),MATCH(AS$2,NTG_2020_fr_DEER[#Headers],0))</f>
        <v>NR</v>
      </c>
      <c r="AT142" s="48" t="str" cm="1">
        <f t="array" ref="AT142">INDEX(NTG_2020_fr_DEER[#All],MATCH(1,(NTG_2020_Map!$AK142=NTG_2020_fr_DEER[[#All],[NTG_ID]])*(NTG_2020_Map!$AL142=NTG_2020_fr_DEER[[#All],[Version]]),0),MATCH(AT$2,NTG_2020_fr_DEER[#Headers],0))</f>
        <v>Down|DI</v>
      </c>
      <c r="AU142" s="48" cm="1">
        <f t="array" ref="AU142">INDEX(NTG_2020_fr_DEER[#All],MATCH(1,(NTG_2020_Map!$AK142=NTG_2020_fr_DEER[[#All],[NTG_ID]])*(NTG_2020_Map!$AL142=NTG_2020_fr_DEER[[#All],[Version]]),0),MATCH(AU$2,NTG_2020_fr_DEER[#Headers],0))</f>
        <v>0</v>
      </c>
      <c r="AV142" s="49" t="str" cm="1">
        <f t="array" ref="AV142">INDEX(NTG_2020_fr_DEER[#All],MATCH(1,(NTG_2020_Map!$AK142=NTG_2020_fr_DEER[[#All],[NTG_ID]])*(NTG_2020_Map!$AL142=NTG_2020_fr_DEER[[#All],[Version]]),0),MATCH(AV$2,NTG_2020_fr_DEER[#Headers],0))</f>
        <v>1</v>
      </c>
      <c r="AW142" s="49" t="str" cm="1">
        <f t="array" ref="AW142">INDEX(NTG_2020_fr_DEER[#All],MATCH(1,(NTG_2020_Map!$AK142=NTG_2020_fr_DEER[[#All],[NTG_ID]])*(NTG_2020_Map!$AL142=NTG_2020_fr_DEER[[#All],[Version]]),0),MATCH(AW$2,NTG_2020_fr_DEER[#Headers],0))</f>
        <v>1</v>
      </c>
      <c r="AX142" s="49" t="str" cm="1">
        <f t="array" ref="AX142">INDEX(NTG_2020_fr_DEER[#All],MATCH(1,(NTG_2020_Map!$AK142=NTG_2020_fr_DEER[[#All],[NTG_ID]])*(NTG_2020_Map!$AL142=NTG_2020_fr_DEER[[#All],[Version]]),0),MATCH(AX$2,NTG_2020_fr_DEER[#Headers],0))</f>
        <v>1</v>
      </c>
      <c r="AY142" s="50" cm="1">
        <f t="array" ref="AY142">INDEX(NTG_2020_fr_DEER[#All],MATCH(1,(NTG_2020_Map!$AK142=NTG_2020_fr_DEER[[#All],[NTG_ID]])*(NTG_2020_Map!$AL142=NTG_2020_fr_DEER[[#All],[Version]]),0),MATCH(AY$2,NTG_2020_fr_DEER[#Headers],0))</f>
        <v>45448.631355127312</v>
      </c>
      <c r="AZ142" s="48" t="str" cm="1">
        <f t="array" ref="AZ142">INDEX(NTG_2020_fr_DEER[#All],MATCH(1,(NTG_2020_Map!$AK142=NTG_2020_fr_DEER[[#All],[NTG_ID]])*(NTG_2020_Map!$AL142=NTG_2020_fr_DEER[[#All],[Version]]),0),MATCH(AZ$2,NTG_2020_fr_DEER[#Headers],0))</f>
        <v/>
      </c>
      <c r="BA142" s="48" t="str" cm="1">
        <f t="array" ref="BA142">INDEX(NTG_2020_fr_DEER[#All],MATCH(1,(NTG_2020_Map!$AK142=NTG_2020_fr_DEER[[#All],[NTG_ID]])*(NTG_2020_Map!$AL142=NTG_2020_fr_DEER[[#All],[Version]]),0),MATCH(BA$2,NTG_2020_fr_DEER[#Headers],0))</f>
        <v>Deemed Ex Ante Team</v>
      </c>
      <c r="BB142" s="50" cm="1">
        <f t="array" ref="BB142">INDEX(NTG_2020_fr_DEER[#All],MATCH(1,(NTG_2020_Map!$AK142=NTG_2020_fr_DEER[[#All],[NTG_ID]])*(NTG_2020_Map!$AL142=NTG_2020_fr_DEER[[#All],[Version]]),0),MATCH(BB$2,NTG_2020_fr_DEER[#Headers],0))</f>
        <v>45448.631355127312</v>
      </c>
      <c r="BC142" s="48" t="str" cm="1">
        <f t="array" ref="BC142">INDEX(NTG_2020_fr_DEER[#All],MATCH(1,(NTG_2020_Map!$AK142=NTG_2020_fr_DEER[[#All],[NTG_ID]])*(NTG_2020_Map!$AL142=NTG_2020_fr_DEER[[#All],[Version]]),0),MATCH(BC$2,NTG_2020_fr_DEER[#Headers],0))</f>
        <v>Per E-5082; “PY2018 Small/Medium Commercial (SMB) Sector ESPI Impact Evaluation, Final Report,” Itron, March 31.https://pda.energydataweb.com/#!/documents/2361/view.</v>
      </c>
      <c r="BD142" s="48" t="str" cm="1">
        <f t="array" ref="BD142">INDEX(NTG_2020_fr_DEER[#All],MATCH(1,(NTG_2020_Map!$AK140=NTG_2020_fr_DEER[[#All],[NTG_ID]])*(NTG_2020_Map!$AL140=NTG_2020_fr_DEER[[#All],[Version]]),0),MATCH(BD$2,NTG_2020_fr_DEER[#Headers],0))</f>
        <v>Deemed Ex Ante Team</v>
      </c>
    </row>
    <row r="143" spans="1:56" ht="42" hidden="1">
      <c r="A143" s="42" t="str">
        <f t="shared" si="32"/>
        <v/>
      </c>
      <c r="B143" s="43">
        <f t="shared" si="32"/>
        <v>1</v>
      </c>
      <c r="C143" s="43"/>
      <c r="D143" s="43">
        <f t="shared" si="33"/>
        <v>1</v>
      </c>
      <c r="E143" s="43"/>
      <c r="F143" s="43">
        <f t="shared" si="34"/>
        <v>1</v>
      </c>
      <c r="G143" s="43"/>
      <c r="H143" s="43">
        <f t="shared" si="35"/>
        <v>1</v>
      </c>
      <c r="I143" s="43">
        <f t="shared" si="35"/>
        <v>1</v>
      </c>
      <c r="J143" s="43"/>
      <c r="K143" s="43" t="str">
        <f t="shared" ref="K143:P174" si="37">IF(ISERROR(FIND(K$2,$AR143)),"",1)</f>
        <v/>
      </c>
      <c r="L143" s="43" t="str">
        <f t="shared" si="37"/>
        <v/>
      </c>
      <c r="M143" s="43" t="str">
        <f t="shared" si="37"/>
        <v/>
      </c>
      <c r="N143" s="105" t="str">
        <f t="shared" si="37"/>
        <v/>
      </c>
      <c r="O143" s="106" t="str">
        <f t="shared" si="37"/>
        <v/>
      </c>
      <c r="P143" s="113" t="str">
        <f t="shared" si="37"/>
        <v/>
      </c>
      <c r="Q143" s="42">
        <f t="shared" si="29"/>
        <v>1</v>
      </c>
      <c r="R143" s="43">
        <f t="shared" si="29"/>
        <v>1</v>
      </c>
      <c r="S143" s="43">
        <f t="shared" si="29"/>
        <v>1</v>
      </c>
      <c r="T143" s="43">
        <f t="shared" si="29"/>
        <v>1</v>
      </c>
      <c r="U143" s="43">
        <f t="shared" si="29"/>
        <v>1</v>
      </c>
      <c r="V143" s="43">
        <f t="shared" si="29"/>
        <v>1</v>
      </c>
      <c r="W143" s="43">
        <f t="shared" si="29"/>
        <v>1</v>
      </c>
      <c r="X143" s="44">
        <f t="shared" si="29"/>
        <v>1</v>
      </c>
      <c r="Y143" s="42" t="str">
        <f t="shared" si="30"/>
        <v/>
      </c>
      <c r="Z143" s="43" t="str">
        <f t="shared" si="30"/>
        <v/>
      </c>
      <c r="AA143" s="43" t="str">
        <f t="shared" si="30"/>
        <v/>
      </c>
      <c r="AB143" s="43" t="str">
        <f t="shared" si="30"/>
        <v/>
      </c>
      <c r="AC143" s="105" t="str">
        <f t="shared" si="30"/>
        <v/>
      </c>
      <c r="AD143" s="106" t="str">
        <f t="shared" si="30"/>
        <v/>
      </c>
      <c r="AE143" s="106" t="str">
        <f t="shared" si="30"/>
        <v/>
      </c>
      <c r="AF143" s="106" t="str">
        <f t="shared" si="30"/>
        <v/>
      </c>
      <c r="AG143" s="106">
        <f t="shared" si="30"/>
        <v>1</v>
      </c>
      <c r="AH143" s="107">
        <f t="shared" si="30"/>
        <v>1</v>
      </c>
      <c r="AI143" s="96" t="str">
        <f t="shared" si="31"/>
        <v/>
      </c>
      <c r="AJ143" s="45">
        <f t="shared" si="36"/>
        <v>1</v>
      </c>
      <c r="AK143" s="52" t="s">
        <v>138</v>
      </c>
      <c r="AL143" s="46" t="s">
        <v>698</v>
      </c>
      <c r="AM143" s="47">
        <v>46023</v>
      </c>
      <c r="AN143" s="47" t="str" cm="1">
        <f t="array" ref="AN143">IF(INDEX(NTG_2020_fr_DEER[#All],MATCH(1,(NTG_2020_Map!$AK143=NTG_2020_fr_DEER[[#All],[NTG_ID]])*(NTG_2020_Map!$AL143=NTG_2020_fr_DEER[[#All],[Version]]),0),MATCH(AN$2,NTG_2020_fr_DEER[#Headers],0))=0,"",INDEX(NTG_2020_fr_DEER[#All],MATCH(1,(NTG_2020_Map!$AK143=NTG_2020_fr_DEER[[#All],[NTG_ID]])*(NTG_2020_Map!$AL143=NTG_2020_fr_DEER[[#All],[Version]]),0),MATCH(AN$2,NTG_2020_fr_DEER[#Headers],0)))</f>
        <v/>
      </c>
      <c r="AO143" s="101" cm="1">
        <f t="array" ref="AO143">INDEX(NTG_2020_fr_DEER[#All],MATCH(1,(NTG_2020_Map!$AK143=NTG_2020_fr_DEER[[#All],[NTG_ID]])*(NTG_2020_Map!$AL143=NTG_2020_fr_DEER[[#All],[Version]]),0),MATCH(AO$2,NTG_2020_fr_DEER[#Headers],0))</f>
        <v>0.5</v>
      </c>
      <c r="AP143" s="101" cm="1">
        <f t="array" ref="AP143">INDEX(NTG_2020_fr_DEER[#All],MATCH(1,(NTG_2020_Map!$AK143=NTG_2020_fr_DEER[[#All],[NTG_ID]])*(NTG_2020_Map!$AL143=NTG_2020_fr_DEER[[#All],[Version]]),0),MATCH(AP$2,NTG_2020_fr_DEER[#Headers],0))</f>
        <v>0.5</v>
      </c>
      <c r="AQ143" s="48" t="str" cm="1">
        <f t="array" ref="AQ143">INDEX(NTG_2020_fr_DEER[#All],MATCH(1,(NTG_2020_Map!$AK143=NTG_2020_fr_DEER[[#All],[NTG_ID]])*(NTG_2020_Map!$AL143=NTG_2020_fr_DEER[[#All],[Version]]),0),MATCH(AQ$2,NTG_2020_fr_DEER[#Headers],0))</f>
        <v>All other custom either electric or natural gas measures</v>
      </c>
      <c r="AR143" s="48" t="str" cm="1">
        <f t="array" ref="AR143">INDEX(NTG_2020_fr_DEER[#All],MATCH(1,(NTG_2020_Map!$AK143=NTG_2020_fr_DEER[[#All],[NTG_ID]])*(NTG_2020_Map!$AL143=NTG_2020_fr_DEER[[#All],[Version]]),0),MATCH(AR$2,NTG_2020_fr_DEER[#Headers],0))</f>
        <v>Cust-Gen|Cust-NMEC-Pop|Cust-NMEC-Site|Cust-RCT|Cust-SEM</v>
      </c>
      <c r="AS143" s="48" t="str" cm="1">
        <f t="array" ref="AS143">INDEX(NTG_2020_fr_DEER[#All],MATCH(1,(NTG_2020_Map!$AK143=NTG_2020_fr_DEER[[#All],[NTG_ID]])*(NTG_2020_Map!$AL143=NTG_2020_fr_DEER[[#All],[Version]]),0),MATCH(AS$2,NTG_2020_fr_DEER[#Headers],0))</f>
        <v>AOE|AR|BRO-Bhv|BRO-Op|BRO-RCx|BW|NC|NR</v>
      </c>
      <c r="AT143" s="48" t="str" cm="1">
        <f t="array" ref="AT143">INDEX(NTG_2020_fr_DEER[#All],MATCH(1,(NTG_2020_Map!$AK143=NTG_2020_fr_DEER[[#All],[NTG_ID]])*(NTG_2020_Map!$AL143=NTG_2020_fr_DEER[[#All],[Version]]),0),MATCH(AT$2,NTG_2020_fr_DEER[#Headers],0))</f>
        <v>Down|DI</v>
      </c>
      <c r="AU143" s="48" cm="1">
        <f t="array" ref="AU143">INDEX(NTG_2020_fr_DEER[#All],MATCH(1,(NTG_2020_Map!$AK143=NTG_2020_fr_DEER[[#All],[NTG_ID]])*(NTG_2020_Map!$AL143=NTG_2020_fr_DEER[[#All],[Version]]),0),MATCH(AU$2,NTG_2020_fr_DEER[#Headers],0))</f>
        <v>0</v>
      </c>
      <c r="AV143" s="49" t="str" cm="1">
        <f t="array" ref="AV143">INDEX(NTG_2020_fr_DEER[#All],MATCH(1,(NTG_2020_Map!$AK143=NTG_2020_fr_DEER[[#All],[NTG_ID]])*(NTG_2020_Map!$AL143=NTG_2020_fr_DEER[[#All],[Version]]),0),MATCH(AV$2,NTG_2020_fr_DEER[#Headers],0))</f>
        <v>1</v>
      </c>
      <c r="AW143" s="49" t="str" cm="1">
        <f t="array" ref="AW143">INDEX(NTG_2020_fr_DEER[#All],MATCH(1,(NTG_2020_Map!$AK143=NTG_2020_fr_DEER[[#All],[NTG_ID]])*(NTG_2020_Map!$AL143=NTG_2020_fr_DEER[[#All],[Version]]),0),MATCH(AW$2,NTG_2020_fr_DEER[#Headers],0))</f>
        <v>1</v>
      </c>
      <c r="AX143" s="49" t="str" cm="1">
        <f t="array" ref="AX143">INDEX(NTG_2020_fr_DEER[#All],MATCH(1,(NTG_2020_Map!$AK143=NTG_2020_fr_DEER[[#All],[NTG_ID]])*(NTG_2020_Map!$AL143=NTG_2020_fr_DEER[[#All],[Version]]),0),MATCH(AX$2,NTG_2020_fr_DEER[#Headers],0))</f>
        <v>1</v>
      </c>
      <c r="AY143" s="50" cm="1">
        <f t="array" ref="AY143">INDEX(NTG_2020_fr_DEER[#All],MATCH(1,(NTG_2020_Map!$AK143=NTG_2020_fr_DEER[[#All],[NTG_ID]])*(NTG_2020_Map!$AL143=NTG_2020_fr_DEER[[#All],[Version]]),0),MATCH(AY$2,NTG_2020_fr_DEER[#Headers],0))</f>
        <v>45448.631355127312</v>
      </c>
      <c r="AZ143" s="48" t="str" cm="1">
        <f t="array" ref="AZ143">INDEX(NTG_2020_fr_DEER[#All],MATCH(1,(NTG_2020_Map!$AK143=NTG_2020_fr_DEER[[#All],[NTG_ID]])*(NTG_2020_Map!$AL143=NTG_2020_fr_DEER[[#All],[Version]]),0),MATCH(AZ$2,NTG_2020_fr_DEER[#Headers],0))</f>
        <v/>
      </c>
      <c r="BA143" s="48" t="str" cm="1">
        <f t="array" ref="BA143">INDEX(NTG_2020_fr_DEER[#All],MATCH(1,(NTG_2020_Map!$AK143=NTG_2020_fr_DEER[[#All],[NTG_ID]])*(NTG_2020_Map!$AL143=NTG_2020_fr_DEER[[#All],[Version]]),0),MATCH(BA$2,NTG_2020_fr_DEER[#Headers],0))</f>
        <v>Deemed Ex Ante Team</v>
      </c>
      <c r="BB143" s="50" cm="1">
        <f t="array" ref="BB143">INDEX(NTG_2020_fr_DEER[#All],MATCH(1,(NTG_2020_Map!$AK143=NTG_2020_fr_DEER[[#All],[NTG_ID]])*(NTG_2020_Map!$AL143=NTG_2020_fr_DEER[[#All],[Version]]),0),MATCH(BB$2,NTG_2020_fr_DEER[#Headers],0))</f>
        <v>45448.631355127312</v>
      </c>
      <c r="BC143" s="48" t="str" cm="1">
        <f t="array" ref="BC143">INDEX(NTG_2020_fr_DEER[#All],MATCH(1,(NTG_2020_Map!$AK143=NTG_2020_fr_DEER[[#All],[NTG_ID]])*(NTG_2020_Map!$AL143=NTG_2020_fr_DEER[[#All],[Version]]),0),MATCH(BC$2,NTG_2020_fr_DEER[#Headers],0))</f>
        <v>Per Group D-2019 Custom Industrial, Agricultural, and Commercial (CIAC) Impact Evaluation, 2022-02-01, pp. 43, 46</v>
      </c>
      <c r="BD143" s="48" t="str" cm="1">
        <f t="array" ref="BD143">INDEX(NTG_2020_fr_DEER[#All],MATCH(1,(NTG_2020_Map!$AK141=NTG_2020_fr_DEER[[#All],[NTG_ID]])*(NTG_2020_Map!$AL141=NTG_2020_fr_DEER[[#All],[Version]]),0),MATCH(BD$2,NTG_2020_fr_DEER[#Headers],0))</f>
        <v>Deemed Ex Ante Team</v>
      </c>
    </row>
    <row r="144" spans="1:56" ht="42" hidden="1">
      <c r="A144" s="42" t="str">
        <f t="shared" si="32"/>
        <v/>
      </c>
      <c r="B144" s="43">
        <f t="shared" si="32"/>
        <v>1</v>
      </c>
      <c r="C144" s="43"/>
      <c r="D144" s="43">
        <f t="shared" si="33"/>
        <v>1</v>
      </c>
      <c r="E144" s="43"/>
      <c r="F144" s="43">
        <f t="shared" si="34"/>
        <v>1</v>
      </c>
      <c r="G144" s="43"/>
      <c r="H144" s="43">
        <f t="shared" si="35"/>
        <v>1</v>
      </c>
      <c r="I144" s="43">
        <f t="shared" si="35"/>
        <v>1</v>
      </c>
      <c r="J144" s="43"/>
      <c r="K144" s="43" t="str">
        <f t="shared" si="37"/>
        <v/>
      </c>
      <c r="L144" s="43" t="str">
        <f t="shared" si="37"/>
        <v/>
      </c>
      <c r="M144" s="43" t="str">
        <f t="shared" si="37"/>
        <v/>
      </c>
      <c r="N144" s="105" t="str">
        <f t="shared" si="37"/>
        <v/>
      </c>
      <c r="O144" s="106" t="str">
        <f t="shared" si="37"/>
        <v/>
      </c>
      <c r="P144" s="113" t="str">
        <f t="shared" si="37"/>
        <v/>
      </c>
      <c r="Q144" s="42">
        <f t="shared" si="29"/>
        <v>1</v>
      </c>
      <c r="R144" s="43">
        <f t="shared" si="29"/>
        <v>1</v>
      </c>
      <c r="S144" s="43">
        <f t="shared" si="29"/>
        <v>1</v>
      </c>
      <c r="T144" s="43">
        <f t="shared" si="29"/>
        <v>1</v>
      </c>
      <c r="U144" s="43">
        <f t="shared" si="29"/>
        <v>1</v>
      </c>
      <c r="V144" s="43">
        <f t="shared" si="29"/>
        <v>1</v>
      </c>
      <c r="W144" s="43">
        <f t="shared" si="29"/>
        <v>1</v>
      </c>
      <c r="X144" s="44">
        <f t="shared" si="29"/>
        <v>1</v>
      </c>
      <c r="Y144" s="42" t="str">
        <f t="shared" ref="Y144:AH169" si="38">IF(ISERROR(FIND(Y$2,$AT144)),"",1)</f>
        <v/>
      </c>
      <c r="Z144" s="43" t="str">
        <f t="shared" si="38"/>
        <v/>
      </c>
      <c r="AA144" s="43" t="str">
        <f t="shared" si="38"/>
        <v/>
      </c>
      <c r="AB144" s="43" t="str">
        <f t="shared" si="38"/>
        <v/>
      </c>
      <c r="AC144" s="105" t="str">
        <f t="shared" si="38"/>
        <v/>
      </c>
      <c r="AD144" s="106" t="str">
        <f t="shared" si="38"/>
        <v/>
      </c>
      <c r="AE144" s="106" t="str">
        <f t="shared" si="38"/>
        <v/>
      </c>
      <c r="AF144" s="106" t="str">
        <f t="shared" si="38"/>
        <v/>
      </c>
      <c r="AG144" s="106">
        <f t="shared" si="38"/>
        <v>1</v>
      </c>
      <c r="AH144" s="107">
        <f t="shared" si="38"/>
        <v>1</v>
      </c>
      <c r="AI144" s="96" t="str">
        <f t="shared" si="31"/>
        <v/>
      </c>
      <c r="AJ144" s="45">
        <f t="shared" si="36"/>
        <v>1</v>
      </c>
      <c r="AK144" s="52" t="s">
        <v>136</v>
      </c>
      <c r="AL144" s="46" t="s">
        <v>698</v>
      </c>
      <c r="AM144" s="47">
        <v>46023</v>
      </c>
      <c r="AN144" s="47" t="str" cm="1">
        <f t="array" ref="AN144">IF(INDEX(NTG_2020_fr_DEER[#All],MATCH(1,(NTG_2020_Map!$AK144=NTG_2020_fr_DEER[[#All],[NTG_ID]])*(NTG_2020_Map!$AL144=NTG_2020_fr_DEER[[#All],[Version]]),0),MATCH(AN$2,NTG_2020_fr_DEER[#Headers],0))=0,"",INDEX(NTG_2020_fr_DEER[#All],MATCH(1,(NTG_2020_Map!$AK144=NTG_2020_fr_DEER[[#All],[NTG_ID]])*(NTG_2020_Map!$AL144=NTG_2020_fr_DEER[[#All],[Version]]),0),MATCH(AN$2,NTG_2020_fr_DEER[#Headers],0)))</f>
        <v/>
      </c>
      <c r="AO144" s="101" cm="1">
        <f t="array" ref="AO144">INDEX(NTG_2020_fr_DEER[#All],MATCH(1,(NTG_2020_Map!$AK144=NTG_2020_fr_DEER[[#All],[NTG_ID]])*(NTG_2020_Map!$AL144=NTG_2020_fr_DEER[[#All],[Version]]),0),MATCH(AO$2,NTG_2020_fr_DEER[#Headers],0))</f>
        <v>0.5</v>
      </c>
      <c r="AP144" s="101" cm="1">
        <f t="array" ref="AP144">INDEX(NTG_2020_fr_DEER[#All],MATCH(1,(NTG_2020_Map!$AK144=NTG_2020_fr_DEER[[#All],[NTG_ID]])*(NTG_2020_Map!$AL144=NTG_2020_fr_DEER[[#All],[Version]]),0),MATCH(AP$2,NTG_2020_fr_DEER[#Headers],0))</f>
        <v>0.5</v>
      </c>
      <c r="AQ144" s="48" t="str" cm="1">
        <f t="array" ref="AQ144">INDEX(NTG_2020_fr_DEER[#All],MATCH(1,(NTG_2020_Map!$AK144=NTG_2020_fr_DEER[[#All],[NTG_ID]])*(NTG_2020_Map!$AL144=NTG_2020_fr_DEER[[#All],[Version]]),0),MATCH(AQ$2,NTG_2020_fr_DEER[#Headers],0))</f>
        <v>Custom Mixed Electric and Natural Gas Measures</v>
      </c>
      <c r="AR144" s="48" t="str" cm="1">
        <f t="array" ref="AR144">INDEX(NTG_2020_fr_DEER[#All],MATCH(1,(NTG_2020_Map!$AK144=NTG_2020_fr_DEER[[#All],[NTG_ID]])*(NTG_2020_Map!$AL144=NTG_2020_fr_DEER[[#All],[Version]]),0),MATCH(AR$2,NTG_2020_fr_DEER[#Headers],0))</f>
        <v>Cust-Gen|Cust-NMEC-Pop|Cust-NMEC-Site|Cust-RCT|Cust-SEM</v>
      </c>
      <c r="AS144" s="48" t="str" cm="1">
        <f t="array" ref="AS144">INDEX(NTG_2020_fr_DEER[#All],MATCH(1,(NTG_2020_Map!$AK144=NTG_2020_fr_DEER[[#All],[NTG_ID]])*(NTG_2020_Map!$AL144=NTG_2020_fr_DEER[[#All],[Version]]),0),MATCH(AS$2,NTG_2020_fr_DEER[#Headers],0))</f>
        <v>AOE|AR|BRO-Bhv|BRO-Op|BRO-RCx|BW|NC|NR</v>
      </c>
      <c r="AT144" s="48" t="str" cm="1">
        <f t="array" ref="AT144">INDEX(NTG_2020_fr_DEER[#All],MATCH(1,(NTG_2020_Map!$AK144=NTG_2020_fr_DEER[[#All],[NTG_ID]])*(NTG_2020_Map!$AL144=NTG_2020_fr_DEER[[#All],[Version]]),0),MATCH(AT$2,NTG_2020_fr_DEER[#Headers],0))</f>
        <v>Down|DI</v>
      </c>
      <c r="AU144" s="48" cm="1">
        <f t="array" ref="AU144">INDEX(NTG_2020_fr_DEER[#All],MATCH(1,(NTG_2020_Map!$AK144=NTG_2020_fr_DEER[[#All],[NTG_ID]])*(NTG_2020_Map!$AL144=NTG_2020_fr_DEER[[#All],[Version]]),0),MATCH(AU$2,NTG_2020_fr_DEER[#Headers],0))</f>
        <v>0</v>
      </c>
      <c r="AV144" s="49" t="str" cm="1">
        <f t="array" ref="AV144">INDEX(NTG_2020_fr_DEER[#All],MATCH(1,(NTG_2020_Map!$AK144=NTG_2020_fr_DEER[[#All],[NTG_ID]])*(NTG_2020_Map!$AL144=NTG_2020_fr_DEER[[#All],[Version]]),0),MATCH(AV$2,NTG_2020_fr_DEER[#Headers],0))</f>
        <v>1</v>
      </c>
      <c r="AW144" s="49" t="str" cm="1">
        <f t="array" ref="AW144">INDEX(NTG_2020_fr_DEER[#All],MATCH(1,(NTG_2020_Map!$AK144=NTG_2020_fr_DEER[[#All],[NTG_ID]])*(NTG_2020_Map!$AL144=NTG_2020_fr_DEER[[#All],[Version]]),0),MATCH(AW$2,NTG_2020_fr_DEER[#Headers],0))</f>
        <v>1</v>
      </c>
      <c r="AX144" s="49" t="str" cm="1">
        <f t="array" ref="AX144">INDEX(NTG_2020_fr_DEER[#All],MATCH(1,(NTG_2020_Map!$AK144=NTG_2020_fr_DEER[[#All],[NTG_ID]])*(NTG_2020_Map!$AL144=NTG_2020_fr_DEER[[#All],[Version]]),0),MATCH(AX$2,NTG_2020_fr_DEER[#Headers],0))</f>
        <v>1</v>
      </c>
      <c r="AY144" s="50" cm="1">
        <f t="array" ref="AY144">INDEX(NTG_2020_fr_DEER[#All],MATCH(1,(NTG_2020_Map!$AK144=NTG_2020_fr_DEER[[#All],[NTG_ID]])*(NTG_2020_Map!$AL144=NTG_2020_fr_DEER[[#All],[Version]]),0),MATCH(AY$2,NTG_2020_fr_DEER[#Headers],0))</f>
        <v>45448.631355127312</v>
      </c>
      <c r="AZ144" s="48" t="str" cm="1">
        <f t="array" ref="AZ144">INDEX(NTG_2020_fr_DEER[#All],MATCH(1,(NTG_2020_Map!$AK144=NTG_2020_fr_DEER[[#All],[NTG_ID]])*(NTG_2020_Map!$AL144=NTG_2020_fr_DEER[[#All],[Version]]),0),MATCH(AZ$2,NTG_2020_fr_DEER[#Headers],0))</f>
        <v/>
      </c>
      <c r="BA144" s="48" t="str" cm="1">
        <f t="array" ref="BA144">INDEX(NTG_2020_fr_DEER[#All],MATCH(1,(NTG_2020_Map!$AK144=NTG_2020_fr_DEER[[#All],[NTG_ID]])*(NTG_2020_Map!$AL144=NTG_2020_fr_DEER[[#All],[Version]]),0),MATCH(BA$2,NTG_2020_fr_DEER[#Headers],0))</f>
        <v>Deemed Ex Ante Team</v>
      </c>
      <c r="BB144" s="50" cm="1">
        <f t="array" ref="BB144">INDEX(NTG_2020_fr_DEER[#All],MATCH(1,(NTG_2020_Map!$AK144=NTG_2020_fr_DEER[[#All],[NTG_ID]])*(NTG_2020_Map!$AL144=NTG_2020_fr_DEER[[#All],[Version]]),0),MATCH(BB$2,NTG_2020_fr_DEER[#Headers],0))</f>
        <v>45448.631355127312</v>
      </c>
      <c r="BC144" s="48" t="str" cm="1">
        <f t="array" ref="BC144">INDEX(NTG_2020_fr_DEER[#All],MATCH(1,(NTG_2020_Map!$AK144=NTG_2020_fr_DEER[[#All],[NTG_ID]])*(NTG_2020_Map!$AL144=NTG_2020_fr_DEER[[#All],[Version]]),0),MATCH(BC$2,NTG_2020_fr_DEER[#Headers],0))</f>
        <v>Per Group D-2019 Custom Industrial, Agricultural, and Commercial (CIAC) Impact Evaluation, 2022-02-01, pp. 43, 46</v>
      </c>
      <c r="BD144" s="48" t="str" cm="1">
        <f t="array" ref="BD144">INDEX(NTG_2020_fr_DEER[#All],MATCH(1,(NTG_2020_Map!$AK142=NTG_2020_fr_DEER[[#All],[NTG_ID]])*(NTG_2020_Map!$AL142=NTG_2020_fr_DEER[[#All],[Version]]),0),MATCH(BD$2,NTG_2020_fr_DEER[#Headers],0))</f>
        <v>Deemed Ex Ante Team</v>
      </c>
    </row>
    <row r="145" spans="1:56" ht="42" hidden="1">
      <c r="A145" s="42" t="str">
        <f t="shared" si="32"/>
        <v/>
      </c>
      <c r="B145" s="43">
        <f t="shared" si="32"/>
        <v>1</v>
      </c>
      <c r="C145" s="43"/>
      <c r="D145" s="43">
        <f t="shared" si="33"/>
        <v>1</v>
      </c>
      <c r="E145" s="43"/>
      <c r="F145" s="43">
        <f t="shared" si="34"/>
        <v>1</v>
      </c>
      <c r="G145" s="43"/>
      <c r="H145" s="43">
        <f t="shared" si="35"/>
        <v>1</v>
      </c>
      <c r="I145" s="43">
        <f t="shared" si="35"/>
        <v>1</v>
      </c>
      <c r="J145" s="43"/>
      <c r="K145" s="43" t="str">
        <f t="shared" si="37"/>
        <v/>
      </c>
      <c r="L145" s="43" t="str">
        <f t="shared" si="37"/>
        <v/>
      </c>
      <c r="M145" s="43" t="str">
        <f t="shared" si="37"/>
        <v/>
      </c>
      <c r="N145" s="105" t="str">
        <f t="shared" si="37"/>
        <v/>
      </c>
      <c r="O145" s="106" t="str">
        <f t="shared" si="37"/>
        <v/>
      </c>
      <c r="P145" s="113" t="str">
        <f t="shared" si="37"/>
        <v/>
      </c>
      <c r="Q145" s="42">
        <f t="shared" si="29"/>
        <v>1</v>
      </c>
      <c r="R145" s="43">
        <f t="shared" si="29"/>
        <v>1</v>
      </c>
      <c r="S145" s="43">
        <f t="shared" si="29"/>
        <v>1</v>
      </c>
      <c r="T145" s="43">
        <f t="shared" si="29"/>
        <v>1</v>
      </c>
      <c r="U145" s="43">
        <f t="shared" si="29"/>
        <v>1</v>
      </c>
      <c r="V145" s="43">
        <f t="shared" si="29"/>
        <v>1</v>
      </c>
      <c r="W145" s="43">
        <f t="shared" si="29"/>
        <v>1</v>
      </c>
      <c r="X145" s="44">
        <f t="shared" si="29"/>
        <v>1</v>
      </c>
      <c r="Y145" s="42" t="str">
        <f t="shared" si="38"/>
        <v/>
      </c>
      <c r="Z145" s="43" t="str">
        <f t="shared" si="38"/>
        <v/>
      </c>
      <c r="AA145" s="43" t="str">
        <f t="shared" si="38"/>
        <v/>
      </c>
      <c r="AB145" s="43" t="str">
        <f t="shared" si="38"/>
        <v/>
      </c>
      <c r="AC145" s="105" t="str">
        <f t="shared" si="38"/>
        <v/>
      </c>
      <c r="AD145" s="106" t="str">
        <f t="shared" si="38"/>
        <v/>
      </c>
      <c r="AE145" s="106" t="str">
        <f t="shared" si="38"/>
        <v/>
      </c>
      <c r="AF145" s="106" t="str">
        <f t="shared" si="38"/>
        <v/>
      </c>
      <c r="AG145" s="106">
        <f t="shared" si="38"/>
        <v>1</v>
      </c>
      <c r="AH145" s="107">
        <f t="shared" si="38"/>
        <v>1</v>
      </c>
      <c r="AI145" s="96" t="str">
        <f t="shared" si="31"/>
        <v/>
      </c>
      <c r="AJ145" s="45">
        <f t="shared" si="36"/>
        <v>1</v>
      </c>
      <c r="AK145" s="52" t="s">
        <v>134</v>
      </c>
      <c r="AL145" s="46" t="s">
        <v>698</v>
      </c>
      <c r="AM145" s="47">
        <v>46023</v>
      </c>
      <c r="AN145" s="47" t="str" cm="1">
        <f t="array" ref="AN145">IF(INDEX(NTG_2020_fr_DEER[#All],MATCH(1,(NTG_2020_Map!$AK145=NTG_2020_fr_DEER[[#All],[NTG_ID]])*(NTG_2020_Map!$AL145=NTG_2020_fr_DEER[[#All],[Version]]),0),MATCH(AN$2,NTG_2020_fr_DEER[#Headers],0))=0,"",INDEX(NTG_2020_fr_DEER[#All],MATCH(1,(NTG_2020_Map!$AK145=NTG_2020_fr_DEER[[#All],[NTG_ID]])*(NTG_2020_Map!$AL145=NTG_2020_fr_DEER[[#All],[Version]]),0),MATCH(AN$2,NTG_2020_fr_DEER[#Headers],0)))</f>
        <v/>
      </c>
      <c r="AO145" s="101" cm="1">
        <f t="array" ref="AO145">INDEX(NTG_2020_fr_DEER[#All],MATCH(1,(NTG_2020_Map!$AK145=NTG_2020_fr_DEER[[#All],[NTG_ID]])*(NTG_2020_Map!$AL145=NTG_2020_fr_DEER[[#All],[Version]]),0),MATCH(AO$2,NTG_2020_fr_DEER[#Headers],0))</f>
        <v>0.5</v>
      </c>
      <c r="AP145" s="101" cm="1">
        <f t="array" ref="AP145">INDEX(NTG_2020_fr_DEER[#All],MATCH(1,(NTG_2020_Map!$AK145=NTG_2020_fr_DEER[[#All],[NTG_ID]])*(NTG_2020_Map!$AL145=NTG_2020_fr_DEER[[#All],[Version]]),0),MATCH(AP$2,NTG_2020_fr_DEER[#Headers],0))</f>
        <v>0.5</v>
      </c>
      <c r="AQ145" s="48" t="str" cm="1">
        <f t="array" ref="AQ145">INDEX(NTG_2020_fr_DEER[#All],MATCH(1,(NTG_2020_Map!$AK145=NTG_2020_fr_DEER[[#All],[NTG_ID]])*(NTG_2020_Map!$AL145=NTG_2020_fr_DEER[[#All],[Version]]),0),MATCH(AQ$2,NTG_2020_fr_DEER[#Headers],0))</f>
        <v>Custom Electric Measures (that may have natural gas impacts due to the electric measures)</v>
      </c>
      <c r="AR145" s="48" t="str" cm="1">
        <f t="array" ref="AR145">INDEX(NTG_2020_fr_DEER[#All],MATCH(1,(NTG_2020_Map!$AK145=NTG_2020_fr_DEER[[#All],[NTG_ID]])*(NTG_2020_Map!$AL145=NTG_2020_fr_DEER[[#All],[Version]]),0),MATCH(AR$2,NTG_2020_fr_DEER[#Headers],0))</f>
        <v>Cust-Gen|Cust-NMEC-Pop|Cust-NMEC-Site|Cust-RCT|Cust-SEM</v>
      </c>
      <c r="AS145" s="48" t="str" cm="1">
        <f t="array" ref="AS145">INDEX(NTG_2020_fr_DEER[#All],MATCH(1,(NTG_2020_Map!$AK145=NTG_2020_fr_DEER[[#All],[NTG_ID]])*(NTG_2020_Map!$AL145=NTG_2020_fr_DEER[[#All],[Version]]),0),MATCH(AS$2,NTG_2020_fr_DEER[#Headers],0))</f>
        <v>AOE|AR|BRO-Bhv|BRO-Op|BRO-RCx|BW|NC|NR</v>
      </c>
      <c r="AT145" s="48" t="str" cm="1">
        <f t="array" ref="AT145">INDEX(NTG_2020_fr_DEER[#All],MATCH(1,(NTG_2020_Map!$AK145=NTG_2020_fr_DEER[[#All],[NTG_ID]])*(NTG_2020_Map!$AL145=NTG_2020_fr_DEER[[#All],[Version]]),0),MATCH(AT$2,NTG_2020_fr_DEER[#Headers],0))</f>
        <v>Down|DI</v>
      </c>
      <c r="AU145" s="48" cm="1">
        <f t="array" ref="AU145">INDEX(NTG_2020_fr_DEER[#All],MATCH(1,(NTG_2020_Map!$AK145=NTG_2020_fr_DEER[[#All],[NTG_ID]])*(NTG_2020_Map!$AL145=NTG_2020_fr_DEER[[#All],[Version]]),0),MATCH(AU$2,NTG_2020_fr_DEER[#Headers],0))</f>
        <v>0</v>
      </c>
      <c r="AV145" s="49" t="str" cm="1">
        <f t="array" ref="AV145">INDEX(NTG_2020_fr_DEER[#All],MATCH(1,(NTG_2020_Map!$AK145=NTG_2020_fr_DEER[[#All],[NTG_ID]])*(NTG_2020_Map!$AL145=NTG_2020_fr_DEER[[#All],[Version]]),0),MATCH(AV$2,NTG_2020_fr_DEER[#Headers],0))</f>
        <v>1</v>
      </c>
      <c r="AW145" s="49" t="str" cm="1">
        <f t="array" ref="AW145">INDEX(NTG_2020_fr_DEER[#All],MATCH(1,(NTG_2020_Map!$AK145=NTG_2020_fr_DEER[[#All],[NTG_ID]])*(NTG_2020_Map!$AL145=NTG_2020_fr_DEER[[#All],[Version]]),0),MATCH(AW$2,NTG_2020_fr_DEER[#Headers],0))</f>
        <v>1</v>
      </c>
      <c r="AX145" s="49" t="str" cm="1">
        <f t="array" ref="AX145">INDEX(NTG_2020_fr_DEER[#All],MATCH(1,(NTG_2020_Map!$AK145=NTG_2020_fr_DEER[[#All],[NTG_ID]])*(NTG_2020_Map!$AL145=NTG_2020_fr_DEER[[#All],[Version]]),0),MATCH(AX$2,NTG_2020_fr_DEER[#Headers],0))</f>
        <v>1</v>
      </c>
      <c r="AY145" s="50" cm="1">
        <f t="array" ref="AY145">INDEX(NTG_2020_fr_DEER[#All],MATCH(1,(NTG_2020_Map!$AK145=NTG_2020_fr_DEER[[#All],[NTG_ID]])*(NTG_2020_Map!$AL145=NTG_2020_fr_DEER[[#All],[Version]]),0),MATCH(AY$2,NTG_2020_fr_DEER[#Headers],0))</f>
        <v>45448.631355127312</v>
      </c>
      <c r="AZ145" s="48" t="str" cm="1">
        <f t="array" ref="AZ145">INDEX(NTG_2020_fr_DEER[#All],MATCH(1,(NTG_2020_Map!$AK145=NTG_2020_fr_DEER[[#All],[NTG_ID]])*(NTG_2020_Map!$AL145=NTG_2020_fr_DEER[[#All],[Version]]),0),MATCH(AZ$2,NTG_2020_fr_DEER[#Headers],0))</f>
        <v/>
      </c>
      <c r="BA145" s="48" t="str" cm="1">
        <f t="array" ref="BA145">INDEX(NTG_2020_fr_DEER[#All],MATCH(1,(NTG_2020_Map!$AK145=NTG_2020_fr_DEER[[#All],[NTG_ID]])*(NTG_2020_Map!$AL145=NTG_2020_fr_DEER[[#All],[Version]]),0),MATCH(BA$2,NTG_2020_fr_DEER[#Headers],0))</f>
        <v>Deemed Ex Ante Team</v>
      </c>
      <c r="BB145" s="50" cm="1">
        <f t="array" ref="BB145">INDEX(NTG_2020_fr_DEER[#All],MATCH(1,(NTG_2020_Map!$AK145=NTG_2020_fr_DEER[[#All],[NTG_ID]])*(NTG_2020_Map!$AL145=NTG_2020_fr_DEER[[#All],[Version]]),0),MATCH(BB$2,NTG_2020_fr_DEER[#Headers],0))</f>
        <v>45448.631355127312</v>
      </c>
      <c r="BC145" s="48" t="str" cm="1">
        <f t="array" ref="BC145">INDEX(NTG_2020_fr_DEER[#All],MATCH(1,(NTG_2020_Map!$AK145=NTG_2020_fr_DEER[[#All],[NTG_ID]])*(NTG_2020_Map!$AL145=NTG_2020_fr_DEER[[#All],[Version]]),0),MATCH(BC$2,NTG_2020_fr_DEER[#Headers],0))</f>
        <v>Per Group D-2019 Custom Industrial, Agricultural, and Commercial (CIAC) Impact Evaluation, 2022-02-01, pp. 43, 46</v>
      </c>
      <c r="BD145" s="48" t="str" cm="1">
        <f t="array" ref="BD145">INDEX(NTG_2020_fr_DEER[#All],MATCH(1,(NTG_2020_Map!$AK143=NTG_2020_fr_DEER[[#All],[NTG_ID]])*(NTG_2020_Map!$AL143=NTG_2020_fr_DEER[[#All],[Version]]),0),MATCH(BD$2,NTG_2020_fr_DEER[#Headers],0))</f>
        <v>Deemed Ex Ante Team</v>
      </c>
    </row>
    <row r="146" spans="1:56" ht="42" hidden="1">
      <c r="A146" s="42" t="str">
        <f t="shared" si="32"/>
        <v/>
      </c>
      <c r="B146" s="43">
        <f t="shared" si="32"/>
        <v>1</v>
      </c>
      <c r="C146" s="43"/>
      <c r="D146" s="43" t="str">
        <f t="shared" si="33"/>
        <v/>
      </c>
      <c r="E146" s="43"/>
      <c r="F146" s="43" t="str">
        <f t="shared" si="34"/>
        <v/>
      </c>
      <c r="G146" s="43"/>
      <c r="H146" s="43" t="str">
        <f t="shared" si="35"/>
        <v/>
      </c>
      <c r="I146" s="43" t="str">
        <f t="shared" si="35"/>
        <v/>
      </c>
      <c r="J146" s="43"/>
      <c r="K146" s="43" t="str">
        <f t="shared" si="37"/>
        <v/>
      </c>
      <c r="L146" s="43" t="str">
        <f t="shared" si="37"/>
        <v/>
      </c>
      <c r="M146" s="43" t="str">
        <f t="shared" si="37"/>
        <v/>
      </c>
      <c r="N146" s="105" t="str">
        <f t="shared" si="37"/>
        <v/>
      </c>
      <c r="O146" s="106" t="str">
        <f t="shared" si="37"/>
        <v/>
      </c>
      <c r="P146" s="113" t="str">
        <f t="shared" si="37"/>
        <v/>
      </c>
      <c r="Q146" s="42">
        <f t="shared" si="29"/>
        <v>1</v>
      </c>
      <c r="R146" s="43">
        <f t="shared" si="29"/>
        <v>1</v>
      </c>
      <c r="S146" s="43">
        <f t="shared" si="29"/>
        <v>1</v>
      </c>
      <c r="T146" s="43">
        <f t="shared" si="29"/>
        <v>1</v>
      </c>
      <c r="U146" s="43">
        <f t="shared" ref="Q146:X178" si="39">IF(ISERROR(FIND(U$2,$AS146)),"",1)</f>
        <v>1</v>
      </c>
      <c r="V146" s="43">
        <f t="shared" si="39"/>
        <v>1</v>
      </c>
      <c r="W146" s="43">
        <f t="shared" si="39"/>
        <v>1</v>
      </c>
      <c r="X146" s="44">
        <f t="shared" si="39"/>
        <v>1</v>
      </c>
      <c r="Y146" s="42" t="str">
        <f t="shared" si="38"/>
        <v/>
      </c>
      <c r="Z146" s="43" t="str">
        <f t="shared" si="38"/>
        <v/>
      </c>
      <c r="AA146" s="43" t="str">
        <f t="shared" si="38"/>
        <v/>
      </c>
      <c r="AB146" s="43" t="str">
        <f t="shared" si="38"/>
        <v/>
      </c>
      <c r="AC146" s="105" t="str">
        <f t="shared" si="38"/>
        <v/>
      </c>
      <c r="AD146" s="106" t="str">
        <f t="shared" si="38"/>
        <v/>
      </c>
      <c r="AE146" s="106" t="str">
        <f t="shared" si="38"/>
        <v/>
      </c>
      <c r="AF146" s="106" t="str">
        <f t="shared" si="38"/>
        <v/>
      </c>
      <c r="AG146" s="106">
        <f t="shared" si="38"/>
        <v>1</v>
      </c>
      <c r="AH146" s="107">
        <f t="shared" si="38"/>
        <v>1</v>
      </c>
      <c r="AI146" s="96" t="str">
        <f t="shared" si="31"/>
        <v/>
      </c>
      <c r="AJ146" s="45">
        <f t="shared" si="36"/>
        <v>1</v>
      </c>
      <c r="AK146" s="52" t="s">
        <v>132</v>
      </c>
      <c r="AL146" s="46" t="s">
        <v>698</v>
      </c>
      <c r="AM146" s="47">
        <v>46023</v>
      </c>
      <c r="AN146" s="47" t="str" cm="1">
        <f t="array" ref="AN146">IF(INDEX(NTG_2020_fr_DEER[#All],MATCH(1,(NTG_2020_Map!$AK146=NTG_2020_fr_DEER[[#All],[NTG_ID]])*(NTG_2020_Map!$AL146=NTG_2020_fr_DEER[[#All],[Version]]),0),MATCH(AN$2,NTG_2020_fr_DEER[#Headers],0))=0,"",INDEX(NTG_2020_fr_DEER[#All],MATCH(1,(NTG_2020_Map!$AK146=NTG_2020_fr_DEER[[#All],[NTG_ID]])*(NTG_2020_Map!$AL146=NTG_2020_fr_DEER[[#All],[Version]]),0),MATCH(AN$2,NTG_2020_fr_DEER[#Headers],0)))</f>
        <v/>
      </c>
      <c r="AO146" s="101" cm="1">
        <f t="array" ref="AO146">INDEX(NTG_2020_fr_DEER[#All],MATCH(1,(NTG_2020_Map!$AK146=NTG_2020_fr_DEER[[#All],[NTG_ID]])*(NTG_2020_Map!$AL146=NTG_2020_fr_DEER[[#All],[Version]]),0),MATCH(AO$2,NTG_2020_fr_DEER[#Headers],0))</f>
        <v>0.5</v>
      </c>
      <c r="AP146" s="101" cm="1">
        <f t="array" ref="AP146">INDEX(NTG_2020_fr_DEER[#All],MATCH(1,(NTG_2020_Map!$AK146=NTG_2020_fr_DEER[[#All],[NTG_ID]])*(NTG_2020_Map!$AL146=NTG_2020_fr_DEER[[#All],[Version]]),0),MATCH(AP$2,NTG_2020_fr_DEER[#Headers],0))</f>
        <v>0.5</v>
      </c>
      <c r="AQ146" s="48" t="str" cm="1">
        <f t="array" ref="AQ146">INDEX(NTG_2020_fr_DEER[#All],MATCH(1,(NTG_2020_Map!$AK146=NTG_2020_fr_DEER[[#All],[NTG_ID]])*(NTG_2020_Map!$AL146=NTG_2020_fr_DEER[[#All],[Version]]),0),MATCH(AQ$2,NTG_2020_fr_DEER[#Headers],0))</f>
        <v>Custom Natural Gas Measures (that may have electric savings due to the natural gas measures)</v>
      </c>
      <c r="AR146" s="48" t="str" cm="1">
        <f t="array" ref="AR146">INDEX(NTG_2020_fr_DEER[#All],MATCH(1,(NTG_2020_Map!$AK146=NTG_2020_fr_DEER[[#All],[NTG_ID]])*(NTG_2020_Map!$AL146=NTG_2020_fr_DEER[[#All],[Version]]),0),MATCH(AR$2,NTG_2020_fr_DEER[#Headers],0))</f>
        <v>Cust-Gen</v>
      </c>
      <c r="AS146" s="48" t="str" cm="1">
        <f t="array" ref="AS146">INDEX(NTG_2020_fr_DEER[#All],MATCH(1,(NTG_2020_Map!$AK146=NTG_2020_fr_DEER[[#All],[NTG_ID]])*(NTG_2020_Map!$AL146=NTG_2020_fr_DEER[[#All],[Version]]),0),MATCH(AS$2,NTG_2020_fr_DEER[#Headers],0))</f>
        <v>AOE|AR|BRO-Bhv|BRO-Op|BRO-RCx|BW|NC|NR</v>
      </c>
      <c r="AT146" s="48" t="str" cm="1">
        <f t="array" ref="AT146">INDEX(NTG_2020_fr_DEER[#All],MATCH(1,(NTG_2020_Map!$AK146=NTG_2020_fr_DEER[[#All],[NTG_ID]])*(NTG_2020_Map!$AL146=NTG_2020_fr_DEER[[#All],[Version]]),0),MATCH(AT$2,NTG_2020_fr_DEER[#Headers],0))</f>
        <v>Down|DI</v>
      </c>
      <c r="AU146" s="48" cm="1">
        <f t="array" ref="AU146">INDEX(NTG_2020_fr_DEER[#All],MATCH(1,(NTG_2020_Map!$AK146=NTG_2020_fr_DEER[[#All],[NTG_ID]])*(NTG_2020_Map!$AL146=NTG_2020_fr_DEER[[#All],[Version]]),0),MATCH(AU$2,NTG_2020_fr_DEER[#Headers],0))</f>
        <v>0</v>
      </c>
      <c r="AV146" s="49" t="str" cm="1">
        <f t="array" ref="AV146">INDEX(NTG_2020_fr_DEER[#All],MATCH(1,(NTG_2020_Map!$AK146=NTG_2020_fr_DEER[[#All],[NTG_ID]])*(NTG_2020_Map!$AL146=NTG_2020_fr_DEER[[#All],[Version]]),0),MATCH(AV$2,NTG_2020_fr_DEER[#Headers],0))</f>
        <v>1</v>
      </c>
      <c r="AW146" s="49" t="str" cm="1">
        <f t="array" ref="AW146">INDEX(NTG_2020_fr_DEER[#All],MATCH(1,(NTG_2020_Map!$AK146=NTG_2020_fr_DEER[[#All],[NTG_ID]])*(NTG_2020_Map!$AL146=NTG_2020_fr_DEER[[#All],[Version]]),0),MATCH(AW$2,NTG_2020_fr_DEER[#Headers],0))</f>
        <v>1</v>
      </c>
      <c r="AX146" s="49" t="str" cm="1">
        <f t="array" ref="AX146">INDEX(NTG_2020_fr_DEER[#All],MATCH(1,(NTG_2020_Map!$AK146=NTG_2020_fr_DEER[[#All],[NTG_ID]])*(NTG_2020_Map!$AL146=NTG_2020_fr_DEER[[#All],[Version]]),0),MATCH(AX$2,NTG_2020_fr_DEER[#Headers],0))</f>
        <v>1</v>
      </c>
      <c r="AY146" s="50" cm="1">
        <f t="array" ref="AY146">INDEX(NTG_2020_fr_DEER[#All],MATCH(1,(NTG_2020_Map!$AK146=NTG_2020_fr_DEER[[#All],[NTG_ID]])*(NTG_2020_Map!$AL146=NTG_2020_fr_DEER[[#All],[Version]]),0),MATCH(AY$2,NTG_2020_fr_DEER[#Headers],0))</f>
        <v>45448.631355127312</v>
      </c>
      <c r="AZ146" s="48" t="str" cm="1">
        <f t="array" ref="AZ146">INDEX(NTG_2020_fr_DEER[#All],MATCH(1,(NTG_2020_Map!$AK146=NTG_2020_fr_DEER[[#All],[NTG_ID]])*(NTG_2020_Map!$AL146=NTG_2020_fr_DEER[[#All],[Version]]),0),MATCH(AZ$2,NTG_2020_fr_DEER[#Headers],0))</f>
        <v/>
      </c>
      <c r="BA146" s="48" t="str" cm="1">
        <f t="array" ref="BA146">INDEX(NTG_2020_fr_DEER[#All],MATCH(1,(NTG_2020_Map!$AK146=NTG_2020_fr_DEER[[#All],[NTG_ID]])*(NTG_2020_Map!$AL146=NTG_2020_fr_DEER[[#All],[Version]]),0),MATCH(BA$2,NTG_2020_fr_DEER[#Headers],0))</f>
        <v>Deemed Ex Ante Team</v>
      </c>
      <c r="BB146" s="50" cm="1">
        <f t="array" ref="BB146">INDEX(NTG_2020_fr_DEER[#All],MATCH(1,(NTG_2020_Map!$AK146=NTG_2020_fr_DEER[[#All],[NTG_ID]])*(NTG_2020_Map!$AL146=NTG_2020_fr_DEER[[#All],[Version]]),0),MATCH(BB$2,NTG_2020_fr_DEER[#Headers],0))</f>
        <v>45448.631355127312</v>
      </c>
      <c r="BC146" s="48" t="str" cm="1">
        <f t="array" ref="BC146">INDEX(NTG_2020_fr_DEER[#All],MATCH(1,(NTG_2020_Map!$AK146=NTG_2020_fr_DEER[[#All],[NTG_ID]])*(NTG_2020_Map!$AL146=NTG_2020_fr_DEER[[#All],[Version]]),0),MATCH(BC$2,NTG_2020_fr_DEER[#Headers],0))</f>
        <v/>
      </c>
      <c r="BD146" s="48" t="str" cm="1">
        <f t="array" ref="BD146">INDEX(NTG_2020_fr_DEER[#All],MATCH(1,(NTG_2020_Map!$AK144=NTG_2020_fr_DEER[[#All],[NTG_ID]])*(NTG_2020_Map!$AL144=NTG_2020_fr_DEER[[#All],[Version]]),0),MATCH(BD$2,NTG_2020_fr_DEER[#Headers],0))</f>
        <v>Deemed Ex Ante Team</v>
      </c>
    </row>
    <row r="147" spans="1:56" ht="42" hidden="1">
      <c r="A147" s="42" t="str">
        <f t="shared" si="32"/>
        <v/>
      </c>
      <c r="B147" s="43">
        <f t="shared" si="32"/>
        <v>1</v>
      </c>
      <c r="C147" s="43"/>
      <c r="D147" s="43">
        <f t="shared" si="33"/>
        <v>1</v>
      </c>
      <c r="E147" s="43"/>
      <c r="F147" s="43">
        <f t="shared" si="34"/>
        <v>1</v>
      </c>
      <c r="G147" s="43"/>
      <c r="H147" s="43">
        <f t="shared" si="35"/>
        <v>1</v>
      </c>
      <c r="I147" s="43">
        <f t="shared" si="35"/>
        <v>1</v>
      </c>
      <c r="J147" s="43"/>
      <c r="K147" s="43" t="str">
        <f t="shared" si="37"/>
        <v/>
      </c>
      <c r="L147" s="43" t="str">
        <f t="shared" si="37"/>
        <v/>
      </c>
      <c r="M147" s="43" t="str">
        <f t="shared" si="37"/>
        <v/>
      </c>
      <c r="N147" s="105" t="str">
        <f t="shared" si="37"/>
        <v/>
      </c>
      <c r="O147" s="106" t="str">
        <f t="shared" si="37"/>
        <v/>
      </c>
      <c r="P147" s="113" t="str">
        <f t="shared" si="37"/>
        <v/>
      </c>
      <c r="Q147" s="42">
        <f t="shared" si="39"/>
        <v>1</v>
      </c>
      <c r="R147" s="43">
        <f t="shared" si="39"/>
        <v>1</v>
      </c>
      <c r="S147" s="43">
        <f t="shared" si="39"/>
        <v>1</v>
      </c>
      <c r="T147" s="43">
        <f t="shared" si="39"/>
        <v>1</v>
      </c>
      <c r="U147" s="43">
        <f t="shared" si="39"/>
        <v>1</v>
      </c>
      <c r="V147" s="43" t="str">
        <f t="shared" si="39"/>
        <v/>
      </c>
      <c r="W147" s="43">
        <f t="shared" si="39"/>
        <v>1</v>
      </c>
      <c r="X147" s="44">
        <f t="shared" si="39"/>
        <v>1</v>
      </c>
      <c r="Y147" s="42" t="str">
        <f t="shared" si="38"/>
        <v/>
      </c>
      <c r="Z147" s="43" t="str">
        <f t="shared" si="38"/>
        <v/>
      </c>
      <c r="AA147" s="43" t="str">
        <f t="shared" si="38"/>
        <v/>
      </c>
      <c r="AB147" s="43" t="str">
        <f t="shared" si="38"/>
        <v/>
      </c>
      <c r="AC147" s="105" t="str">
        <f t="shared" si="38"/>
        <v/>
      </c>
      <c r="AD147" s="106" t="str">
        <f t="shared" si="38"/>
        <v/>
      </c>
      <c r="AE147" s="106" t="str">
        <f t="shared" si="38"/>
        <v/>
      </c>
      <c r="AF147" s="106" t="str">
        <f t="shared" si="38"/>
        <v/>
      </c>
      <c r="AG147" s="106" t="str">
        <f t="shared" si="38"/>
        <v/>
      </c>
      <c r="AH147" s="107">
        <f t="shared" si="38"/>
        <v>1</v>
      </c>
      <c r="AI147" s="96" t="str">
        <f t="shared" si="31"/>
        <v/>
      </c>
      <c r="AJ147" s="45">
        <f t="shared" si="36"/>
        <v>1</v>
      </c>
      <c r="AK147" s="52" t="s">
        <v>608</v>
      </c>
      <c r="AL147" s="46" t="s">
        <v>698</v>
      </c>
      <c r="AM147" s="47">
        <v>46023</v>
      </c>
      <c r="AN147" s="47" t="str" cm="1">
        <f t="array" ref="AN147">IF(INDEX(NTG_2020_fr_DEER[#All],MATCH(1,(NTG_2020_Map!$AK147=NTG_2020_fr_DEER[[#All],[NTG_ID]])*(NTG_2020_Map!$AL147=NTG_2020_fr_DEER[[#All],[Version]]),0),MATCH(AN$2,NTG_2020_fr_DEER[#Headers],0))=0,"",INDEX(NTG_2020_fr_DEER[#All],MATCH(1,(NTG_2020_Map!$AK147=NTG_2020_fr_DEER[[#All],[NTG_ID]])*(NTG_2020_Map!$AL147=NTG_2020_fr_DEER[[#All],[Version]]),0),MATCH(AN$2,NTG_2020_fr_DEER[#Headers],0)))</f>
        <v/>
      </c>
      <c r="AO147" s="101" cm="1">
        <f t="array" ref="AO147">INDEX(NTG_2020_fr_DEER[#All],MATCH(1,(NTG_2020_Map!$AK147=NTG_2020_fr_DEER[[#All],[NTG_ID]])*(NTG_2020_Map!$AL147=NTG_2020_fr_DEER[[#All],[Version]]),0),MATCH(AO$2,NTG_2020_fr_DEER[#Headers],0))</f>
        <v>0.45</v>
      </c>
      <c r="AP147" s="101" cm="1">
        <f t="array" ref="AP147">INDEX(NTG_2020_fr_DEER[#All],MATCH(1,(NTG_2020_Map!$AK147=NTG_2020_fr_DEER[[#All],[NTG_ID]])*(NTG_2020_Map!$AL147=NTG_2020_fr_DEER[[#All],[Version]]),0),MATCH(AP$2,NTG_2020_fr_DEER[#Headers],0))</f>
        <v>0.45</v>
      </c>
      <c r="AQ147" s="48" t="str" cm="1">
        <f t="array" ref="AQ147">INDEX(NTG_2020_fr_DEER[#All],MATCH(1,(NTG_2020_Map!$AK147=NTG_2020_fr_DEER[[#All],[NTG_ID]])*(NTG_2020_Map!$AL147=NTG_2020_fr_DEER[[#All],[Version]]),0),MATCH(AQ$2,NTG_2020_fr_DEER[#Headers],0))</f>
        <v>Custom Lighting Measures, Commercial, Direct-Install</v>
      </c>
      <c r="AR147" s="48" t="str" cm="1">
        <f t="array" ref="AR147">INDEX(NTG_2020_fr_DEER[#All],MATCH(1,(NTG_2020_Map!$AK147=NTG_2020_fr_DEER[[#All],[NTG_ID]])*(NTG_2020_Map!$AL147=NTG_2020_fr_DEER[[#All],[Version]]),0),MATCH(AR$2,NTG_2020_fr_DEER[#Headers],0))</f>
        <v>Cust-Gen|Cust-NMEC-Pop|Cust-NMEC-Site|Cust-RCT|Cust-SEM</v>
      </c>
      <c r="AS147" s="48" t="str" cm="1">
        <f t="array" ref="AS147">INDEX(NTG_2020_fr_DEER[#All],MATCH(1,(NTG_2020_Map!$AK147=NTG_2020_fr_DEER[[#All],[NTG_ID]])*(NTG_2020_Map!$AL147=NTG_2020_fr_DEER[[#All],[Version]]),0),MATCH(AS$2,NTG_2020_fr_DEER[#Headers],0))</f>
        <v>AOE|AR|BRO-Bhv|BRO-Op|BRO-RCx|NC|NR</v>
      </c>
      <c r="AT147" s="48" t="str" cm="1">
        <f t="array" ref="AT147">INDEX(NTG_2020_fr_DEER[#All],MATCH(1,(NTG_2020_Map!$AK147=NTG_2020_fr_DEER[[#All],[NTG_ID]])*(NTG_2020_Map!$AL147=NTG_2020_fr_DEER[[#All],[Version]]),0),MATCH(AT$2,NTG_2020_fr_DEER[#Headers],0))</f>
        <v>DI</v>
      </c>
      <c r="AU147" s="48" cm="1">
        <f t="array" ref="AU147">INDEX(NTG_2020_fr_DEER[#All],MATCH(1,(NTG_2020_Map!$AK147=NTG_2020_fr_DEER[[#All],[NTG_ID]])*(NTG_2020_Map!$AL147=NTG_2020_fr_DEER[[#All],[Version]]),0),MATCH(AU$2,NTG_2020_fr_DEER[#Headers],0))</f>
        <v>0</v>
      </c>
      <c r="AV147" s="49" t="str" cm="1">
        <f t="array" ref="AV147">INDEX(NTG_2020_fr_DEER[#All],MATCH(1,(NTG_2020_Map!$AK147=NTG_2020_fr_DEER[[#All],[NTG_ID]])*(NTG_2020_Map!$AL147=NTG_2020_fr_DEER[[#All],[Version]]),0),MATCH(AV$2,NTG_2020_fr_DEER[#Headers],0))</f>
        <v>1</v>
      </c>
      <c r="AW147" s="49" t="str" cm="1">
        <f t="array" ref="AW147">INDEX(NTG_2020_fr_DEER[#All],MATCH(1,(NTG_2020_Map!$AK147=NTG_2020_fr_DEER[[#All],[NTG_ID]])*(NTG_2020_Map!$AL147=NTG_2020_fr_DEER[[#All],[Version]]),0),MATCH(AW$2,NTG_2020_fr_DEER[#Headers],0))</f>
        <v>1</v>
      </c>
      <c r="AX147" s="49" t="str" cm="1">
        <f t="array" ref="AX147">INDEX(NTG_2020_fr_DEER[#All],MATCH(1,(NTG_2020_Map!$AK147=NTG_2020_fr_DEER[[#All],[NTG_ID]])*(NTG_2020_Map!$AL147=NTG_2020_fr_DEER[[#All],[Version]]),0),MATCH(AX$2,NTG_2020_fr_DEER[#Headers],0))</f>
        <v>1</v>
      </c>
      <c r="AY147" s="50" cm="1">
        <f t="array" ref="AY147">INDEX(NTG_2020_fr_DEER[#All],MATCH(1,(NTG_2020_Map!$AK147=NTG_2020_fr_DEER[[#All],[NTG_ID]])*(NTG_2020_Map!$AL147=NTG_2020_fr_DEER[[#All],[Version]]),0),MATCH(AY$2,NTG_2020_fr_DEER[#Headers],0))</f>
        <v>45448.631355127312</v>
      </c>
      <c r="AZ147" s="48" t="str" cm="1">
        <f t="array" ref="AZ147">INDEX(NTG_2020_fr_DEER[#All],MATCH(1,(NTG_2020_Map!$AK147=NTG_2020_fr_DEER[[#All],[NTG_ID]])*(NTG_2020_Map!$AL147=NTG_2020_fr_DEER[[#All],[Version]]),0),MATCH(AZ$2,NTG_2020_fr_DEER[#Headers],0))</f>
        <v/>
      </c>
      <c r="BA147" s="48" t="str" cm="1">
        <f t="array" ref="BA147">INDEX(NTG_2020_fr_DEER[#All],MATCH(1,(NTG_2020_Map!$AK147=NTG_2020_fr_DEER[[#All],[NTG_ID]])*(NTG_2020_Map!$AL147=NTG_2020_fr_DEER[[#All],[Version]]),0),MATCH(BA$2,NTG_2020_fr_DEER[#Headers],0))</f>
        <v>Deemed Ex Ante Team</v>
      </c>
      <c r="BB147" s="50" cm="1">
        <f t="array" ref="BB147">INDEX(NTG_2020_fr_DEER[#All],MATCH(1,(NTG_2020_Map!$AK147=NTG_2020_fr_DEER[[#All],[NTG_ID]])*(NTG_2020_Map!$AL147=NTG_2020_fr_DEER[[#All],[Version]]),0),MATCH(BB$2,NTG_2020_fr_DEER[#Headers],0))</f>
        <v>45448.631355127312</v>
      </c>
      <c r="BC147" s="48" t="str" cm="1">
        <f t="array" ref="BC147">INDEX(NTG_2020_fr_DEER[#All],MATCH(1,(NTG_2020_Map!$AK147=NTG_2020_fr_DEER[[#All],[NTG_ID]])*(NTG_2020_Map!$AL147=NTG_2020_fr_DEER[[#All],[Version]]),0),MATCH(BC$2,NTG_2020_fr_DEER[#Headers],0))</f>
        <v>Per Group D-2019 Custom Industrial, Agricultural, and Commercial (CIAC) Impact Evaluation, 2022-02-01, p. 43</v>
      </c>
      <c r="BD147" s="48" t="str" cm="1">
        <f t="array" ref="BD147">INDEX(NTG_2020_fr_DEER[#All],MATCH(1,(NTG_2020_Map!$AK145=NTG_2020_fr_DEER[[#All],[NTG_ID]])*(NTG_2020_Map!$AL145=NTG_2020_fr_DEER[[#All],[Version]]),0),MATCH(BD$2,NTG_2020_fr_DEER[#Headers],0))</f>
        <v>Deemed Ex Ante Team</v>
      </c>
    </row>
    <row r="148" spans="1:56" ht="31.5" hidden="1">
      <c r="A148" s="42" t="str">
        <f t="shared" si="32"/>
        <v/>
      </c>
      <c r="B148" s="43" t="str">
        <f t="shared" si="32"/>
        <v/>
      </c>
      <c r="C148" s="43"/>
      <c r="D148" s="43" t="str">
        <f t="shared" si="33"/>
        <v/>
      </c>
      <c r="E148" s="43"/>
      <c r="F148" s="43" t="str">
        <f t="shared" si="34"/>
        <v/>
      </c>
      <c r="G148" s="43"/>
      <c r="H148" s="43" t="str">
        <f t="shared" si="35"/>
        <v/>
      </c>
      <c r="I148" s="43" t="str">
        <f t="shared" si="35"/>
        <v/>
      </c>
      <c r="J148" s="43"/>
      <c r="K148" s="43" t="str">
        <f t="shared" si="37"/>
        <v/>
      </c>
      <c r="L148" s="43" t="str">
        <f t="shared" si="37"/>
        <v/>
      </c>
      <c r="M148" s="43" t="str">
        <f t="shared" si="37"/>
        <v/>
      </c>
      <c r="N148" s="105" t="str">
        <f t="shared" si="37"/>
        <v/>
      </c>
      <c r="O148" s="106" t="str">
        <f t="shared" si="37"/>
        <v/>
      </c>
      <c r="P148" s="113">
        <f t="shared" si="37"/>
        <v>1</v>
      </c>
      <c r="Q148" s="42" t="str">
        <f t="shared" si="39"/>
        <v/>
      </c>
      <c r="R148" s="43">
        <f t="shared" si="39"/>
        <v>1</v>
      </c>
      <c r="S148" s="43" t="str">
        <f t="shared" si="39"/>
        <v/>
      </c>
      <c r="T148" s="43" t="str">
        <f t="shared" si="39"/>
        <v/>
      </c>
      <c r="U148" s="43" t="str">
        <f t="shared" si="39"/>
        <v/>
      </c>
      <c r="V148" s="43" t="str">
        <f t="shared" si="39"/>
        <v/>
      </c>
      <c r="W148" s="43" t="str">
        <f t="shared" si="39"/>
        <v/>
      </c>
      <c r="X148" s="44">
        <f t="shared" si="39"/>
        <v>1</v>
      </c>
      <c r="Y148" s="42" t="str">
        <f t="shared" si="38"/>
        <v/>
      </c>
      <c r="Z148" s="43" t="str">
        <f t="shared" si="38"/>
        <v/>
      </c>
      <c r="AA148" s="43" t="str">
        <f t="shared" si="38"/>
        <v/>
      </c>
      <c r="AB148" s="43" t="str">
        <f t="shared" si="38"/>
        <v/>
      </c>
      <c r="AC148" s="105" t="str">
        <f t="shared" si="38"/>
        <v/>
      </c>
      <c r="AD148" s="106">
        <f t="shared" si="38"/>
        <v>1</v>
      </c>
      <c r="AE148" s="106">
        <f t="shared" si="38"/>
        <v>1</v>
      </c>
      <c r="AF148" s="106">
        <f t="shared" si="38"/>
        <v>1</v>
      </c>
      <c r="AG148" s="106">
        <f t="shared" si="38"/>
        <v>1</v>
      </c>
      <c r="AH148" s="107">
        <f t="shared" si="38"/>
        <v>1</v>
      </c>
      <c r="AI148" s="96" t="str">
        <f t="shared" si="31"/>
        <v/>
      </c>
      <c r="AJ148" s="45" t="str">
        <f t="shared" si="36"/>
        <v/>
      </c>
      <c r="AK148" s="52" t="s">
        <v>59</v>
      </c>
      <c r="AL148" s="46" t="s">
        <v>698</v>
      </c>
      <c r="AM148" s="47">
        <v>46023</v>
      </c>
      <c r="AN148" s="47" t="str" cm="1">
        <f t="array" ref="AN148">IF(INDEX(NTG_2020_fr_DEER[#All],MATCH(1,(NTG_2020_Map!$AK148=NTG_2020_fr_DEER[[#All],[NTG_ID]])*(NTG_2020_Map!$AL148=NTG_2020_fr_DEER[[#All],[Version]]),0),MATCH(AN$2,NTG_2020_fr_DEER[#Headers],0))=0,"",INDEX(NTG_2020_fr_DEER[#All],MATCH(1,(NTG_2020_Map!$AK148=NTG_2020_fr_DEER[[#All],[NTG_ID]])*(NTG_2020_Map!$AL148=NTG_2020_fr_DEER[[#All],[Version]]),0),MATCH(AN$2,NTG_2020_fr_DEER[#Headers],0)))</f>
        <v/>
      </c>
      <c r="AO148" s="101" cm="1">
        <f t="array" ref="AO148">INDEX(NTG_2020_fr_DEER[#All],MATCH(1,(NTG_2020_Map!$AK148=NTG_2020_fr_DEER[[#All],[NTG_ID]])*(NTG_2020_Map!$AL148=NTG_2020_fr_DEER[[#All],[Version]]),0),MATCH(AO$2,NTG_2020_fr_DEER[#Headers],0))</f>
        <v>0.2</v>
      </c>
      <c r="AP148" s="101" cm="1">
        <f t="array" ref="AP148">INDEX(NTG_2020_fr_DEER[#All],MATCH(1,(NTG_2020_Map!$AK148=NTG_2020_fr_DEER[[#All],[NTG_ID]])*(NTG_2020_Map!$AL148=NTG_2020_fr_DEER[[#All],[Version]]),0),MATCH(AP$2,NTG_2020_fr_DEER[#Headers],0))</f>
        <v>0.2</v>
      </c>
      <c r="AQ148" s="48" t="str" cm="1">
        <f t="array" ref="AQ148">INDEX(NTG_2020_fr_DEER[#All],MATCH(1,(NTG_2020_Map!$AK148=NTG_2020_fr_DEER[[#All],[NTG_ID]])*(NTG_2020_Map!$AL148=NTG_2020_fr_DEER[[#All],[Version]]),0),MATCH(AQ$2,NTG_2020_fr_DEER[#Headers],0))</f>
        <v>Nonresidential HVAC natural-gas boilers</v>
      </c>
      <c r="AR148" s="48" t="str" cm="1">
        <f t="array" ref="AR148">INDEX(NTG_2020_fr_DEER[#All],MATCH(1,(NTG_2020_Map!$AK148=NTG_2020_fr_DEER[[#All],[NTG_ID]])*(NTG_2020_Map!$AL148=NTG_2020_fr_DEER[[#All],[Version]]),0),MATCH(AR$2,NTG_2020_fr_DEER[#Headers],0))</f>
        <v>Deem</v>
      </c>
      <c r="AS148" s="48" t="str" cm="1">
        <f t="array" ref="AS148">INDEX(NTG_2020_fr_DEER[#All],MATCH(1,(NTG_2020_Map!$AK148=NTG_2020_fr_DEER[[#All],[NTG_ID]])*(NTG_2020_Map!$AL148=NTG_2020_fr_DEER[[#All],[Version]]),0),MATCH(AS$2,NTG_2020_fr_DEER[#Headers],0))</f>
        <v>AR|NR</v>
      </c>
      <c r="AT148" s="48" t="str" cm="1">
        <f t="array" ref="AT148">INDEX(NTG_2020_fr_DEER[#All],MATCH(1,(NTG_2020_Map!$AK148=NTG_2020_fr_DEER[[#All],[NTG_ID]])*(NTG_2020_Map!$AL148=NTG_2020_fr_DEER[[#All],[Version]]),0),MATCH(AT$2,NTG_2020_fr_DEER[#Headers],0))</f>
        <v>Up-Manuf|Mid-Distr|Mid-Retail|Down|DI</v>
      </c>
      <c r="AU148" s="48" cm="1">
        <f t="array" ref="AU148">INDEX(NTG_2020_fr_DEER[#All],MATCH(1,(NTG_2020_Map!$AK148=NTG_2020_fr_DEER[[#All],[NTG_ID]])*(NTG_2020_Map!$AL148=NTG_2020_fr_DEER[[#All],[Version]]),0),MATCH(AU$2,NTG_2020_fr_DEER[#Headers],0))</f>
        <v>0</v>
      </c>
      <c r="AV148" s="49" t="str" cm="1">
        <f t="array" ref="AV148">INDEX(NTG_2020_fr_DEER[#All],MATCH(1,(NTG_2020_Map!$AK148=NTG_2020_fr_DEER[[#All],[NTG_ID]])*(NTG_2020_Map!$AL148=NTG_2020_fr_DEER[[#All],[Version]]),0),MATCH(AV$2,NTG_2020_fr_DEER[#Headers],0))</f>
        <v>1</v>
      </c>
      <c r="AW148" s="49" t="str" cm="1">
        <f t="array" ref="AW148">INDEX(NTG_2020_fr_DEER[#All],MATCH(1,(NTG_2020_Map!$AK148=NTG_2020_fr_DEER[[#All],[NTG_ID]])*(NTG_2020_Map!$AL148=NTG_2020_fr_DEER[[#All],[Version]]),0),MATCH(AW$2,NTG_2020_fr_DEER[#Headers],0))</f>
        <v>1</v>
      </c>
      <c r="AX148" s="49" t="str" cm="1">
        <f t="array" ref="AX148">INDEX(NTG_2020_fr_DEER[#All],MATCH(1,(NTG_2020_Map!$AK148=NTG_2020_fr_DEER[[#All],[NTG_ID]])*(NTG_2020_Map!$AL148=NTG_2020_fr_DEER[[#All],[Version]]),0),MATCH(AX$2,NTG_2020_fr_DEER[#Headers],0))</f>
        <v>1</v>
      </c>
      <c r="AY148" s="50" cm="1">
        <f t="array" ref="AY148">INDEX(NTG_2020_fr_DEER[#All],MATCH(1,(NTG_2020_Map!$AK148=NTG_2020_fr_DEER[[#All],[NTG_ID]])*(NTG_2020_Map!$AL148=NTG_2020_fr_DEER[[#All],[Version]]),0),MATCH(AY$2,NTG_2020_fr_DEER[#Headers],0))</f>
        <v>45448.631355127312</v>
      </c>
      <c r="AZ148" s="48" t="str" cm="1">
        <f t="array" ref="AZ148">INDEX(NTG_2020_fr_DEER[#All],MATCH(1,(NTG_2020_Map!$AK148=NTG_2020_fr_DEER[[#All],[NTG_ID]])*(NTG_2020_Map!$AL148=NTG_2020_fr_DEER[[#All],[Version]]),0),MATCH(AZ$2,NTG_2020_fr_DEER[#Headers],0))</f>
        <v/>
      </c>
      <c r="BA148" s="48" t="str" cm="1">
        <f t="array" ref="BA148">INDEX(NTG_2020_fr_DEER[#All],MATCH(1,(NTG_2020_Map!$AK148=NTG_2020_fr_DEER[[#All],[NTG_ID]])*(NTG_2020_Map!$AL148=NTG_2020_fr_DEER[[#All],[Version]]),0),MATCH(BA$2,NTG_2020_fr_DEER[#Headers],0))</f>
        <v>Deemed Ex Ante Team</v>
      </c>
      <c r="BB148" s="50" cm="1">
        <f t="array" ref="BB148">INDEX(NTG_2020_fr_DEER[#All],MATCH(1,(NTG_2020_Map!$AK148=NTG_2020_fr_DEER[[#All],[NTG_ID]])*(NTG_2020_Map!$AL148=NTG_2020_fr_DEER[[#All],[Version]]),0),MATCH(BB$2,NTG_2020_fr_DEER[#Headers],0))</f>
        <v>45448.631355127312</v>
      </c>
      <c r="BC148" s="48" t="str" cm="1">
        <f t="array" ref="BC148">INDEX(NTG_2020_fr_DEER[#All],MATCH(1,(NTG_2020_Map!$AK148=NTG_2020_fr_DEER[[#All],[NTG_ID]])*(NTG_2020_Map!$AL148=NTG_2020_fr_DEER[[#All],[Version]]),0),MATCH(BC$2,NTG_2020_fr_DEER[#Headers],0))</f>
        <v>Per E-5221; “Impact Evaluation Report Commercial HVAC Sector-Program Year 2020.” https://pda.energydataweb.com/api/view/2603/.</v>
      </c>
      <c r="BD148" s="48" t="str" cm="1">
        <f t="array" ref="BD148">INDEX(NTG_2020_fr_DEER[#All],MATCH(1,(NTG_2020_Map!$AK146=NTG_2020_fr_DEER[[#All],[NTG_ID]])*(NTG_2020_Map!$AL146=NTG_2020_fr_DEER[[#All],[Version]]),0),MATCH(BD$2,NTG_2020_fr_DEER[#Headers],0))</f>
        <v>Deemed Ex Ante Team</v>
      </c>
    </row>
    <row r="149" spans="1:56" ht="31.5" hidden="1">
      <c r="A149" s="42" t="str">
        <f t="shared" si="32"/>
        <v/>
      </c>
      <c r="B149" s="43" t="str">
        <f t="shared" si="32"/>
        <v/>
      </c>
      <c r="C149" s="43"/>
      <c r="D149" s="43" t="str">
        <f t="shared" si="33"/>
        <v/>
      </c>
      <c r="E149" s="43"/>
      <c r="F149" s="43" t="str">
        <f t="shared" si="34"/>
        <v/>
      </c>
      <c r="G149" s="43"/>
      <c r="H149" s="43" t="str">
        <f t="shared" si="35"/>
        <v/>
      </c>
      <c r="I149" s="43" t="str">
        <f t="shared" si="35"/>
        <v/>
      </c>
      <c r="J149" s="43"/>
      <c r="K149" s="43" t="str">
        <f t="shared" si="37"/>
        <v/>
      </c>
      <c r="L149" s="43" t="str">
        <f t="shared" si="37"/>
        <v/>
      </c>
      <c r="M149" s="43" t="str">
        <f t="shared" si="37"/>
        <v/>
      </c>
      <c r="N149" s="105" t="str">
        <f t="shared" si="37"/>
        <v/>
      </c>
      <c r="O149" s="106" t="str">
        <f t="shared" si="37"/>
        <v/>
      </c>
      <c r="P149" s="113">
        <f t="shared" si="37"/>
        <v>1</v>
      </c>
      <c r="Q149" s="42" t="str">
        <f t="shared" si="39"/>
        <v/>
      </c>
      <c r="R149" s="43">
        <f t="shared" si="39"/>
        <v>1</v>
      </c>
      <c r="S149" s="43" t="str">
        <f t="shared" si="39"/>
        <v/>
      </c>
      <c r="T149" s="43" t="str">
        <f t="shared" si="39"/>
        <v/>
      </c>
      <c r="U149" s="43" t="str">
        <f t="shared" si="39"/>
        <v/>
      </c>
      <c r="V149" s="43" t="str">
        <f t="shared" si="39"/>
        <v/>
      </c>
      <c r="W149" s="43">
        <f t="shared" si="39"/>
        <v>1</v>
      </c>
      <c r="X149" s="44">
        <f t="shared" si="39"/>
        <v>1</v>
      </c>
      <c r="Y149" s="42" t="str">
        <f t="shared" si="38"/>
        <v/>
      </c>
      <c r="Z149" s="43" t="str">
        <f t="shared" si="38"/>
        <v/>
      </c>
      <c r="AA149" s="43" t="str">
        <f t="shared" si="38"/>
        <v/>
      </c>
      <c r="AB149" s="43" t="str">
        <f t="shared" si="38"/>
        <v/>
      </c>
      <c r="AC149" s="105" t="str">
        <f t="shared" si="38"/>
        <v/>
      </c>
      <c r="AD149" s="106">
        <f t="shared" si="38"/>
        <v>1</v>
      </c>
      <c r="AE149" s="106">
        <f t="shared" si="38"/>
        <v>1</v>
      </c>
      <c r="AF149" s="106">
        <f t="shared" si="38"/>
        <v>1</v>
      </c>
      <c r="AG149" s="106">
        <f t="shared" si="38"/>
        <v>1</v>
      </c>
      <c r="AH149" s="107">
        <f t="shared" si="38"/>
        <v>1</v>
      </c>
      <c r="AI149" s="96" t="str">
        <f t="shared" si="31"/>
        <v/>
      </c>
      <c r="AJ149" s="45" t="str">
        <f t="shared" si="36"/>
        <v/>
      </c>
      <c r="AK149" s="52" t="s">
        <v>71</v>
      </c>
      <c r="AL149" s="46" t="s">
        <v>698</v>
      </c>
      <c r="AM149" s="47">
        <v>46023</v>
      </c>
      <c r="AN149" s="47" t="str" cm="1">
        <f t="array" ref="AN149">IF(INDEX(NTG_2020_fr_DEER[#All],MATCH(1,(NTG_2020_Map!$AK149=NTG_2020_fr_DEER[[#All],[NTG_ID]])*(NTG_2020_Map!$AL149=NTG_2020_fr_DEER[[#All],[Version]]),0),MATCH(AN$2,NTG_2020_fr_DEER[#Headers],0))=0,"",INDEX(NTG_2020_fr_DEER[#All],MATCH(1,(NTG_2020_Map!$AK149=NTG_2020_fr_DEER[[#All],[NTG_ID]])*(NTG_2020_Map!$AL149=NTG_2020_fr_DEER[[#All],[Version]]),0),MATCH(AN$2,NTG_2020_fr_DEER[#Headers],0)))</f>
        <v/>
      </c>
      <c r="AO149" s="101" cm="1">
        <f t="array" ref="AO149">INDEX(NTG_2020_fr_DEER[#All],MATCH(1,(NTG_2020_Map!$AK149=NTG_2020_fr_DEER[[#All],[NTG_ID]])*(NTG_2020_Map!$AL149=NTG_2020_fr_DEER[[#All],[Version]]),0),MATCH(AO$2,NTG_2020_fr_DEER[#Headers],0))</f>
        <v>0.5</v>
      </c>
      <c r="AP149" s="101" cm="1">
        <f t="array" ref="AP149">INDEX(NTG_2020_fr_DEER[#All],MATCH(1,(NTG_2020_Map!$AK149=NTG_2020_fr_DEER[[#All],[NTG_ID]])*(NTG_2020_Map!$AL149=NTG_2020_fr_DEER[[#All],[Version]]),0),MATCH(AP$2,NTG_2020_fr_DEER[#Headers],0))</f>
        <v>0.6</v>
      </c>
      <c r="AQ149" s="48" t="str" cm="1">
        <f t="array" ref="AQ149">INDEX(NTG_2020_fr_DEER[#All],MATCH(1,(NTG_2020_Map!$AK149=NTG_2020_fr_DEER[[#All],[NTG_ID]])*(NTG_2020_Map!$AL149=NTG_2020_fr_DEER[[#All],[Version]]),0),MATCH(AQ$2,NTG_2020_fr_DEER[#Headers],0))</f>
        <v>Nonresidential rooftop and split system HVAC upgrades</v>
      </c>
      <c r="AR149" s="48" t="str" cm="1">
        <f t="array" ref="AR149">INDEX(NTG_2020_fr_DEER[#All],MATCH(1,(NTG_2020_Map!$AK149=NTG_2020_fr_DEER[[#All],[NTG_ID]])*(NTG_2020_Map!$AL149=NTG_2020_fr_DEER[[#All],[Version]]),0),MATCH(AR$2,NTG_2020_fr_DEER[#Headers],0))</f>
        <v>Deem</v>
      </c>
      <c r="AS149" s="48" t="str" cm="1">
        <f t="array" ref="AS149">INDEX(NTG_2020_fr_DEER[#All],MATCH(1,(NTG_2020_Map!$AK149=NTG_2020_fr_DEER[[#All],[NTG_ID]])*(NTG_2020_Map!$AL149=NTG_2020_fr_DEER[[#All],[Version]]),0),MATCH(AS$2,NTG_2020_fr_DEER[#Headers],0))</f>
        <v>AR|NC|NR</v>
      </c>
      <c r="AT149" s="48" t="str" cm="1">
        <f t="array" ref="AT149">INDEX(NTG_2020_fr_DEER[#All],MATCH(1,(NTG_2020_Map!$AK149=NTG_2020_fr_DEER[[#All],[NTG_ID]])*(NTG_2020_Map!$AL149=NTG_2020_fr_DEER[[#All],[Version]]),0),MATCH(AT$2,NTG_2020_fr_DEER[#Headers],0))</f>
        <v>Up-Manuf|Mid-Distr|Mid-Retail|Down|DI</v>
      </c>
      <c r="AU149" s="48" cm="1">
        <f t="array" ref="AU149">INDEX(NTG_2020_fr_DEER[#All],MATCH(1,(NTG_2020_Map!$AK149=NTG_2020_fr_DEER[[#All],[NTG_ID]])*(NTG_2020_Map!$AL149=NTG_2020_fr_DEER[[#All],[Version]]),0),MATCH(AU$2,NTG_2020_fr_DEER[#Headers],0))</f>
        <v>0</v>
      </c>
      <c r="AV149" s="49" t="str" cm="1">
        <f t="array" ref="AV149">INDEX(NTG_2020_fr_DEER[#All],MATCH(1,(NTG_2020_Map!$AK149=NTG_2020_fr_DEER[[#All],[NTG_ID]])*(NTG_2020_Map!$AL149=NTG_2020_fr_DEER[[#All],[Version]]),0),MATCH(AV$2,NTG_2020_fr_DEER[#Headers],0))</f>
        <v>1</v>
      </c>
      <c r="AW149" s="49" t="str" cm="1">
        <f t="array" ref="AW149">INDEX(NTG_2020_fr_DEER[#All],MATCH(1,(NTG_2020_Map!$AK149=NTG_2020_fr_DEER[[#All],[NTG_ID]])*(NTG_2020_Map!$AL149=NTG_2020_fr_DEER[[#All],[Version]]),0),MATCH(AW$2,NTG_2020_fr_DEER[#Headers],0))</f>
        <v>1</v>
      </c>
      <c r="AX149" s="49" t="str" cm="1">
        <f t="array" ref="AX149">INDEX(NTG_2020_fr_DEER[#All],MATCH(1,(NTG_2020_Map!$AK149=NTG_2020_fr_DEER[[#All],[NTG_ID]])*(NTG_2020_Map!$AL149=NTG_2020_fr_DEER[[#All],[Version]]),0),MATCH(AX$2,NTG_2020_fr_DEER[#Headers],0))</f>
        <v>1</v>
      </c>
      <c r="AY149" s="50" cm="1">
        <f t="array" ref="AY149">INDEX(NTG_2020_fr_DEER[#All],MATCH(1,(NTG_2020_Map!$AK149=NTG_2020_fr_DEER[[#All],[NTG_ID]])*(NTG_2020_Map!$AL149=NTG_2020_fr_DEER[[#All],[Version]]),0),MATCH(AY$2,NTG_2020_fr_DEER[#Headers],0))</f>
        <v>45448.631355127312</v>
      </c>
      <c r="AZ149" s="48" t="str" cm="1">
        <f t="array" ref="AZ149">INDEX(NTG_2020_fr_DEER[#All],MATCH(1,(NTG_2020_Map!$AK149=NTG_2020_fr_DEER[[#All],[NTG_ID]])*(NTG_2020_Map!$AL149=NTG_2020_fr_DEER[[#All],[Version]]),0),MATCH(AZ$2,NTG_2020_fr_DEER[#Headers],0))</f>
        <v/>
      </c>
      <c r="BA149" s="48" t="str" cm="1">
        <f t="array" ref="BA149">INDEX(NTG_2020_fr_DEER[#All],MATCH(1,(NTG_2020_Map!$AK149=NTG_2020_fr_DEER[[#All],[NTG_ID]])*(NTG_2020_Map!$AL149=NTG_2020_fr_DEER[[#All],[Version]]),0),MATCH(BA$2,NTG_2020_fr_DEER[#Headers],0))</f>
        <v>Deemed Ex Ante Team</v>
      </c>
      <c r="BB149" s="50" cm="1">
        <f t="array" ref="BB149">INDEX(NTG_2020_fr_DEER[#All],MATCH(1,(NTG_2020_Map!$AK149=NTG_2020_fr_DEER[[#All],[NTG_ID]])*(NTG_2020_Map!$AL149=NTG_2020_fr_DEER[[#All],[Version]]),0),MATCH(BB$2,NTG_2020_fr_DEER[#Headers],0))</f>
        <v>45448.631355127312</v>
      </c>
      <c r="BC149" s="48" t="str" cm="1">
        <f t="array" ref="BC149">INDEX(NTG_2020_fr_DEER[#All],MATCH(1,(NTG_2020_Map!$AK149=NTG_2020_fr_DEER[[#All],[NTG_ID]])*(NTG_2020_Map!$AL149=NTG_2020_fr_DEER[[#All],[Version]]),0),MATCH(BC$2,NTG_2020_fr_DEER[#Headers],0))</f>
        <v>Per E-5082; “Program Year 2018 (PY 2018) HVAC Sector Impact Evaluation Final Report.”https://pda.energydataweb.com/#!/documents/2362/view.</v>
      </c>
      <c r="BD149" s="48" t="str" cm="1">
        <f t="array" ref="BD149">INDEX(NTG_2020_fr_DEER[#All],MATCH(1,(NTG_2020_Map!$AK147=NTG_2020_fr_DEER[[#All],[NTG_ID]])*(NTG_2020_Map!$AL147=NTG_2020_fr_DEER[[#All],[Version]]),0),MATCH(BD$2,NTG_2020_fr_DEER[#Headers],0))</f>
        <v>Deemed Ex Ante Team</v>
      </c>
    </row>
    <row r="150" spans="1:56" ht="31.5" hidden="1">
      <c r="A150" s="42" t="str">
        <f t="shared" si="32"/>
        <v/>
      </c>
      <c r="B150" s="43" t="str">
        <f t="shared" si="32"/>
        <v/>
      </c>
      <c r="C150" s="43"/>
      <c r="D150" s="43" t="str">
        <f t="shared" si="33"/>
        <v/>
      </c>
      <c r="E150" s="43"/>
      <c r="F150" s="43" t="str">
        <f t="shared" si="34"/>
        <v/>
      </c>
      <c r="G150" s="43"/>
      <c r="H150" s="43" t="str">
        <f t="shared" si="35"/>
        <v/>
      </c>
      <c r="I150" s="43" t="str">
        <f t="shared" si="35"/>
        <v/>
      </c>
      <c r="J150" s="43"/>
      <c r="K150" s="43" t="str">
        <f t="shared" si="37"/>
        <v/>
      </c>
      <c r="L150" s="43" t="str">
        <f t="shared" si="37"/>
        <v/>
      </c>
      <c r="M150" s="43" t="str">
        <f t="shared" si="37"/>
        <v/>
      </c>
      <c r="N150" s="105" t="str">
        <f t="shared" si="37"/>
        <v/>
      </c>
      <c r="O150" s="106" t="str">
        <f t="shared" si="37"/>
        <v/>
      </c>
      <c r="P150" s="113">
        <f t="shared" si="37"/>
        <v>1</v>
      </c>
      <c r="Q150" s="42" t="str">
        <f t="shared" si="39"/>
        <v/>
      </c>
      <c r="R150" s="43">
        <f t="shared" si="39"/>
        <v>1</v>
      </c>
      <c r="S150" s="43" t="str">
        <f t="shared" si="39"/>
        <v/>
      </c>
      <c r="T150" s="43" t="str">
        <f t="shared" si="39"/>
        <v/>
      </c>
      <c r="U150" s="43" t="str">
        <f t="shared" si="39"/>
        <v/>
      </c>
      <c r="V150" s="43" t="str">
        <f t="shared" si="39"/>
        <v/>
      </c>
      <c r="W150" s="43" t="str">
        <f t="shared" si="39"/>
        <v/>
      </c>
      <c r="X150" s="44">
        <f t="shared" si="39"/>
        <v>1</v>
      </c>
      <c r="Y150" s="42" t="str">
        <f t="shared" si="38"/>
        <v/>
      </c>
      <c r="Z150" s="43" t="str">
        <f t="shared" si="38"/>
        <v/>
      </c>
      <c r="AA150" s="43" t="str">
        <f t="shared" si="38"/>
        <v/>
      </c>
      <c r="AB150" s="43" t="str">
        <f t="shared" si="38"/>
        <v/>
      </c>
      <c r="AC150" s="105" t="str">
        <f t="shared" si="38"/>
        <v/>
      </c>
      <c r="AD150" s="106">
        <f t="shared" si="38"/>
        <v>1</v>
      </c>
      <c r="AE150" s="106">
        <f t="shared" si="38"/>
        <v>1</v>
      </c>
      <c r="AF150" s="106">
        <f t="shared" si="38"/>
        <v>1</v>
      </c>
      <c r="AG150" s="106" t="str">
        <f t="shared" si="38"/>
        <v/>
      </c>
      <c r="AH150" s="107" t="str">
        <f t="shared" si="38"/>
        <v/>
      </c>
      <c r="AI150" s="96" t="str">
        <f t="shared" si="31"/>
        <v/>
      </c>
      <c r="AJ150" s="45" t="str">
        <f t="shared" si="36"/>
        <v/>
      </c>
      <c r="AK150" s="52" t="s">
        <v>62</v>
      </c>
      <c r="AL150" s="46" t="s">
        <v>698</v>
      </c>
      <c r="AM150" s="47">
        <v>46023</v>
      </c>
      <c r="AN150" s="47" t="str" cm="1">
        <f t="array" ref="AN150">IF(INDEX(NTG_2020_fr_DEER[#All],MATCH(1,(NTG_2020_Map!$AK150=NTG_2020_fr_DEER[[#All],[NTG_ID]])*(NTG_2020_Map!$AL150=NTG_2020_fr_DEER[[#All],[Version]]),0),MATCH(AN$2,NTG_2020_fr_DEER[#Headers],0))=0,"",INDEX(NTG_2020_fr_DEER[#All],MATCH(1,(NTG_2020_Map!$AK150=NTG_2020_fr_DEER[[#All],[NTG_ID]])*(NTG_2020_Map!$AL150=NTG_2020_fr_DEER[[#All],[Version]]),0),MATCH(AN$2,NTG_2020_fr_DEER[#Headers],0)))</f>
        <v/>
      </c>
      <c r="AO150" s="101" cm="1">
        <f t="array" ref="AO150">INDEX(NTG_2020_fr_DEER[#All],MATCH(1,(NTG_2020_Map!$AK150=NTG_2020_fr_DEER[[#All],[NTG_ID]])*(NTG_2020_Map!$AL150=NTG_2020_fr_DEER[[#All],[Version]]),0),MATCH(AO$2,NTG_2020_fr_DEER[#Headers],0))</f>
        <v>0.8</v>
      </c>
      <c r="AP150" s="101" cm="1">
        <f t="array" ref="AP150">INDEX(NTG_2020_fr_DEER[#All],MATCH(1,(NTG_2020_Map!$AK150=NTG_2020_fr_DEER[[#All],[NTG_ID]])*(NTG_2020_Map!$AL150=NTG_2020_fr_DEER[[#All],[Version]]),0),MATCH(AP$2,NTG_2020_fr_DEER[#Headers],0))</f>
        <v>0.8</v>
      </c>
      <c r="AQ150" s="48" t="str" cm="1">
        <f t="array" ref="AQ150">INDEX(NTG_2020_fr_DEER[#All],MATCH(1,(NTG_2020_Map!$AK150=NTG_2020_fr_DEER[[#All],[NTG_ID]])*(NTG_2020_Map!$AL150=NTG_2020_fr_DEER[[#All],[Version]]),0),MATCH(AQ$2,NTG_2020_fr_DEER[#Headers],0))</f>
        <v>Nonresidential water-cooled chillers, midstream only</v>
      </c>
      <c r="AR150" s="48" t="str" cm="1">
        <f t="array" ref="AR150">INDEX(NTG_2020_fr_DEER[#All],MATCH(1,(NTG_2020_Map!$AK150=NTG_2020_fr_DEER[[#All],[NTG_ID]])*(NTG_2020_Map!$AL150=NTG_2020_fr_DEER[[#All],[Version]]),0),MATCH(AR$2,NTG_2020_fr_DEER[#Headers],0))</f>
        <v>Deem</v>
      </c>
      <c r="AS150" s="48" t="str" cm="1">
        <f t="array" ref="AS150">INDEX(NTG_2020_fr_DEER[#All],MATCH(1,(NTG_2020_Map!$AK150=NTG_2020_fr_DEER[[#All],[NTG_ID]])*(NTG_2020_Map!$AL150=NTG_2020_fr_DEER[[#All],[Version]]),0),MATCH(AS$2,NTG_2020_fr_DEER[#Headers],0))</f>
        <v>AR|NR</v>
      </c>
      <c r="AT150" s="48" t="str" cm="1">
        <f t="array" ref="AT150">INDEX(NTG_2020_fr_DEER[#All],MATCH(1,(NTG_2020_Map!$AK150=NTG_2020_fr_DEER[[#All],[NTG_ID]])*(NTG_2020_Map!$AL150=NTG_2020_fr_DEER[[#All],[Version]]),0),MATCH(AT$2,NTG_2020_fr_DEER[#Headers],0))</f>
        <v>Up-Manuf|Mid-Distr|Mid-Retail</v>
      </c>
      <c r="AU150" s="48" cm="1">
        <f t="array" ref="AU150">INDEX(NTG_2020_fr_DEER[#All],MATCH(1,(NTG_2020_Map!$AK150=NTG_2020_fr_DEER[[#All],[NTG_ID]])*(NTG_2020_Map!$AL150=NTG_2020_fr_DEER[[#All],[Version]]),0),MATCH(AU$2,NTG_2020_fr_DEER[#Headers],0))</f>
        <v>0</v>
      </c>
      <c r="AV150" s="49" t="str" cm="1">
        <f t="array" ref="AV150">INDEX(NTG_2020_fr_DEER[#All],MATCH(1,(NTG_2020_Map!$AK150=NTG_2020_fr_DEER[[#All],[NTG_ID]])*(NTG_2020_Map!$AL150=NTG_2020_fr_DEER[[#All],[Version]]),0),MATCH(AV$2,NTG_2020_fr_DEER[#Headers],0))</f>
        <v>1</v>
      </c>
      <c r="AW150" s="49" t="str" cm="1">
        <f t="array" ref="AW150">INDEX(NTG_2020_fr_DEER[#All],MATCH(1,(NTG_2020_Map!$AK150=NTG_2020_fr_DEER[[#All],[NTG_ID]])*(NTG_2020_Map!$AL150=NTG_2020_fr_DEER[[#All],[Version]]),0),MATCH(AW$2,NTG_2020_fr_DEER[#Headers],0))</f>
        <v>1</v>
      </c>
      <c r="AX150" s="49" t="str" cm="1">
        <f t="array" ref="AX150">INDEX(NTG_2020_fr_DEER[#All],MATCH(1,(NTG_2020_Map!$AK150=NTG_2020_fr_DEER[[#All],[NTG_ID]])*(NTG_2020_Map!$AL150=NTG_2020_fr_DEER[[#All],[Version]]),0),MATCH(AX$2,NTG_2020_fr_DEER[#Headers],0))</f>
        <v>1</v>
      </c>
      <c r="AY150" s="50" cm="1">
        <f t="array" ref="AY150">INDEX(NTG_2020_fr_DEER[#All],MATCH(1,(NTG_2020_Map!$AK150=NTG_2020_fr_DEER[[#All],[NTG_ID]])*(NTG_2020_Map!$AL150=NTG_2020_fr_DEER[[#All],[Version]]),0),MATCH(AY$2,NTG_2020_fr_DEER[#Headers],0))</f>
        <v>45448.631355127312</v>
      </c>
      <c r="AZ150" s="48" t="str" cm="1">
        <f t="array" ref="AZ150">INDEX(NTG_2020_fr_DEER[#All],MATCH(1,(NTG_2020_Map!$AK150=NTG_2020_fr_DEER[[#All],[NTG_ID]])*(NTG_2020_Map!$AL150=NTG_2020_fr_DEER[[#All],[Version]]),0),MATCH(AZ$2,NTG_2020_fr_DEER[#Headers],0))</f>
        <v/>
      </c>
      <c r="BA150" s="48" t="str" cm="1">
        <f t="array" ref="BA150">INDEX(NTG_2020_fr_DEER[#All],MATCH(1,(NTG_2020_Map!$AK150=NTG_2020_fr_DEER[[#All],[NTG_ID]])*(NTG_2020_Map!$AL150=NTG_2020_fr_DEER[[#All],[Version]]),0),MATCH(BA$2,NTG_2020_fr_DEER[#Headers],0))</f>
        <v>Deemed Ex Ante Team</v>
      </c>
      <c r="BB150" s="50" cm="1">
        <f t="array" ref="BB150">INDEX(NTG_2020_fr_DEER[#All],MATCH(1,(NTG_2020_Map!$AK150=NTG_2020_fr_DEER[[#All],[NTG_ID]])*(NTG_2020_Map!$AL150=NTG_2020_fr_DEER[[#All],[Version]]),0),MATCH(BB$2,NTG_2020_fr_DEER[#Headers],0))</f>
        <v>45448.631355127312</v>
      </c>
      <c r="BC150" s="48" t="str" cm="1">
        <f t="array" ref="BC150">INDEX(NTG_2020_fr_DEER[#All],MATCH(1,(NTG_2020_Map!$AK150=NTG_2020_fr_DEER[[#All],[NTG_ID]])*(NTG_2020_Map!$AL150=NTG_2020_fr_DEER[[#All],[Version]]),0),MATCH(BC$2,NTG_2020_fr_DEER[#Headers],0))</f>
        <v>Per E-5082; “Program Year 2018 (PY 2018) HVAC Sector Impact Evaluation Final Report.”https://pda.energydataweb.com/#!/documents/2362/view.</v>
      </c>
      <c r="BD150" s="48" t="str" cm="1">
        <f t="array" ref="BD150">INDEX(NTG_2020_fr_DEER[#All],MATCH(1,(NTG_2020_Map!$AK148=NTG_2020_fr_DEER[[#All],[NTG_ID]])*(NTG_2020_Map!$AL148=NTG_2020_fr_DEER[[#All],[Version]]),0),MATCH(BD$2,NTG_2020_fr_DEER[#Headers],0))</f>
        <v>Deemed Ex Ante Team</v>
      </c>
    </row>
    <row r="151" spans="1:56" ht="31.5" hidden="1">
      <c r="A151" s="42" t="str">
        <f t="shared" si="32"/>
        <v/>
      </c>
      <c r="B151" s="43" t="str">
        <f t="shared" si="32"/>
        <v/>
      </c>
      <c r="C151" s="43"/>
      <c r="D151" s="43" t="str">
        <f t="shared" si="33"/>
        <v/>
      </c>
      <c r="E151" s="43"/>
      <c r="F151" s="43" t="str">
        <f t="shared" si="34"/>
        <v/>
      </c>
      <c r="G151" s="43"/>
      <c r="H151" s="43" t="str">
        <f t="shared" si="35"/>
        <v/>
      </c>
      <c r="I151" s="43" t="str">
        <f t="shared" si="35"/>
        <v/>
      </c>
      <c r="J151" s="43"/>
      <c r="K151" s="43" t="str">
        <f t="shared" si="37"/>
        <v/>
      </c>
      <c r="L151" s="43" t="str">
        <f t="shared" si="37"/>
        <v/>
      </c>
      <c r="M151" s="43" t="str">
        <f t="shared" si="37"/>
        <v/>
      </c>
      <c r="N151" s="105" t="str">
        <f t="shared" si="37"/>
        <v/>
      </c>
      <c r="O151" s="106" t="str">
        <f t="shared" si="37"/>
        <v/>
      </c>
      <c r="P151" s="113">
        <f t="shared" si="37"/>
        <v>1</v>
      </c>
      <c r="Q151" s="42">
        <f t="shared" si="39"/>
        <v>1</v>
      </c>
      <c r="R151" s="43" t="str">
        <f t="shared" si="39"/>
        <v/>
      </c>
      <c r="S151" s="43" t="str">
        <f t="shared" si="39"/>
        <v/>
      </c>
      <c r="T151" s="43" t="str">
        <f t="shared" si="39"/>
        <v/>
      </c>
      <c r="U151" s="43" t="str">
        <f t="shared" si="39"/>
        <v/>
      </c>
      <c r="V151" s="43" t="str">
        <f t="shared" si="39"/>
        <v/>
      </c>
      <c r="W151" s="43" t="str">
        <f t="shared" si="39"/>
        <v/>
      </c>
      <c r="X151" s="44" t="str">
        <f t="shared" si="39"/>
        <v/>
      </c>
      <c r="Y151" s="42" t="str">
        <f t="shared" si="38"/>
        <v/>
      </c>
      <c r="Z151" s="43" t="str">
        <f t="shared" si="38"/>
        <v/>
      </c>
      <c r="AA151" s="43" t="str">
        <f t="shared" si="38"/>
        <v/>
      </c>
      <c r="AB151" s="43" t="str">
        <f t="shared" si="38"/>
        <v/>
      </c>
      <c r="AC151" s="105" t="str">
        <f t="shared" si="38"/>
        <v/>
      </c>
      <c r="AD151" s="106" t="str">
        <f t="shared" si="38"/>
        <v/>
      </c>
      <c r="AE151" s="106" t="str">
        <f t="shared" si="38"/>
        <v/>
      </c>
      <c r="AF151" s="106" t="str">
        <f t="shared" si="38"/>
        <v/>
      </c>
      <c r="AG151" s="106" t="str">
        <f t="shared" si="38"/>
        <v/>
      </c>
      <c r="AH151" s="107">
        <f t="shared" si="38"/>
        <v>1</v>
      </c>
      <c r="AI151" s="96" t="str">
        <f t="shared" si="31"/>
        <v/>
      </c>
      <c r="AJ151" s="45" t="str">
        <f t="shared" si="36"/>
        <v/>
      </c>
      <c r="AK151" s="52" t="s">
        <v>611</v>
      </c>
      <c r="AL151" s="46" t="s">
        <v>698</v>
      </c>
      <c r="AM151" s="47">
        <v>46023</v>
      </c>
      <c r="AN151" s="47" t="str" cm="1">
        <f t="array" ref="AN151">IF(INDEX(NTG_2020_fr_DEER[#All],MATCH(1,(NTG_2020_Map!$AK151=NTG_2020_fr_DEER[[#All],[NTG_ID]])*(NTG_2020_Map!$AL151=NTG_2020_fr_DEER[[#All],[Version]]),0),MATCH(AN$2,NTG_2020_fr_DEER[#Headers],0))=0,"",INDEX(NTG_2020_fr_DEER[#All],MATCH(1,(NTG_2020_Map!$AK151=NTG_2020_fr_DEER[[#All],[NTG_ID]])*(NTG_2020_Map!$AL151=NTG_2020_fr_DEER[[#All],[Version]]),0),MATCH(AN$2,NTG_2020_fr_DEER[#Headers],0)))</f>
        <v/>
      </c>
      <c r="AO151" s="101" cm="1">
        <f t="array" ref="AO151">INDEX(NTG_2020_fr_DEER[#All],MATCH(1,(NTG_2020_Map!$AK151=NTG_2020_fr_DEER[[#All],[NTG_ID]])*(NTG_2020_Map!$AL151=NTG_2020_fr_DEER[[#All],[Version]]),0),MATCH(AO$2,NTG_2020_fr_DEER[#Headers],0))</f>
        <v>0.4</v>
      </c>
      <c r="AP151" s="101" cm="1">
        <f t="array" ref="AP151">INDEX(NTG_2020_fr_DEER[#All],MATCH(1,(NTG_2020_Map!$AK151=NTG_2020_fr_DEER[[#All],[NTG_ID]])*(NTG_2020_Map!$AL151=NTG_2020_fr_DEER[[#All],[Version]]),0),MATCH(AP$2,NTG_2020_fr_DEER[#Headers],0))</f>
        <v>0.4</v>
      </c>
      <c r="AQ151" s="48" t="str" cm="1">
        <f t="array" ref="AQ151">INDEX(NTG_2020_fr_DEER[#All],MATCH(1,(NTG_2020_Map!$AK151=NTG_2020_fr_DEER[[#All],[NTG_ID]])*(NTG_2020_Map!$AL151=NTG_2020_fr_DEER[[#All],[Version]]),0),MATCH(AQ$2,NTG_2020_fr_DEER[#Headers],0))</f>
        <v>Enhanced Variable Frequency Drive on Irrigataion Pump, Direct-Install and Downstream</v>
      </c>
      <c r="AR151" s="48" t="str" cm="1">
        <f t="array" ref="AR151">INDEX(NTG_2020_fr_DEER[#All],MATCH(1,(NTG_2020_Map!$AK151=NTG_2020_fr_DEER[[#All],[NTG_ID]])*(NTG_2020_Map!$AL151=NTG_2020_fr_DEER[[#All],[Version]]),0),MATCH(AR$2,NTG_2020_fr_DEER[#Headers],0))</f>
        <v>Deem</v>
      </c>
      <c r="AS151" s="48" t="str" cm="1">
        <f t="array" ref="AS151">INDEX(NTG_2020_fr_DEER[#All],MATCH(1,(NTG_2020_Map!$AK151=NTG_2020_fr_DEER[[#All],[NTG_ID]])*(NTG_2020_Map!$AL151=NTG_2020_fr_DEER[[#All],[Version]]),0),MATCH(AS$2,NTG_2020_fr_DEER[#Headers],0))</f>
        <v>AOE</v>
      </c>
      <c r="AT151" s="48" t="str" cm="1">
        <f t="array" ref="AT151">INDEX(NTG_2020_fr_DEER[#All],MATCH(1,(NTG_2020_Map!$AK151=NTG_2020_fr_DEER[[#All],[NTG_ID]])*(NTG_2020_Map!$AL151=NTG_2020_fr_DEER[[#All],[Version]]),0),MATCH(AT$2,NTG_2020_fr_DEER[#Headers],0))</f>
        <v>DI</v>
      </c>
      <c r="AU151" s="48" cm="1">
        <f t="array" ref="AU151">INDEX(NTG_2020_fr_DEER[#All],MATCH(1,(NTG_2020_Map!$AK151=NTG_2020_fr_DEER[[#All],[NTG_ID]])*(NTG_2020_Map!$AL151=NTG_2020_fr_DEER[[#All],[Version]]),0),MATCH(AU$2,NTG_2020_fr_DEER[#Headers],0))</f>
        <v>0</v>
      </c>
      <c r="AV151" s="49" t="str" cm="1">
        <f t="array" ref="AV151">INDEX(NTG_2020_fr_DEER[#All],MATCH(1,(NTG_2020_Map!$AK151=NTG_2020_fr_DEER[[#All],[NTG_ID]])*(NTG_2020_Map!$AL151=NTG_2020_fr_DEER[[#All],[Version]]),0),MATCH(AV$2,NTG_2020_fr_DEER[#Headers],0))</f>
        <v>1</v>
      </c>
      <c r="AW151" s="49" t="str" cm="1">
        <f t="array" ref="AW151">INDEX(NTG_2020_fr_DEER[#All],MATCH(1,(NTG_2020_Map!$AK151=NTG_2020_fr_DEER[[#All],[NTG_ID]])*(NTG_2020_Map!$AL151=NTG_2020_fr_DEER[[#All],[Version]]),0),MATCH(AW$2,NTG_2020_fr_DEER[#Headers],0))</f>
        <v>1</v>
      </c>
      <c r="AX151" s="49" t="str" cm="1">
        <f t="array" ref="AX151">INDEX(NTG_2020_fr_DEER[#All],MATCH(1,(NTG_2020_Map!$AK151=NTG_2020_fr_DEER[[#All],[NTG_ID]])*(NTG_2020_Map!$AL151=NTG_2020_fr_DEER[[#All],[Version]]),0),MATCH(AX$2,NTG_2020_fr_DEER[#Headers],0))</f>
        <v>1</v>
      </c>
      <c r="AY151" s="50" cm="1">
        <f t="array" ref="AY151">INDEX(NTG_2020_fr_DEER[#All],MATCH(1,(NTG_2020_Map!$AK151=NTG_2020_fr_DEER[[#All],[NTG_ID]])*(NTG_2020_Map!$AL151=NTG_2020_fr_DEER[[#All],[Version]]),0),MATCH(AY$2,NTG_2020_fr_DEER[#Headers],0))</f>
        <v>45448.631355127312</v>
      </c>
      <c r="AZ151" s="48" t="str" cm="1">
        <f t="array" ref="AZ151">INDEX(NTG_2020_fr_DEER[#All],MATCH(1,(NTG_2020_Map!$AK151=NTG_2020_fr_DEER[[#All],[NTG_ID]])*(NTG_2020_Map!$AL151=NTG_2020_fr_DEER[[#All],[Version]]),0),MATCH(AZ$2,NTG_2020_fr_DEER[#Headers],0))</f>
        <v/>
      </c>
      <c r="BA151" s="48" t="str" cm="1">
        <f t="array" ref="BA151">INDEX(NTG_2020_fr_DEER[#All],MATCH(1,(NTG_2020_Map!$AK151=NTG_2020_fr_DEER[[#All],[NTG_ID]])*(NTG_2020_Map!$AL151=NTG_2020_fr_DEER[[#All],[Version]]),0),MATCH(BA$2,NTG_2020_fr_DEER[#Headers],0))</f>
        <v>Deemed Ex Ante Team</v>
      </c>
      <c r="BB151" s="50" cm="1">
        <f t="array" ref="BB151">INDEX(NTG_2020_fr_DEER[#All],MATCH(1,(NTG_2020_Map!$AK151=NTG_2020_fr_DEER[[#All],[NTG_ID]])*(NTG_2020_Map!$AL151=NTG_2020_fr_DEER[[#All],[Version]]),0),MATCH(BB$2,NTG_2020_fr_DEER[#Headers],0))</f>
        <v>45448.631355127312</v>
      </c>
      <c r="BC151" s="48" t="str" cm="1">
        <f t="array" ref="BC151">INDEX(NTG_2020_fr_DEER[#All],MATCH(1,(NTG_2020_Map!$AK151=NTG_2020_fr_DEER[[#All],[NTG_ID]])*(NTG_2020_Map!$AL151=NTG_2020_fr_DEER[[#All],[Version]]),0),MATCH(BC$2,NTG_2020_fr_DEER[#Headers],0))</f>
        <v>Per Group A-Final Impact Evaluation Non-Residential Deemed Pump and Food Service Program Year 2020, 2022-04-28, p. 1-5</v>
      </c>
      <c r="BD151" s="48" t="str" cm="1">
        <f t="array" ref="BD151">INDEX(NTG_2020_fr_DEER[#All],MATCH(1,(NTG_2020_Map!$AK149=NTG_2020_fr_DEER[[#All],[NTG_ID]])*(NTG_2020_Map!$AL149=NTG_2020_fr_DEER[[#All],[Version]]),0),MATCH(BD$2,NTG_2020_fr_DEER[#Headers],0))</f>
        <v>Deemed Ex Ante Team</v>
      </c>
    </row>
    <row r="152" spans="1:56" ht="31.5" hidden="1">
      <c r="A152" s="42" t="str">
        <f t="shared" si="32"/>
        <v/>
      </c>
      <c r="B152" s="43" t="str">
        <f t="shared" si="32"/>
        <v/>
      </c>
      <c r="C152" s="43"/>
      <c r="D152" s="43" t="str">
        <f t="shared" si="33"/>
        <v/>
      </c>
      <c r="E152" s="43"/>
      <c r="F152" s="43" t="str">
        <f t="shared" si="34"/>
        <v/>
      </c>
      <c r="G152" s="43"/>
      <c r="H152" s="43" t="str">
        <f t="shared" si="35"/>
        <v/>
      </c>
      <c r="I152" s="43" t="str">
        <f t="shared" si="35"/>
        <v/>
      </c>
      <c r="J152" s="43"/>
      <c r="K152" s="43" t="str">
        <f t="shared" si="37"/>
        <v/>
      </c>
      <c r="L152" s="43" t="str">
        <f t="shared" si="37"/>
        <v/>
      </c>
      <c r="M152" s="43" t="str">
        <f t="shared" si="37"/>
        <v/>
      </c>
      <c r="N152" s="105" t="str">
        <f t="shared" si="37"/>
        <v/>
      </c>
      <c r="O152" s="106" t="str">
        <f t="shared" si="37"/>
        <v/>
      </c>
      <c r="P152" s="113">
        <f t="shared" si="37"/>
        <v>1</v>
      </c>
      <c r="Q152" s="42">
        <f t="shared" si="39"/>
        <v>1</v>
      </c>
      <c r="R152" s="43" t="str">
        <f t="shared" si="39"/>
        <v/>
      </c>
      <c r="S152" s="43" t="str">
        <f t="shared" si="39"/>
        <v/>
      </c>
      <c r="T152" s="43" t="str">
        <f t="shared" si="39"/>
        <v/>
      </c>
      <c r="U152" s="43" t="str">
        <f t="shared" si="39"/>
        <v/>
      </c>
      <c r="V152" s="43" t="str">
        <f t="shared" si="39"/>
        <v/>
      </c>
      <c r="W152" s="43" t="str">
        <f t="shared" si="39"/>
        <v/>
      </c>
      <c r="X152" s="44" t="str">
        <f t="shared" si="39"/>
        <v/>
      </c>
      <c r="Y152" s="42" t="str">
        <f t="shared" si="38"/>
        <v/>
      </c>
      <c r="Z152" s="43" t="str">
        <f t="shared" si="38"/>
        <v/>
      </c>
      <c r="AA152" s="43" t="str">
        <f t="shared" si="38"/>
        <v/>
      </c>
      <c r="AB152" s="43" t="str">
        <f t="shared" si="38"/>
        <v/>
      </c>
      <c r="AC152" s="105" t="str">
        <f t="shared" si="38"/>
        <v/>
      </c>
      <c r="AD152" s="106" t="str">
        <f t="shared" si="38"/>
        <v/>
      </c>
      <c r="AE152" s="106" t="str">
        <f t="shared" si="38"/>
        <v/>
      </c>
      <c r="AF152" s="106" t="str">
        <f t="shared" si="38"/>
        <v/>
      </c>
      <c r="AG152" s="106" t="str">
        <f t="shared" si="38"/>
        <v/>
      </c>
      <c r="AH152" s="107">
        <f t="shared" si="38"/>
        <v>1</v>
      </c>
      <c r="AI152" s="96" t="str">
        <f t="shared" si="31"/>
        <v/>
      </c>
      <c r="AJ152" s="45" t="str">
        <f t="shared" si="36"/>
        <v/>
      </c>
      <c r="AK152" s="52" t="s">
        <v>614</v>
      </c>
      <c r="AL152" s="46" t="s">
        <v>698</v>
      </c>
      <c r="AM152" s="47">
        <v>46023</v>
      </c>
      <c r="AN152" s="47" t="str" cm="1">
        <f t="array" ref="AN152">IF(INDEX(NTG_2020_fr_DEER[#All],MATCH(1,(NTG_2020_Map!$AK152=NTG_2020_fr_DEER[[#All],[NTG_ID]])*(NTG_2020_Map!$AL152=NTG_2020_fr_DEER[[#All],[Version]]),0),MATCH(AN$2,NTG_2020_fr_DEER[#Headers],0))=0,"",INDEX(NTG_2020_fr_DEER[#All],MATCH(1,(NTG_2020_Map!$AK152=NTG_2020_fr_DEER[[#All],[NTG_ID]])*(NTG_2020_Map!$AL152=NTG_2020_fr_DEER[[#All],[Version]]),0),MATCH(AN$2,NTG_2020_fr_DEER[#Headers],0)))</f>
        <v/>
      </c>
      <c r="AO152" s="101" cm="1">
        <f t="array" ref="AO152">INDEX(NTG_2020_fr_DEER[#All],MATCH(1,(NTG_2020_Map!$AK152=NTG_2020_fr_DEER[[#All],[NTG_ID]])*(NTG_2020_Map!$AL152=NTG_2020_fr_DEER[[#All],[Version]]),0),MATCH(AO$2,NTG_2020_fr_DEER[#Headers],0))</f>
        <v>0.4</v>
      </c>
      <c r="AP152" s="101" cm="1">
        <f t="array" ref="AP152">INDEX(NTG_2020_fr_DEER[#All],MATCH(1,(NTG_2020_Map!$AK152=NTG_2020_fr_DEER[[#All],[NTG_ID]])*(NTG_2020_Map!$AL152=NTG_2020_fr_DEER[[#All],[Version]]),0),MATCH(AP$2,NTG_2020_fr_DEER[#Headers],0))</f>
        <v>0.4</v>
      </c>
      <c r="AQ152" s="48" t="str" cm="1">
        <f t="array" ref="AQ152">INDEX(NTG_2020_fr_DEER[#All],MATCH(1,(NTG_2020_Map!$AK152=NTG_2020_fr_DEER[[#All],[NTG_ID]])*(NTG_2020_Map!$AL152=NTG_2020_fr_DEER[[#All],[Version]]),0),MATCH(AQ$2,NTG_2020_fr_DEER[#Headers],0))</f>
        <v>VFD on Well Pump, ≤300 hp</v>
      </c>
      <c r="AR152" s="48" t="str" cm="1">
        <f t="array" ref="AR152">INDEX(NTG_2020_fr_DEER[#All],MATCH(1,(NTG_2020_Map!$AK152=NTG_2020_fr_DEER[[#All],[NTG_ID]])*(NTG_2020_Map!$AL152=NTG_2020_fr_DEER[[#All],[Version]]),0),MATCH(AR$2,NTG_2020_fr_DEER[#Headers],0))</f>
        <v>Deem</v>
      </c>
      <c r="AS152" s="48" t="str" cm="1">
        <f t="array" ref="AS152">INDEX(NTG_2020_fr_DEER[#All],MATCH(1,(NTG_2020_Map!$AK152=NTG_2020_fr_DEER[[#All],[NTG_ID]])*(NTG_2020_Map!$AL152=NTG_2020_fr_DEER[[#All],[Version]]),0),MATCH(AS$2,NTG_2020_fr_DEER[#Headers],0))</f>
        <v>AOE</v>
      </c>
      <c r="AT152" s="48" t="str" cm="1">
        <f t="array" ref="AT152">INDEX(NTG_2020_fr_DEER[#All],MATCH(1,(NTG_2020_Map!$AK152=NTG_2020_fr_DEER[[#All],[NTG_ID]])*(NTG_2020_Map!$AL152=NTG_2020_fr_DEER[[#All],[Version]]),0),MATCH(AT$2,NTG_2020_fr_DEER[#Headers],0))</f>
        <v>DI</v>
      </c>
      <c r="AU152" s="48" cm="1">
        <f t="array" ref="AU152">INDEX(NTG_2020_fr_DEER[#All],MATCH(1,(NTG_2020_Map!$AK152=NTG_2020_fr_DEER[[#All],[NTG_ID]])*(NTG_2020_Map!$AL152=NTG_2020_fr_DEER[[#All],[Version]]),0),MATCH(AU$2,NTG_2020_fr_DEER[#Headers],0))</f>
        <v>0</v>
      </c>
      <c r="AV152" s="49" t="str" cm="1">
        <f t="array" ref="AV152">INDEX(NTG_2020_fr_DEER[#All],MATCH(1,(NTG_2020_Map!$AK152=NTG_2020_fr_DEER[[#All],[NTG_ID]])*(NTG_2020_Map!$AL152=NTG_2020_fr_DEER[[#All],[Version]]),0),MATCH(AV$2,NTG_2020_fr_DEER[#Headers],0))</f>
        <v>1</v>
      </c>
      <c r="AW152" s="49" t="str" cm="1">
        <f t="array" ref="AW152">INDEX(NTG_2020_fr_DEER[#All],MATCH(1,(NTG_2020_Map!$AK152=NTG_2020_fr_DEER[[#All],[NTG_ID]])*(NTG_2020_Map!$AL152=NTG_2020_fr_DEER[[#All],[Version]]),0),MATCH(AW$2,NTG_2020_fr_DEER[#Headers],0))</f>
        <v>1</v>
      </c>
      <c r="AX152" s="49" t="str" cm="1">
        <f t="array" ref="AX152">INDEX(NTG_2020_fr_DEER[#All],MATCH(1,(NTG_2020_Map!$AK152=NTG_2020_fr_DEER[[#All],[NTG_ID]])*(NTG_2020_Map!$AL152=NTG_2020_fr_DEER[[#All],[Version]]),0),MATCH(AX$2,NTG_2020_fr_DEER[#Headers],0))</f>
        <v>1</v>
      </c>
      <c r="AY152" s="50" cm="1">
        <f t="array" ref="AY152">INDEX(NTG_2020_fr_DEER[#All],MATCH(1,(NTG_2020_Map!$AK152=NTG_2020_fr_DEER[[#All],[NTG_ID]])*(NTG_2020_Map!$AL152=NTG_2020_fr_DEER[[#All],[Version]]),0),MATCH(AY$2,NTG_2020_fr_DEER[#Headers],0))</f>
        <v>45448.631355127312</v>
      </c>
      <c r="AZ152" s="48" t="str" cm="1">
        <f t="array" ref="AZ152">INDEX(NTG_2020_fr_DEER[#All],MATCH(1,(NTG_2020_Map!$AK152=NTG_2020_fr_DEER[[#All],[NTG_ID]])*(NTG_2020_Map!$AL152=NTG_2020_fr_DEER[[#All],[Version]]),0),MATCH(AZ$2,NTG_2020_fr_DEER[#Headers],0))</f>
        <v/>
      </c>
      <c r="BA152" s="48" t="str" cm="1">
        <f t="array" ref="BA152">INDEX(NTG_2020_fr_DEER[#All],MATCH(1,(NTG_2020_Map!$AK152=NTG_2020_fr_DEER[[#All],[NTG_ID]])*(NTG_2020_Map!$AL152=NTG_2020_fr_DEER[[#All],[Version]]),0),MATCH(BA$2,NTG_2020_fr_DEER[#Headers],0))</f>
        <v>Deemed Ex Ante Team</v>
      </c>
      <c r="BB152" s="50" cm="1">
        <f t="array" ref="BB152">INDEX(NTG_2020_fr_DEER[#All],MATCH(1,(NTG_2020_Map!$AK152=NTG_2020_fr_DEER[[#All],[NTG_ID]])*(NTG_2020_Map!$AL152=NTG_2020_fr_DEER[[#All],[Version]]),0),MATCH(BB$2,NTG_2020_fr_DEER[#Headers],0))</f>
        <v>45448.631355127312</v>
      </c>
      <c r="BC152" s="48" t="str" cm="1">
        <f t="array" ref="BC152">INDEX(NTG_2020_fr_DEER[#All],MATCH(1,(NTG_2020_Map!$AK152=NTG_2020_fr_DEER[[#All],[NTG_ID]])*(NTG_2020_Map!$AL152=NTG_2020_fr_DEER[[#All],[Version]]),0),MATCH(BC$2,NTG_2020_fr_DEER[#Headers],0))</f>
        <v>Per Group A-Final Impact Evaluation Non-Residential Deemed Pump and Food Service Program Year 2020, 2022-04-28, p. 1-5</v>
      </c>
      <c r="BD152" s="48" t="str" cm="1">
        <f t="array" ref="BD152">INDEX(NTG_2020_fr_DEER[#All],MATCH(1,(NTG_2020_Map!$AK150=NTG_2020_fr_DEER[[#All],[NTG_ID]])*(NTG_2020_Map!$AL150=NTG_2020_fr_DEER[[#All],[Version]]),0),MATCH(BD$2,NTG_2020_fr_DEER[#Headers],0))</f>
        <v>Deemed Ex Ante Team</v>
      </c>
    </row>
    <row r="153" spans="1:56" ht="42" hidden="1">
      <c r="A153" s="42" t="str">
        <f t="shared" si="32"/>
        <v/>
      </c>
      <c r="B153" s="43">
        <f t="shared" si="32"/>
        <v>1</v>
      </c>
      <c r="C153" s="43"/>
      <c r="D153" s="43" t="str">
        <f t="shared" si="33"/>
        <v/>
      </c>
      <c r="E153" s="43"/>
      <c r="F153" s="43" t="str">
        <f t="shared" si="34"/>
        <v/>
      </c>
      <c r="G153" s="43"/>
      <c r="H153" s="43" t="str">
        <f t="shared" si="35"/>
        <v/>
      </c>
      <c r="I153" s="43" t="str">
        <f t="shared" si="35"/>
        <v/>
      </c>
      <c r="J153" s="43"/>
      <c r="K153" s="43" t="str">
        <f t="shared" si="37"/>
        <v/>
      </c>
      <c r="L153" s="43" t="str">
        <f t="shared" si="37"/>
        <v/>
      </c>
      <c r="M153" s="43" t="str">
        <f t="shared" si="37"/>
        <v/>
      </c>
      <c r="N153" s="105" t="str">
        <f t="shared" si="37"/>
        <v/>
      </c>
      <c r="O153" s="106" t="str">
        <f t="shared" si="37"/>
        <v/>
      </c>
      <c r="P153" s="113" t="str">
        <f t="shared" si="37"/>
        <v/>
      </c>
      <c r="Q153" s="42">
        <f t="shared" si="39"/>
        <v>1</v>
      </c>
      <c r="R153" s="43">
        <f t="shared" si="39"/>
        <v>1</v>
      </c>
      <c r="S153" s="43">
        <f t="shared" si="39"/>
        <v>1</v>
      </c>
      <c r="T153" s="43">
        <f t="shared" si="39"/>
        <v>1</v>
      </c>
      <c r="U153" s="43">
        <f t="shared" si="39"/>
        <v>1</v>
      </c>
      <c r="V153" s="43">
        <f t="shared" si="39"/>
        <v>1</v>
      </c>
      <c r="W153" s="43">
        <f t="shared" si="39"/>
        <v>1</v>
      </c>
      <c r="X153" s="44">
        <f t="shared" si="39"/>
        <v>1</v>
      </c>
      <c r="Y153" s="42" t="str">
        <f t="shared" si="38"/>
        <v/>
      </c>
      <c r="Z153" s="43" t="str">
        <f t="shared" si="38"/>
        <v/>
      </c>
      <c r="AA153" s="43" t="str">
        <f t="shared" si="38"/>
        <v/>
      </c>
      <c r="AB153" s="43" t="str">
        <f t="shared" si="38"/>
        <v/>
      </c>
      <c r="AC153" s="105" t="str">
        <f t="shared" si="38"/>
        <v/>
      </c>
      <c r="AD153" s="106" t="str">
        <f t="shared" si="38"/>
        <v/>
      </c>
      <c r="AE153" s="106" t="str">
        <f t="shared" si="38"/>
        <v/>
      </c>
      <c r="AF153" s="106" t="str">
        <f t="shared" si="38"/>
        <v/>
      </c>
      <c r="AG153" s="106">
        <f t="shared" si="38"/>
        <v>1</v>
      </c>
      <c r="AH153" s="107">
        <f t="shared" si="38"/>
        <v>1</v>
      </c>
      <c r="AI153" s="96" t="str">
        <f t="shared" si="31"/>
        <v/>
      </c>
      <c r="AJ153" s="45">
        <f t="shared" si="36"/>
        <v>1</v>
      </c>
      <c r="AK153" s="52" t="s">
        <v>128</v>
      </c>
      <c r="AL153" s="46" t="s">
        <v>698</v>
      </c>
      <c r="AM153" s="47">
        <v>46023</v>
      </c>
      <c r="AN153" s="47" t="str" cm="1">
        <f t="array" ref="AN153">IF(INDEX(NTG_2020_fr_DEER[#All],MATCH(1,(NTG_2020_Map!$AK153=NTG_2020_fr_DEER[[#All],[NTG_ID]])*(NTG_2020_Map!$AL153=NTG_2020_fr_DEER[[#All],[Version]]),0),MATCH(AN$2,NTG_2020_fr_DEER[#Headers],0))=0,"",INDEX(NTG_2020_fr_DEER[#All],MATCH(1,(NTG_2020_Map!$AK153=NTG_2020_fr_DEER[[#All],[NTG_ID]])*(NTG_2020_Map!$AL153=NTG_2020_fr_DEER[[#All],[Version]]),0),MATCH(AN$2,NTG_2020_fr_DEER[#Headers],0)))</f>
        <v/>
      </c>
      <c r="AO153" s="101" cm="1">
        <f t="array" ref="AO153">INDEX(NTG_2020_fr_DEER[#All],MATCH(1,(NTG_2020_Map!$AK153=NTG_2020_fr_DEER[[#All],[NTG_ID]])*(NTG_2020_Map!$AL153=NTG_2020_fr_DEER[[#All],[Version]]),0),MATCH(AO$2,NTG_2020_fr_DEER[#Headers],0))</f>
        <v>0.5</v>
      </c>
      <c r="AP153" s="101" cm="1">
        <f t="array" ref="AP153">INDEX(NTG_2020_fr_DEER[#All],MATCH(1,(NTG_2020_Map!$AK153=NTG_2020_fr_DEER[[#All],[NTG_ID]])*(NTG_2020_Map!$AL153=NTG_2020_fr_DEER[[#All],[Version]]),0),MATCH(AP$2,NTG_2020_fr_DEER[#Headers],0))</f>
        <v>0.5</v>
      </c>
      <c r="AQ153" s="48" t="str" cm="1">
        <f t="array" ref="AQ153">INDEX(NTG_2020_fr_DEER[#All],MATCH(1,(NTG_2020_Map!$AK153=NTG_2020_fr_DEER[[#All],[NTG_ID]])*(NTG_2020_Map!$AL153=NTG_2020_fr_DEER[[#All],[Version]]),0),MATCH(AQ$2,NTG_2020_fr_DEER[#Headers],0))</f>
        <v>Nonresidential Lighting: all non-LED technologies</v>
      </c>
      <c r="AR153" s="48" t="str" cm="1">
        <f t="array" ref="AR153">INDEX(NTG_2020_fr_DEER[#All],MATCH(1,(NTG_2020_Map!$AK153=NTG_2020_fr_DEER[[#All],[NTG_ID]])*(NTG_2020_Map!$AL153=NTG_2020_fr_DEER[[#All],[Version]]),0),MATCH(AR$2,NTG_2020_fr_DEER[#Headers],0))</f>
        <v>Cust-Gen</v>
      </c>
      <c r="AS153" s="48" t="str" cm="1">
        <f t="array" ref="AS153">INDEX(NTG_2020_fr_DEER[#All],MATCH(1,(NTG_2020_Map!$AK153=NTG_2020_fr_DEER[[#All],[NTG_ID]])*(NTG_2020_Map!$AL153=NTG_2020_fr_DEER[[#All],[Version]]),0),MATCH(AS$2,NTG_2020_fr_DEER[#Headers],0))</f>
        <v>AOE|AR|BRO-Bhv|BRO-Op|BRO-RCx|BW|NC|NR</v>
      </c>
      <c r="AT153" s="48" t="str" cm="1">
        <f t="array" ref="AT153">INDEX(NTG_2020_fr_DEER[#All],MATCH(1,(NTG_2020_Map!$AK153=NTG_2020_fr_DEER[[#All],[NTG_ID]])*(NTG_2020_Map!$AL153=NTG_2020_fr_DEER[[#All],[Version]]),0),MATCH(AT$2,NTG_2020_fr_DEER[#Headers],0))</f>
        <v>Down|DI</v>
      </c>
      <c r="AU153" s="48" cm="1">
        <f t="array" ref="AU153">INDEX(NTG_2020_fr_DEER[#All],MATCH(1,(NTG_2020_Map!$AK153=NTG_2020_fr_DEER[[#All],[NTG_ID]])*(NTG_2020_Map!$AL153=NTG_2020_fr_DEER[[#All],[Version]]),0),MATCH(AU$2,NTG_2020_fr_DEER[#Headers],0))</f>
        <v>0</v>
      </c>
      <c r="AV153" s="49" t="str" cm="1">
        <f t="array" ref="AV153">INDEX(NTG_2020_fr_DEER[#All],MATCH(1,(NTG_2020_Map!$AK153=NTG_2020_fr_DEER[[#All],[NTG_ID]])*(NTG_2020_Map!$AL153=NTG_2020_fr_DEER[[#All],[Version]]),0),MATCH(AV$2,NTG_2020_fr_DEER[#Headers],0))</f>
        <v>1</v>
      </c>
      <c r="AW153" s="49" t="str" cm="1">
        <f t="array" ref="AW153">INDEX(NTG_2020_fr_DEER[#All],MATCH(1,(NTG_2020_Map!$AK153=NTG_2020_fr_DEER[[#All],[NTG_ID]])*(NTG_2020_Map!$AL153=NTG_2020_fr_DEER[[#All],[Version]]),0),MATCH(AW$2,NTG_2020_fr_DEER[#Headers],0))</f>
        <v>1</v>
      </c>
      <c r="AX153" s="49" t="str" cm="1">
        <f t="array" ref="AX153">INDEX(NTG_2020_fr_DEER[#All],MATCH(1,(NTG_2020_Map!$AK153=NTG_2020_fr_DEER[[#All],[NTG_ID]])*(NTG_2020_Map!$AL153=NTG_2020_fr_DEER[[#All],[Version]]),0),MATCH(AX$2,NTG_2020_fr_DEER[#Headers],0))</f>
        <v>1</v>
      </c>
      <c r="AY153" s="50" cm="1">
        <f t="array" ref="AY153">INDEX(NTG_2020_fr_DEER[#All],MATCH(1,(NTG_2020_Map!$AK153=NTG_2020_fr_DEER[[#All],[NTG_ID]])*(NTG_2020_Map!$AL153=NTG_2020_fr_DEER[[#All],[Version]]),0),MATCH(AY$2,NTG_2020_fr_DEER[#Headers],0))</f>
        <v>45448.631355127312</v>
      </c>
      <c r="AZ153" s="48" t="str" cm="1">
        <f t="array" ref="AZ153">INDEX(NTG_2020_fr_DEER[#All],MATCH(1,(NTG_2020_Map!$AK153=NTG_2020_fr_DEER[[#All],[NTG_ID]])*(NTG_2020_Map!$AL153=NTG_2020_fr_DEER[[#All],[Version]]),0),MATCH(AZ$2,NTG_2020_fr_DEER[#Headers],0))</f>
        <v/>
      </c>
      <c r="BA153" s="48" t="str" cm="1">
        <f t="array" ref="BA153">INDEX(NTG_2020_fr_DEER[#All],MATCH(1,(NTG_2020_Map!$AK153=NTG_2020_fr_DEER[[#All],[NTG_ID]])*(NTG_2020_Map!$AL153=NTG_2020_fr_DEER[[#All],[Version]]),0),MATCH(BA$2,NTG_2020_fr_DEER[#Headers],0))</f>
        <v>Deemed Ex Ante Team</v>
      </c>
      <c r="BB153" s="50" cm="1">
        <f t="array" ref="BB153">INDEX(NTG_2020_fr_DEER[#All],MATCH(1,(NTG_2020_Map!$AK153=NTG_2020_fr_DEER[[#All],[NTG_ID]])*(NTG_2020_Map!$AL153=NTG_2020_fr_DEER[[#All],[Version]]),0),MATCH(BB$2,NTG_2020_fr_DEER[#Headers],0))</f>
        <v>45448.631355127312</v>
      </c>
      <c r="BC153" s="48" t="str" cm="1">
        <f t="array" ref="BC153">INDEX(NTG_2020_fr_DEER[#All],MATCH(1,(NTG_2020_Map!$AK153=NTG_2020_fr_DEER[[#All],[NTG_ID]])*(NTG_2020_Map!$AL153=NTG_2020_fr_DEER[[#All],[Version]]),0),MATCH(BC$2,NTG_2020_fr_DEER[#Headers],0))</f>
        <v/>
      </c>
      <c r="BD153" s="48" t="str" cm="1">
        <f t="array" ref="BD153">INDEX(NTG_2020_fr_DEER[#All],MATCH(1,(NTG_2020_Map!$AK151=NTG_2020_fr_DEER[[#All],[NTG_ID]])*(NTG_2020_Map!$AL151=NTG_2020_fr_DEER[[#All],[Version]]),0),MATCH(BD$2,NTG_2020_fr_DEER[#Headers],0))</f>
        <v>Deemed Ex Ante Team</v>
      </c>
    </row>
    <row r="154" spans="1:56" ht="42" hidden="1">
      <c r="A154" s="42" t="str">
        <f t="shared" si="32"/>
        <v/>
      </c>
      <c r="B154" s="43" t="str">
        <f t="shared" si="32"/>
        <v/>
      </c>
      <c r="C154" s="43"/>
      <c r="D154" s="43" t="str">
        <f t="shared" si="33"/>
        <v/>
      </c>
      <c r="E154" s="43"/>
      <c r="F154" s="43" t="str">
        <f t="shared" si="34"/>
        <v/>
      </c>
      <c r="G154" s="43"/>
      <c r="H154" s="43" t="str">
        <f t="shared" si="35"/>
        <v/>
      </c>
      <c r="I154" s="43" t="str">
        <f t="shared" si="35"/>
        <v/>
      </c>
      <c r="J154" s="43"/>
      <c r="K154" s="43" t="str">
        <f t="shared" si="37"/>
        <v/>
      </c>
      <c r="L154" s="43" t="str">
        <f t="shared" si="37"/>
        <v/>
      </c>
      <c r="M154" s="43" t="str">
        <f t="shared" si="37"/>
        <v/>
      </c>
      <c r="N154" s="105" t="str">
        <f t="shared" si="37"/>
        <v/>
      </c>
      <c r="O154" s="106" t="str">
        <f t="shared" si="37"/>
        <v/>
      </c>
      <c r="P154" s="113">
        <f t="shared" si="37"/>
        <v>1</v>
      </c>
      <c r="Q154" s="42">
        <f t="shared" si="39"/>
        <v>1</v>
      </c>
      <c r="R154" s="43">
        <f t="shared" si="39"/>
        <v>1</v>
      </c>
      <c r="S154" s="43">
        <f t="shared" si="39"/>
        <v>1</v>
      </c>
      <c r="T154" s="43">
        <f t="shared" si="39"/>
        <v>1</v>
      </c>
      <c r="U154" s="43">
        <f t="shared" si="39"/>
        <v>1</v>
      </c>
      <c r="V154" s="43">
        <f t="shared" si="39"/>
        <v>1</v>
      </c>
      <c r="W154" s="43">
        <f t="shared" si="39"/>
        <v>1</v>
      </c>
      <c r="X154" s="44">
        <f t="shared" si="39"/>
        <v>1</v>
      </c>
      <c r="Y154" s="42" t="str">
        <f t="shared" si="38"/>
        <v/>
      </c>
      <c r="Z154" s="43" t="str">
        <f t="shared" si="38"/>
        <v/>
      </c>
      <c r="AA154" s="43" t="str">
        <f t="shared" si="38"/>
        <v/>
      </c>
      <c r="AB154" s="43" t="str">
        <f t="shared" si="38"/>
        <v/>
      </c>
      <c r="AC154" s="105" t="str">
        <f t="shared" si="38"/>
        <v/>
      </c>
      <c r="AD154" s="106" t="str">
        <f t="shared" si="38"/>
        <v/>
      </c>
      <c r="AE154" s="106" t="str">
        <f t="shared" si="38"/>
        <v/>
      </c>
      <c r="AF154" s="106" t="str">
        <f t="shared" si="38"/>
        <v/>
      </c>
      <c r="AG154" s="106">
        <f t="shared" si="38"/>
        <v>1</v>
      </c>
      <c r="AH154" s="107">
        <f t="shared" si="38"/>
        <v>1</v>
      </c>
      <c r="AI154" s="96" t="str">
        <f t="shared" si="31"/>
        <v/>
      </c>
      <c r="AJ154" s="45" t="str">
        <f t="shared" si="36"/>
        <v/>
      </c>
      <c r="AK154" s="52" t="s">
        <v>126</v>
      </c>
      <c r="AL154" s="46" t="s">
        <v>698</v>
      </c>
      <c r="AM154" s="47">
        <v>46023</v>
      </c>
      <c r="AN154" s="47" t="str" cm="1">
        <f t="array" ref="AN154">IF(INDEX(NTG_2020_fr_DEER[#All],MATCH(1,(NTG_2020_Map!$AK154=NTG_2020_fr_DEER[[#All],[NTG_ID]])*(NTG_2020_Map!$AL154=NTG_2020_fr_DEER[[#All],[Version]]),0),MATCH(AN$2,NTG_2020_fr_DEER[#Headers],0))=0,"",INDEX(NTG_2020_fr_DEER[#All],MATCH(1,(NTG_2020_Map!$AK154=NTG_2020_fr_DEER[[#All],[NTG_ID]])*(NTG_2020_Map!$AL154=NTG_2020_fr_DEER[[#All],[Version]]),0),MATCH(AN$2,NTG_2020_fr_DEER[#Headers],0)))</f>
        <v/>
      </c>
      <c r="AO154" s="101" cm="1">
        <f t="array" ref="AO154">INDEX(NTG_2020_fr_DEER[#All],MATCH(1,(NTG_2020_Map!$AK154=NTG_2020_fr_DEER[[#All],[NTG_ID]])*(NTG_2020_Map!$AL154=NTG_2020_fr_DEER[[#All],[Version]]),0),MATCH(AO$2,NTG_2020_fr_DEER[#Headers],0))</f>
        <v>0.6</v>
      </c>
      <c r="AP154" s="101" cm="1">
        <f t="array" ref="AP154">INDEX(NTG_2020_fr_DEER[#All],MATCH(1,(NTG_2020_Map!$AK154=NTG_2020_fr_DEER[[#All],[NTG_ID]])*(NTG_2020_Map!$AL154=NTG_2020_fr_DEER[[#All],[Version]]),0),MATCH(AP$2,NTG_2020_fr_DEER[#Headers],0))</f>
        <v>0.6</v>
      </c>
      <c r="AQ154" s="48" t="str" cm="1">
        <f t="array" ref="AQ154">INDEX(NTG_2020_fr_DEER[#All],MATCH(1,(NTG_2020_Map!$AK154=NTG_2020_fr_DEER[[#All],[NTG_ID]])*(NTG_2020_Map!$AL154=NTG_2020_fr_DEER[[#All],[Version]]),0),MATCH(AQ$2,NTG_2020_fr_DEER[#Headers],0))</f>
        <v>Lighting controls (not listed elsewhere)</v>
      </c>
      <c r="AR154" s="48" t="str" cm="1">
        <f t="array" ref="AR154">INDEX(NTG_2020_fr_DEER[#All],MATCH(1,(NTG_2020_Map!$AK154=NTG_2020_fr_DEER[[#All],[NTG_ID]])*(NTG_2020_Map!$AL154=NTG_2020_fr_DEER[[#All],[Version]]),0),MATCH(AR$2,NTG_2020_fr_DEER[#Headers],0))</f>
        <v>Deem</v>
      </c>
      <c r="AS154" s="48" t="str" cm="1">
        <f t="array" ref="AS154">INDEX(NTG_2020_fr_DEER[#All],MATCH(1,(NTG_2020_Map!$AK154=NTG_2020_fr_DEER[[#All],[NTG_ID]])*(NTG_2020_Map!$AL154=NTG_2020_fr_DEER[[#All],[Version]]),0),MATCH(AS$2,NTG_2020_fr_DEER[#Headers],0))</f>
        <v>AOE|AR|BRO-Bhv|BRO-Op|BRO-RCx|BW|NC|NR</v>
      </c>
      <c r="AT154" s="48" t="str" cm="1">
        <f t="array" ref="AT154">INDEX(NTG_2020_fr_DEER[#All],MATCH(1,(NTG_2020_Map!$AK154=NTG_2020_fr_DEER[[#All],[NTG_ID]])*(NTG_2020_Map!$AL154=NTG_2020_fr_DEER[[#All],[Version]]),0),MATCH(AT$2,NTG_2020_fr_DEER[#Headers],0))</f>
        <v>Down|DI</v>
      </c>
      <c r="AU154" s="48" cm="1">
        <f t="array" ref="AU154">INDEX(NTG_2020_fr_DEER[#All],MATCH(1,(NTG_2020_Map!$AK154=NTG_2020_fr_DEER[[#All],[NTG_ID]])*(NTG_2020_Map!$AL154=NTG_2020_fr_DEER[[#All],[Version]]),0),MATCH(AU$2,NTG_2020_fr_DEER[#Headers],0))</f>
        <v>0</v>
      </c>
      <c r="AV154" s="49" t="str" cm="1">
        <f t="array" ref="AV154">INDEX(NTG_2020_fr_DEER[#All],MATCH(1,(NTG_2020_Map!$AK154=NTG_2020_fr_DEER[[#All],[NTG_ID]])*(NTG_2020_Map!$AL154=NTG_2020_fr_DEER[[#All],[Version]]),0),MATCH(AV$2,NTG_2020_fr_DEER[#Headers],0))</f>
        <v>1</v>
      </c>
      <c r="AW154" s="49" t="str" cm="1">
        <f t="array" ref="AW154">INDEX(NTG_2020_fr_DEER[#All],MATCH(1,(NTG_2020_Map!$AK154=NTG_2020_fr_DEER[[#All],[NTG_ID]])*(NTG_2020_Map!$AL154=NTG_2020_fr_DEER[[#All],[Version]]),0),MATCH(AW$2,NTG_2020_fr_DEER[#Headers],0))</f>
        <v>1</v>
      </c>
      <c r="AX154" s="49" t="str" cm="1">
        <f t="array" ref="AX154">INDEX(NTG_2020_fr_DEER[#All],MATCH(1,(NTG_2020_Map!$AK154=NTG_2020_fr_DEER[[#All],[NTG_ID]])*(NTG_2020_Map!$AL154=NTG_2020_fr_DEER[[#All],[Version]]),0),MATCH(AX$2,NTG_2020_fr_DEER[#Headers],0))</f>
        <v>1</v>
      </c>
      <c r="AY154" s="50" cm="1">
        <f t="array" ref="AY154">INDEX(NTG_2020_fr_DEER[#All],MATCH(1,(NTG_2020_Map!$AK154=NTG_2020_fr_DEER[[#All],[NTG_ID]])*(NTG_2020_Map!$AL154=NTG_2020_fr_DEER[[#All],[Version]]),0),MATCH(AY$2,NTG_2020_fr_DEER[#Headers],0))</f>
        <v>45448.631355127312</v>
      </c>
      <c r="AZ154" s="48" t="str" cm="1">
        <f t="array" ref="AZ154">INDEX(NTG_2020_fr_DEER[#All],MATCH(1,(NTG_2020_Map!$AK154=NTG_2020_fr_DEER[[#All],[NTG_ID]])*(NTG_2020_Map!$AL154=NTG_2020_fr_DEER[[#All],[Version]]),0),MATCH(AZ$2,NTG_2020_fr_DEER[#Headers],0))</f>
        <v/>
      </c>
      <c r="BA154" s="48" t="str" cm="1">
        <f t="array" ref="BA154">INDEX(NTG_2020_fr_DEER[#All],MATCH(1,(NTG_2020_Map!$AK154=NTG_2020_fr_DEER[[#All],[NTG_ID]])*(NTG_2020_Map!$AL154=NTG_2020_fr_DEER[[#All],[Version]]),0),MATCH(BA$2,NTG_2020_fr_DEER[#Headers],0))</f>
        <v>Deemed Ex Ante Team</v>
      </c>
      <c r="BB154" s="50" cm="1">
        <f t="array" ref="BB154">INDEX(NTG_2020_fr_DEER[#All],MATCH(1,(NTG_2020_Map!$AK154=NTG_2020_fr_DEER[[#All],[NTG_ID]])*(NTG_2020_Map!$AL154=NTG_2020_fr_DEER[[#All],[Version]]),0),MATCH(BB$2,NTG_2020_fr_DEER[#Headers],0))</f>
        <v>45448.631355127312</v>
      </c>
      <c r="BC154" s="48" t="str" cm="1">
        <f t="array" ref="BC154">INDEX(NTG_2020_fr_DEER[#All],MATCH(1,(NTG_2020_Map!$AK154=NTG_2020_fr_DEER[[#All],[NTG_ID]])*(NTG_2020_Map!$AL154=NTG_2020_fr_DEER[[#All],[Version]]),0),MATCH(BC$2,NTG_2020_fr_DEER[#Headers],0))</f>
        <v/>
      </c>
      <c r="BD154" s="48" t="str" cm="1">
        <f t="array" ref="BD154">INDEX(NTG_2020_fr_DEER[#All],MATCH(1,(NTG_2020_Map!$AK152=NTG_2020_fr_DEER[[#All],[NTG_ID]])*(NTG_2020_Map!$AL152=NTG_2020_fr_DEER[[#All],[Version]]),0),MATCH(BD$2,NTG_2020_fr_DEER[#Headers],0))</f>
        <v>Deemed Ex Ante Team</v>
      </c>
    </row>
    <row r="155" spans="1:56" ht="31.5" hidden="1">
      <c r="A155" s="42" t="str">
        <f t="shared" si="32"/>
        <v/>
      </c>
      <c r="B155" s="43">
        <f t="shared" si="32"/>
        <v>1</v>
      </c>
      <c r="C155" s="43"/>
      <c r="D155" s="43" t="str">
        <f t="shared" si="33"/>
        <v/>
      </c>
      <c r="E155" s="43"/>
      <c r="F155" s="43" t="str">
        <f t="shared" si="34"/>
        <v/>
      </c>
      <c r="G155" s="43"/>
      <c r="H155" s="43" t="str">
        <f t="shared" si="35"/>
        <v/>
      </c>
      <c r="I155" s="43" t="str">
        <f t="shared" si="35"/>
        <v/>
      </c>
      <c r="J155" s="43"/>
      <c r="K155" s="43" t="str">
        <f t="shared" si="37"/>
        <v/>
      </c>
      <c r="L155" s="43" t="str">
        <f t="shared" si="37"/>
        <v/>
      </c>
      <c r="M155" s="43" t="str">
        <f t="shared" si="37"/>
        <v/>
      </c>
      <c r="N155" s="105" t="str">
        <f t="shared" si="37"/>
        <v/>
      </c>
      <c r="O155" s="106" t="str">
        <f t="shared" si="37"/>
        <v/>
      </c>
      <c r="P155" s="113">
        <f t="shared" si="37"/>
        <v>1</v>
      </c>
      <c r="Q155" s="42" t="str">
        <f t="shared" si="39"/>
        <v/>
      </c>
      <c r="R155" s="43">
        <f t="shared" si="39"/>
        <v>1</v>
      </c>
      <c r="S155" s="43" t="str">
        <f t="shared" si="39"/>
        <v/>
      </c>
      <c r="T155" s="43" t="str">
        <f t="shared" si="39"/>
        <v/>
      </c>
      <c r="U155" s="43" t="str">
        <f t="shared" si="39"/>
        <v/>
      </c>
      <c r="V155" s="43" t="str">
        <f t="shared" si="39"/>
        <v/>
      </c>
      <c r="W155" s="43" t="str">
        <f t="shared" si="39"/>
        <v/>
      </c>
      <c r="X155" s="44">
        <f t="shared" si="39"/>
        <v>1</v>
      </c>
      <c r="Y155" s="42" t="str">
        <f t="shared" si="38"/>
        <v/>
      </c>
      <c r="Z155" s="43" t="str">
        <f t="shared" si="38"/>
        <v/>
      </c>
      <c r="AA155" s="43" t="str">
        <f t="shared" si="38"/>
        <v/>
      </c>
      <c r="AB155" s="43" t="str">
        <f t="shared" si="38"/>
        <v/>
      </c>
      <c r="AC155" s="105" t="str">
        <f t="shared" si="38"/>
        <v/>
      </c>
      <c r="AD155" s="106" t="str">
        <f t="shared" si="38"/>
        <v/>
      </c>
      <c r="AE155" s="106" t="str">
        <f t="shared" si="38"/>
        <v/>
      </c>
      <c r="AF155" s="106" t="str">
        <f t="shared" si="38"/>
        <v/>
      </c>
      <c r="AG155" s="106" t="str">
        <f t="shared" si="38"/>
        <v/>
      </c>
      <c r="AH155" s="107">
        <f t="shared" si="38"/>
        <v>1</v>
      </c>
      <c r="AI155" s="96" t="str">
        <f t="shared" si="31"/>
        <v/>
      </c>
      <c r="AJ155" s="45">
        <f t="shared" si="36"/>
        <v>1</v>
      </c>
      <c r="AK155" s="52" t="s">
        <v>31</v>
      </c>
      <c r="AL155" s="46" t="s">
        <v>698</v>
      </c>
      <c r="AM155" s="47">
        <v>46023</v>
      </c>
      <c r="AN155" s="47" t="str" cm="1">
        <f t="array" ref="AN155">IF(INDEX(NTG_2020_fr_DEER[#All],MATCH(1,(NTG_2020_Map!$AK155=NTG_2020_fr_DEER[[#All],[NTG_ID]])*(NTG_2020_Map!$AL155=NTG_2020_fr_DEER[[#All],[Version]]),0),MATCH(AN$2,NTG_2020_fr_DEER[#Headers],0))=0,"",INDEX(NTG_2020_fr_DEER[#All],MATCH(1,(NTG_2020_Map!$AK155=NTG_2020_fr_DEER[[#All],[NTG_ID]])*(NTG_2020_Map!$AL155=NTG_2020_fr_DEER[[#All],[Version]]),0),MATCH(AN$2,NTG_2020_fr_DEER[#Headers],0)))</f>
        <v/>
      </c>
      <c r="AO155" s="101" cm="1">
        <f t="array" ref="AO155">INDEX(NTG_2020_fr_DEER[#All],MATCH(1,(NTG_2020_Map!$AK155=NTG_2020_fr_DEER[[#All],[NTG_ID]])*(NTG_2020_Map!$AL155=NTG_2020_fr_DEER[[#All],[Version]]),0),MATCH(AO$2,NTG_2020_fr_DEER[#Headers],0))</f>
        <v>0.89</v>
      </c>
      <c r="AP155" s="101" cm="1">
        <f t="array" ref="AP155">INDEX(NTG_2020_fr_DEER[#All],MATCH(1,(NTG_2020_Map!$AK155=NTG_2020_fr_DEER[[#All],[NTG_ID]])*(NTG_2020_Map!$AL155=NTG_2020_fr_DEER[[#All],[Version]]),0),MATCH(AP$2,NTG_2020_fr_DEER[#Headers],0))</f>
        <v>0.89</v>
      </c>
      <c r="AQ155" s="48" t="str" cm="1">
        <f t="array" ref="AQ155">INDEX(NTG_2020_fr_DEER[#All],MATCH(1,(NTG_2020_Map!$AK155=NTG_2020_fr_DEER[[#All],[NTG_ID]])*(NTG_2020_Map!$AL155=NTG_2020_fr_DEER[[#All],[Version]]),0),MATCH(AQ$2,NTG_2020_fr_DEER[#Headers],0))</f>
        <v>HTR lighting controls (not listed elsewhere) for NonRes sector, any building type</v>
      </c>
      <c r="AR155" s="48" t="str" cm="1">
        <f t="array" ref="AR155">INDEX(NTG_2020_fr_DEER[#All],MATCH(1,(NTG_2020_Map!$AK155=NTG_2020_fr_DEER[[#All],[NTG_ID]])*(NTG_2020_Map!$AL155=NTG_2020_fr_DEER[[#All],[Version]]),0),MATCH(AR$2,NTG_2020_fr_DEER[#Headers],0))</f>
        <v>Cust-Gen|Deem</v>
      </c>
      <c r="AS155" s="48" t="str" cm="1">
        <f t="array" ref="AS155">INDEX(NTG_2020_fr_DEER[#All],MATCH(1,(NTG_2020_Map!$AK155=NTG_2020_fr_DEER[[#All],[NTG_ID]])*(NTG_2020_Map!$AL155=NTG_2020_fr_DEER[[#All],[Version]]),0),MATCH(AS$2,NTG_2020_fr_DEER[#Headers],0))</f>
        <v>AR|NR</v>
      </c>
      <c r="AT155" s="48" t="str" cm="1">
        <f t="array" ref="AT155">INDEX(NTG_2020_fr_DEER[#All],MATCH(1,(NTG_2020_Map!$AK155=NTG_2020_fr_DEER[[#All],[NTG_ID]])*(NTG_2020_Map!$AL155=NTG_2020_fr_DEER[[#All],[Version]]),0),MATCH(AT$2,NTG_2020_fr_DEER[#Headers],0))</f>
        <v>DI</v>
      </c>
      <c r="AU155" s="48" cm="1">
        <f t="array" ref="AU155">INDEX(NTG_2020_fr_DEER[#All],MATCH(1,(NTG_2020_Map!$AK155=NTG_2020_fr_DEER[[#All],[NTG_ID]])*(NTG_2020_Map!$AL155=NTG_2020_fr_DEER[[#All],[Version]]),0),MATCH(AU$2,NTG_2020_fr_DEER[#Headers],0))</f>
        <v>0</v>
      </c>
      <c r="AV155" s="49" t="str" cm="1">
        <f t="array" ref="AV155">INDEX(NTG_2020_fr_DEER[#All],MATCH(1,(NTG_2020_Map!$AK155=NTG_2020_fr_DEER[[#All],[NTG_ID]])*(NTG_2020_Map!$AL155=NTG_2020_fr_DEER[[#All],[Version]]),0),MATCH(AV$2,NTG_2020_fr_DEER[#Headers],0))</f>
        <v>1</v>
      </c>
      <c r="AW155" s="49" t="str" cm="1">
        <f t="array" ref="AW155">INDEX(NTG_2020_fr_DEER[#All],MATCH(1,(NTG_2020_Map!$AK155=NTG_2020_fr_DEER[[#All],[NTG_ID]])*(NTG_2020_Map!$AL155=NTG_2020_fr_DEER[[#All],[Version]]),0),MATCH(AW$2,NTG_2020_fr_DEER[#Headers],0))</f>
        <v>1</v>
      </c>
      <c r="AX155" s="49" t="str" cm="1">
        <f t="array" ref="AX155">INDEX(NTG_2020_fr_DEER[#All],MATCH(1,(NTG_2020_Map!$AK155=NTG_2020_fr_DEER[[#All],[NTG_ID]])*(NTG_2020_Map!$AL155=NTG_2020_fr_DEER[[#All],[Version]]),0),MATCH(AX$2,NTG_2020_fr_DEER[#Headers],0))</f>
        <v>1</v>
      </c>
      <c r="AY155" s="50" cm="1">
        <f t="array" ref="AY155">INDEX(NTG_2020_fr_DEER[#All],MATCH(1,(NTG_2020_Map!$AK155=NTG_2020_fr_DEER[[#All],[NTG_ID]])*(NTG_2020_Map!$AL155=NTG_2020_fr_DEER[[#All],[Version]]),0),MATCH(AY$2,NTG_2020_fr_DEER[#Headers],0))</f>
        <v>45448.631355127312</v>
      </c>
      <c r="AZ155" s="48" t="str" cm="1">
        <f t="array" ref="AZ155">INDEX(NTG_2020_fr_DEER[#All],MATCH(1,(NTG_2020_Map!$AK155=NTG_2020_fr_DEER[[#All],[NTG_ID]])*(NTG_2020_Map!$AL155=NTG_2020_fr_DEER[[#All],[Version]]),0),MATCH(AZ$2,NTG_2020_fr_DEER[#Headers],0))</f>
        <v/>
      </c>
      <c r="BA155" s="48" t="str" cm="1">
        <f t="array" ref="BA155">INDEX(NTG_2020_fr_DEER[#All],MATCH(1,(NTG_2020_Map!$AK155=NTG_2020_fr_DEER[[#All],[NTG_ID]])*(NTG_2020_Map!$AL155=NTG_2020_fr_DEER[[#All],[Version]]),0),MATCH(BA$2,NTG_2020_fr_DEER[#Headers],0))</f>
        <v>Deemed Ex Ante Team</v>
      </c>
      <c r="BB155" s="50" cm="1">
        <f t="array" ref="BB155">INDEX(NTG_2020_fr_DEER[#All],MATCH(1,(NTG_2020_Map!$AK155=NTG_2020_fr_DEER[[#All],[NTG_ID]])*(NTG_2020_Map!$AL155=NTG_2020_fr_DEER[[#All],[Version]]),0),MATCH(BB$2,NTG_2020_fr_DEER[#Headers],0))</f>
        <v>45448.631355127312</v>
      </c>
      <c r="BC155" s="48" t="str" cm="1">
        <f t="array" ref="BC155">INDEX(NTG_2020_fr_DEER[#All],MATCH(1,(NTG_2020_Map!$AK155=NTG_2020_fr_DEER[[#All],[NTG_ID]])*(NTG_2020_Map!$AL155=NTG_2020_fr_DEER[[#All],[Version]]),0),MATCH(BC$2,NTG_2020_fr_DEER[#Headers],0))</f>
        <v/>
      </c>
      <c r="BD155" s="48" t="str" cm="1">
        <f t="array" ref="BD155">INDEX(NTG_2020_fr_DEER[#All],MATCH(1,(NTG_2020_Map!$AK153=NTG_2020_fr_DEER[[#All],[NTG_ID]])*(NTG_2020_Map!$AL153=NTG_2020_fr_DEER[[#All],[Version]]),0),MATCH(BD$2,NTG_2020_fr_DEER[#Headers],0))</f>
        <v>Deemed Ex Ante Team</v>
      </c>
    </row>
    <row r="156" spans="1:56" ht="31.5" hidden="1">
      <c r="A156" s="42" t="str">
        <f t="shared" si="32"/>
        <v/>
      </c>
      <c r="B156" s="43" t="str">
        <f t="shared" si="32"/>
        <v/>
      </c>
      <c r="C156" s="43"/>
      <c r="D156" s="43" t="str">
        <f t="shared" si="33"/>
        <v/>
      </c>
      <c r="E156" s="43"/>
      <c r="F156" s="43" t="str">
        <f t="shared" si="34"/>
        <v/>
      </c>
      <c r="G156" s="43"/>
      <c r="H156" s="43" t="str">
        <f t="shared" si="35"/>
        <v/>
      </c>
      <c r="I156" s="43" t="str">
        <f t="shared" si="35"/>
        <v/>
      </c>
      <c r="J156" s="43"/>
      <c r="K156" s="43" t="str">
        <f t="shared" si="37"/>
        <v/>
      </c>
      <c r="L156" s="43" t="str">
        <f t="shared" si="37"/>
        <v/>
      </c>
      <c r="M156" s="43" t="str">
        <f t="shared" si="37"/>
        <v/>
      </c>
      <c r="N156" s="105" t="str">
        <f t="shared" si="37"/>
        <v/>
      </c>
      <c r="O156" s="106" t="str">
        <f t="shared" si="37"/>
        <v/>
      </c>
      <c r="P156" s="113">
        <f t="shared" si="37"/>
        <v>1</v>
      </c>
      <c r="Q156" s="42" t="str">
        <f t="shared" si="39"/>
        <v/>
      </c>
      <c r="R156" s="43">
        <f t="shared" si="39"/>
        <v>1</v>
      </c>
      <c r="S156" s="43" t="str">
        <f t="shared" si="39"/>
        <v/>
      </c>
      <c r="T156" s="43" t="str">
        <f t="shared" si="39"/>
        <v/>
      </c>
      <c r="U156" s="43" t="str">
        <f t="shared" si="39"/>
        <v/>
      </c>
      <c r="V156" s="43" t="str">
        <f t="shared" si="39"/>
        <v/>
      </c>
      <c r="W156" s="43">
        <f t="shared" si="39"/>
        <v>1</v>
      </c>
      <c r="X156" s="44">
        <f t="shared" si="39"/>
        <v>1</v>
      </c>
      <c r="Y156" s="42" t="str">
        <f t="shared" si="38"/>
        <v/>
      </c>
      <c r="Z156" s="43" t="str">
        <f t="shared" si="38"/>
        <v/>
      </c>
      <c r="AA156" s="43" t="str">
        <f t="shared" si="38"/>
        <v/>
      </c>
      <c r="AB156" s="43" t="str">
        <f t="shared" si="38"/>
        <v/>
      </c>
      <c r="AC156" s="105" t="str">
        <f t="shared" si="38"/>
        <v/>
      </c>
      <c r="AD156" s="106">
        <f t="shared" si="38"/>
        <v>1</v>
      </c>
      <c r="AE156" s="106">
        <f t="shared" si="38"/>
        <v>1</v>
      </c>
      <c r="AF156" s="106">
        <f t="shared" si="38"/>
        <v>1</v>
      </c>
      <c r="AG156" s="106">
        <f t="shared" si="38"/>
        <v>1</v>
      </c>
      <c r="AH156" s="107">
        <f t="shared" si="38"/>
        <v>1</v>
      </c>
      <c r="AI156" s="96" t="str">
        <f t="shared" si="31"/>
        <v/>
      </c>
      <c r="AJ156" s="45" t="str">
        <f t="shared" si="36"/>
        <v/>
      </c>
      <c r="AK156" s="52" t="s">
        <v>589</v>
      </c>
      <c r="AL156" s="46" t="s">
        <v>698</v>
      </c>
      <c r="AM156" s="47">
        <v>46023</v>
      </c>
      <c r="AN156" s="47" t="str" cm="1">
        <f t="array" ref="AN156">IF(INDEX(NTG_2020_fr_DEER[#All],MATCH(1,(NTG_2020_Map!$AK156=NTG_2020_fr_DEER[[#All],[NTG_ID]])*(NTG_2020_Map!$AL156=NTG_2020_fr_DEER[[#All],[Version]]),0),MATCH(AN$2,NTG_2020_fr_DEER[#Headers],0))=0,"",INDEX(NTG_2020_fr_DEER[#All],MATCH(1,(NTG_2020_Map!$AK156=NTG_2020_fr_DEER[[#All],[NTG_ID]])*(NTG_2020_Map!$AL156=NTG_2020_fr_DEER[[#All],[Version]]),0),MATCH(AN$2,NTG_2020_fr_DEER[#Headers],0)))</f>
        <v/>
      </c>
      <c r="AO156" s="101" cm="1">
        <f t="array" ref="AO156">INDEX(NTG_2020_fr_DEER[#All],MATCH(1,(NTG_2020_Map!$AK156=NTG_2020_fr_DEER[[#All],[NTG_ID]])*(NTG_2020_Map!$AL156=NTG_2020_fr_DEER[[#All],[Version]]),0),MATCH(AO$2,NTG_2020_fr_DEER[#Headers],0))</f>
        <v>0.65</v>
      </c>
      <c r="AP156" s="101" cm="1">
        <f t="array" ref="AP156">INDEX(NTG_2020_fr_DEER[#All],MATCH(1,(NTG_2020_Map!$AK156=NTG_2020_fr_DEER[[#All],[NTG_ID]])*(NTG_2020_Map!$AL156=NTG_2020_fr_DEER[[#All],[Version]]),0),MATCH(AP$2,NTG_2020_fr_DEER[#Headers],0))</f>
        <v>0.65</v>
      </c>
      <c r="AQ156" s="48" t="str" cm="1">
        <f t="array" ref="AQ156">INDEX(NTG_2020_fr_DEER[#All],MATCH(1,(NTG_2020_Map!$AK156=NTG_2020_fr_DEER[[#All],[NTG_ID]])*(NTG_2020_Map!$AL156=NTG_2020_fr_DEER[[#All],[Version]]),0),MATCH(AQ$2,NTG_2020_fr_DEER[#Headers],0))</f>
        <v>Nonresidential indoor LED tubular lamp</v>
      </c>
      <c r="AR156" s="48" t="str" cm="1">
        <f t="array" ref="AR156">INDEX(NTG_2020_fr_DEER[#All],MATCH(1,(NTG_2020_Map!$AK156=NTG_2020_fr_DEER[[#All],[NTG_ID]])*(NTG_2020_Map!$AL156=NTG_2020_fr_DEER[[#All],[Version]]),0),MATCH(AR$2,NTG_2020_fr_DEER[#Headers],0))</f>
        <v>Deem</v>
      </c>
      <c r="AS156" s="48" t="str" cm="1">
        <f t="array" ref="AS156">INDEX(NTG_2020_fr_DEER[#All],MATCH(1,(NTG_2020_Map!$AK156=NTG_2020_fr_DEER[[#All],[NTG_ID]])*(NTG_2020_Map!$AL156=NTG_2020_fr_DEER[[#All],[Version]]),0),MATCH(AS$2,NTG_2020_fr_DEER[#Headers],0))</f>
        <v>AR|NC|NR</v>
      </c>
      <c r="AT156" s="48" t="str" cm="1">
        <f t="array" ref="AT156">INDEX(NTG_2020_fr_DEER[#All],MATCH(1,(NTG_2020_Map!$AK156=NTG_2020_fr_DEER[[#All],[NTG_ID]])*(NTG_2020_Map!$AL156=NTG_2020_fr_DEER[[#All],[Version]]),0),MATCH(AT$2,NTG_2020_fr_DEER[#Headers],0))</f>
        <v>Up-Manuf|Mid-Distr|Mid-Retail|Down|DI</v>
      </c>
      <c r="AU156" s="48" cm="1">
        <f t="array" ref="AU156">INDEX(NTG_2020_fr_DEER[#All],MATCH(1,(NTG_2020_Map!$AK156=NTG_2020_fr_DEER[[#All],[NTG_ID]])*(NTG_2020_Map!$AL156=NTG_2020_fr_DEER[[#All],[Version]]),0),MATCH(AU$2,NTG_2020_fr_DEER[#Headers],0))</f>
        <v>0</v>
      </c>
      <c r="AV156" s="49" t="str" cm="1">
        <f t="array" ref="AV156">INDEX(NTG_2020_fr_DEER[#All],MATCH(1,(NTG_2020_Map!$AK156=NTG_2020_fr_DEER[[#All],[NTG_ID]])*(NTG_2020_Map!$AL156=NTG_2020_fr_DEER[[#All],[Version]]),0),MATCH(AV$2,NTG_2020_fr_DEER[#Headers],0))</f>
        <v>1</v>
      </c>
      <c r="AW156" s="49" t="str" cm="1">
        <f t="array" ref="AW156">INDEX(NTG_2020_fr_DEER[#All],MATCH(1,(NTG_2020_Map!$AK156=NTG_2020_fr_DEER[[#All],[NTG_ID]])*(NTG_2020_Map!$AL156=NTG_2020_fr_DEER[[#All],[Version]]),0),MATCH(AW$2,NTG_2020_fr_DEER[#Headers],0))</f>
        <v>1</v>
      </c>
      <c r="AX156" s="49" t="str" cm="1">
        <f t="array" ref="AX156">INDEX(NTG_2020_fr_DEER[#All],MATCH(1,(NTG_2020_Map!$AK156=NTG_2020_fr_DEER[[#All],[NTG_ID]])*(NTG_2020_Map!$AL156=NTG_2020_fr_DEER[[#All],[Version]]),0),MATCH(AX$2,NTG_2020_fr_DEER[#Headers],0))</f>
        <v>1</v>
      </c>
      <c r="AY156" s="50" cm="1">
        <f t="array" ref="AY156">INDEX(NTG_2020_fr_DEER[#All],MATCH(1,(NTG_2020_Map!$AK156=NTG_2020_fr_DEER[[#All],[NTG_ID]])*(NTG_2020_Map!$AL156=NTG_2020_fr_DEER[[#All],[Version]]),0),MATCH(AY$2,NTG_2020_fr_DEER[#Headers],0))</f>
        <v>45448.631355127312</v>
      </c>
      <c r="AZ156" s="48" t="str" cm="1">
        <f t="array" ref="AZ156">INDEX(NTG_2020_fr_DEER[#All],MATCH(1,(NTG_2020_Map!$AK156=NTG_2020_fr_DEER[[#All],[NTG_ID]])*(NTG_2020_Map!$AL156=NTG_2020_fr_DEER[[#All],[Version]]),0),MATCH(AZ$2,NTG_2020_fr_DEER[#Headers],0))</f>
        <v/>
      </c>
      <c r="BA156" s="48" t="str" cm="1">
        <f t="array" ref="BA156">INDEX(NTG_2020_fr_DEER[#All],MATCH(1,(NTG_2020_Map!$AK156=NTG_2020_fr_DEER[[#All],[NTG_ID]])*(NTG_2020_Map!$AL156=NTG_2020_fr_DEER[[#All],[Version]]),0),MATCH(BA$2,NTG_2020_fr_DEER[#Headers],0))</f>
        <v>Deemed Ex Ante Team</v>
      </c>
      <c r="BB156" s="50" cm="1">
        <f t="array" ref="BB156">INDEX(NTG_2020_fr_DEER[#All],MATCH(1,(NTG_2020_Map!$AK156=NTG_2020_fr_DEER[[#All],[NTG_ID]])*(NTG_2020_Map!$AL156=NTG_2020_fr_DEER[[#All],[Version]]),0),MATCH(BB$2,NTG_2020_fr_DEER[#Headers],0))</f>
        <v>45448.631355127312</v>
      </c>
      <c r="BC156" s="48" t="str" cm="1">
        <f t="array" ref="BC156">INDEX(NTG_2020_fr_DEER[#All],MATCH(1,(NTG_2020_Map!$AK156=NTG_2020_fr_DEER[[#All],[NTG_ID]])*(NTG_2020_Map!$AL156=NTG_2020_fr_DEER[[#All],[Version]]),0),MATCH(BC$2,NTG_2020_fr_DEER[#Headers],0))</f>
        <v>Per Resolution E-5152 DEER2023 Update, pp. A-31-32, per "Final Impact Evaluation - NonResidential Lighting Sector - Program Year 2019," CALMAC ID: CPU0226.01, 2021-03-26, p. 1-7.</v>
      </c>
      <c r="BD156" s="48" t="str" cm="1">
        <f t="array" ref="BD156">INDEX(NTG_2020_fr_DEER[#All],MATCH(1,(NTG_2020_Map!$AK154=NTG_2020_fr_DEER[[#All],[NTG_ID]])*(NTG_2020_Map!$AL154=NTG_2020_fr_DEER[[#All],[Version]]),0),MATCH(BD$2,NTG_2020_fr_DEER[#Headers],0))</f>
        <v>Deemed Ex Ante Team</v>
      </c>
    </row>
    <row r="157" spans="1:56" ht="42" hidden="1">
      <c r="A157" s="42" t="str">
        <f t="shared" si="32"/>
        <v/>
      </c>
      <c r="B157" s="43" t="str">
        <f t="shared" si="32"/>
        <v/>
      </c>
      <c r="C157" s="43"/>
      <c r="D157" s="43" t="str">
        <f t="shared" si="33"/>
        <v/>
      </c>
      <c r="E157" s="43"/>
      <c r="F157" s="43" t="str">
        <f t="shared" si="34"/>
        <v/>
      </c>
      <c r="G157" s="43"/>
      <c r="H157" s="43" t="str">
        <f t="shared" si="35"/>
        <v/>
      </c>
      <c r="I157" s="43" t="str">
        <f t="shared" si="35"/>
        <v/>
      </c>
      <c r="J157" s="43"/>
      <c r="K157" s="43" t="str">
        <f t="shared" si="37"/>
        <v/>
      </c>
      <c r="L157" s="43" t="str">
        <f t="shared" si="37"/>
        <v/>
      </c>
      <c r="M157" s="43" t="str">
        <f t="shared" si="37"/>
        <v/>
      </c>
      <c r="N157" s="105" t="str">
        <f t="shared" si="37"/>
        <v/>
      </c>
      <c r="O157" s="106" t="str">
        <f t="shared" si="37"/>
        <v/>
      </c>
      <c r="P157" s="113">
        <f t="shared" si="37"/>
        <v>1</v>
      </c>
      <c r="Q157" s="42">
        <f t="shared" si="39"/>
        <v>1</v>
      </c>
      <c r="R157" s="43">
        <f t="shared" si="39"/>
        <v>1</v>
      </c>
      <c r="S157" s="43">
        <f t="shared" si="39"/>
        <v>1</v>
      </c>
      <c r="T157" s="43">
        <f t="shared" si="39"/>
        <v>1</v>
      </c>
      <c r="U157" s="43">
        <f t="shared" si="39"/>
        <v>1</v>
      </c>
      <c r="V157" s="43">
        <f t="shared" si="39"/>
        <v>1</v>
      </c>
      <c r="W157" s="43">
        <f t="shared" si="39"/>
        <v>1</v>
      </c>
      <c r="X157" s="44">
        <f t="shared" si="39"/>
        <v>1</v>
      </c>
      <c r="Y157" s="42" t="str">
        <f t="shared" si="38"/>
        <v/>
      </c>
      <c r="Z157" s="43" t="str">
        <f t="shared" si="38"/>
        <v/>
      </c>
      <c r="AA157" s="43" t="str">
        <f t="shared" si="38"/>
        <v/>
      </c>
      <c r="AB157" s="43" t="str">
        <f t="shared" si="38"/>
        <v/>
      </c>
      <c r="AC157" s="105" t="str">
        <f t="shared" si="38"/>
        <v/>
      </c>
      <c r="AD157" s="106" t="str">
        <f t="shared" si="38"/>
        <v/>
      </c>
      <c r="AE157" s="106" t="str">
        <f t="shared" si="38"/>
        <v/>
      </c>
      <c r="AF157" s="106" t="str">
        <f t="shared" si="38"/>
        <v/>
      </c>
      <c r="AG157" s="106">
        <f t="shared" si="38"/>
        <v>1</v>
      </c>
      <c r="AH157" s="107">
        <f t="shared" si="38"/>
        <v>1</v>
      </c>
      <c r="AI157" s="96" t="str">
        <f t="shared" si="31"/>
        <v/>
      </c>
      <c r="AJ157" s="45" t="str">
        <f t="shared" si="36"/>
        <v/>
      </c>
      <c r="AK157" s="52" t="s">
        <v>22</v>
      </c>
      <c r="AL157" s="46" t="s">
        <v>698</v>
      </c>
      <c r="AM157" s="47">
        <v>46023</v>
      </c>
      <c r="AN157" s="47" t="str" cm="1">
        <f t="array" ref="AN157">IF(INDEX(NTG_2020_fr_DEER[#All],MATCH(1,(NTG_2020_Map!$AK157=NTG_2020_fr_DEER[[#All],[NTG_ID]])*(NTG_2020_Map!$AL157=NTG_2020_fr_DEER[[#All],[Version]]),0),MATCH(AN$2,NTG_2020_fr_DEER[#Headers],0))=0,"",INDEX(NTG_2020_fr_DEER[#All],MATCH(1,(NTG_2020_Map!$AK157=NTG_2020_fr_DEER[[#All],[NTG_ID]])*(NTG_2020_Map!$AL157=NTG_2020_fr_DEER[[#All],[Version]]),0),MATCH(AN$2,NTG_2020_fr_DEER[#Headers],0)))</f>
        <v/>
      </c>
      <c r="AO157" s="101" cm="1">
        <f t="array" ref="AO157">INDEX(NTG_2020_fr_DEER[#All],MATCH(1,(NTG_2020_Map!$AK157=NTG_2020_fr_DEER[[#All],[NTG_ID]])*(NTG_2020_Map!$AL157=NTG_2020_fr_DEER[[#All],[Version]]),0),MATCH(AO$2,NTG_2020_fr_DEER[#Headers],0))</f>
        <v>0.6</v>
      </c>
      <c r="AP157" s="101" cm="1">
        <f t="array" ref="AP157">INDEX(NTG_2020_fr_DEER[#All],MATCH(1,(NTG_2020_Map!$AK157=NTG_2020_fr_DEER[[#All],[NTG_ID]])*(NTG_2020_Map!$AL157=NTG_2020_fr_DEER[[#All],[Version]]),0),MATCH(AP$2,NTG_2020_fr_DEER[#Headers],0))</f>
        <v>0.6</v>
      </c>
      <c r="AQ157" s="48" t="str" cm="1">
        <f t="array" ref="AQ157">INDEX(NTG_2020_fr_DEER[#All],MATCH(1,(NTG_2020_Map!$AK157=NTG_2020_fr_DEER[[#All],[NTG_ID]])*(NTG_2020_Map!$AL157=NTG_2020_fr_DEER[[#All],[Version]]),0),MATCH(AQ$2,NTG_2020_fr_DEER[#Headers],0))</f>
        <v>Occupancy Sensors</v>
      </c>
      <c r="AR157" s="48" t="str" cm="1">
        <f t="array" ref="AR157">INDEX(NTG_2020_fr_DEER[#All],MATCH(1,(NTG_2020_Map!$AK157=NTG_2020_fr_DEER[[#All],[NTG_ID]])*(NTG_2020_Map!$AL157=NTG_2020_fr_DEER[[#All],[Version]]),0),MATCH(AR$2,NTG_2020_fr_DEER[#Headers],0))</f>
        <v>Deem</v>
      </c>
      <c r="AS157" s="48" t="str" cm="1">
        <f t="array" ref="AS157">INDEX(NTG_2020_fr_DEER[#All],MATCH(1,(NTG_2020_Map!$AK157=NTG_2020_fr_DEER[[#All],[NTG_ID]])*(NTG_2020_Map!$AL157=NTG_2020_fr_DEER[[#All],[Version]]),0),MATCH(AS$2,NTG_2020_fr_DEER[#Headers],0))</f>
        <v>AOE|AR|BRO-Bhv|BRO-Op|BRO-RCx|BW|NC|NR</v>
      </c>
      <c r="AT157" s="48" t="str" cm="1">
        <f t="array" ref="AT157">INDEX(NTG_2020_fr_DEER[#All],MATCH(1,(NTG_2020_Map!$AK157=NTG_2020_fr_DEER[[#All],[NTG_ID]])*(NTG_2020_Map!$AL157=NTG_2020_fr_DEER[[#All],[Version]]),0),MATCH(AT$2,NTG_2020_fr_DEER[#Headers],0))</f>
        <v>Down|DI</v>
      </c>
      <c r="AU157" s="48" cm="1">
        <f t="array" ref="AU157">INDEX(NTG_2020_fr_DEER[#All],MATCH(1,(NTG_2020_Map!$AK157=NTG_2020_fr_DEER[[#All],[NTG_ID]])*(NTG_2020_Map!$AL157=NTG_2020_fr_DEER[[#All],[Version]]),0),MATCH(AU$2,NTG_2020_fr_DEER[#Headers],0))</f>
        <v>0</v>
      </c>
      <c r="AV157" s="49" t="str" cm="1">
        <f t="array" ref="AV157">INDEX(NTG_2020_fr_DEER[#All],MATCH(1,(NTG_2020_Map!$AK157=NTG_2020_fr_DEER[[#All],[NTG_ID]])*(NTG_2020_Map!$AL157=NTG_2020_fr_DEER[[#All],[Version]]),0),MATCH(AV$2,NTG_2020_fr_DEER[#Headers],0))</f>
        <v>1</v>
      </c>
      <c r="AW157" s="49" t="str" cm="1">
        <f t="array" ref="AW157">INDEX(NTG_2020_fr_DEER[#All],MATCH(1,(NTG_2020_Map!$AK157=NTG_2020_fr_DEER[[#All],[NTG_ID]])*(NTG_2020_Map!$AL157=NTG_2020_fr_DEER[[#All],[Version]]),0),MATCH(AW$2,NTG_2020_fr_DEER[#Headers],0))</f>
        <v>1</v>
      </c>
      <c r="AX157" s="49" t="str" cm="1">
        <f t="array" ref="AX157">INDEX(NTG_2020_fr_DEER[#All],MATCH(1,(NTG_2020_Map!$AK157=NTG_2020_fr_DEER[[#All],[NTG_ID]])*(NTG_2020_Map!$AL157=NTG_2020_fr_DEER[[#All],[Version]]),0),MATCH(AX$2,NTG_2020_fr_DEER[#Headers],0))</f>
        <v>1</v>
      </c>
      <c r="AY157" s="50" cm="1">
        <f t="array" ref="AY157">INDEX(NTG_2020_fr_DEER[#All],MATCH(1,(NTG_2020_Map!$AK157=NTG_2020_fr_DEER[[#All],[NTG_ID]])*(NTG_2020_Map!$AL157=NTG_2020_fr_DEER[[#All],[Version]]),0),MATCH(AY$2,NTG_2020_fr_DEER[#Headers],0))</f>
        <v>45448.631355127312</v>
      </c>
      <c r="AZ157" s="48" t="str" cm="1">
        <f t="array" ref="AZ157">INDEX(NTG_2020_fr_DEER[#All],MATCH(1,(NTG_2020_Map!$AK157=NTG_2020_fr_DEER[[#All],[NTG_ID]])*(NTG_2020_Map!$AL157=NTG_2020_fr_DEER[[#All],[Version]]),0),MATCH(AZ$2,NTG_2020_fr_DEER[#Headers],0))</f>
        <v/>
      </c>
      <c r="BA157" s="48" t="str" cm="1">
        <f t="array" ref="BA157">INDEX(NTG_2020_fr_DEER[#All],MATCH(1,(NTG_2020_Map!$AK157=NTG_2020_fr_DEER[[#All],[NTG_ID]])*(NTG_2020_Map!$AL157=NTG_2020_fr_DEER[[#All],[Version]]),0),MATCH(BA$2,NTG_2020_fr_DEER[#Headers],0))</f>
        <v>Deemed Ex Ante Team</v>
      </c>
      <c r="BB157" s="50" cm="1">
        <f t="array" ref="BB157">INDEX(NTG_2020_fr_DEER[#All],MATCH(1,(NTG_2020_Map!$AK157=NTG_2020_fr_DEER[[#All],[NTG_ID]])*(NTG_2020_Map!$AL157=NTG_2020_fr_DEER[[#All],[Version]]),0),MATCH(BB$2,NTG_2020_fr_DEER[#Headers],0))</f>
        <v>45448.631355127312</v>
      </c>
      <c r="BC157" s="48" t="str" cm="1">
        <f t="array" ref="BC157">INDEX(NTG_2020_fr_DEER[#All],MATCH(1,(NTG_2020_Map!$AK157=NTG_2020_fr_DEER[[#All],[NTG_ID]])*(NTG_2020_Map!$AL157=NTG_2020_fr_DEER[[#All],[Version]]),0),MATCH(BC$2,NTG_2020_fr_DEER[#Headers],0))</f>
        <v/>
      </c>
      <c r="BD157" s="48" t="str" cm="1">
        <f t="array" ref="BD157">INDEX(NTG_2020_fr_DEER[#All],MATCH(1,(NTG_2020_Map!$AK155=NTG_2020_fr_DEER[[#All],[NTG_ID]])*(NTG_2020_Map!$AL155=NTG_2020_fr_DEER[[#All],[Version]]),0),MATCH(BD$2,NTG_2020_fr_DEER[#Headers],0))</f>
        <v>Deemed Ex Ante Team</v>
      </c>
    </row>
    <row r="158" spans="1:56" ht="42" hidden="1">
      <c r="A158" s="42" t="str">
        <f t="shared" si="32"/>
        <v/>
      </c>
      <c r="B158" s="43">
        <f t="shared" si="32"/>
        <v>1</v>
      </c>
      <c r="C158" s="43"/>
      <c r="D158" s="43" t="str">
        <f t="shared" si="33"/>
        <v/>
      </c>
      <c r="E158" s="43"/>
      <c r="F158" s="43" t="str">
        <f t="shared" si="34"/>
        <v/>
      </c>
      <c r="G158" s="43"/>
      <c r="H158" s="43" t="str">
        <f t="shared" si="35"/>
        <v/>
      </c>
      <c r="I158" s="43" t="str">
        <f t="shared" si="35"/>
        <v/>
      </c>
      <c r="J158" s="43"/>
      <c r="K158" s="43" t="str">
        <f t="shared" si="37"/>
        <v/>
      </c>
      <c r="L158" s="43" t="str">
        <f t="shared" si="37"/>
        <v/>
      </c>
      <c r="M158" s="43" t="str">
        <f t="shared" si="37"/>
        <v/>
      </c>
      <c r="N158" s="105" t="str">
        <f t="shared" si="37"/>
        <v/>
      </c>
      <c r="O158" s="106" t="str">
        <f t="shared" si="37"/>
        <v/>
      </c>
      <c r="P158" s="113" t="str">
        <f t="shared" si="37"/>
        <v/>
      </c>
      <c r="Q158" s="42">
        <f t="shared" si="39"/>
        <v>1</v>
      </c>
      <c r="R158" s="43">
        <f t="shared" si="39"/>
        <v>1</v>
      </c>
      <c r="S158" s="43">
        <f t="shared" si="39"/>
        <v>1</v>
      </c>
      <c r="T158" s="43">
        <f t="shared" si="39"/>
        <v>1</v>
      </c>
      <c r="U158" s="43">
        <f t="shared" si="39"/>
        <v>1</v>
      </c>
      <c r="V158" s="43">
        <f t="shared" si="39"/>
        <v>1</v>
      </c>
      <c r="W158" s="43">
        <f t="shared" si="39"/>
        <v>1</v>
      </c>
      <c r="X158" s="44">
        <f t="shared" si="39"/>
        <v>1</v>
      </c>
      <c r="Y158" s="42" t="str">
        <f t="shared" si="38"/>
        <v/>
      </c>
      <c r="Z158" s="43" t="str">
        <f t="shared" si="38"/>
        <v/>
      </c>
      <c r="AA158" s="43" t="str">
        <f t="shared" si="38"/>
        <v/>
      </c>
      <c r="AB158" s="43" t="str">
        <f t="shared" si="38"/>
        <v/>
      </c>
      <c r="AC158" s="105" t="str">
        <f t="shared" si="38"/>
        <v/>
      </c>
      <c r="AD158" s="106" t="str">
        <f t="shared" si="38"/>
        <v/>
      </c>
      <c r="AE158" s="106" t="str">
        <f t="shared" si="38"/>
        <v/>
      </c>
      <c r="AF158" s="106" t="str">
        <f t="shared" si="38"/>
        <v/>
      </c>
      <c r="AG158" s="106">
        <f t="shared" si="38"/>
        <v>1</v>
      </c>
      <c r="AH158" s="107">
        <f t="shared" si="38"/>
        <v>1</v>
      </c>
      <c r="AI158" s="96" t="str">
        <f t="shared" si="31"/>
        <v/>
      </c>
      <c r="AJ158" s="45">
        <f t="shared" si="36"/>
        <v>1</v>
      </c>
      <c r="AK158" s="52" t="s">
        <v>106</v>
      </c>
      <c r="AL158" s="46" t="s">
        <v>698</v>
      </c>
      <c r="AM158" s="47">
        <v>46023</v>
      </c>
      <c r="AN158" s="47" t="str" cm="1">
        <f t="array" ref="AN158">IF(INDEX(NTG_2020_fr_DEER[#All],MATCH(1,(NTG_2020_Map!$AK158=NTG_2020_fr_DEER[[#All],[NTG_ID]])*(NTG_2020_Map!$AL158=NTG_2020_fr_DEER[[#All],[Version]]),0),MATCH(AN$2,NTG_2020_fr_DEER[#Headers],0))=0,"",INDEX(NTG_2020_fr_DEER[#All],MATCH(1,(NTG_2020_Map!$AK158=NTG_2020_fr_DEER[[#All],[NTG_ID]])*(NTG_2020_Map!$AL158=NTG_2020_fr_DEER[[#All],[Version]]),0),MATCH(AN$2,NTG_2020_fr_DEER[#Headers],0)))</f>
        <v/>
      </c>
      <c r="AO158" s="101" cm="1">
        <f t="array" ref="AO158">INDEX(NTG_2020_fr_DEER[#All],MATCH(1,(NTG_2020_Map!$AK158=NTG_2020_fr_DEER[[#All],[NTG_ID]])*(NTG_2020_Map!$AL158=NTG_2020_fr_DEER[[#All],[Version]]),0),MATCH(AO$2,NTG_2020_fr_DEER[#Headers],0))</f>
        <v>0.45</v>
      </c>
      <c r="AP158" s="101" cm="1">
        <f t="array" ref="AP158">INDEX(NTG_2020_fr_DEER[#All],MATCH(1,(NTG_2020_Map!$AK158=NTG_2020_fr_DEER[[#All],[NTG_ID]])*(NTG_2020_Map!$AL158=NTG_2020_fr_DEER[[#All],[Version]]),0),MATCH(AP$2,NTG_2020_fr_DEER[#Headers],0))</f>
        <v>0.45</v>
      </c>
      <c r="AQ158" s="48" t="str" cm="1">
        <f t="array" ref="AQ158">INDEX(NTG_2020_fr_DEER[#All],MATCH(1,(NTG_2020_Map!$AK158=NTG_2020_fr_DEER[[#All],[NTG_ID]])*(NTG_2020_Map!$AL158=NTG_2020_fr_DEER[[#All],[Version]]),0),MATCH(AQ$2,NTG_2020_fr_DEER[#Headers],0))</f>
        <v>Pipe insulation: non-HVAC or DHW applications</v>
      </c>
      <c r="AR158" s="48" t="str" cm="1">
        <f t="array" ref="AR158">INDEX(NTG_2020_fr_DEER[#All],MATCH(1,(NTG_2020_Map!$AK158=NTG_2020_fr_DEER[[#All],[NTG_ID]])*(NTG_2020_Map!$AL158=NTG_2020_fr_DEER[[#All],[Version]]),0),MATCH(AR$2,NTG_2020_fr_DEER[#Headers],0))</f>
        <v>Cust-Gen</v>
      </c>
      <c r="AS158" s="48" t="str" cm="1">
        <f t="array" ref="AS158">INDEX(NTG_2020_fr_DEER[#All],MATCH(1,(NTG_2020_Map!$AK158=NTG_2020_fr_DEER[[#All],[NTG_ID]])*(NTG_2020_Map!$AL158=NTG_2020_fr_DEER[[#All],[Version]]),0),MATCH(AS$2,NTG_2020_fr_DEER[#Headers],0))</f>
        <v>AOE|AR|BRO-Bhv|BRO-Op|BRO-RCx|BW|NC|NR</v>
      </c>
      <c r="AT158" s="48" t="str" cm="1">
        <f t="array" ref="AT158">INDEX(NTG_2020_fr_DEER[#All],MATCH(1,(NTG_2020_Map!$AK158=NTG_2020_fr_DEER[[#All],[NTG_ID]])*(NTG_2020_Map!$AL158=NTG_2020_fr_DEER[[#All],[Version]]),0),MATCH(AT$2,NTG_2020_fr_DEER[#Headers],0))</f>
        <v>Down|DI</v>
      </c>
      <c r="AU158" s="48" cm="1">
        <f t="array" ref="AU158">INDEX(NTG_2020_fr_DEER[#All],MATCH(1,(NTG_2020_Map!$AK158=NTG_2020_fr_DEER[[#All],[NTG_ID]])*(NTG_2020_Map!$AL158=NTG_2020_fr_DEER[[#All],[Version]]),0),MATCH(AU$2,NTG_2020_fr_DEER[#Headers],0))</f>
        <v>0</v>
      </c>
      <c r="AV158" s="49" t="str" cm="1">
        <f t="array" ref="AV158">INDEX(NTG_2020_fr_DEER[#All],MATCH(1,(NTG_2020_Map!$AK158=NTG_2020_fr_DEER[[#All],[NTG_ID]])*(NTG_2020_Map!$AL158=NTG_2020_fr_DEER[[#All],[Version]]),0),MATCH(AV$2,NTG_2020_fr_DEER[#Headers],0))</f>
        <v>1</v>
      </c>
      <c r="AW158" s="49" t="str" cm="1">
        <f t="array" ref="AW158">INDEX(NTG_2020_fr_DEER[#All],MATCH(1,(NTG_2020_Map!$AK158=NTG_2020_fr_DEER[[#All],[NTG_ID]])*(NTG_2020_Map!$AL158=NTG_2020_fr_DEER[[#All],[Version]]),0),MATCH(AW$2,NTG_2020_fr_DEER[#Headers],0))</f>
        <v>1</v>
      </c>
      <c r="AX158" s="49" t="str" cm="1">
        <f t="array" ref="AX158">INDEX(NTG_2020_fr_DEER[#All],MATCH(1,(NTG_2020_Map!$AK158=NTG_2020_fr_DEER[[#All],[NTG_ID]])*(NTG_2020_Map!$AL158=NTG_2020_fr_DEER[[#All],[Version]]),0),MATCH(AX$2,NTG_2020_fr_DEER[#Headers],0))</f>
        <v>1</v>
      </c>
      <c r="AY158" s="50" cm="1">
        <f t="array" ref="AY158">INDEX(NTG_2020_fr_DEER[#All],MATCH(1,(NTG_2020_Map!$AK158=NTG_2020_fr_DEER[[#All],[NTG_ID]])*(NTG_2020_Map!$AL158=NTG_2020_fr_DEER[[#All],[Version]]),0),MATCH(AY$2,NTG_2020_fr_DEER[#Headers],0))</f>
        <v>45448.631355127312</v>
      </c>
      <c r="AZ158" s="48" t="str" cm="1">
        <f t="array" ref="AZ158">INDEX(NTG_2020_fr_DEER[#All],MATCH(1,(NTG_2020_Map!$AK158=NTG_2020_fr_DEER[[#All],[NTG_ID]])*(NTG_2020_Map!$AL158=NTG_2020_fr_DEER[[#All],[Version]]),0),MATCH(AZ$2,NTG_2020_fr_DEER[#Headers],0))</f>
        <v/>
      </c>
      <c r="BA158" s="48" t="str" cm="1">
        <f t="array" ref="BA158">INDEX(NTG_2020_fr_DEER[#All],MATCH(1,(NTG_2020_Map!$AK158=NTG_2020_fr_DEER[[#All],[NTG_ID]])*(NTG_2020_Map!$AL158=NTG_2020_fr_DEER[[#All],[Version]]),0),MATCH(BA$2,NTG_2020_fr_DEER[#Headers],0))</f>
        <v>Deemed Ex Ante Team</v>
      </c>
      <c r="BB158" s="50" cm="1">
        <f t="array" ref="BB158">INDEX(NTG_2020_fr_DEER[#All],MATCH(1,(NTG_2020_Map!$AK158=NTG_2020_fr_DEER[[#All],[NTG_ID]])*(NTG_2020_Map!$AL158=NTG_2020_fr_DEER[[#All],[Version]]),0),MATCH(BB$2,NTG_2020_fr_DEER[#Headers],0))</f>
        <v>45448.631355127312</v>
      </c>
      <c r="BC158" s="48" t="str" cm="1">
        <f t="array" ref="BC158">INDEX(NTG_2020_fr_DEER[#All],MATCH(1,(NTG_2020_Map!$AK158=NTG_2020_fr_DEER[[#All],[NTG_ID]])*(NTG_2020_Map!$AL158=NTG_2020_fr_DEER[[#All],[Version]]),0),MATCH(BC$2,NTG_2020_fr_DEER[#Headers],0))</f>
        <v/>
      </c>
      <c r="BD158" s="48" t="str" cm="1">
        <f t="array" ref="BD158">INDEX(NTG_2020_fr_DEER[#All],MATCH(1,(NTG_2020_Map!$AK156=NTG_2020_fr_DEER[[#All],[NTG_ID]])*(NTG_2020_Map!$AL156=NTG_2020_fr_DEER[[#All],[Version]]),0),MATCH(BD$2,NTG_2020_fr_DEER[#Headers],0))</f>
        <v>Deemed Ex Ante Team</v>
      </c>
    </row>
    <row r="159" spans="1:56" ht="42" hidden="1">
      <c r="A159" s="42" t="str">
        <f t="shared" si="32"/>
        <v/>
      </c>
      <c r="B159" s="43" t="str">
        <f t="shared" si="32"/>
        <v/>
      </c>
      <c r="C159" s="43"/>
      <c r="D159" s="43" t="str">
        <f t="shared" si="33"/>
        <v/>
      </c>
      <c r="E159" s="43"/>
      <c r="F159" s="43" t="str">
        <f t="shared" si="34"/>
        <v/>
      </c>
      <c r="G159" s="43"/>
      <c r="H159" s="43" t="str">
        <f t="shared" si="35"/>
        <v/>
      </c>
      <c r="I159" s="43" t="str">
        <f t="shared" si="35"/>
        <v/>
      </c>
      <c r="J159" s="43"/>
      <c r="K159" s="43" t="str">
        <f t="shared" si="37"/>
        <v/>
      </c>
      <c r="L159" s="43" t="str">
        <f t="shared" si="37"/>
        <v/>
      </c>
      <c r="M159" s="43" t="str">
        <f t="shared" si="37"/>
        <v/>
      </c>
      <c r="N159" s="105" t="str">
        <f t="shared" si="37"/>
        <v/>
      </c>
      <c r="O159" s="106" t="str">
        <f t="shared" si="37"/>
        <v/>
      </c>
      <c r="P159" s="113">
        <f t="shared" si="37"/>
        <v>1</v>
      </c>
      <c r="Q159" s="42">
        <f t="shared" si="39"/>
        <v>1</v>
      </c>
      <c r="R159" s="43">
        <f t="shared" si="39"/>
        <v>1</v>
      </c>
      <c r="S159" s="43">
        <f t="shared" si="39"/>
        <v>1</v>
      </c>
      <c r="T159" s="43">
        <f t="shared" si="39"/>
        <v>1</v>
      </c>
      <c r="U159" s="43">
        <f t="shared" si="39"/>
        <v>1</v>
      </c>
      <c r="V159" s="43">
        <f t="shared" si="39"/>
        <v>1</v>
      </c>
      <c r="W159" s="43">
        <f t="shared" si="39"/>
        <v>1</v>
      </c>
      <c r="X159" s="44">
        <f t="shared" si="39"/>
        <v>1</v>
      </c>
      <c r="Y159" s="42" t="str">
        <f t="shared" si="38"/>
        <v/>
      </c>
      <c r="Z159" s="43" t="str">
        <f t="shared" si="38"/>
        <v/>
      </c>
      <c r="AA159" s="43" t="str">
        <f t="shared" si="38"/>
        <v/>
      </c>
      <c r="AB159" s="43" t="str">
        <f t="shared" si="38"/>
        <v/>
      </c>
      <c r="AC159" s="105" t="str">
        <f t="shared" si="38"/>
        <v/>
      </c>
      <c r="AD159" s="106" t="str">
        <f t="shared" si="38"/>
        <v/>
      </c>
      <c r="AE159" s="106" t="str">
        <f t="shared" si="38"/>
        <v/>
      </c>
      <c r="AF159" s="106" t="str">
        <f t="shared" si="38"/>
        <v/>
      </c>
      <c r="AG159" s="106">
        <f t="shared" si="38"/>
        <v>1</v>
      </c>
      <c r="AH159" s="107">
        <f t="shared" si="38"/>
        <v>1</v>
      </c>
      <c r="AI159" s="96" t="str">
        <f t="shared" si="31"/>
        <v/>
      </c>
      <c r="AJ159" s="45" t="str">
        <f t="shared" si="36"/>
        <v/>
      </c>
      <c r="AK159" s="52" t="s">
        <v>105</v>
      </c>
      <c r="AL159" s="46" t="s">
        <v>698</v>
      </c>
      <c r="AM159" s="47">
        <v>46023</v>
      </c>
      <c r="AN159" s="47" t="str" cm="1">
        <f t="array" ref="AN159">IF(INDEX(NTG_2020_fr_DEER[#All],MATCH(1,(NTG_2020_Map!$AK159=NTG_2020_fr_DEER[[#All],[NTG_ID]])*(NTG_2020_Map!$AL159=NTG_2020_fr_DEER[[#All],[Version]]),0),MATCH(AN$2,NTG_2020_fr_DEER[#Headers],0))=0,"",INDEX(NTG_2020_fr_DEER[#All],MATCH(1,(NTG_2020_Map!$AK159=NTG_2020_fr_DEER[[#All],[NTG_ID]])*(NTG_2020_Map!$AL159=NTG_2020_fr_DEER[[#All],[Version]]),0),MATCH(AN$2,NTG_2020_fr_DEER[#Headers],0)))</f>
        <v/>
      </c>
      <c r="AO159" s="101" cm="1">
        <f t="array" ref="AO159">INDEX(NTG_2020_fr_DEER[#All],MATCH(1,(NTG_2020_Map!$AK159=NTG_2020_fr_DEER[[#All],[NTG_ID]])*(NTG_2020_Map!$AL159=NTG_2020_fr_DEER[[#All],[Version]]),0),MATCH(AO$2,NTG_2020_fr_DEER[#Headers],0))</f>
        <v>0.45</v>
      </c>
      <c r="AP159" s="101" cm="1">
        <f t="array" ref="AP159">INDEX(NTG_2020_fr_DEER[#All],MATCH(1,(NTG_2020_Map!$AK159=NTG_2020_fr_DEER[[#All],[NTG_ID]])*(NTG_2020_Map!$AL159=NTG_2020_fr_DEER[[#All],[Version]]),0),MATCH(AP$2,NTG_2020_fr_DEER[#Headers],0))</f>
        <v>0.45</v>
      </c>
      <c r="AQ159" s="48" t="str" cm="1">
        <f t="array" ref="AQ159">INDEX(NTG_2020_fr_DEER[#All],MATCH(1,(NTG_2020_Map!$AK159=NTG_2020_fr_DEER[[#All],[NTG_ID]])*(NTG_2020_Map!$AL159=NTG_2020_fr_DEER[[#All],[Version]]),0),MATCH(AQ$2,NTG_2020_fr_DEER[#Headers],0))</f>
        <v>Pipe insulation: non-HVAC or DHW applications</v>
      </c>
      <c r="AR159" s="48" t="str" cm="1">
        <f t="array" ref="AR159">INDEX(NTG_2020_fr_DEER[#All],MATCH(1,(NTG_2020_Map!$AK159=NTG_2020_fr_DEER[[#All],[NTG_ID]])*(NTG_2020_Map!$AL159=NTG_2020_fr_DEER[[#All],[Version]]),0),MATCH(AR$2,NTG_2020_fr_DEER[#Headers],0))</f>
        <v>Deem</v>
      </c>
      <c r="AS159" s="48" t="str" cm="1">
        <f t="array" ref="AS159">INDEX(NTG_2020_fr_DEER[#All],MATCH(1,(NTG_2020_Map!$AK159=NTG_2020_fr_DEER[[#All],[NTG_ID]])*(NTG_2020_Map!$AL159=NTG_2020_fr_DEER[[#All],[Version]]),0),MATCH(AS$2,NTG_2020_fr_DEER[#Headers],0))</f>
        <v>AOE|AR|BRO-Bhv|BRO-Op|BRO-RCx|BW|NC|NR</v>
      </c>
      <c r="AT159" s="48" t="str" cm="1">
        <f t="array" ref="AT159">INDEX(NTG_2020_fr_DEER[#All],MATCH(1,(NTG_2020_Map!$AK159=NTG_2020_fr_DEER[[#All],[NTG_ID]])*(NTG_2020_Map!$AL159=NTG_2020_fr_DEER[[#All],[Version]]),0),MATCH(AT$2,NTG_2020_fr_DEER[#Headers],0))</f>
        <v>Down|DI</v>
      </c>
      <c r="AU159" s="48" cm="1">
        <f t="array" ref="AU159">INDEX(NTG_2020_fr_DEER[#All],MATCH(1,(NTG_2020_Map!$AK159=NTG_2020_fr_DEER[[#All],[NTG_ID]])*(NTG_2020_Map!$AL159=NTG_2020_fr_DEER[[#All],[Version]]),0),MATCH(AU$2,NTG_2020_fr_DEER[#Headers],0))</f>
        <v>0</v>
      </c>
      <c r="AV159" s="49" t="str" cm="1">
        <f t="array" ref="AV159">INDEX(NTG_2020_fr_DEER[#All],MATCH(1,(NTG_2020_Map!$AK159=NTG_2020_fr_DEER[[#All],[NTG_ID]])*(NTG_2020_Map!$AL159=NTG_2020_fr_DEER[[#All],[Version]]),0),MATCH(AV$2,NTG_2020_fr_DEER[#Headers],0))</f>
        <v>1</v>
      </c>
      <c r="AW159" s="49" t="str" cm="1">
        <f t="array" ref="AW159">INDEX(NTG_2020_fr_DEER[#All],MATCH(1,(NTG_2020_Map!$AK159=NTG_2020_fr_DEER[[#All],[NTG_ID]])*(NTG_2020_Map!$AL159=NTG_2020_fr_DEER[[#All],[Version]]),0),MATCH(AW$2,NTG_2020_fr_DEER[#Headers],0))</f>
        <v>1</v>
      </c>
      <c r="AX159" s="49" t="str" cm="1">
        <f t="array" ref="AX159">INDEX(NTG_2020_fr_DEER[#All],MATCH(1,(NTG_2020_Map!$AK159=NTG_2020_fr_DEER[[#All],[NTG_ID]])*(NTG_2020_Map!$AL159=NTG_2020_fr_DEER[[#All],[Version]]),0),MATCH(AX$2,NTG_2020_fr_DEER[#Headers],0))</f>
        <v>1</v>
      </c>
      <c r="AY159" s="50" cm="1">
        <f t="array" ref="AY159">INDEX(NTG_2020_fr_DEER[#All],MATCH(1,(NTG_2020_Map!$AK159=NTG_2020_fr_DEER[[#All],[NTG_ID]])*(NTG_2020_Map!$AL159=NTG_2020_fr_DEER[[#All],[Version]]),0),MATCH(AY$2,NTG_2020_fr_DEER[#Headers],0))</f>
        <v>45448.631355127312</v>
      </c>
      <c r="AZ159" s="48" t="str" cm="1">
        <f t="array" ref="AZ159">INDEX(NTG_2020_fr_DEER[#All],MATCH(1,(NTG_2020_Map!$AK159=NTG_2020_fr_DEER[[#All],[NTG_ID]])*(NTG_2020_Map!$AL159=NTG_2020_fr_DEER[[#All],[Version]]),0),MATCH(AZ$2,NTG_2020_fr_DEER[#Headers],0))</f>
        <v/>
      </c>
      <c r="BA159" s="48" t="str" cm="1">
        <f t="array" ref="BA159">INDEX(NTG_2020_fr_DEER[#All],MATCH(1,(NTG_2020_Map!$AK159=NTG_2020_fr_DEER[[#All],[NTG_ID]])*(NTG_2020_Map!$AL159=NTG_2020_fr_DEER[[#All],[Version]]),0),MATCH(BA$2,NTG_2020_fr_DEER[#Headers],0))</f>
        <v>Deemed Ex Ante Team</v>
      </c>
      <c r="BB159" s="50" cm="1">
        <f t="array" ref="BB159">INDEX(NTG_2020_fr_DEER[#All],MATCH(1,(NTG_2020_Map!$AK159=NTG_2020_fr_DEER[[#All],[NTG_ID]])*(NTG_2020_Map!$AL159=NTG_2020_fr_DEER[[#All],[Version]]),0),MATCH(BB$2,NTG_2020_fr_DEER[#Headers],0))</f>
        <v>45448.631355127312</v>
      </c>
      <c r="BC159" s="48" t="str" cm="1">
        <f t="array" ref="BC159">INDEX(NTG_2020_fr_DEER[#All],MATCH(1,(NTG_2020_Map!$AK159=NTG_2020_fr_DEER[[#All],[NTG_ID]])*(NTG_2020_Map!$AL159=NTG_2020_fr_DEER[[#All],[Version]]),0),MATCH(BC$2,NTG_2020_fr_DEER[#Headers],0))</f>
        <v/>
      </c>
      <c r="BD159" s="48" t="str" cm="1">
        <f t="array" ref="BD159">INDEX(NTG_2020_fr_DEER[#All],MATCH(1,(NTG_2020_Map!$AK157=NTG_2020_fr_DEER[[#All],[NTG_ID]])*(NTG_2020_Map!$AL157=NTG_2020_fr_DEER[[#All],[Version]]),0),MATCH(BD$2,NTG_2020_fr_DEER[#Headers],0))</f>
        <v>Deemed Ex Ante Team</v>
      </c>
    </row>
    <row r="160" spans="1:56" ht="42" hidden="1">
      <c r="A160" s="42" t="str">
        <f t="shared" si="32"/>
        <v/>
      </c>
      <c r="B160" s="43">
        <f t="shared" si="32"/>
        <v>1</v>
      </c>
      <c r="C160" s="43"/>
      <c r="D160" s="43" t="str">
        <f t="shared" si="33"/>
        <v/>
      </c>
      <c r="E160" s="43"/>
      <c r="F160" s="43" t="str">
        <f t="shared" si="34"/>
        <v/>
      </c>
      <c r="G160" s="43"/>
      <c r="H160" s="43" t="str">
        <f t="shared" si="35"/>
        <v/>
      </c>
      <c r="I160" s="43" t="str">
        <f t="shared" si="35"/>
        <v/>
      </c>
      <c r="J160" s="43"/>
      <c r="K160" s="43" t="str">
        <f t="shared" si="37"/>
        <v/>
      </c>
      <c r="L160" s="43" t="str">
        <f t="shared" si="37"/>
        <v/>
      </c>
      <c r="M160" s="43" t="str">
        <f t="shared" si="37"/>
        <v/>
      </c>
      <c r="N160" s="105" t="str">
        <f t="shared" si="37"/>
        <v/>
      </c>
      <c r="O160" s="106" t="str">
        <f t="shared" si="37"/>
        <v/>
      </c>
      <c r="P160" s="113" t="str">
        <f t="shared" si="37"/>
        <v/>
      </c>
      <c r="Q160" s="42">
        <f t="shared" si="39"/>
        <v>1</v>
      </c>
      <c r="R160" s="43">
        <f t="shared" si="39"/>
        <v>1</v>
      </c>
      <c r="S160" s="43">
        <f t="shared" si="39"/>
        <v>1</v>
      </c>
      <c r="T160" s="43">
        <f t="shared" si="39"/>
        <v>1</v>
      </c>
      <c r="U160" s="43">
        <f t="shared" si="39"/>
        <v>1</v>
      </c>
      <c r="V160" s="43">
        <f t="shared" si="39"/>
        <v>1</v>
      </c>
      <c r="W160" s="43">
        <f t="shared" si="39"/>
        <v>1</v>
      </c>
      <c r="X160" s="44">
        <f t="shared" si="39"/>
        <v>1</v>
      </c>
      <c r="Y160" s="42" t="str">
        <f t="shared" si="38"/>
        <v/>
      </c>
      <c r="Z160" s="43" t="str">
        <f t="shared" si="38"/>
        <v/>
      </c>
      <c r="AA160" s="43" t="str">
        <f t="shared" si="38"/>
        <v/>
      </c>
      <c r="AB160" s="43" t="str">
        <f t="shared" si="38"/>
        <v/>
      </c>
      <c r="AC160" s="105" t="str">
        <f t="shared" si="38"/>
        <v/>
      </c>
      <c r="AD160" s="106" t="str">
        <f t="shared" si="38"/>
        <v/>
      </c>
      <c r="AE160" s="106" t="str">
        <f t="shared" si="38"/>
        <v/>
      </c>
      <c r="AF160" s="106" t="str">
        <f t="shared" si="38"/>
        <v/>
      </c>
      <c r="AG160" s="106">
        <f t="shared" si="38"/>
        <v>1</v>
      </c>
      <c r="AH160" s="107">
        <f t="shared" si="38"/>
        <v>1</v>
      </c>
      <c r="AI160" s="96" t="str">
        <f t="shared" si="31"/>
        <v/>
      </c>
      <c r="AJ160" s="45">
        <f t="shared" si="36"/>
        <v>1</v>
      </c>
      <c r="AK160" s="52" t="s">
        <v>103</v>
      </c>
      <c r="AL160" s="46" t="s">
        <v>698</v>
      </c>
      <c r="AM160" s="47">
        <v>46023</v>
      </c>
      <c r="AN160" s="47" t="str" cm="1">
        <f t="array" ref="AN160">IF(INDEX(NTG_2020_fr_DEER[#All],MATCH(1,(NTG_2020_Map!$AK160=NTG_2020_fr_DEER[[#All],[NTG_ID]])*(NTG_2020_Map!$AL160=NTG_2020_fr_DEER[[#All],[Version]]),0),MATCH(AN$2,NTG_2020_fr_DEER[#Headers],0))=0,"",INDEX(NTG_2020_fr_DEER[#All],MATCH(1,(NTG_2020_Map!$AK160=NTG_2020_fr_DEER[[#All],[NTG_ID]])*(NTG_2020_Map!$AL160=NTG_2020_fr_DEER[[#All],[Version]]),0),MATCH(AN$2,NTG_2020_fr_DEER[#Headers],0)))</f>
        <v/>
      </c>
      <c r="AO160" s="101" cm="1">
        <f t="array" ref="AO160">INDEX(NTG_2020_fr_DEER[#All],MATCH(1,(NTG_2020_Map!$AK160=NTG_2020_fr_DEER[[#All],[NTG_ID]])*(NTG_2020_Map!$AL160=NTG_2020_fr_DEER[[#All],[Version]]),0),MATCH(AO$2,NTG_2020_fr_DEER[#Headers],0))</f>
        <v>0.45</v>
      </c>
      <c r="AP160" s="101" cm="1">
        <f t="array" ref="AP160">INDEX(NTG_2020_fr_DEER[#All],MATCH(1,(NTG_2020_Map!$AK160=NTG_2020_fr_DEER[[#All],[NTG_ID]])*(NTG_2020_Map!$AL160=NTG_2020_fr_DEER[[#All],[Version]]),0),MATCH(AP$2,NTG_2020_fr_DEER[#Headers],0))</f>
        <v>0.45</v>
      </c>
      <c r="AQ160" s="48" t="str" cm="1">
        <f t="array" ref="AQ160">INDEX(NTG_2020_fr_DEER[#All],MATCH(1,(NTG_2020_Map!$AK160=NTG_2020_fr_DEER[[#All],[NTG_ID]])*(NTG_2020_Map!$AL160=NTG_2020_fr_DEER[[#All],[Version]]),0),MATCH(AQ$2,NTG_2020_fr_DEER[#Headers],0))</f>
        <v>Pump-off controller for existing oil well</v>
      </c>
      <c r="AR160" s="48" t="str" cm="1">
        <f t="array" ref="AR160">INDEX(NTG_2020_fr_DEER[#All],MATCH(1,(NTG_2020_Map!$AK160=NTG_2020_fr_DEER[[#All],[NTG_ID]])*(NTG_2020_Map!$AL160=NTG_2020_fr_DEER[[#All],[Version]]),0),MATCH(AR$2,NTG_2020_fr_DEER[#Headers],0))</f>
        <v>Cust-Gen</v>
      </c>
      <c r="AS160" s="48" t="str" cm="1">
        <f t="array" ref="AS160">INDEX(NTG_2020_fr_DEER[#All],MATCH(1,(NTG_2020_Map!$AK160=NTG_2020_fr_DEER[[#All],[NTG_ID]])*(NTG_2020_Map!$AL160=NTG_2020_fr_DEER[[#All],[Version]]),0),MATCH(AS$2,NTG_2020_fr_DEER[#Headers],0))</f>
        <v>AOE|AR|BRO-Bhv|BRO-Op|BRO-RCx|BW|NC|NR</v>
      </c>
      <c r="AT160" s="48" t="str" cm="1">
        <f t="array" ref="AT160">INDEX(NTG_2020_fr_DEER[#All],MATCH(1,(NTG_2020_Map!$AK160=NTG_2020_fr_DEER[[#All],[NTG_ID]])*(NTG_2020_Map!$AL160=NTG_2020_fr_DEER[[#All],[Version]]),0),MATCH(AT$2,NTG_2020_fr_DEER[#Headers],0))</f>
        <v>Down|DI</v>
      </c>
      <c r="AU160" s="48" cm="1">
        <f t="array" ref="AU160">INDEX(NTG_2020_fr_DEER[#All],MATCH(1,(NTG_2020_Map!$AK160=NTG_2020_fr_DEER[[#All],[NTG_ID]])*(NTG_2020_Map!$AL160=NTG_2020_fr_DEER[[#All],[Version]]),0),MATCH(AU$2,NTG_2020_fr_DEER[#Headers],0))</f>
        <v>0</v>
      </c>
      <c r="AV160" s="49" t="str" cm="1">
        <f t="array" ref="AV160">INDEX(NTG_2020_fr_DEER[#All],MATCH(1,(NTG_2020_Map!$AK160=NTG_2020_fr_DEER[[#All],[NTG_ID]])*(NTG_2020_Map!$AL160=NTG_2020_fr_DEER[[#All],[Version]]),0),MATCH(AV$2,NTG_2020_fr_DEER[#Headers],0))</f>
        <v>1</v>
      </c>
      <c r="AW160" s="49" t="str" cm="1">
        <f t="array" ref="AW160">INDEX(NTG_2020_fr_DEER[#All],MATCH(1,(NTG_2020_Map!$AK160=NTG_2020_fr_DEER[[#All],[NTG_ID]])*(NTG_2020_Map!$AL160=NTG_2020_fr_DEER[[#All],[Version]]),0),MATCH(AW$2,NTG_2020_fr_DEER[#Headers],0))</f>
        <v>1</v>
      </c>
      <c r="AX160" s="49" t="str" cm="1">
        <f t="array" ref="AX160">INDEX(NTG_2020_fr_DEER[#All],MATCH(1,(NTG_2020_Map!$AK160=NTG_2020_fr_DEER[[#All],[NTG_ID]])*(NTG_2020_Map!$AL160=NTG_2020_fr_DEER[[#All],[Version]]),0),MATCH(AX$2,NTG_2020_fr_DEER[#Headers],0))</f>
        <v>1</v>
      </c>
      <c r="AY160" s="50" cm="1">
        <f t="array" ref="AY160">INDEX(NTG_2020_fr_DEER[#All],MATCH(1,(NTG_2020_Map!$AK160=NTG_2020_fr_DEER[[#All],[NTG_ID]])*(NTG_2020_Map!$AL160=NTG_2020_fr_DEER[[#All],[Version]]),0),MATCH(AY$2,NTG_2020_fr_DEER[#Headers],0))</f>
        <v>45448.631355127312</v>
      </c>
      <c r="AZ160" s="48" t="str" cm="1">
        <f t="array" ref="AZ160">INDEX(NTG_2020_fr_DEER[#All],MATCH(1,(NTG_2020_Map!$AK160=NTG_2020_fr_DEER[[#All],[NTG_ID]])*(NTG_2020_Map!$AL160=NTG_2020_fr_DEER[[#All],[Version]]),0),MATCH(AZ$2,NTG_2020_fr_DEER[#Headers],0))</f>
        <v/>
      </c>
      <c r="BA160" s="48" t="str" cm="1">
        <f t="array" ref="BA160">INDEX(NTG_2020_fr_DEER[#All],MATCH(1,(NTG_2020_Map!$AK160=NTG_2020_fr_DEER[[#All],[NTG_ID]])*(NTG_2020_Map!$AL160=NTG_2020_fr_DEER[[#All],[Version]]),0),MATCH(BA$2,NTG_2020_fr_DEER[#Headers],0))</f>
        <v>Deemed Ex Ante Team</v>
      </c>
      <c r="BB160" s="50" cm="1">
        <f t="array" ref="BB160">INDEX(NTG_2020_fr_DEER[#All],MATCH(1,(NTG_2020_Map!$AK160=NTG_2020_fr_DEER[[#All],[NTG_ID]])*(NTG_2020_Map!$AL160=NTG_2020_fr_DEER[[#All],[Version]]),0),MATCH(BB$2,NTG_2020_fr_DEER[#Headers],0))</f>
        <v>45448.631355127312</v>
      </c>
      <c r="BC160" s="48" t="str" cm="1">
        <f t="array" ref="BC160">INDEX(NTG_2020_fr_DEER[#All],MATCH(1,(NTG_2020_Map!$AK160=NTG_2020_fr_DEER[[#All],[NTG_ID]])*(NTG_2020_Map!$AL160=NTG_2020_fr_DEER[[#All],[Version]]),0),MATCH(BC$2,NTG_2020_fr_DEER[#Headers],0))</f>
        <v/>
      </c>
      <c r="BD160" s="48" t="str" cm="1">
        <f t="array" ref="BD160">INDEX(NTG_2020_fr_DEER[#All],MATCH(1,(NTG_2020_Map!$AK158=NTG_2020_fr_DEER[[#All],[NTG_ID]])*(NTG_2020_Map!$AL158=NTG_2020_fr_DEER[[#All],[Version]]),0),MATCH(BD$2,NTG_2020_fr_DEER[#Headers],0))</f>
        <v>Deemed Ex Ante Team</v>
      </c>
    </row>
    <row r="161" spans="1:56" ht="31.5" hidden="1">
      <c r="A161" s="42" t="str">
        <f t="shared" si="32"/>
        <v/>
      </c>
      <c r="B161" s="43" t="str">
        <f t="shared" si="32"/>
        <v/>
      </c>
      <c r="C161" s="43"/>
      <c r="D161" s="43" t="str">
        <f t="shared" si="33"/>
        <v/>
      </c>
      <c r="E161" s="43"/>
      <c r="F161" s="43" t="str">
        <f t="shared" si="34"/>
        <v/>
      </c>
      <c r="G161" s="43"/>
      <c r="H161" s="43" t="str">
        <f t="shared" si="35"/>
        <v/>
      </c>
      <c r="I161" s="43" t="str">
        <f t="shared" si="35"/>
        <v/>
      </c>
      <c r="J161" s="43"/>
      <c r="K161" s="43" t="str">
        <f t="shared" si="37"/>
        <v/>
      </c>
      <c r="L161" s="43" t="str">
        <f t="shared" si="37"/>
        <v/>
      </c>
      <c r="M161" s="43" t="str">
        <f t="shared" si="37"/>
        <v/>
      </c>
      <c r="N161" s="105" t="str">
        <f t="shared" si="37"/>
        <v/>
      </c>
      <c r="O161" s="106" t="str">
        <f t="shared" si="37"/>
        <v/>
      </c>
      <c r="P161" s="113">
        <f t="shared" si="37"/>
        <v>1</v>
      </c>
      <c r="Q161" s="42">
        <f t="shared" si="39"/>
        <v>1</v>
      </c>
      <c r="R161" s="43" t="str">
        <f t="shared" si="39"/>
        <v/>
      </c>
      <c r="S161" s="43" t="str">
        <f t="shared" si="39"/>
        <v/>
      </c>
      <c r="T161" s="43" t="str">
        <f t="shared" si="39"/>
        <v/>
      </c>
      <c r="U161" s="43" t="str">
        <f t="shared" si="39"/>
        <v/>
      </c>
      <c r="V161" s="43" t="str">
        <f t="shared" si="39"/>
        <v/>
      </c>
      <c r="W161" s="43" t="str">
        <f t="shared" si="39"/>
        <v/>
      </c>
      <c r="X161" s="44" t="str">
        <f t="shared" si="39"/>
        <v/>
      </c>
      <c r="Y161" s="42" t="str">
        <f t="shared" si="38"/>
        <v/>
      </c>
      <c r="Z161" s="43" t="str">
        <f t="shared" si="38"/>
        <v/>
      </c>
      <c r="AA161" s="43" t="str">
        <f t="shared" si="38"/>
        <v/>
      </c>
      <c r="AB161" s="43" t="str">
        <f t="shared" si="38"/>
        <v/>
      </c>
      <c r="AC161" s="105" t="str">
        <f t="shared" si="38"/>
        <v/>
      </c>
      <c r="AD161" s="106" t="str">
        <f t="shared" si="38"/>
        <v/>
      </c>
      <c r="AE161" s="106" t="str">
        <f t="shared" si="38"/>
        <v/>
      </c>
      <c r="AF161" s="106" t="str">
        <f t="shared" si="38"/>
        <v/>
      </c>
      <c r="AG161" s="106">
        <f t="shared" si="38"/>
        <v>1</v>
      </c>
      <c r="AH161" s="107" t="str">
        <f t="shared" si="38"/>
        <v/>
      </c>
      <c r="AI161" s="96" t="str">
        <f t="shared" si="31"/>
        <v/>
      </c>
      <c r="AJ161" s="45" t="str">
        <f t="shared" si="36"/>
        <v/>
      </c>
      <c r="AK161" s="52" t="s">
        <v>591</v>
      </c>
      <c r="AL161" s="46" t="s">
        <v>698</v>
      </c>
      <c r="AM161" s="47">
        <v>46023</v>
      </c>
      <c r="AN161" s="47" t="str" cm="1">
        <f t="array" ref="AN161">IF(INDEX(NTG_2020_fr_DEER[#All],MATCH(1,(NTG_2020_Map!$AK161=NTG_2020_fr_DEER[[#All],[NTG_ID]])*(NTG_2020_Map!$AL161=NTG_2020_fr_DEER[[#All],[Version]]),0),MATCH(AN$2,NTG_2020_fr_DEER[#Headers],0))=0,"",INDEX(NTG_2020_fr_DEER[#All],MATCH(1,(NTG_2020_Map!$AK161=NTG_2020_fr_DEER[[#All],[NTG_ID]])*(NTG_2020_Map!$AL161=NTG_2020_fr_DEER[[#All],[Version]]),0),MATCH(AN$2,NTG_2020_fr_DEER[#Headers],0)))</f>
        <v/>
      </c>
      <c r="AO161" s="101" cm="1">
        <f t="array" ref="AO161">INDEX(NTG_2020_fr_DEER[#All],MATCH(1,(NTG_2020_Map!$AK161=NTG_2020_fr_DEER[[#All],[NTG_ID]])*(NTG_2020_Map!$AL161=NTG_2020_fr_DEER[[#All],[Version]]),0),MATCH(AO$2,NTG_2020_fr_DEER[#Headers],0))</f>
        <v>0.75</v>
      </c>
      <c r="AP161" s="101" cm="1">
        <f t="array" ref="AP161">INDEX(NTG_2020_fr_DEER[#All],MATCH(1,(NTG_2020_Map!$AK161=NTG_2020_fr_DEER[[#All],[NTG_ID]])*(NTG_2020_Map!$AL161=NTG_2020_fr_DEER[[#All],[Version]]),0),MATCH(AP$2,NTG_2020_fr_DEER[#Headers],0))</f>
        <v>0.75</v>
      </c>
      <c r="AQ161" s="48" t="str" cm="1">
        <f t="array" ref="AQ161">INDEX(NTG_2020_fr_DEER[#All],MATCH(1,(NTG_2020_Map!$AK161=NTG_2020_fr_DEER[[#All],[NTG_ID]])*(NTG_2020_Map!$AL161=NTG_2020_fr_DEER[[#All],[Version]]),0),MATCH(AQ$2,NTG_2020_fr_DEER[#Headers],0))</f>
        <v>Nonresidential ozone laundry equipment</v>
      </c>
      <c r="AR161" s="48" t="str" cm="1">
        <f t="array" ref="AR161">INDEX(NTG_2020_fr_DEER[#All],MATCH(1,(NTG_2020_Map!$AK161=NTG_2020_fr_DEER[[#All],[NTG_ID]])*(NTG_2020_Map!$AL161=NTG_2020_fr_DEER[[#All],[Version]]),0),MATCH(AR$2,NTG_2020_fr_DEER[#Headers],0))</f>
        <v>Deem</v>
      </c>
      <c r="AS161" s="48" t="str" cm="1">
        <f t="array" ref="AS161">INDEX(NTG_2020_fr_DEER[#All],MATCH(1,(NTG_2020_Map!$AK161=NTG_2020_fr_DEER[[#All],[NTG_ID]])*(NTG_2020_Map!$AL161=NTG_2020_fr_DEER[[#All],[Version]]),0),MATCH(AS$2,NTG_2020_fr_DEER[#Headers],0))</f>
        <v>AOE</v>
      </c>
      <c r="AT161" s="48" t="str" cm="1">
        <f t="array" ref="AT161">INDEX(NTG_2020_fr_DEER[#All],MATCH(1,(NTG_2020_Map!$AK161=NTG_2020_fr_DEER[[#All],[NTG_ID]])*(NTG_2020_Map!$AL161=NTG_2020_fr_DEER[[#All],[Version]]),0),MATCH(AT$2,NTG_2020_fr_DEER[#Headers],0))</f>
        <v>Down</v>
      </c>
      <c r="AU161" s="48" cm="1">
        <f t="array" ref="AU161">INDEX(NTG_2020_fr_DEER[#All],MATCH(1,(NTG_2020_Map!$AK161=NTG_2020_fr_DEER[[#All],[NTG_ID]])*(NTG_2020_Map!$AL161=NTG_2020_fr_DEER[[#All],[Version]]),0),MATCH(AU$2,NTG_2020_fr_DEER[#Headers],0))</f>
        <v>0</v>
      </c>
      <c r="AV161" s="49" t="str" cm="1">
        <f t="array" ref="AV161">INDEX(NTG_2020_fr_DEER[#All],MATCH(1,(NTG_2020_Map!$AK161=NTG_2020_fr_DEER[[#All],[NTG_ID]])*(NTG_2020_Map!$AL161=NTG_2020_fr_DEER[[#All],[Version]]),0),MATCH(AV$2,NTG_2020_fr_DEER[#Headers],0))</f>
        <v>1</v>
      </c>
      <c r="AW161" s="49" t="str" cm="1">
        <f t="array" ref="AW161">INDEX(NTG_2020_fr_DEER[#All],MATCH(1,(NTG_2020_Map!$AK161=NTG_2020_fr_DEER[[#All],[NTG_ID]])*(NTG_2020_Map!$AL161=NTG_2020_fr_DEER[[#All],[Version]]),0),MATCH(AW$2,NTG_2020_fr_DEER[#Headers],0))</f>
        <v>1</v>
      </c>
      <c r="AX161" s="49" t="str" cm="1">
        <f t="array" ref="AX161">INDEX(NTG_2020_fr_DEER[#All],MATCH(1,(NTG_2020_Map!$AK161=NTG_2020_fr_DEER[[#All],[NTG_ID]])*(NTG_2020_Map!$AL161=NTG_2020_fr_DEER[[#All],[Version]]),0),MATCH(AX$2,NTG_2020_fr_DEER[#Headers],0))</f>
        <v>1</v>
      </c>
      <c r="AY161" s="50" cm="1">
        <f t="array" ref="AY161">INDEX(NTG_2020_fr_DEER[#All],MATCH(1,(NTG_2020_Map!$AK161=NTG_2020_fr_DEER[[#All],[NTG_ID]])*(NTG_2020_Map!$AL161=NTG_2020_fr_DEER[[#All],[Version]]),0),MATCH(AY$2,NTG_2020_fr_DEER[#Headers],0))</f>
        <v>45448.631355127312</v>
      </c>
      <c r="AZ161" s="48" t="str" cm="1">
        <f t="array" ref="AZ161">INDEX(NTG_2020_fr_DEER[#All],MATCH(1,(NTG_2020_Map!$AK161=NTG_2020_fr_DEER[[#All],[NTG_ID]])*(NTG_2020_Map!$AL161=NTG_2020_fr_DEER[[#All],[Version]]),0),MATCH(AZ$2,NTG_2020_fr_DEER[#Headers],0))</f>
        <v/>
      </c>
      <c r="BA161" s="48" t="str" cm="1">
        <f t="array" ref="BA161">INDEX(NTG_2020_fr_DEER[#All],MATCH(1,(NTG_2020_Map!$AK161=NTG_2020_fr_DEER[[#All],[NTG_ID]])*(NTG_2020_Map!$AL161=NTG_2020_fr_DEER[[#All],[Version]]),0),MATCH(BA$2,NTG_2020_fr_DEER[#Headers],0))</f>
        <v>Deemed Ex Ante Team</v>
      </c>
      <c r="BB161" s="50" cm="1">
        <f t="array" ref="BB161">INDEX(NTG_2020_fr_DEER[#All],MATCH(1,(NTG_2020_Map!$AK161=NTG_2020_fr_DEER[[#All],[NTG_ID]])*(NTG_2020_Map!$AL161=NTG_2020_fr_DEER[[#All],[Version]]),0),MATCH(BB$2,NTG_2020_fr_DEER[#Headers],0))</f>
        <v>45448.631355127312</v>
      </c>
      <c r="BC161" s="48" t="str" cm="1">
        <f t="array" ref="BC161">INDEX(NTG_2020_fr_DEER[#All],MATCH(1,(NTG_2020_Map!$AK161=NTG_2020_fr_DEER[[#All],[NTG_ID]])*(NTG_2020_Map!$AL161=NTG_2020_fr_DEER[[#All],[Version]]),0),MATCH(BC$2,NTG_2020_fr_DEER[#Headers],0))</f>
        <v>Per Resolution E-5152 DEER2023 Update, pp. A-31-32, per "Final Impact Evaluation - Small/Medium Commercial Final Impact Report, Program Year 2019," CALMAC ID: CPU0225.01, 2021-04-30, p. 1-4.</v>
      </c>
      <c r="BD161" s="48" t="str" cm="1">
        <f t="array" ref="BD161">INDEX(NTG_2020_fr_DEER[#All],MATCH(1,(NTG_2020_Map!$AK159=NTG_2020_fr_DEER[[#All],[NTG_ID]])*(NTG_2020_Map!$AL159=NTG_2020_fr_DEER[[#All],[Version]]),0),MATCH(BD$2,NTG_2020_fr_DEER[#Headers],0))</f>
        <v>Deemed Ex Ante Team</v>
      </c>
    </row>
    <row r="162" spans="1:56" ht="31.5" hidden="1">
      <c r="A162" s="42" t="str">
        <f t="shared" si="32"/>
        <v/>
      </c>
      <c r="B162" s="43" t="str">
        <f t="shared" si="32"/>
        <v/>
      </c>
      <c r="C162" s="43"/>
      <c r="D162" s="43" t="str">
        <f t="shared" si="33"/>
        <v/>
      </c>
      <c r="E162" s="43"/>
      <c r="F162" s="43" t="str">
        <f t="shared" si="34"/>
        <v/>
      </c>
      <c r="G162" s="43"/>
      <c r="H162" s="43" t="str">
        <f t="shared" si="35"/>
        <v/>
      </c>
      <c r="I162" s="43" t="str">
        <f t="shared" si="35"/>
        <v/>
      </c>
      <c r="J162" s="43"/>
      <c r="K162" s="43" t="str">
        <f t="shared" si="37"/>
        <v/>
      </c>
      <c r="L162" s="43" t="str">
        <f t="shared" si="37"/>
        <v/>
      </c>
      <c r="M162" s="43" t="str">
        <f t="shared" si="37"/>
        <v/>
      </c>
      <c r="N162" s="105" t="str">
        <f t="shared" si="37"/>
        <v/>
      </c>
      <c r="O162" s="106" t="str">
        <f t="shared" si="37"/>
        <v/>
      </c>
      <c r="P162" s="113">
        <f t="shared" si="37"/>
        <v>1</v>
      </c>
      <c r="Q162" s="42">
        <f t="shared" si="39"/>
        <v>1</v>
      </c>
      <c r="R162" s="43" t="str">
        <f t="shared" si="39"/>
        <v/>
      </c>
      <c r="S162" s="43" t="str">
        <f t="shared" si="39"/>
        <v/>
      </c>
      <c r="T162" s="43" t="str">
        <f t="shared" si="39"/>
        <v/>
      </c>
      <c r="U162" s="43" t="str">
        <f t="shared" si="39"/>
        <v/>
      </c>
      <c r="V162" s="43" t="str">
        <f t="shared" si="39"/>
        <v/>
      </c>
      <c r="W162" s="43" t="str">
        <f t="shared" si="39"/>
        <v/>
      </c>
      <c r="X162" s="44" t="str">
        <f t="shared" si="39"/>
        <v/>
      </c>
      <c r="Y162" s="42" t="str">
        <f t="shared" si="38"/>
        <v/>
      </c>
      <c r="Z162" s="43" t="str">
        <f t="shared" si="38"/>
        <v/>
      </c>
      <c r="AA162" s="43" t="str">
        <f t="shared" si="38"/>
        <v/>
      </c>
      <c r="AB162" s="43" t="str">
        <f t="shared" si="38"/>
        <v/>
      </c>
      <c r="AC162" s="105" t="str">
        <f t="shared" si="38"/>
        <v/>
      </c>
      <c r="AD162" s="106">
        <f t="shared" si="38"/>
        <v>1</v>
      </c>
      <c r="AE162" s="106">
        <f t="shared" si="38"/>
        <v>1</v>
      </c>
      <c r="AF162" s="106">
        <f t="shared" si="38"/>
        <v>1</v>
      </c>
      <c r="AG162" s="106">
        <f t="shared" si="38"/>
        <v>1</v>
      </c>
      <c r="AH162" s="107">
        <f t="shared" si="38"/>
        <v>1</v>
      </c>
      <c r="AI162" s="96" t="str">
        <f t="shared" si="31"/>
        <v/>
      </c>
      <c r="AJ162" s="45" t="str">
        <f t="shared" si="36"/>
        <v/>
      </c>
      <c r="AK162" s="52" t="s">
        <v>55</v>
      </c>
      <c r="AL162" s="46" t="s">
        <v>698</v>
      </c>
      <c r="AM162" s="47">
        <v>46023</v>
      </c>
      <c r="AN162" s="47" t="str" cm="1">
        <f t="array" ref="AN162">IF(INDEX(NTG_2020_fr_DEER[#All],MATCH(1,(NTG_2020_Map!$AK162=NTG_2020_fr_DEER[[#All],[NTG_ID]])*(NTG_2020_Map!$AL162=NTG_2020_fr_DEER[[#All],[Version]]),0),MATCH(AN$2,NTG_2020_fr_DEER[#Headers],0))=0,"",INDEX(NTG_2020_fr_DEER[#All],MATCH(1,(NTG_2020_Map!$AK162=NTG_2020_fr_DEER[[#All],[NTG_ID]])*(NTG_2020_Map!$AL162=NTG_2020_fr_DEER[[#All],[Version]]),0),MATCH(AN$2,NTG_2020_fr_DEER[#Headers],0)))</f>
        <v/>
      </c>
      <c r="AO162" s="101" cm="1">
        <f t="array" ref="AO162">INDEX(NTG_2020_fr_DEER[#All],MATCH(1,(NTG_2020_Map!$AK162=NTG_2020_fr_DEER[[#All],[NTG_ID]])*(NTG_2020_Map!$AL162=NTG_2020_fr_DEER[[#All],[Version]]),0),MATCH(AO$2,NTG_2020_fr_DEER[#Headers],0))</f>
        <v>0.4</v>
      </c>
      <c r="AP162" s="101" cm="1">
        <f t="array" ref="AP162">INDEX(NTG_2020_fr_DEER[#All],MATCH(1,(NTG_2020_Map!$AK162=NTG_2020_fr_DEER[[#All],[NTG_ID]])*(NTG_2020_Map!$AL162=NTG_2020_fr_DEER[[#All],[Version]]),0),MATCH(AP$2,NTG_2020_fr_DEER[#Headers],0))</f>
        <v>0.4</v>
      </c>
      <c r="AQ162" s="48" t="str" cm="1">
        <f t="array" ref="AQ162">INDEX(NTG_2020_fr_DEER[#All],MATCH(1,(NTG_2020_Map!$AK162=NTG_2020_fr_DEER[[#All],[NTG_ID]])*(NTG_2020_Map!$AL162=NTG_2020_fr_DEER[[#All],[Version]]),0),MATCH(AQ$2,NTG_2020_fr_DEER[#Headers],0))</f>
        <v>VFD installed at process pump</v>
      </c>
      <c r="AR162" s="48" t="str" cm="1">
        <f t="array" ref="AR162">INDEX(NTG_2020_fr_DEER[#All],MATCH(1,(NTG_2020_Map!$AK162=NTG_2020_fr_DEER[[#All],[NTG_ID]])*(NTG_2020_Map!$AL162=NTG_2020_fr_DEER[[#All],[Version]]),0),MATCH(AR$2,NTG_2020_fr_DEER[#Headers],0))</f>
        <v>Deem</v>
      </c>
      <c r="AS162" s="48" t="str" cm="1">
        <f t="array" ref="AS162">INDEX(NTG_2020_fr_DEER[#All],MATCH(1,(NTG_2020_Map!$AK162=NTG_2020_fr_DEER[[#All],[NTG_ID]])*(NTG_2020_Map!$AL162=NTG_2020_fr_DEER[[#All],[Version]]),0),MATCH(AS$2,NTG_2020_fr_DEER[#Headers],0))</f>
        <v>AOE</v>
      </c>
      <c r="AT162" s="48" t="str" cm="1">
        <f t="array" ref="AT162">INDEX(NTG_2020_fr_DEER[#All],MATCH(1,(NTG_2020_Map!$AK162=NTG_2020_fr_DEER[[#All],[NTG_ID]])*(NTG_2020_Map!$AL162=NTG_2020_fr_DEER[[#All],[Version]]),0),MATCH(AT$2,NTG_2020_fr_DEER[#Headers],0))</f>
        <v>Up-Manuf|Mid-Distr|Mid-Retail|Down|DI</v>
      </c>
      <c r="AU162" s="48" cm="1">
        <f t="array" ref="AU162">INDEX(NTG_2020_fr_DEER[#All],MATCH(1,(NTG_2020_Map!$AK162=NTG_2020_fr_DEER[[#All],[NTG_ID]])*(NTG_2020_Map!$AL162=NTG_2020_fr_DEER[[#All],[Version]]),0),MATCH(AU$2,NTG_2020_fr_DEER[#Headers],0))</f>
        <v>0</v>
      </c>
      <c r="AV162" s="49" t="str" cm="1">
        <f t="array" ref="AV162">INDEX(NTG_2020_fr_DEER[#All],MATCH(1,(NTG_2020_Map!$AK162=NTG_2020_fr_DEER[[#All],[NTG_ID]])*(NTG_2020_Map!$AL162=NTG_2020_fr_DEER[[#All],[Version]]),0),MATCH(AV$2,NTG_2020_fr_DEER[#Headers],0))</f>
        <v>1</v>
      </c>
      <c r="AW162" s="49" t="str" cm="1">
        <f t="array" ref="AW162">INDEX(NTG_2020_fr_DEER[#All],MATCH(1,(NTG_2020_Map!$AK162=NTG_2020_fr_DEER[[#All],[NTG_ID]])*(NTG_2020_Map!$AL162=NTG_2020_fr_DEER[[#All],[Version]]),0),MATCH(AW$2,NTG_2020_fr_DEER[#Headers],0))</f>
        <v>1</v>
      </c>
      <c r="AX162" s="49" t="str" cm="1">
        <f t="array" ref="AX162">INDEX(NTG_2020_fr_DEER[#All],MATCH(1,(NTG_2020_Map!$AK162=NTG_2020_fr_DEER[[#All],[NTG_ID]])*(NTG_2020_Map!$AL162=NTG_2020_fr_DEER[[#All],[Version]]),0),MATCH(AX$2,NTG_2020_fr_DEER[#Headers],0))</f>
        <v>1</v>
      </c>
      <c r="AY162" s="50" cm="1">
        <f t="array" ref="AY162">INDEX(NTG_2020_fr_DEER[#All],MATCH(1,(NTG_2020_Map!$AK162=NTG_2020_fr_DEER[[#All],[NTG_ID]])*(NTG_2020_Map!$AL162=NTG_2020_fr_DEER[[#All],[Version]]),0),MATCH(AY$2,NTG_2020_fr_DEER[#Headers],0))</f>
        <v>45448.631355127312</v>
      </c>
      <c r="AZ162" s="48" t="str" cm="1">
        <f t="array" ref="AZ162">INDEX(NTG_2020_fr_DEER[#All],MATCH(1,(NTG_2020_Map!$AK162=NTG_2020_fr_DEER[[#All],[NTG_ID]])*(NTG_2020_Map!$AL162=NTG_2020_fr_DEER[[#All],[Version]]),0),MATCH(AZ$2,NTG_2020_fr_DEER[#Headers],0))</f>
        <v/>
      </c>
      <c r="BA162" s="48" t="str" cm="1">
        <f t="array" ref="BA162">INDEX(NTG_2020_fr_DEER[#All],MATCH(1,(NTG_2020_Map!$AK162=NTG_2020_fr_DEER[[#All],[NTG_ID]])*(NTG_2020_Map!$AL162=NTG_2020_fr_DEER[[#All],[Version]]),0),MATCH(BA$2,NTG_2020_fr_DEER[#Headers],0))</f>
        <v>Deemed Ex Ante Team</v>
      </c>
      <c r="BB162" s="50" cm="1">
        <f t="array" ref="BB162">INDEX(NTG_2020_fr_DEER[#All],MATCH(1,(NTG_2020_Map!$AK162=NTG_2020_fr_DEER[[#All],[NTG_ID]])*(NTG_2020_Map!$AL162=NTG_2020_fr_DEER[[#All],[Version]]),0),MATCH(BB$2,NTG_2020_fr_DEER[#Headers],0))</f>
        <v>45448.631355127312</v>
      </c>
      <c r="BC162" s="48" t="str" cm="1">
        <f t="array" ref="BC162">INDEX(NTG_2020_fr_DEER[#All],MATCH(1,(NTG_2020_Map!$AK162=NTG_2020_fr_DEER[[#All],[NTG_ID]])*(NTG_2020_Map!$AL162=NTG_2020_fr_DEER[[#All],[Version]]),0),MATCH(BC$2,NTG_2020_fr_DEER[#Headers],0))</f>
        <v>Per E-5082; “PY2018 Small/Medium Commercial (SMB) Sector ESPI Impact Evaluation, Final Report,” Itron, March 31.https://pda.energydataweb.com/#!/documents/2361/view.</v>
      </c>
      <c r="BD162" s="48" t="str" cm="1">
        <f t="array" ref="BD162">INDEX(NTG_2020_fr_DEER[#All],MATCH(1,(NTG_2020_Map!$AK160=NTG_2020_fr_DEER[[#All],[NTG_ID]])*(NTG_2020_Map!$AL160=NTG_2020_fr_DEER[[#All],[Version]]),0),MATCH(BD$2,NTG_2020_fr_DEER[#Headers],0))</f>
        <v>Deemed Ex Ante Team</v>
      </c>
    </row>
    <row r="163" spans="1:56" ht="42" hidden="1">
      <c r="A163" s="42" t="str">
        <f t="shared" si="32"/>
        <v/>
      </c>
      <c r="B163" s="43" t="str">
        <f t="shared" si="32"/>
        <v/>
      </c>
      <c r="C163" s="43"/>
      <c r="D163" s="43" t="str">
        <f t="shared" si="33"/>
        <v/>
      </c>
      <c r="E163" s="43"/>
      <c r="F163" s="43" t="str">
        <f t="shared" si="34"/>
        <v/>
      </c>
      <c r="G163" s="43"/>
      <c r="H163" s="43" t="str">
        <f t="shared" si="35"/>
        <v/>
      </c>
      <c r="I163" s="43" t="str">
        <f t="shared" si="35"/>
        <v/>
      </c>
      <c r="J163" s="43"/>
      <c r="K163" s="43" t="str">
        <f t="shared" si="37"/>
        <v/>
      </c>
      <c r="L163" s="43" t="str">
        <f t="shared" si="37"/>
        <v/>
      </c>
      <c r="M163" s="43" t="str">
        <f t="shared" si="37"/>
        <v/>
      </c>
      <c r="N163" s="105" t="str">
        <f t="shared" si="37"/>
        <v/>
      </c>
      <c r="O163" s="106" t="str">
        <f t="shared" si="37"/>
        <v/>
      </c>
      <c r="P163" s="113">
        <f t="shared" si="37"/>
        <v>1</v>
      </c>
      <c r="Q163" s="42">
        <f t="shared" si="39"/>
        <v>1</v>
      </c>
      <c r="R163" s="43">
        <f t="shared" si="39"/>
        <v>1</v>
      </c>
      <c r="S163" s="43">
        <f t="shared" si="39"/>
        <v>1</v>
      </c>
      <c r="T163" s="43">
        <f t="shared" si="39"/>
        <v>1</v>
      </c>
      <c r="U163" s="43">
        <f t="shared" si="39"/>
        <v>1</v>
      </c>
      <c r="V163" s="43">
        <f t="shared" si="39"/>
        <v>1</v>
      </c>
      <c r="W163" s="43">
        <f t="shared" si="39"/>
        <v>1</v>
      </c>
      <c r="X163" s="44">
        <f t="shared" si="39"/>
        <v>1</v>
      </c>
      <c r="Y163" s="42" t="str">
        <f t="shared" si="38"/>
        <v/>
      </c>
      <c r="Z163" s="43" t="str">
        <f t="shared" si="38"/>
        <v/>
      </c>
      <c r="AA163" s="43" t="str">
        <f t="shared" si="38"/>
        <v/>
      </c>
      <c r="AB163" s="43" t="str">
        <f t="shared" si="38"/>
        <v/>
      </c>
      <c r="AC163" s="105" t="str">
        <f t="shared" si="38"/>
        <v/>
      </c>
      <c r="AD163" s="106">
        <f t="shared" si="38"/>
        <v>1</v>
      </c>
      <c r="AE163" s="106">
        <f t="shared" si="38"/>
        <v>1</v>
      </c>
      <c r="AF163" s="106">
        <f t="shared" si="38"/>
        <v>1</v>
      </c>
      <c r="AG163" s="106">
        <f t="shared" si="38"/>
        <v>1</v>
      </c>
      <c r="AH163" s="107">
        <f t="shared" si="38"/>
        <v>1</v>
      </c>
      <c r="AI163" s="96" t="str">
        <f t="shared" si="31"/>
        <v/>
      </c>
      <c r="AJ163" s="45" t="str">
        <f t="shared" si="36"/>
        <v/>
      </c>
      <c r="AK163" s="52" t="s">
        <v>101</v>
      </c>
      <c r="AL163" s="46" t="s">
        <v>698</v>
      </c>
      <c r="AM163" s="47">
        <v>46023</v>
      </c>
      <c r="AN163" s="47" t="str" cm="1">
        <f t="array" ref="AN163">IF(INDEX(NTG_2020_fr_DEER[#All],MATCH(1,(NTG_2020_Map!$AK163=NTG_2020_fr_DEER[[#All],[NTG_ID]])*(NTG_2020_Map!$AL163=NTG_2020_fr_DEER[[#All],[Version]]),0),MATCH(AN$2,NTG_2020_fr_DEER[#Headers],0))=0,"",INDEX(NTG_2020_fr_DEER[#All],MATCH(1,(NTG_2020_Map!$AK163=NTG_2020_fr_DEER[[#All],[NTG_ID]])*(NTG_2020_Map!$AL163=NTG_2020_fr_DEER[[#All],[Version]]),0),MATCH(AN$2,NTG_2020_fr_DEER[#Headers],0)))</f>
        <v/>
      </c>
      <c r="AO163" s="101" cm="1">
        <f t="array" ref="AO163">INDEX(NTG_2020_fr_DEER[#All],MATCH(1,(NTG_2020_Map!$AK163=NTG_2020_fr_DEER[[#All],[NTG_ID]])*(NTG_2020_Map!$AL163=NTG_2020_fr_DEER[[#All],[Version]]),0),MATCH(AO$2,NTG_2020_fr_DEER[#Headers],0))</f>
        <v>0.19</v>
      </c>
      <c r="AP163" s="101" cm="1">
        <f t="array" ref="AP163">INDEX(NTG_2020_fr_DEER[#All],MATCH(1,(NTG_2020_Map!$AK163=NTG_2020_fr_DEER[[#All],[NTG_ID]])*(NTG_2020_Map!$AL163=NTG_2020_fr_DEER[[#All],[Version]]),0),MATCH(AP$2,NTG_2020_fr_DEER[#Headers],0))</f>
        <v>0.19</v>
      </c>
      <c r="AQ163" s="48" t="str" cm="1">
        <f t="array" ref="AQ163">INDEX(NTG_2020_fr_DEER[#All],MATCH(1,(NTG_2020_Map!$AK163=NTG_2020_fr_DEER[[#All],[NTG_ID]])*(NTG_2020_Map!$AL163=NTG_2020_fr_DEER[[#All],[Version]]),0),MATCH(AQ$2,NTG_2020_fr_DEER[#Headers],0))</f>
        <v>Door Gaskets</v>
      </c>
      <c r="AR163" s="48" t="str" cm="1">
        <f t="array" ref="AR163">INDEX(NTG_2020_fr_DEER[#All],MATCH(1,(NTG_2020_Map!$AK163=NTG_2020_fr_DEER[[#All],[NTG_ID]])*(NTG_2020_Map!$AL163=NTG_2020_fr_DEER[[#All],[Version]]),0),MATCH(AR$2,NTG_2020_fr_DEER[#Headers],0))</f>
        <v>Deem</v>
      </c>
      <c r="AS163" s="48" t="str" cm="1">
        <f t="array" ref="AS163">INDEX(NTG_2020_fr_DEER[#All],MATCH(1,(NTG_2020_Map!$AK163=NTG_2020_fr_DEER[[#All],[NTG_ID]])*(NTG_2020_Map!$AL163=NTG_2020_fr_DEER[[#All],[Version]]),0),MATCH(AS$2,NTG_2020_fr_DEER[#Headers],0))</f>
        <v>AOE|AR|BRO-Bhv|BRO-Op|BRO-RCx|BW|NC|NR</v>
      </c>
      <c r="AT163" s="48" t="str" cm="1">
        <f t="array" ref="AT163">INDEX(NTG_2020_fr_DEER[#All],MATCH(1,(NTG_2020_Map!$AK163=NTG_2020_fr_DEER[[#All],[NTG_ID]])*(NTG_2020_Map!$AL163=NTG_2020_fr_DEER[[#All],[Version]]),0),MATCH(AT$2,NTG_2020_fr_DEER[#Headers],0))</f>
        <v>Up-Manuf|Mid-Distr|Mid-Retail|Down|DI</v>
      </c>
      <c r="AU163" s="48" cm="1">
        <f t="array" ref="AU163">INDEX(NTG_2020_fr_DEER[#All],MATCH(1,(NTG_2020_Map!$AK163=NTG_2020_fr_DEER[[#All],[NTG_ID]])*(NTG_2020_Map!$AL163=NTG_2020_fr_DEER[[#All],[Version]]),0),MATCH(AU$2,NTG_2020_fr_DEER[#Headers],0))</f>
        <v>0</v>
      </c>
      <c r="AV163" s="49" t="str" cm="1">
        <f t="array" ref="AV163">INDEX(NTG_2020_fr_DEER[#All],MATCH(1,(NTG_2020_Map!$AK163=NTG_2020_fr_DEER[[#All],[NTG_ID]])*(NTG_2020_Map!$AL163=NTG_2020_fr_DEER[[#All],[Version]]),0),MATCH(AV$2,NTG_2020_fr_DEER[#Headers],0))</f>
        <v>1</v>
      </c>
      <c r="AW163" s="49" t="str" cm="1">
        <f t="array" ref="AW163">INDEX(NTG_2020_fr_DEER[#All],MATCH(1,(NTG_2020_Map!$AK163=NTG_2020_fr_DEER[[#All],[NTG_ID]])*(NTG_2020_Map!$AL163=NTG_2020_fr_DEER[[#All],[Version]]),0),MATCH(AW$2,NTG_2020_fr_DEER[#Headers],0))</f>
        <v>1</v>
      </c>
      <c r="AX163" s="49" t="str" cm="1">
        <f t="array" ref="AX163">INDEX(NTG_2020_fr_DEER[#All],MATCH(1,(NTG_2020_Map!$AK163=NTG_2020_fr_DEER[[#All],[NTG_ID]])*(NTG_2020_Map!$AL163=NTG_2020_fr_DEER[[#All],[Version]]),0),MATCH(AX$2,NTG_2020_fr_DEER[#Headers],0))</f>
        <v>1</v>
      </c>
      <c r="AY163" s="50" cm="1">
        <f t="array" ref="AY163">INDEX(NTG_2020_fr_DEER[#All],MATCH(1,(NTG_2020_Map!$AK163=NTG_2020_fr_DEER[[#All],[NTG_ID]])*(NTG_2020_Map!$AL163=NTG_2020_fr_DEER[[#All],[Version]]),0),MATCH(AY$2,NTG_2020_fr_DEER[#Headers],0))</f>
        <v>45448.631355127312</v>
      </c>
      <c r="AZ163" s="48" t="str" cm="1">
        <f t="array" ref="AZ163">INDEX(NTG_2020_fr_DEER[#All],MATCH(1,(NTG_2020_Map!$AK163=NTG_2020_fr_DEER[[#All],[NTG_ID]])*(NTG_2020_Map!$AL163=NTG_2020_fr_DEER[[#All],[Version]]),0),MATCH(AZ$2,NTG_2020_fr_DEER[#Headers],0))</f>
        <v/>
      </c>
      <c r="BA163" s="48" t="str" cm="1">
        <f t="array" ref="BA163">INDEX(NTG_2020_fr_DEER[#All],MATCH(1,(NTG_2020_Map!$AK163=NTG_2020_fr_DEER[[#All],[NTG_ID]])*(NTG_2020_Map!$AL163=NTG_2020_fr_DEER[[#All],[Version]]),0),MATCH(BA$2,NTG_2020_fr_DEER[#Headers],0))</f>
        <v>Deemed Ex Ante Team</v>
      </c>
      <c r="BB163" s="50" cm="1">
        <f t="array" ref="BB163">INDEX(NTG_2020_fr_DEER[#All],MATCH(1,(NTG_2020_Map!$AK163=NTG_2020_fr_DEER[[#All],[NTG_ID]])*(NTG_2020_Map!$AL163=NTG_2020_fr_DEER[[#All],[Version]]),0),MATCH(BB$2,NTG_2020_fr_DEER[#Headers],0))</f>
        <v>45448.631355127312</v>
      </c>
      <c r="BC163" s="48" t="str" cm="1">
        <f t="array" ref="BC163">INDEX(NTG_2020_fr_DEER[#All],MATCH(1,(NTG_2020_Map!$AK163=NTG_2020_fr_DEER[[#All],[NTG_ID]])*(NTG_2020_Map!$AL163=NTG_2020_fr_DEER[[#All],[Version]]),0),MATCH(BC$2,NTG_2020_fr_DEER[#Headers],0))</f>
        <v/>
      </c>
      <c r="BD163" s="48" t="str" cm="1">
        <f t="array" ref="BD163">INDEX(NTG_2020_fr_DEER[#All],MATCH(1,(NTG_2020_Map!$AK161=NTG_2020_fr_DEER[[#All],[NTG_ID]])*(NTG_2020_Map!$AL161=NTG_2020_fr_DEER[[#All],[Version]]),0),MATCH(BD$2,NTG_2020_fr_DEER[#Headers],0))</f>
        <v>Deemed Ex Ante Team</v>
      </c>
    </row>
    <row r="164" spans="1:56" ht="42" hidden="1">
      <c r="A164" s="42" t="str">
        <f t="shared" ref="A164:B205" si="40">IF(ISERROR(FIND(A$2,$AR164)),"",1)</f>
        <v/>
      </c>
      <c r="B164" s="43" t="str">
        <f t="shared" si="40"/>
        <v/>
      </c>
      <c r="C164" s="43"/>
      <c r="D164" s="43" t="str">
        <f t="shared" si="33"/>
        <v/>
      </c>
      <c r="E164" s="43"/>
      <c r="F164" s="43" t="str">
        <f t="shared" si="34"/>
        <v/>
      </c>
      <c r="G164" s="43"/>
      <c r="H164" s="43" t="str">
        <f t="shared" ref="H164:I205" si="41">IF(ISERROR(FIND(H$2,$AR164)),"",1)</f>
        <v/>
      </c>
      <c r="I164" s="43" t="str">
        <f t="shared" si="41"/>
        <v/>
      </c>
      <c r="J164" s="43"/>
      <c r="K164" s="43" t="str">
        <f t="shared" si="37"/>
        <v/>
      </c>
      <c r="L164" s="43" t="str">
        <f t="shared" si="37"/>
        <v/>
      </c>
      <c r="M164" s="43" t="str">
        <f t="shared" si="37"/>
        <v/>
      </c>
      <c r="N164" s="105" t="str">
        <f t="shared" si="37"/>
        <v/>
      </c>
      <c r="O164" s="106" t="str">
        <f t="shared" si="37"/>
        <v/>
      </c>
      <c r="P164" s="113">
        <f t="shared" si="37"/>
        <v>1</v>
      </c>
      <c r="Q164" s="42">
        <f t="shared" si="39"/>
        <v>1</v>
      </c>
      <c r="R164" s="43">
        <f t="shared" si="39"/>
        <v>1</v>
      </c>
      <c r="S164" s="43">
        <f t="shared" si="39"/>
        <v>1</v>
      </c>
      <c r="T164" s="43">
        <f t="shared" si="39"/>
        <v>1</v>
      </c>
      <c r="U164" s="43">
        <f t="shared" si="39"/>
        <v>1</v>
      </c>
      <c r="V164" s="43">
        <f t="shared" si="39"/>
        <v>1</v>
      </c>
      <c r="W164" s="43">
        <f t="shared" si="39"/>
        <v>1</v>
      </c>
      <c r="X164" s="44">
        <f t="shared" si="39"/>
        <v>1</v>
      </c>
      <c r="Y164" s="42" t="str">
        <f t="shared" si="38"/>
        <v/>
      </c>
      <c r="Z164" s="43" t="str">
        <f t="shared" si="38"/>
        <v/>
      </c>
      <c r="AA164" s="43" t="str">
        <f t="shared" si="38"/>
        <v/>
      </c>
      <c r="AB164" s="43" t="str">
        <f t="shared" si="38"/>
        <v/>
      </c>
      <c r="AC164" s="105" t="str">
        <f t="shared" si="38"/>
        <v/>
      </c>
      <c r="AD164" s="106" t="str">
        <f t="shared" si="38"/>
        <v/>
      </c>
      <c r="AE164" s="106" t="str">
        <f t="shared" si="38"/>
        <v/>
      </c>
      <c r="AF164" s="106" t="str">
        <f t="shared" si="38"/>
        <v/>
      </c>
      <c r="AG164" s="106">
        <f t="shared" si="38"/>
        <v>1</v>
      </c>
      <c r="AH164" s="107">
        <f t="shared" si="38"/>
        <v>1</v>
      </c>
      <c r="AI164" s="96" t="str">
        <f t="shared" si="31"/>
        <v/>
      </c>
      <c r="AJ164" s="45" t="str">
        <f t="shared" si="36"/>
        <v/>
      </c>
      <c r="AK164" s="52" t="s">
        <v>99</v>
      </c>
      <c r="AL164" s="46" t="s">
        <v>698</v>
      </c>
      <c r="AM164" s="47">
        <v>46023</v>
      </c>
      <c r="AN164" s="47" t="str" cm="1">
        <f t="array" ref="AN164">IF(INDEX(NTG_2020_fr_DEER[#All],MATCH(1,(NTG_2020_Map!$AK164=NTG_2020_fr_DEER[[#All],[NTG_ID]])*(NTG_2020_Map!$AL164=NTG_2020_fr_DEER[[#All],[Version]]),0),MATCH(AN$2,NTG_2020_fr_DEER[#Headers],0))=0,"",INDEX(NTG_2020_fr_DEER[#All],MATCH(1,(NTG_2020_Map!$AK164=NTG_2020_fr_DEER[[#All],[NTG_ID]])*(NTG_2020_Map!$AL164=NTG_2020_fr_DEER[[#All],[Version]]),0),MATCH(AN$2,NTG_2020_fr_DEER[#Headers],0)))</f>
        <v/>
      </c>
      <c r="AO164" s="101" cm="1">
        <f t="array" ref="AO164">INDEX(NTG_2020_fr_DEER[#All],MATCH(1,(NTG_2020_Map!$AK164=NTG_2020_fr_DEER[[#All],[NTG_ID]])*(NTG_2020_Map!$AL164=NTG_2020_fr_DEER[[#All],[Version]]),0),MATCH(AO$2,NTG_2020_fr_DEER[#Headers],0))</f>
        <v>0.4</v>
      </c>
      <c r="AP164" s="101" cm="1">
        <f t="array" ref="AP164">INDEX(NTG_2020_fr_DEER[#All],MATCH(1,(NTG_2020_Map!$AK164=NTG_2020_fr_DEER[[#All],[NTG_ID]])*(NTG_2020_Map!$AL164=NTG_2020_fr_DEER[[#All],[Version]]),0),MATCH(AP$2,NTG_2020_fr_DEER[#Headers],0))</f>
        <v>0.4</v>
      </c>
      <c r="AQ164" s="48" t="str" cm="1">
        <f t="array" ref="AQ164">INDEX(NTG_2020_fr_DEER[#All],MATCH(1,(NTG_2020_Map!$AK164=NTG_2020_fr_DEER[[#All],[NTG_ID]])*(NTG_2020_Map!$AL164=NTG_2020_fr_DEER[[#All],[Version]]),0),MATCH(AQ$2,NTG_2020_fr_DEER[#Headers],0))</f>
        <v>Strip Door Curtains</v>
      </c>
      <c r="AR164" s="48" t="str" cm="1">
        <f t="array" ref="AR164">INDEX(NTG_2020_fr_DEER[#All],MATCH(1,(NTG_2020_Map!$AK164=NTG_2020_fr_DEER[[#All],[NTG_ID]])*(NTG_2020_Map!$AL164=NTG_2020_fr_DEER[[#All],[Version]]),0),MATCH(AR$2,NTG_2020_fr_DEER[#Headers],0))</f>
        <v>Deem</v>
      </c>
      <c r="AS164" s="48" t="str" cm="1">
        <f t="array" ref="AS164">INDEX(NTG_2020_fr_DEER[#All],MATCH(1,(NTG_2020_Map!$AK164=NTG_2020_fr_DEER[[#All],[NTG_ID]])*(NTG_2020_Map!$AL164=NTG_2020_fr_DEER[[#All],[Version]]),0),MATCH(AS$2,NTG_2020_fr_DEER[#Headers],0))</f>
        <v>AOE|AR|BRO-Bhv|BRO-Op|BRO-RCx|BW|NC|NR</v>
      </c>
      <c r="AT164" s="48" t="str" cm="1">
        <f t="array" ref="AT164">INDEX(NTG_2020_fr_DEER[#All],MATCH(1,(NTG_2020_Map!$AK164=NTG_2020_fr_DEER[[#All],[NTG_ID]])*(NTG_2020_Map!$AL164=NTG_2020_fr_DEER[[#All],[Version]]),0),MATCH(AT$2,NTG_2020_fr_DEER[#Headers],0))</f>
        <v>Down|DI</v>
      </c>
      <c r="AU164" s="48" cm="1">
        <f t="array" ref="AU164">INDEX(NTG_2020_fr_DEER[#All],MATCH(1,(NTG_2020_Map!$AK164=NTG_2020_fr_DEER[[#All],[NTG_ID]])*(NTG_2020_Map!$AL164=NTG_2020_fr_DEER[[#All],[Version]]),0),MATCH(AU$2,NTG_2020_fr_DEER[#Headers],0))</f>
        <v>0</v>
      </c>
      <c r="AV164" s="49" t="str" cm="1">
        <f t="array" ref="AV164">INDEX(NTG_2020_fr_DEER[#All],MATCH(1,(NTG_2020_Map!$AK164=NTG_2020_fr_DEER[[#All],[NTG_ID]])*(NTG_2020_Map!$AL164=NTG_2020_fr_DEER[[#All],[Version]]),0),MATCH(AV$2,NTG_2020_fr_DEER[#Headers],0))</f>
        <v>1</v>
      </c>
      <c r="AW164" s="49" t="str" cm="1">
        <f t="array" ref="AW164">INDEX(NTG_2020_fr_DEER[#All],MATCH(1,(NTG_2020_Map!$AK164=NTG_2020_fr_DEER[[#All],[NTG_ID]])*(NTG_2020_Map!$AL164=NTG_2020_fr_DEER[[#All],[Version]]),0),MATCH(AW$2,NTG_2020_fr_DEER[#Headers],0))</f>
        <v>1</v>
      </c>
      <c r="AX164" s="49" t="str" cm="1">
        <f t="array" ref="AX164">INDEX(NTG_2020_fr_DEER[#All],MATCH(1,(NTG_2020_Map!$AK164=NTG_2020_fr_DEER[[#All],[NTG_ID]])*(NTG_2020_Map!$AL164=NTG_2020_fr_DEER[[#All],[Version]]),0),MATCH(AX$2,NTG_2020_fr_DEER[#Headers],0))</f>
        <v>1</v>
      </c>
      <c r="AY164" s="50" cm="1">
        <f t="array" ref="AY164">INDEX(NTG_2020_fr_DEER[#All],MATCH(1,(NTG_2020_Map!$AK164=NTG_2020_fr_DEER[[#All],[NTG_ID]])*(NTG_2020_Map!$AL164=NTG_2020_fr_DEER[[#All],[Version]]),0),MATCH(AY$2,NTG_2020_fr_DEER[#Headers],0))</f>
        <v>45448.631355127312</v>
      </c>
      <c r="AZ164" s="48" t="str" cm="1">
        <f t="array" ref="AZ164">INDEX(NTG_2020_fr_DEER[#All],MATCH(1,(NTG_2020_Map!$AK164=NTG_2020_fr_DEER[[#All],[NTG_ID]])*(NTG_2020_Map!$AL164=NTG_2020_fr_DEER[[#All],[Version]]),0),MATCH(AZ$2,NTG_2020_fr_DEER[#Headers],0))</f>
        <v/>
      </c>
      <c r="BA164" s="48" t="str" cm="1">
        <f t="array" ref="BA164">INDEX(NTG_2020_fr_DEER[#All],MATCH(1,(NTG_2020_Map!$AK164=NTG_2020_fr_DEER[[#All],[NTG_ID]])*(NTG_2020_Map!$AL164=NTG_2020_fr_DEER[[#All],[Version]]),0),MATCH(BA$2,NTG_2020_fr_DEER[#Headers],0))</f>
        <v>Deemed Ex Ante Team</v>
      </c>
      <c r="BB164" s="50" cm="1">
        <f t="array" ref="BB164">INDEX(NTG_2020_fr_DEER[#All],MATCH(1,(NTG_2020_Map!$AK164=NTG_2020_fr_DEER[[#All],[NTG_ID]])*(NTG_2020_Map!$AL164=NTG_2020_fr_DEER[[#All],[Version]]),0),MATCH(BB$2,NTG_2020_fr_DEER[#Headers],0))</f>
        <v>45448.631355127312</v>
      </c>
      <c r="BC164" s="48" t="str" cm="1">
        <f t="array" ref="BC164">INDEX(NTG_2020_fr_DEER[#All],MATCH(1,(NTG_2020_Map!$AK164=NTG_2020_fr_DEER[[#All],[NTG_ID]])*(NTG_2020_Map!$AL164=NTG_2020_fr_DEER[[#All],[Version]]),0),MATCH(BC$2,NTG_2020_fr_DEER[#Headers],0))</f>
        <v/>
      </c>
      <c r="BD164" s="48" t="str" cm="1">
        <f t="array" ref="BD164">INDEX(NTG_2020_fr_DEER[#All],MATCH(1,(NTG_2020_Map!$AK162=NTG_2020_fr_DEER[[#All],[NTG_ID]])*(NTG_2020_Map!$AL162=NTG_2020_fr_DEER[[#All],[Version]]),0),MATCH(BD$2,NTG_2020_fr_DEER[#Headers],0))</f>
        <v>Deemed Ex Ante Team</v>
      </c>
    </row>
    <row r="165" spans="1:56" ht="42" hidden="1">
      <c r="A165" s="42" t="str">
        <f t="shared" si="40"/>
        <v/>
      </c>
      <c r="B165" s="43">
        <f t="shared" si="40"/>
        <v>1</v>
      </c>
      <c r="C165" s="43"/>
      <c r="D165" s="43" t="str">
        <f t="shared" si="33"/>
        <v/>
      </c>
      <c r="E165" s="43"/>
      <c r="F165" s="43" t="str">
        <f t="shared" si="34"/>
        <v/>
      </c>
      <c r="G165" s="43"/>
      <c r="H165" s="43" t="str">
        <f t="shared" si="41"/>
        <v/>
      </c>
      <c r="I165" s="43" t="str">
        <f t="shared" si="41"/>
        <v/>
      </c>
      <c r="J165" s="43"/>
      <c r="K165" s="43" t="str">
        <f t="shared" si="37"/>
        <v/>
      </c>
      <c r="L165" s="43" t="str">
        <f t="shared" si="37"/>
        <v/>
      </c>
      <c r="M165" s="43" t="str">
        <f t="shared" si="37"/>
        <v/>
      </c>
      <c r="N165" s="105" t="str">
        <f t="shared" si="37"/>
        <v/>
      </c>
      <c r="O165" s="106" t="str">
        <f t="shared" si="37"/>
        <v/>
      </c>
      <c r="P165" s="113" t="str">
        <f t="shared" si="37"/>
        <v/>
      </c>
      <c r="Q165" s="42">
        <f t="shared" si="39"/>
        <v>1</v>
      </c>
      <c r="R165" s="43">
        <f t="shared" si="39"/>
        <v>1</v>
      </c>
      <c r="S165" s="43">
        <f t="shared" si="39"/>
        <v>1</v>
      </c>
      <c r="T165" s="43">
        <f t="shared" si="39"/>
        <v>1</v>
      </c>
      <c r="U165" s="43">
        <f t="shared" si="39"/>
        <v>1</v>
      </c>
      <c r="V165" s="43">
        <f t="shared" si="39"/>
        <v>1</v>
      </c>
      <c r="W165" s="43">
        <f t="shared" si="39"/>
        <v>1</v>
      </c>
      <c r="X165" s="44">
        <f t="shared" si="39"/>
        <v>1</v>
      </c>
      <c r="Y165" s="42" t="str">
        <f t="shared" si="38"/>
        <v/>
      </c>
      <c r="Z165" s="43" t="str">
        <f t="shared" si="38"/>
        <v/>
      </c>
      <c r="AA165" s="43" t="str">
        <f t="shared" si="38"/>
        <v/>
      </c>
      <c r="AB165" s="43" t="str">
        <f t="shared" si="38"/>
        <v/>
      </c>
      <c r="AC165" s="105" t="str">
        <f t="shared" si="38"/>
        <v/>
      </c>
      <c r="AD165" s="106" t="str">
        <f t="shared" si="38"/>
        <v/>
      </c>
      <c r="AE165" s="106" t="str">
        <f t="shared" si="38"/>
        <v/>
      </c>
      <c r="AF165" s="106" t="str">
        <f t="shared" si="38"/>
        <v/>
      </c>
      <c r="AG165" s="106">
        <f t="shared" si="38"/>
        <v>1</v>
      </c>
      <c r="AH165" s="107">
        <f t="shared" si="38"/>
        <v>1</v>
      </c>
      <c r="AI165" s="96" t="str">
        <f t="shared" si="31"/>
        <v/>
      </c>
      <c r="AJ165" s="45">
        <f t="shared" si="36"/>
        <v>1</v>
      </c>
      <c r="AK165" s="52" t="s">
        <v>97</v>
      </c>
      <c r="AL165" s="46" t="s">
        <v>698</v>
      </c>
      <c r="AM165" s="47">
        <v>46023</v>
      </c>
      <c r="AN165" s="47" t="str" cm="1">
        <f t="array" ref="AN165">IF(INDEX(NTG_2020_fr_DEER[#All],MATCH(1,(NTG_2020_Map!$AK165=NTG_2020_fr_DEER[[#All],[NTG_ID]])*(NTG_2020_Map!$AL165=NTG_2020_fr_DEER[[#All],[Version]]),0),MATCH(AN$2,NTG_2020_fr_DEER[#Headers],0))=0,"",INDEX(NTG_2020_fr_DEER[#All],MATCH(1,(NTG_2020_Map!$AK165=NTG_2020_fr_DEER[[#All],[NTG_ID]])*(NTG_2020_Map!$AL165=NTG_2020_fr_DEER[[#All],[Version]]),0),MATCH(AN$2,NTG_2020_fr_DEER[#Headers],0)))</f>
        <v/>
      </c>
      <c r="AO165" s="101" cm="1">
        <f t="array" ref="AO165">INDEX(NTG_2020_fr_DEER[#All],MATCH(1,(NTG_2020_Map!$AK165=NTG_2020_fr_DEER[[#All],[NTG_ID]])*(NTG_2020_Map!$AL165=NTG_2020_fr_DEER[[#All],[Version]]),0),MATCH(AO$2,NTG_2020_fr_DEER[#Headers],0))</f>
        <v>0.52</v>
      </c>
      <c r="AP165" s="101" cm="1">
        <f t="array" ref="AP165">INDEX(NTG_2020_fr_DEER[#All],MATCH(1,(NTG_2020_Map!$AK165=NTG_2020_fr_DEER[[#All],[NTG_ID]])*(NTG_2020_Map!$AL165=NTG_2020_fr_DEER[[#All],[Version]]),0),MATCH(AP$2,NTG_2020_fr_DEER[#Headers],0))</f>
        <v>0.52</v>
      </c>
      <c r="AQ165" s="48" t="str" cm="1">
        <f t="array" ref="AQ165">INDEX(NTG_2020_fr_DEER[#All],MATCH(1,(NTG_2020_Map!$AK165=NTG_2020_fr_DEER[[#All],[NTG_ID]])*(NTG_2020_Map!$AL165=NTG_2020_fr_DEER[[#All],[Version]]),0),MATCH(AQ$2,NTG_2020_fr_DEER[#Headers],0))</f>
        <v>Steam Traps - industrial non-HVAC application, high &amp; low pressure</v>
      </c>
      <c r="AR165" s="48" t="str" cm="1">
        <f t="array" ref="AR165">INDEX(NTG_2020_fr_DEER[#All],MATCH(1,(NTG_2020_Map!$AK165=NTG_2020_fr_DEER[[#All],[NTG_ID]])*(NTG_2020_Map!$AL165=NTG_2020_fr_DEER[[#All],[Version]]),0),MATCH(AR$2,NTG_2020_fr_DEER[#Headers],0))</f>
        <v>Cust-Gen</v>
      </c>
      <c r="AS165" s="48" t="str" cm="1">
        <f t="array" ref="AS165">INDEX(NTG_2020_fr_DEER[#All],MATCH(1,(NTG_2020_Map!$AK165=NTG_2020_fr_DEER[[#All],[NTG_ID]])*(NTG_2020_Map!$AL165=NTG_2020_fr_DEER[[#All],[Version]]),0),MATCH(AS$2,NTG_2020_fr_DEER[#Headers],0))</f>
        <v>AOE|AR|BRO-Bhv|BRO-Op|BRO-RCx|BW|NC|NR</v>
      </c>
      <c r="AT165" s="48" t="str" cm="1">
        <f t="array" ref="AT165">INDEX(NTG_2020_fr_DEER[#All],MATCH(1,(NTG_2020_Map!$AK165=NTG_2020_fr_DEER[[#All],[NTG_ID]])*(NTG_2020_Map!$AL165=NTG_2020_fr_DEER[[#All],[Version]]),0),MATCH(AT$2,NTG_2020_fr_DEER[#Headers],0))</f>
        <v>Down|DI</v>
      </c>
      <c r="AU165" s="48" cm="1">
        <f t="array" ref="AU165">INDEX(NTG_2020_fr_DEER[#All],MATCH(1,(NTG_2020_Map!$AK165=NTG_2020_fr_DEER[[#All],[NTG_ID]])*(NTG_2020_Map!$AL165=NTG_2020_fr_DEER[[#All],[Version]]),0),MATCH(AU$2,NTG_2020_fr_DEER[#Headers],0))</f>
        <v>0</v>
      </c>
      <c r="AV165" s="49" t="str" cm="1">
        <f t="array" ref="AV165">INDEX(NTG_2020_fr_DEER[#All],MATCH(1,(NTG_2020_Map!$AK165=NTG_2020_fr_DEER[[#All],[NTG_ID]])*(NTG_2020_Map!$AL165=NTG_2020_fr_DEER[[#All],[Version]]),0),MATCH(AV$2,NTG_2020_fr_DEER[#Headers],0))</f>
        <v>1</v>
      </c>
      <c r="AW165" s="49" t="str" cm="1">
        <f t="array" ref="AW165">INDEX(NTG_2020_fr_DEER[#All],MATCH(1,(NTG_2020_Map!$AK165=NTG_2020_fr_DEER[[#All],[NTG_ID]])*(NTG_2020_Map!$AL165=NTG_2020_fr_DEER[[#All],[Version]]),0),MATCH(AW$2,NTG_2020_fr_DEER[#Headers],0))</f>
        <v>1</v>
      </c>
      <c r="AX165" s="49" t="str" cm="1">
        <f t="array" ref="AX165">INDEX(NTG_2020_fr_DEER[#All],MATCH(1,(NTG_2020_Map!$AK165=NTG_2020_fr_DEER[[#All],[NTG_ID]])*(NTG_2020_Map!$AL165=NTG_2020_fr_DEER[[#All],[Version]]),0),MATCH(AX$2,NTG_2020_fr_DEER[#Headers],0))</f>
        <v>1</v>
      </c>
      <c r="AY165" s="50" cm="1">
        <f t="array" ref="AY165">INDEX(NTG_2020_fr_DEER[#All],MATCH(1,(NTG_2020_Map!$AK165=NTG_2020_fr_DEER[[#All],[NTG_ID]])*(NTG_2020_Map!$AL165=NTG_2020_fr_DEER[[#All],[Version]]),0),MATCH(AY$2,NTG_2020_fr_DEER[#Headers],0))</f>
        <v>45448.631355127312</v>
      </c>
      <c r="AZ165" s="48" t="str" cm="1">
        <f t="array" ref="AZ165">INDEX(NTG_2020_fr_DEER[#All],MATCH(1,(NTG_2020_Map!$AK165=NTG_2020_fr_DEER[[#All],[NTG_ID]])*(NTG_2020_Map!$AL165=NTG_2020_fr_DEER[[#All],[Version]]),0),MATCH(AZ$2,NTG_2020_fr_DEER[#Headers],0))</f>
        <v/>
      </c>
      <c r="BA165" s="48" t="str" cm="1">
        <f t="array" ref="BA165">INDEX(NTG_2020_fr_DEER[#All],MATCH(1,(NTG_2020_Map!$AK165=NTG_2020_fr_DEER[[#All],[NTG_ID]])*(NTG_2020_Map!$AL165=NTG_2020_fr_DEER[[#All],[Version]]),0),MATCH(BA$2,NTG_2020_fr_DEER[#Headers],0))</f>
        <v>Deemed Ex Ante Team</v>
      </c>
      <c r="BB165" s="50" cm="1">
        <f t="array" ref="BB165">INDEX(NTG_2020_fr_DEER[#All],MATCH(1,(NTG_2020_Map!$AK165=NTG_2020_fr_DEER[[#All],[NTG_ID]])*(NTG_2020_Map!$AL165=NTG_2020_fr_DEER[[#All],[Version]]),0),MATCH(BB$2,NTG_2020_fr_DEER[#Headers],0))</f>
        <v>45448.631355127312</v>
      </c>
      <c r="BC165" s="48" t="str" cm="1">
        <f t="array" ref="BC165">INDEX(NTG_2020_fr_DEER[#All],MATCH(1,(NTG_2020_Map!$AK165=NTG_2020_fr_DEER[[#All],[NTG_ID]])*(NTG_2020_Map!$AL165=NTG_2020_fr_DEER[[#All],[Version]]),0),MATCH(BC$2,NTG_2020_fr_DEER[#Headers],0))</f>
        <v/>
      </c>
      <c r="BD165" s="48" t="str" cm="1">
        <f t="array" ref="BD165">INDEX(NTG_2020_fr_DEER[#All],MATCH(1,(NTG_2020_Map!$AK163=NTG_2020_fr_DEER[[#All],[NTG_ID]])*(NTG_2020_Map!$AL163=NTG_2020_fr_DEER[[#All],[Version]]),0),MATCH(BD$2,NTG_2020_fr_DEER[#Headers],0))</f>
        <v>Deemed Ex Ante Team</v>
      </c>
    </row>
    <row r="166" spans="1:56" ht="42" hidden="1">
      <c r="A166" s="42" t="str">
        <f t="shared" si="40"/>
        <v/>
      </c>
      <c r="B166" s="43" t="str">
        <f t="shared" si="40"/>
        <v/>
      </c>
      <c r="C166" s="43"/>
      <c r="D166" s="43" t="str">
        <f t="shared" si="33"/>
        <v/>
      </c>
      <c r="E166" s="43"/>
      <c r="F166" s="43" t="str">
        <f t="shared" si="34"/>
        <v/>
      </c>
      <c r="G166" s="43"/>
      <c r="H166" s="43" t="str">
        <f t="shared" si="41"/>
        <v/>
      </c>
      <c r="I166" s="43" t="str">
        <f t="shared" si="41"/>
        <v/>
      </c>
      <c r="J166" s="43"/>
      <c r="K166" s="43" t="str">
        <f t="shared" si="37"/>
        <v/>
      </c>
      <c r="L166" s="43" t="str">
        <f t="shared" si="37"/>
        <v/>
      </c>
      <c r="M166" s="43" t="str">
        <f t="shared" si="37"/>
        <v/>
      </c>
      <c r="N166" s="105" t="str">
        <f t="shared" si="37"/>
        <v/>
      </c>
      <c r="O166" s="106" t="str">
        <f t="shared" si="37"/>
        <v/>
      </c>
      <c r="P166" s="113">
        <f t="shared" si="37"/>
        <v>1</v>
      </c>
      <c r="Q166" s="42">
        <f t="shared" si="39"/>
        <v>1</v>
      </c>
      <c r="R166" s="43">
        <f t="shared" si="39"/>
        <v>1</v>
      </c>
      <c r="S166" s="43">
        <f t="shared" si="39"/>
        <v>1</v>
      </c>
      <c r="T166" s="43">
        <f t="shared" si="39"/>
        <v>1</v>
      </c>
      <c r="U166" s="43">
        <f t="shared" si="39"/>
        <v>1</v>
      </c>
      <c r="V166" s="43">
        <f t="shared" si="39"/>
        <v>1</v>
      </c>
      <c r="W166" s="43">
        <f t="shared" si="39"/>
        <v>1</v>
      </c>
      <c r="X166" s="44">
        <f t="shared" si="39"/>
        <v>1</v>
      </c>
      <c r="Y166" s="42" t="str">
        <f t="shared" si="38"/>
        <v/>
      </c>
      <c r="Z166" s="43" t="str">
        <f t="shared" si="38"/>
        <v/>
      </c>
      <c r="AA166" s="43" t="str">
        <f t="shared" si="38"/>
        <v/>
      </c>
      <c r="AB166" s="43" t="str">
        <f t="shared" si="38"/>
        <v/>
      </c>
      <c r="AC166" s="105" t="str">
        <f t="shared" si="38"/>
        <v/>
      </c>
      <c r="AD166" s="106" t="str">
        <f t="shared" si="38"/>
        <v/>
      </c>
      <c r="AE166" s="106" t="str">
        <f t="shared" si="38"/>
        <v/>
      </c>
      <c r="AF166" s="106" t="str">
        <f t="shared" si="38"/>
        <v/>
      </c>
      <c r="AG166" s="106">
        <f t="shared" si="38"/>
        <v>1</v>
      </c>
      <c r="AH166" s="107">
        <f t="shared" si="38"/>
        <v>1</v>
      </c>
      <c r="AI166" s="96" t="str">
        <f t="shared" si="31"/>
        <v/>
      </c>
      <c r="AJ166" s="45" t="str">
        <f t="shared" si="36"/>
        <v/>
      </c>
      <c r="AK166" s="52" t="s">
        <v>95</v>
      </c>
      <c r="AL166" s="46" t="s">
        <v>698</v>
      </c>
      <c r="AM166" s="47">
        <v>46023</v>
      </c>
      <c r="AN166" s="47" t="str" cm="1">
        <f t="array" ref="AN166">IF(INDEX(NTG_2020_fr_DEER[#All],MATCH(1,(NTG_2020_Map!$AK166=NTG_2020_fr_DEER[[#All],[NTG_ID]])*(NTG_2020_Map!$AL166=NTG_2020_fr_DEER[[#All],[Version]]),0),MATCH(AN$2,NTG_2020_fr_DEER[#Headers],0))=0,"",INDEX(NTG_2020_fr_DEER[#All],MATCH(1,(NTG_2020_Map!$AK166=NTG_2020_fr_DEER[[#All],[NTG_ID]])*(NTG_2020_Map!$AL166=NTG_2020_fr_DEER[[#All],[Version]]),0),MATCH(AN$2,NTG_2020_fr_DEER[#Headers],0)))</f>
        <v/>
      </c>
      <c r="AO166" s="101" cm="1">
        <f t="array" ref="AO166">INDEX(NTG_2020_fr_DEER[#All],MATCH(1,(NTG_2020_Map!$AK166=NTG_2020_fr_DEER[[#All],[NTG_ID]])*(NTG_2020_Map!$AL166=NTG_2020_fr_DEER[[#All],[Version]]),0),MATCH(AO$2,NTG_2020_fr_DEER[#Headers],0))</f>
        <v>0.68</v>
      </c>
      <c r="AP166" s="101" cm="1">
        <f t="array" ref="AP166">INDEX(NTG_2020_fr_DEER[#All],MATCH(1,(NTG_2020_Map!$AK166=NTG_2020_fr_DEER[[#All],[NTG_ID]])*(NTG_2020_Map!$AL166=NTG_2020_fr_DEER[[#All],[Version]]),0),MATCH(AP$2,NTG_2020_fr_DEER[#Headers],0))</f>
        <v>0.68</v>
      </c>
      <c r="AQ166" s="48" t="str" cm="1">
        <f t="array" ref="AQ166">INDEX(NTG_2020_fr_DEER[#All],MATCH(1,(NTG_2020_Map!$AK166=NTG_2020_fr_DEER[[#All],[NTG_ID]])*(NTG_2020_Map!$AL166=NTG_2020_fr_DEER[[#All],[Version]]),0),MATCH(AQ$2,NTG_2020_fr_DEER[#Headers],0))</f>
        <v>Steam Traps - small commerical non-HVAC application</v>
      </c>
      <c r="AR166" s="48" t="str" cm="1">
        <f t="array" ref="AR166">INDEX(NTG_2020_fr_DEER[#All],MATCH(1,(NTG_2020_Map!$AK166=NTG_2020_fr_DEER[[#All],[NTG_ID]])*(NTG_2020_Map!$AL166=NTG_2020_fr_DEER[[#All],[Version]]),0),MATCH(AR$2,NTG_2020_fr_DEER[#Headers],0))</f>
        <v>Deem</v>
      </c>
      <c r="AS166" s="48" t="str" cm="1">
        <f t="array" ref="AS166">INDEX(NTG_2020_fr_DEER[#All],MATCH(1,(NTG_2020_Map!$AK166=NTG_2020_fr_DEER[[#All],[NTG_ID]])*(NTG_2020_Map!$AL166=NTG_2020_fr_DEER[[#All],[Version]]),0),MATCH(AS$2,NTG_2020_fr_DEER[#Headers],0))</f>
        <v>AOE|AR|BRO-Bhv|BRO-Op|BRO-RCx|BW|NC|NR</v>
      </c>
      <c r="AT166" s="48" t="str" cm="1">
        <f t="array" ref="AT166">INDEX(NTG_2020_fr_DEER[#All],MATCH(1,(NTG_2020_Map!$AK166=NTG_2020_fr_DEER[[#All],[NTG_ID]])*(NTG_2020_Map!$AL166=NTG_2020_fr_DEER[[#All],[Version]]),0),MATCH(AT$2,NTG_2020_fr_DEER[#Headers],0))</f>
        <v>Down|DI</v>
      </c>
      <c r="AU166" s="48" cm="1">
        <f t="array" ref="AU166">INDEX(NTG_2020_fr_DEER[#All],MATCH(1,(NTG_2020_Map!$AK166=NTG_2020_fr_DEER[[#All],[NTG_ID]])*(NTG_2020_Map!$AL166=NTG_2020_fr_DEER[[#All],[Version]]),0),MATCH(AU$2,NTG_2020_fr_DEER[#Headers],0))</f>
        <v>0</v>
      </c>
      <c r="AV166" s="49" t="str" cm="1">
        <f t="array" ref="AV166">INDEX(NTG_2020_fr_DEER[#All],MATCH(1,(NTG_2020_Map!$AK166=NTG_2020_fr_DEER[[#All],[NTG_ID]])*(NTG_2020_Map!$AL166=NTG_2020_fr_DEER[[#All],[Version]]),0),MATCH(AV$2,NTG_2020_fr_DEER[#Headers],0))</f>
        <v>1</v>
      </c>
      <c r="AW166" s="49" t="str" cm="1">
        <f t="array" ref="AW166">INDEX(NTG_2020_fr_DEER[#All],MATCH(1,(NTG_2020_Map!$AK166=NTG_2020_fr_DEER[[#All],[NTG_ID]])*(NTG_2020_Map!$AL166=NTG_2020_fr_DEER[[#All],[Version]]),0),MATCH(AW$2,NTG_2020_fr_DEER[#Headers],0))</f>
        <v>1</v>
      </c>
      <c r="AX166" s="49" t="str" cm="1">
        <f t="array" ref="AX166">INDEX(NTG_2020_fr_DEER[#All],MATCH(1,(NTG_2020_Map!$AK166=NTG_2020_fr_DEER[[#All],[NTG_ID]])*(NTG_2020_Map!$AL166=NTG_2020_fr_DEER[[#All],[Version]]),0),MATCH(AX$2,NTG_2020_fr_DEER[#Headers],0))</f>
        <v>1</v>
      </c>
      <c r="AY166" s="50" cm="1">
        <f t="array" ref="AY166">INDEX(NTG_2020_fr_DEER[#All],MATCH(1,(NTG_2020_Map!$AK166=NTG_2020_fr_DEER[[#All],[NTG_ID]])*(NTG_2020_Map!$AL166=NTG_2020_fr_DEER[[#All],[Version]]),0),MATCH(AY$2,NTG_2020_fr_DEER[#Headers],0))</f>
        <v>45448.631355127312</v>
      </c>
      <c r="AZ166" s="48" t="str" cm="1">
        <f t="array" ref="AZ166">INDEX(NTG_2020_fr_DEER[#All],MATCH(1,(NTG_2020_Map!$AK166=NTG_2020_fr_DEER[[#All],[NTG_ID]])*(NTG_2020_Map!$AL166=NTG_2020_fr_DEER[[#All],[Version]]),0),MATCH(AZ$2,NTG_2020_fr_DEER[#Headers],0))</f>
        <v/>
      </c>
      <c r="BA166" s="48" t="str" cm="1">
        <f t="array" ref="BA166">INDEX(NTG_2020_fr_DEER[#All],MATCH(1,(NTG_2020_Map!$AK166=NTG_2020_fr_DEER[[#All],[NTG_ID]])*(NTG_2020_Map!$AL166=NTG_2020_fr_DEER[[#All],[Version]]),0),MATCH(BA$2,NTG_2020_fr_DEER[#Headers],0))</f>
        <v>Deemed Ex Ante Team</v>
      </c>
      <c r="BB166" s="50" cm="1">
        <f t="array" ref="BB166">INDEX(NTG_2020_fr_DEER[#All],MATCH(1,(NTG_2020_Map!$AK166=NTG_2020_fr_DEER[[#All],[NTG_ID]])*(NTG_2020_Map!$AL166=NTG_2020_fr_DEER[[#All],[Version]]),0),MATCH(BB$2,NTG_2020_fr_DEER[#Headers],0))</f>
        <v>45448.631355127312</v>
      </c>
      <c r="BC166" s="48" t="str" cm="1">
        <f t="array" ref="BC166">INDEX(NTG_2020_fr_DEER[#All],MATCH(1,(NTG_2020_Map!$AK166=NTG_2020_fr_DEER[[#All],[NTG_ID]])*(NTG_2020_Map!$AL166=NTG_2020_fr_DEER[[#All],[Version]]),0),MATCH(BC$2,NTG_2020_fr_DEER[#Headers],0))</f>
        <v/>
      </c>
      <c r="BD166" s="48" t="str" cm="1">
        <f t="array" ref="BD166">INDEX(NTG_2020_fr_DEER[#All],MATCH(1,(NTG_2020_Map!$AK164=NTG_2020_fr_DEER[[#All],[NTG_ID]])*(NTG_2020_Map!$AL164=NTG_2020_fr_DEER[[#All],[Version]]),0),MATCH(BD$2,NTG_2020_fr_DEER[#Headers],0))</f>
        <v>Deemed Ex Ante Team</v>
      </c>
    </row>
    <row r="167" spans="1:56" ht="31.5" hidden="1">
      <c r="A167" s="42" t="str">
        <f t="shared" si="40"/>
        <v/>
      </c>
      <c r="B167" s="43">
        <f t="shared" si="40"/>
        <v>1</v>
      </c>
      <c r="C167" s="43"/>
      <c r="D167" s="43" t="str">
        <f t="shared" si="33"/>
        <v/>
      </c>
      <c r="E167" s="43"/>
      <c r="F167" s="43" t="str">
        <f t="shared" si="34"/>
        <v/>
      </c>
      <c r="G167" s="43"/>
      <c r="H167" s="43" t="str">
        <f t="shared" si="41"/>
        <v/>
      </c>
      <c r="I167" s="43" t="str">
        <f t="shared" si="41"/>
        <v/>
      </c>
      <c r="J167" s="43"/>
      <c r="K167" s="43" t="str">
        <f t="shared" si="37"/>
        <v/>
      </c>
      <c r="L167" s="43" t="str">
        <f t="shared" si="37"/>
        <v/>
      </c>
      <c r="M167" s="43" t="str">
        <f t="shared" si="37"/>
        <v/>
      </c>
      <c r="N167" s="105" t="str">
        <f t="shared" si="37"/>
        <v/>
      </c>
      <c r="O167" s="106" t="str">
        <f t="shared" si="37"/>
        <v/>
      </c>
      <c r="P167" s="113" t="str">
        <f t="shared" si="37"/>
        <v/>
      </c>
      <c r="Q167" s="42" t="str">
        <f t="shared" si="39"/>
        <v/>
      </c>
      <c r="R167" s="43" t="str">
        <f t="shared" si="39"/>
        <v/>
      </c>
      <c r="S167" s="43" t="str">
        <f t="shared" si="39"/>
        <v/>
      </c>
      <c r="T167" s="43" t="str">
        <f t="shared" si="39"/>
        <v/>
      </c>
      <c r="U167" s="43" t="str">
        <f t="shared" si="39"/>
        <v/>
      </c>
      <c r="V167" s="43" t="str">
        <f t="shared" si="39"/>
        <v/>
      </c>
      <c r="W167" s="43">
        <f t="shared" si="39"/>
        <v>1</v>
      </c>
      <c r="X167" s="44" t="str">
        <f t="shared" si="39"/>
        <v/>
      </c>
      <c r="Y167" s="42" t="str">
        <f t="shared" si="38"/>
        <v/>
      </c>
      <c r="Z167" s="43" t="str">
        <f t="shared" si="38"/>
        <v/>
      </c>
      <c r="AA167" s="43" t="str">
        <f t="shared" si="38"/>
        <v/>
      </c>
      <c r="AB167" s="43" t="str">
        <f t="shared" si="38"/>
        <v/>
      </c>
      <c r="AC167" s="105" t="str">
        <f t="shared" si="38"/>
        <v/>
      </c>
      <c r="AD167" s="106" t="str">
        <f t="shared" si="38"/>
        <v/>
      </c>
      <c r="AE167" s="106" t="str">
        <f t="shared" si="38"/>
        <v/>
      </c>
      <c r="AF167" s="106" t="str">
        <f t="shared" si="38"/>
        <v/>
      </c>
      <c r="AG167" s="106">
        <f t="shared" si="38"/>
        <v>1</v>
      </c>
      <c r="AH167" s="107">
        <f t="shared" si="38"/>
        <v>1</v>
      </c>
      <c r="AI167" s="96" t="str">
        <f t="shared" si="31"/>
        <v/>
      </c>
      <c r="AJ167" s="45">
        <f t="shared" si="36"/>
        <v>1</v>
      </c>
      <c r="AK167" s="52" t="s">
        <v>93</v>
      </c>
      <c r="AL167" s="46" t="s">
        <v>698</v>
      </c>
      <c r="AM167" s="47">
        <v>46023</v>
      </c>
      <c r="AN167" s="47" t="str" cm="1">
        <f t="array" ref="AN167">IF(INDEX(NTG_2020_fr_DEER[#All],MATCH(1,(NTG_2020_Map!$AK167=NTG_2020_fr_DEER[[#All],[NTG_ID]])*(NTG_2020_Map!$AL167=NTG_2020_fr_DEER[[#All],[Version]]),0),MATCH(AN$2,NTG_2020_fr_DEER[#Headers],0))=0,"",INDEX(NTG_2020_fr_DEER[#All],MATCH(1,(NTG_2020_Map!$AK167=NTG_2020_fr_DEER[[#All],[NTG_ID]])*(NTG_2020_Map!$AL167=NTG_2020_fr_DEER[[#All],[Version]]),0),MATCH(AN$2,NTG_2020_fr_DEER[#Headers],0)))</f>
        <v/>
      </c>
      <c r="AO167" s="101" cm="1">
        <f t="array" ref="AO167">INDEX(NTG_2020_fr_DEER[#All],MATCH(1,(NTG_2020_Map!$AK167=NTG_2020_fr_DEER[[#All],[NTG_ID]])*(NTG_2020_Map!$AL167=NTG_2020_fr_DEER[[#All],[Version]]),0),MATCH(AO$2,NTG_2020_fr_DEER[#Headers],0))</f>
        <v>0.5</v>
      </c>
      <c r="AP167" s="101" cm="1">
        <f t="array" ref="AP167">INDEX(NTG_2020_fr_DEER[#All],MATCH(1,(NTG_2020_Map!$AK167=NTG_2020_fr_DEER[[#All],[NTG_ID]])*(NTG_2020_Map!$AL167=NTG_2020_fr_DEER[[#All],[Version]]),0),MATCH(AP$2,NTG_2020_fr_DEER[#Headers],0))</f>
        <v>0.5</v>
      </c>
      <c r="AQ167" s="48" t="str" cm="1">
        <f t="array" ref="AQ167">INDEX(NTG_2020_fr_DEER[#All],MATCH(1,(NTG_2020_Map!$AK167=NTG_2020_fr_DEER[[#All],[NTG_ID]])*(NTG_2020_Map!$AL167=NTG_2020_fr_DEER[[#All],[Version]]),0),MATCH(AQ$2,NTG_2020_fr_DEER[#Headers],0))</f>
        <v>Nonresidential New Construction: all measures</v>
      </c>
      <c r="AR167" s="48" t="str" cm="1">
        <f t="array" ref="AR167">INDEX(NTG_2020_fr_DEER[#All],MATCH(1,(NTG_2020_Map!$AK167=NTG_2020_fr_DEER[[#All],[NTG_ID]])*(NTG_2020_Map!$AL167=NTG_2020_fr_DEER[[#All],[Version]]),0),MATCH(AR$2,NTG_2020_fr_DEER[#Headers],0))</f>
        <v>Cust-Gen</v>
      </c>
      <c r="AS167" s="48" t="str" cm="1">
        <f t="array" ref="AS167">INDEX(NTG_2020_fr_DEER[#All],MATCH(1,(NTG_2020_Map!$AK167=NTG_2020_fr_DEER[[#All],[NTG_ID]])*(NTG_2020_Map!$AL167=NTG_2020_fr_DEER[[#All],[Version]]),0),MATCH(AS$2,NTG_2020_fr_DEER[#Headers],0))</f>
        <v>NC</v>
      </c>
      <c r="AT167" s="48" t="str" cm="1">
        <f t="array" ref="AT167">INDEX(NTG_2020_fr_DEER[#All],MATCH(1,(NTG_2020_Map!$AK167=NTG_2020_fr_DEER[[#All],[NTG_ID]])*(NTG_2020_Map!$AL167=NTG_2020_fr_DEER[[#All],[Version]]),0),MATCH(AT$2,NTG_2020_fr_DEER[#Headers],0))</f>
        <v>Down|DI</v>
      </c>
      <c r="AU167" s="48" cm="1">
        <f t="array" ref="AU167">INDEX(NTG_2020_fr_DEER[#All],MATCH(1,(NTG_2020_Map!$AK167=NTG_2020_fr_DEER[[#All],[NTG_ID]])*(NTG_2020_Map!$AL167=NTG_2020_fr_DEER[[#All],[Version]]),0),MATCH(AU$2,NTG_2020_fr_DEER[#Headers],0))</f>
        <v>0</v>
      </c>
      <c r="AV167" s="49" t="str" cm="1">
        <f t="array" ref="AV167">INDEX(NTG_2020_fr_DEER[#All],MATCH(1,(NTG_2020_Map!$AK167=NTG_2020_fr_DEER[[#All],[NTG_ID]])*(NTG_2020_Map!$AL167=NTG_2020_fr_DEER[[#All],[Version]]),0),MATCH(AV$2,NTG_2020_fr_DEER[#Headers],0))</f>
        <v>1</v>
      </c>
      <c r="AW167" s="49" t="str" cm="1">
        <f t="array" ref="AW167">INDEX(NTG_2020_fr_DEER[#All],MATCH(1,(NTG_2020_Map!$AK167=NTG_2020_fr_DEER[[#All],[NTG_ID]])*(NTG_2020_Map!$AL167=NTG_2020_fr_DEER[[#All],[Version]]),0),MATCH(AW$2,NTG_2020_fr_DEER[#Headers],0))</f>
        <v>1</v>
      </c>
      <c r="AX167" s="49" t="str" cm="1">
        <f t="array" ref="AX167">INDEX(NTG_2020_fr_DEER[#All],MATCH(1,(NTG_2020_Map!$AK167=NTG_2020_fr_DEER[[#All],[NTG_ID]])*(NTG_2020_Map!$AL167=NTG_2020_fr_DEER[[#All],[Version]]),0),MATCH(AX$2,NTG_2020_fr_DEER[#Headers],0))</f>
        <v>1</v>
      </c>
      <c r="AY167" s="50" cm="1">
        <f t="array" ref="AY167">INDEX(NTG_2020_fr_DEER[#All],MATCH(1,(NTG_2020_Map!$AK167=NTG_2020_fr_DEER[[#All],[NTG_ID]])*(NTG_2020_Map!$AL167=NTG_2020_fr_DEER[[#All],[Version]]),0),MATCH(AY$2,NTG_2020_fr_DEER[#Headers],0))</f>
        <v>45448.631355127312</v>
      </c>
      <c r="AZ167" s="48" t="str" cm="1">
        <f t="array" ref="AZ167">INDEX(NTG_2020_fr_DEER[#All],MATCH(1,(NTG_2020_Map!$AK167=NTG_2020_fr_DEER[[#All],[NTG_ID]])*(NTG_2020_Map!$AL167=NTG_2020_fr_DEER[[#All],[Version]]),0),MATCH(AZ$2,NTG_2020_fr_DEER[#Headers],0))</f>
        <v/>
      </c>
      <c r="BA167" s="48" t="str" cm="1">
        <f t="array" ref="BA167">INDEX(NTG_2020_fr_DEER[#All],MATCH(1,(NTG_2020_Map!$AK167=NTG_2020_fr_DEER[[#All],[NTG_ID]])*(NTG_2020_Map!$AL167=NTG_2020_fr_DEER[[#All],[Version]]),0),MATCH(BA$2,NTG_2020_fr_DEER[#Headers],0))</f>
        <v>Deemed Ex Ante Team</v>
      </c>
      <c r="BB167" s="50" cm="1">
        <f t="array" ref="BB167">INDEX(NTG_2020_fr_DEER[#All],MATCH(1,(NTG_2020_Map!$AK167=NTG_2020_fr_DEER[[#All],[NTG_ID]])*(NTG_2020_Map!$AL167=NTG_2020_fr_DEER[[#All],[Version]]),0),MATCH(BB$2,NTG_2020_fr_DEER[#Headers],0))</f>
        <v>45448.631355127312</v>
      </c>
      <c r="BC167" s="48" t="str" cm="1">
        <f t="array" ref="BC167">INDEX(NTG_2020_fr_DEER[#All],MATCH(1,(NTG_2020_Map!$AK167=NTG_2020_fr_DEER[[#All],[NTG_ID]])*(NTG_2020_Map!$AL167=NTG_2020_fr_DEER[[#All],[Version]]),0),MATCH(BC$2,NTG_2020_fr_DEER[#Headers],0))</f>
        <v/>
      </c>
      <c r="BD167" s="48" t="str" cm="1">
        <f t="array" ref="BD167">INDEX(NTG_2020_fr_DEER[#All],MATCH(1,(NTG_2020_Map!$AK165=NTG_2020_fr_DEER[[#All],[NTG_ID]])*(NTG_2020_Map!$AL165=NTG_2020_fr_DEER[[#All],[Version]]),0),MATCH(BD$2,NTG_2020_fr_DEER[#Headers],0))</f>
        <v>Deemed Ex Ante Team</v>
      </c>
    </row>
    <row r="168" spans="1:56" ht="42" hidden="1">
      <c r="A168" s="42" t="str">
        <f t="shared" si="40"/>
        <v/>
      </c>
      <c r="B168" s="43" t="str">
        <f t="shared" si="40"/>
        <v/>
      </c>
      <c r="C168" s="43"/>
      <c r="D168" s="43">
        <f t="shared" si="33"/>
        <v>1</v>
      </c>
      <c r="E168" s="43"/>
      <c r="F168" s="43">
        <f t="shared" si="34"/>
        <v>1</v>
      </c>
      <c r="G168" s="43"/>
      <c r="H168" s="43" t="str">
        <f t="shared" si="41"/>
        <v/>
      </c>
      <c r="I168" s="43" t="str">
        <f t="shared" si="41"/>
        <v/>
      </c>
      <c r="J168" s="43"/>
      <c r="K168" s="43" t="str">
        <f t="shared" si="37"/>
        <v/>
      </c>
      <c r="L168" s="43" t="str">
        <f t="shared" si="37"/>
        <v/>
      </c>
      <c r="M168" s="43" t="str">
        <f t="shared" si="37"/>
        <v/>
      </c>
      <c r="N168" s="105" t="str">
        <f t="shared" si="37"/>
        <v/>
      </c>
      <c r="O168" s="106" t="str">
        <f t="shared" si="37"/>
        <v/>
      </c>
      <c r="P168" s="113" t="str">
        <f t="shared" si="37"/>
        <v/>
      </c>
      <c r="Q168" s="42">
        <f t="shared" si="39"/>
        <v>1</v>
      </c>
      <c r="R168" s="43">
        <f t="shared" si="39"/>
        <v>1</v>
      </c>
      <c r="S168" s="43">
        <f t="shared" si="39"/>
        <v>1</v>
      </c>
      <c r="T168" s="43">
        <f t="shared" si="39"/>
        <v>1</v>
      </c>
      <c r="U168" s="43">
        <f t="shared" si="39"/>
        <v>1</v>
      </c>
      <c r="V168" s="43">
        <f t="shared" si="39"/>
        <v>1</v>
      </c>
      <c r="W168" s="43" t="str">
        <f t="shared" si="39"/>
        <v/>
      </c>
      <c r="X168" s="44">
        <f t="shared" si="39"/>
        <v>1</v>
      </c>
      <c r="Y168" s="42" t="str">
        <f t="shared" si="38"/>
        <v/>
      </c>
      <c r="Z168" s="43" t="str">
        <f t="shared" si="38"/>
        <v/>
      </c>
      <c r="AA168" s="43" t="str">
        <f t="shared" si="38"/>
        <v/>
      </c>
      <c r="AB168" s="43" t="str">
        <f t="shared" si="38"/>
        <v/>
      </c>
      <c r="AC168" s="105" t="str">
        <f t="shared" si="38"/>
        <v/>
      </c>
      <c r="AD168" s="106">
        <f t="shared" si="38"/>
        <v>1</v>
      </c>
      <c r="AE168" s="106">
        <f t="shared" si="38"/>
        <v>1</v>
      </c>
      <c r="AF168" s="106">
        <f t="shared" si="38"/>
        <v>1</v>
      </c>
      <c r="AG168" s="106">
        <f t="shared" si="38"/>
        <v>1</v>
      </c>
      <c r="AH168" s="107">
        <f t="shared" si="38"/>
        <v>1</v>
      </c>
      <c r="AI168" s="96" t="str">
        <f t="shared" si="31"/>
        <v/>
      </c>
      <c r="AJ168" s="45">
        <f t="shared" si="36"/>
        <v>1</v>
      </c>
      <c r="AK168" s="52" t="s">
        <v>74</v>
      </c>
      <c r="AL168" s="46" t="s">
        <v>698</v>
      </c>
      <c r="AM168" s="47">
        <v>46023</v>
      </c>
      <c r="AN168" s="47" t="str" cm="1">
        <f t="array" ref="AN168">IF(INDEX(NTG_2020_fr_DEER[#All],MATCH(1,(NTG_2020_Map!$AK168=NTG_2020_fr_DEER[[#All],[NTG_ID]])*(NTG_2020_Map!$AL168=NTG_2020_fr_DEER[[#All],[Version]]),0),MATCH(AN$2,NTG_2020_fr_DEER[#Headers],0))=0,"",INDEX(NTG_2020_fr_DEER[#All],MATCH(1,(NTG_2020_Map!$AK168=NTG_2020_fr_DEER[[#All],[NTG_ID]])*(NTG_2020_Map!$AL168=NTG_2020_fr_DEER[[#All],[Version]]),0),MATCH(AN$2,NTG_2020_fr_DEER[#Headers],0)))</f>
        <v/>
      </c>
      <c r="AO168" s="101" cm="1">
        <f t="array" ref="AO168">INDEX(NTG_2020_fr_DEER[#All],MATCH(1,(NTG_2020_Map!$AK168=NTG_2020_fr_DEER[[#All],[NTG_ID]])*(NTG_2020_Map!$AL168=NTG_2020_fr_DEER[[#All],[Version]]),0),MATCH(AO$2,NTG_2020_fr_DEER[#Headers],0))</f>
        <v>0.95</v>
      </c>
      <c r="AP168" s="101" cm="1">
        <f t="array" ref="AP168">INDEX(NTG_2020_fr_DEER[#All],MATCH(1,(NTG_2020_Map!$AK168=NTG_2020_fr_DEER[[#All],[NTG_ID]])*(NTG_2020_Map!$AL168=NTG_2020_fr_DEER[[#All],[Version]]),0),MATCH(AP$2,NTG_2020_fr_DEER[#Headers],0))</f>
        <v>0.95</v>
      </c>
      <c r="AQ168" s="48" t="str" cm="1">
        <f t="array" ref="AQ168">INDEX(NTG_2020_fr_DEER[#All],MATCH(1,(NTG_2020_Map!$AK168=NTG_2020_fr_DEER[[#All],[NTG_ID]])*(NTG_2020_Map!$AL168=NTG_2020_fr_DEER[[#All],[Version]]),0),MATCH(AQ$2,NTG_2020_fr_DEER[#Headers],0))</f>
        <v>Measures at nonresidential building (E-4952)</v>
      </c>
      <c r="AR168" s="48" t="str" cm="1">
        <f t="array" ref="AR168">INDEX(NTG_2020_fr_DEER[#All],MATCH(1,(NTG_2020_Map!$AK168=NTG_2020_fr_DEER[[#All],[NTG_ID]])*(NTG_2020_Map!$AL168=NTG_2020_fr_DEER[[#All],[Version]]),0),MATCH(AR$2,NTG_2020_fr_DEER[#Headers],0))</f>
        <v>Cust-NMEC-Pop|Cust-NMEC-Site</v>
      </c>
      <c r="AS168" s="48" t="str" cm="1">
        <f t="array" ref="AS168">INDEX(NTG_2020_fr_DEER[#All],MATCH(1,(NTG_2020_Map!$AK168=NTG_2020_fr_DEER[[#All],[NTG_ID]])*(NTG_2020_Map!$AL168=NTG_2020_fr_DEER[[#All],[Version]]),0),MATCH(AS$2,NTG_2020_fr_DEER[#Headers],0))</f>
        <v>AOE|AR|BRO-Bhv|BRO-Op|BRO-RCx|BW|NR</v>
      </c>
      <c r="AT168" s="48" t="str" cm="1">
        <f t="array" ref="AT168">INDEX(NTG_2020_fr_DEER[#All],MATCH(1,(NTG_2020_Map!$AK168=NTG_2020_fr_DEER[[#All],[NTG_ID]])*(NTG_2020_Map!$AL168=NTG_2020_fr_DEER[[#All],[Version]]),0),MATCH(AT$2,NTG_2020_fr_DEER[#Headers],0))</f>
        <v>Up-Manuf|Mid-Distr|Mid-Retail|Down|DI</v>
      </c>
      <c r="AU168" s="48" cm="1">
        <f t="array" ref="AU168">INDEX(NTG_2020_fr_DEER[#All],MATCH(1,(NTG_2020_Map!$AK168=NTG_2020_fr_DEER[[#All],[NTG_ID]])*(NTG_2020_Map!$AL168=NTG_2020_fr_DEER[[#All],[Version]]),0),MATCH(AU$2,NTG_2020_fr_DEER[#Headers],0))</f>
        <v>0</v>
      </c>
      <c r="AV168" s="49" t="str" cm="1">
        <f t="array" ref="AV168">INDEX(NTG_2020_fr_DEER[#All],MATCH(1,(NTG_2020_Map!$AK168=NTG_2020_fr_DEER[[#All],[NTG_ID]])*(NTG_2020_Map!$AL168=NTG_2020_fr_DEER[[#All],[Version]]),0),MATCH(AV$2,NTG_2020_fr_DEER[#Headers],0))</f>
        <v>1</v>
      </c>
      <c r="AW168" s="49" t="str" cm="1">
        <f t="array" ref="AW168">INDEX(NTG_2020_fr_DEER[#All],MATCH(1,(NTG_2020_Map!$AK168=NTG_2020_fr_DEER[[#All],[NTG_ID]])*(NTG_2020_Map!$AL168=NTG_2020_fr_DEER[[#All],[Version]]),0),MATCH(AW$2,NTG_2020_fr_DEER[#Headers],0))</f>
        <v>1</v>
      </c>
      <c r="AX168" s="49" t="str" cm="1">
        <f t="array" ref="AX168">INDEX(NTG_2020_fr_DEER[#All],MATCH(1,(NTG_2020_Map!$AK168=NTG_2020_fr_DEER[[#All],[NTG_ID]])*(NTG_2020_Map!$AL168=NTG_2020_fr_DEER[[#All],[Version]]),0),MATCH(AX$2,NTG_2020_fr_DEER[#Headers],0))</f>
        <v>1</v>
      </c>
      <c r="AY168" s="50" cm="1">
        <f t="array" ref="AY168">INDEX(NTG_2020_fr_DEER[#All],MATCH(1,(NTG_2020_Map!$AK168=NTG_2020_fr_DEER[[#All],[NTG_ID]])*(NTG_2020_Map!$AL168=NTG_2020_fr_DEER[[#All],[Version]]),0),MATCH(AY$2,NTG_2020_fr_DEER[#Headers],0))</f>
        <v>45448.631355127312</v>
      </c>
      <c r="AZ168" s="48" t="str" cm="1">
        <f t="array" ref="AZ168">INDEX(NTG_2020_fr_DEER[#All],MATCH(1,(NTG_2020_Map!$AK168=NTG_2020_fr_DEER[[#All],[NTG_ID]])*(NTG_2020_Map!$AL168=NTG_2020_fr_DEER[[#All],[Version]]),0),MATCH(AZ$2,NTG_2020_fr_DEER[#Headers],0))</f>
        <v/>
      </c>
      <c r="BA168" s="48" t="str" cm="1">
        <f t="array" ref="BA168">INDEX(NTG_2020_fr_DEER[#All],MATCH(1,(NTG_2020_Map!$AK168=NTG_2020_fr_DEER[[#All],[NTG_ID]])*(NTG_2020_Map!$AL168=NTG_2020_fr_DEER[[#All],[Version]]),0),MATCH(BA$2,NTG_2020_fr_DEER[#Headers],0))</f>
        <v>Deemed Ex Ante Team</v>
      </c>
      <c r="BB168" s="50" cm="1">
        <f t="array" ref="BB168">INDEX(NTG_2020_fr_DEER[#All],MATCH(1,(NTG_2020_Map!$AK168=NTG_2020_fr_DEER[[#All],[NTG_ID]])*(NTG_2020_Map!$AL168=NTG_2020_fr_DEER[[#All],[Version]]),0),MATCH(BB$2,NTG_2020_fr_DEER[#Headers],0))</f>
        <v>45448.631355127312</v>
      </c>
      <c r="BC168" s="48" t="str" cm="1">
        <f t="array" ref="BC168">INDEX(NTG_2020_fr_DEER[#All],MATCH(1,(NTG_2020_Map!$AK168=NTG_2020_fr_DEER[[#All],[NTG_ID]])*(NTG_2020_Map!$AL168=NTG_2020_fr_DEER[[#All],[Version]]),0),MATCH(BC$2,NTG_2020_fr_DEER[#Headers],0))</f>
        <v/>
      </c>
      <c r="BD168" s="48" t="str" cm="1">
        <f t="array" ref="BD168">INDEX(NTG_2020_fr_DEER[#All],MATCH(1,(NTG_2020_Map!$AK166=NTG_2020_fr_DEER[[#All],[NTG_ID]])*(NTG_2020_Map!$AL166=NTG_2020_fr_DEER[[#All],[Version]]),0),MATCH(BD$2,NTG_2020_fr_DEER[#Headers],0))</f>
        <v>Deemed Ex Ante Team</v>
      </c>
    </row>
    <row r="169" spans="1:56" ht="31.5" hidden="1">
      <c r="A169" s="42" t="str">
        <f t="shared" si="40"/>
        <v/>
      </c>
      <c r="B169" s="43">
        <f t="shared" si="40"/>
        <v>1</v>
      </c>
      <c r="C169" s="43"/>
      <c r="D169" s="43" t="str">
        <f t="shared" si="33"/>
        <v/>
      </c>
      <c r="E169" s="43"/>
      <c r="F169" s="43" t="str">
        <f t="shared" si="34"/>
        <v/>
      </c>
      <c r="G169" s="43"/>
      <c r="H169" s="43" t="str">
        <f t="shared" si="41"/>
        <v/>
      </c>
      <c r="I169" s="43" t="str">
        <f t="shared" si="41"/>
        <v/>
      </c>
      <c r="J169" s="43"/>
      <c r="K169" s="43" t="str">
        <f t="shared" si="37"/>
        <v/>
      </c>
      <c r="L169" s="43" t="str">
        <f t="shared" si="37"/>
        <v/>
      </c>
      <c r="M169" s="43" t="str">
        <f t="shared" si="37"/>
        <v/>
      </c>
      <c r="N169" s="105" t="str">
        <f t="shared" si="37"/>
        <v/>
      </c>
      <c r="O169" s="106" t="str">
        <f t="shared" si="37"/>
        <v/>
      </c>
      <c r="P169" s="113" t="str">
        <f t="shared" si="37"/>
        <v/>
      </c>
      <c r="Q169" s="42" t="str">
        <f t="shared" si="39"/>
        <v/>
      </c>
      <c r="R169" s="43" t="str">
        <f t="shared" si="39"/>
        <v/>
      </c>
      <c r="S169" s="43" t="str">
        <f t="shared" si="39"/>
        <v/>
      </c>
      <c r="T169" s="43" t="str">
        <f t="shared" si="39"/>
        <v/>
      </c>
      <c r="U169" s="43" t="str">
        <f t="shared" si="39"/>
        <v/>
      </c>
      <c r="V169" s="43">
        <f t="shared" si="39"/>
        <v>1</v>
      </c>
      <c r="W169" s="43" t="str">
        <f t="shared" si="39"/>
        <v/>
      </c>
      <c r="X169" s="44" t="str">
        <f t="shared" si="39"/>
        <v/>
      </c>
      <c r="Y169" s="42" t="str">
        <f t="shared" si="38"/>
        <v/>
      </c>
      <c r="Z169" s="43" t="str">
        <f t="shared" si="38"/>
        <v/>
      </c>
      <c r="AA169" s="43" t="str">
        <f t="shared" si="38"/>
        <v/>
      </c>
      <c r="AB169" s="43" t="str">
        <f t="shared" si="38"/>
        <v/>
      </c>
      <c r="AC169" s="105" t="str">
        <f t="shared" si="38"/>
        <v/>
      </c>
      <c r="AD169" s="106" t="str">
        <f t="shared" ref="Y169:AH194" si="42">IF(ISERROR(FIND(AD$2,$AT169)),"",1)</f>
        <v/>
      </c>
      <c r="AE169" s="106" t="str">
        <f t="shared" si="42"/>
        <v/>
      </c>
      <c r="AF169" s="106" t="str">
        <f t="shared" si="42"/>
        <v/>
      </c>
      <c r="AG169" s="106">
        <f t="shared" si="42"/>
        <v>1</v>
      </c>
      <c r="AH169" s="107">
        <f t="shared" si="42"/>
        <v>1</v>
      </c>
      <c r="AI169" s="96" t="str">
        <f t="shared" si="31"/>
        <v/>
      </c>
      <c r="AJ169" s="45">
        <f t="shared" si="36"/>
        <v>1</v>
      </c>
      <c r="AK169" s="52" t="s">
        <v>90</v>
      </c>
      <c r="AL169" s="46" t="s">
        <v>698</v>
      </c>
      <c r="AM169" s="47">
        <v>46023</v>
      </c>
      <c r="AN169" s="47" t="str" cm="1">
        <f t="array" ref="AN169">IF(INDEX(NTG_2020_fr_DEER[#All],MATCH(1,(NTG_2020_Map!$AK169=NTG_2020_fr_DEER[[#All],[NTG_ID]])*(NTG_2020_Map!$AL169=NTG_2020_fr_DEER[[#All],[Version]]),0),MATCH(AN$2,NTG_2020_fr_DEER[#Headers],0))=0,"",INDEX(NTG_2020_fr_DEER[#All],MATCH(1,(NTG_2020_Map!$AK169=NTG_2020_fr_DEER[[#All],[NTG_ID]])*(NTG_2020_Map!$AL169=NTG_2020_fr_DEER[[#All],[Version]]),0),MATCH(AN$2,NTG_2020_fr_DEER[#Headers],0)))</f>
        <v/>
      </c>
      <c r="AO169" s="101" cm="1">
        <f t="array" ref="AO169">INDEX(NTG_2020_fr_DEER[#All],MATCH(1,(NTG_2020_Map!$AK169=NTG_2020_fr_DEER[[#All],[NTG_ID]])*(NTG_2020_Map!$AL169=NTG_2020_fr_DEER[[#All],[Version]]),0),MATCH(AO$2,NTG_2020_fr_DEER[#Headers],0))</f>
        <v>0.63</v>
      </c>
      <c r="AP169" s="101" cm="1">
        <f t="array" ref="AP169">INDEX(NTG_2020_fr_DEER[#All],MATCH(1,(NTG_2020_Map!$AK169=NTG_2020_fr_DEER[[#All],[NTG_ID]])*(NTG_2020_Map!$AL169=NTG_2020_fr_DEER[[#All],[Version]]),0),MATCH(AP$2,NTG_2020_fr_DEER[#Headers],0))</f>
        <v>0.63</v>
      </c>
      <c r="AQ169" s="48" t="str" cm="1">
        <f t="array" ref="AQ169">INDEX(NTG_2020_fr_DEER[#All],MATCH(1,(NTG_2020_Map!$AK169=NTG_2020_fr_DEER[[#All],[NTG_ID]])*(NTG_2020_Map!$AL169=NTG_2020_fr_DEER[[#All],[Version]]),0),MATCH(AQ$2,NTG_2020_fr_DEER[#Headers],0))</f>
        <v>Greenhouse heat curtain</v>
      </c>
      <c r="AR169" s="48" t="str" cm="1">
        <f t="array" ref="AR169">INDEX(NTG_2020_fr_DEER[#All],MATCH(1,(NTG_2020_Map!$AK169=NTG_2020_fr_DEER[[#All],[NTG_ID]])*(NTG_2020_Map!$AL169=NTG_2020_fr_DEER[[#All],[Version]]),0),MATCH(AR$2,NTG_2020_fr_DEER[#Headers],0))</f>
        <v>Cust-Gen</v>
      </c>
      <c r="AS169" s="48" t="str" cm="1">
        <f t="array" ref="AS169">INDEX(NTG_2020_fr_DEER[#All],MATCH(1,(NTG_2020_Map!$AK169=NTG_2020_fr_DEER[[#All],[NTG_ID]])*(NTG_2020_Map!$AL169=NTG_2020_fr_DEER[[#All],[Version]]),0),MATCH(AS$2,NTG_2020_fr_DEER[#Headers],0))</f>
        <v>BW</v>
      </c>
      <c r="AT169" s="48" t="str" cm="1">
        <f t="array" ref="AT169">INDEX(NTG_2020_fr_DEER[#All],MATCH(1,(NTG_2020_Map!$AK169=NTG_2020_fr_DEER[[#All],[NTG_ID]])*(NTG_2020_Map!$AL169=NTG_2020_fr_DEER[[#All],[Version]]),0),MATCH(AT$2,NTG_2020_fr_DEER[#Headers],0))</f>
        <v>Down|DI</v>
      </c>
      <c r="AU169" s="48" cm="1">
        <f t="array" ref="AU169">INDEX(NTG_2020_fr_DEER[#All],MATCH(1,(NTG_2020_Map!$AK169=NTG_2020_fr_DEER[[#All],[NTG_ID]])*(NTG_2020_Map!$AL169=NTG_2020_fr_DEER[[#All],[Version]]),0),MATCH(AU$2,NTG_2020_fr_DEER[#Headers],0))</f>
        <v>0</v>
      </c>
      <c r="AV169" s="49" t="str" cm="1">
        <f t="array" ref="AV169">INDEX(NTG_2020_fr_DEER[#All],MATCH(1,(NTG_2020_Map!$AK169=NTG_2020_fr_DEER[[#All],[NTG_ID]])*(NTG_2020_Map!$AL169=NTG_2020_fr_DEER[[#All],[Version]]),0),MATCH(AV$2,NTG_2020_fr_DEER[#Headers],0))</f>
        <v>1</v>
      </c>
      <c r="AW169" s="49" t="str" cm="1">
        <f t="array" ref="AW169">INDEX(NTG_2020_fr_DEER[#All],MATCH(1,(NTG_2020_Map!$AK169=NTG_2020_fr_DEER[[#All],[NTG_ID]])*(NTG_2020_Map!$AL169=NTG_2020_fr_DEER[[#All],[Version]]),0),MATCH(AW$2,NTG_2020_fr_DEER[#Headers],0))</f>
        <v>1</v>
      </c>
      <c r="AX169" s="49" t="str" cm="1">
        <f t="array" ref="AX169">INDEX(NTG_2020_fr_DEER[#All],MATCH(1,(NTG_2020_Map!$AK169=NTG_2020_fr_DEER[[#All],[NTG_ID]])*(NTG_2020_Map!$AL169=NTG_2020_fr_DEER[[#All],[Version]]),0),MATCH(AX$2,NTG_2020_fr_DEER[#Headers],0))</f>
        <v>1</v>
      </c>
      <c r="AY169" s="50" cm="1">
        <f t="array" ref="AY169">INDEX(NTG_2020_fr_DEER[#All],MATCH(1,(NTG_2020_Map!$AK169=NTG_2020_fr_DEER[[#All],[NTG_ID]])*(NTG_2020_Map!$AL169=NTG_2020_fr_DEER[[#All],[Version]]),0),MATCH(AY$2,NTG_2020_fr_DEER[#Headers],0))</f>
        <v>45448.631355127312</v>
      </c>
      <c r="AZ169" s="48" t="str" cm="1">
        <f t="array" ref="AZ169">INDEX(NTG_2020_fr_DEER[#All],MATCH(1,(NTG_2020_Map!$AK169=NTG_2020_fr_DEER[[#All],[NTG_ID]])*(NTG_2020_Map!$AL169=NTG_2020_fr_DEER[[#All],[Version]]),0),MATCH(AZ$2,NTG_2020_fr_DEER[#Headers],0))</f>
        <v/>
      </c>
      <c r="BA169" s="48" t="str" cm="1">
        <f t="array" ref="BA169">INDEX(NTG_2020_fr_DEER[#All],MATCH(1,(NTG_2020_Map!$AK169=NTG_2020_fr_DEER[[#All],[NTG_ID]])*(NTG_2020_Map!$AL169=NTG_2020_fr_DEER[[#All],[Version]]),0),MATCH(BA$2,NTG_2020_fr_DEER[#Headers],0))</f>
        <v>Deemed Ex Ante Team</v>
      </c>
      <c r="BB169" s="50" cm="1">
        <f t="array" ref="BB169">INDEX(NTG_2020_fr_DEER[#All],MATCH(1,(NTG_2020_Map!$AK169=NTG_2020_fr_DEER[[#All],[NTG_ID]])*(NTG_2020_Map!$AL169=NTG_2020_fr_DEER[[#All],[Version]]),0),MATCH(BB$2,NTG_2020_fr_DEER[#Headers],0))</f>
        <v>45448.631355127312</v>
      </c>
      <c r="BC169" s="48" t="str" cm="1">
        <f t="array" ref="BC169">INDEX(NTG_2020_fr_DEER[#All],MATCH(1,(NTG_2020_Map!$AK169=NTG_2020_fr_DEER[[#All],[NTG_ID]])*(NTG_2020_Map!$AL169=NTG_2020_fr_DEER[[#All],[Version]]),0),MATCH(BC$2,NTG_2020_fr_DEER[#Headers],0))</f>
        <v>Per Resolution E-5221 DEER2024</v>
      </c>
      <c r="BD169" s="48" t="str" cm="1">
        <f t="array" ref="BD169">INDEX(NTG_2020_fr_DEER[#All],MATCH(1,(NTG_2020_Map!$AK167=NTG_2020_fr_DEER[[#All],[NTG_ID]])*(NTG_2020_Map!$AL167=NTG_2020_fr_DEER[[#All],[Version]]),0),MATCH(BD$2,NTG_2020_fr_DEER[#Headers],0))</f>
        <v>Deemed Ex Ante Team</v>
      </c>
    </row>
    <row r="170" spans="1:56" ht="31.5" hidden="1">
      <c r="A170" s="42" t="str">
        <f t="shared" si="40"/>
        <v/>
      </c>
      <c r="B170" s="43" t="str">
        <f t="shared" si="40"/>
        <v/>
      </c>
      <c r="C170" s="43"/>
      <c r="D170" s="43" t="str">
        <f t="shared" si="33"/>
        <v/>
      </c>
      <c r="E170" s="43"/>
      <c r="F170" s="43" t="str">
        <f t="shared" si="34"/>
        <v/>
      </c>
      <c r="G170" s="43"/>
      <c r="H170" s="43" t="str">
        <f t="shared" si="41"/>
        <v/>
      </c>
      <c r="I170" s="43" t="str">
        <f t="shared" si="41"/>
        <v/>
      </c>
      <c r="J170" s="43"/>
      <c r="K170" s="43" t="str">
        <f t="shared" si="37"/>
        <v/>
      </c>
      <c r="L170" s="43" t="str">
        <f t="shared" si="37"/>
        <v/>
      </c>
      <c r="M170" s="43" t="str">
        <f t="shared" si="37"/>
        <v/>
      </c>
      <c r="N170" s="105" t="str">
        <f t="shared" si="37"/>
        <v/>
      </c>
      <c r="O170" s="106" t="str">
        <f t="shared" si="37"/>
        <v/>
      </c>
      <c r="P170" s="113">
        <f t="shared" si="37"/>
        <v>1</v>
      </c>
      <c r="Q170" s="42" t="str">
        <f t="shared" si="39"/>
        <v/>
      </c>
      <c r="R170" s="43" t="str">
        <f t="shared" si="39"/>
        <v/>
      </c>
      <c r="S170" s="43" t="str">
        <f t="shared" si="39"/>
        <v/>
      </c>
      <c r="T170" s="43" t="str">
        <f t="shared" si="39"/>
        <v/>
      </c>
      <c r="U170" s="43" t="str">
        <f t="shared" si="39"/>
        <v/>
      </c>
      <c r="V170" s="43">
        <f t="shared" si="39"/>
        <v>1</v>
      </c>
      <c r="W170" s="43" t="str">
        <f t="shared" si="39"/>
        <v/>
      </c>
      <c r="X170" s="44" t="str">
        <f t="shared" si="39"/>
        <v/>
      </c>
      <c r="Y170" s="42" t="str">
        <f t="shared" si="42"/>
        <v/>
      </c>
      <c r="Z170" s="43" t="str">
        <f t="shared" si="42"/>
        <v/>
      </c>
      <c r="AA170" s="43" t="str">
        <f t="shared" si="42"/>
        <v/>
      </c>
      <c r="AB170" s="43" t="str">
        <f t="shared" si="42"/>
        <v/>
      </c>
      <c r="AC170" s="105" t="str">
        <f t="shared" si="42"/>
        <v/>
      </c>
      <c r="AD170" s="106" t="str">
        <f t="shared" si="42"/>
        <v/>
      </c>
      <c r="AE170" s="106" t="str">
        <f t="shared" si="42"/>
        <v/>
      </c>
      <c r="AF170" s="106" t="str">
        <f t="shared" si="42"/>
        <v/>
      </c>
      <c r="AG170" s="106">
        <f t="shared" si="42"/>
        <v>1</v>
      </c>
      <c r="AH170" s="107">
        <f t="shared" si="42"/>
        <v>1</v>
      </c>
      <c r="AI170" s="96" t="str">
        <f t="shared" si="31"/>
        <v/>
      </c>
      <c r="AJ170" s="45" t="str">
        <f t="shared" si="36"/>
        <v/>
      </c>
      <c r="AK170" s="52" t="s">
        <v>89</v>
      </c>
      <c r="AL170" s="46" t="s">
        <v>698</v>
      </c>
      <c r="AM170" s="47">
        <v>46023</v>
      </c>
      <c r="AN170" s="47" t="str" cm="1">
        <f t="array" ref="AN170">IF(INDEX(NTG_2020_fr_DEER[#All],MATCH(1,(NTG_2020_Map!$AK170=NTG_2020_fr_DEER[[#All],[NTG_ID]])*(NTG_2020_Map!$AL170=NTG_2020_fr_DEER[[#All],[Version]]),0),MATCH(AN$2,NTG_2020_fr_DEER[#Headers],0))=0,"",INDEX(NTG_2020_fr_DEER[#All],MATCH(1,(NTG_2020_Map!$AK170=NTG_2020_fr_DEER[[#All],[NTG_ID]])*(NTG_2020_Map!$AL170=NTG_2020_fr_DEER[[#All],[Version]]),0),MATCH(AN$2,NTG_2020_fr_DEER[#Headers],0)))</f>
        <v/>
      </c>
      <c r="AO170" s="101" cm="1">
        <f t="array" ref="AO170">INDEX(NTG_2020_fr_DEER[#All],MATCH(1,(NTG_2020_Map!$AK170=NTG_2020_fr_DEER[[#All],[NTG_ID]])*(NTG_2020_Map!$AL170=NTG_2020_fr_DEER[[#All],[Version]]),0),MATCH(AO$2,NTG_2020_fr_DEER[#Headers],0))</f>
        <v>0.63</v>
      </c>
      <c r="AP170" s="101" cm="1">
        <f t="array" ref="AP170">INDEX(NTG_2020_fr_DEER[#All],MATCH(1,(NTG_2020_Map!$AK170=NTG_2020_fr_DEER[[#All],[NTG_ID]])*(NTG_2020_Map!$AL170=NTG_2020_fr_DEER[[#All],[Version]]),0),MATCH(AP$2,NTG_2020_fr_DEER[#Headers],0))</f>
        <v>0.63</v>
      </c>
      <c r="AQ170" s="48" t="str" cm="1">
        <f t="array" ref="AQ170">INDEX(NTG_2020_fr_DEER[#All],MATCH(1,(NTG_2020_Map!$AK170=NTG_2020_fr_DEER[[#All],[NTG_ID]])*(NTG_2020_Map!$AL170=NTG_2020_fr_DEER[[#All],[Version]]),0),MATCH(AQ$2,NTG_2020_fr_DEER[#Headers],0))</f>
        <v>Greenhouse heat curtain</v>
      </c>
      <c r="AR170" s="48" t="str" cm="1">
        <f t="array" ref="AR170">INDEX(NTG_2020_fr_DEER[#All],MATCH(1,(NTG_2020_Map!$AK170=NTG_2020_fr_DEER[[#All],[NTG_ID]])*(NTG_2020_Map!$AL170=NTG_2020_fr_DEER[[#All],[Version]]),0),MATCH(AR$2,NTG_2020_fr_DEER[#Headers],0))</f>
        <v>Deem</v>
      </c>
      <c r="AS170" s="48" t="str" cm="1">
        <f t="array" ref="AS170">INDEX(NTG_2020_fr_DEER[#All],MATCH(1,(NTG_2020_Map!$AK170=NTG_2020_fr_DEER[[#All],[NTG_ID]])*(NTG_2020_Map!$AL170=NTG_2020_fr_DEER[[#All],[Version]]),0),MATCH(AS$2,NTG_2020_fr_DEER[#Headers],0))</f>
        <v>BW</v>
      </c>
      <c r="AT170" s="48" t="str" cm="1">
        <f t="array" ref="AT170">INDEX(NTG_2020_fr_DEER[#All],MATCH(1,(NTG_2020_Map!$AK170=NTG_2020_fr_DEER[[#All],[NTG_ID]])*(NTG_2020_Map!$AL170=NTG_2020_fr_DEER[[#All],[Version]]),0),MATCH(AT$2,NTG_2020_fr_DEER[#Headers],0))</f>
        <v>Down|DI</v>
      </c>
      <c r="AU170" s="48" cm="1">
        <f t="array" ref="AU170">INDEX(NTG_2020_fr_DEER[#All],MATCH(1,(NTG_2020_Map!$AK170=NTG_2020_fr_DEER[[#All],[NTG_ID]])*(NTG_2020_Map!$AL170=NTG_2020_fr_DEER[[#All],[Version]]),0),MATCH(AU$2,NTG_2020_fr_DEER[#Headers],0))</f>
        <v>0</v>
      </c>
      <c r="AV170" s="49" t="str" cm="1">
        <f t="array" ref="AV170">INDEX(NTG_2020_fr_DEER[#All],MATCH(1,(NTG_2020_Map!$AK170=NTG_2020_fr_DEER[[#All],[NTG_ID]])*(NTG_2020_Map!$AL170=NTG_2020_fr_DEER[[#All],[Version]]),0),MATCH(AV$2,NTG_2020_fr_DEER[#Headers],0))</f>
        <v>1</v>
      </c>
      <c r="AW170" s="49" t="str" cm="1">
        <f t="array" ref="AW170">INDEX(NTG_2020_fr_DEER[#All],MATCH(1,(NTG_2020_Map!$AK170=NTG_2020_fr_DEER[[#All],[NTG_ID]])*(NTG_2020_Map!$AL170=NTG_2020_fr_DEER[[#All],[Version]]),0),MATCH(AW$2,NTG_2020_fr_DEER[#Headers],0))</f>
        <v>1</v>
      </c>
      <c r="AX170" s="49" t="str" cm="1">
        <f t="array" ref="AX170">INDEX(NTG_2020_fr_DEER[#All],MATCH(1,(NTG_2020_Map!$AK170=NTG_2020_fr_DEER[[#All],[NTG_ID]])*(NTG_2020_Map!$AL170=NTG_2020_fr_DEER[[#All],[Version]]),0),MATCH(AX$2,NTG_2020_fr_DEER[#Headers],0))</f>
        <v>1</v>
      </c>
      <c r="AY170" s="50" cm="1">
        <f t="array" ref="AY170">INDEX(NTG_2020_fr_DEER[#All],MATCH(1,(NTG_2020_Map!$AK170=NTG_2020_fr_DEER[[#All],[NTG_ID]])*(NTG_2020_Map!$AL170=NTG_2020_fr_DEER[[#All],[Version]]),0),MATCH(AY$2,NTG_2020_fr_DEER[#Headers],0))</f>
        <v>45448.631355127312</v>
      </c>
      <c r="AZ170" s="48" t="str" cm="1">
        <f t="array" ref="AZ170">INDEX(NTG_2020_fr_DEER[#All],MATCH(1,(NTG_2020_Map!$AK170=NTG_2020_fr_DEER[[#All],[NTG_ID]])*(NTG_2020_Map!$AL170=NTG_2020_fr_DEER[[#All],[Version]]),0),MATCH(AZ$2,NTG_2020_fr_DEER[#Headers],0))</f>
        <v/>
      </c>
      <c r="BA170" s="48" t="str" cm="1">
        <f t="array" ref="BA170">INDEX(NTG_2020_fr_DEER[#All],MATCH(1,(NTG_2020_Map!$AK170=NTG_2020_fr_DEER[[#All],[NTG_ID]])*(NTG_2020_Map!$AL170=NTG_2020_fr_DEER[[#All],[Version]]),0),MATCH(BA$2,NTG_2020_fr_DEER[#Headers],0))</f>
        <v>Deemed Ex Ante Team</v>
      </c>
      <c r="BB170" s="50" cm="1">
        <f t="array" ref="BB170">INDEX(NTG_2020_fr_DEER[#All],MATCH(1,(NTG_2020_Map!$AK170=NTG_2020_fr_DEER[[#All],[NTG_ID]])*(NTG_2020_Map!$AL170=NTG_2020_fr_DEER[[#All],[Version]]),0),MATCH(BB$2,NTG_2020_fr_DEER[#Headers],0))</f>
        <v>45448.631355127312</v>
      </c>
      <c r="BC170" s="48" t="str" cm="1">
        <f t="array" ref="BC170">INDEX(NTG_2020_fr_DEER[#All],MATCH(1,(NTG_2020_Map!$AK170=NTG_2020_fr_DEER[[#All],[NTG_ID]])*(NTG_2020_Map!$AL170=NTG_2020_fr_DEER[[#All],[Version]]),0),MATCH(BC$2,NTG_2020_fr_DEER[#Headers],0))</f>
        <v>Per Resolution E-5221 DEER2024</v>
      </c>
      <c r="BD170" s="48" t="str" cm="1">
        <f t="array" ref="BD170">INDEX(NTG_2020_fr_DEER[#All],MATCH(1,(NTG_2020_Map!$AK168=NTG_2020_fr_DEER[[#All],[NTG_ID]])*(NTG_2020_Map!$AL168=NTG_2020_fr_DEER[[#All],[Version]]),0),MATCH(BD$2,NTG_2020_fr_DEER[#Headers],0))</f>
        <v>Deemed Ex Ante Team</v>
      </c>
    </row>
    <row r="171" spans="1:56" ht="31.5" hidden="1">
      <c r="A171" s="42" t="str">
        <f t="shared" si="40"/>
        <v/>
      </c>
      <c r="B171" s="43">
        <f t="shared" si="40"/>
        <v>1</v>
      </c>
      <c r="C171" s="43"/>
      <c r="D171" s="43" t="str">
        <f t="shared" si="33"/>
        <v/>
      </c>
      <c r="E171" s="43"/>
      <c r="F171" s="43" t="str">
        <f t="shared" si="34"/>
        <v/>
      </c>
      <c r="G171" s="43"/>
      <c r="H171" s="43" t="str">
        <f t="shared" si="41"/>
        <v/>
      </c>
      <c r="I171" s="43" t="str">
        <f t="shared" si="41"/>
        <v/>
      </c>
      <c r="J171" s="43"/>
      <c r="K171" s="43" t="str">
        <f t="shared" si="37"/>
        <v/>
      </c>
      <c r="L171" s="43" t="str">
        <f t="shared" si="37"/>
        <v/>
      </c>
      <c r="M171" s="43" t="str">
        <f t="shared" si="37"/>
        <v/>
      </c>
      <c r="N171" s="105" t="str">
        <f t="shared" si="37"/>
        <v/>
      </c>
      <c r="O171" s="106" t="str">
        <f t="shared" si="37"/>
        <v/>
      </c>
      <c r="P171" s="113" t="str">
        <f t="shared" si="37"/>
        <v/>
      </c>
      <c r="Q171" s="42" t="str">
        <f t="shared" si="39"/>
        <v/>
      </c>
      <c r="R171" s="43" t="str">
        <f t="shared" si="39"/>
        <v/>
      </c>
      <c r="S171" s="43" t="str">
        <f t="shared" si="39"/>
        <v/>
      </c>
      <c r="T171" s="43" t="str">
        <f t="shared" si="39"/>
        <v/>
      </c>
      <c r="U171" s="43" t="str">
        <f t="shared" si="39"/>
        <v/>
      </c>
      <c r="V171" s="43">
        <f t="shared" si="39"/>
        <v>1</v>
      </c>
      <c r="W171" s="43" t="str">
        <f t="shared" si="39"/>
        <v/>
      </c>
      <c r="X171" s="44" t="str">
        <f t="shared" si="39"/>
        <v/>
      </c>
      <c r="Y171" s="42" t="str">
        <f t="shared" si="42"/>
        <v/>
      </c>
      <c r="Z171" s="43" t="str">
        <f t="shared" si="42"/>
        <v/>
      </c>
      <c r="AA171" s="43" t="str">
        <f t="shared" si="42"/>
        <v/>
      </c>
      <c r="AB171" s="43" t="str">
        <f t="shared" si="42"/>
        <v/>
      </c>
      <c r="AC171" s="105" t="str">
        <f t="shared" si="42"/>
        <v/>
      </c>
      <c r="AD171" s="106" t="str">
        <f t="shared" si="42"/>
        <v/>
      </c>
      <c r="AE171" s="106" t="str">
        <f t="shared" si="42"/>
        <v/>
      </c>
      <c r="AF171" s="106" t="str">
        <f t="shared" si="42"/>
        <v/>
      </c>
      <c r="AG171" s="106">
        <f t="shared" si="42"/>
        <v>1</v>
      </c>
      <c r="AH171" s="107">
        <f t="shared" si="42"/>
        <v>1</v>
      </c>
      <c r="AI171" s="96" t="str">
        <f t="shared" si="31"/>
        <v/>
      </c>
      <c r="AJ171" s="45">
        <f t="shared" si="36"/>
        <v>1</v>
      </c>
      <c r="AK171" s="52" t="s">
        <v>87</v>
      </c>
      <c r="AL171" s="46" t="s">
        <v>698</v>
      </c>
      <c r="AM171" s="47">
        <v>46023</v>
      </c>
      <c r="AN171" s="47" t="str" cm="1">
        <f t="array" ref="AN171">IF(INDEX(NTG_2020_fr_DEER[#All],MATCH(1,(NTG_2020_Map!$AK171=NTG_2020_fr_DEER[[#All],[NTG_ID]])*(NTG_2020_Map!$AL171=NTG_2020_fr_DEER[[#All],[Version]]),0),MATCH(AN$2,NTG_2020_fr_DEER[#Headers],0))=0,"",INDEX(NTG_2020_fr_DEER[#All],MATCH(1,(NTG_2020_Map!$AK171=NTG_2020_fr_DEER[[#All],[NTG_ID]])*(NTG_2020_Map!$AL171=NTG_2020_fr_DEER[[#All],[Version]]),0),MATCH(AN$2,NTG_2020_fr_DEER[#Headers],0)))</f>
        <v/>
      </c>
      <c r="AO171" s="101" cm="1">
        <f t="array" ref="AO171">INDEX(NTG_2020_fr_DEER[#All],MATCH(1,(NTG_2020_Map!$AK171=NTG_2020_fr_DEER[[#All],[NTG_ID]])*(NTG_2020_Map!$AL171=NTG_2020_fr_DEER[[#All],[Version]]),0),MATCH(AO$2,NTG_2020_fr_DEER[#Headers],0))</f>
        <v>0.46</v>
      </c>
      <c r="AP171" s="101" cm="1">
        <f t="array" ref="AP171">INDEX(NTG_2020_fr_DEER[#All],MATCH(1,(NTG_2020_Map!$AK171=NTG_2020_fr_DEER[[#All],[NTG_ID]])*(NTG_2020_Map!$AL171=NTG_2020_fr_DEER[[#All],[Version]]),0),MATCH(AP$2,NTG_2020_fr_DEER[#Headers],0))</f>
        <v>0.46</v>
      </c>
      <c r="AQ171" s="48" t="str" cm="1">
        <f t="array" ref="AQ171">INDEX(NTG_2020_fr_DEER[#All],MATCH(1,(NTG_2020_Map!$AK171=NTG_2020_fr_DEER[[#All],[NTG_ID]])*(NTG_2020_Map!$AL171=NTG_2020_fr_DEER[[#All],[Version]]),0),MATCH(AQ$2,NTG_2020_fr_DEER[#Headers],0))</f>
        <v>Greenhouse infrared film</v>
      </c>
      <c r="AR171" s="48" t="str" cm="1">
        <f t="array" ref="AR171">INDEX(NTG_2020_fr_DEER[#All],MATCH(1,(NTG_2020_Map!$AK171=NTG_2020_fr_DEER[[#All],[NTG_ID]])*(NTG_2020_Map!$AL171=NTG_2020_fr_DEER[[#All],[Version]]),0),MATCH(AR$2,NTG_2020_fr_DEER[#Headers],0))</f>
        <v>Cust-Gen</v>
      </c>
      <c r="AS171" s="48" t="str" cm="1">
        <f t="array" ref="AS171">INDEX(NTG_2020_fr_DEER[#All],MATCH(1,(NTG_2020_Map!$AK171=NTG_2020_fr_DEER[[#All],[NTG_ID]])*(NTG_2020_Map!$AL171=NTG_2020_fr_DEER[[#All],[Version]]),0),MATCH(AS$2,NTG_2020_fr_DEER[#Headers],0))</f>
        <v>BW</v>
      </c>
      <c r="AT171" s="48" t="str" cm="1">
        <f t="array" ref="AT171">INDEX(NTG_2020_fr_DEER[#All],MATCH(1,(NTG_2020_Map!$AK171=NTG_2020_fr_DEER[[#All],[NTG_ID]])*(NTG_2020_Map!$AL171=NTG_2020_fr_DEER[[#All],[Version]]),0),MATCH(AT$2,NTG_2020_fr_DEER[#Headers],0))</f>
        <v>Down|DI</v>
      </c>
      <c r="AU171" s="48" cm="1">
        <f t="array" ref="AU171">INDEX(NTG_2020_fr_DEER[#All],MATCH(1,(NTG_2020_Map!$AK171=NTG_2020_fr_DEER[[#All],[NTG_ID]])*(NTG_2020_Map!$AL171=NTG_2020_fr_DEER[[#All],[Version]]),0),MATCH(AU$2,NTG_2020_fr_DEER[#Headers],0))</f>
        <v>0</v>
      </c>
      <c r="AV171" s="49" t="str" cm="1">
        <f t="array" ref="AV171">INDEX(NTG_2020_fr_DEER[#All],MATCH(1,(NTG_2020_Map!$AK171=NTG_2020_fr_DEER[[#All],[NTG_ID]])*(NTG_2020_Map!$AL171=NTG_2020_fr_DEER[[#All],[Version]]),0),MATCH(AV$2,NTG_2020_fr_DEER[#Headers],0))</f>
        <v>1</v>
      </c>
      <c r="AW171" s="49" t="str" cm="1">
        <f t="array" ref="AW171">INDEX(NTG_2020_fr_DEER[#All],MATCH(1,(NTG_2020_Map!$AK171=NTG_2020_fr_DEER[[#All],[NTG_ID]])*(NTG_2020_Map!$AL171=NTG_2020_fr_DEER[[#All],[Version]]),0),MATCH(AW$2,NTG_2020_fr_DEER[#Headers],0))</f>
        <v>1</v>
      </c>
      <c r="AX171" s="49" t="str" cm="1">
        <f t="array" ref="AX171">INDEX(NTG_2020_fr_DEER[#All],MATCH(1,(NTG_2020_Map!$AK171=NTG_2020_fr_DEER[[#All],[NTG_ID]])*(NTG_2020_Map!$AL171=NTG_2020_fr_DEER[[#All],[Version]]),0),MATCH(AX$2,NTG_2020_fr_DEER[#Headers],0))</f>
        <v>1</v>
      </c>
      <c r="AY171" s="50" cm="1">
        <f t="array" ref="AY171">INDEX(NTG_2020_fr_DEER[#All],MATCH(1,(NTG_2020_Map!$AK171=NTG_2020_fr_DEER[[#All],[NTG_ID]])*(NTG_2020_Map!$AL171=NTG_2020_fr_DEER[[#All],[Version]]),0),MATCH(AY$2,NTG_2020_fr_DEER[#Headers],0))</f>
        <v>45448.631355127312</v>
      </c>
      <c r="AZ171" s="48" t="str" cm="1">
        <f t="array" ref="AZ171">INDEX(NTG_2020_fr_DEER[#All],MATCH(1,(NTG_2020_Map!$AK171=NTG_2020_fr_DEER[[#All],[NTG_ID]])*(NTG_2020_Map!$AL171=NTG_2020_fr_DEER[[#All],[Version]]),0),MATCH(AZ$2,NTG_2020_fr_DEER[#Headers],0))</f>
        <v/>
      </c>
      <c r="BA171" s="48" t="str" cm="1">
        <f t="array" ref="BA171">INDEX(NTG_2020_fr_DEER[#All],MATCH(1,(NTG_2020_Map!$AK171=NTG_2020_fr_DEER[[#All],[NTG_ID]])*(NTG_2020_Map!$AL171=NTG_2020_fr_DEER[[#All],[Version]]),0),MATCH(BA$2,NTG_2020_fr_DEER[#Headers],0))</f>
        <v>Deemed Ex Ante Team</v>
      </c>
      <c r="BB171" s="50" cm="1">
        <f t="array" ref="BB171">INDEX(NTG_2020_fr_DEER[#All],MATCH(1,(NTG_2020_Map!$AK171=NTG_2020_fr_DEER[[#All],[NTG_ID]])*(NTG_2020_Map!$AL171=NTG_2020_fr_DEER[[#All],[Version]]),0),MATCH(BB$2,NTG_2020_fr_DEER[#Headers],0))</f>
        <v>45448.631355127312</v>
      </c>
      <c r="BC171" s="48" t="str" cm="1">
        <f t="array" ref="BC171">INDEX(NTG_2020_fr_DEER[#All],MATCH(1,(NTG_2020_Map!$AK171=NTG_2020_fr_DEER[[#All],[NTG_ID]])*(NTG_2020_Map!$AL171=NTG_2020_fr_DEER[[#All],[Version]]),0),MATCH(BC$2,NTG_2020_fr_DEER[#Headers],0))</f>
        <v>Per Resolution E-5221 DEER2024</v>
      </c>
      <c r="BD171" s="48" t="str" cm="1">
        <f t="array" ref="BD171">INDEX(NTG_2020_fr_DEER[#All],MATCH(1,(NTG_2020_Map!$AK169=NTG_2020_fr_DEER[[#All],[NTG_ID]])*(NTG_2020_Map!$AL169=NTG_2020_fr_DEER[[#All],[Version]]),0),MATCH(BD$2,NTG_2020_fr_DEER[#Headers],0))</f>
        <v>Deemed Ex Ante Team</v>
      </c>
    </row>
    <row r="172" spans="1:56" ht="31.5" hidden="1">
      <c r="A172" s="42" t="str">
        <f t="shared" si="40"/>
        <v/>
      </c>
      <c r="B172" s="43" t="str">
        <f t="shared" si="40"/>
        <v/>
      </c>
      <c r="C172" s="43"/>
      <c r="D172" s="43" t="str">
        <f t="shared" si="33"/>
        <v/>
      </c>
      <c r="E172" s="43"/>
      <c r="F172" s="43" t="str">
        <f t="shared" si="34"/>
        <v/>
      </c>
      <c r="G172" s="43"/>
      <c r="H172" s="43" t="str">
        <f t="shared" si="41"/>
        <v/>
      </c>
      <c r="I172" s="43" t="str">
        <f t="shared" si="41"/>
        <v/>
      </c>
      <c r="J172" s="43"/>
      <c r="K172" s="43" t="str">
        <f t="shared" si="37"/>
        <v/>
      </c>
      <c r="L172" s="43" t="str">
        <f t="shared" si="37"/>
        <v/>
      </c>
      <c r="M172" s="43" t="str">
        <f t="shared" si="37"/>
        <v/>
      </c>
      <c r="N172" s="105" t="str">
        <f t="shared" si="37"/>
        <v/>
      </c>
      <c r="O172" s="106" t="str">
        <f t="shared" si="37"/>
        <v/>
      </c>
      <c r="P172" s="113">
        <f t="shared" si="37"/>
        <v>1</v>
      </c>
      <c r="Q172" s="42" t="str">
        <f t="shared" si="39"/>
        <v/>
      </c>
      <c r="R172" s="43" t="str">
        <f t="shared" si="39"/>
        <v/>
      </c>
      <c r="S172" s="43" t="str">
        <f t="shared" si="39"/>
        <v/>
      </c>
      <c r="T172" s="43" t="str">
        <f t="shared" si="39"/>
        <v/>
      </c>
      <c r="U172" s="43" t="str">
        <f t="shared" si="39"/>
        <v/>
      </c>
      <c r="V172" s="43">
        <f t="shared" si="39"/>
        <v>1</v>
      </c>
      <c r="W172" s="43" t="str">
        <f t="shared" si="39"/>
        <v/>
      </c>
      <c r="X172" s="44" t="str">
        <f t="shared" si="39"/>
        <v/>
      </c>
      <c r="Y172" s="42" t="str">
        <f t="shared" si="42"/>
        <v/>
      </c>
      <c r="Z172" s="43" t="str">
        <f t="shared" si="42"/>
        <v/>
      </c>
      <c r="AA172" s="43" t="str">
        <f t="shared" si="42"/>
        <v/>
      </c>
      <c r="AB172" s="43" t="str">
        <f t="shared" si="42"/>
        <v/>
      </c>
      <c r="AC172" s="105" t="str">
        <f t="shared" si="42"/>
        <v/>
      </c>
      <c r="AD172" s="106" t="str">
        <f t="shared" si="42"/>
        <v/>
      </c>
      <c r="AE172" s="106" t="str">
        <f t="shared" si="42"/>
        <v/>
      </c>
      <c r="AF172" s="106" t="str">
        <f t="shared" si="42"/>
        <v/>
      </c>
      <c r="AG172" s="106">
        <f t="shared" si="42"/>
        <v>1</v>
      </c>
      <c r="AH172" s="107">
        <f t="shared" si="42"/>
        <v>1</v>
      </c>
      <c r="AI172" s="96" t="str">
        <f t="shared" si="31"/>
        <v/>
      </c>
      <c r="AJ172" s="45" t="str">
        <f t="shared" si="36"/>
        <v/>
      </c>
      <c r="AK172" s="52" t="s">
        <v>86</v>
      </c>
      <c r="AL172" s="46" t="s">
        <v>698</v>
      </c>
      <c r="AM172" s="47">
        <v>46023</v>
      </c>
      <c r="AN172" s="47" t="str" cm="1">
        <f t="array" ref="AN172">IF(INDEX(NTG_2020_fr_DEER[#All],MATCH(1,(NTG_2020_Map!$AK172=NTG_2020_fr_DEER[[#All],[NTG_ID]])*(NTG_2020_Map!$AL172=NTG_2020_fr_DEER[[#All],[Version]]),0),MATCH(AN$2,NTG_2020_fr_DEER[#Headers],0))=0,"",INDEX(NTG_2020_fr_DEER[#All],MATCH(1,(NTG_2020_Map!$AK172=NTG_2020_fr_DEER[[#All],[NTG_ID]])*(NTG_2020_Map!$AL172=NTG_2020_fr_DEER[[#All],[Version]]),0),MATCH(AN$2,NTG_2020_fr_DEER[#Headers],0)))</f>
        <v/>
      </c>
      <c r="AO172" s="101" cm="1">
        <f t="array" ref="AO172">INDEX(NTG_2020_fr_DEER[#All],MATCH(1,(NTG_2020_Map!$AK172=NTG_2020_fr_DEER[[#All],[NTG_ID]])*(NTG_2020_Map!$AL172=NTG_2020_fr_DEER[[#All],[Version]]),0),MATCH(AO$2,NTG_2020_fr_DEER[#Headers],0))</f>
        <v>0.46</v>
      </c>
      <c r="AP172" s="101" cm="1">
        <f t="array" ref="AP172">INDEX(NTG_2020_fr_DEER[#All],MATCH(1,(NTG_2020_Map!$AK172=NTG_2020_fr_DEER[[#All],[NTG_ID]])*(NTG_2020_Map!$AL172=NTG_2020_fr_DEER[[#All],[Version]]),0),MATCH(AP$2,NTG_2020_fr_DEER[#Headers],0))</f>
        <v>0.46</v>
      </c>
      <c r="AQ172" s="48" t="str" cm="1">
        <f t="array" ref="AQ172">INDEX(NTG_2020_fr_DEER[#All],MATCH(1,(NTG_2020_Map!$AK172=NTG_2020_fr_DEER[[#All],[NTG_ID]])*(NTG_2020_Map!$AL172=NTG_2020_fr_DEER[[#All],[Version]]),0),MATCH(AQ$2,NTG_2020_fr_DEER[#Headers],0))</f>
        <v>Greenhouse infrared film</v>
      </c>
      <c r="AR172" s="48" t="str" cm="1">
        <f t="array" ref="AR172">INDEX(NTG_2020_fr_DEER[#All],MATCH(1,(NTG_2020_Map!$AK172=NTG_2020_fr_DEER[[#All],[NTG_ID]])*(NTG_2020_Map!$AL172=NTG_2020_fr_DEER[[#All],[Version]]),0),MATCH(AR$2,NTG_2020_fr_DEER[#Headers],0))</f>
        <v>Deem</v>
      </c>
      <c r="AS172" s="48" t="str" cm="1">
        <f t="array" ref="AS172">INDEX(NTG_2020_fr_DEER[#All],MATCH(1,(NTG_2020_Map!$AK172=NTG_2020_fr_DEER[[#All],[NTG_ID]])*(NTG_2020_Map!$AL172=NTG_2020_fr_DEER[[#All],[Version]]),0),MATCH(AS$2,NTG_2020_fr_DEER[#Headers],0))</f>
        <v>BW</v>
      </c>
      <c r="AT172" s="48" t="str" cm="1">
        <f t="array" ref="AT172">INDEX(NTG_2020_fr_DEER[#All],MATCH(1,(NTG_2020_Map!$AK172=NTG_2020_fr_DEER[[#All],[NTG_ID]])*(NTG_2020_Map!$AL172=NTG_2020_fr_DEER[[#All],[Version]]),0),MATCH(AT$2,NTG_2020_fr_DEER[#Headers],0))</f>
        <v>Down|DI</v>
      </c>
      <c r="AU172" s="48" cm="1">
        <f t="array" ref="AU172">INDEX(NTG_2020_fr_DEER[#All],MATCH(1,(NTG_2020_Map!$AK172=NTG_2020_fr_DEER[[#All],[NTG_ID]])*(NTG_2020_Map!$AL172=NTG_2020_fr_DEER[[#All],[Version]]),0),MATCH(AU$2,NTG_2020_fr_DEER[#Headers],0))</f>
        <v>0</v>
      </c>
      <c r="AV172" s="49" t="str" cm="1">
        <f t="array" ref="AV172">INDEX(NTG_2020_fr_DEER[#All],MATCH(1,(NTG_2020_Map!$AK172=NTG_2020_fr_DEER[[#All],[NTG_ID]])*(NTG_2020_Map!$AL172=NTG_2020_fr_DEER[[#All],[Version]]),0),MATCH(AV$2,NTG_2020_fr_DEER[#Headers],0))</f>
        <v>1</v>
      </c>
      <c r="AW172" s="49" t="str" cm="1">
        <f t="array" ref="AW172">INDEX(NTG_2020_fr_DEER[#All],MATCH(1,(NTG_2020_Map!$AK172=NTG_2020_fr_DEER[[#All],[NTG_ID]])*(NTG_2020_Map!$AL172=NTG_2020_fr_DEER[[#All],[Version]]),0),MATCH(AW$2,NTG_2020_fr_DEER[#Headers],0))</f>
        <v>1</v>
      </c>
      <c r="AX172" s="49" t="str" cm="1">
        <f t="array" ref="AX172">INDEX(NTG_2020_fr_DEER[#All],MATCH(1,(NTG_2020_Map!$AK172=NTG_2020_fr_DEER[[#All],[NTG_ID]])*(NTG_2020_Map!$AL172=NTG_2020_fr_DEER[[#All],[Version]]),0),MATCH(AX$2,NTG_2020_fr_DEER[#Headers],0))</f>
        <v>1</v>
      </c>
      <c r="AY172" s="50" cm="1">
        <f t="array" ref="AY172">INDEX(NTG_2020_fr_DEER[#All],MATCH(1,(NTG_2020_Map!$AK172=NTG_2020_fr_DEER[[#All],[NTG_ID]])*(NTG_2020_Map!$AL172=NTG_2020_fr_DEER[[#All],[Version]]),0),MATCH(AY$2,NTG_2020_fr_DEER[#Headers],0))</f>
        <v>45448.631355127312</v>
      </c>
      <c r="AZ172" s="48" t="str" cm="1">
        <f t="array" ref="AZ172">INDEX(NTG_2020_fr_DEER[#All],MATCH(1,(NTG_2020_Map!$AK172=NTG_2020_fr_DEER[[#All],[NTG_ID]])*(NTG_2020_Map!$AL172=NTG_2020_fr_DEER[[#All],[Version]]),0),MATCH(AZ$2,NTG_2020_fr_DEER[#Headers],0))</f>
        <v/>
      </c>
      <c r="BA172" s="48" t="str" cm="1">
        <f t="array" ref="BA172">INDEX(NTG_2020_fr_DEER[#All],MATCH(1,(NTG_2020_Map!$AK172=NTG_2020_fr_DEER[[#All],[NTG_ID]])*(NTG_2020_Map!$AL172=NTG_2020_fr_DEER[[#All],[Version]]),0),MATCH(BA$2,NTG_2020_fr_DEER[#Headers],0))</f>
        <v>Deemed Ex Ante Team</v>
      </c>
      <c r="BB172" s="50" cm="1">
        <f t="array" ref="BB172">INDEX(NTG_2020_fr_DEER[#All],MATCH(1,(NTG_2020_Map!$AK172=NTG_2020_fr_DEER[[#All],[NTG_ID]])*(NTG_2020_Map!$AL172=NTG_2020_fr_DEER[[#All],[Version]]),0),MATCH(BB$2,NTG_2020_fr_DEER[#Headers],0))</f>
        <v>45448.631355127312</v>
      </c>
      <c r="BC172" s="48" t="str" cm="1">
        <f t="array" ref="BC172">INDEX(NTG_2020_fr_DEER[#All],MATCH(1,(NTG_2020_Map!$AK172=NTG_2020_fr_DEER[[#All],[NTG_ID]])*(NTG_2020_Map!$AL172=NTG_2020_fr_DEER[[#All],[Version]]),0),MATCH(BC$2,NTG_2020_fr_DEER[#Headers],0))</f>
        <v>Per Resolution E-5221 DEER2024</v>
      </c>
      <c r="BD172" s="48" t="str" cm="1">
        <f t="array" ref="BD172">INDEX(NTG_2020_fr_DEER[#All],MATCH(1,(NTG_2020_Map!$AK170=NTG_2020_fr_DEER[[#All],[NTG_ID]])*(NTG_2020_Map!$AL170=NTG_2020_fr_DEER[[#All],[Version]]),0),MATCH(BD$2,NTG_2020_fr_DEER[#Headers],0))</f>
        <v>Deemed Ex Ante Team</v>
      </c>
    </row>
    <row r="173" spans="1:56" ht="42" hidden="1">
      <c r="A173" s="42" t="str">
        <f t="shared" si="40"/>
        <v/>
      </c>
      <c r="B173" s="43" t="str">
        <f t="shared" si="40"/>
        <v/>
      </c>
      <c r="C173" s="43"/>
      <c r="D173" s="43" t="str">
        <f t="shared" si="33"/>
        <v/>
      </c>
      <c r="E173" s="43"/>
      <c r="F173" s="43" t="str">
        <f t="shared" si="34"/>
        <v/>
      </c>
      <c r="G173" s="43"/>
      <c r="H173" s="43">
        <f t="shared" si="41"/>
        <v>1</v>
      </c>
      <c r="I173" s="43" t="str">
        <f t="shared" si="41"/>
        <v/>
      </c>
      <c r="J173" s="43"/>
      <c r="K173" s="43" t="str">
        <f t="shared" si="37"/>
        <v/>
      </c>
      <c r="L173" s="43" t="str">
        <f t="shared" si="37"/>
        <v/>
      </c>
      <c r="M173" s="43" t="str">
        <f t="shared" si="37"/>
        <v/>
      </c>
      <c r="N173" s="105" t="str">
        <f t="shared" si="37"/>
        <v/>
      </c>
      <c r="O173" s="106" t="str">
        <f t="shared" si="37"/>
        <v/>
      </c>
      <c r="P173" s="113" t="str">
        <f t="shared" si="37"/>
        <v/>
      </c>
      <c r="Q173" s="42">
        <f t="shared" si="39"/>
        <v>1</v>
      </c>
      <c r="R173" s="43">
        <f t="shared" si="39"/>
        <v>1</v>
      </c>
      <c r="S173" s="43">
        <f t="shared" si="39"/>
        <v>1</v>
      </c>
      <c r="T173" s="43">
        <f t="shared" si="39"/>
        <v>1</v>
      </c>
      <c r="U173" s="43">
        <f t="shared" si="39"/>
        <v>1</v>
      </c>
      <c r="V173" s="43">
        <f t="shared" si="39"/>
        <v>1</v>
      </c>
      <c r="W173" s="43">
        <f t="shared" si="39"/>
        <v>1</v>
      </c>
      <c r="X173" s="44">
        <f t="shared" si="39"/>
        <v>1</v>
      </c>
      <c r="Y173" s="42" t="str">
        <f t="shared" si="42"/>
        <v/>
      </c>
      <c r="Z173" s="43" t="str">
        <f t="shared" si="42"/>
        <v/>
      </c>
      <c r="AA173" s="43" t="str">
        <f t="shared" si="42"/>
        <v/>
      </c>
      <c r="AB173" s="43" t="str">
        <f t="shared" si="42"/>
        <v/>
      </c>
      <c r="AC173" s="105" t="str">
        <f t="shared" si="42"/>
        <v/>
      </c>
      <c r="AD173" s="106">
        <f t="shared" si="42"/>
        <v>1</v>
      </c>
      <c r="AE173" s="106">
        <f t="shared" si="42"/>
        <v>1</v>
      </c>
      <c r="AF173" s="106">
        <f t="shared" si="42"/>
        <v>1</v>
      </c>
      <c r="AG173" s="106">
        <f t="shared" si="42"/>
        <v>1</v>
      </c>
      <c r="AH173" s="107">
        <f t="shared" si="42"/>
        <v>1</v>
      </c>
      <c r="AI173" s="96" t="str">
        <f t="shared" si="31"/>
        <v/>
      </c>
      <c r="AJ173" s="45">
        <f t="shared" si="36"/>
        <v>1</v>
      </c>
      <c r="AK173" s="52" t="s">
        <v>40</v>
      </c>
      <c r="AL173" s="46" t="s">
        <v>698</v>
      </c>
      <c r="AM173" s="47">
        <v>46023</v>
      </c>
      <c r="AN173" s="47" t="str" cm="1">
        <f t="array" ref="AN173">IF(INDEX(NTG_2020_fr_DEER[#All],MATCH(1,(NTG_2020_Map!$AK173=NTG_2020_fr_DEER[[#All],[NTG_ID]])*(NTG_2020_Map!$AL173=NTG_2020_fr_DEER[[#All],[Version]]),0),MATCH(AN$2,NTG_2020_fr_DEER[#Headers],0))=0,"",INDEX(NTG_2020_fr_DEER[#All],MATCH(1,(NTG_2020_Map!$AK173=NTG_2020_fr_DEER[[#All],[NTG_ID]])*(NTG_2020_Map!$AL173=NTG_2020_fr_DEER[[#All],[Version]]),0),MATCH(AN$2,NTG_2020_fr_DEER[#Headers],0)))</f>
        <v/>
      </c>
      <c r="AO173" s="101" cm="1">
        <f t="array" ref="AO173">INDEX(NTG_2020_fr_DEER[#All],MATCH(1,(NTG_2020_Map!$AK173=NTG_2020_fr_DEER[[#All],[NTG_ID]])*(NTG_2020_Map!$AL173=NTG_2020_fr_DEER[[#All],[Version]]),0),MATCH(AO$2,NTG_2020_fr_DEER[#Headers],0))</f>
        <v>1</v>
      </c>
      <c r="AP173" s="101" cm="1">
        <f t="array" ref="AP173">INDEX(NTG_2020_fr_DEER[#All],MATCH(1,(NTG_2020_Map!$AK173=NTG_2020_fr_DEER[[#All],[NTG_ID]])*(NTG_2020_Map!$AL173=NTG_2020_fr_DEER[[#All],[Version]]),0),MATCH(AP$2,NTG_2020_fr_DEER[#Headers],0))</f>
        <v>1</v>
      </c>
      <c r="AQ173" s="48" t="str" cm="1">
        <f t="array" ref="AQ173">INDEX(NTG_2020_fr_DEER[#All],MATCH(1,(NTG_2020_Map!$AK173=NTG_2020_fr_DEER[[#All],[NTG_ID]])*(NTG_2020_Map!$AL173=NTG_2020_fr_DEER[[#All],[Version]]),0),MATCH(AQ$2,NTG_2020_fr_DEER[#Headers],0))</f>
        <v>Custom, experimental savings, e.g. using Randomized Control Trials (RCT)</v>
      </c>
      <c r="AR173" s="48" t="str" cm="1">
        <f t="array" ref="AR173">INDEX(NTG_2020_fr_DEER[#All],MATCH(1,(NTG_2020_Map!$AK173=NTG_2020_fr_DEER[[#All],[NTG_ID]])*(NTG_2020_Map!$AL173=NTG_2020_fr_DEER[[#All],[Version]]),0),MATCH(AR$2,NTG_2020_fr_DEER[#Headers],0))</f>
        <v>Cust-RCT</v>
      </c>
      <c r="AS173" s="48" t="str" cm="1">
        <f t="array" ref="AS173">INDEX(NTG_2020_fr_DEER[#All],MATCH(1,(NTG_2020_Map!$AK173=NTG_2020_fr_DEER[[#All],[NTG_ID]])*(NTG_2020_Map!$AL173=NTG_2020_fr_DEER[[#All],[Version]]),0),MATCH(AS$2,NTG_2020_fr_DEER[#Headers],0))</f>
        <v>AOE|AR|BRO-Bhv|BRO-Op|BRO-RCx|BW|NC|NR</v>
      </c>
      <c r="AT173" s="48" t="str" cm="1">
        <f t="array" ref="AT173">INDEX(NTG_2020_fr_DEER[#All],MATCH(1,(NTG_2020_Map!$AK173=NTG_2020_fr_DEER[[#All],[NTG_ID]])*(NTG_2020_Map!$AL173=NTG_2020_fr_DEER[[#All],[Version]]),0),MATCH(AT$2,NTG_2020_fr_DEER[#Headers],0))</f>
        <v>Up-Manuf|Mid-Distr|Mid-Retail|Down|DI</v>
      </c>
      <c r="AU173" s="48" cm="1">
        <f t="array" ref="AU173">INDEX(NTG_2020_fr_DEER[#All],MATCH(1,(NTG_2020_Map!$AK173=NTG_2020_fr_DEER[[#All],[NTG_ID]])*(NTG_2020_Map!$AL173=NTG_2020_fr_DEER[[#All],[Version]]),0),MATCH(AU$2,NTG_2020_fr_DEER[#Headers],0))</f>
        <v>0</v>
      </c>
      <c r="AV173" s="49" t="str" cm="1">
        <f t="array" ref="AV173">INDEX(NTG_2020_fr_DEER[#All],MATCH(1,(NTG_2020_Map!$AK173=NTG_2020_fr_DEER[[#All],[NTG_ID]])*(NTG_2020_Map!$AL173=NTG_2020_fr_DEER[[#All],[Version]]),0),MATCH(AV$2,NTG_2020_fr_DEER[#Headers],0))</f>
        <v>1</v>
      </c>
      <c r="AW173" s="49" t="str" cm="1">
        <f t="array" ref="AW173">INDEX(NTG_2020_fr_DEER[#All],MATCH(1,(NTG_2020_Map!$AK173=NTG_2020_fr_DEER[[#All],[NTG_ID]])*(NTG_2020_Map!$AL173=NTG_2020_fr_DEER[[#All],[Version]]),0),MATCH(AW$2,NTG_2020_fr_DEER[#Headers],0))</f>
        <v>1</v>
      </c>
      <c r="AX173" s="49" t="str" cm="1">
        <f t="array" ref="AX173">INDEX(NTG_2020_fr_DEER[#All],MATCH(1,(NTG_2020_Map!$AK173=NTG_2020_fr_DEER[[#All],[NTG_ID]])*(NTG_2020_Map!$AL173=NTG_2020_fr_DEER[[#All],[Version]]),0),MATCH(AX$2,NTG_2020_fr_DEER[#Headers],0))</f>
        <v>1</v>
      </c>
      <c r="AY173" s="50" cm="1">
        <f t="array" ref="AY173">INDEX(NTG_2020_fr_DEER[#All],MATCH(1,(NTG_2020_Map!$AK173=NTG_2020_fr_DEER[[#All],[NTG_ID]])*(NTG_2020_Map!$AL173=NTG_2020_fr_DEER[[#All],[Version]]),0),MATCH(AY$2,NTG_2020_fr_DEER[#Headers],0))</f>
        <v>45448.631355127312</v>
      </c>
      <c r="AZ173" s="48" t="str" cm="1">
        <f t="array" ref="AZ173">INDEX(NTG_2020_fr_DEER[#All],MATCH(1,(NTG_2020_Map!$AK173=NTG_2020_fr_DEER[[#All],[NTG_ID]])*(NTG_2020_Map!$AL173=NTG_2020_fr_DEER[[#All],[Version]]),0),MATCH(AZ$2,NTG_2020_fr_DEER[#Headers],0))</f>
        <v/>
      </c>
      <c r="BA173" s="48" t="str" cm="1">
        <f t="array" ref="BA173">INDEX(NTG_2020_fr_DEER[#All],MATCH(1,(NTG_2020_Map!$AK173=NTG_2020_fr_DEER[[#All],[NTG_ID]])*(NTG_2020_Map!$AL173=NTG_2020_fr_DEER[[#All],[Version]]),0),MATCH(BA$2,NTG_2020_fr_DEER[#Headers],0))</f>
        <v>Deemed Ex Ante Team</v>
      </c>
      <c r="BB173" s="50" cm="1">
        <f t="array" ref="BB173">INDEX(NTG_2020_fr_DEER[#All],MATCH(1,(NTG_2020_Map!$AK173=NTG_2020_fr_DEER[[#All],[NTG_ID]])*(NTG_2020_Map!$AL173=NTG_2020_fr_DEER[[#All],[Version]]),0),MATCH(BB$2,NTG_2020_fr_DEER[#Headers],0))</f>
        <v>45448.631355127312</v>
      </c>
      <c r="BC173" s="48" t="str" cm="1">
        <f t="array" ref="BC173">INDEX(NTG_2020_fr_DEER[#All],MATCH(1,(NTG_2020_Map!$AK173=NTG_2020_fr_DEER[[#All],[NTG_ID]])*(NTG_2020_Map!$AL173=NTG_2020_fr_DEER[[#All],[Version]]),0),MATCH(BC$2,NTG_2020_fr_DEER[#Headers],0))</f>
        <v/>
      </c>
      <c r="BD173" s="48" t="str" cm="1">
        <f t="array" ref="BD173">INDEX(NTG_2020_fr_DEER[#All],MATCH(1,(NTG_2020_Map!$AK171=NTG_2020_fr_DEER[[#All],[NTG_ID]])*(NTG_2020_Map!$AL171=NTG_2020_fr_DEER[[#All],[Version]]),0),MATCH(BD$2,NTG_2020_fr_DEER[#Headers],0))</f>
        <v>Deemed Ex Ante Team</v>
      </c>
    </row>
    <row r="174" spans="1:56" ht="42" hidden="1">
      <c r="A174" s="42" t="str">
        <f t="shared" si="40"/>
        <v/>
      </c>
      <c r="B174" s="43" t="str">
        <f t="shared" si="40"/>
        <v/>
      </c>
      <c r="C174" s="43"/>
      <c r="D174" s="43" t="str">
        <f t="shared" si="33"/>
        <v/>
      </c>
      <c r="E174" s="43"/>
      <c r="F174" s="43" t="str">
        <f t="shared" si="34"/>
        <v/>
      </c>
      <c r="G174" s="43"/>
      <c r="H174" s="43" t="str">
        <f t="shared" si="41"/>
        <v/>
      </c>
      <c r="I174" s="43" t="str">
        <f t="shared" si="41"/>
        <v/>
      </c>
      <c r="J174" s="43"/>
      <c r="K174" s="43" t="str">
        <f t="shared" si="37"/>
        <v/>
      </c>
      <c r="L174" s="43" t="str">
        <f t="shared" si="37"/>
        <v/>
      </c>
      <c r="M174" s="43" t="str">
        <f t="shared" si="37"/>
        <v/>
      </c>
      <c r="N174" s="105" t="str">
        <f t="shared" si="37"/>
        <v/>
      </c>
      <c r="O174" s="106" t="str">
        <f t="shared" si="37"/>
        <v/>
      </c>
      <c r="P174" s="113">
        <f t="shared" si="37"/>
        <v>1</v>
      </c>
      <c r="Q174" s="42">
        <f t="shared" si="39"/>
        <v>1</v>
      </c>
      <c r="R174" s="43">
        <f t="shared" si="39"/>
        <v>1</v>
      </c>
      <c r="S174" s="43">
        <f t="shared" si="39"/>
        <v>1</v>
      </c>
      <c r="T174" s="43">
        <f t="shared" si="39"/>
        <v>1</v>
      </c>
      <c r="U174" s="43">
        <f t="shared" si="39"/>
        <v>1</v>
      </c>
      <c r="V174" s="43">
        <f t="shared" si="39"/>
        <v>1</v>
      </c>
      <c r="W174" s="43">
        <f t="shared" si="39"/>
        <v>1</v>
      </c>
      <c r="X174" s="44">
        <f t="shared" si="39"/>
        <v>1</v>
      </c>
      <c r="Y174" s="42" t="str">
        <f t="shared" si="42"/>
        <v/>
      </c>
      <c r="Z174" s="43" t="str">
        <f t="shared" si="42"/>
        <v/>
      </c>
      <c r="AA174" s="43" t="str">
        <f t="shared" si="42"/>
        <v/>
      </c>
      <c r="AB174" s="43" t="str">
        <f t="shared" si="42"/>
        <v/>
      </c>
      <c r="AC174" s="105" t="str">
        <f t="shared" si="42"/>
        <v/>
      </c>
      <c r="AD174" s="106">
        <f t="shared" si="42"/>
        <v>1</v>
      </c>
      <c r="AE174" s="106">
        <f t="shared" si="42"/>
        <v>1</v>
      </c>
      <c r="AF174" s="106">
        <f t="shared" si="42"/>
        <v>1</v>
      </c>
      <c r="AG174" s="106">
        <f t="shared" si="42"/>
        <v>1</v>
      </c>
      <c r="AH174" s="107" t="str">
        <f t="shared" si="42"/>
        <v/>
      </c>
      <c r="AI174" s="96" t="str">
        <f t="shared" si="31"/>
        <v/>
      </c>
      <c r="AJ174" s="45" t="str">
        <f t="shared" si="36"/>
        <v/>
      </c>
      <c r="AK174" s="52" t="s">
        <v>124</v>
      </c>
      <c r="AL174" s="46" t="s">
        <v>698</v>
      </c>
      <c r="AM174" s="47">
        <v>46023</v>
      </c>
      <c r="AN174" s="47" t="str" cm="1">
        <f t="array" ref="AN174">IF(INDEX(NTG_2020_fr_DEER[#All],MATCH(1,(NTG_2020_Map!$AK174=NTG_2020_fr_DEER[[#All],[NTG_ID]])*(NTG_2020_Map!$AL174=NTG_2020_fr_DEER[[#All],[Version]]),0),MATCH(AN$2,NTG_2020_fr_DEER[#Headers],0))=0,"",INDEX(NTG_2020_fr_DEER[#All],MATCH(1,(NTG_2020_Map!$AK174=NTG_2020_fr_DEER[[#All],[NTG_ID]])*(NTG_2020_Map!$AL174=NTG_2020_fr_DEER[[#All],[Version]]),0),MATCH(AN$2,NTG_2020_fr_DEER[#Headers],0)))</f>
        <v/>
      </c>
      <c r="AO174" s="101" cm="1">
        <f t="array" ref="AO174">INDEX(NTG_2020_fr_DEER[#All],MATCH(1,(NTG_2020_Map!$AK174=NTG_2020_fr_DEER[[#All],[NTG_ID]])*(NTG_2020_Map!$AL174=NTG_2020_fr_DEER[[#All],[Version]]),0),MATCH(AO$2,NTG_2020_fr_DEER[#Headers],0))</f>
        <v>0.55000000000000004</v>
      </c>
      <c r="AP174" s="101" cm="1">
        <f t="array" ref="AP174">INDEX(NTG_2020_fr_DEER[#All],MATCH(1,(NTG_2020_Map!$AK174=NTG_2020_fr_DEER[[#All],[NTG_ID]])*(NTG_2020_Map!$AL174=NTG_2020_fr_DEER[[#All],[Version]]),0),MATCH(AP$2,NTG_2020_fr_DEER[#Headers],0))</f>
        <v>0.55000000000000004</v>
      </c>
      <c r="AQ174" s="48" t="str" cm="1">
        <f t="array" ref="AQ174">INDEX(NTG_2020_fr_DEER[#All],MATCH(1,(NTG_2020_Map!$AK174=NTG_2020_fr_DEER[[#All],[NTG_ID]])*(NTG_2020_Map!$AL174=NTG_2020_fr_DEER[[#All],[Version]]),0),MATCH(AQ$2,NTG_2020_fr_DEER[#Headers],0))</f>
        <v>All other EEM with no evaluated NTGR; existing EEM with same delivery mechanism for more than 2 years</v>
      </c>
      <c r="AR174" s="48" t="str" cm="1">
        <f t="array" ref="AR174">INDEX(NTG_2020_fr_DEER[#All],MATCH(1,(NTG_2020_Map!$AK174=NTG_2020_fr_DEER[[#All],[NTG_ID]])*(NTG_2020_Map!$AL174=NTG_2020_fr_DEER[[#All],[Version]]),0),MATCH(AR$2,NTG_2020_fr_DEER[#Headers],0))</f>
        <v>Deem</v>
      </c>
      <c r="AS174" s="48" t="str" cm="1">
        <f t="array" ref="AS174">INDEX(NTG_2020_fr_DEER[#All],MATCH(1,(NTG_2020_Map!$AK174=NTG_2020_fr_DEER[[#All],[NTG_ID]])*(NTG_2020_Map!$AL174=NTG_2020_fr_DEER[[#All],[Version]]),0),MATCH(AS$2,NTG_2020_fr_DEER[#Headers],0))</f>
        <v>AOE|AR|BRO-Bhv|BRO-Op|BRO-RCx|BW|NC|NR</v>
      </c>
      <c r="AT174" s="48" t="str" cm="1">
        <f t="array" ref="AT174">INDEX(NTG_2020_fr_DEER[#All],MATCH(1,(NTG_2020_Map!$AK174=NTG_2020_fr_DEER[[#All],[NTG_ID]])*(NTG_2020_Map!$AL174=NTG_2020_fr_DEER[[#All],[Version]]),0),MATCH(AT$2,NTG_2020_fr_DEER[#Headers],0))</f>
        <v>Up-Manuf|Mid-Distr|Mid-Retail|Down</v>
      </c>
      <c r="AU174" s="48" cm="1">
        <f t="array" ref="AU174">INDEX(NTG_2020_fr_DEER[#All],MATCH(1,(NTG_2020_Map!$AK174=NTG_2020_fr_DEER[[#All],[NTG_ID]])*(NTG_2020_Map!$AL174=NTG_2020_fr_DEER[[#All],[Version]]),0),MATCH(AU$2,NTG_2020_fr_DEER[#Headers],0))</f>
        <v>0</v>
      </c>
      <c r="AV174" s="49" t="str" cm="1">
        <f t="array" ref="AV174">INDEX(NTG_2020_fr_DEER[#All],MATCH(1,(NTG_2020_Map!$AK174=NTG_2020_fr_DEER[[#All],[NTG_ID]])*(NTG_2020_Map!$AL174=NTG_2020_fr_DEER[[#All],[Version]]),0),MATCH(AV$2,NTG_2020_fr_DEER[#Headers],0))</f>
        <v>1</v>
      </c>
      <c r="AW174" s="49" t="str" cm="1">
        <f t="array" ref="AW174">INDEX(NTG_2020_fr_DEER[#All],MATCH(1,(NTG_2020_Map!$AK174=NTG_2020_fr_DEER[[#All],[NTG_ID]])*(NTG_2020_Map!$AL174=NTG_2020_fr_DEER[[#All],[Version]]),0),MATCH(AW$2,NTG_2020_fr_DEER[#Headers],0))</f>
        <v>1</v>
      </c>
      <c r="AX174" s="49" t="str" cm="1">
        <f t="array" ref="AX174">INDEX(NTG_2020_fr_DEER[#All],MATCH(1,(NTG_2020_Map!$AK174=NTG_2020_fr_DEER[[#All],[NTG_ID]])*(NTG_2020_Map!$AL174=NTG_2020_fr_DEER[[#All],[Version]]),0),MATCH(AX$2,NTG_2020_fr_DEER[#Headers],0))</f>
        <v>1</v>
      </c>
      <c r="AY174" s="50" cm="1">
        <f t="array" ref="AY174">INDEX(NTG_2020_fr_DEER[#All],MATCH(1,(NTG_2020_Map!$AK174=NTG_2020_fr_DEER[[#All],[NTG_ID]])*(NTG_2020_Map!$AL174=NTG_2020_fr_DEER[[#All],[Version]]),0),MATCH(AY$2,NTG_2020_fr_DEER[#Headers],0))</f>
        <v>45448.631355127312</v>
      </c>
      <c r="AZ174" s="48" t="str" cm="1">
        <f t="array" ref="AZ174">INDEX(NTG_2020_fr_DEER[#All],MATCH(1,(NTG_2020_Map!$AK174=NTG_2020_fr_DEER[[#All],[NTG_ID]])*(NTG_2020_Map!$AL174=NTG_2020_fr_DEER[[#All],[Version]]),0),MATCH(AZ$2,NTG_2020_fr_DEER[#Headers],0))</f>
        <v/>
      </c>
      <c r="BA174" s="48" t="str" cm="1">
        <f t="array" ref="BA174">INDEX(NTG_2020_fr_DEER[#All],MATCH(1,(NTG_2020_Map!$AK174=NTG_2020_fr_DEER[[#All],[NTG_ID]])*(NTG_2020_Map!$AL174=NTG_2020_fr_DEER[[#All],[Version]]),0),MATCH(BA$2,NTG_2020_fr_DEER[#Headers],0))</f>
        <v>Deemed Ex Ante Team</v>
      </c>
      <c r="BB174" s="50" cm="1">
        <f t="array" ref="BB174">INDEX(NTG_2020_fr_DEER[#All],MATCH(1,(NTG_2020_Map!$AK174=NTG_2020_fr_DEER[[#All],[NTG_ID]])*(NTG_2020_Map!$AL174=NTG_2020_fr_DEER[[#All],[Version]]),0),MATCH(BB$2,NTG_2020_fr_DEER[#Headers],0))</f>
        <v>45448.631355127312</v>
      </c>
      <c r="BC174" s="48" t="str" cm="1">
        <f t="array" ref="BC174">INDEX(NTG_2020_fr_DEER[#All],MATCH(1,(NTG_2020_Map!$AK174=NTG_2020_fr_DEER[[#All],[NTG_ID]])*(NTG_2020_Map!$AL174=NTG_2020_fr_DEER[[#All],[Version]]),0),MATCH(BC$2,NTG_2020_fr_DEER[#Headers],0))</f>
        <v/>
      </c>
      <c r="BD174" s="48" t="str" cm="1">
        <f t="array" ref="BD174">INDEX(NTG_2020_fr_DEER[#All],MATCH(1,(NTG_2020_Map!$AK172=NTG_2020_fr_DEER[[#All],[NTG_ID]])*(NTG_2020_Map!$AL172=NTG_2020_fr_DEER[[#All],[Version]]),0),MATCH(BD$2,NTG_2020_fr_DEER[#Headers],0))</f>
        <v>Deemed Ex Ante Team</v>
      </c>
    </row>
    <row r="175" spans="1:56" ht="31.5" hidden="1">
      <c r="A175" s="42" t="str">
        <f t="shared" si="40"/>
        <v/>
      </c>
      <c r="B175" s="43">
        <f t="shared" si="40"/>
        <v>1</v>
      </c>
      <c r="C175" s="43"/>
      <c r="D175" s="43" t="str">
        <f t="shared" si="33"/>
        <v/>
      </c>
      <c r="E175" s="43"/>
      <c r="F175" s="43" t="str">
        <f t="shared" si="34"/>
        <v/>
      </c>
      <c r="G175" s="43"/>
      <c r="H175" s="43" t="str">
        <f t="shared" si="41"/>
        <v/>
      </c>
      <c r="I175" s="43" t="str">
        <f t="shared" si="41"/>
        <v/>
      </c>
      <c r="J175" s="43"/>
      <c r="K175" s="43" t="str">
        <f t="shared" ref="K175:P205" si="43">IF(ISERROR(FIND(K$2,$AR175)),"",1)</f>
        <v/>
      </c>
      <c r="L175" s="43" t="str">
        <f t="shared" si="43"/>
        <v/>
      </c>
      <c r="M175" s="43" t="str">
        <f t="shared" si="43"/>
        <v/>
      </c>
      <c r="N175" s="105" t="str">
        <f t="shared" si="43"/>
        <v/>
      </c>
      <c r="O175" s="106" t="str">
        <f t="shared" si="43"/>
        <v/>
      </c>
      <c r="P175" s="113">
        <f t="shared" si="43"/>
        <v>1</v>
      </c>
      <c r="Q175" s="42">
        <f t="shared" si="39"/>
        <v>1</v>
      </c>
      <c r="R175" s="43">
        <f t="shared" si="39"/>
        <v>1</v>
      </c>
      <c r="S175" s="43" t="str">
        <f t="shared" si="39"/>
        <v/>
      </c>
      <c r="T175" s="43" t="str">
        <f t="shared" si="39"/>
        <v/>
      </c>
      <c r="U175" s="43">
        <f t="shared" si="39"/>
        <v>1</v>
      </c>
      <c r="V175" s="43">
        <f t="shared" si="39"/>
        <v>1</v>
      </c>
      <c r="W175" s="43" t="str">
        <f t="shared" si="39"/>
        <v/>
      </c>
      <c r="X175" s="44">
        <f t="shared" si="39"/>
        <v>1</v>
      </c>
      <c r="Y175" s="42" t="str">
        <f t="shared" si="42"/>
        <v/>
      </c>
      <c r="Z175" s="43" t="str">
        <f t="shared" si="42"/>
        <v/>
      </c>
      <c r="AA175" s="43" t="str">
        <f t="shared" si="42"/>
        <v/>
      </c>
      <c r="AB175" s="43" t="str">
        <f t="shared" si="42"/>
        <v/>
      </c>
      <c r="AC175" s="105" t="str">
        <f t="shared" si="42"/>
        <v/>
      </c>
      <c r="AD175" s="106" t="str">
        <f t="shared" si="42"/>
        <v/>
      </c>
      <c r="AE175" s="106" t="str">
        <f t="shared" si="42"/>
        <v/>
      </c>
      <c r="AF175" s="106" t="str">
        <f t="shared" si="42"/>
        <v/>
      </c>
      <c r="AG175" s="106" t="str">
        <f t="shared" si="42"/>
        <v/>
      </c>
      <c r="AH175" s="107">
        <f t="shared" si="42"/>
        <v>1</v>
      </c>
      <c r="AI175" s="96" t="str">
        <f t="shared" si="31"/>
        <v/>
      </c>
      <c r="AJ175" s="45">
        <f t="shared" si="36"/>
        <v>1</v>
      </c>
      <c r="AK175" s="52" t="s">
        <v>777</v>
      </c>
      <c r="AL175" s="46" t="s">
        <v>698</v>
      </c>
      <c r="AM175" s="47">
        <v>46023</v>
      </c>
      <c r="AN175" s="47" t="str" cm="1">
        <f t="array" ref="AN175">IF(INDEX(NTG_2020_fr_DEER[#All],MATCH(1,(NTG_2020_Map!$AK175=NTG_2020_fr_DEER[[#All],[NTG_ID]])*(NTG_2020_Map!$AL175=NTG_2020_fr_DEER[[#All],[Version]]),0),MATCH(AN$2,NTG_2020_fr_DEER[#Headers],0))=0,"",INDEX(NTG_2020_fr_DEER[#All],MATCH(1,(NTG_2020_Map!$AK175=NTG_2020_fr_DEER[[#All],[NTG_ID]])*(NTG_2020_Map!$AL175=NTG_2020_fr_DEER[[#All],[Version]]),0),MATCH(AN$2,NTG_2020_fr_DEER[#Headers],0)))</f>
        <v/>
      </c>
      <c r="AO175" s="101" cm="1">
        <f t="array" ref="AO175">INDEX(NTG_2020_fr_DEER[#All],MATCH(1,(NTG_2020_Map!$AK175=NTG_2020_fr_DEER[[#All],[NTG_ID]])*(NTG_2020_Map!$AL175=NTG_2020_fr_DEER[[#All],[Version]]),0),MATCH(AO$2,NTG_2020_fr_DEER[#Headers],0))</f>
        <v>0.9</v>
      </c>
      <c r="AP175" s="101" cm="1">
        <f t="array" ref="AP175">INDEX(NTG_2020_fr_DEER[#All],MATCH(1,(NTG_2020_Map!$AK175=NTG_2020_fr_DEER[[#All],[NTG_ID]])*(NTG_2020_Map!$AL175=NTG_2020_fr_DEER[[#All],[Version]]),0),MATCH(AP$2,NTG_2020_fr_DEER[#Headers],0))</f>
        <v>0.9</v>
      </c>
      <c r="AQ175" s="48" t="str" cm="1">
        <f t="array" ref="AQ175">INDEX(NTG_2020_fr_DEER[#All],MATCH(1,(NTG_2020_Map!$AK175=NTG_2020_fr_DEER[[#All],[NTG_ID]])*(NTG_2020_Map!$AL175=NTG_2020_fr_DEER[[#All],[Version]]),0),MATCH(AQ$2,NTG_2020_fr_DEER[#Headers],0))</f>
        <v>Direct install measure for Res sector, any building type</v>
      </c>
      <c r="AR175" s="48" t="str" cm="1">
        <f t="array" ref="AR175">INDEX(NTG_2020_fr_DEER[#All],MATCH(1,(NTG_2020_Map!$AK175=NTG_2020_fr_DEER[[#All],[NTG_ID]])*(NTG_2020_Map!$AL175=NTG_2020_fr_DEER[[#All],[Version]]),0),MATCH(AR$2,NTG_2020_fr_DEER[#Headers],0))</f>
        <v>Cust-Gen|Deem</v>
      </c>
      <c r="AS175" s="48" t="str" cm="1">
        <f t="array" ref="AS175">INDEX(NTG_2020_fr_DEER[#All],MATCH(1,(NTG_2020_Map!$AK175=NTG_2020_fr_DEER[[#All],[NTG_ID]])*(NTG_2020_Map!$AL175=NTG_2020_fr_DEER[[#All],[Version]]),0),MATCH(AS$2,NTG_2020_fr_DEER[#Headers],0))</f>
        <v>AOE|AR|BRO-RCx|BW|NR</v>
      </c>
      <c r="AT175" s="48" t="str" cm="1">
        <f t="array" ref="AT175">INDEX(NTG_2020_fr_DEER[#All],MATCH(1,(NTG_2020_Map!$AK175=NTG_2020_fr_DEER[[#All],[NTG_ID]])*(NTG_2020_Map!$AL175=NTG_2020_fr_DEER[[#All],[Version]]),0),MATCH(AT$2,NTG_2020_fr_DEER[#Headers],0))</f>
        <v>DI</v>
      </c>
      <c r="AU175" s="48" cm="1">
        <f t="array" ref="AU175">INDEX(NTG_2020_fr_DEER[#All],MATCH(1,(NTG_2020_Map!$AK175=NTG_2020_fr_DEER[[#All],[NTG_ID]])*(NTG_2020_Map!$AL175=NTG_2020_fr_DEER[[#All],[Version]]),0),MATCH(AU$2,NTG_2020_fr_DEER[#Headers],0))</f>
        <v>0</v>
      </c>
      <c r="AV175" s="49" t="str" cm="1">
        <f t="array" ref="AV175">INDEX(NTG_2020_fr_DEER[#All],MATCH(1,(NTG_2020_Map!$AK175=NTG_2020_fr_DEER[[#All],[NTG_ID]])*(NTG_2020_Map!$AL175=NTG_2020_fr_DEER[[#All],[Version]]),0),MATCH(AV$2,NTG_2020_fr_DEER[#Headers],0))</f>
        <v>1</v>
      </c>
      <c r="AW175" s="49" t="str" cm="1">
        <f t="array" ref="AW175">INDEX(NTG_2020_fr_DEER[#All],MATCH(1,(NTG_2020_Map!$AK175=NTG_2020_fr_DEER[[#All],[NTG_ID]])*(NTG_2020_Map!$AL175=NTG_2020_fr_DEER[[#All],[Version]]),0),MATCH(AW$2,NTG_2020_fr_DEER[#Headers],0))</f>
        <v>1</v>
      </c>
      <c r="AX175" s="49" t="str" cm="1">
        <f t="array" ref="AX175">INDEX(NTG_2020_fr_DEER[#All],MATCH(1,(NTG_2020_Map!$AK175=NTG_2020_fr_DEER[[#All],[NTG_ID]])*(NTG_2020_Map!$AL175=NTG_2020_fr_DEER[[#All],[Version]]),0),MATCH(AX$2,NTG_2020_fr_DEER[#Headers],0))</f>
        <v>1</v>
      </c>
      <c r="AY175" s="50" cm="1">
        <f t="array" ref="AY175">INDEX(NTG_2020_fr_DEER[#All],MATCH(1,(NTG_2020_Map!$AK175=NTG_2020_fr_DEER[[#All],[NTG_ID]])*(NTG_2020_Map!$AL175=NTG_2020_fr_DEER[[#All],[Version]]),0),MATCH(AY$2,NTG_2020_fr_DEER[#Headers],0))</f>
        <v>45448.631355127312</v>
      </c>
      <c r="AZ175" s="48" t="str" cm="1">
        <f t="array" ref="AZ175">INDEX(NTG_2020_fr_DEER[#All],MATCH(1,(NTG_2020_Map!$AK175=NTG_2020_fr_DEER[[#All],[NTG_ID]])*(NTG_2020_Map!$AL175=NTG_2020_fr_DEER[[#All],[Version]]),0),MATCH(AZ$2,NTG_2020_fr_DEER[#Headers],0))</f>
        <v/>
      </c>
      <c r="BA175" s="48" t="str" cm="1">
        <f t="array" ref="BA175">INDEX(NTG_2020_fr_DEER[#All],MATCH(1,(NTG_2020_Map!$AK175=NTG_2020_fr_DEER[[#All],[NTG_ID]])*(NTG_2020_Map!$AL175=NTG_2020_fr_DEER[[#All],[Version]]),0),MATCH(BA$2,NTG_2020_fr_DEER[#Headers],0))</f>
        <v>Deemed Ex Ante Team</v>
      </c>
      <c r="BB175" s="50" cm="1">
        <f t="array" ref="BB175">INDEX(NTG_2020_fr_DEER[#All],MATCH(1,(NTG_2020_Map!$AK175=NTG_2020_fr_DEER[[#All],[NTG_ID]])*(NTG_2020_Map!$AL175=NTG_2020_fr_DEER[[#All],[Version]]),0),MATCH(BB$2,NTG_2020_fr_DEER[#Headers],0))</f>
        <v>45448.631355127312</v>
      </c>
      <c r="BC175" s="48" t="str" cm="1">
        <f t="array" ref="BC175">INDEX(NTG_2020_fr_DEER[#All],MATCH(1,(NTG_2020_Map!$AK175=NTG_2020_fr_DEER[[#All],[NTG_ID]])*(NTG_2020_Map!$AL175=NTG_2020_fr_DEER[[#All],[Version]]),0),MATCH(BC$2,NTG_2020_fr_DEER[#Headers],0))</f>
        <v>Per Forward-Looking Research: Cross-Program Net-to-Gross Ratios for Hart-to-Reach Customers of Deemed Measures, p. 4.</v>
      </c>
      <c r="BD175" s="48" t="str" cm="1">
        <f t="array" ref="BD175">INDEX(NTG_2020_fr_DEER[#All],MATCH(1,(NTG_2020_Map!$AK173=NTG_2020_fr_DEER[[#All],[NTG_ID]])*(NTG_2020_Map!$AL173=NTG_2020_fr_DEER[[#All],[Version]]),0),MATCH(BD$2,NTG_2020_fr_DEER[#Headers],0))</f>
        <v>Deemed Ex Ante Team</v>
      </c>
    </row>
    <row r="176" spans="1:56" ht="31.5" hidden="1">
      <c r="A176" s="42" t="str">
        <f t="shared" si="40"/>
        <v/>
      </c>
      <c r="B176" s="43" t="str">
        <f t="shared" si="40"/>
        <v/>
      </c>
      <c r="C176" s="43"/>
      <c r="D176" s="43" t="str">
        <f t="shared" si="33"/>
        <v/>
      </c>
      <c r="E176" s="43"/>
      <c r="F176" s="43" t="str">
        <f t="shared" si="34"/>
        <v/>
      </c>
      <c r="G176" s="43"/>
      <c r="H176" s="43" t="str">
        <f t="shared" si="41"/>
        <v/>
      </c>
      <c r="I176" s="43" t="str">
        <f t="shared" si="41"/>
        <v/>
      </c>
      <c r="J176" s="43"/>
      <c r="K176" s="43" t="str">
        <f t="shared" si="43"/>
        <v/>
      </c>
      <c r="L176" s="43" t="str">
        <f t="shared" si="43"/>
        <v/>
      </c>
      <c r="M176" s="43" t="str">
        <f t="shared" si="43"/>
        <v/>
      </c>
      <c r="N176" s="105" t="str">
        <f t="shared" si="43"/>
        <v/>
      </c>
      <c r="O176" s="106" t="str">
        <f t="shared" si="43"/>
        <v/>
      </c>
      <c r="P176" s="113">
        <f t="shared" si="43"/>
        <v>1</v>
      </c>
      <c r="Q176" s="42">
        <f t="shared" si="39"/>
        <v>1</v>
      </c>
      <c r="R176" s="43" t="str">
        <f t="shared" si="39"/>
        <v/>
      </c>
      <c r="S176" s="43" t="str">
        <f t="shared" si="39"/>
        <v/>
      </c>
      <c r="T176" s="43" t="str">
        <f t="shared" si="39"/>
        <v/>
      </c>
      <c r="U176" s="43" t="str">
        <f t="shared" si="39"/>
        <v/>
      </c>
      <c r="V176" s="43" t="str">
        <f t="shared" si="39"/>
        <v/>
      </c>
      <c r="W176" s="43" t="str">
        <f t="shared" si="39"/>
        <v/>
      </c>
      <c r="X176" s="44" t="str">
        <f t="shared" si="39"/>
        <v/>
      </c>
      <c r="Y176" s="42" t="str">
        <f t="shared" si="42"/>
        <v/>
      </c>
      <c r="Z176" s="43" t="str">
        <f t="shared" si="42"/>
        <v/>
      </c>
      <c r="AA176" s="43" t="str">
        <f t="shared" si="42"/>
        <v/>
      </c>
      <c r="AB176" s="43" t="str">
        <f t="shared" si="42"/>
        <v/>
      </c>
      <c r="AC176" s="105" t="str">
        <f t="shared" si="42"/>
        <v/>
      </c>
      <c r="AD176" s="106" t="str">
        <f t="shared" si="42"/>
        <v/>
      </c>
      <c r="AE176" s="106" t="str">
        <f t="shared" si="42"/>
        <v/>
      </c>
      <c r="AF176" s="106" t="str">
        <f t="shared" si="42"/>
        <v/>
      </c>
      <c r="AG176" s="106" t="str">
        <f t="shared" si="42"/>
        <v/>
      </c>
      <c r="AH176" s="107">
        <f t="shared" si="42"/>
        <v>1</v>
      </c>
      <c r="AI176" s="96" t="str">
        <f t="shared" si="31"/>
        <v/>
      </c>
      <c r="AJ176" s="45" t="str">
        <f t="shared" si="36"/>
        <v/>
      </c>
      <c r="AK176" s="52" t="s">
        <v>84</v>
      </c>
      <c r="AL176" s="46" t="s">
        <v>698</v>
      </c>
      <c r="AM176" s="47">
        <v>46023</v>
      </c>
      <c r="AN176" s="47" t="str" cm="1">
        <f t="array" ref="AN176">IF(INDEX(NTG_2020_fr_DEER[#All],MATCH(1,(NTG_2020_Map!$AK176=NTG_2020_fr_DEER[[#All],[NTG_ID]])*(NTG_2020_Map!$AL176=NTG_2020_fr_DEER[[#All],[Version]]),0),MATCH(AN$2,NTG_2020_fr_DEER[#Headers],0))=0,"",INDEX(NTG_2020_fr_DEER[#All],MATCH(1,(NTG_2020_Map!$AK176=NTG_2020_fr_DEER[[#All],[NTG_ID]])*(NTG_2020_Map!$AL176=NTG_2020_fr_DEER[[#All],[Version]]),0),MATCH(AN$2,NTG_2020_fr_DEER[#Headers],0)))</f>
        <v/>
      </c>
      <c r="AO176" s="101" cm="1">
        <f t="array" ref="AO176">INDEX(NTG_2020_fr_DEER[#All],MATCH(1,(NTG_2020_Map!$AK176=NTG_2020_fr_DEER[[#All],[NTG_ID]])*(NTG_2020_Map!$AL176=NTG_2020_fr_DEER[[#All],[Version]]),0),MATCH(AO$2,NTG_2020_fr_DEER[#Headers],0))</f>
        <v>0.59</v>
      </c>
      <c r="AP176" s="101" cm="1">
        <f t="array" ref="AP176">INDEX(NTG_2020_fr_DEER[#All],MATCH(1,(NTG_2020_Map!$AK176=NTG_2020_fr_DEER[[#All],[NTG_ID]])*(NTG_2020_Map!$AL176=NTG_2020_fr_DEER[[#All],[Version]]),0),MATCH(AP$2,NTG_2020_fr_DEER[#Headers],0))</f>
        <v>0.59</v>
      </c>
      <c r="AQ176" s="48" t="str" cm="1">
        <f t="array" ref="AQ176">INDEX(NTG_2020_fr_DEER[#All],MATCH(1,(NTG_2020_Map!$AK176=NTG_2020_fr_DEER[[#All],[NTG_ID]])*(NTG_2020_Map!$AL176=NTG_2020_fr_DEER[[#All],[Version]]),0),MATCH(AQ$2,NTG_2020_fr_DEER[#Headers],0))</f>
        <v>Faucet aerators, all residential building types except multi-family</v>
      </c>
      <c r="AR176" s="48" t="str" cm="1">
        <f t="array" ref="AR176">INDEX(NTG_2020_fr_DEER[#All],MATCH(1,(NTG_2020_Map!$AK176=NTG_2020_fr_DEER[[#All],[NTG_ID]])*(NTG_2020_Map!$AL176=NTG_2020_fr_DEER[[#All],[Version]]),0),MATCH(AR$2,NTG_2020_fr_DEER[#Headers],0))</f>
        <v>Deem</v>
      </c>
      <c r="AS176" s="48" t="str" cm="1">
        <f t="array" ref="AS176">INDEX(NTG_2020_fr_DEER[#All],MATCH(1,(NTG_2020_Map!$AK176=NTG_2020_fr_DEER[[#All],[NTG_ID]])*(NTG_2020_Map!$AL176=NTG_2020_fr_DEER[[#All],[Version]]),0),MATCH(AS$2,NTG_2020_fr_DEER[#Headers],0))</f>
        <v>AOE</v>
      </c>
      <c r="AT176" s="48" t="str" cm="1">
        <f t="array" ref="AT176">INDEX(NTG_2020_fr_DEER[#All],MATCH(1,(NTG_2020_Map!$AK176=NTG_2020_fr_DEER[[#All],[NTG_ID]])*(NTG_2020_Map!$AL176=NTG_2020_fr_DEER[[#All],[Version]]),0),MATCH(AT$2,NTG_2020_fr_DEER[#Headers],0))</f>
        <v>DI</v>
      </c>
      <c r="AU176" s="48" cm="1">
        <f t="array" ref="AU176">INDEX(NTG_2020_fr_DEER[#All],MATCH(1,(NTG_2020_Map!$AK176=NTG_2020_fr_DEER[[#All],[NTG_ID]])*(NTG_2020_Map!$AL176=NTG_2020_fr_DEER[[#All],[Version]]),0),MATCH(AU$2,NTG_2020_fr_DEER[#Headers],0))</f>
        <v>0</v>
      </c>
      <c r="AV176" s="49" t="str" cm="1">
        <f t="array" ref="AV176">INDEX(NTG_2020_fr_DEER[#All],MATCH(1,(NTG_2020_Map!$AK176=NTG_2020_fr_DEER[[#All],[NTG_ID]])*(NTG_2020_Map!$AL176=NTG_2020_fr_DEER[[#All],[Version]]),0),MATCH(AV$2,NTG_2020_fr_DEER[#Headers],0))</f>
        <v>1</v>
      </c>
      <c r="AW176" s="49" t="str" cm="1">
        <f t="array" ref="AW176">INDEX(NTG_2020_fr_DEER[#All],MATCH(1,(NTG_2020_Map!$AK176=NTG_2020_fr_DEER[[#All],[NTG_ID]])*(NTG_2020_Map!$AL176=NTG_2020_fr_DEER[[#All],[Version]]),0),MATCH(AW$2,NTG_2020_fr_DEER[#Headers],0))</f>
        <v>1</v>
      </c>
      <c r="AX176" s="49" t="str" cm="1">
        <f t="array" ref="AX176">INDEX(NTG_2020_fr_DEER[#All],MATCH(1,(NTG_2020_Map!$AK176=NTG_2020_fr_DEER[[#All],[NTG_ID]])*(NTG_2020_Map!$AL176=NTG_2020_fr_DEER[[#All],[Version]]),0),MATCH(AX$2,NTG_2020_fr_DEER[#Headers],0))</f>
        <v>1</v>
      </c>
      <c r="AY176" s="50" cm="1">
        <f t="array" ref="AY176">INDEX(NTG_2020_fr_DEER[#All],MATCH(1,(NTG_2020_Map!$AK176=NTG_2020_fr_DEER[[#All],[NTG_ID]])*(NTG_2020_Map!$AL176=NTG_2020_fr_DEER[[#All],[Version]]),0),MATCH(AY$2,NTG_2020_fr_DEER[#Headers],0))</f>
        <v>45448.631355127312</v>
      </c>
      <c r="AZ176" s="48" t="str" cm="1">
        <f t="array" ref="AZ176">INDEX(NTG_2020_fr_DEER[#All],MATCH(1,(NTG_2020_Map!$AK176=NTG_2020_fr_DEER[[#All],[NTG_ID]])*(NTG_2020_Map!$AL176=NTG_2020_fr_DEER[[#All],[Version]]),0),MATCH(AZ$2,NTG_2020_fr_DEER[#Headers],0))</f>
        <v/>
      </c>
      <c r="BA176" s="48" t="str" cm="1">
        <f t="array" ref="BA176">INDEX(NTG_2020_fr_DEER[#All],MATCH(1,(NTG_2020_Map!$AK176=NTG_2020_fr_DEER[[#All],[NTG_ID]])*(NTG_2020_Map!$AL176=NTG_2020_fr_DEER[[#All],[Version]]),0),MATCH(BA$2,NTG_2020_fr_DEER[#Headers],0))</f>
        <v>Deemed Ex Ante Team</v>
      </c>
      <c r="BB176" s="50" cm="1">
        <f t="array" ref="BB176">INDEX(NTG_2020_fr_DEER[#All],MATCH(1,(NTG_2020_Map!$AK176=NTG_2020_fr_DEER[[#All],[NTG_ID]])*(NTG_2020_Map!$AL176=NTG_2020_fr_DEER[[#All],[Version]]),0),MATCH(BB$2,NTG_2020_fr_DEER[#Headers],0))</f>
        <v>45448.631355127312</v>
      </c>
      <c r="BC176" s="48" t="str" cm="1">
        <f t="array" ref="BC176">INDEX(NTG_2020_fr_DEER[#All],MATCH(1,(NTG_2020_Map!$AK176=NTG_2020_fr_DEER[[#All],[NTG_ID]])*(NTG_2020_Map!$AL176=NTG_2020_fr_DEER[[#All],[Version]]),0),MATCH(BC$2,NTG_2020_fr_DEER[#Headers],0))</f>
        <v/>
      </c>
      <c r="BD176" s="48" t="str" cm="1">
        <f t="array" ref="BD176">INDEX(NTG_2020_fr_DEER[#All],MATCH(1,(NTG_2020_Map!$AK174=NTG_2020_fr_DEER[[#All],[NTG_ID]])*(NTG_2020_Map!$AL174=NTG_2020_fr_DEER[[#All],[Version]]),0),MATCH(BD$2,NTG_2020_fr_DEER[#Headers],0))</f>
        <v>Deemed Ex Ante Team</v>
      </c>
    </row>
    <row r="177" spans="1:56" ht="31.5" hidden="1">
      <c r="A177" s="42" t="str">
        <f t="shared" si="40"/>
        <v/>
      </c>
      <c r="B177" s="43" t="str">
        <f t="shared" si="40"/>
        <v/>
      </c>
      <c r="C177" s="43"/>
      <c r="D177" s="43" t="str">
        <f t="shared" si="33"/>
        <v/>
      </c>
      <c r="E177" s="43"/>
      <c r="F177" s="43" t="str">
        <f t="shared" si="34"/>
        <v/>
      </c>
      <c r="G177" s="43"/>
      <c r="H177" s="43" t="str">
        <f t="shared" si="41"/>
        <v/>
      </c>
      <c r="I177" s="43" t="str">
        <f t="shared" si="41"/>
        <v/>
      </c>
      <c r="J177" s="43"/>
      <c r="K177" s="43" t="str">
        <f t="shared" si="43"/>
        <v/>
      </c>
      <c r="L177" s="43" t="str">
        <f t="shared" si="43"/>
        <v/>
      </c>
      <c r="M177" s="43" t="str">
        <f t="shared" si="43"/>
        <v/>
      </c>
      <c r="N177" s="105" t="str">
        <f t="shared" si="43"/>
        <v/>
      </c>
      <c r="O177" s="106" t="str">
        <f t="shared" si="43"/>
        <v/>
      </c>
      <c r="P177" s="113">
        <f t="shared" si="43"/>
        <v>1</v>
      </c>
      <c r="Q177" s="42">
        <f t="shared" si="39"/>
        <v>1</v>
      </c>
      <c r="R177" s="43" t="str">
        <f t="shared" si="39"/>
        <v/>
      </c>
      <c r="S177" s="43" t="str">
        <f t="shared" si="39"/>
        <v/>
      </c>
      <c r="T177" s="43" t="str">
        <f t="shared" si="39"/>
        <v/>
      </c>
      <c r="U177" s="43" t="str">
        <f t="shared" si="39"/>
        <v/>
      </c>
      <c r="V177" s="43" t="str">
        <f t="shared" si="39"/>
        <v/>
      </c>
      <c r="W177" s="43" t="str">
        <f t="shared" si="39"/>
        <v/>
      </c>
      <c r="X177" s="44" t="str">
        <f t="shared" si="39"/>
        <v/>
      </c>
      <c r="Y177" s="42" t="str">
        <f t="shared" si="42"/>
        <v/>
      </c>
      <c r="Z177" s="43" t="str">
        <f t="shared" si="42"/>
        <v/>
      </c>
      <c r="AA177" s="43" t="str">
        <f t="shared" si="42"/>
        <v/>
      </c>
      <c r="AB177" s="43" t="str">
        <f t="shared" si="42"/>
        <v/>
      </c>
      <c r="AC177" s="105" t="str">
        <f t="shared" si="42"/>
        <v/>
      </c>
      <c r="AD177" s="106" t="str">
        <f t="shared" si="42"/>
        <v/>
      </c>
      <c r="AE177" s="106" t="str">
        <f t="shared" si="42"/>
        <v/>
      </c>
      <c r="AF177" s="106" t="str">
        <f t="shared" si="42"/>
        <v/>
      </c>
      <c r="AG177" s="106" t="str">
        <f t="shared" si="42"/>
        <v/>
      </c>
      <c r="AH177" s="107">
        <f t="shared" si="42"/>
        <v>1</v>
      </c>
      <c r="AI177" s="96" t="str">
        <f t="shared" si="31"/>
        <v/>
      </c>
      <c r="AJ177" s="45" t="str">
        <f t="shared" si="36"/>
        <v/>
      </c>
      <c r="AK177" s="52" t="s">
        <v>82</v>
      </c>
      <c r="AL177" s="46" t="s">
        <v>698</v>
      </c>
      <c r="AM177" s="47">
        <v>46023</v>
      </c>
      <c r="AN177" s="47" t="str" cm="1">
        <f t="array" ref="AN177">IF(INDEX(NTG_2020_fr_DEER[#All],MATCH(1,(NTG_2020_Map!$AK177=NTG_2020_fr_DEER[[#All],[NTG_ID]])*(NTG_2020_Map!$AL177=NTG_2020_fr_DEER[[#All],[Version]]),0),MATCH(AN$2,NTG_2020_fr_DEER[#Headers],0))=0,"",INDEX(NTG_2020_fr_DEER[#All],MATCH(1,(NTG_2020_Map!$AK177=NTG_2020_fr_DEER[[#All],[NTG_ID]])*(NTG_2020_Map!$AL177=NTG_2020_fr_DEER[[#All],[Version]]),0),MATCH(AN$2,NTG_2020_fr_DEER[#Headers],0)))</f>
        <v/>
      </c>
      <c r="AO177" s="101" cm="1">
        <f t="array" ref="AO177">INDEX(NTG_2020_fr_DEER[#All],MATCH(1,(NTG_2020_Map!$AK177=NTG_2020_fr_DEER[[#All],[NTG_ID]])*(NTG_2020_Map!$AL177=NTG_2020_fr_DEER[[#All],[Version]]),0),MATCH(AO$2,NTG_2020_fr_DEER[#Headers],0))</f>
        <v>0.65</v>
      </c>
      <c r="AP177" s="101" cm="1">
        <f t="array" ref="AP177">INDEX(NTG_2020_fr_DEER[#All],MATCH(1,(NTG_2020_Map!$AK177=NTG_2020_fr_DEER[[#All],[NTG_ID]])*(NTG_2020_Map!$AL177=NTG_2020_fr_DEER[[#All],[Version]]),0),MATCH(AP$2,NTG_2020_fr_DEER[#Headers],0))</f>
        <v>0.65</v>
      </c>
      <c r="AQ177" s="48" t="str" cm="1">
        <f t="array" ref="AQ177">INDEX(NTG_2020_fr_DEER[#All],MATCH(1,(NTG_2020_Map!$AK177=NTG_2020_fr_DEER[[#All],[NTG_ID]])*(NTG_2020_Map!$AL177=NTG_2020_fr_DEER[[#All],[Version]]),0),MATCH(AQ$2,NTG_2020_fr_DEER[#Headers],0))</f>
        <v>Faucet aerators, multi-family building types only</v>
      </c>
      <c r="AR177" s="48" t="str" cm="1">
        <f t="array" ref="AR177">INDEX(NTG_2020_fr_DEER[#All],MATCH(1,(NTG_2020_Map!$AK177=NTG_2020_fr_DEER[[#All],[NTG_ID]])*(NTG_2020_Map!$AL177=NTG_2020_fr_DEER[[#All],[Version]]),0),MATCH(AR$2,NTG_2020_fr_DEER[#Headers],0))</f>
        <v>Deem</v>
      </c>
      <c r="AS177" s="48" t="str" cm="1">
        <f t="array" ref="AS177">INDEX(NTG_2020_fr_DEER[#All],MATCH(1,(NTG_2020_Map!$AK177=NTG_2020_fr_DEER[[#All],[NTG_ID]])*(NTG_2020_Map!$AL177=NTG_2020_fr_DEER[[#All],[Version]]),0),MATCH(AS$2,NTG_2020_fr_DEER[#Headers],0))</f>
        <v>AOE</v>
      </c>
      <c r="AT177" s="48" t="str" cm="1">
        <f t="array" ref="AT177">INDEX(NTG_2020_fr_DEER[#All],MATCH(1,(NTG_2020_Map!$AK177=NTG_2020_fr_DEER[[#All],[NTG_ID]])*(NTG_2020_Map!$AL177=NTG_2020_fr_DEER[[#All],[Version]]),0),MATCH(AT$2,NTG_2020_fr_DEER[#Headers],0))</f>
        <v>DI</v>
      </c>
      <c r="AU177" s="48" cm="1">
        <f t="array" ref="AU177">INDEX(NTG_2020_fr_DEER[#All],MATCH(1,(NTG_2020_Map!$AK177=NTG_2020_fr_DEER[[#All],[NTG_ID]])*(NTG_2020_Map!$AL177=NTG_2020_fr_DEER[[#All],[Version]]),0),MATCH(AU$2,NTG_2020_fr_DEER[#Headers],0))</f>
        <v>0</v>
      </c>
      <c r="AV177" s="49" t="str" cm="1">
        <f t="array" ref="AV177">INDEX(NTG_2020_fr_DEER[#All],MATCH(1,(NTG_2020_Map!$AK177=NTG_2020_fr_DEER[[#All],[NTG_ID]])*(NTG_2020_Map!$AL177=NTG_2020_fr_DEER[[#All],[Version]]),0),MATCH(AV$2,NTG_2020_fr_DEER[#Headers],0))</f>
        <v>1</v>
      </c>
      <c r="AW177" s="49" t="str" cm="1">
        <f t="array" ref="AW177">INDEX(NTG_2020_fr_DEER[#All],MATCH(1,(NTG_2020_Map!$AK177=NTG_2020_fr_DEER[[#All],[NTG_ID]])*(NTG_2020_Map!$AL177=NTG_2020_fr_DEER[[#All],[Version]]),0),MATCH(AW$2,NTG_2020_fr_DEER[#Headers],0))</f>
        <v>1</v>
      </c>
      <c r="AX177" s="49" t="str" cm="1">
        <f t="array" ref="AX177">INDEX(NTG_2020_fr_DEER[#All],MATCH(1,(NTG_2020_Map!$AK177=NTG_2020_fr_DEER[[#All],[NTG_ID]])*(NTG_2020_Map!$AL177=NTG_2020_fr_DEER[[#All],[Version]]),0),MATCH(AX$2,NTG_2020_fr_DEER[#Headers],0))</f>
        <v>1</v>
      </c>
      <c r="AY177" s="50" cm="1">
        <f t="array" ref="AY177">INDEX(NTG_2020_fr_DEER[#All],MATCH(1,(NTG_2020_Map!$AK177=NTG_2020_fr_DEER[[#All],[NTG_ID]])*(NTG_2020_Map!$AL177=NTG_2020_fr_DEER[[#All],[Version]]),0),MATCH(AY$2,NTG_2020_fr_DEER[#Headers],0))</f>
        <v>45448.631355127312</v>
      </c>
      <c r="AZ177" s="48" t="str" cm="1">
        <f t="array" ref="AZ177">INDEX(NTG_2020_fr_DEER[#All],MATCH(1,(NTG_2020_Map!$AK177=NTG_2020_fr_DEER[[#All],[NTG_ID]])*(NTG_2020_Map!$AL177=NTG_2020_fr_DEER[[#All],[Version]]),0),MATCH(AZ$2,NTG_2020_fr_DEER[#Headers],0))</f>
        <v/>
      </c>
      <c r="BA177" s="48" t="str" cm="1">
        <f t="array" ref="BA177">INDEX(NTG_2020_fr_DEER[#All],MATCH(1,(NTG_2020_Map!$AK177=NTG_2020_fr_DEER[[#All],[NTG_ID]])*(NTG_2020_Map!$AL177=NTG_2020_fr_DEER[[#All],[Version]]),0),MATCH(BA$2,NTG_2020_fr_DEER[#Headers],0))</f>
        <v>Deemed Ex Ante Team</v>
      </c>
      <c r="BB177" s="50" cm="1">
        <f t="array" ref="BB177">INDEX(NTG_2020_fr_DEER[#All],MATCH(1,(NTG_2020_Map!$AK177=NTG_2020_fr_DEER[[#All],[NTG_ID]])*(NTG_2020_Map!$AL177=NTG_2020_fr_DEER[[#All],[Version]]),0),MATCH(BB$2,NTG_2020_fr_DEER[#Headers],0))</f>
        <v>45448.631355127312</v>
      </c>
      <c r="BC177" s="48" t="str" cm="1">
        <f t="array" ref="BC177">INDEX(NTG_2020_fr_DEER[#All],MATCH(1,(NTG_2020_Map!$AK177=NTG_2020_fr_DEER[[#All],[NTG_ID]])*(NTG_2020_Map!$AL177=NTG_2020_fr_DEER[[#All],[Version]]),0),MATCH(BC$2,NTG_2020_fr_DEER[#Headers],0))</f>
        <v/>
      </c>
      <c r="BD177" s="48" t="str" cm="1">
        <f t="array" ref="BD177">INDEX(NTG_2020_fr_DEER[#All],MATCH(1,(NTG_2020_Map!$AK175=NTG_2020_fr_DEER[[#All],[NTG_ID]])*(NTG_2020_Map!$AL175=NTG_2020_fr_DEER[[#All],[Version]]),0),MATCH(BD$2,NTG_2020_fr_DEER[#Headers],0))</f>
        <v>Deemed Ex Ante Team</v>
      </c>
    </row>
    <row r="178" spans="1:56" ht="31.5" hidden="1">
      <c r="A178" s="42" t="str">
        <f t="shared" si="40"/>
        <v/>
      </c>
      <c r="B178" s="43" t="str">
        <f t="shared" si="40"/>
        <v/>
      </c>
      <c r="C178" s="43"/>
      <c r="D178" s="43" t="str">
        <f t="shared" si="33"/>
        <v/>
      </c>
      <c r="E178" s="43"/>
      <c r="F178" s="43" t="str">
        <f t="shared" si="34"/>
        <v/>
      </c>
      <c r="G178" s="43"/>
      <c r="H178" s="43" t="str">
        <f t="shared" si="41"/>
        <v/>
      </c>
      <c r="I178" s="43" t="str">
        <f t="shared" si="41"/>
        <v/>
      </c>
      <c r="J178" s="43"/>
      <c r="K178" s="43" t="str">
        <f t="shared" si="43"/>
        <v/>
      </c>
      <c r="L178" s="43" t="str">
        <f t="shared" si="43"/>
        <v/>
      </c>
      <c r="M178" s="43" t="str">
        <f t="shared" si="43"/>
        <v/>
      </c>
      <c r="N178" s="105" t="str">
        <f t="shared" si="43"/>
        <v/>
      </c>
      <c r="O178" s="106" t="str">
        <f t="shared" si="43"/>
        <v/>
      </c>
      <c r="P178" s="113">
        <f t="shared" si="43"/>
        <v>1</v>
      </c>
      <c r="Q178" s="42" t="str">
        <f t="shared" si="39"/>
        <v/>
      </c>
      <c r="R178" s="43" t="str">
        <f t="shared" si="39"/>
        <v/>
      </c>
      <c r="S178" s="43" t="str">
        <f t="shared" si="39"/>
        <v/>
      </c>
      <c r="T178" s="43" t="str">
        <f t="shared" ref="Q178:X205" si="44">IF(ISERROR(FIND(T$2,$AS178)),"",1)</f>
        <v/>
      </c>
      <c r="U178" s="43" t="str">
        <f t="shared" si="44"/>
        <v/>
      </c>
      <c r="V178" s="43" t="str">
        <f t="shared" si="44"/>
        <v/>
      </c>
      <c r="W178" s="43">
        <f t="shared" si="44"/>
        <v>1</v>
      </c>
      <c r="X178" s="44" t="str">
        <f t="shared" si="44"/>
        <v/>
      </c>
      <c r="Y178" s="42" t="str">
        <f t="shared" si="42"/>
        <v/>
      </c>
      <c r="Z178" s="43" t="str">
        <f t="shared" si="42"/>
        <v/>
      </c>
      <c r="AA178" s="43" t="str">
        <f t="shared" si="42"/>
        <v/>
      </c>
      <c r="AB178" s="43" t="str">
        <f t="shared" si="42"/>
        <v/>
      </c>
      <c r="AC178" s="105" t="str">
        <f t="shared" si="42"/>
        <v/>
      </c>
      <c r="AD178" s="106" t="str">
        <f t="shared" si="42"/>
        <v/>
      </c>
      <c r="AE178" s="106" t="str">
        <f t="shared" si="42"/>
        <v/>
      </c>
      <c r="AF178" s="106" t="str">
        <f t="shared" si="42"/>
        <v/>
      </c>
      <c r="AG178" s="106">
        <f t="shared" si="42"/>
        <v>1</v>
      </c>
      <c r="AH178" s="107" t="str">
        <f t="shared" si="42"/>
        <v/>
      </c>
      <c r="AI178" s="96" t="str">
        <f t="shared" si="31"/>
        <v/>
      </c>
      <c r="AJ178" s="45" t="str">
        <f t="shared" si="36"/>
        <v/>
      </c>
      <c r="AK178" s="52" t="s">
        <v>743</v>
      </c>
      <c r="AL178" s="46" t="s">
        <v>698</v>
      </c>
      <c r="AM178" s="47">
        <v>46023</v>
      </c>
      <c r="AN178" s="47" t="str" cm="1">
        <f t="array" ref="AN178">IF(INDEX(NTG_2020_fr_DEER[#All],MATCH(1,(NTG_2020_Map!$AK178=NTG_2020_fr_DEER[[#All],[NTG_ID]])*(NTG_2020_Map!$AL178=NTG_2020_fr_DEER[[#All],[Version]]),0),MATCH(AN$2,NTG_2020_fr_DEER[#Headers],0))=0,"",INDEX(NTG_2020_fr_DEER[#All],MATCH(1,(NTG_2020_Map!$AK178=NTG_2020_fr_DEER[[#All],[NTG_ID]])*(NTG_2020_Map!$AL178=NTG_2020_fr_DEER[[#All],[Version]]),0),MATCH(AN$2,NTG_2020_fr_DEER[#Headers],0)))</f>
        <v/>
      </c>
      <c r="AO178" s="101" cm="1">
        <f t="array" ref="AO178">INDEX(NTG_2020_fr_DEER[#All],MATCH(1,(NTG_2020_Map!$AK178=NTG_2020_fr_DEER[[#All],[NTG_ID]])*(NTG_2020_Map!$AL178=NTG_2020_fr_DEER[[#All],[Version]]),0),MATCH(AO$2,NTG_2020_fr_DEER[#Headers],0))</f>
        <v>0.95</v>
      </c>
      <c r="AP178" s="101" cm="1">
        <f t="array" ref="AP178">INDEX(NTG_2020_fr_DEER[#All],MATCH(1,(NTG_2020_Map!$AK178=NTG_2020_fr_DEER[[#All],[NTG_ID]])*(NTG_2020_Map!$AL178=NTG_2020_fr_DEER[[#All],[Version]]),0),MATCH(AP$2,NTG_2020_fr_DEER[#Headers],0))</f>
        <v>0.95</v>
      </c>
      <c r="AQ178" s="48" t="str" cm="1">
        <f t="array" ref="AQ178">INDEX(NTG_2020_fr_DEER[#All],MATCH(1,(NTG_2020_Map!$AK178=NTG_2020_fr_DEER[[#All],[NTG_ID]])*(NTG_2020_Map!$AL178=NTG_2020_fr_DEER[[#All],[Version]]),0),MATCH(AQ$2,NTG_2020_fr_DEER[#Headers],0))</f>
        <v>Default for all-electric new construction homes</v>
      </c>
      <c r="AR178" s="48" t="str" cm="1">
        <f t="array" ref="AR178">INDEX(NTG_2020_fr_DEER[#All],MATCH(1,(NTG_2020_Map!$AK178=NTG_2020_fr_DEER[[#All],[NTG_ID]])*(NTG_2020_Map!$AL178=NTG_2020_fr_DEER[[#All],[Version]]),0),MATCH(AR$2,NTG_2020_fr_DEER[#Headers],0))</f>
        <v>Cust-NC-AE|Deem-NC-AE</v>
      </c>
      <c r="AS178" s="48" t="str" cm="1">
        <f t="array" ref="AS178">INDEX(NTG_2020_fr_DEER[#All],MATCH(1,(NTG_2020_Map!$AK178=NTG_2020_fr_DEER[[#All],[NTG_ID]])*(NTG_2020_Map!$AL178=NTG_2020_fr_DEER[[#All],[Version]]),0),MATCH(AS$2,NTG_2020_fr_DEER[#Headers],0))</f>
        <v>NC</v>
      </c>
      <c r="AT178" s="48" t="str" cm="1">
        <f t="array" ref="AT178">INDEX(NTG_2020_fr_DEER[#All],MATCH(1,(NTG_2020_Map!$AK178=NTG_2020_fr_DEER[[#All],[NTG_ID]])*(NTG_2020_Map!$AL178=NTG_2020_fr_DEER[[#All],[Version]]),0),MATCH(AT$2,NTG_2020_fr_DEER[#Headers],0))</f>
        <v>Down</v>
      </c>
      <c r="AU178" s="48" cm="1">
        <f t="array" ref="AU178">INDEX(NTG_2020_fr_DEER[#All],MATCH(1,(NTG_2020_Map!$AK178=NTG_2020_fr_DEER[[#All],[NTG_ID]])*(NTG_2020_Map!$AL178=NTG_2020_fr_DEER[[#All],[Version]]),0),MATCH(AU$2,NTG_2020_fr_DEER[#Headers],0))</f>
        <v>0</v>
      </c>
      <c r="AV178" s="49" t="str" cm="1">
        <f t="array" ref="AV178">INDEX(NTG_2020_fr_DEER[#All],MATCH(1,(NTG_2020_Map!$AK178=NTG_2020_fr_DEER[[#All],[NTG_ID]])*(NTG_2020_Map!$AL178=NTG_2020_fr_DEER[[#All],[Version]]),0),MATCH(AV$2,NTG_2020_fr_DEER[#Headers],0))</f>
        <v>1</v>
      </c>
      <c r="AW178" s="49" t="str" cm="1">
        <f t="array" ref="AW178">INDEX(NTG_2020_fr_DEER[#All],MATCH(1,(NTG_2020_Map!$AK178=NTG_2020_fr_DEER[[#All],[NTG_ID]])*(NTG_2020_Map!$AL178=NTG_2020_fr_DEER[[#All],[Version]]),0),MATCH(AW$2,NTG_2020_fr_DEER[#Headers],0))</f>
        <v>1</v>
      </c>
      <c r="AX178" s="49" t="str" cm="1">
        <f t="array" ref="AX178">INDEX(NTG_2020_fr_DEER[#All],MATCH(1,(NTG_2020_Map!$AK178=NTG_2020_fr_DEER[[#All],[NTG_ID]])*(NTG_2020_Map!$AL178=NTG_2020_fr_DEER[[#All],[Version]]),0),MATCH(AX$2,NTG_2020_fr_DEER[#Headers],0))</f>
        <v>1</v>
      </c>
      <c r="AY178" s="50" cm="1">
        <f t="array" ref="AY178">INDEX(NTG_2020_fr_DEER[#All],MATCH(1,(NTG_2020_Map!$AK178=NTG_2020_fr_DEER[[#All],[NTG_ID]])*(NTG_2020_Map!$AL178=NTG_2020_fr_DEER[[#All],[Version]]),0),MATCH(AY$2,NTG_2020_fr_DEER[#Headers],0))</f>
        <v>45448.631355127312</v>
      </c>
      <c r="AZ178" s="48" t="str" cm="1">
        <f t="array" ref="AZ178">INDEX(NTG_2020_fr_DEER[#All],MATCH(1,(NTG_2020_Map!$AK178=NTG_2020_fr_DEER[[#All],[NTG_ID]])*(NTG_2020_Map!$AL178=NTG_2020_fr_DEER[[#All],[Version]]),0),MATCH(AZ$2,NTG_2020_fr_DEER[#Headers],0))</f>
        <v/>
      </c>
      <c r="BA178" s="48" t="str" cm="1">
        <f t="array" ref="BA178">INDEX(NTG_2020_fr_DEER[#All],MATCH(1,(NTG_2020_Map!$AK178=NTG_2020_fr_DEER[[#All],[NTG_ID]])*(NTG_2020_Map!$AL178=NTG_2020_fr_DEER[[#All],[Version]]),0),MATCH(BA$2,NTG_2020_fr_DEER[#Headers],0))</f>
        <v>Deemed Ex Ante Team</v>
      </c>
      <c r="BB178" s="50" cm="1">
        <f t="array" ref="BB178">INDEX(NTG_2020_fr_DEER[#All],MATCH(1,(NTG_2020_Map!$AK178=NTG_2020_fr_DEER[[#All],[NTG_ID]])*(NTG_2020_Map!$AL178=NTG_2020_fr_DEER[[#All],[Version]]),0),MATCH(BB$2,NTG_2020_fr_DEER[#Headers],0))</f>
        <v>45448.631355127312</v>
      </c>
      <c r="BC178" s="48" t="str" cm="1">
        <f t="array" ref="BC178">INDEX(NTG_2020_fr_DEER[#All],MATCH(1,(NTG_2020_Map!$AK178=NTG_2020_fr_DEER[[#All],[NTG_ID]])*(NTG_2020_Map!$AL178=NTG_2020_fr_DEER[[#All],[Version]]),0),MATCH(BC$2,NTG_2020_fr_DEER[#Headers],0))</f>
        <v>Per CEC's CalCerts/CHEERS databases, 5% of California homes were built all-electric in 2020-2022, up from 1% in 2014-2019.</v>
      </c>
      <c r="BD178" s="48" t="str" cm="1">
        <f t="array" ref="BD178">INDEX(NTG_2020_fr_DEER[#All],MATCH(1,(NTG_2020_Map!$AK176=NTG_2020_fr_DEER[[#All],[NTG_ID]])*(NTG_2020_Map!$AL176=NTG_2020_fr_DEER[[#All],[Version]]),0),MATCH(BD$2,NTG_2020_fr_DEER[#Headers],0))</f>
        <v>Deemed Ex Ante Team</v>
      </c>
    </row>
    <row r="179" spans="1:56" ht="31.5" hidden="1">
      <c r="A179" s="42" t="str">
        <f t="shared" si="40"/>
        <v/>
      </c>
      <c r="B179" s="43" t="str">
        <f t="shared" si="40"/>
        <v/>
      </c>
      <c r="C179" s="43"/>
      <c r="D179" s="43" t="str">
        <f t="shared" si="33"/>
        <v/>
      </c>
      <c r="E179" s="43"/>
      <c r="F179" s="43" t="str">
        <f t="shared" si="34"/>
        <v/>
      </c>
      <c r="G179" s="43"/>
      <c r="H179" s="43" t="str">
        <f t="shared" si="41"/>
        <v/>
      </c>
      <c r="I179" s="43" t="str">
        <f t="shared" si="41"/>
        <v/>
      </c>
      <c r="J179" s="43"/>
      <c r="K179" s="43" t="str">
        <f t="shared" si="43"/>
        <v/>
      </c>
      <c r="L179" s="43" t="str">
        <f t="shared" si="43"/>
        <v/>
      </c>
      <c r="M179" s="43" t="str">
        <f t="shared" si="43"/>
        <v/>
      </c>
      <c r="N179" s="105" t="str">
        <f t="shared" si="43"/>
        <v/>
      </c>
      <c r="O179" s="106" t="str">
        <f t="shared" si="43"/>
        <v/>
      </c>
      <c r="P179" s="113">
        <f t="shared" si="43"/>
        <v>1</v>
      </c>
      <c r="Q179" s="42" t="str">
        <f t="shared" si="44"/>
        <v/>
      </c>
      <c r="R179" s="43" t="str">
        <f t="shared" si="44"/>
        <v/>
      </c>
      <c r="S179" s="43" t="str">
        <f t="shared" si="44"/>
        <v/>
      </c>
      <c r="T179" s="43" t="str">
        <f t="shared" si="44"/>
        <v/>
      </c>
      <c r="U179" s="43" t="str">
        <f t="shared" si="44"/>
        <v/>
      </c>
      <c r="V179" s="43" t="str">
        <f t="shared" si="44"/>
        <v/>
      </c>
      <c r="W179" s="43" t="str">
        <f t="shared" si="44"/>
        <v/>
      </c>
      <c r="X179" s="44">
        <f t="shared" si="44"/>
        <v>1</v>
      </c>
      <c r="Y179" s="42" t="str">
        <f t="shared" si="42"/>
        <v/>
      </c>
      <c r="Z179" s="43" t="str">
        <f t="shared" si="42"/>
        <v/>
      </c>
      <c r="AA179" s="43" t="str">
        <f t="shared" si="42"/>
        <v/>
      </c>
      <c r="AB179" s="43" t="str">
        <f t="shared" si="42"/>
        <v/>
      </c>
      <c r="AC179" s="105" t="str">
        <f t="shared" si="42"/>
        <v/>
      </c>
      <c r="AD179" s="106">
        <f t="shared" si="42"/>
        <v>1</v>
      </c>
      <c r="AE179" s="106">
        <f t="shared" si="42"/>
        <v>1</v>
      </c>
      <c r="AF179" s="106">
        <f t="shared" si="42"/>
        <v>1</v>
      </c>
      <c r="AG179" s="106" t="str">
        <f t="shared" si="42"/>
        <v/>
      </c>
      <c r="AH179" s="107" t="str">
        <f t="shared" si="42"/>
        <v/>
      </c>
      <c r="AI179" s="96" t="str">
        <f t="shared" si="31"/>
        <v/>
      </c>
      <c r="AJ179" s="45" t="str">
        <f t="shared" si="36"/>
        <v/>
      </c>
      <c r="AK179" s="52" t="s">
        <v>616</v>
      </c>
      <c r="AL179" s="46" t="s">
        <v>698</v>
      </c>
      <c r="AM179" s="47">
        <v>46023</v>
      </c>
      <c r="AN179" s="47" t="str" cm="1">
        <f t="array" ref="AN179">IF(INDEX(NTG_2020_fr_DEER[#All],MATCH(1,(NTG_2020_Map!$AK179=NTG_2020_fr_DEER[[#All],[NTG_ID]])*(NTG_2020_Map!$AL179=NTG_2020_fr_DEER[[#All],[Version]]),0),MATCH(AN$2,NTG_2020_fr_DEER[#Headers],0))=0,"",INDEX(NTG_2020_fr_DEER[#All],MATCH(1,(NTG_2020_Map!$AK179=NTG_2020_fr_DEER[[#All],[NTG_ID]])*(NTG_2020_Map!$AL179=NTG_2020_fr_DEER[[#All],[Version]]),0),MATCH(AN$2,NTG_2020_fr_DEER[#Headers],0)))</f>
        <v/>
      </c>
      <c r="AO179" s="101" cm="1">
        <f t="array" ref="AO179">INDEX(NTG_2020_fr_DEER[#All],MATCH(1,(NTG_2020_Map!$AK179=NTG_2020_fr_DEER[[#All],[NTG_ID]])*(NTG_2020_Map!$AL179=NTG_2020_fr_DEER[[#All],[Version]]),0),MATCH(AO$2,NTG_2020_fr_DEER[#Headers],0))</f>
        <v>0.2</v>
      </c>
      <c r="AP179" s="101" cm="1">
        <f t="array" ref="AP179">INDEX(NTG_2020_fr_DEER[#All],MATCH(1,(NTG_2020_Map!$AK179=NTG_2020_fr_DEER[[#All],[NTG_ID]])*(NTG_2020_Map!$AL179=NTG_2020_fr_DEER[[#All],[Version]]),0),MATCH(AP$2,NTG_2020_fr_DEER[#Headers],0))</f>
        <v>0.2</v>
      </c>
      <c r="AQ179" s="48" t="str" cm="1">
        <f t="array" ref="AQ179">INDEX(NTG_2020_fr_DEER[#All],MATCH(1,(NTG_2020_Map!$AK179=NTG_2020_fr_DEER[[#All],[NTG_ID]])*(NTG_2020_Map!$AL179=NTG_2020_fr_DEER[[#All],[Version]]),0),MATCH(AQ$2,NTG_2020_fr_DEER[#Headers],0))</f>
        <v>Residential air cleaner via upstream delivery type</v>
      </c>
      <c r="AR179" s="48" t="str" cm="1">
        <f t="array" ref="AR179">INDEX(NTG_2020_fr_DEER[#All],MATCH(1,(NTG_2020_Map!$AK179=NTG_2020_fr_DEER[[#All],[NTG_ID]])*(NTG_2020_Map!$AL179=NTG_2020_fr_DEER[[#All],[Version]]),0),MATCH(AR$2,NTG_2020_fr_DEER[#Headers],0))</f>
        <v>Deem</v>
      </c>
      <c r="AS179" s="48" t="str" cm="1">
        <f t="array" ref="AS179">INDEX(NTG_2020_fr_DEER[#All],MATCH(1,(NTG_2020_Map!$AK179=NTG_2020_fr_DEER[[#All],[NTG_ID]])*(NTG_2020_Map!$AL179=NTG_2020_fr_DEER[[#All],[Version]]),0),MATCH(AS$2,NTG_2020_fr_DEER[#Headers],0))</f>
        <v>NR</v>
      </c>
      <c r="AT179" s="48" t="str" cm="1">
        <f t="array" ref="AT179">INDEX(NTG_2020_fr_DEER[#All],MATCH(1,(NTG_2020_Map!$AK179=NTG_2020_fr_DEER[[#All],[NTG_ID]])*(NTG_2020_Map!$AL179=NTG_2020_fr_DEER[[#All],[Version]]),0),MATCH(AT$2,NTG_2020_fr_DEER[#Headers],0))</f>
        <v>Up-Manuf|Mid-Distr|Mid-Retail</v>
      </c>
      <c r="AU179" s="48" cm="1">
        <f t="array" ref="AU179">INDEX(NTG_2020_fr_DEER[#All],MATCH(1,(NTG_2020_Map!$AK179=NTG_2020_fr_DEER[[#All],[NTG_ID]])*(NTG_2020_Map!$AL179=NTG_2020_fr_DEER[[#All],[Version]]),0),MATCH(AU$2,NTG_2020_fr_DEER[#Headers],0))</f>
        <v>0</v>
      </c>
      <c r="AV179" s="49" t="str" cm="1">
        <f t="array" ref="AV179">INDEX(NTG_2020_fr_DEER[#All],MATCH(1,(NTG_2020_Map!$AK179=NTG_2020_fr_DEER[[#All],[NTG_ID]])*(NTG_2020_Map!$AL179=NTG_2020_fr_DEER[[#All],[Version]]),0),MATCH(AV$2,NTG_2020_fr_DEER[#Headers],0))</f>
        <v>1</v>
      </c>
      <c r="AW179" s="49" t="str" cm="1">
        <f t="array" ref="AW179">INDEX(NTG_2020_fr_DEER[#All],MATCH(1,(NTG_2020_Map!$AK179=NTG_2020_fr_DEER[[#All],[NTG_ID]])*(NTG_2020_Map!$AL179=NTG_2020_fr_DEER[[#All],[Version]]),0),MATCH(AW$2,NTG_2020_fr_DEER[#Headers],0))</f>
        <v>1</v>
      </c>
      <c r="AX179" s="49" t="str" cm="1">
        <f t="array" ref="AX179">INDEX(NTG_2020_fr_DEER[#All],MATCH(1,(NTG_2020_Map!$AK179=NTG_2020_fr_DEER[[#All],[NTG_ID]])*(NTG_2020_Map!$AL179=NTG_2020_fr_DEER[[#All],[Version]]),0),MATCH(AX$2,NTG_2020_fr_DEER[#Headers],0))</f>
        <v>1</v>
      </c>
      <c r="AY179" s="50" cm="1">
        <f t="array" ref="AY179">INDEX(NTG_2020_fr_DEER[#All],MATCH(1,(NTG_2020_Map!$AK179=NTG_2020_fr_DEER[[#All],[NTG_ID]])*(NTG_2020_Map!$AL179=NTG_2020_fr_DEER[[#All],[Version]]),0),MATCH(AY$2,NTG_2020_fr_DEER[#Headers],0))</f>
        <v>45448.631355127312</v>
      </c>
      <c r="AZ179" s="48" t="str" cm="1">
        <f t="array" ref="AZ179">INDEX(NTG_2020_fr_DEER[#All],MATCH(1,(NTG_2020_Map!$AK179=NTG_2020_fr_DEER[[#All],[NTG_ID]])*(NTG_2020_Map!$AL179=NTG_2020_fr_DEER[[#All],[Version]]),0),MATCH(AZ$2,NTG_2020_fr_DEER[#Headers],0))</f>
        <v/>
      </c>
      <c r="BA179" s="48" t="str" cm="1">
        <f t="array" ref="BA179">INDEX(NTG_2020_fr_DEER[#All],MATCH(1,(NTG_2020_Map!$AK179=NTG_2020_fr_DEER[[#All],[NTG_ID]])*(NTG_2020_Map!$AL179=NTG_2020_fr_DEER[[#All],[Version]]),0),MATCH(BA$2,NTG_2020_fr_DEER[#Headers],0))</f>
        <v>Deemed Ex Ante Team</v>
      </c>
      <c r="BB179" s="50" cm="1">
        <f t="array" ref="BB179">INDEX(NTG_2020_fr_DEER[#All],MATCH(1,(NTG_2020_Map!$AK179=NTG_2020_fr_DEER[[#All],[NTG_ID]])*(NTG_2020_Map!$AL179=NTG_2020_fr_DEER[[#All],[Version]]),0),MATCH(BB$2,NTG_2020_fr_DEER[#Headers],0))</f>
        <v>45448.631355127312</v>
      </c>
      <c r="BC179" s="48" t="str" cm="1">
        <f t="array" ref="BC179">INDEX(NTG_2020_fr_DEER[#All],MATCH(1,(NTG_2020_Map!$AK179=NTG_2020_fr_DEER[[#All],[NTG_ID]])*(NTG_2020_Map!$AL179=NTG_2020_fr_DEER[[#All],[Version]]),0),MATCH(BC$2,NTG_2020_fr_DEER[#Headers],0))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179" s="48" t="str" cm="1">
        <f t="array" ref="BD179">INDEX(NTG_2020_fr_DEER[#All],MATCH(1,(NTG_2020_Map!$AK177=NTG_2020_fr_DEER[[#All],[NTG_ID]])*(NTG_2020_Map!$AL177=NTG_2020_fr_DEER[[#All],[Version]]),0),MATCH(BD$2,NTG_2020_fr_DEER[#Headers],0))</f>
        <v>Deemed Ex Ante Team</v>
      </c>
    </row>
    <row r="180" spans="1:56" ht="31.5" hidden="1">
      <c r="A180" s="42" t="str">
        <f t="shared" si="40"/>
        <v/>
      </c>
      <c r="B180" s="43" t="str">
        <f t="shared" si="40"/>
        <v/>
      </c>
      <c r="C180" s="43"/>
      <c r="D180" s="43" t="str">
        <f t="shared" si="33"/>
        <v/>
      </c>
      <c r="E180" s="43"/>
      <c r="F180" s="43" t="str">
        <f t="shared" si="34"/>
        <v/>
      </c>
      <c r="G180" s="43"/>
      <c r="H180" s="43" t="str">
        <f t="shared" si="41"/>
        <v/>
      </c>
      <c r="I180" s="43" t="str">
        <f t="shared" si="41"/>
        <v/>
      </c>
      <c r="J180" s="43"/>
      <c r="K180" s="43" t="str">
        <f t="shared" si="43"/>
        <v/>
      </c>
      <c r="L180" s="43" t="str">
        <f t="shared" si="43"/>
        <v/>
      </c>
      <c r="M180" s="43" t="str">
        <f t="shared" si="43"/>
        <v/>
      </c>
      <c r="N180" s="105" t="str">
        <f t="shared" si="43"/>
        <v/>
      </c>
      <c r="O180" s="106" t="str">
        <f t="shared" si="43"/>
        <v/>
      </c>
      <c r="P180" s="113">
        <f t="shared" si="43"/>
        <v>1</v>
      </c>
      <c r="Q180" s="42" t="str">
        <f t="shared" si="44"/>
        <v/>
      </c>
      <c r="R180" s="43" t="str">
        <f t="shared" si="44"/>
        <v/>
      </c>
      <c r="S180" s="43" t="str">
        <f t="shared" si="44"/>
        <v/>
      </c>
      <c r="T180" s="43" t="str">
        <f t="shared" si="44"/>
        <v/>
      </c>
      <c r="U180" s="43" t="str">
        <f t="shared" si="44"/>
        <v/>
      </c>
      <c r="V180" s="43" t="str">
        <f t="shared" si="44"/>
        <v/>
      </c>
      <c r="W180" s="43" t="str">
        <f t="shared" si="44"/>
        <v/>
      </c>
      <c r="X180" s="44">
        <f t="shared" si="44"/>
        <v>1</v>
      </c>
      <c r="Y180" s="42" t="str">
        <f t="shared" si="42"/>
        <v/>
      </c>
      <c r="Z180" s="43" t="str">
        <f t="shared" si="42"/>
        <v/>
      </c>
      <c r="AA180" s="43" t="str">
        <f t="shared" si="42"/>
        <v/>
      </c>
      <c r="AB180" s="43" t="str">
        <f t="shared" si="42"/>
        <v/>
      </c>
      <c r="AC180" s="105" t="str">
        <f t="shared" si="42"/>
        <v/>
      </c>
      <c r="AD180" s="106">
        <f t="shared" si="42"/>
        <v>1</v>
      </c>
      <c r="AE180" s="106">
        <f t="shared" si="42"/>
        <v>1</v>
      </c>
      <c r="AF180" s="106">
        <f t="shared" si="42"/>
        <v>1</v>
      </c>
      <c r="AG180" s="106" t="str">
        <f t="shared" si="42"/>
        <v/>
      </c>
      <c r="AH180" s="107" t="str">
        <f t="shared" si="42"/>
        <v/>
      </c>
      <c r="AI180" s="96" t="str">
        <f t="shared" si="31"/>
        <v/>
      </c>
      <c r="AJ180" s="45" t="str">
        <f t="shared" si="36"/>
        <v/>
      </c>
      <c r="AK180" s="52" t="s">
        <v>620</v>
      </c>
      <c r="AL180" s="46" t="s">
        <v>698</v>
      </c>
      <c r="AM180" s="47">
        <v>46023</v>
      </c>
      <c r="AN180" s="47" t="str" cm="1">
        <f t="array" ref="AN180">IF(INDEX(NTG_2020_fr_DEER[#All],MATCH(1,(NTG_2020_Map!$AK180=NTG_2020_fr_DEER[[#All],[NTG_ID]])*(NTG_2020_Map!$AL180=NTG_2020_fr_DEER[[#All],[Version]]),0),MATCH(AN$2,NTG_2020_fr_DEER[#Headers],0))=0,"",INDEX(NTG_2020_fr_DEER[#All],MATCH(1,(NTG_2020_Map!$AK180=NTG_2020_fr_DEER[[#All],[NTG_ID]])*(NTG_2020_Map!$AL180=NTG_2020_fr_DEER[[#All],[Version]]),0),MATCH(AN$2,NTG_2020_fr_DEER[#Headers],0)))</f>
        <v/>
      </c>
      <c r="AO180" s="101" cm="1">
        <f t="array" ref="AO180">INDEX(NTG_2020_fr_DEER[#All],MATCH(1,(NTG_2020_Map!$AK180=NTG_2020_fr_DEER[[#All],[NTG_ID]])*(NTG_2020_Map!$AL180=NTG_2020_fr_DEER[[#All],[Version]]),0),MATCH(AO$2,NTG_2020_fr_DEER[#Headers],0))</f>
        <v>0.2</v>
      </c>
      <c r="AP180" s="101" cm="1">
        <f t="array" ref="AP180">INDEX(NTG_2020_fr_DEER[#All],MATCH(1,(NTG_2020_Map!$AK180=NTG_2020_fr_DEER[[#All],[NTG_ID]])*(NTG_2020_Map!$AL180=NTG_2020_fr_DEER[[#All],[Version]]),0),MATCH(AP$2,NTG_2020_fr_DEER[#Headers],0))</f>
        <v>0.2</v>
      </c>
      <c r="AQ180" s="48" t="str" cm="1">
        <f t="array" ref="AQ180">INDEX(NTG_2020_fr_DEER[#All],MATCH(1,(NTG_2020_Map!$AK180=NTG_2020_fr_DEER[[#All],[NTG_ID]])*(NTG_2020_Map!$AL180=NTG_2020_fr_DEER[[#All],[Version]]),0),MATCH(AQ$2,NTG_2020_fr_DEER[#Headers],0))</f>
        <v>Residential electric clothes dryer via upstream delivery type</v>
      </c>
      <c r="AR180" s="48" t="str" cm="1">
        <f t="array" ref="AR180">INDEX(NTG_2020_fr_DEER[#All],MATCH(1,(NTG_2020_Map!$AK180=NTG_2020_fr_DEER[[#All],[NTG_ID]])*(NTG_2020_Map!$AL180=NTG_2020_fr_DEER[[#All],[Version]]),0),MATCH(AR$2,NTG_2020_fr_DEER[#Headers],0))</f>
        <v>Deem</v>
      </c>
      <c r="AS180" s="48" t="str" cm="1">
        <f t="array" ref="AS180">INDEX(NTG_2020_fr_DEER[#All],MATCH(1,(NTG_2020_Map!$AK180=NTG_2020_fr_DEER[[#All],[NTG_ID]])*(NTG_2020_Map!$AL180=NTG_2020_fr_DEER[[#All],[Version]]),0),MATCH(AS$2,NTG_2020_fr_DEER[#Headers],0))</f>
        <v>NR</v>
      </c>
      <c r="AT180" s="48" t="str" cm="1">
        <f t="array" ref="AT180">INDEX(NTG_2020_fr_DEER[#All],MATCH(1,(NTG_2020_Map!$AK180=NTG_2020_fr_DEER[[#All],[NTG_ID]])*(NTG_2020_Map!$AL180=NTG_2020_fr_DEER[[#All],[Version]]),0),MATCH(AT$2,NTG_2020_fr_DEER[#Headers],0))</f>
        <v>Up-Manuf|Mid-Distr|Mid-Retail</v>
      </c>
      <c r="AU180" s="48" cm="1">
        <f t="array" ref="AU180">INDEX(NTG_2020_fr_DEER[#All],MATCH(1,(NTG_2020_Map!$AK180=NTG_2020_fr_DEER[[#All],[NTG_ID]])*(NTG_2020_Map!$AL180=NTG_2020_fr_DEER[[#All],[Version]]),0),MATCH(AU$2,NTG_2020_fr_DEER[#Headers],0))</f>
        <v>0</v>
      </c>
      <c r="AV180" s="49" t="str" cm="1">
        <f t="array" ref="AV180">INDEX(NTG_2020_fr_DEER[#All],MATCH(1,(NTG_2020_Map!$AK180=NTG_2020_fr_DEER[[#All],[NTG_ID]])*(NTG_2020_Map!$AL180=NTG_2020_fr_DEER[[#All],[Version]]),0),MATCH(AV$2,NTG_2020_fr_DEER[#Headers],0))</f>
        <v>1</v>
      </c>
      <c r="AW180" s="49" t="str" cm="1">
        <f t="array" ref="AW180">INDEX(NTG_2020_fr_DEER[#All],MATCH(1,(NTG_2020_Map!$AK180=NTG_2020_fr_DEER[[#All],[NTG_ID]])*(NTG_2020_Map!$AL180=NTG_2020_fr_DEER[[#All],[Version]]),0),MATCH(AW$2,NTG_2020_fr_DEER[#Headers],0))</f>
        <v>1</v>
      </c>
      <c r="AX180" s="49" t="str" cm="1">
        <f t="array" ref="AX180">INDEX(NTG_2020_fr_DEER[#All],MATCH(1,(NTG_2020_Map!$AK180=NTG_2020_fr_DEER[[#All],[NTG_ID]])*(NTG_2020_Map!$AL180=NTG_2020_fr_DEER[[#All],[Version]]),0),MATCH(AX$2,NTG_2020_fr_DEER[#Headers],0))</f>
        <v>1</v>
      </c>
      <c r="AY180" s="50" cm="1">
        <f t="array" ref="AY180">INDEX(NTG_2020_fr_DEER[#All],MATCH(1,(NTG_2020_Map!$AK180=NTG_2020_fr_DEER[[#All],[NTG_ID]])*(NTG_2020_Map!$AL180=NTG_2020_fr_DEER[[#All],[Version]]),0),MATCH(AY$2,NTG_2020_fr_DEER[#Headers],0))</f>
        <v>45448.631355127312</v>
      </c>
      <c r="AZ180" s="48" t="str" cm="1">
        <f t="array" ref="AZ180">INDEX(NTG_2020_fr_DEER[#All],MATCH(1,(NTG_2020_Map!$AK180=NTG_2020_fr_DEER[[#All],[NTG_ID]])*(NTG_2020_Map!$AL180=NTG_2020_fr_DEER[[#All],[Version]]),0),MATCH(AZ$2,NTG_2020_fr_DEER[#Headers],0))</f>
        <v/>
      </c>
      <c r="BA180" s="48" t="str" cm="1">
        <f t="array" ref="BA180">INDEX(NTG_2020_fr_DEER[#All],MATCH(1,(NTG_2020_Map!$AK180=NTG_2020_fr_DEER[[#All],[NTG_ID]])*(NTG_2020_Map!$AL180=NTG_2020_fr_DEER[[#All],[Version]]),0),MATCH(BA$2,NTG_2020_fr_DEER[#Headers],0))</f>
        <v>Deemed Ex Ante Team</v>
      </c>
      <c r="BB180" s="50" cm="1">
        <f t="array" ref="BB180">INDEX(NTG_2020_fr_DEER[#All],MATCH(1,(NTG_2020_Map!$AK180=NTG_2020_fr_DEER[[#All],[NTG_ID]])*(NTG_2020_Map!$AL180=NTG_2020_fr_DEER[[#All],[Version]]),0),MATCH(BB$2,NTG_2020_fr_DEER[#Headers],0))</f>
        <v>45448.631355127312</v>
      </c>
      <c r="BC180" s="48" t="str" cm="1">
        <f t="array" ref="BC180">INDEX(NTG_2020_fr_DEER[#All],MATCH(1,(NTG_2020_Map!$AK180=NTG_2020_fr_DEER[[#All],[NTG_ID]])*(NTG_2020_Map!$AL180=NTG_2020_fr_DEER[[#All],[Version]]),0),MATCH(BC$2,NTG_2020_fr_DEER[#Headers],0))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180" s="48" t="str" cm="1">
        <f t="array" ref="BD180">INDEX(NTG_2020_fr_DEER[#All],MATCH(1,(NTG_2020_Map!$AK178=NTG_2020_fr_DEER[[#All],[NTG_ID]])*(NTG_2020_Map!$AL178=NTG_2020_fr_DEER[[#All],[Version]]),0),MATCH(BD$2,NTG_2020_fr_DEER[#Headers],0))</f>
        <v>Deemed Ex Ante Team</v>
      </c>
    </row>
    <row r="181" spans="1:56" ht="31.5" hidden="1">
      <c r="A181" s="42" t="str">
        <f t="shared" si="40"/>
        <v/>
      </c>
      <c r="B181" s="43" t="str">
        <f t="shared" si="40"/>
        <v/>
      </c>
      <c r="C181" s="43"/>
      <c r="D181" s="43" t="str">
        <f t="shared" si="33"/>
        <v/>
      </c>
      <c r="E181" s="43"/>
      <c r="F181" s="43" t="str">
        <f t="shared" si="34"/>
        <v/>
      </c>
      <c r="G181" s="43"/>
      <c r="H181" s="43" t="str">
        <f t="shared" si="41"/>
        <v/>
      </c>
      <c r="I181" s="43" t="str">
        <f t="shared" si="41"/>
        <v/>
      </c>
      <c r="J181" s="43"/>
      <c r="K181" s="43" t="str">
        <f t="shared" si="43"/>
        <v/>
      </c>
      <c r="L181" s="43" t="str">
        <f t="shared" si="43"/>
        <v/>
      </c>
      <c r="M181" s="43" t="str">
        <f t="shared" si="43"/>
        <v/>
      </c>
      <c r="N181" s="105" t="str">
        <f t="shared" si="43"/>
        <v/>
      </c>
      <c r="O181" s="106" t="str">
        <f t="shared" si="43"/>
        <v/>
      </c>
      <c r="P181" s="113">
        <f t="shared" si="43"/>
        <v>1</v>
      </c>
      <c r="Q181" s="42" t="str">
        <f t="shared" si="44"/>
        <v/>
      </c>
      <c r="R181" s="43" t="str">
        <f t="shared" si="44"/>
        <v/>
      </c>
      <c r="S181" s="43" t="str">
        <f t="shared" si="44"/>
        <v/>
      </c>
      <c r="T181" s="43" t="str">
        <f t="shared" si="44"/>
        <v/>
      </c>
      <c r="U181" s="43" t="str">
        <f t="shared" si="44"/>
        <v/>
      </c>
      <c r="V181" s="43" t="str">
        <f t="shared" si="44"/>
        <v/>
      </c>
      <c r="W181" s="43" t="str">
        <f t="shared" si="44"/>
        <v/>
      </c>
      <c r="X181" s="44">
        <f t="shared" si="44"/>
        <v>1</v>
      </c>
      <c r="Y181" s="42" t="str">
        <f t="shared" si="42"/>
        <v/>
      </c>
      <c r="Z181" s="43" t="str">
        <f t="shared" si="42"/>
        <v/>
      </c>
      <c r="AA181" s="43" t="str">
        <f t="shared" si="42"/>
        <v/>
      </c>
      <c r="AB181" s="43" t="str">
        <f t="shared" si="42"/>
        <v/>
      </c>
      <c r="AC181" s="105" t="str">
        <f t="shared" si="42"/>
        <v/>
      </c>
      <c r="AD181" s="106">
        <f t="shared" si="42"/>
        <v>1</v>
      </c>
      <c r="AE181" s="106">
        <f t="shared" si="42"/>
        <v>1</v>
      </c>
      <c r="AF181" s="106">
        <f t="shared" si="42"/>
        <v>1</v>
      </c>
      <c r="AG181" s="106" t="str">
        <f t="shared" si="42"/>
        <v/>
      </c>
      <c r="AH181" s="107" t="str">
        <f t="shared" si="42"/>
        <v/>
      </c>
      <c r="AI181" s="96" t="str">
        <f t="shared" si="31"/>
        <v/>
      </c>
      <c r="AJ181" s="45" t="str">
        <f t="shared" si="36"/>
        <v/>
      </c>
      <c r="AK181" s="52" t="s">
        <v>622</v>
      </c>
      <c r="AL181" s="46" t="s">
        <v>698</v>
      </c>
      <c r="AM181" s="47">
        <v>46023</v>
      </c>
      <c r="AN181" s="47" t="str" cm="1">
        <f t="array" ref="AN181">IF(INDEX(NTG_2020_fr_DEER[#All],MATCH(1,(NTG_2020_Map!$AK181=NTG_2020_fr_DEER[[#All],[NTG_ID]])*(NTG_2020_Map!$AL181=NTG_2020_fr_DEER[[#All],[Version]]),0),MATCH(AN$2,NTG_2020_fr_DEER[#Headers],0))=0,"",INDEX(NTG_2020_fr_DEER[#All],MATCH(1,(NTG_2020_Map!$AK181=NTG_2020_fr_DEER[[#All],[NTG_ID]])*(NTG_2020_Map!$AL181=NTG_2020_fr_DEER[[#All],[Version]]),0),MATCH(AN$2,NTG_2020_fr_DEER[#Headers],0)))</f>
        <v/>
      </c>
      <c r="AO181" s="101" cm="1">
        <f t="array" ref="AO181">INDEX(NTG_2020_fr_DEER[#All],MATCH(1,(NTG_2020_Map!$AK181=NTG_2020_fr_DEER[[#All],[NTG_ID]])*(NTG_2020_Map!$AL181=NTG_2020_fr_DEER[[#All],[Version]]),0),MATCH(AO$2,NTG_2020_fr_DEER[#Headers],0))</f>
        <v>0.2</v>
      </c>
      <c r="AP181" s="101" cm="1">
        <f t="array" ref="AP181">INDEX(NTG_2020_fr_DEER[#All],MATCH(1,(NTG_2020_Map!$AK181=NTG_2020_fr_DEER[[#All],[NTG_ID]])*(NTG_2020_Map!$AL181=NTG_2020_fr_DEER[[#All],[Version]]),0),MATCH(AP$2,NTG_2020_fr_DEER[#Headers],0))</f>
        <v>0.2</v>
      </c>
      <c r="AQ181" s="48" t="str" cm="1">
        <f t="array" ref="AQ181">INDEX(NTG_2020_fr_DEER[#All],MATCH(1,(NTG_2020_Map!$AK181=NTG_2020_fr_DEER[[#All],[NTG_ID]])*(NTG_2020_Map!$AL181=NTG_2020_fr_DEER[[#All],[Version]]),0),MATCH(AQ$2,NTG_2020_fr_DEER[#Headers],0))</f>
        <v>Residential freezer via upstream delivery type</v>
      </c>
      <c r="AR181" s="48" t="str" cm="1">
        <f t="array" ref="AR181">INDEX(NTG_2020_fr_DEER[#All],MATCH(1,(NTG_2020_Map!$AK181=NTG_2020_fr_DEER[[#All],[NTG_ID]])*(NTG_2020_Map!$AL181=NTG_2020_fr_DEER[[#All],[Version]]),0),MATCH(AR$2,NTG_2020_fr_DEER[#Headers],0))</f>
        <v>Deem</v>
      </c>
      <c r="AS181" s="48" t="str" cm="1">
        <f t="array" ref="AS181">INDEX(NTG_2020_fr_DEER[#All],MATCH(1,(NTG_2020_Map!$AK181=NTG_2020_fr_DEER[[#All],[NTG_ID]])*(NTG_2020_Map!$AL181=NTG_2020_fr_DEER[[#All],[Version]]),0),MATCH(AS$2,NTG_2020_fr_DEER[#Headers],0))</f>
        <v>NR</v>
      </c>
      <c r="AT181" s="48" t="str" cm="1">
        <f t="array" ref="AT181">INDEX(NTG_2020_fr_DEER[#All],MATCH(1,(NTG_2020_Map!$AK181=NTG_2020_fr_DEER[[#All],[NTG_ID]])*(NTG_2020_Map!$AL181=NTG_2020_fr_DEER[[#All],[Version]]),0),MATCH(AT$2,NTG_2020_fr_DEER[#Headers],0))</f>
        <v>Up-Manuf|Mid-Distr|Mid-Retail</v>
      </c>
      <c r="AU181" s="48" cm="1">
        <f t="array" ref="AU181">INDEX(NTG_2020_fr_DEER[#All],MATCH(1,(NTG_2020_Map!$AK181=NTG_2020_fr_DEER[[#All],[NTG_ID]])*(NTG_2020_Map!$AL181=NTG_2020_fr_DEER[[#All],[Version]]),0),MATCH(AU$2,NTG_2020_fr_DEER[#Headers],0))</f>
        <v>0</v>
      </c>
      <c r="AV181" s="49" t="str" cm="1">
        <f t="array" ref="AV181">INDEX(NTG_2020_fr_DEER[#All],MATCH(1,(NTG_2020_Map!$AK181=NTG_2020_fr_DEER[[#All],[NTG_ID]])*(NTG_2020_Map!$AL181=NTG_2020_fr_DEER[[#All],[Version]]),0),MATCH(AV$2,NTG_2020_fr_DEER[#Headers],0))</f>
        <v>1</v>
      </c>
      <c r="AW181" s="49" t="str" cm="1">
        <f t="array" ref="AW181">INDEX(NTG_2020_fr_DEER[#All],MATCH(1,(NTG_2020_Map!$AK181=NTG_2020_fr_DEER[[#All],[NTG_ID]])*(NTG_2020_Map!$AL181=NTG_2020_fr_DEER[[#All],[Version]]),0),MATCH(AW$2,NTG_2020_fr_DEER[#Headers],0))</f>
        <v>1</v>
      </c>
      <c r="AX181" s="49" t="str" cm="1">
        <f t="array" ref="AX181">INDEX(NTG_2020_fr_DEER[#All],MATCH(1,(NTG_2020_Map!$AK181=NTG_2020_fr_DEER[[#All],[NTG_ID]])*(NTG_2020_Map!$AL181=NTG_2020_fr_DEER[[#All],[Version]]),0),MATCH(AX$2,NTG_2020_fr_DEER[#Headers],0))</f>
        <v>1</v>
      </c>
      <c r="AY181" s="50" cm="1">
        <f t="array" ref="AY181">INDEX(NTG_2020_fr_DEER[#All],MATCH(1,(NTG_2020_Map!$AK181=NTG_2020_fr_DEER[[#All],[NTG_ID]])*(NTG_2020_Map!$AL181=NTG_2020_fr_DEER[[#All],[Version]]),0),MATCH(AY$2,NTG_2020_fr_DEER[#Headers],0))</f>
        <v>45448.631355127312</v>
      </c>
      <c r="AZ181" s="48" t="str" cm="1">
        <f t="array" ref="AZ181">INDEX(NTG_2020_fr_DEER[#All],MATCH(1,(NTG_2020_Map!$AK181=NTG_2020_fr_DEER[[#All],[NTG_ID]])*(NTG_2020_Map!$AL181=NTG_2020_fr_DEER[[#All],[Version]]),0),MATCH(AZ$2,NTG_2020_fr_DEER[#Headers],0))</f>
        <v/>
      </c>
      <c r="BA181" s="48" t="str" cm="1">
        <f t="array" ref="BA181">INDEX(NTG_2020_fr_DEER[#All],MATCH(1,(NTG_2020_Map!$AK181=NTG_2020_fr_DEER[[#All],[NTG_ID]])*(NTG_2020_Map!$AL181=NTG_2020_fr_DEER[[#All],[Version]]),0),MATCH(BA$2,NTG_2020_fr_DEER[#Headers],0))</f>
        <v>Deemed Ex Ante Team</v>
      </c>
      <c r="BB181" s="50" cm="1">
        <f t="array" ref="BB181">INDEX(NTG_2020_fr_DEER[#All],MATCH(1,(NTG_2020_Map!$AK181=NTG_2020_fr_DEER[[#All],[NTG_ID]])*(NTG_2020_Map!$AL181=NTG_2020_fr_DEER[[#All],[Version]]),0),MATCH(BB$2,NTG_2020_fr_DEER[#Headers],0))</f>
        <v>45448.631355127312</v>
      </c>
      <c r="BC181" s="48" t="str" cm="1">
        <f t="array" ref="BC181">INDEX(NTG_2020_fr_DEER[#All],MATCH(1,(NTG_2020_Map!$AK181=NTG_2020_fr_DEER[[#All],[NTG_ID]])*(NTG_2020_Map!$AL181=NTG_2020_fr_DEER[[#All],[Version]]),0),MATCH(BC$2,NTG_2020_fr_DEER[#Headers],0))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181" s="48" t="str" cm="1">
        <f t="array" ref="BD181">INDEX(NTG_2020_fr_DEER[#All],MATCH(1,(NTG_2020_Map!$AK179=NTG_2020_fr_DEER[[#All],[NTG_ID]])*(NTG_2020_Map!$AL179=NTG_2020_fr_DEER[[#All],[Version]]),0),MATCH(BD$2,NTG_2020_fr_DEER[#Headers],0))</f>
        <v>Deemed Ex Ante Team</v>
      </c>
    </row>
    <row r="182" spans="1:56" ht="31.5" hidden="1">
      <c r="A182" s="42" t="str">
        <f t="shared" si="40"/>
        <v/>
      </c>
      <c r="B182" s="43" t="str">
        <f t="shared" si="40"/>
        <v/>
      </c>
      <c r="C182" s="43"/>
      <c r="D182" s="43" t="str">
        <f t="shared" si="33"/>
        <v/>
      </c>
      <c r="E182" s="43"/>
      <c r="F182" s="43" t="str">
        <f t="shared" si="34"/>
        <v/>
      </c>
      <c r="G182" s="43"/>
      <c r="H182" s="43" t="str">
        <f t="shared" si="41"/>
        <v/>
      </c>
      <c r="I182" s="43" t="str">
        <f t="shared" si="41"/>
        <v/>
      </c>
      <c r="J182" s="43"/>
      <c r="K182" s="43" t="str">
        <f t="shared" si="43"/>
        <v/>
      </c>
      <c r="L182" s="43" t="str">
        <f t="shared" si="43"/>
        <v/>
      </c>
      <c r="M182" s="43" t="str">
        <f t="shared" si="43"/>
        <v/>
      </c>
      <c r="N182" s="105" t="str">
        <f t="shared" si="43"/>
        <v/>
      </c>
      <c r="O182" s="106" t="str">
        <f t="shared" si="43"/>
        <v/>
      </c>
      <c r="P182" s="113">
        <f t="shared" si="43"/>
        <v>1</v>
      </c>
      <c r="Q182" s="42" t="str">
        <f t="shared" si="44"/>
        <v/>
      </c>
      <c r="R182" s="43" t="str">
        <f t="shared" si="44"/>
        <v/>
      </c>
      <c r="S182" s="43" t="str">
        <f t="shared" si="44"/>
        <v/>
      </c>
      <c r="T182" s="43" t="str">
        <f t="shared" si="44"/>
        <v/>
      </c>
      <c r="U182" s="43" t="str">
        <f t="shared" si="44"/>
        <v/>
      </c>
      <c r="V182" s="43" t="str">
        <f t="shared" si="44"/>
        <v/>
      </c>
      <c r="W182" s="43" t="str">
        <f t="shared" si="44"/>
        <v/>
      </c>
      <c r="X182" s="44">
        <f t="shared" si="44"/>
        <v>1</v>
      </c>
      <c r="Y182" s="42" t="str">
        <f t="shared" si="42"/>
        <v/>
      </c>
      <c r="Z182" s="43" t="str">
        <f t="shared" si="42"/>
        <v/>
      </c>
      <c r="AA182" s="43" t="str">
        <f t="shared" si="42"/>
        <v/>
      </c>
      <c r="AB182" s="43" t="str">
        <f t="shared" si="42"/>
        <v/>
      </c>
      <c r="AC182" s="105" t="str">
        <f t="shared" si="42"/>
        <v/>
      </c>
      <c r="AD182" s="106">
        <f t="shared" si="42"/>
        <v>1</v>
      </c>
      <c r="AE182" s="106">
        <f t="shared" si="42"/>
        <v>1</v>
      </c>
      <c r="AF182" s="106">
        <f t="shared" si="42"/>
        <v>1</v>
      </c>
      <c r="AG182" s="106" t="str">
        <f t="shared" si="42"/>
        <v/>
      </c>
      <c r="AH182" s="107" t="str">
        <f t="shared" si="42"/>
        <v/>
      </c>
      <c r="AI182" s="96" t="str">
        <f t="shared" si="31"/>
        <v/>
      </c>
      <c r="AJ182" s="45" t="str">
        <f t="shared" si="36"/>
        <v/>
      </c>
      <c r="AK182" s="52" t="s">
        <v>624</v>
      </c>
      <c r="AL182" s="46" t="s">
        <v>698</v>
      </c>
      <c r="AM182" s="47">
        <v>46023</v>
      </c>
      <c r="AN182" s="47" t="str" cm="1">
        <f t="array" ref="AN182">IF(INDEX(NTG_2020_fr_DEER[#All],MATCH(1,(NTG_2020_Map!$AK182=NTG_2020_fr_DEER[[#All],[NTG_ID]])*(NTG_2020_Map!$AL182=NTG_2020_fr_DEER[[#All],[Version]]),0),MATCH(AN$2,NTG_2020_fr_DEER[#Headers],0))=0,"",INDEX(NTG_2020_fr_DEER[#All],MATCH(1,(NTG_2020_Map!$AK182=NTG_2020_fr_DEER[[#All],[NTG_ID]])*(NTG_2020_Map!$AL182=NTG_2020_fr_DEER[[#All],[Version]]),0),MATCH(AN$2,NTG_2020_fr_DEER[#Headers],0)))</f>
        <v/>
      </c>
      <c r="AO182" s="101" cm="1">
        <f t="array" ref="AO182">INDEX(NTG_2020_fr_DEER[#All],MATCH(1,(NTG_2020_Map!$AK182=NTG_2020_fr_DEER[[#All],[NTG_ID]])*(NTG_2020_Map!$AL182=NTG_2020_fr_DEER[[#All],[Version]]),0),MATCH(AO$2,NTG_2020_fr_DEER[#Headers],0))</f>
        <v>0.3</v>
      </c>
      <c r="AP182" s="101" cm="1">
        <f t="array" ref="AP182">INDEX(NTG_2020_fr_DEER[#All],MATCH(1,(NTG_2020_Map!$AK182=NTG_2020_fr_DEER[[#All],[NTG_ID]])*(NTG_2020_Map!$AL182=NTG_2020_fr_DEER[[#All],[Version]]),0),MATCH(AP$2,NTG_2020_fr_DEER[#Headers],0))</f>
        <v>0.3</v>
      </c>
      <c r="AQ182" s="48" t="str" cm="1">
        <f t="array" ref="AQ182">INDEX(NTG_2020_fr_DEER[#All],MATCH(1,(NTG_2020_Map!$AK182=NTG_2020_fr_DEER[[#All],[NTG_ID]])*(NTG_2020_Map!$AL182=NTG_2020_fr_DEER[[#All],[Version]]),0),MATCH(AQ$2,NTG_2020_fr_DEER[#Headers],0))</f>
        <v>Residential gas clothes dryer via upstream delivery type</v>
      </c>
      <c r="AR182" s="48" t="str" cm="1">
        <f t="array" ref="AR182">INDEX(NTG_2020_fr_DEER[#All],MATCH(1,(NTG_2020_Map!$AK182=NTG_2020_fr_DEER[[#All],[NTG_ID]])*(NTG_2020_Map!$AL182=NTG_2020_fr_DEER[[#All],[Version]]),0),MATCH(AR$2,NTG_2020_fr_DEER[#Headers],0))</f>
        <v>Deem</v>
      </c>
      <c r="AS182" s="48" t="str" cm="1">
        <f t="array" ref="AS182">INDEX(NTG_2020_fr_DEER[#All],MATCH(1,(NTG_2020_Map!$AK182=NTG_2020_fr_DEER[[#All],[NTG_ID]])*(NTG_2020_Map!$AL182=NTG_2020_fr_DEER[[#All],[Version]]),0),MATCH(AS$2,NTG_2020_fr_DEER[#Headers],0))</f>
        <v>NR</v>
      </c>
      <c r="AT182" s="48" t="str" cm="1">
        <f t="array" ref="AT182">INDEX(NTG_2020_fr_DEER[#All],MATCH(1,(NTG_2020_Map!$AK182=NTG_2020_fr_DEER[[#All],[NTG_ID]])*(NTG_2020_Map!$AL182=NTG_2020_fr_DEER[[#All],[Version]]),0),MATCH(AT$2,NTG_2020_fr_DEER[#Headers],0))</f>
        <v>Up-Manuf|Mid-Distr|Mid-Retail</v>
      </c>
      <c r="AU182" s="48" cm="1">
        <f t="array" ref="AU182">INDEX(NTG_2020_fr_DEER[#All],MATCH(1,(NTG_2020_Map!$AK182=NTG_2020_fr_DEER[[#All],[NTG_ID]])*(NTG_2020_Map!$AL182=NTG_2020_fr_DEER[[#All],[Version]]),0),MATCH(AU$2,NTG_2020_fr_DEER[#Headers],0))</f>
        <v>0</v>
      </c>
      <c r="AV182" s="49" t="str" cm="1">
        <f t="array" ref="AV182">INDEX(NTG_2020_fr_DEER[#All],MATCH(1,(NTG_2020_Map!$AK182=NTG_2020_fr_DEER[[#All],[NTG_ID]])*(NTG_2020_Map!$AL182=NTG_2020_fr_DEER[[#All],[Version]]),0),MATCH(AV$2,NTG_2020_fr_DEER[#Headers],0))</f>
        <v>1</v>
      </c>
      <c r="AW182" s="49" t="str" cm="1">
        <f t="array" ref="AW182">INDEX(NTG_2020_fr_DEER[#All],MATCH(1,(NTG_2020_Map!$AK182=NTG_2020_fr_DEER[[#All],[NTG_ID]])*(NTG_2020_Map!$AL182=NTG_2020_fr_DEER[[#All],[Version]]),0),MATCH(AW$2,NTG_2020_fr_DEER[#Headers],0))</f>
        <v>1</v>
      </c>
      <c r="AX182" s="49" t="str" cm="1">
        <f t="array" ref="AX182">INDEX(NTG_2020_fr_DEER[#All],MATCH(1,(NTG_2020_Map!$AK182=NTG_2020_fr_DEER[[#All],[NTG_ID]])*(NTG_2020_Map!$AL182=NTG_2020_fr_DEER[[#All],[Version]]),0),MATCH(AX$2,NTG_2020_fr_DEER[#Headers],0))</f>
        <v>1</v>
      </c>
      <c r="AY182" s="50" cm="1">
        <f t="array" ref="AY182">INDEX(NTG_2020_fr_DEER[#All],MATCH(1,(NTG_2020_Map!$AK182=NTG_2020_fr_DEER[[#All],[NTG_ID]])*(NTG_2020_Map!$AL182=NTG_2020_fr_DEER[[#All],[Version]]),0),MATCH(AY$2,NTG_2020_fr_DEER[#Headers],0))</f>
        <v>45448.631355127312</v>
      </c>
      <c r="AZ182" s="48" t="str" cm="1">
        <f t="array" ref="AZ182">INDEX(NTG_2020_fr_DEER[#All],MATCH(1,(NTG_2020_Map!$AK182=NTG_2020_fr_DEER[[#All],[NTG_ID]])*(NTG_2020_Map!$AL182=NTG_2020_fr_DEER[[#All],[Version]]),0),MATCH(AZ$2,NTG_2020_fr_DEER[#Headers],0))</f>
        <v/>
      </c>
      <c r="BA182" s="48" t="str" cm="1">
        <f t="array" ref="BA182">INDEX(NTG_2020_fr_DEER[#All],MATCH(1,(NTG_2020_Map!$AK182=NTG_2020_fr_DEER[[#All],[NTG_ID]])*(NTG_2020_Map!$AL182=NTG_2020_fr_DEER[[#All],[Version]]),0),MATCH(BA$2,NTG_2020_fr_DEER[#Headers],0))</f>
        <v>Deemed Ex Ante Team</v>
      </c>
      <c r="BB182" s="50" cm="1">
        <f t="array" ref="BB182">INDEX(NTG_2020_fr_DEER[#All],MATCH(1,(NTG_2020_Map!$AK182=NTG_2020_fr_DEER[[#All],[NTG_ID]])*(NTG_2020_Map!$AL182=NTG_2020_fr_DEER[[#All],[Version]]),0),MATCH(BB$2,NTG_2020_fr_DEER[#Headers],0))</f>
        <v>45448.631355127312</v>
      </c>
      <c r="BC182" s="48" t="str" cm="1">
        <f t="array" ref="BC182">INDEX(NTG_2020_fr_DEER[#All],MATCH(1,(NTG_2020_Map!$AK182=NTG_2020_fr_DEER[[#All],[NTG_ID]])*(NTG_2020_Map!$AL182=NTG_2020_fr_DEER[[#All],[Version]]),0),MATCH(BC$2,NTG_2020_fr_DEER[#Headers],0))</f>
        <v>These values were intended to be used for 2016-2017 unless/until evaluation results become available per pp. 8-9 of CPUC Disposition for PGECOAPP128-0 issued 2015-12-15.</v>
      </c>
      <c r="BD182" s="48" t="str" cm="1">
        <f t="array" ref="BD182">INDEX(NTG_2020_fr_DEER[#All],MATCH(1,(NTG_2020_Map!$AK180=NTG_2020_fr_DEER[[#All],[NTG_ID]])*(NTG_2020_Map!$AL180=NTG_2020_fr_DEER[[#All],[Version]]),0),MATCH(BD$2,NTG_2020_fr_DEER[#Headers],0))</f>
        <v>Deemed Ex Ante Team</v>
      </c>
    </row>
    <row r="183" spans="1:56" ht="42" hidden="1">
      <c r="A183" s="42" t="str">
        <f t="shared" si="40"/>
        <v/>
      </c>
      <c r="B183" s="43" t="str">
        <f t="shared" si="40"/>
        <v/>
      </c>
      <c r="C183" s="43"/>
      <c r="D183" s="43" t="str">
        <f t="shared" si="33"/>
        <v/>
      </c>
      <c r="E183" s="43"/>
      <c r="F183" s="43" t="str">
        <f t="shared" si="34"/>
        <v/>
      </c>
      <c r="G183" s="43"/>
      <c r="H183" s="43" t="str">
        <f t="shared" si="41"/>
        <v/>
      </c>
      <c r="I183" s="43" t="str">
        <f t="shared" si="41"/>
        <v/>
      </c>
      <c r="J183" s="43"/>
      <c r="K183" s="43" t="str">
        <f t="shared" si="43"/>
        <v/>
      </c>
      <c r="L183" s="43" t="str">
        <f t="shared" si="43"/>
        <v/>
      </c>
      <c r="M183" s="43" t="str">
        <f t="shared" si="43"/>
        <v/>
      </c>
      <c r="N183" s="105" t="str">
        <f t="shared" si="43"/>
        <v/>
      </c>
      <c r="O183" s="106" t="str">
        <f t="shared" si="43"/>
        <v/>
      </c>
      <c r="P183" s="113">
        <f t="shared" si="43"/>
        <v>1</v>
      </c>
      <c r="Q183" s="42">
        <f t="shared" si="44"/>
        <v>1</v>
      </c>
      <c r="R183" s="43">
        <f t="shared" si="44"/>
        <v>1</v>
      </c>
      <c r="S183" s="43">
        <f t="shared" si="44"/>
        <v>1</v>
      </c>
      <c r="T183" s="43">
        <f t="shared" si="44"/>
        <v>1</v>
      </c>
      <c r="U183" s="43">
        <f t="shared" si="44"/>
        <v>1</v>
      </c>
      <c r="V183" s="43">
        <f t="shared" si="44"/>
        <v>1</v>
      </c>
      <c r="W183" s="43">
        <f t="shared" si="44"/>
        <v>1</v>
      </c>
      <c r="X183" s="44">
        <f t="shared" si="44"/>
        <v>1</v>
      </c>
      <c r="Y183" s="42" t="str">
        <f t="shared" si="42"/>
        <v/>
      </c>
      <c r="Z183" s="43" t="str">
        <f t="shared" si="42"/>
        <v/>
      </c>
      <c r="AA183" s="43" t="str">
        <f t="shared" si="42"/>
        <v/>
      </c>
      <c r="AB183" s="43" t="str">
        <f t="shared" si="42"/>
        <v/>
      </c>
      <c r="AC183" s="105" t="str">
        <f t="shared" si="42"/>
        <v/>
      </c>
      <c r="AD183" s="106">
        <f t="shared" si="42"/>
        <v>1</v>
      </c>
      <c r="AE183" s="106">
        <f t="shared" si="42"/>
        <v>1</v>
      </c>
      <c r="AF183" s="106">
        <f t="shared" si="42"/>
        <v>1</v>
      </c>
      <c r="AG183" s="106">
        <f t="shared" si="42"/>
        <v>1</v>
      </c>
      <c r="AH183" s="107">
        <f t="shared" si="42"/>
        <v>1</v>
      </c>
      <c r="AI183" s="96" t="str">
        <f t="shared" si="31"/>
        <v/>
      </c>
      <c r="AJ183" s="45" t="str">
        <f t="shared" si="36"/>
        <v/>
      </c>
      <c r="AK183" s="52" t="s">
        <v>20</v>
      </c>
      <c r="AL183" s="46" t="s">
        <v>698</v>
      </c>
      <c r="AM183" s="47">
        <v>46023</v>
      </c>
      <c r="AN183" s="47" t="str" cm="1">
        <f t="array" ref="AN183">IF(INDEX(NTG_2020_fr_DEER[#All],MATCH(1,(NTG_2020_Map!$AK183=NTG_2020_fr_DEER[[#All],[NTG_ID]])*(NTG_2020_Map!$AL183=NTG_2020_fr_DEER[[#All],[Version]]),0),MATCH(AN$2,NTG_2020_fr_DEER[#Headers],0))=0,"",INDEX(NTG_2020_fr_DEER[#All],MATCH(1,(NTG_2020_Map!$AK183=NTG_2020_fr_DEER[[#All],[NTG_ID]])*(NTG_2020_Map!$AL183=NTG_2020_fr_DEER[[#All],[Version]]),0),MATCH(AN$2,NTG_2020_fr_DEER[#Headers],0)))</f>
        <v/>
      </c>
      <c r="AO183" s="101" cm="1">
        <f t="array" ref="AO183">INDEX(NTG_2020_fr_DEER[#All],MATCH(1,(NTG_2020_Map!$AK183=NTG_2020_fr_DEER[[#All],[NTG_ID]])*(NTG_2020_Map!$AL183=NTG_2020_fr_DEER[[#All],[Version]]),0),MATCH(AO$2,NTG_2020_fr_DEER[#Headers],0))</f>
        <v>0.31</v>
      </c>
      <c r="AP183" s="101" cm="1">
        <f t="array" ref="AP183">INDEX(NTG_2020_fr_DEER[#All],MATCH(1,(NTG_2020_Map!$AK183=NTG_2020_fr_DEER[[#All],[NTG_ID]])*(NTG_2020_Map!$AL183=NTG_2020_fr_DEER[[#All],[Version]]),0),MATCH(AP$2,NTG_2020_fr_DEER[#Headers],0))</f>
        <v>0.31</v>
      </c>
      <c r="AQ183" s="48" t="str" cm="1">
        <f t="array" ref="AQ183">INDEX(NTG_2020_fr_DEER[#All],MATCH(1,(NTG_2020_Map!$AK183=NTG_2020_fr_DEER[[#All],[NTG_ID]])*(NTG_2020_Map!$AL183=NTG_2020_fr_DEER[[#All],[Version]]),0),MATCH(AQ$2,NTG_2020_fr_DEER[#Headers],0))</f>
        <v>Clothes washer MEF 10% &gt; Energy Star</v>
      </c>
      <c r="AR183" s="48" t="str" cm="1">
        <f t="array" ref="AR183">INDEX(NTG_2020_fr_DEER[#All],MATCH(1,(NTG_2020_Map!$AK183=NTG_2020_fr_DEER[[#All],[NTG_ID]])*(NTG_2020_Map!$AL183=NTG_2020_fr_DEER[[#All],[Version]]),0),MATCH(AR$2,NTG_2020_fr_DEER[#Headers],0))</f>
        <v>Deem</v>
      </c>
      <c r="AS183" s="48" t="str" cm="1">
        <f t="array" ref="AS183">INDEX(NTG_2020_fr_DEER[#All],MATCH(1,(NTG_2020_Map!$AK183=NTG_2020_fr_DEER[[#All],[NTG_ID]])*(NTG_2020_Map!$AL183=NTG_2020_fr_DEER[[#All],[Version]]),0),MATCH(AS$2,NTG_2020_fr_DEER[#Headers],0))</f>
        <v>AOE|AR|BRO-Bhv|BRO-Op|BRO-RCx|BW|NC|NR</v>
      </c>
      <c r="AT183" s="48" t="str" cm="1">
        <f t="array" ref="AT183">INDEX(NTG_2020_fr_DEER[#All],MATCH(1,(NTG_2020_Map!$AK183=NTG_2020_fr_DEER[[#All],[NTG_ID]])*(NTG_2020_Map!$AL183=NTG_2020_fr_DEER[[#All],[Version]]),0),MATCH(AT$2,NTG_2020_fr_DEER[#Headers],0))</f>
        <v>Up-Manuf|Mid-Distr|Mid-Retail|Down|DI</v>
      </c>
      <c r="AU183" s="48" cm="1">
        <f t="array" ref="AU183">INDEX(NTG_2020_fr_DEER[#All],MATCH(1,(NTG_2020_Map!$AK183=NTG_2020_fr_DEER[[#All],[NTG_ID]])*(NTG_2020_Map!$AL183=NTG_2020_fr_DEER[[#All],[Version]]),0),MATCH(AU$2,NTG_2020_fr_DEER[#Headers],0))</f>
        <v>0</v>
      </c>
      <c r="AV183" s="49" t="str" cm="1">
        <f t="array" ref="AV183">INDEX(NTG_2020_fr_DEER[#All],MATCH(1,(NTG_2020_Map!$AK183=NTG_2020_fr_DEER[[#All],[NTG_ID]])*(NTG_2020_Map!$AL183=NTG_2020_fr_DEER[[#All],[Version]]),0),MATCH(AV$2,NTG_2020_fr_DEER[#Headers],0))</f>
        <v>1</v>
      </c>
      <c r="AW183" s="49" t="str" cm="1">
        <f t="array" ref="AW183">INDEX(NTG_2020_fr_DEER[#All],MATCH(1,(NTG_2020_Map!$AK183=NTG_2020_fr_DEER[[#All],[NTG_ID]])*(NTG_2020_Map!$AL183=NTG_2020_fr_DEER[[#All],[Version]]),0),MATCH(AW$2,NTG_2020_fr_DEER[#Headers],0))</f>
        <v>1</v>
      </c>
      <c r="AX183" s="49" t="str" cm="1">
        <f t="array" ref="AX183">INDEX(NTG_2020_fr_DEER[#All],MATCH(1,(NTG_2020_Map!$AK183=NTG_2020_fr_DEER[[#All],[NTG_ID]])*(NTG_2020_Map!$AL183=NTG_2020_fr_DEER[[#All],[Version]]),0),MATCH(AX$2,NTG_2020_fr_DEER[#Headers],0))</f>
        <v>1</v>
      </c>
      <c r="AY183" s="50" cm="1">
        <f t="array" ref="AY183">INDEX(NTG_2020_fr_DEER[#All],MATCH(1,(NTG_2020_Map!$AK183=NTG_2020_fr_DEER[[#All],[NTG_ID]])*(NTG_2020_Map!$AL183=NTG_2020_fr_DEER[[#All],[Version]]),0),MATCH(AY$2,NTG_2020_fr_DEER[#Headers],0))</f>
        <v>45448.631355127312</v>
      </c>
      <c r="AZ183" s="48" t="str" cm="1">
        <f t="array" ref="AZ183">INDEX(NTG_2020_fr_DEER[#All],MATCH(1,(NTG_2020_Map!$AK183=NTG_2020_fr_DEER[[#All],[NTG_ID]])*(NTG_2020_Map!$AL183=NTG_2020_fr_DEER[[#All],[Version]]),0),MATCH(AZ$2,NTG_2020_fr_DEER[#Headers],0))</f>
        <v/>
      </c>
      <c r="BA183" s="48" t="str" cm="1">
        <f t="array" ref="BA183">INDEX(NTG_2020_fr_DEER[#All],MATCH(1,(NTG_2020_Map!$AK183=NTG_2020_fr_DEER[[#All],[NTG_ID]])*(NTG_2020_Map!$AL183=NTG_2020_fr_DEER[[#All],[Version]]),0),MATCH(BA$2,NTG_2020_fr_DEER[#Headers],0))</f>
        <v>Deemed Ex Ante Team</v>
      </c>
      <c r="BB183" s="50" cm="1">
        <f t="array" ref="BB183">INDEX(NTG_2020_fr_DEER[#All],MATCH(1,(NTG_2020_Map!$AK183=NTG_2020_fr_DEER[[#All],[NTG_ID]])*(NTG_2020_Map!$AL183=NTG_2020_fr_DEER[[#All],[Version]]),0),MATCH(BB$2,NTG_2020_fr_DEER[#Headers],0))</f>
        <v>45448.631355127312</v>
      </c>
      <c r="BC183" s="48" t="str" cm="1">
        <f t="array" ref="BC183">INDEX(NTG_2020_fr_DEER[#All],MATCH(1,(NTG_2020_Map!$AK183=NTG_2020_fr_DEER[[#All],[NTG_ID]])*(NTG_2020_Map!$AL183=NTG_2020_fr_DEER[[#All],[Version]]),0),MATCH(BC$2,NTG_2020_fr_DEER[#Headers],0))</f>
        <v/>
      </c>
      <c r="BD183" s="48" t="str" cm="1">
        <f t="array" ref="BD183">INDEX(NTG_2020_fr_DEER[#All],MATCH(1,(NTG_2020_Map!$AK181=NTG_2020_fr_DEER[[#All],[NTG_ID]])*(NTG_2020_Map!$AL181=NTG_2020_fr_DEER[[#All],[Version]]),0),MATCH(BD$2,NTG_2020_fr_DEER[#Headers],0))</f>
        <v>Deemed Ex Ante Team</v>
      </c>
    </row>
    <row r="184" spans="1:56" ht="42" hidden="1">
      <c r="A184" s="42" t="str">
        <f t="shared" si="40"/>
        <v/>
      </c>
      <c r="B184" s="43" t="str">
        <f t="shared" si="40"/>
        <v/>
      </c>
      <c r="C184" s="43"/>
      <c r="D184" s="43" t="str">
        <f t="shared" si="33"/>
        <v/>
      </c>
      <c r="E184" s="43"/>
      <c r="F184" s="43" t="str">
        <f t="shared" si="34"/>
        <v/>
      </c>
      <c r="G184" s="43"/>
      <c r="H184" s="43" t="str">
        <f t="shared" si="41"/>
        <v/>
      </c>
      <c r="I184" s="43" t="str">
        <f t="shared" si="41"/>
        <v/>
      </c>
      <c r="J184" s="43"/>
      <c r="K184" s="43" t="str">
        <f t="shared" si="43"/>
        <v/>
      </c>
      <c r="L184" s="43" t="str">
        <f t="shared" si="43"/>
        <v/>
      </c>
      <c r="M184" s="43" t="str">
        <f t="shared" si="43"/>
        <v/>
      </c>
      <c r="N184" s="105" t="str">
        <f t="shared" si="43"/>
        <v/>
      </c>
      <c r="O184" s="106" t="str">
        <f t="shared" si="43"/>
        <v/>
      </c>
      <c r="P184" s="113">
        <f t="shared" si="43"/>
        <v>1</v>
      </c>
      <c r="Q184" s="42">
        <f t="shared" si="44"/>
        <v>1</v>
      </c>
      <c r="R184" s="43">
        <f t="shared" si="44"/>
        <v>1</v>
      </c>
      <c r="S184" s="43">
        <f t="shared" si="44"/>
        <v>1</v>
      </c>
      <c r="T184" s="43">
        <f t="shared" si="44"/>
        <v>1</v>
      </c>
      <c r="U184" s="43">
        <f t="shared" si="44"/>
        <v>1</v>
      </c>
      <c r="V184" s="43">
        <f t="shared" si="44"/>
        <v>1</v>
      </c>
      <c r="W184" s="43">
        <f t="shared" si="44"/>
        <v>1</v>
      </c>
      <c r="X184" s="44">
        <f t="shared" si="44"/>
        <v>1</v>
      </c>
      <c r="Y184" s="42" t="str">
        <f t="shared" si="42"/>
        <v/>
      </c>
      <c r="Z184" s="43" t="str">
        <f t="shared" si="42"/>
        <v/>
      </c>
      <c r="AA184" s="43" t="str">
        <f t="shared" si="42"/>
        <v/>
      </c>
      <c r="AB184" s="43" t="str">
        <f t="shared" si="42"/>
        <v/>
      </c>
      <c r="AC184" s="105" t="str">
        <f t="shared" si="42"/>
        <v/>
      </c>
      <c r="AD184" s="106" t="str">
        <f t="shared" si="42"/>
        <v/>
      </c>
      <c r="AE184" s="106" t="str">
        <f t="shared" si="42"/>
        <v/>
      </c>
      <c r="AF184" s="106" t="str">
        <f t="shared" si="42"/>
        <v/>
      </c>
      <c r="AG184" s="106" t="str">
        <f t="shared" si="42"/>
        <v/>
      </c>
      <c r="AH184" s="107">
        <f t="shared" si="42"/>
        <v>1</v>
      </c>
      <c r="AI184" s="96" t="str">
        <f t="shared" si="31"/>
        <v/>
      </c>
      <c r="AJ184" s="45" t="str">
        <f t="shared" si="36"/>
        <v/>
      </c>
      <c r="AK184" s="52" t="s">
        <v>118</v>
      </c>
      <c r="AL184" s="46" t="s">
        <v>698</v>
      </c>
      <c r="AM184" s="47">
        <v>46023</v>
      </c>
      <c r="AN184" s="47" t="str" cm="1">
        <f t="array" ref="AN184">IF(INDEX(NTG_2020_fr_DEER[#All],MATCH(1,(NTG_2020_Map!$AK184=NTG_2020_fr_DEER[[#All],[NTG_ID]])*(NTG_2020_Map!$AL184=NTG_2020_fr_DEER[[#All],[Version]]),0),MATCH(AN$2,NTG_2020_fr_DEER[#Headers],0))=0,"",INDEX(NTG_2020_fr_DEER[#All],MATCH(1,(NTG_2020_Map!$AK184=NTG_2020_fr_DEER[[#All],[NTG_ID]])*(NTG_2020_Map!$AL184=NTG_2020_fr_DEER[[#All],[Version]]),0),MATCH(AN$2,NTG_2020_fr_DEER[#Headers],0)))</f>
        <v/>
      </c>
      <c r="AO184" s="101" cm="1">
        <f t="array" ref="AO184">INDEX(NTG_2020_fr_DEER[#All],MATCH(1,(NTG_2020_Map!$AK184=NTG_2020_fr_DEER[[#All],[NTG_ID]])*(NTG_2020_Map!$AL184=NTG_2020_fr_DEER[[#All],[Version]]),0),MATCH(AO$2,NTG_2020_fr_DEER[#Headers],0))</f>
        <v>0.7</v>
      </c>
      <c r="AP184" s="101" cm="1">
        <f t="array" ref="AP184">INDEX(NTG_2020_fr_DEER[#All],MATCH(1,(NTG_2020_Map!$AK184=NTG_2020_fr_DEER[[#All],[NTG_ID]])*(NTG_2020_Map!$AL184=NTG_2020_fr_DEER[[#All],[Version]]),0),MATCH(AP$2,NTG_2020_fr_DEER[#Headers],0))</f>
        <v>0.7</v>
      </c>
      <c r="AQ184" s="48" t="str" cm="1">
        <f t="array" ref="AQ184">INDEX(NTG_2020_fr_DEER[#All],MATCH(1,(NTG_2020_Map!$AK184=NTG_2020_fr_DEER[[#All],[NTG_ID]])*(NTG_2020_Map!$AL184=NTG_2020_fr_DEER[[#All],[Version]]),0),MATCH(AQ$2,NTG_2020_fr_DEER[#Headers],0))</f>
        <v>Low flow showerheads</v>
      </c>
      <c r="AR184" s="48" t="str" cm="1">
        <f t="array" ref="AR184">INDEX(NTG_2020_fr_DEER[#All],MATCH(1,(NTG_2020_Map!$AK184=NTG_2020_fr_DEER[[#All],[NTG_ID]])*(NTG_2020_Map!$AL184=NTG_2020_fr_DEER[[#All],[Version]]),0),MATCH(AR$2,NTG_2020_fr_DEER[#Headers],0))</f>
        <v>Deem</v>
      </c>
      <c r="AS184" s="48" t="str" cm="1">
        <f t="array" ref="AS184">INDEX(NTG_2020_fr_DEER[#All],MATCH(1,(NTG_2020_Map!$AK184=NTG_2020_fr_DEER[[#All],[NTG_ID]])*(NTG_2020_Map!$AL184=NTG_2020_fr_DEER[[#All],[Version]]),0),MATCH(AS$2,NTG_2020_fr_DEER[#Headers],0))</f>
        <v>AOE|AR|BRO-Bhv|BRO-Op|BRO-RCx|BW|NC|NR</v>
      </c>
      <c r="AT184" s="48" t="str" cm="1">
        <f t="array" ref="AT184">INDEX(NTG_2020_fr_DEER[#All],MATCH(1,(NTG_2020_Map!$AK184=NTG_2020_fr_DEER[[#All],[NTG_ID]])*(NTG_2020_Map!$AL184=NTG_2020_fr_DEER[[#All],[Version]]),0),MATCH(AT$2,NTG_2020_fr_DEER[#Headers],0))</f>
        <v>DI</v>
      </c>
      <c r="AU184" s="48" cm="1">
        <f t="array" ref="AU184">INDEX(NTG_2020_fr_DEER[#All],MATCH(1,(NTG_2020_Map!$AK184=NTG_2020_fr_DEER[[#All],[NTG_ID]])*(NTG_2020_Map!$AL184=NTG_2020_fr_DEER[[#All],[Version]]),0),MATCH(AU$2,NTG_2020_fr_DEER[#Headers],0))</f>
        <v>0</v>
      </c>
      <c r="AV184" s="49" t="str" cm="1">
        <f t="array" ref="AV184">INDEX(NTG_2020_fr_DEER[#All],MATCH(1,(NTG_2020_Map!$AK184=NTG_2020_fr_DEER[[#All],[NTG_ID]])*(NTG_2020_Map!$AL184=NTG_2020_fr_DEER[[#All],[Version]]),0),MATCH(AV$2,NTG_2020_fr_DEER[#Headers],0))</f>
        <v>1</v>
      </c>
      <c r="AW184" s="49" t="str" cm="1">
        <f t="array" ref="AW184">INDEX(NTG_2020_fr_DEER[#All],MATCH(1,(NTG_2020_Map!$AK184=NTG_2020_fr_DEER[[#All],[NTG_ID]])*(NTG_2020_Map!$AL184=NTG_2020_fr_DEER[[#All],[Version]]),0),MATCH(AW$2,NTG_2020_fr_DEER[#Headers],0))</f>
        <v>1</v>
      </c>
      <c r="AX184" s="49" t="str" cm="1">
        <f t="array" ref="AX184">INDEX(NTG_2020_fr_DEER[#All],MATCH(1,(NTG_2020_Map!$AK184=NTG_2020_fr_DEER[[#All],[NTG_ID]])*(NTG_2020_Map!$AL184=NTG_2020_fr_DEER[[#All],[Version]]),0),MATCH(AX$2,NTG_2020_fr_DEER[#Headers],0))</f>
        <v>1</v>
      </c>
      <c r="AY184" s="50" cm="1">
        <f t="array" ref="AY184">INDEX(NTG_2020_fr_DEER[#All],MATCH(1,(NTG_2020_Map!$AK184=NTG_2020_fr_DEER[[#All],[NTG_ID]])*(NTG_2020_Map!$AL184=NTG_2020_fr_DEER[[#All],[Version]]),0),MATCH(AY$2,NTG_2020_fr_DEER[#Headers],0))</f>
        <v>45448.631355127312</v>
      </c>
      <c r="AZ184" s="48" t="str" cm="1">
        <f t="array" ref="AZ184">INDEX(NTG_2020_fr_DEER[#All],MATCH(1,(NTG_2020_Map!$AK184=NTG_2020_fr_DEER[[#All],[NTG_ID]])*(NTG_2020_Map!$AL184=NTG_2020_fr_DEER[[#All],[Version]]),0),MATCH(AZ$2,NTG_2020_fr_DEER[#Headers],0))</f>
        <v/>
      </c>
      <c r="BA184" s="48" t="str" cm="1">
        <f t="array" ref="BA184">INDEX(NTG_2020_fr_DEER[#All],MATCH(1,(NTG_2020_Map!$AK184=NTG_2020_fr_DEER[[#All],[NTG_ID]])*(NTG_2020_Map!$AL184=NTG_2020_fr_DEER[[#All],[Version]]),0),MATCH(BA$2,NTG_2020_fr_DEER[#Headers],0))</f>
        <v>Deemed Ex Ante Team</v>
      </c>
      <c r="BB184" s="50" cm="1">
        <f t="array" ref="BB184">INDEX(NTG_2020_fr_DEER[#All],MATCH(1,(NTG_2020_Map!$AK184=NTG_2020_fr_DEER[[#All],[NTG_ID]])*(NTG_2020_Map!$AL184=NTG_2020_fr_DEER[[#All],[Version]]),0),MATCH(BB$2,NTG_2020_fr_DEER[#Headers],0))</f>
        <v>45448.631355127312</v>
      </c>
      <c r="BC184" s="48" t="str" cm="1">
        <f t="array" ref="BC184">INDEX(NTG_2020_fr_DEER[#All],MATCH(1,(NTG_2020_Map!$AK184=NTG_2020_fr_DEER[[#All],[NTG_ID]])*(NTG_2020_Map!$AL184=NTG_2020_fr_DEER[[#All],[Version]]),0),MATCH(BC$2,NTG_2020_fr_DEER[#Headers],0))</f>
        <v/>
      </c>
      <c r="BD184" s="48" t="str" cm="1">
        <f t="array" ref="BD184">INDEX(NTG_2020_fr_DEER[#All],MATCH(1,(NTG_2020_Map!$AK182=NTG_2020_fr_DEER[[#All],[NTG_ID]])*(NTG_2020_Map!$AL182=NTG_2020_fr_DEER[[#All],[Version]]),0),MATCH(BD$2,NTG_2020_fr_DEER[#Headers],0))</f>
        <v>Deemed Ex Ante Team</v>
      </c>
    </row>
    <row r="185" spans="1:56" ht="42" hidden="1">
      <c r="A185" s="42" t="str">
        <f t="shared" si="40"/>
        <v/>
      </c>
      <c r="B185" s="43" t="str">
        <f t="shared" si="40"/>
        <v/>
      </c>
      <c r="C185" s="43"/>
      <c r="D185" s="43" t="str">
        <f t="shared" si="33"/>
        <v/>
      </c>
      <c r="E185" s="43"/>
      <c r="F185" s="43" t="str">
        <f t="shared" si="34"/>
        <v/>
      </c>
      <c r="G185" s="43"/>
      <c r="H185" s="43" t="str">
        <f t="shared" si="41"/>
        <v/>
      </c>
      <c r="I185" s="43" t="str">
        <f t="shared" si="41"/>
        <v/>
      </c>
      <c r="J185" s="43"/>
      <c r="K185" s="43" t="str">
        <f t="shared" si="43"/>
        <v/>
      </c>
      <c r="L185" s="43" t="str">
        <f t="shared" si="43"/>
        <v/>
      </c>
      <c r="M185" s="43" t="str">
        <f t="shared" si="43"/>
        <v/>
      </c>
      <c r="N185" s="105" t="str">
        <f t="shared" si="43"/>
        <v/>
      </c>
      <c r="O185" s="106" t="str">
        <f t="shared" si="43"/>
        <v/>
      </c>
      <c r="P185" s="113">
        <f t="shared" si="43"/>
        <v>1</v>
      </c>
      <c r="Q185" s="42">
        <f t="shared" si="44"/>
        <v>1</v>
      </c>
      <c r="R185" s="43">
        <f t="shared" si="44"/>
        <v>1</v>
      </c>
      <c r="S185" s="43">
        <f t="shared" si="44"/>
        <v>1</v>
      </c>
      <c r="T185" s="43">
        <f t="shared" si="44"/>
        <v>1</v>
      </c>
      <c r="U185" s="43">
        <f t="shared" si="44"/>
        <v>1</v>
      </c>
      <c r="V185" s="43">
        <f t="shared" si="44"/>
        <v>1</v>
      </c>
      <c r="W185" s="43">
        <f t="shared" si="44"/>
        <v>1</v>
      </c>
      <c r="X185" s="44">
        <f t="shared" si="44"/>
        <v>1</v>
      </c>
      <c r="Y185" s="42" t="str">
        <f t="shared" si="42"/>
        <v/>
      </c>
      <c r="Z185" s="43" t="str">
        <f t="shared" si="42"/>
        <v/>
      </c>
      <c r="AA185" s="43" t="str">
        <f t="shared" si="42"/>
        <v/>
      </c>
      <c r="AB185" s="43" t="str">
        <f t="shared" si="42"/>
        <v/>
      </c>
      <c r="AC185" s="105" t="str">
        <f t="shared" si="42"/>
        <v/>
      </c>
      <c r="AD185" s="106">
        <f t="shared" si="42"/>
        <v>1</v>
      </c>
      <c r="AE185" s="106">
        <f t="shared" si="42"/>
        <v>1</v>
      </c>
      <c r="AF185" s="106">
        <f t="shared" si="42"/>
        <v>1</v>
      </c>
      <c r="AG185" s="106">
        <f t="shared" si="42"/>
        <v>1</v>
      </c>
      <c r="AH185" s="107">
        <f t="shared" si="42"/>
        <v>1</v>
      </c>
      <c r="AI185" s="96" t="str">
        <f t="shared" si="31"/>
        <v/>
      </c>
      <c r="AJ185" s="45" t="str">
        <f t="shared" si="36"/>
        <v/>
      </c>
      <c r="AK185" s="52" t="s">
        <v>80</v>
      </c>
      <c r="AL185" s="46" t="s">
        <v>698</v>
      </c>
      <c r="AM185" s="47">
        <v>46023</v>
      </c>
      <c r="AN185" s="47" t="str" cm="1">
        <f t="array" ref="AN185">IF(INDEX(NTG_2020_fr_DEER[#All],MATCH(1,(NTG_2020_Map!$AK185=NTG_2020_fr_DEER[[#All],[NTG_ID]])*(NTG_2020_Map!$AL185=NTG_2020_fr_DEER[[#All],[Version]]),0),MATCH(AN$2,NTG_2020_fr_DEER[#Headers],0))=0,"",INDEX(NTG_2020_fr_DEER[#All],MATCH(1,(NTG_2020_Map!$AK185=NTG_2020_fr_DEER[[#All],[NTG_ID]])*(NTG_2020_Map!$AL185=NTG_2020_fr_DEER[[#All],[Version]]),0),MATCH(AN$2,NTG_2020_fr_DEER[#Headers],0)))</f>
        <v/>
      </c>
      <c r="AO185" s="101" cm="1">
        <f t="array" ref="AO185">INDEX(NTG_2020_fr_DEER[#All],MATCH(1,(NTG_2020_Map!$AK185=NTG_2020_fr_DEER[[#All],[NTG_ID]])*(NTG_2020_Map!$AL185=NTG_2020_fr_DEER[[#All],[Version]]),0),MATCH(AO$2,NTG_2020_fr_DEER[#Headers],0))</f>
        <v>0.95</v>
      </c>
      <c r="AP185" s="101" cm="1">
        <f t="array" ref="AP185">INDEX(NTG_2020_fr_DEER[#All],MATCH(1,(NTG_2020_Map!$AK185=NTG_2020_fr_DEER[[#All],[NTG_ID]])*(NTG_2020_Map!$AL185=NTG_2020_fr_DEER[[#All],[Version]]),0),MATCH(AP$2,NTG_2020_fr_DEER[#Headers],0))</f>
        <v>0.95</v>
      </c>
      <c r="AQ185" s="48" t="str" cm="1">
        <f t="array" ref="AQ185">INDEX(NTG_2020_fr_DEER[#All],MATCH(1,(NTG_2020_Map!$AK185=NTG_2020_fr_DEER[[#All],[NTG_ID]])*(NTG_2020_Map!$AL185=NTG_2020_fr_DEER[[#All],[Version]]),0),MATCH(AQ$2,NTG_2020_fr_DEER[#Headers],0))</f>
        <v>Freezer recycling</v>
      </c>
      <c r="AR185" s="48" t="str" cm="1">
        <f t="array" ref="AR185">INDEX(NTG_2020_fr_DEER[#All],MATCH(1,(NTG_2020_Map!$AK185=NTG_2020_fr_DEER[[#All],[NTG_ID]])*(NTG_2020_Map!$AL185=NTG_2020_fr_DEER[[#All],[Version]]),0),MATCH(AR$2,NTG_2020_fr_DEER[#Headers],0))</f>
        <v>Deem</v>
      </c>
      <c r="AS185" s="48" t="str" cm="1">
        <f t="array" ref="AS185">INDEX(NTG_2020_fr_DEER[#All],MATCH(1,(NTG_2020_Map!$AK185=NTG_2020_fr_DEER[[#All],[NTG_ID]])*(NTG_2020_Map!$AL185=NTG_2020_fr_DEER[[#All],[Version]]),0),MATCH(AS$2,NTG_2020_fr_DEER[#Headers],0))</f>
        <v>AOE|AR|BRO-Bhv|BRO-Op|BRO-RCx|BW|NC|NR</v>
      </c>
      <c r="AT185" s="48" t="str" cm="1">
        <f t="array" ref="AT185">INDEX(NTG_2020_fr_DEER[#All],MATCH(1,(NTG_2020_Map!$AK185=NTG_2020_fr_DEER[[#All],[NTG_ID]])*(NTG_2020_Map!$AL185=NTG_2020_fr_DEER[[#All],[Version]]),0),MATCH(AT$2,NTG_2020_fr_DEER[#Headers],0))</f>
        <v>Up-Manuf|Mid-Distr|Mid-Retail|Down|DI</v>
      </c>
      <c r="AU185" s="48" cm="1">
        <f t="array" ref="AU185">INDEX(NTG_2020_fr_DEER[#All],MATCH(1,(NTG_2020_Map!$AK185=NTG_2020_fr_DEER[[#All],[NTG_ID]])*(NTG_2020_Map!$AL185=NTG_2020_fr_DEER[[#All],[Version]]),0),MATCH(AU$2,NTG_2020_fr_DEER[#Headers],0))</f>
        <v>0</v>
      </c>
      <c r="AV185" s="49" t="str" cm="1">
        <f t="array" ref="AV185">INDEX(NTG_2020_fr_DEER[#All],MATCH(1,(NTG_2020_Map!$AK185=NTG_2020_fr_DEER[[#All],[NTG_ID]])*(NTG_2020_Map!$AL185=NTG_2020_fr_DEER[[#All],[Version]]),0),MATCH(AV$2,NTG_2020_fr_DEER[#Headers],0))</f>
        <v>1</v>
      </c>
      <c r="AW185" s="49" t="str" cm="1">
        <f t="array" ref="AW185">INDEX(NTG_2020_fr_DEER[#All],MATCH(1,(NTG_2020_Map!$AK185=NTG_2020_fr_DEER[[#All],[NTG_ID]])*(NTG_2020_Map!$AL185=NTG_2020_fr_DEER[[#All],[Version]]),0),MATCH(AW$2,NTG_2020_fr_DEER[#Headers],0))</f>
        <v>1</v>
      </c>
      <c r="AX185" s="49" t="str" cm="1">
        <f t="array" ref="AX185">INDEX(NTG_2020_fr_DEER[#All],MATCH(1,(NTG_2020_Map!$AK185=NTG_2020_fr_DEER[[#All],[NTG_ID]])*(NTG_2020_Map!$AL185=NTG_2020_fr_DEER[[#All],[Version]]),0),MATCH(AX$2,NTG_2020_fr_DEER[#Headers],0))</f>
        <v>1</v>
      </c>
      <c r="AY185" s="50" cm="1">
        <f t="array" ref="AY185">INDEX(NTG_2020_fr_DEER[#All],MATCH(1,(NTG_2020_Map!$AK185=NTG_2020_fr_DEER[[#All],[NTG_ID]])*(NTG_2020_Map!$AL185=NTG_2020_fr_DEER[[#All],[Version]]),0),MATCH(AY$2,NTG_2020_fr_DEER[#Headers],0))</f>
        <v>45448.631355127312</v>
      </c>
      <c r="AZ185" s="48" t="str" cm="1">
        <f t="array" ref="AZ185">INDEX(NTG_2020_fr_DEER[#All],MATCH(1,(NTG_2020_Map!$AK185=NTG_2020_fr_DEER[[#All],[NTG_ID]])*(NTG_2020_Map!$AL185=NTG_2020_fr_DEER[[#All],[Version]]),0),MATCH(AZ$2,NTG_2020_fr_DEER[#Headers],0))</f>
        <v/>
      </c>
      <c r="BA185" s="48" t="str" cm="1">
        <f t="array" ref="BA185">INDEX(NTG_2020_fr_DEER[#All],MATCH(1,(NTG_2020_Map!$AK185=NTG_2020_fr_DEER[[#All],[NTG_ID]])*(NTG_2020_Map!$AL185=NTG_2020_fr_DEER[[#All],[Version]]),0),MATCH(BA$2,NTG_2020_fr_DEER[#Headers],0))</f>
        <v>Deemed Ex Ante Team</v>
      </c>
      <c r="BB185" s="50" cm="1">
        <f t="array" ref="BB185">INDEX(NTG_2020_fr_DEER[#All],MATCH(1,(NTG_2020_Map!$AK185=NTG_2020_fr_DEER[[#All],[NTG_ID]])*(NTG_2020_Map!$AL185=NTG_2020_fr_DEER[[#All],[Version]]),0),MATCH(BB$2,NTG_2020_fr_DEER[#Headers],0))</f>
        <v>45448.631355127312</v>
      </c>
      <c r="BC185" s="48" t="str" cm="1">
        <f t="array" ref="BC185">INDEX(NTG_2020_fr_DEER[#All],MATCH(1,(NTG_2020_Map!$AK185=NTG_2020_fr_DEER[[#All],[NTG_ID]])*(NTG_2020_Map!$AL185=NTG_2020_fr_DEER[[#All],[Version]]),0),MATCH(BC$2,NTG_2020_fr_DEER[#Headers],0))</f>
        <v/>
      </c>
      <c r="BD185" s="48" t="str" cm="1">
        <f t="array" ref="BD185">INDEX(NTG_2020_fr_DEER[#All],MATCH(1,(NTG_2020_Map!$AK183=NTG_2020_fr_DEER[[#All],[NTG_ID]])*(NTG_2020_Map!$AL183=NTG_2020_fr_DEER[[#All],[Version]]),0),MATCH(BD$2,NTG_2020_fr_DEER[#Headers],0))</f>
        <v>Deemed Ex Ante Team</v>
      </c>
    </row>
    <row r="186" spans="1:56" ht="31.5" hidden="1">
      <c r="A186" s="42" t="str">
        <f t="shared" si="40"/>
        <v/>
      </c>
      <c r="B186" s="43" t="str">
        <f t="shared" si="40"/>
        <v/>
      </c>
      <c r="C186" s="43"/>
      <c r="D186" s="43" t="str">
        <f t="shared" si="33"/>
        <v/>
      </c>
      <c r="E186" s="43"/>
      <c r="F186" s="43" t="str">
        <f t="shared" si="34"/>
        <v/>
      </c>
      <c r="G186" s="43"/>
      <c r="H186" s="43" t="str">
        <f t="shared" si="41"/>
        <v/>
      </c>
      <c r="I186" s="43" t="str">
        <f t="shared" si="41"/>
        <v/>
      </c>
      <c r="J186" s="43"/>
      <c r="K186" s="43" t="str">
        <f t="shared" si="43"/>
        <v/>
      </c>
      <c r="L186" s="43" t="str">
        <f t="shared" si="43"/>
        <v/>
      </c>
      <c r="M186" s="43" t="str">
        <f t="shared" si="43"/>
        <v/>
      </c>
      <c r="N186" s="105" t="str">
        <f t="shared" si="43"/>
        <v/>
      </c>
      <c r="O186" s="106" t="str">
        <f t="shared" si="43"/>
        <v/>
      </c>
      <c r="P186" s="113">
        <f t="shared" si="43"/>
        <v>1</v>
      </c>
      <c r="Q186" s="42" t="str">
        <f t="shared" si="44"/>
        <v/>
      </c>
      <c r="R186" s="43" t="str">
        <f t="shared" si="44"/>
        <v/>
      </c>
      <c r="S186" s="43" t="str">
        <f t="shared" si="44"/>
        <v/>
      </c>
      <c r="T186" s="43" t="str">
        <f t="shared" si="44"/>
        <v/>
      </c>
      <c r="U186" s="43">
        <f t="shared" si="44"/>
        <v>1</v>
      </c>
      <c r="V186" s="43" t="str">
        <f t="shared" si="44"/>
        <v/>
      </c>
      <c r="W186" s="43" t="str">
        <f t="shared" si="44"/>
        <v/>
      </c>
      <c r="X186" s="44" t="str">
        <f t="shared" si="44"/>
        <v/>
      </c>
      <c r="Y186" s="42" t="str">
        <f t="shared" si="42"/>
        <v/>
      </c>
      <c r="Z186" s="43" t="str">
        <f t="shared" si="42"/>
        <v/>
      </c>
      <c r="AA186" s="43" t="str">
        <f t="shared" si="42"/>
        <v/>
      </c>
      <c r="AB186" s="43" t="str">
        <f t="shared" si="42"/>
        <v/>
      </c>
      <c r="AC186" s="105" t="str">
        <f t="shared" si="42"/>
        <v/>
      </c>
      <c r="AD186" s="106" t="str">
        <f t="shared" si="42"/>
        <v/>
      </c>
      <c r="AE186" s="106" t="str">
        <f t="shared" si="42"/>
        <v/>
      </c>
      <c r="AF186" s="106" t="str">
        <f t="shared" si="42"/>
        <v/>
      </c>
      <c r="AG186" s="106">
        <f t="shared" si="42"/>
        <v>1</v>
      </c>
      <c r="AH186" s="107">
        <f t="shared" si="42"/>
        <v>1</v>
      </c>
      <c r="AI186" s="96" t="str">
        <f t="shared" si="31"/>
        <v/>
      </c>
      <c r="AJ186" s="45" t="str">
        <f t="shared" si="36"/>
        <v/>
      </c>
      <c r="AK186" s="52" t="s">
        <v>469</v>
      </c>
      <c r="AL186" s="46" t="s">
        <v>698</v>
      </c>
      <c r="AM186" s="47">
        <v>46023</v>
      </c>
      <c r="AN186" s="47" t="str" cm="1">
        <f t="array" ref="AN186">IF(INDEX(NTG_2020_fr_DEER[#All],MATCH(1,(NTG_2020_Map!$AK186=NTG_2020_fr_DEER[[#All],[NTG_ID]])*(NTG_2020_Map!$AL186=NTG_2020_fr_DEER[[#All],[Version]]),0),MATCH(AN$2,NTG_2020_fr_DEER[#Headers],0))=0,"",INDEX(NTG_2020_fr_DEER[#All],MATCH(1,(NTG_2020_Map!$AK186=NTG_2020_fr_DEER[[#All],[NTG_ID]])*(NTG_2020_Map!$AL186=NTG_2020_fr_DEER[[#All],[Version]]),0),MATCH(AN$2,NTG_2020_fr_DEER[#Headers],0)))</f>
        <v/>
      </c>
      <c r="AO186" s="101" cm="1">
        <f t="array" ref="AO186">INDEX(NTG_2020_fr_DEER[#All],MATCH(1,(NTG_2020_Map!$AK186=NTG_2020_fr_DEER[[#All],[NTG_ID]])*(NTG_2020_Map!$AL186=NTG_2020_fr_DEER[[#All],[Version]]),0),MATCH(AO$2,NTG_2020_fr_DEER[#Headers],0))</f>
        <v>0.8</v>
      </c>
      <c r="AP186" s="101" cm="1">
        <f t="array" ref="AP186">INDEX(NTG_2020_fr_DEER[#All],MATCH(1,(NTG_2020_Map!$AK186=NTG_2020_fr_DEER[[#All],[NTG_ID]])*(NTG_2020_Map!$AL186=NTG_2020_fr_DEER[[#All],[Version]]),0),MATCH(AP$2,NTG_2020_fr_DEER[#Headers],0))</f>
        <v>0.8</v>
      </c>
      <c r="AQ186" s="48" t="str" cm="1">
        <f t="array" ref="AQ186">INDEX(NTG_2020_fr_DEER[#All],MATCH(1,(NTG_2020_Map!$AK186=NTG_2020_fr_DEER[[#All],[NTG_ID]])*(NTG_2020_Map!$AL186=NTG_2020_fr_DEER[[#All],[Version]]),0),MATCH(AQ$2,NTG_2020_fr_DEER[#Headers],0))</f>
        <v>Residential HVAC condenser coil cleaning</v>
      </c>
      <c r="AR186" s="48" t="str" cm="1">
        <f t="array" ref="AR186">INDEX(NTG_2020_fr_DEER[#All],MATCH(1,(NTG_2020_Map!$AK186=NTG_2020_fr_DEER[[#All],[NTG_ID]])*(NTG_2020_Map!$AL186=NTG_2020_fr_DEER[[#All],[Version]]),0),MATCH(AR$2,NTG_2020_fr_DEER[#Headers],0))</f>
        <v>Deem</v>
      </c>
      <c r="AS186" s="48" t="str" cm="1">
        <f t="array" ref="AS186">INDEX(NTG_2020_fr_DEER[#All],MATCH(1,(NTG_2020_Map!$AK186=NTG_2020_fr_DEER[[#All],[NTG_ID]])*(NTG_2020_Map!$AL186=NTG_2020_fr_DEER[[#All],[Version]]),0),MATCH(AS$2,NTG_2020_fr_DEER[#Headers],0))</f>
        <v>BRO-RCx</v>
      </c>
      <c r="AT186" s="48" t="str" cm="1">
        <f t="array" ref="AT186">INDEX(NTG_2020_fr_DEER[#All],MATCH(1,(NTG_2020_Map!$AK186=NTG_2020_fr_DEER[[#All],[NTG_ID]])*(NTG_2020_Map!$AL186=NTG_2020_fr_DEER[[#All],[Version]]),0),MATCH(AT$2,NTG_2020_fr_DEER[#Headers],0))</f>
        <v>Down|DI</v>
      </c>
      <c r="AU186" s="48" cm="1">
        <f t="array" ref="AU186">INDEX(NTG_2020_fr_DEER[#All],MATCH(1,(NTG_2020_Map!$AK186=NTG_2020_fr_DEER[[#All],[NTG_ID]])*(NTG_2020_Map!$AL186=NTG_2020_fr_DEER[[#All],[Version]]),0),MATCH(AU$2,NTG_2020_fr_DEER[#Headers],0))</f>
        <v>0</v>
      </c>
      <c r="AV186" s="49" t="str" cm="1">
        <f t="array" ref="AV186">INDEX(NTG_2020_fr_DEER[#All],MATCH(1,(NTG_2020_Map!$AK186=NTG_2020_fr_DEER[[#All],[NTG_ID]])*(NTG_2020_Map!$AL186=NTG_2020_fr_DEER[[#All],[Version]]),0),MATCH(AV$2,NTG_2020_fr_DEER[#Headers],0))</f>
        <v>1</v>
      </c>
      <c r="AW186" s="49" t="str" cm="1">
        <f t="array" ref="AW186">INDEX(NTG_2020_fr_DEER[#All],MATCH(1,(NTG_2020_Map!$AK186=NTG_2020_fr_DEER[[#All],[NTG_ID]])*(NTG_2020_Map!$AL186=NTG_2020_fr_DEER[[#All],[Version]]),0),MATCH(AW$2,NTG_2020_fr_DEER[#Headers],0))</f>
        <v>1</v>
      </c>
      <c r="AX186" s="49" t="str" cm="1">
        <f t="array" ref="AX186">INDEX(NTG_2020_fr_DEER[#All],MATCH(1,(NTG_2020_Map!$AK186=NTG_2020_fr_DEER[[#All],[NTG_ID]])*(NTG_2020_Map!$AL186=NTG_2020_fr_DEER[[#All],[Version]]),0),MATCH(AX$2,NTG_2020_fr_DEER[#Headers],0))</f>
        <v>1</v>
      </c>
      <c r="AY186" s="50" cm="1">
        <f t="array" ref="AY186">INDEX(NTG_2020_fr_DEER[#All],MATCH(1,(NTG_2020_Map!$AK186=NTG_2020_fr_DEER[[#All],[NTG_ID]])*(NTG_2020_Map!$AL186=NTG_2020_fr_DEER[[#All],[Version]]),0),MATCH(AY$2,NTG_2020_fr_DEER[#Headers],0))</f>
        <v>45448.631355127312</v>
      </c>
      <c r="AZ186" s="48" t="str" cm="1">
        <f t="array" ref="AZ186">INDEX(NTG_2020_fr_DEER[#All],MATCH(1,(NTG_2020_Map!$AK186=NTG_2020_fr_DEER[[#All],[NTG_ID]])*(NTG_2020_Map!$AL186=NTG_2020_fr_DEER[[#All],[Version]]),0),MATCH(AZ$2,NTG_2020_fr_DEER[#Headers],0))</f>
        <v/>
      </c>
      <c r="BA186" s="48" t="str" cm="1">
        <f t="array" ref="BA186">INDEX(NTG_2020_fr_DEER[#All],MATCH(1,(NTG_2020_Map!$AK186=NTG_2020_fr_DEER[[#All],[NTG_ID]])*(NTG_2020_Map!$AL186=NTG_2020_fr_DEER[[#All],[Version]]),0),MATCH(BA$2,NTG_2020_fr_DEER[#Headers],0))</f>
        <v>Deemed Ex Ante Team</v>
      </c>
      <c r="BB186" s="50" cm="1">
        <f t="array" ref="BB186">INDEX(NTG_2020_fr_DEER[#All],MATCH(1,(NTG_2020_Map!$AK186=NTG_2020_fr_DEER[[#All],[NTG_ID]])*(NTG_2020_Map!$AL186=NTG_2020_fr_DEER[[#All],[Version]]),0),MATCH(BB$2,NTG_2020_fr_DEER[#Headers],0))</f>
        <v>45448.631355127312</v>
      </c>
      <c r="BC186" s="48" t="str" cm="1">
        <f t="array" ref="BC186">INDEX(NTG_2020_fr_DEER[#All],MATCH(1,(NTG_2020_Map!$AK186=NTG_2020_fr_DEER[[#All],[NTG_ID]])*(NTG_2020_Map!$AL186=NTG_2020_fr_DEER[[#All],[Version]]),0),MATCH(BC$2,NTG_2020_fr_DEER[#Headers],0))</f>
        <v>Per Resolution E-5152 DEER2023 Update, pp. A-31-32, per "Impact Evaluation Report, Residential HVAC Sector - Program Year 2019," CALMAC ID: CPU0229.01, 2021-05-18, p. 4.</v>
      </c>
      <c r="BD186" s="48" t="str" cm="1">
        <f t="array" ref="BD186">INDEX(NTG_2020_fr_DEER[#All],MATCH(1,(NTG_2020_Map!$AK184=NTG_2020_fr_DEER[[#All],[NTG_ID]])*(NTG_2020_Map!$AL184=NTG_2020_fr_DEER[[#All],[Version]]),0),MATCH(BD$2,NTG_2020_fr_DEER[#Headers],0))</f>
        <v>Deemed Ex Ante Team</v>
      </c>
    </row>
    <row r="187" spans="1:56" ht="31.5" hidden="1">
      <c r="A187" s="42" t="str">
        <f t="shared" si="40"/>
        <v/>
      </c>
      <c r="B187" s="43" t="str">
        <f t="shared" si="40"/>
        <v/>
      </c>
      <c r="C187" s="43"/>
      <c r="D187" s="43" t="str">
        <f t="shared" si="33"/>
        <v/>
      </c>
      <c r="E187" s="43"/>
      <c r="F187" s="43" t="str">
        <f t="shared" si="34"/>
        <v/>
      </c>
      <c r="G187" s="43"/>
      <c r="H187" s="43" t="str">
        <f t="shared" si="41"/>
        <v/>
      </c>
      <c r="I187" s="43" t="str">
        <f t="shared" si="41"/>
        <v/>
      </c>
      <c r="J187" s="43"/>
      <c r="K187" s="43" t="str">
        <f t="shared" si="43"/>
        <v/>
      </c>
      <c r="L187" s="43" t="str">
        <f t="shared" si="43"/>
        <v/>
      </c>
      <c r="M187" s="43" t="str">
        <f t="shared" si="43"/>
        <v/>
      </c>
      <c r="N187" s="105" t="str">
        <f t="shared" si="43"/>
        <v/>
      </c>
      <c r="O187" s="106" t="str">
        <f t="shared" si="43"/>
        <v/>
      </c>
      <c r="P187" s="113">
        <f t="shared" si="43"/>
        <v>1</v>
      </c>
      <c r="Q187" s="42" t="str">
        <f t="shared" si="44"/>
        <v/>
      </c>
      <c r="R187" s="43" t="str">
        <f t="shared" si="44"/>
        <v/>
      </c>
      <c r="S187" s="43" t="str">
        <f t="shared" si="44"/>
        <v/>
      </c>
      <c r="T187" s="43" t="str">
        <f t="shared" si="44"/>
        <v/>
      </c>
      <c r="U187" s="43">
        <f t="shared" si="44"/>
        <v>1</v>
      </c>
      <c r="V187" s="43">
        <f t="shared" si="44"/>
        <v>1</v>
      </c>
      <c r="W187" s="43" t="str">
        <f t="shared" si="44"/>
        <v/>
      </c>
      <c r="X187" s="44" t="str">
        <f t="shared" si="44"/>
        <v/>
      </c>
      <c r="Y187" s="42" t="str">
        <f t="shared" si="42"/>
        <v/>
      </c>
      <c r="Z187" s="43" t="str">
        <f t="shared" si="42"/>
        <v/>
      </c>
      <c r="AA187" s="43" t="str">
        <f t="shared" si="42"/>
        <v/>
      </c>
      <c r="AB187" s="43" t="str">
        <f t="shared" si="42"/>
        <v/>
      </c>
      <c r="AC187" s="105" t="str">
        <f t="shared" si="42"/>
        <v/>
      </c>
      <c r="AD187" s="106" t="str">
        <f t="shared" si="42"/>
        <v/>
      </c>
      <c r="AE187" s="106" t="str">
        <f t="shared" si="42"/>
        <v/>
      </c>
      <c r="AF187" s="106" t="str">
        <f t="shared" si="42"/>
        <v/>
      </c>
      <c r="AG187" s="106" t="str">
        <f t="shared" si="42"/>
        <v/>
      </c>
      <c r="AH187" s="107">
        <f t="shared" si="42"/>
        <v>1</v>
      </c>
      <c r="AI187" s="96" t="str">
        <f t="shared" si="31"/>
        <v/>
      </c>
      <c r="AJ187" s="45" t="str">
        <f t="shared" si="36"/>
        <v/>
      </c>
      <c r="AK187" s="52" t="s">
        <v>64</v>
      </c>
      <c r="AL187" s="46" t="s">
        <v>698</v>
      </c>
      <c r="AM187" s="47">
        <v>46023</v>
      </c>
      <c r="AN187" s="47" t="str" cm="1">
        <f t="array" ref="AN187">IF(INDEX(NTG_2020_fr_DEER[#All],MATCH(1,(NTG_2020_Map!$AK187=NTG_2020_fr_DEER[[#All],[NTG_ID]])*(NTG_2020_Map!$AL187=NTG_2020_fr_DEER[[#All],[Version]]),0),MATCH(AN$2,NTG_2020_fr_DEER[#Headers],0))=0,"",INDEX(NTG_2020_fr_DEER[#All],MATCH(1,(NTG_2020_Map!$AK187=NTG_2020_fr_DEER[[#All],[NTG_ID]])*(NTG_2020_Map!$AL187=NTG_2020_fr_DEER[[#All],[Version]]),0),MATCH(AN$2,NTG_2020_fr_DEER[#Headers],0)))</f>
        <v/>
      </c>
      <c r="AO187" s="101" cm="1">
        <f t="array" ref="AO187">INDEX(NTG_2020_fr_DEER[#All],MATCH(1,(NTG_2020_Map!$AK187=NTG_2020_fr_DEER[[#All],[NTG_ID]])*(NTG_2020_Map!$AL187=NTG_2020_fr_DEER[[#All],[Version]]),0),MATCH(AO$2,NTG_2020_fr_DEER[#Headers],0))</f>
        <v>0.95</v>
      </c>
      <c r="AP187" s="101" cm="1">
        <f t="array" ref="AP187">INDEX(NTG_2020_fr_DEER[#All],MATCH(1,(NTG_2020_Map!$AK187=NTG_2020_fr_DEER[[#All],[NTG_ID]])*(NTG_2020_Map!$AL187=NTG_2020_fr_DEER[[#All],[Version]]),0),MATCH(AP$2,NTG_2020_fr_DEER[#Headers],0))</f>
        <v>0.95</v>
      </c>
      <c r="AQ187" s="48" t="str" cm="1">
        <f t="array" ref="AQ187">INDEX(NTG_2020_fr_DEER[#All],MATCH(1,(NTG_2020_Map!$AK187=NTG_2020_fr_DEER[[#All],[NTG_ID]])*(NTG_2020_Map!$AL187=NTG_2020_fr_DEER[[#All],[Version]]),0),MATCH(AQ$2,NTG_2020_fr_DEER[#Headers],0))</f>
        <v>Residential duct testing/sealing measure</v>
      </c>
      <c r="AR187" s="48" t="str" cm="1">
        <f t="array" ref="AR187">INDEX(NTG_2020_fr_DEER[#All],MATCH(1,(NTG_2020_Map!$AK187=NTG_2020_fr_DEER[[#All],[NTG_ID]])*(NTG_2020_Map!$AL187=NTG_2020_fr_DEER[[#All],[Version]]),0),MATCH(AR$2,NTG_2020_fr_DEER[#Headers],0))</f>
        <v>Deem</v>
      </c>
      <c r="AS187" s="48" t="str" cm="1">
        <f t="array" ref="AS187">INDEX(NTG_2020_fr_DEER[#All],MATCH(1,(NTG_2020_Map!$AK187=NTG_2020_fr_DEER[[#All],[NTG_ID]])*(NTG_2020_Map!$AL187=NTG_2020_fr_DEER[[#All],[Version]]),0),MATCH(AS$2,NTG_2020_fr_DEER[#Headers],0))</f>
        <v>BRO-RCx|BW</v>
      </c>
      <c r="AT187" s="48" t="str" cm="1">
        <f t="array" ref="AT187">INDEX(NTG_2020_fr_DEER[#All],MATCH(1,(NTG_2020_Map!$AK187=NTG_2020_fr_DEER[[#All],[NTG_ID]])*(NTG_2020_Map!$AL187=NTG_2020_fr_DEER[[#All],[Version]]),0),MATCH(AT$2,NTG_2020_fr_DEER[#Headers],0))</f>
        <v>DI</v>
      </c>
      <c r="AU187" s="48" cm="1">
        <f t="array" ref="AU187">INDEX(NTG_2020_fr_DEER[#All],MATCH(1,(NTG_2020_Map!$AK187=NTG_2020_fr_DEER[[#All],[NTG_ID]])*(NTG_2020_Map!$AL187=NTG_2020_fr_DEER[[#All],[Version]]),0),MATCH(AU$2,NTG_2020_fr_DEER[#Headers],0))</f>
        <v>0</v>
      </c>
      <c r="AV187" s="49" t="str" cm="1">
        <f t="array" ref="AV187">INDEX(NTG_2020_fr_DEER[#All],MATCH(1,(NTG_2020_Map!$AK187=NTG_2020_fr_DEER[[#All],[NTG_ID]])*(NTG_2020_Map!$AL187=NTG_2020_fr_DEER[[#All],[Version]]),0),MATCH(AV$2,NTG_2020_fr_DEER[#Headers],0))</f>
        <v>1</v>
      </c>
      <c r="AW187" s="49" t="str" cm="1">
        <f t="array" ref="AW187">INDEX(NTG_2020_fr_DEER[#All],MATCH(1,(NTG_2020_Map!$AK187=NTG_2020_fr_DEER[[#All],[NTG_ID]])*(NTG_2020_Map!$AL187=NTG_2020_fr_DEER[[#All],[Version]]),0),MATCH(AW$2,NTG_2020_fr_DEER[#Headers],0))</f>
        <v>1</v>
      </c>
      <c r="AX187" s="49" t="str" cm="1">
        <f t="array" ref="AX187">INDEX(NTG_2020_fr_DEER[#All],MATCH(1,(NTG_2020_Map!$AK187=NTG_2020_fr_DEER[[#All],[NTG_ID]])*(NTG_2020_Map!$AL187=NTG_2020_fr_DEER[[#All],[Version]]),0),MATCH(AX$2,NTG_2020_fr_DEER[#Headers],0))</f>
        <v>1</v>
      </c>
      <c r="AY187" s="50" cm="1">
        <f t="array" ref="AY187">INDEX(NTG_2020_fr_DEER[#All],MATCH(1,(NTG_2020_Map!$AK187=NTG_2020_fr_DEER[[#All],[NTG_ID]])*(NTG_2020_Map!$AL187=NTG_2020_fr_DEER[[#All],[Version]]),0),MATCH(AY$2,NTG_2020_fr_DEER[#Headers],0))</f>
        <v>45448.631355127312</v>
      </c>
      <c r="AZ187" s="48" t="str" cm="1">
        <f t="array" ref="AZ187">INDEX(NTG_2020_fr_DEER[#All],MATCH(1,(NTG_2020_Map!$AK187=NTG_2020_fr_DEER[[#All],[NTG_ID]])*(NTG_2020_Map!$AL187=NTG_2020_fr_DEER[[#All],[Version]]),0),MATCH(AZ$2,NTG_2020_fr_DEER[#Headers],0))</f>
        <v/>
      </c>
      <c r="BA187" s="48" t="str" cm="1">
        <f t="array" ref="BA187">INDEX(NTG_2020_fr_DEER[#All],MATCH(1,(NTG_2020_Map!$AK187=NTG_2020_fr_DEER[[#All],[NTG_ID]])*(NTG_2020_Map!$AL187=NTG_2020_fr_DEER[[#All],[Version]]),0),MATCH(BA$2,NTG_2020_fr_DEER[#Headers],0))</f>
        <v>Deemed Ex Ante Team</v>
      </c>
      <c r="BB187" s="50" cm="1">
        <f t="array" ref="BB187">INDEX(NTG_2020_fr_DEER[#All],MATCH(1,(NTG_2020_Map!$AK187=NTG_2020_fr_DEER[[#All],[NTG_ID]])*(NTG_2020_Map!$AL187=NTG_2020_fr_DEER[[#All],[Version]]),0),MATCH(BB$2,NTG_2020_fr_DEER[#Headers],0))</f>
        <v>45448.631355127312</v>
      </c>
      <c r="BC187" s="48" t="str" cm="1">
        <f t="array" ref="BC187">INDEX(NTG_2020_fr_DEER[#All],MATCH(1,(NTG_2020_Map!$AK187=NTG_2020_fr_DEER[[#All],[NTG_ID]])*(NTG_2020_Map!$AL187=NTG_2020_fr_DEER[[#All],[Version]]),0),MATCH(BC$2,NTG_2020_fr_DEER[#Headers],0))</f>
        <v>Per E-5082; “Program Year 2018 (PY 2018) HVAC Sector Impact Evaluation Final Report.”https://pda.energydataweb.com/#!/documents/2362/view.</v>
      </c>
      <c r="BD187" s="48" t="str" cm="1">
        <f t="array" ref="BD187">INDEX(NTG_2020_fr_DEER[#All],MATCH(1,(NTG_2020_Map!$AK185=NTG_2020_fr_DEER[[#All],[NTG_ID]])*(NTG_2020_Map!$AL185=NTG_2020_fr_DEER[[#All],[Version]]),0),MATCH(BD$2,NTG_2020_fr_DEER[#Headers],0))</f>
        <v>Deemed Ex Ante Team</v>
      </c>
    </row>
    <row r="188" spans="1:56" ht="42" hidden="1">
      <c r="A188" s="42" t="str">
        <f t="shared" si="40"/>
        <v/>
      </c>
      <c r="B188" s="43" t="str">
        <f t="shared" si="40"/>
        <v/>
      </c>
      <c r="C188" s="43"/>
      <c r="D188" s="43" t="str">
        <f t="shared" si="33"/>
        <v/>
      </c>
      <c r="E188" s="43"/>
      <c r="F188" s="43" t="str">
        <f t="shared" si="34"/>
        <v/>
      </c>
      <c r="G188" s="43"/>
      <c r="H188" s="43" t="str">
        <f t="shared" si="41"/>
        <v/>
      </c>
      <c r="I188" s="43" t="str">
        <f t="shared" si="41"/>
        <v/>
      </c>
      <c r="J188" s="43"/>
      <c r="K188" s="43" t="str">
        <f t="shared" si="43"/>
        <v/>
      </c>
      <c r="L188" s="43" t="str">
        <f t="shared" si="43"/>
        <v/>
      </c>
      <c r="M188" s="43" t="str">
        <f t="shared" si="43"/>
        <v/>
      </c>
      <c r="N188" s="105" t="str">
        <f t="shared" si="43"/>
        <v/>
      </c>
      <c r="O188" s="106" t="str">
        <f t="shared" si="43"/>
        <v/>
      </c>
      <c r="P188" s="113">
        <f t="shared" si="43"/>
        <v>1</v>
      </c>
      <c r="Q188" s="42">
        <f t="shared" si="44"/>
        <v>1</v>
      </c>
      <c r="R188" s="43">
        <f t="shared" si="44"/>
        <v>1</v>
      </c>
      <c r="S188" s="43">
        <f t="shared" si="44"/>
        <v>1</v>
      </c>
      <c r="T188" s="43">
        <f t="shared" si="44"/>
        <v>1</v>
      </c>
      <c r="U188" s="43">
        <f t="shared" si="44"/>
        <v>1</v>
      </c>
      <c r="V188" s="43">
        <f t="shared" si="44"/>
        <v>1</v>
      </c>
      <c r="W188" s="43">
        <f t="shared" si="44"/>
        <v>1</v>
      </c>
      <c r="X188" s="44">
        <f t="shared" si="44"/>
        <v>1</v>
      </c>
      <c r="Y188" s="42" t="str">
        <f t="shared" si="42"/>
        <v/>
      </c>
      <c r="Z188" s="43" t="str">
        <f t="shared" si="42"/>
        <v/>
      </c>
      <c r="AA188" s="43" t="str">
        <f t="shared" si="42"/>
        <v/>
      </c>
      <c r="AB188" s="43" t="str">
        <f t="shared" si="42"/>
        <v/>
      </c>
      <c r="AC188" s="105" t="str">
        <f t="shared" si="42"/>
        <v/>
      </c>
      <c r="AD188" s="106">
        <f t="shared" si="42"/>
        <v>1</v>
      </c>
      <c r="AE188" s="106">
        <f t="shared" si="42"/>
        <v>1</v>
      </c>
      <c r="AF188" s="106">
        <f t="shared" si="42"/>
        <v>1</v>
      </c>
      <c r="AG188" s="106" t="str">
        <f t="shared" si="42"/>
        <v/>
      </c>
      <c r="AH188" s="107" t="str">
        <f t="shared" si="42"/>
        <v/>
      </c>
      <c r="AI188" s="96" t="str">
        <f t="shared" si="31"/>
        <v/>
      </c>
      <c r="AJ188" s="45" t="str">
        <f t="shared" si="36"/>
        <v/>
      </c>
      <c r="AK188" s="52" t="s">
        <v>116</v>
      </c>
      <c r="AL188" s="46" t="s">
        <v>698</v>
      </c>
      <c r="AM188" s="47">
        <v>46023</v>
      </c>
      <c r="AN188" s="47" t="str" cm="1">
        <f t="array" ref="AN188">IF(INDEX(NTG_2020_fr_DEER[#All],MATCH(1,(NTG_2020_Map!$AK188=NTG_2020_fr_DEER[[#All],[NTG_ID]])*(NTG_2020_Map!$AL188=NTG_2020_fr_DEER[[#All],[Version]]),0),MATCH(AN$2,NTG_2020_fr_DEER[#Headers],0))=0,"",INDEX(NTG_2020_fr_DEER[#All],MATCH(1,(NTG_2020_Map!$AK188=NTG_2020_fr_DEER[[#All],[NTG_ID]])*(NTG_2020_Map!$AL188=NTG_2020_fr_DEER[[#All],[Version]]),0),MATCH(AN$2,NTG_2020_fr_DEER[#Headers],0)))</f>
        <v/>
      </c>
      <c r="AO188" s="101" cm="1">
        <f t="array" ref="AO188">INDEX(NTG_2020_fr_DEER[#All],MATCH(1,(NTG_2020_Map!$AK188=NTG_2020_fr_DEER[[#All],[NTG_ID]])*(NTG_2020_Map!$AL188=NTG_2020_fr_DEER[[#All],[Version]]),0),MATCH(AO$2,NTG_2020_fr_DEER[#Headers],0))</f>
        <v>0.65</v>
      </c>
      <c r="AP188" s="101" cm="1">
        <f t="array" ref="AP188">INDEX(NTG_2020_fr_DEER[#All],MATCH(1,(NTG_2020_Map!$AK188=NTG_2020_fr_DEER[[#All],[NTG_ID]])*(NTG_2020_Map!$AL188=NTG_2020_fr_DEER[[#All],[Version]]),0),MATCH(AP$2,NTG_2020_fr_DEER[#Headers],0))</f>
        <v>0.65</v>
      </c>
      <c r="AQ188" s="48" t="str" cm="1">
        <f t="array" ref="AQ188">INDEX(NTG_2020_fr_DEER[#All],MATCH(1,(NTG_2020_Map!$AK188=NTG_2020_fr_DEER[[#All],[NTG_ID]])*(NTG_2020_Map!$AL188=NTG_2020_fr_DEER[[#All],[Version]]),0),MATCH(AQ$2,NTG_2020_fr_DEER[#Headers],0))</f>
        <v>Residential Package HVAC Equipment: deemed; upstream delivery</v>
      </c>
      <c r="AR188" s="48" t="str" cm="1">
        <f t="array" ref="AR188">INDEX(NTG_2020_fr_DEER[#All],MATCH(1,(NTG_2020_Map!$AK188=NTG_2020_fr_DEER[[#All],[NTG_ID]])*(NTG_2020_Map!$AL188=NTG_2020_fr_DEER[[#All],[Version]]),0),MATCH(AR$2,NTG_2020_fr_DEER[#Headers],0))</f>
        <v>Deem</v>
      </c>
      <c r="AS188" s="48" t="str" cm="1">
        <f t="array" ref="AS188">INDEX(NTG_2020_fr_DEER[#All],MATCH(1,(NTG_2020_Map!$AK188=NTG_2020_fr_DEER[[#All],[NTG_ID]])*(NTG_2020_Map!$AL188=NTG_2020_fr_DEER[[#All],[Version]]),0),MATCH(AS$2,NTG_2020_fr_DEER[#Headers],0))</f>
        <v>AOE|AR|BRO-Bhv|BRO-Op|BRO-RCx|BW|NC|NR</v>
      </c>
      <c r="AT188" s="48" t="str" cm="1">
        <f t="array" ref="AT188">INDEX(NTG_2020_fr_DEER[#All],MATCH(1,(NTG_2020_Map!$AK188=NTG_2020_fr_DEER[[#All],[NTG_ID]])*(NTG_2020_Map!$AL188=NTG_2020_fr_DEER[[#All],[Version]]),0),MATCH(AT$2,NTG_2020_fr_DEER[#Headers],0))</f>
        <v>Up-Manuf|Mid-Distr|Mid-Retail</v>
      </c>
      <c r="AU188" s="48" cm="1">
        <f t="array" ref="AU188">INDEX(NTG_2020_fr_DEER[#All],MATCH(1,(NTG_2020_Map!$AK188=NTG_2020_fr_DEER[[#All],[NTG_ID]])*(NTG_2020_Map!$AL188=NTG_2020_fr_DEER[[#All],[Version]]),0),MATCH(AU$2,NTG_2020_fr_DEER[#Headers],0))</f>
        <v>0</v>
      </c>
      <c r="AV188" s="49" t="str" cm="1">
        <f t="array" ref="AV188">INDEX(NTG_2020_fr_DEER[#All],MATCH(1,(NTG_2020_Map!$AK188=NTG_2020_fr_DEER[[#All],[NTG_ID]])*(NTG_2020_Map!$AL188=NTG_2020_fr_DEER[[#All],[Version]]),0),MATCH(AV$2,NTG_2020_fr_DEER[#Headers],0))</f>
        <v>1</v>
      </c>
      <c r="AW188" s="49" t="str" cm="1">
        <f t="array" ref="AW188">INDEX(NTG_2020_fr_DEER[#All],MATCH(1,(NTG_2020_Map!$AK188=NTG_2020_fr_DEER[[#All],[NTG_ID]])*(NTG_2020_Map!$AL188=NTG_2020_fr_DEER[[#All],[Version]]),0),MATCH(AW$2,NTG_2020_fr_DEER[#Headers],0))</f>
        <v>1</v>
      </c>
      <c r="AX188" s="49" t="str" cm="1">
        <f t="array" ref="AX188">INDEX(NTG_2020_fr_DEER[#All],MATCH(1,(NTG_2020_Map!$AK188=NTG_2020_fr_DEER[[#All],[NTG_ID]])*(NTG_2020_Map!$AL188=NTG_2020_fr_DEER[[#All],[Version]]),0),MATCH(AX$2,NTG_2020_fr_DEER[#Headers],0))</f>
        <v>1</v>
      </c>
      <c r="AY188" s="50" cm="1">
        <f t="array" ref="AY188">INDEX(NTG_2020_fr_DEER[#All],MATCH(1,(NTG_2020_Map!$AK188=NTG_2020_fr_DEER[[#All],[NTG_ID]])*(NTG_2020_Map!$AL188=NTG_2020_fr_DEER[[#All],[Version]]),0),MATCH(AY$2,NTG_2020_fr_DEER[#Headers],0))</f>
        <v>45448.631355127312</v>
      </c>
      <c r="AZ188" s="48" t="str" cm="1">
        <f t="array" ref="AZ188">INDEX(NTG_2020_fr_DEER[#All],MATCH(1,(NTG_2020_Map!$AK188=NTG_2020_fr_DEER[[#All],[NTG_ID]])*(NTG_2020_Map!$AL188=NTG_2020_fr_DEER[[#All],[Version]]),0),MATCH(AZ$2,NTG_2020_fr_DEER[#Headers],0))</f>
        <v/>
      </c>
      <c r="BA188" s="48" t="str" cm="1">
        <f t="array" ref="BA188">INDEX(NTG_2020_fr_DEER[#All],MATCH(1,(NTG_2020_Map!$AK188=NTG_2020_fr_DEER[[#All],[NTG_ID]])*(NTG_2020_Map!$AL188=NTG_2020_fr_DEER[[#All],[Version]]),0),MATCH(BA$2,NTG_2020_fr_DEER[#Headers],0))</f>
        <v>Deemed Ex Ante Team</v>
      </c>
      <c r="BB188" s="50" cm="1">
        <f t="array" ref="BB188">INDEX(NTG_2020_fr_DEER[#All],MATCH(1,(NTG_2020_Map!$AK188=NTG_2020_fr_DEER[[#All],[NTG_ID]])*(NTG_2020_Map!$AL188=NTG_2020_fr_DEER[[#All],[Version]]),0),MATCH(BB$2,NTG_2020_fr_DEER[#Headers],0))</f>
        <v>45448.631355127312</v>
      </c>
      <c r="BC188" s="48" t="str" cm="1">
        <f t="array" ref="BC188">INDEX(NTG_2020_fr_DEER[#All],MATCH(1,(NTG_2020_Map!$AK188=NTG_2020_fr_DEER[[#All],[NTG_ID]])*(NTG_2020_Map!$AL188=NTG_2020_fr_DEER[[#All],[Version]]),0),MATCH(BC$2,NTG_2020_fr_DEER[#Headers],0))</f>
        <v/>
      </c>
      <c r="BD188" s="48" t="str" cm="1">
        <f t="array" ref="BD188">INDEX(NTG_2020_fr_DEER[#All],MATCH(1,(NTG_2020_Map!$AK186=NTG_2020_fr_DEER[[#All],[NTG_ID]])*(NTG_2020_Map!$AL186=NTG_2020_fr_DEER[[#All],[Version]]),0),MATCH(BD$2,NTG_2020_fr_DEER[#Headers],0))</f>
        <v>Deemed Ex Ante Team</v>
      </c>
    </row>
    <row r="189" spans="1:56" ht="31.5">
      <c r="A189" s="42" t="str">
        <f t="shared" si="40"/>
        <v/>
      </c>
      <c r="B189" s="43" t="str">
        <f t="shared" si="40"/>
        <v/>
      </c>
      <c r="C189" s="43"/>
      <c r="D189" s="43" t="str">
        <f t="shared" si="33"/>
        <v/>
      </c>
      <c r="E189" s="43"/>
      <c r="F189" s="43" t="str">
        <f t="shared" si="34"/>
        <v/>
      </c>
      <c r="G189" s="43"/>
      <c r="H189" s="43" t="str">
        <f t="shared" si="41"/>
        <v/>
      </c>
      <c r="I189" s="43" t="str">
        <f t="shared" si="41"/>
        <v/>
      </c>
      <c r="J189" s="43"/>
      <c r="K189" s="43" t="str">
        <f t="shared" si="43"/>
        <v/>
      </c>
      <c r="L189" s="43" t="str">
        <f t="shared" si="43"/>
        <v/>
      </c>
      <c r="M189" s="43" t="str">
        <f t="shared" si="43"/>
        <v/>
      </c>
      <c r="N189" s="105" t="str">
        <f t="shared" si="43"/>
        <v/>
      </c>
      <c r="O189" s="106" t="str">
        <f t="shared" si="43"/>
        <v/>
      </c>
      <c r="P189" s="113">
        <f t="shared" si="43"/>
        <v>1</v>
      </c>
      <c r="Q189" s="42">
        <f t="shared" si="44"/>
        <v>1</v>
      </c>
      <c r="R189" s="43" t="str">
        <f t="shared" si="44"/>
        <v/>
      </c>
      <c r="S189" s="43" t="str">
        <f t="shared" si="44"/>
        <v/>
      </c>
      <c r="T189" s="43" t="str">
        <f t="shared" si="44"/>
        <v/>
      </c>
      <c r="U189" s="43" t="str">
        <f t="shared" si="44"/>
        <v/>
      </c>
      <c r="V189" s="43" t="str">
        <f t="shared" si="44"/>
        <v/>
      </c>
      <c r="W189" s="43" t="str">
        <f t="shared" si="44"/>
        <v/>
      </c>
      <c r="X189" s="44" t="str">
        <f t="shared" si="44"/>
        <v/>
      </c>
      <c r="Y189" s="42" t="str">
        <f t="shared" si="42"/>
        <v/>
      </c>
      <c r="Z189" s="43" t="str">
        <f t="shared" si="42"/>
        <v/>
      </c>
      <c r="AA189" s="43" t="str">
        <f t="shared" si="42"/>
        <v/>
      </c>
      <c r="AB189" s="43" t="str">
        <f t="shared" si="42"/>
        <v/>
      </c>
      <c r="AC189" s="105" t="str">
        <f t="shared" si="42"/>
        <v/>
      </c>
      <c r="AD189" s="106" t="str">
        <f t="shared" si="42"/>
        <v/>
      </c>
      <c r="AE189" s="106" t="str">
        <f t="shared" si="42"/>
        <v/>
      </c>
      <c r="AF189" s="106" t="str">
        <f t="shared" si="42"/>
        <v/>
      </c>
      <c r="AG189" s="106">
        <f t="shared" si="42"/>
        <v>1</v>
      </c>
      <c r="AH189" s="107">
        <f t="shared" si="42"/>
        <v>1</v>
      </c>
      <c r="AI189" s="96" t="str">
        <f t="shared" si="31"/>
        <v/>
      </c>
      <c r="AJ189" s="45" t="str">
        <f t="shared" si="36"/>
        <v/>
      </c>
      <c r="AK189" s="52" t="s">
        <v>466</v>
      </c>
      <c r="AL189" s="46" t="s">
        <v>698</v>
      </c>
      <c r="AM189" s="47">
        <v>46023</v>
      </c>
      <c r="AN189" s="47" t="str" cm="1">
        <f t="array" ref="AN189">IF(INDEX(NTG_2020_fr_DEER[#All],MATCH(1,(NTG_2020_Map!$AK189=NTG_2020_fr_DEER[[#All],[NTG_ID]])*(NTG_2020_Map!$AL189=NTG_2020_fr_DEER[[#All],[Version]]),0),MATCH(AN$2,NTG_2020_fr_DEER[#Headers],0))=0,"",INDEX(NTG_2020_fr_DEER[#All],MATCH(1,(NTG_2020_Map!$AK189=NTG_2020_fr_DEER[[#All],[NTG_ID]])*(NTG_2020_Map!$AL189=NTG_2020_fr_DEER[[#All],[Version]]),0),MATCH(AN$2,NTG_2020_fr_DEER[#Headers],0)))</f>
        <v/>
      </c>
      <c r="AO189" s="101" cm="1">
        <f t="array" ref="AO189">INDEX(NTG_2020_fr_DEER[#All],MATCH(1,(NTG_2020_Map!$AK189=NTG_2020_fr_DEER[[#All],[NTG_ID]])*(NTG_2020_Map!$AL189=NTG_2020_fr_DEER[[#All],[Version]]),0),MATCH(AO$2,NTG_2020_fr_DEER[#Headers],0))</f>
        <v>0.88</v>
      </c>
      <c r="AP189" s="101" cm="1">
        <f t="array" ref="AP189">INDEX(NTG_2020_fr_DEER[#All],MATCH(1,(NTG_2020_Map!$AK189=NTG_2020_fr_DEER[[#All],[NTG_ID]])*(NTG_2020_Map!$AL189=NTG_2020_fr_DEER[[#All],[Version]]),0),MATCH(AP$2,NTG_2020_fr_DEER[#Headers],0))</f>
        <v>0.88</v>
      </c>
      <c r="AQ189" s="48" t="str" cm="1">
        <f t="array" ref="AQ189">INDEX(NTG_2020_fr_DEER[#All],MATCH(1,(NTG_2020_Map!$AK189=NTG_2020_fr_DEER[[#All],[NTG_ID]])*(NTG_2020_Map!$AL189=NTG_2020_fr_DEER[[#All],[Version]]),0),MATCH(AQ$2,NTG_2020_fr_DEER[#Headers],0))</f>
        <v>Residential fan motor control to delay turning off fan subsequent to heating/cooling cycle</v>
      </c>
      <c r="AR189" s="48" t="str" cm="1">
        <f t="array" ref="AR189">INDEX(NTG_2020_fr_DEER[#All],MATCH(1,(NTG_2020_Map!$AK189=NTG_2020_fr_DEER[[#All],[NTG_ID]])*(NTG_2020_Map!$AL189=NTG_2020_fr_DEER[[#All],[Version]]),0),MATCH(AR$2,NTG_2020_fr_DEER[#Headers],0))</f>
        <v>Deem</v>
      </c>
      <c r="AS189" s="48" t="str" cm="1">
        <f t="array" ref="AS189">INDEX(NTG_2020_fr_DEER[#All],MATCH(1,(NTG_2020_Map!$AK189=NTG_2020_fr_DEER[[#All],[NTG_ID]])*(NTG_2020_Map!$AL189=NTG_2020_fr_DEER[[#All],[Version]]),0),MATCH(AS$2,NTG_2020_fr_DEER[#Headers],0))</f>
        <v>AOE</v>
      </c>
      <c r="AT189" s="48" t="str" cm="1">
        <f t="array" ref="AT189">INDEX(NTG_2020_fr_DEER[#All],MATCH(1,(NTG_2020_Map!$AK189=NTG_2020_fr_DEER[[#All],[NTG_ID]])*(NTG_2020_Map!$AL189=NTG_2020_fr_DEER[[#All],[Version]]),0),MATCH(AT$2,NTG_2020_fr_DEER[#Headers],0))</f>
        <v>Down|DI</v>
      </c>
      <c r="AU189" s="48" cm="1">
        <f t="array" ref="AU189">INDEX(NTG_2020_fr_DEER[#All],MATCH(1,(NTG_2020_Map!$AK189=NTG_2020_fr_DEER[[#All],[NTG_ID]])*(NTG_2020_Map!$AL189=NTG_2020_fr_DEER[[#All],[Version]]),0),MATCH(AU$2,NTG_2020_fr_DEER[#Headers],0))</f>
        <v>0</v>
      </c>
      <c r="AV189" s="49" t="str" cm="1">
        <f t="array" ref="AV189">INDEX(NTG_2020_fr_DEER[#All],MATCH(1,(NTG_2020_Map!$AK189=NTG_2020_fr_DEER[[#All],[NTG_ID]])*(NTG_2020_Map!$AL189=NTG_2020_fr_DEER[[#All],[Version]]),0),MATCH(AV$2,NTG_2020_fr_DEER[#Headers],0))</f>
        <v>1</v>
      </c>
      <c r="AW189" s="49" t="str" cm="1">
        <f t="array" ref="AW189">INDEX(NTG_2020_fr_DEER[#All],MATCH(1,(NTG_2020_Map!$AK189=NTG_2020_fr_DEER[[#All],[NTG_ID]])*(NTG_2020_Map!$AL189=NTG_2020_fr_DEER[[#All],[Version]]),0),MATCH(AW$2,NTG_2020_fr_DEER[#Headers],0))</f>
        <v>1</v>
      </c>
      <c r="AX189" s="49" t="str" cm="1">
        <f t="array" ref="AX189">INDEX(NTG_2020_fr_DEER[#All],MATCH(1,(NTG_2020_Map!$AK189=NTG_2020_fr_DEER[[#All],[NTG_ID]])*(NTG_2020_Map!$AL189=NTG_2020_fr_DEER[[#All],[Version]]),0),MATCH(AX$2,NTG_2020_fr_DEER[#Headers],0))</f>
        <v>1</v>
      </c>
      <c r="AY189" s="50" cm="1">
        <f t="array" ref="AY189">INDEX(NTG_2020_fr_DEER[#All],MATCH(1,(NTG_2020_Map!$AK189=NTG_2020_fr_DEER[[#All],[NTG_ID]])*(NTG_2020_Map!$AL189=NTG_2020_fr_DEER[[#All],[Version]]),0),MATCH(AY$2,NTG_2020_fr_DEER[#Headers],0))</f>
        <v>45448.631355127312</v>
      </c>
      <c r="AZ189" s="48" t="str" cm="1">
        <f t="array" ref="AZ189">INDEX(NTG_2020_fr_DEER[#All],MATCH(1,(NTG_2020_Map!$AK189=NTG_2020_fr_DEER[[#All],[NTG_ID]])*(NTG_2020_Map!$AL189=NTG_2020_fr_DEER[[#All],[Version]]),0),MATCH(AZ$2,NTG_2020_fr_DEER[#Headers],0))</f>
        <v/>
      </c>
      <c r="BA189" s="48" t="str" cm="1">
        <f t="array" ref="BA189">INDEX(NTG_2020_fr_DEER[#All],MATCH(1,(NTG_2020_Map!$AK189=NTG_2020_fr_DEER[[#All],[NTG_ID]])*(NTG_2020_Map!$AL189=NTG_2020_fr_DEER[[#All],[Version]]),0),MATCH(BA$2,NTG_2020_fr_DEER[#Headers],0))</f>
        <v>Deemed Ex Ante Team</v>
      </c>
      <c r="BB189" s="50" cm="1">
        <f t="array" ref="BB189">INDEX(NTG_2020_fr_DEER[#All],MATCH(1,(NTG_2020_Map!$AK189=NTG_2020_fr_DEER[[#All],[NTG_ID]])*(NTG_2020_Map!$AL189=NTG_2020_fr_DEER[[#All],[Version]]),0),MATCH(BB$2,NTG_2020_fr_DEER[#Headers],0))</f>
        <v>45448.631355127312</v>
      </c>
      <c r="BC189" s="48" t="str" cm="1">
        <f t="array" ref="BC189">INDEX(NTG_2020_fr_DEER[#All],MATCH(1,(NTG_2020_Map!$AK189=NTG_2020_fr_DEER[[#All],[NTG_ID]])*(NTG_2020_Map!$AL189=NTG_2020_fr_DEER[[#All],[Version]]),0),MATCH(BC$2,NTG_2020_fr_DEER[#Headers],0))</f>
        <v>Per Resolution E-5152 DEER2023 Update, pp. A-31-32, per "Impact Evaluation Report, Residential HVAC Sector - Program Year 2019," CALMAC ID: CPU0229.01, 2021-05-18, p. 6.</v>
      </c>
      <c r="BD189" s="48" t="str" cm="1">
        <f t="array" ref="BD189">INDEX(NTG_2020_fr_DEER[#All],MATCH(1,(NTG_2020_Map!$AK187=NTG_2020_fr_DEER[[#All],[NTG_ID]])*(NTG_2020_Map!$AL187=NTG_2020_fr_DEER[[#All],[Version]]),0),MATCH(BD$2,NTG_2020_fr_DEER[#Headers],0))</f>
        <v>Deemed Ex Ante Team</v>
      </c>
    </row>
    <row r="190" spans="1:56" ht="31.5" hidden="1">
      <c r="A190" s="42" t="str">
        <f t="shared" si="40"/>
        <v/>
      </c>
      <c r="B190" s="43" t="str">
        <f t="shared" si="40"/>
        <v/>
      </c>
      <c r="C190" s="43"/>
      <c r="D190" s="43" t="str">
        <f t="shared" si="33"/>
        <v/>
      </c>
      <c r="E190" s="43"/>
      <c r="F190" s="43" t="str">
        <f t="shared" si="34"/>
        <v/>
      </c>
      <c r="G190" s="43"/>
      <c r="H190" s="43" t="str">
        <f t="shared" si="41"/>
        <v/>
      </c>
      <c r="I190" s="43" t="str">
        <f t="shared" si="41"/>
        <v/>
      </c>
      <c r="J190" s="43"/>
      <c r="K190" s="43" t="str">
        <f t="shared" si="43"/>
        <v/>
      </c>
      <c r="L190" s="43" t="str">
        <f t="shared" si="43"/>
        <v/>
      </c>
      <c r="M190" s="43" t="str">
        <f t="shared" si="43"/>
        <v/>
      </c>
      <c r="N190" s="105" t="str">
        <f t="shared" si="43"/>
        <v/>
      </c>
      <c r="O190" s="106" t="str">
        <f t="shared" si="43"/>
        <v/>
      </c>
      <c r="P190" s="113">
        <f t="shared" si="43"/>
        <v>1</v>
      </c>
      <c r="Q190" s="42" t="str">
        <f t="shared" si="44"/>
        <v/>
      </c>
      <c r="R190" s="43">
        <f t="shared" si="44"/>
        <v>1</v>
      </c>
      <c r="S190" s="43" t="str">
        <f t="shared" si="44"/>
        <v/>
      </c>
      <c r="T190" s="43" t="str">
        <f t="shared" si="44"/>
        <v/>
      </c>
      <c r="U190" s="43" t="str">
        <f t="shared" si="44"/>
        <v/>
      </c>
      <c r="V190" s="43" t="str">
        <f t="shared" si="44"/>
        <v/>
      </c>
      <c r="W190" s="43" t="str">
        <f t="shared" si="44"/>
        <v/>
      </c>
      <c r="X190" s="44">
        <f t="shared" si="44"/>
        <v>1</v>
      </c>
      <c r="Y190" s="42" t="str">
        <f t="shared" si="42"/>
        <v/>
      </c>
      <c r="Z190" s="43" t="str">
        <f t="shared" si="42"/>
        <v/>
      </c>
      <c r="AA190" s="43" t="str">
        <f t="shared" si="42"/>
        <v/>
      </c>
      <c r="AB190" s="43" t="str">
        <f t="shared" si="42"/>
        <v/>
      </c>
      <c r="AC190" s="105" t="str">
        <f t="shared" si="42"/>
        <v/>
      </c>
      <c r="AD190" s="106" t="str">
        <f t="shared" si="42"/>
        <v/>
      </c>
      <c r="AE190" s="106" t="str">
        <f t="shared" si="42"/>
        <v/>
      </c>
      <c r="AF190" s="106" t="str">
        <f t="shared" si="42"/>
        <v/>
      </c>
      <c r="AG190" s="106" t="str">
        <f t="shared" si="42"/>
        <v/>
      </c>
      <c r="AH190" s="107">
        <f t="shared" si="42"/>
        <v>1</v>
      </c>
      <c r="AI190" s="96" t="str">
        <f t="shared" si="31"/>
        <v/>
      </c>
      <c r="AJ190" s="45" t="str">
        <f t="shared" si="36"/>
        <v/>
      </c>
      <c r="AK190" s="52" t="s">
        <v>66</v>
      </c>
      <c r="AL190" s="46" t="s">
        <v>698</v>
      </c>
      <c r="AM190" s="47">
        <v>46023</v>
      </c>
      <c r="AN190" s="47" t="str" cm="1">
        <f t="array" ref="AN190">IF(INDEX(NTG_2020_fr_DEER[#All],MATCH(1,(NTG_2020_Map!$AK190=NTG_2020_fr_DEER[[#All],[NTG_ID]])*(NTG_2020_Map!$AL190=NTG_2020_fr_DEER[[#All],[Version]]),0),MATCH(AN$2,NTG_2020_fr_DEER[#Headers],0))=0,"",INDEX(NTG_2020_fr_DEER[#All],MATCH(1,(NTG_2020_Map!$AK190=NTG_2020_fr_DEER[[#All],[NTG_ID]])*(NTG_2020_Map!$AL190=NTG_2020_fr_DEER[[#All],[Version]]),0),MATCH(AN$2,NTG_2020_fr_DEER[#Headers],0)))</f>
        <v/>
      </c>
      <c r="AO190" s="101" cm="1">
        <f t="array" ref="AO190">INDEX(NTG_2020_fr_DEER[#All],MATCH(1,(NTG_2020_Map!$AK190=NTG_2020_fr_DEER[[#All],[NTG_ID]])*(NTG_2020_Map!$AL190=NTG_2020_fr_DEER[[#All],[Version]]),0),MATCH(AO$2,NTG_2020_fr_DEER[#Headers],0))</f>
        <v>0.85</v>
      </c>
      <c r="AP190" s="101" cm="1">
        <f t="array" ref="AP190">INDEX(NTG_2020_fr_DEER[#All],MATCH(1,(NTG_2020_Map!$AK190=NTG_2020_fr_DEER[[#All],[NTG_ID]])*(NTG_2020_Map!$AL190=NTG_2020_fr_DEER[[#All],[Version]]),0),MATCH(AP$2,NTG_2020_fr_DEER[#Headers],0))</f>
        <v>0.85</v>
      </c>
      <c r="AQ190" s="48" t="str" cm="1">
        <f t="array" ref="AQ190">INDEX(NTG_2020_fr_DEER[#All],MATCH(1,(NTG_2020_Map!$AK190=NTG_2020_fr_DEER[[#All],[NTG_ID]])*(NTG_2020_Map!$AL190=NTG_2020_fr_DEER[[#All],[Version]]),0),MATCH(AQ$2,NTG_2020_fr_DEER[#Headers],0))</f>
        <v>Fan motor replacement for residential HVAC systems</v>
      </c>
      <c r="AR190" s="48" t="str" cm="1">
        <f t="array" ref="AR190">INDEX(NTG_2020_fr_DEER[#All],MATCH(1,(NTG_2020_Map!$AK190=NTG_2020_fr_DEER[[#All],[NTG_ID]])*(NTG_2020_Map!$AL190=NTG_2020_fr_DEER[[#All],[Version]]),0),MATCH(AR$2,NTG_2020_fr_DEER[#Headers],0))</f>
        <v>Deem</v>
      </c>
      <c r="AS190" s="48" t="str" cm="1">
        <f t="array" ref="AS190">INDEX(NTG_2020_fr_DEER[#All],MATCH(1,(NTG_2020_Map!$AK190=NTG_2020_fr_DEER[[#All],[NTG_ID]])*(NTG_2020_Map!$AL190=NTG_2020_fr_DEER[[#All],[Version]]),0),MATCH(AS$2,NTG_2020_fr_DEER[#Headers],0))</f>
        <v>AR|NR</v>
      </c>
      <c r="AT190" s="48" t="str" cm="1">
        <f t="array" ref="AT190">INDEX(NTG_2020_fr_DEER[#All],MATCH(1,(NTG_2020_Map!$AK190=NTG_2020_fr_DEER[[#All],[NTG_ID]])*(NTG_2020_Map!$AL190=NTG_2020_fr_DEER[[#All],[Version]]),0),MATCH(AT$2,NTG_2020_fr_DEER[#Headers],0))</f>
        <v>DI</v>
      </c>
      <c r="AU190" s="48" cm="1">
        <f t="array" ref="AU190">INDEX(NTG_2020_fr_DEER[#All],MATCH(1,(NTG_2020_Map!$AK190=NTG_2020_fr_DEER[[#All],[NTG_ID]])*(NTG_2020_Map!$AL190=NTG_2020_fr_DEER[[#All],[Version]]),0),MATCH(AU$2,NTG_2020_fr_DEER[#Headers],0))</f>
        <v>0</v>
      </c>
      <c r="AV190" s="49" t="str" cm="1">
        <f t="array" ref="AV190">INDEX(NTG_2020_fr_DEER[#All],MATCH(1,(NTG_2020_Map!$AK190=NTG_2020_fr_DEER[[#All],[NTG_ID]])*(NTG_2020_Map!$AL190=NTG_2020_fr_DEER[[#All],[Version]]),0),MATCH(AV$2,NTG_2020_fr_DEER[#Headers],0))</f>
        <v>1</v>
      </c>
      <c r="AW190" s="49" t="str" cm="1">
        <f t="array" ref="AW190">INDEX(NTG_2020_fr_DEER[#All],MATCH(1,(NTG_2020_Map!$AK190=NTG_2020_fr_DEER[[#All],[NTG_ID]])*(NTG_2020_Map!$AL190=NTG_2020_fr_DEER[[#All],[Version]]),0),MATCH(AW$2,NTG_2020_fr_DEER[#Headers],0))</f>
        <v>1</v>
      </c>
      <c r="AX190" s="49" t="str" cm="1">
        <f t="array" ref="AX190">INDEX(NTG_2020_fr_DEER[#All],MATCH(1,(NTG_2020_Map!$AK190=NTG_2020_fr_DEER[[#All],[NTG_ID]])*(NTG_2020_Map!$AL190=NTG_2020_fr_DEER[[#All],[Version]]),0),MATCH(AX$2,NTG_2020_fr_DEER[#Headers],0))</f>
        <v>1</v>
      </c>
      <c r="AY190" s="50" cm="1">
        <f t="array" ref="AY190">INDEX(NTG_2020_fr_DEER[#All],MATCH(1,(NTG_2020_Map!$AK190=NTG_2020_fr_DEER[[#All],[NTG_ID]])*(NTG_2020_Map!$AL190=NTG_2020_fr_DEER[[#All],[Version]]),0),MATCH(AY$2,NTG_2020_fr_DEER[#Headers],0))</f>
        <v>45448.631355127312</v>
      </c>
      <c r="AZ190" s="48" t="str" cm="1">
        <f t="array" ref="AZ190">INDEX(NTG_2020_fr_DEER[#All],MATCH(1,(NTG_2020_Map!$AK190=NTG_2020_fr_DEER[[#All],[NTG_ID]])*(NTG_2020_Map!$AL190=NTG_2020_fr_DEER[[#All],[Version]]),0),MATCH(AZ$2,NTG_2020_fr_DEER[#Headers],0))</f>
        <v/>
      </c>
      <c r="BA190" s="48" t="str" cm="1">
        <f t="array" ref="BA190">INDEX(NTG_2020_fr_DEER[#All],MATCH(1,(NTG_2020_Map!$AK190=NTG_2020_fr_DEER[[#All],[NTG_ID]])*(NTG_2020_Map!$AL190=NTG_2020_fr_DEER[[#All],[Version]]),0),MATCH(BA$2,NTG_2020_fr_DEER[#Headers],0))</f>
        <v>Deemed Ex Ante Team</v>
      </c>
      <c r="BB190" s="50" cm="1">
        <f t="array" ref="BB190">INDEX(NTG_2020_fr_DEER[#All],MATCH(1,(NTG_2020_Map!$AK190=NTG_2020_fr_DEER[[#All],[NTG_ID]])*(NTG_2020_Map!$AL190=NTG_2020_fr_DEER[[#All],[Version]]),0),MATCH(BB$2,NTG_2020_fr_DEER[#Headers],0))</f>
        <v>45448.631355127312</v>
      </c>
      <c r="BC190" s="48" t="str" cm="1">
        <f t="array" ref="BC190">INDEX(NTG_2020_fr_DEER[#All],MATCH(1,(NTG_2020_Map!$AK190=NTG_2020_fr_DEER[[#All],[NTG_ID]])*(NTG_2020_Map!$AL190=NTG_2020_fr_DEER[[#All],[Version]]),0),MATCH(BC$2,NTG_2020_fr_DEER[#Headers],0))</f>
        <v>Per E-5082; “Program Year 2018 (PY 2018) HVAC Sector Impact Evaluation Final Report.”https://pda.energydataweb.com/#!/documents/2362/view.</v>
      </c>
      <c r="BD190" s="48" t="str" cm="1">
        <f t="array" ref="BD190">INDEX(NTG_2020_fr_DEER[#All],MATCH(1,(NTG_2020_Map!$AK188=NTG_2020_fr_DEER[[#All],[NTG_ID]])*(NTG_2020_Map!$AL188=NTG_2020_fr_DEER[[#All],[Version]]),0),MATCH(BD$2,NTG_2020_fr_DEER[#Headers],0))</f>
        <v>Deemed Ex Ante Team</v>
      </c>
    </row>
    <row r="191" spans="1:56" ht="31.5" hidden="1">
      <c r="A191" s="42" t="str">
        <f t="shared" si="40"/>
        <v/>
      </c>
      <c r="B191" s="43">
        <f t="shared" si="40"/>
        <v>1</v>
      </c>
      <c r="C191" s="43"/>
      <c r="D191" s="43" t="str">
        <f t="shared" si="33"/>
        <v/>
      </c>
      <c r="E191" s="43"/>
      <c r="F191" s="43" t="str">
        <f t="shared" si="34"/>
        <v/>
      </c>
      <c r="G191" s="43"/>
      <c r="H191" s="43" t="str">
        <f t="shared" si="41"/>
        <v/>
      </c>
      <c r="I191" s="43" t="str">
        <f t="shared" si="41"/>
        <v/>
      </c>
      <c r="J191" s="43"/>
      <c r="K191" s="43" t="str">
        <f t="shared" si="43"/>
        <v/>
      </c>
      <c r="L191" s="43" t="str">
        <f t="shared" si="43"/>
        <v/>
      </c>
      <c r="M191" s="43" t="str">
        <f t="shared" si="43"/>
        <v/>
      </c>
      <c r="N191" s="105" t="str">
        <f t="shared" si="43"/>
        <v/>
      </c>
      <c r="O191" s="106" t="str">
        <f t="shared" si="43"/>
        <v/>
      </c>
      <c r="P191" s="113">
        <f t="shared" si="43"/>
        <v>1</v>
      </c>
      <c r="Q191" s="42" t="str">
        <f t="shared" si="44"/>
        <v/>
      </c>
      <c r="R191" s="43">
        <f t="shared" si="44"/>
        <v>1</v>
      </c>
      <c r="S191" s="43" t="str">
        <f t="shared" si="44"/>
        <v/>
      </c>
      <c r="T191" s="43" t="str">
        <f t="shared" si="44"/>
        <v/>
      </c>
      <c r="U191" s="43" t="str">
        <f t="shared" si="44"/>
        <v/>
      </c>
      <c r="V191" s="43" t="str">
        <f t="shared" si="44"/>
        <v/>
      </c>
      <c r="W191" s="43">
        <f t="shared" si="44"/>
        <v>1</v>
      </c>
      <c r="X191" s="44">
        <f t="shared" si="44"/>
        <v>1</v>
      </c>
      <c r="Y191" s="42" t="str">
        <f t="shared" si="42"/>
        <v/>
      </c>
      <c r="Z191" s="43" t="str">
        <f t="shared" si="42"/>
        <v/>
      </c>
      <c r="AA191" s="43" t="str">
        <f t="shared" si="42"/>
        <v/>
      </c>
      <c r="AB191" s="43" t="str">
        <f t="shared" si="42"/>
        <v/>
      </c>
      <c r="AC191" s="105" t="str">
        <f t="shared" si="42"/>
        <v/>
      </c>
      <c r="AD191" s="106">
        <f t="shared" si="42"/>
        <v>1</v>
      </c>
      <c r="AE191" s="106">
        <f t="shared" si="42"/>
        <v>1</v>
      </c>
      <c r="AF191" s="106">
        <f t="shared" si="42"/>
        <v>1</v>
      </c>
      <c r="AG191" s="106" t="str">
        <f t="shared" si="42"/>
        <v/>
      </c>
      <c r="AH191" s="107" t="str">
        <f t="shared" si="42"/>
        <v/>
      </c>
      <c r="AI191" s="96" t="str">
        <f t="shared" si="31"/>
        <v/>
      </c>
      <c r="AJ191" s="45">
        <f t="shared" si="36"/>
        <v>1</v>
      </c>
      <c r="AK191" s="52" t="s">
        <v>626</v>
      </c>
      <c r="AL191" s="46" t="s">
        <v>698</v>
      </c>
      <c r="AM191" s="47">
        <v>46023</v>
      </c>
      <c r="AN191" s="47" t="str" cm="1">
        <f t="array" ref="AN191">IF(INDEX(NTG_2020_fr_DEER[#All],MATCH(1,(NTG_2020_Map!$AK191=NTG_2020_fr_DEER[[#All],[NTG_ID]])*(NTG_2020_Map!$AL191=NTG_2020_fr_DEER[[#All],[Version]]),0),MATCH(AN$2,NTG_2020_fr_DEER[#Headers],0))=0,"",INDEX(NTG_2020_fr_DEER[#All],MATCH(1,(NTG_2020_Map!$AK191=NTG_2020_fr_DEER[[#All],[NTG_ID]])*(NTG_2020_Map!$AL191=NTG_2020_fr_DEER[[#All],[Version]]),0),MATCH(AN$2,NTG_2020_fr_DEER[#Headers],0)))</f>
        <v/>
      </c>
      <c r="AO191" s="101" cm="1">
        <f t="array" ref="AO191">INDEX(NTG_2020_fr_DEER[#All],MATCH(1,(NTG_2020_Map!$AK191=NTG_2020_fr_DEER[[#All],[NTG_ID]])*(NTG_2020_Map!$AL191=NTG_2020_fr_DEER[[#All],[Version]]),0),MATCH(AO$2,NTG_2020_fr_DEER[#Headers],0))</f>
        <v>0.55000000000000004</v>
      </c>
      <c r="AP191" s="101" cm="1">
        <f t="array" ref="AP191">INDEX(NTG_2020_fr_DEER[#All],MATCH(1,(NTG_2020_Map!$AK191=NTG_2020_fr_DEER[[#All],[NTG_ID]])*(NTG_2020_Map!$AL191=NTG_2020_fr_DEER[[#All],[Version]]),0),MATCH(AP$2,NTG_2020_fr_DEER[#Headers],0))</f>
        <v>0.55000000000000004</v>
      </c>
      <c r="AQ191" s="48" t="str" cm="1">
        <f t="array" ref="AQ191">INDEX(NTG_2020_fr_DEER[#All],MATCH(1,(NTG_2020_Map!$AK191=NTG_2020_fr_DEER[[#All],[NTG_ID]])*(NTG_2020_Map!$AL191=NTG_2020_fr_DEER[[#All],[Version]]),0),MATCH(AQ$2,NTG_2020_fr_DEER[#Headers],0))</f>
        <v>Heat Pump HVAC, Residential, Fuel Substitution, Midstream</v>
      </c>
      <c r="AR191" s="48" t="str" cm="1">
        <f t="array" ref="AR191">INDEX(NTG_2020_fr_DEER[#All],MATCH(1,(NTG_2020_Map!$AK191=NTG_2020_fr_DEER[[#All],[NTG_ID]])*(NTG_2020_Map!$AL191=NTG_2020_fr_DEER[[#All],[Version]]),0),MATCH(AR$2,NTG_2020_fr_DEER[#Headers],0))</f>
        <v>Cust-Gen|Deem-FuelSub|Deem-FuelSub</v>
      </c>
      <c r="AS191" s="48" t="str" cm="1">
        <f t="array" ref="AS191">INDEX(NTG_2020_fr_DEER[#All],MATCH(1,(NTG_2020_Map!$AK191=NTG_2020_fr_DEER[[#All],[NTG_ID]])*(NTG_2020_Map!$AL191=NTG_2020_fr_DEER[[#All],[Version]]),0),MATCH(AS$2,NTG_2020_fr_DEER[#Headers],0))</f>
        <v>AR|NC|NR</v>
      </c>
      <c r="AT191" s="48" t="str" cm="1">
        <f t="array" ref="AT191">INDEX(NTG_2020_fr_DEER[#All],MATCH(1,(NTG_2020_Map!$AK191=NTG_2020_fr_DEER[[#All],[NTG_ID]])*(NTG_2020_Map!$AL191=NTG_2020_fr_DEER[[#All],[Version]]),0),MATCH(AT$2,NTG_2020_fr_DEER[#Headers],0))</f>
        <v>Up-Manuf|Mid-Distr|Mid-Retail</v>
      </c>
      <c r="AU191" s="48" cm="1">
        <f t="array" ref="AU191">INDEX(NTG_2020_fr_DEER[#All],MATCH(1,(NTG_2020_Map!$AK191=NTG_2020_fr_DEER[[#All],[NTG_ID]])*(NTG_2020_Map!$AL191=NTG_2020_fr_DEER[[#All],[Version]]),0),MATCH(AU$2,NTG_2020_fr_DEER[#Headers],0))</f>
        <v>0</v>
      </c>
      <c r="AV191" s="49" t="str" cm="1">
        <f t="array" ref="AV191">INDEX(NTG_2020_fr_DEER[#All],MATCH(1,(NTG_2020_Map!$AK191=NTG_2020_fr_DEER[[#All],[NTG_ID]])*(NTG_2020_Map!$AL191=NTG_2020_fr_DEER[[#All],[Version]]),0),MATCH(AV$2,NTG_2020_fr_DEER[#Headers],0))</f>
        <v>1</v>
      </c>
      <c r="AW191" s="49" t="str" cm="1">
        <f t="array" ref="AW191">INDEX(NTG_2020_fr_DEER[#All],MATCH(1,(NTG_2020_Map!$AK191=NTG_2020_fr_DEER[[#All],[NTG_ID]])*(NTG_2020_Map!$AL191=NTG_2020_fr_DEER[[#All],[Version]]),0),MATCH(AW$2,NTG_2020_fr_DEER[#Headers],0))</f>
        <v>1</v>
      </c>
      <c r="AX191" s="49" t="str" cm="1">
        <f t="array" ref="AX191">INDEX(NTG_2020_fr_DEER[#All],MATCH(1,(NTG_2020_Map!$AK191=NTG_2020_fr_DEER[[#All],[NTG_ID]])*(NTG_2020_Map!$AL191=NTG_2020_fr_DEER[[#All],[Version]]),0),MATCH(AX$2,NTG_2020_fr_DEER[#Headers],0))</f>
        <v>1</v>
      </c>
      <c r="AY191" s="50" cm="1">
        <f t="array" ref="AY191">INDEX(NTG_2020_fr_DEER[#All],MATCH(1,(NTG_2020_Map!$AK191=NTG_2020_fr_DEER[[#All],[NTG_ID]])*(NTG_2020_Map!$AL191=NTG_2020_fr_DEER[[#All],[Version]]),0),MATCH(AY$2,NTG_2020_fr_DEER[#Headers],0))</f>
        <v>45448.631355127312</v>
      </c>
      <c r="AZ191" s="48" t="str" cm="1">
        <f t="array" ref="AZ191">INDEX(NTG_2020_fr_DEER[#All],MATCH(1,(NTG_2020_Map!$AK191=NTG_2020_fr_DEER[[#All],[NTG_ID]])*(NTG_2020_Map!$AL191=NTG_2020_fr_DEER[[#All],[Version]]),0),MATCH(AZ$2,NTG_2020_fr_DEER[#Headers],0))</f>
        <v/>
      </c>
      <c r="BA191" s="48" t="str" cm="1">
        <f t="array" ref="BA191">INDEX(NTG_2020_fr_DEER[#All],MATCH(1,(NTG_2020_Map!$AK191=NTG_2020_fr_DEER[[#All],[NTG_ID]])*(NTG_2020_Map!$AL191=NTG_2020_fr_DEER[[#All],[Version]]),0),MATCH(BA$2,NTG_2020_fr_DEER[#Headers],0))</f>
        <v>Deemed Ex Ante Team</v>
      </c>
      <c r="BB191" s="50" cm="1">
        <f t="array" ref="BB191">INDEX(NTG_2020_fr_DEER[#All],MATCH(1,(NTG_2020_Map!$AK191=NTG_2020_fr_DEER[[#All],[NTG_ID]])*(NTG_2020_Map!$AL191=NTG_2020_fr_DEER[[#All],[Version]]),0),MATCH(BB$2,NTG_2020_fr_DEER[#Headers],0))</f>
        <v>45448.631355127312</v>
      </c>
      <c r="BC191" s="48" t="str" cm="1">
        <f t="array" ref="BC191">INDEX(NTG_2020_fr_DEER[#All],MATCH(1,(NTG_2020_Map!$AK191=NTG_2020_fr_DEER[[#All],[NTG_ID]])*(NTG_2020_Map!$AL191=NTG_2020_fr_DEER[[#All],[Version]]),0),MATCH(BC$2,NTG_2020_fr_DEER[#Headers],0))</f>
        <v xml:space="preserve">Per Group A-Impact Evaluation PY2020 HVAC Fuel Substitution, 2022-03-25,  p.  </v>
      </c>
      <c r="BD191" s="48" t="str" cm="1">
        <f t="array" ref="BD191">INDEX(NTG_2020_fr_DEER[#All],MATCH(1,(NTG_2020_Map!$AK189=NTG_2020_fr_DEER[[#All],[NTG_ID]])*(NTG_2020_Map!$AL189=NTG_2020_fr_DEER[[#All],[Version]]),0),MATCH(BD$2,NTG_2020_fr_DEER[#Headers],0))</f>
        <v>Deemed Ex Ante Team</v>
      </c>
    </row>
    <row r="192" spans="1:56" ht="42" hidden="1">
      <c r="A192" s="42" t="str">
        <f t="shared" si="40"/>
        <v/>
      </c>
      <c r="B192" s="43" t="str">
        <f t="shared" si="40"/>
        <v/>
      </c>
      <c r="C192" s="43"/>
      <c r="D192" s="43" t="str">
        <f t="shared" si="33"/>
        <v/>
      </c>
      <c r="E192" s="43"/>
      <c r="F192" s="43" t="str">
        <f t="shared" si="34"/>
        <v/>
      </c>
      <c r="G192" s="43"/>
      <c r="H192" s="43" t="str">
        <f t="shared" si="41"/>
        <v/>
      </c>
      <c r="I192" s="43" t="str">
        <f t="shared" si="41"/>
        <v/>
      </c>
      <c r="J192" s="43"/>
      <c r="K192" s="43" t="str">
        <f t="shared" si="43"/>
        <v/>
      </c>
      <c r="L192" s="43" t="str">
        <f t="shared" si="43"/>
        <v/>
      </c>
      <c r="M192" s="43" t="str">
        <f t="shared" si="43"/>
        <v/>
      </c>
      <c r="N192" s="105" t="str">
        <f t="shared" si="43"/>
        <v/>
      </c>
      <c r="O192" s="106" t="str">
        <f t="shared" si="43"/>
        <v/>
      </c>
      <c r="P192" s="113">
        <f t="shared" si="43"/>
        <v>1</v>
      </c>
      <c r="Q192" s="42">
        <f t="shared" si="44"/>
        <v>1</v>
      </c>
      <c r="R192" s="43">
        <f t="shared" si="44"/>
        <v>1</v>
      </c>
      <c r="S192" s="43">
        <f t="shared" si="44"/>
        <v>1</v>
      </c>
      <c r="T192" s="43">
        <f t="shared" si="44"/>
        <v>1</v>
      </c>
      <c r="U192" s="43">
        <f t="shared" si="44"/>
        <v>1</v>
      </c>
      <c r="V192" s="43">
        <f t="shared" si="44"/>
        <v>1</v>
      </c>
      <c r="W192" s="43">
        <f t="shared" si="44"/>
        <v>1</v>
      </c>
      <c r="X192" s="44">
        <f t="shared" si="44"/>
        <v>1</v>
      </c>
      <c r="Y192" s="42" t="str">
        <f t="shared" si="42"/>
        <v/>
      </c>
      <c r="Z192" s="43" t="str">
        <f t="shared" si="42"/>
        <v/>
      </c>
      <c r="AA192" s="43" t="str">
        <f t="shared" si="42"/>
        <v/>
      </c>
      <c r="AB192" s="43" t="str">
        <f t="shared" si="42"/>
        <v/>
      </c>
      <c r="AC192" s="105" t="str">
        <f t="shared" si="42"/>
        <v/>
      </c>
      <c r="AD192" s="106" t="str">
        <f t="shared" si="42"/>
        <v/>
      </c>
      <c r="AE192" s="106" t="str">
        <f t="shared" si="42"/>
        <v/>
      </c>
      <c r="AF192" s="106" t="str">
        <f t="shared" si="42"/>
        <v/>
      </c>
      <c r="AG192" s="106">
        <f t="shared" si="42"/>
        <v>1</v>
      </c>
      <c r="AH192" s="107">
        <f t="shared" si="42"/>
        <v>1</v>
      </c>
      <c r="AI192" s="96" t="str">
        <f t="shared" si="31"/>
        <v/>
      </c>
      <c r="AJ192" s="45" t="str">
        <f t="shared" si="36"/>
        <v/>
      </c>
      <c r="AK192" s="52" t="s">
        <v>114</v>
      </c>
      <c r="AL192" s="46" t="s">
        <v>698</v>
      </c>
      <c r="AM192" s="47">
        <v>46023</v>
      </c>
      <c r="AN192" s="47" t="str" cm="1">
        <f t="array" ref="AN192">IF(INDEX(NTG_2020_fr_DEER[#All],MATCH(1,(NTG_2020_Map!$AK192=NTG_2020_fr_DEER[[#All],[NTG_ID]])*(NTG_2020_Map!$AL192=NTG_2020_fr_DEER[[#All],[Version]]),0),MATCH(AN$2,NTG_2020_fr_DEER[#Headers],0))=0,"",INDEX(NTG_2020_fr_DEER[#All],MATCH(1,(NTG_2020_Map!$AK192=NTG_2020_fr_DEER[[#All],[NTG_ID]])*(NTG_2020_Map!$AL192=NTG_2020_fr_DEER[[#All],[Version]]),0),MATCH(AN$2,NTG_2020_fr_DEER[#Headers],0)))</f>
        <v/>
      </c>
      <c r="AO192" s="101" cm="1">
        <f t="array" ref="AO192">INDEX(NTG_2020_fr_DEER[#All],MATCH(1,(NTG_2020_Map!$AK192=NTG_2020_fr_DEER[[#All],[NTG_ID]])*(NTG_2020_Map!$AL192=NTG_2020_fr_DEER[[#All],[Version]]),0),MATCH(AO$2,NTG_2020_fr_DEER[#Headers],0))</f>
        <v>0.6</v>
      </c>
      <c r="AP192" s="101" cm="1">
        <f t="array" ref="AP192">INDEX(NTG_2020_fr_DEER[#All],MATCH(1,(NTG_2020_Map!$AK192=NTG_2020_fr_DEER[[#All],[NTG_ID]])*(NTG_2020_Map!$AL192=NTG_2020_fr_DEER[[#All],[Version]]),0),MATCH(AP$2,NTG_2020_fr_DEER[#Headers],0))</f>
        <v>0.6</v>
      </c>
      <c r="AQ192" s="48" t="str" cm="1">
        <f t="array" ref="AQ192">INDEX(NTG_2020_fr_DEER[#All],MATCH(1,(NTG_2020_Map!$AK192=NTG_2020_fr_DEER[[#All],[NTG_ID]])*(NTG_2020_Map!$AL192=NTG_2020_fr_DEER[[#All],[Version]]),0),MATCH(AQ$2,NTG_2020_fr_DEER[#Headers],0))</f>
        <v>All package HVAC AC and HP replacements with downstream incentives</v>
      </c>
      <c r="AR192" s="48" t="str" cm="1">
        <f t="array" ref="AR192">INDEX(NTG_2020_fr_DEER[#All],MATCH(1,(NTG_2020_Map!$AK192=NTG_2020_fr_DEER[[#All],[NTG_ID]])*(NTG_2020_Map!$AL192=NTG_2020_fr_DEER[[#All],[Version]]),0),MATCH(AR$2,NTG_2020_fr_DEER[#Headers],0))</f>
        <v>Deem</v>
      </c>
      <c r="AS192" s="48" t="str" cm="1">
        <f t="array" ref="AS192">INDEX(NTG_2020_fr_DEER[#All],MATCH(1,(NTG_2020_Map!$AK192=NTG_2020_fr_DEER[[#All],[NTG_ID]])*(NTG_2020_Map!$AL192=NTG_2020_fr_DEER[[#All],[Version]]),0),MATCH(AS$2,NTG_2020_fr_DEER[#Headers],0))</f>
        <v>AOE|AR|BRO-Bhv|BRO-Op|BRO-RCx|BW|NC|NR</v>
      </c>
      <c r="AT192" s="48" t="str" cm="1">
        <f t="array" ref="AT192">INDEX(NTG_2020_fr_DEER[#All],MATCH(1,(NTG_2020_Map!$AK192=NTG_2020_fr_DEER[[#All],[NTG_ID]])*(NTG_2020_Map!$AL192=NTG_2020_fr_DEER[[#All],[Version]]),0),MATCH(AT$2,NTG_2020_fr_DEER[#Headers],0))</f>
        <v>Down|DI</v>
      </c>
      <c r="AU192" s="48" cm="1">
        <f t="array" ref="AU192">INDEX(NTG_2020_fr_DEER[#All],MATCH(1,(NTG_2020_Map!$AK192=NTG_2020_fr_DEER[[#All],[NTG_ID]])*(NTG_2020_Map!$AL192=NTG_2020_fr_DEER[[#All],[Version]]),0),MATCH(AU$2,NTG_2020_fr_DEER[#Headers],0))</f>
        <v>0</v>
      </c>
      <c r="AV192" s="49" t="str" cm="1">
        <f t="array" ref="AV192">INDEX(NTG_2020_fr_DEER[#All],MATCH(1,(NTG_2020_Map!$AK192=NTG_2020_fr_DEER[[#All],[NTG_ID]])*(NTG_2020_Map!$AL192=NTG_2020_fr_DEER[[#All],[Version]]),0),MATCH(AV$2,NTG_2020_fr_DEER[#Headers],0))</f>
        <v>1</v>
      </c>
      <c r="AW192" s="49" t="str" cm="1">
        <f t="array" ref="AW192">INDEX(NTG_2020_fr_DEER[#All],MATCH(1,(NTG_2020_Map!$AK192=NTG_2020_fr_DEER[[#All],[NTG_ID]])*(NTG_2020_Map!$AL192=NTG_2020_fr_DEER[[#All],[Version]]),0),MATCH(AW$2,NTG_2020_fr_DEER[#Headers],0))</f>
        <v>1</v>
      </c>
      <c r="AX192" s="49" t="str" cm="1">
        <f t="array" ref="AX192">INDEX(NTG_2020_fr_DEER[#All],MATCH(1,(NTG_2020_Map!$AK192=NTG_2020_fr_DEER[[#All],[NTG_ID]])*(NTG_2020_Map!$AL192=NTG_2020_fr_DEER[[#All],[Version]]),0),MATCH(AX$2,NTG_2020_fr_DEER[#Headers],0))</f>
        <v>1</v>
      </c>
      <c r="AY192" s="50" cm="1">
        <f t="array" ref="AY192">INDEX(NTG_2020_fr_DEER[#All],MATCH(1,(NTG_2020_Map!$AK192=NTG_2020_fr_DEER[[#All],[NTG_ID]])*(NTG_2020_Map!$AL192=NTG_2020_fr_DEER[[#All],[Version]]),0),MATCH(AY$2,NTG_2020_fr_DEER[#Headers],0))</f>
        <v>45448.631355127312</v>
      </c>
      <c r="AZ192" s="48" t="str" cm="1">
        <f t="array" ref="AZ192">INDEX(NTG_2020_fr_DEER[#All],MATCH(1,(NTG_2020_Map!$AK192=NTG_2020_fr_DEER[[#All],[NTG_ID]])*(NTG_2020_Map!$AL192=NTG_2020_fr_DEER[[#All],[Version]]),0),MATCH(AZ$2,NTG_2020_fr_DEER[#Headers],0))</f>
        <v/>
      </c>
      <c r="BA192" s="48" t="str" cm="1">
        <f t="array" ref="BA192">INDEX(NTG_2020_fr_DEER[#All],MATCH(1,(NTG_2020_Map!$AK192=NTG_2020_fr_DEER[[#All],[NTG_ID]])*(NTG_2020_Map!$AL192=NTG_2020_fr_DEER[[#All],[Version]]),0),MATCH(BA$2,NTG_2020_fr_DEER[#Headers],0))</f>
        <v>Deemed Ex Ante Team</v>
      </c>
      <c r="BB192" s="50" cm="1">
        <f t="array" ref="BB192">INDEX(NTG_2020_fr_DEER[#All],MATCH(1,(NTG_2020_Map!$AK192=NTG_2020_fr_DEER[[#All],[NTG_ID]])*(NTG_2020_Map!$AL192=NTG_2020_fr_DEER[[#All],[Version]]),0),MATCH(BB$2,NTG_2020_fr_DEER[#Headers],0))</f>
        <v>45448.631355127312</v>
      </c>
      <c r="BC192" s="48" t="str" cm="1">
        <f t="array" ref="BC192">INDEX(NTG_2020_fr_DEER[#All],MATCH(1,(NTG_2020_Map!$AK192=NTG_2020_fr_DEER[[#All],[NTG_ID]])*(NTG_2020_Map!$AL192=NTG_2020_fr_DEER[[#All],[Version]]),0),MATCH(BC$2,NTG_2020_fr_DEER[#Headers],0))</f>
        <v/>
      </c>
      <c r="BD192" s="48" t="str" cm="1">
        <f t="array" ref="BD192">INDEX(NTG_2020_fr_DEER[#All],MATCH(1,(NTG_2020_Map!$AK190=NTG_2020_fr_DEER[[#All],[NTG_ID]])*(NTG_2020_Map!$AL190=NTG_2020_fr_DEER[[#All],[Version]]),0),MATCH(BD$2,NTG_2020_fr_DEER[#Headers],0))</f>
        <v>Deemed Ex Ante Team</v>
      </c>
    </row>
    <row r="193" spans="1:61" ht="31.5" hidden="1">
      <c r="A193" s="42" t="str">
        <f t="shared" si="40"/>
        <v/>
      </c>
      <c r="B193" s="43" t="str">
        <f t="shared" si="40"/>
        <v/>
      </c>
      <c r="C193" s="43"/>
      <c r="D193" s="43" t="str">
        <f t="shared" si="33"/>
        <v/>
      </c>
      <c r="E193" s="43"/>
      <c r="F193" s="43" t="str">
        <f t="shared" si="34"/>
        <v/>
      </c>
      <c r="G193" s="43"/>
      <c r="H193" s="43" t="str">
        <f t="shared" si="41"/>
        <v/>
      </c>
      <c r="I193" s="43" t="str">
        <f t="shared" si="41"/>
        <v/>
      </c>
      <c r="J193" s="43"/>
      <c r="K193" s="43" t="str">
        <f t="shared" si="43"/>
        <v/>
      </c>
      <c r="L193" s="43" t="str">
        <f t="shared" si="43"/>
        <v/>
      </c>
      <c r="M193" s="43" t="str">
        <f t="shared" si="43"/>
        <v/>
      </c>
      <c r="N193" s="105" t="str">
        <f t="shared" si="43"/>
        <v/>
      </c>
      <c r="O193" s="106" t="str">
        <f t="shared" si="43"/>
        <v/>
      </c>
      <c r="P193" s="113">
        <f t="shared" si="43"/>
        <v>1</v>
      </c>
      <c r="Q193" s="42" t="str">
        <f t="shared" si="44"/>
        <v/>
      </c>
      <c r="R193" s="43" t="str">
        <f t="shared" si="44"/>
        <v/>
      </c>
      <c r="S193" s="43" t="str">
        <f t="shared" si="44"/>
        <v/>
      </c>
      <c r="T193" s="43" t="str">
        <f t="shared" si="44"/>
        <v/>
      </c>
      <c r="U193" s="43" t="str">
        <f t="shared" si="44"/>
        <v/>
      </c>
      <c r="V193" s="43" t="str">
        <f t="shared" si="44"/>
        <v/>
      </c>
      <c r="W193" s="43" t="str">
        <f t="shared" si="44"/>
        <v/>
      </c>
      <c r="X193" s="44">
        <f t="shared" si="44"/>
        <v>1</v>
      </c>
      <c r="Y193" s="42" t="str">
        <f t="shared" si="42"/>
        <v/>
      </c>
      <c r="Z193" s="43" t="str">
        <f t="shared" si="42"/>
        <v/>
      </c>
      <c r="AA193" s="43" t="str">
        <f t="shared" si="42"/>
        <v/>
      </c>
      <c r="AB193" s="43" t="str">
        <f t="shared" si="42"/>
        <v/>
      </c>
      <c r="AC193" s="105" t="str">
        <f t="shared" si="42"/>
        <v/>
      </c>
      <c r="AD193" s="106">
        <f t="shared" si="42"/>
        <v>1</v>
      </c>
      <c r="AE193" s="106">
        <f t="shared" si="42"/>
        <v>1</v>
      </c>
      <c r="AF193" s="106">
        <f t="shared" si="42"/>
        <v>1</v>
      </c>
      <c r="AG193" s="106">
        <f t="shared" si="42"/>
        <v>1</v>
      </c>
      <c r="AH193" s="107">
        <f t="shared" si="42"/>
        <v>1</v>
      </c>
      <c r="AI193" s="96" t="str">
        <f t="shared" si="31"/>
        <v/>
      </c>
      <c r="AJ193" s="45" t="str">
        <f t="shared" si="36"/>
        <v/>
      </c>
      <c r="AK193" s="52" t="s">
        <v>78</v>
      </c>
      <c r="AL193" s="46" t="s">
        <v>698</v>
      </c>
      <c r="AM193" s="47">
        <v>46023</v>
      </c>
      <c r="AN193" s="47" t="str" cm="1">
        <f t="array" ref="AN193">IF(INDEX(NTG_2020_fr_DEER[#All],MATCH(1,(NTG_2020_Map!$AK193=NTG_2020_fr_DEER[[#All],[NTG_ID]])*(NTG_2020_Map!$AL193=NTG_2020_fr_DEER[[#All],[Version]]),0),MATCH(AN$2,NTG_2020_fr_DEER[#Headers],0))=0,"",INDEX(NTG_2020_fr_DEER[#All],MATCH(1,(NTG_2020_Map!$AK193=NTG_2020_fr_DEER[[#All],[NTG_ID]])*(NTG_2020_Map!$AL193=NTG_2020_fr_DEER[[#All],[Version]]),0),MATCH(AN$2,NTG_2020_fr_DEER[#Headers],0)))</f>
        <v/>
      </c>
      <c r="AO193" s="101" cm="1">
        <f t="array" ref="AO193">INDEX(NTG_2020_fr_DEER[#All],MATCH(1,(NTG_2020_Map!$AK193=NTG_2020_fr_DEER[[#All],[NTG_ID]])*(NTG_2020_Map!$AL193=NTG_2020_fr_DEER[[#All],[Version]]),0),MATCH(AO$2,NTG_2020_fr_DEER[#Headers],0))</f>
        <v>0.36</v>
      </c>
      <c r="AP193" s="101" cm="1">
        <f t="array" ref="AP193">INDEX(NTG_2020_fr_DEER[#All],MATCH(1,(NTG_2020_Map!$AK193=NTG_2020_fr_DEER[[#All],[NTG_ID]])*(NTG_2020_Map!$AL193=NTG_2020_fr_DEER[[#All],[Version]]),0),MATCH(AP$2,NTG_2020_fr_DEER[#Headers],0))</f>
        <v>0.36</v>
      </c>
      <c r="AQ193" s="48" t="str" cm="1">
        <f t="array" ref="AQ193">INDEX(NTG_2020_fr_DEER[#All],MATCH(1,(NTG_2020_Map!$AK193=NTG_2020_fr_DEER[[#All],[NTG_ID]])*(NTG_2020_Map!$AL193=NTG_2020_fr_DEER[[#All],[Version]]),0),MATCH(AQ$2,NTG_2020_fr_DEER[#Headers],0))</f>
        <v>Energy Star Room AC and HP</v>
      </c>
      <c r="AR193" s="48" t="str" cm="1">
        <f t="array" ref="AR193">INDEX(NTG_2020_fr_DEER[#All],MATCH(1,(NTG_2020_Map!$AK193=NTG_2020_fr_DEER[[#All],[NTG_ID]])*(NTG_2020_Map!$AL193=NTG_2020_fr_DEER[[#All],[Version]]),0),MATCH(AR$2,NTG_2020_fr_DEER[#Headers],0))</f>
        <v>Deem</v>
      </c>
      <c r="AS193" s="48" t="str" cm="1">
        <f t="array" ref="AS193">INDEX(NTG_2020_fr_DEER[#All],MATCH(1,(NTG_2020_Map!$AK193=NTG_2020_fr_DEER[[#All],[NTG_ID]])*(NTG_2020_Map!$AL193=NTG_2020_fr_DEER[[#All],[Version]]),0),MATCH(AS$2,NTG_2020_fr_DEER[#Headers],0))</f>
        <v>NR</v>
      </c>
      <c r="AT193" s="48" t="str" cm="1">
        <f t="array" ref="AT193">INDEX(NTG_2020_fr_DEER[#All],MATCH(1,(NTG_2020_Map!$AK193=NTG_2020_fr_DEER[[#All],[NTG_ID]])*(NTG_2020_Map!$AL193=NTG_2020_fr_DEER[[#All],[Version]]),0),MATCH(AT$2,NTG_2020_fr_DEER[#Headers],0))</f>
        <v>Up-Manuf|Mid-Distr|Mid-Retail|Down|DI</v>
      </c>
      <c r="AU193" s="48" cm="1">
        <f t="array" ref="AU193">INDEX(NTG_2020_fr_DEER[#All],MATCH(1,(NTG_2020_Map!$AK193=NTG_2020_fr_DEER[[#All],[NTG_ID]])*(NTG_2020_Map!$AL193=NTG_2020_fr_DEER[[#All],[Version]]),0),MATCH(AU$2,NTG_2020_fr_DEER[#Headers],0))</f>
        <v>0</v>
      </c>
      <c r="AV193" s="49" t="str" cm="1">
        <f t="array" ref="AV193">INDEX(NTG_2020_fr_DEER[#All],MATCH(1,(NTG_2020_Map!$AK193=NTG_2020_fr_DEER[[#All],[NTG_ID]])*(NTG_2020_Map!$AL193=NTG_2020_fr_DEER[[#All],[Version]]),0),MATCH(AV$2,NTG_2020_fr_DEER[#Headers],0))</f>
        <v>1</v>
      </c>
      <c r="AW193" s="49" t="str" cm="1">
        <f t="array" ref="AW193">INDEX(NTG_2020_fr_DEER[#All],MATCH(1,(NTG_2020_Map!$AK193=NTG_2020_fr_DEER[[#All],[NTG_ID]])*(NTG_2020_Map!$AL193=NTG_2020_fr_DEER[[#All],[Version]]),0),MATCH(AW$2,NTG_2020_fr_DEER[#Headers],0))</f>
        <v>1</v>
      </c>
      <c r="AX193" s="49" t="str" cm="1">
        <f t="array" ref="AX193">INDEX(NTG_2020_fr_DEER[#All],MATCH(1,(NTG_2020_Map!$AK193=NTG_2020_fr_DEER[[#All],[NTG_ID]])*(NTG_2020_Map!$AL193=NTG_2020_fr_DEER[[#All],[Version]]),0),MATCH(AX$2,NTG_2020_fr_DEER[#Headers],0))</f>
        <v>1</v>
      </c>
      <c r="AY193" s="50" cm="1">
        <f t="array" ref="AY193">INDEX(NTG_2020_fr_DEER[#All],MATCH(1,(NTG_2020_Map!$AK193=NTG_2020_fr_DEER[[#All],[NTG_ID]])*(NTG_2020_Map!$AL193=NTG_2020_fr_DEER[[#All],[Version]]),0),MATCH(AY$2,NTG_2020_fr_DEER[#Headers],0))</f>
        <v>45448.631355127312</v>
      </c>
      <c r="AZ193" s="48" t="str" cm="1">
        <f t="array" ref="AZ193">INDEX(NTG_2020_fr_DEER[#All],MATCH(1,(NTG_2020_Map!$AK193=NTG_2020_fr_DEER[[#All],[NTG_ID]])*(NTG_2020_Map!$AL193=NTG_2020_fr_DEER[[#All],[Version]]),0),MATCH(AZ$2,NTG_2020_fr_DEER[#Headers],0))</f>
        <v/>
      </c>
      <c r="BA193" s="48" t="str" cm="1">
        <f t="array" ref="BA193">INDEX(NTG_2020_fr_DEER[#All],MATCH(1,(NTG_2020_Map!$AK193=NTG_2020_fr_DEER[[#All],[NTG_ID]])*(NTG_2020_Map!$AL193=NTG_2020_fr_DEER[[#All],[Version]]),0),MATCH(BA$2,NTG_2020_fr_DEER[#Headers],0))</f>
        <v>Deemed Ex Ante Team</v>
      </c>
      <c r="BB193" s="50" cm="1">
        <f t="array" ref="BB193">INDEX(NTG_2020_fr_DEER[#All],MATCH(1,(NTG_2020_Map!$AK193=NTG_2020_fr_DEER[[#All],[NTG_ID]])*(NTG_2020_Map!$AL193=NTG_2020_fr_DEER[[#All],[Version]]),0),MATCH(BB$2,NTG_2020_fr_DEER[#Headers],0))</f>
        <v>45448.631355127312</v>
      </c>
      <c r="BC193" s="48" t="str" cm="1">
        <f t="array" ref="BC193">INDEX(NTG_2020_fr_DEER[#All],MATCH(1,(NTG_2020_Map!$AK193=NTG_2020_fr_DEER[[#All],[NTG_ID]])*(NTG_2020_Map!$AL193=NTG_2020_fr_DEER[[#All],[Version]]),0),MATCH(BC$2,NTG_2020_fr_DEER[#Headers],0))</f>
        <v/>
      </c>
      <c r="BD193" s="48" t="str" cm="1">
        <f t="array" ref="BD193">INDEX(NTG_2020_fr_DEER[#All],MATCH(1,(NTG_2020_Map!$AK191=NTG_2020_fr_DEER[[#All],[NTG_ID]])*(NTG_2020_Map!$AL191=NTG_2020_fr_DEER[[#All],[Version]]),0),MATCH(BD$2,NTG_2020_fr_DEER[#Headers],0))</f>
        <v>Deemed Ex Ante Team</v>
      </c>
    </row>
    <row r="194" spans="1:61" ht="31.5" hidden="1">
      <c r="A194" s="42" t="str">
        <f t="shared" si="40"/>
        <v/>
      </c>
      <c r="B194" s="43" t="str">
        <f t="shared" si="40"/>
        <v/>
      </c>
      <c r="C194" s="43"/>
      <c r="D194" s="43" t="str">
        <f t="shared" si="33"/>
        <v/>
      </c>
      <c r="E194" s="43"/>
      <c r="F194" s="43" t="str">
        <f t="shared" si="34"/>
        <v/>
      </c>
      <c r="G194" s="43"/>
      <c r="H194" s="43" t="str">
        <f t="shared" si="41"/>
        <v/>
      </c>
      <c r="I194" s="43" t="str">
        <f t="shared" si="41"/>
        <v/>
      </c>
      <c r="J194" s="43"/>
      <c r="K194" s="43" t="str">
        <f t="shared" si="43"/>
        <v/>
      </c>
      <c r="L194" s="43" t="str">
        <f t="shared" si="43"/>
        <v/>
      </c>
      <c r="M194" s="43" t="str">
        <f t="shared" si="43"/>
        <v/>
      </c>
      <c r="N194" s="105" t="str">
        <f t="shared" si="43"/>
        <v/>
      </c>
      <c r="O194" s="106" t="str">
        <f t="shared" si="43"/>
        <v/>
      </c>
      <c r="P194" s="113">
        <f t="shared" si="43"/>
        <v>1</v>
      </c>
      <c r="Q194" s="42" t="str">
        <f t="shared" si="44"/>
        <v/>
      </c>
      <c r="R194" s="43" t="str">
        <f t="shared" si="44"/>
        <v/>
      </c>
      <c r="S194" s="43" t="str">
        <f t="shared" si="44"/>
        <v/>
      </c>
      <c r="T194" s="43" t="str">
        <f t="shared" si="44"/>
        <v/>
      </c>
      <c r="U194" s="43" t="str">
        <f t="shared" si="44"/>
        <v/>
      </c>
      <c r="V194" s="43" t="str">
        <f t="shared" si="44"/>
        <v/>
      </c>
      <c r="W194" s="43" t="str">
        <f t="shared" si="44"/>
        <v/>
      </c>
      <c r="X194" s="44">
        <f t="shared" si="44"/>
        <v>1</v>
      </c>
      <c r="Y194" s="42" t="str">
        <f t="shared" si="42"/>
        <v/>
      </c>
      <c r="Z194" s="43" t="str">
        <f t="shared" si="42"/>
        <v/>
      </c>
      <c r="AA194" s="43" t="str">
        <f t="shared" si="42"/>
        <v/>
      </c>
      <c r="AB194" s="43" t="str">
        <f t="shared" si="42"/>
        <v/>
      </c>
      <c r="AC194" s="105" t="str">
        <f t="shared" si="42"/>
        <v/>
      </c>
      <c r="AD194" s="106" t="str">
        <f t="shared" si="42"/>
        <v/>
      </c>
      <c r="AE194" s="106" t="str">
        <f t="shared" si="42"/>
        <v/>
      </c>
      <c r="AF194" s="106" t="str">
        <f t="shared" si="42"/>
        <v/>
      </c>
      <c r="AG194" s="106" t="str">
        <f t="shared" si="42"/>
        <v/>
      </c>
      <c r="AH194" s="107">
        <f t="shared" si="42"/>
        <v>1</v>
      </c>
      <c r="AI194" s="96" t="str">
        <f t="shared" si="31"/>
        <v/>
      </c>
      <c r="AJ194" s="45" t="str">
        <f t="shared" si="36"/>
        <v/>
      </c>
      <c r="AK194" s="52" t="s">
        <v>9</v>
      </c>
      <c r="AL194" s="46" t="s">
        <v>698</v>
      </c>
      <c r="AM194" s="47">
        <v>46023</v>
      </c>
      <c r="AN194" s="47" t="str" cm="1">
        <f t="array" ref="AN194">IF(INDEX(NTG_2020_fr_DEER[#All],MATCH(1,(NTG_2020_Map!$AK194=NTG_2020_fr_DEER[[#All],[NTG_ID]])*(NTG_2020_Map!$AL194=NTG_2020_fr_DEER[[#All],[Version]]),0),MATCH(AN$2,NTG_2020_fr_DEER[#Headers],0))=0,"",INDEX(NTG_2020_fr_DEER[#All],MATCH(1,(NTG_2020_Map!$AK194=NTG_2020_fr_DEER[[#All],[NTG_ID]])*(NTG_2020_Map!$AL194=NTG_2020_fr_DEER[[#All],[Version]]),0),MATCH(AN$2,NTG_2020_fr_DEER[#Headers],0)))</f>
        <v/>
      </c>
      <c r="AO194" s="101" cm="1">
        <f t="array" ref="AO194">INDEX(NTG_2020_fr_DEER[#All],MATCH(1,(NTG_2020_Map!$AK194=NTG_2020_fr_DEER[[#All],[NTG_ID]])*(NTG_2020_Map!$AL194=NTG_2020_fr_DEER[[#All],[Version]]),0),MATCH(AO$2,NTG_2020_fr_DEER[#Headers],0))</f>
        <v>0.95</v>
      </c>
      <c r="AP194" s="101" cm="1">
        <f t="array" ref="AP194">INDEX(NTG_2020_fr_DEER[#All],MATCH(1,(NTG_2020_Map!$AK194=NTG_2020_fr_DEER[[#All],[NTG_ID]])*(NTG_2020_Map!$AL194=NTG_2020_fr_DEER[[#All],[Version]]),0),MATCH(AP$2,NTG_2020_fr_DEER[#Headers],0))</f>
        <v>0.95</v>
      </c>
      <c r="AQ194" s="48" t="str" cm="1">
        <f t="array" ref="AQ194">INDEX(NTG_2020_fr_DEER[#All],MATCH(1,(NTG_2020_Map!$AK194=NTG_2020_fr_DEER[[#All],[NTG_ID]])*(NTG_2020_Map!$AL194=NTG_2020_fr_DEER[[#All],[Version]]),0),MATCH(AQ$2,NTG_2020_fr_DEER[#Headers],0))</f>
        <v>Smart Communicating Thermostat</v>
      </c>
      <c r="AR194" s="48" t="str" cm="1">
        <f t="array" ref="AR194">INDEX(NTG_2020_fr_DEER[#All],MATCH(1,(NTG_2020_Map!$AK194=NTG_2020_fr_DEER[[#All],[NTG_ID]])*(NTG_2020_Map!$AL194=NTG_2020_fr_DEER[[#All],[Version]]),0),MATCH(AR$2,NTG_2020_fr_DEER[#Headers],0))</f>
        <v>Deem</v>
      </c>
      <c r="AS194" s="48" t="str" cm="1">
        <f t="array" ref="AS194">INDEX(NTG_2020_fr_DEER[#All],MATCH(1,(NTG_2020_Map!$AK194=NTG_2020_fr_DEER[[#All],[NTG_ID]])*(NTG_2020_Map!$AL194=NTG_2020_fr_DEER[[#All],[Version]]),0),MATCH(AS$2,NTG_2020_fr_DEER[#Headers],0))</f>
        <v>NR</v>
      </c>
      <c r="AT194" s="48" t="str" cm="1">
        <f t="array" ref="AT194">INDEX(NTG_2020_fr_DEER[#All],MATCH(1,(NTG_2020_Map!$AK194=NTG_2020_fr_DEER[[#All],[NTG_ID]])*(NTG_2020_Map!$AL194=NTG_2020_fr_DEER[[#All],[Version]]),0),MATCH(AT$2,NTG_2020_fr_DEER[#Headers],0))</f>
        <v>DI</v>
      </c>
      <c r="AU194" s="48" cm="1">
        <f t="array" ref="AU194">INDEX(NTG_2020_fr_DEER[#All],MATCH(1,(NTG_2020_Map!$AK194=NTG_2020_fr_DEER[[#All],[NTG_ID]])*(NTG_2020_Map!$AL194=NTG_2020_fr_DEER[[#All],[Version]]),0),MATCH(AU$2,NTG_2020_fr_DEER[#Headers],0))</f>
        <v>0</v>
      </c>
      <c r="AV194" s="49" t="str" cm="1">
        <f t="array" ref="AV194">INDEX(NTG_2020_fr_DEER[#All],MATCH(1,(NTG_2020_Map!$AK194=NTG_2020_fr_DEER[[#All],[NTG_ID]])*(NTG_2020_Map!$AL194=NTG_2020_fr_DEER[[#All],[Version]]),0),MATCH(AV$2,NTG_2020_fr_DEER[#Headers],0))</f>
        <v>1</v>
      </c>
      <c r="AW194" s="49" t="str" cm="1">
        <f t="array" ref="AW194">INDEX(NTG_2020_fr_DEER[#All],MATCH(1,(NTG_2020_Map!$AK194=NTG_2020_fr_DEER[[#All],[NTG_ID]])*(NTG_2020_Map!$AL194=NTG_2020_fr_DEER[[#All],[Version]]),0),MATCH(AW$2,NTG_2020_fr_DEER[#Headers],0))</f>
        <v>1</v>
      </c>
      <c r="AX194" s="49" t="str" cm="1">
        <f t="array" ref="AX194">INDEX(NTG_2020_fr_DEER[#All],MATCH(1,(NTG_2020_Map!$AK194=NTG_2020_fr_DEER[[#All],[NTG_ID]])*(NTG_2020_Map!$AL194=NTG_2020_fr_DEER[[#All],[Version]]),0),MATCH(AX$2,NTG_2020_fr_DEER[#Headers],0))</f>
        <v>1</v>
      </c>
      <c r="AY194" s="50" cm="1">
        <f t="array" ref="AY194">INDEX(NTG_2020_fr_DEER[#All],MATCH(1,(NTG_2020_Map!$AK194=NTG_2020_fr_DEER[[#All],[NTG_ID]])*(NTG_2020_Map!$AL194=NTG_2020_fr_DEER[[#All],[Version]]),0),MATCH(AY$2,NTG_2020_fr_DEER[#Headers],0))</f>
        <v>45448.631355127312</v>
      </c>
      <c r="AZ194" s="48" t="str" cm="1">
        <f t="array" ref="AZ194">INDEX(NTG_2020_fr_DEER[#All],MATCH(1,(NTG_2020_Map!$AK194=NTG_2020_fr_DEER[[#All],[NTG_ID]])*(NTG_2020_Map!$AL194=NTG_2020_fr_DEER[[#All],[Version]]),0),MATCH(AZ$2,NTG_2020_fr_DEER[#Headers],0))</f>
        <v/>
      </c>
      <c r="BA194" s="48" t="str" cm="1">
        <f t="array" ref="BA194">INDEX(NTG_2020_fr_DEER[#All],MATCH(1,(NTG_2020_Map!$AK194=NTG_2020_fr_DEER[[#All],[NTG_ID]])*(NTG_2020_Map!$AL194=NTG_2020_fr_DEER[[#All],[Version]]),0),MATCH(BA$2,NTG_2020_fr_DEER[#Headers],0))</f>
        <v>Deemed Ex Ante Team</v>
      </c>
      <c r="BB194" s="50" cm="1">
        <f t="array" ref="BB194">INDEX(NTG_2020_fr_DEER[#All],MATCH(1,(NTG_2020_Map!$AK194=NTG_2020_fr_DEER[[#All],[NTG_ID]])*(NTG_2020_Map!$AL194=NTG_2020_fr_DEER[[#All],[Version]]),0),MATCH(BB$2,NTG_2020_fr_DEER[#Headers],0))</f>
        <v>45448.631355127312</v>
      </c>
      <c r="BC194" s="48" t="str" cm="1">
        <f t="array" ref="BC194">INDEX(NTG_2020_fr_DEER[#All],MATCH(1,(NTG_2020_Map!$AK194=NTG_2020_fr_DEER[[#All],[NTG_ID]])*(NTG_2020_Map!$AL194=NTG_2020_fr_DEER[[#All],[Version]]),0),MATCH(BC$2,NTG_2020_fr_DEER[#Headers],0))</f>
        <v>Per 2021-12-20 Energy Efficiency Disposition Approving Measure Package Smart Thermostat, Residential SWHC039-04</v>
      </c>
      <c r="BD194" s="48" t="str" cm="1">
        <f t="array" ref="BD194">INDEX(NTG_2020_fr_DEER[#All],MATCH(1,(NTG_2020_Map!$AK192=NTG_2020_fr_DEER[[#All],[NTG_ID]])*(NTG_2020_Map!$AL192=NTG_2020_fr_DEER[[#All],[Version]]),0),MATCH(BD$2,NTG_2020_fr_DEER[#Headers],0))</f>
        <v>Deemed Ex Ante Team</v>
      </c>
    </row>
    <row r="195" spans="1:61" ht="31.5" hidden="1">
      <c r="A195" s="42" t="str">
        <f t="shared" si="40"/>
        <v/>
      </c>
      <c r="B195" s="43" t="str">
        <f t="shared" si="40"/>
        <v/>
      </c>
      <c r="C195" s="43"/>
      <c r="D195" s="43" t="str">
        <f t="shared" si="33"/>
        <v/>
      </c>
      <c r="E195" s="43"/>
      <c r="F195" s="43" t="str">
        <f t="shared" si="34"/>
        <v/>
      </c>
      <c r="G195" s="43"/>
      <c r="H195" s="43" t="str">
        <f t="shared" si="41"/>
        <v/>
      </c>
      <c r="I195" s="43" t="str">
        <f t="shared" si="41"/>
        <v/>
      </c>
      <c r="J195" s="43"/>
      <c r="K195" s="43" t="str">
        <f t="shared" si="43"/>
        <v/>
      </c>
      <c r="L195" s="43" t="str">
        <f t="shared" si="43"/>
        <v/>
      </c>
      <c r="M195" s="43" t="str">
        <f t="shared" si="43"/>
        <v/>
      </c>
      <c r="N195" s="105" t="str">
        <f t="shared" si="43"/>
        <v/>
      </c>
      <c r="O195" s="106" t="str">
        <f t="shared" si="43"/>
        <v/>
      </c>
      <c r="P195" s="113">
        <f t="shared" si="43"/>
        <v>1</v>
      </c>
      <c r="Q195" s="42" t="str">
        <f t="shared" si="44"/>
        <v/>
      </c>
      <c r="R195" s="43" t="str">
        <f t="shared" si="44"/>
        <v/>
      </c>
      <c r="S195" s="43" t="str">
        <f t="shared" si="44"/>
        <v/>
      </c>
      <c r="T195" s="43" t="str">
        <f t="shared" si="44"/>
        <v/>
      </c>
      <c r="U195" s="43" t="str">
        <f t="shared" si="44"/>
        <v/>
      </c>
      <c r="V195" s="43" t="str">
        <f t="shared" si="44"/>
        <v/>
      </c>
      <c r="W195" s="43" t="str">
        <f t="shared" si="44"/>
        <v/>
      </c>
      <c r="X195" s="44">
        <f t="shared" si="44"/>
        <v>1</v>
      </c>
      <c r="Y195" s="42" t="str">
        <f t="shared" ref="Y195:AH205" si="45">IF(ISERROR(FIND(Y$2,$AT195)),"",1)</f>
        <v/>
      </c>
      <c r="Z195" s="43" t="str">
        <f t="shared" si="45"/>
        <v/>
      </c>
      <c r="AA195" s="43" t="str">
        <f t="shared" si="45"/>
        <v/>
      </c>
      <c r="AB195" s="43" t="str">
        <f t="shared" si="45"/>
        <v/>
      </c>
      <c r="AC195" s="105" t="str">
        <f t="shared" si="45"/>
        <v/>
      </c>
      <c r="AD195" s="106" t="str">
        <f t="shared" si="45"/>
        <v/>
      </c>
      <c r="AE195" s="106" t="str">
        <f t="shared" si="45"/>
        <v/>
      </c>
      <c r="AF195" s="106" t="str">
        <f t="shared" si="45"/>
        <v/>
      </c>
      <c r="AG195" s="106">
        <f t="shared" si="45"/>
        <v>1</v>
      </c>
      <c r="AH195" s="107" t="str">
        <f t="shared" si="45"/>
        <v/>
      </c>
      <c r="AI195" s="96" t="str">
        <f t="shared" ref="AI195:AI205" si="46">IF(ISERROR(FIND(AI$2,$AK195)),"",1)</f>
        <v/>
      </c>
      <c r="AJ195" s="45" t="str">
        <f t="shared" si="36"/>
        <v/>
      </c>
      <c r="AK195" s="52" t="s">
        <v>7</v>
      </c>
      <c r="AL195" s="46" t="s">
        <v>698</v>
      </c>
      <c r="AM195" s="47">
        <v>46023</v>
      </c>
      <c r="AN195" s="47" t="str" cm="1">
        <f t="array" ref="AN195">IF(INDEX(NTG_2020_fr_DEER[#All],MATCH(1,(NTG_2020_Map!$AK195=NTG_2020_fr_DEER[[#All],[NTG_ID]])*(NTG_2020_Map!$AL195=NTG_2020_fr_DEER[[#All],[Version]]),0),MATCH(AN$2,NTG_2020_fr_DEER[#Headers],0))=0,"",INDEX(NTG_2020_fr_DEER[#All],MATCH(1,(NTG_2020_Map!$AK195=NTG_2020_fr_DEER[[#All],[NTG_ID]])*(NTG_2020_Map!$AL195=NTG_2020_fr_DEER[[#All],[Version]]),0),MATCH(AN$2,NTG_2020_fr_DEER[#Headers],0)))</f>
        <v/>
      </c>
      <c r="AO195" s="101" cm="1">
        <f t="array" ref="AO195">INDEX(NTG_2020_fr_DEER[#All],MATCH(1,(NTG_2020_Map!$AK195=NTG_2020_fr_DEER[[#All],[NTG_ID]])*(NTG_2020_Map!$AL195=NTG_2020_fr_DEER[[#All],[Version]]),0),MATCH(AO$2,NTG_2020_fr_DEER[#Headers],0))</f>
        <v>0.5</v>
      </c>
      <c r="AP195" s="101" cm="1">
        <f t="array" ref="AP195">INDEX(NTG_2020_fr_DEER[#All],MATCH(1,(NTG_2020_Map!$AK195=NTG_2020_fr_DEER[[#All],[NTG_ID]])*(NTG_2020_Map!$AL195=NTG_2020_fr_DEER[[#All],[Version]]),0),MATCH(AP$2,NTG_2020_fr_DEER[#Headers],0))</f>
        <v>0.5</v>
      </c>
      <c r="AQ195" s="48" t="str" cm="1">
        <f t="array" ref="AQ195">INDEX(NTG_2020_fr_DEER[#All],MATCH(1,(NTG_2020_Map!$AK195=NTG_2020_fr_DEER[[#All],[NTG_ID]])*(NTG_2020_Map!$AL195=NTG_2020_fr_DEER[[#All],[Version]]),0),MATCH(AQ$2,NTG_2020_fr_DEER[#Headers],0))</f>
        <v>Smart Communicating Thermostat, Residential, Rebate</v>
      </c>
      <c r="AR195" s="48" t="str" cm="1">
        <f t="array" ref="AR195">INDEX(NTG_2020_fr_DEER[#All],MATCH(1,(NTG_2020_Map!$AK195=NTG_2020_fr_DEER[[#All],[NTG_ID]])*(NTG_2020_Map!$AL195=NTG_2020_fr_DEER[[#All],[Version]]),0),MATCH(AR$2,NTG_2020_fr_DEER[#Headers],0))</f>
        <v>Deem</v>
      </c>
      <c r="AS195" s="48" t="str" cm="1">
        <f t="array" ref="AS195">INDEX(NTG_2020_fr_DEER[#All],MATCH(1,(NTG_2020_Map!$AK195=NTG_2020_fr_DEER[[#All],[NTG_ID]])*(NTG_2020_Map!$AL195=NTG_2020_fr_DEER[[#All],[Version]]),0),MATCH(AS$2,NTG_2020_fr_DEER[#Headers],0))</f>
        <v>NR</v>
      </c>
      <c r="AT195" s="48" t="str" cm="1">
        <f t="array" ref="AT195">INDEX(NTG_2020_fr_DEER[#All],MATCH(1,(NTG_2020_Map!$AK195=NTG_2020_fr_DEER[[#All],[NTG_ID]])*(NTG_2020_Map!$AL195=NTG_2020_fr_DEER[[#All],[Version]]),0),MATCH(AT$2,NTG_2020_fr_DEER[#Headers],0))</f>
        <v>Down</v>
      </c>
      <c r="AU195" s="48" cm="1">
        <f t="array" ref="AU195">INDEX(NTG_2020_fr_DEER[#All],MATCH(1,(NTG_2020_Map!$AK195=NTG_2020_fr_DEER[[#All],[NTG_ID]])*(NTG_2020_Map!$AL195=NTG_2020_fr_DEER[[#All],[Version]]),0),MATCH(AU$2,NTG_2020_fr_DEER[#Headers],0))</f>
        <v>0</v>
      </c>
      <c r="AV195" s="49" t="str" cm="1">
        <f t="array" ref="AV195">INDEX(NTG_2020_fr_DEER[#All],MATCH(1,(NTG_2020_Map!$AK195=NTG_2020_fr_DEER[[#All],[NTG_ID]])*(NTG_2020_Map!$AL195=NTG_2020_fr_DEER[[#All],[Version]]),0),MATCH(AV$2,NTG_2020_fr_DEER[#Headers],0))</f>
        <v>1</v>
      </c>
      <c r="AW195" s="49" t="str" cm="1">
        <f t="array" ref="AW195">INDEX(NTG_2020_fr_DEER[#All],MATCH(1,(NTG_2020_Map!$AK195=NTG_2020_fr_DEER[[#All],[NTG_ID]])*(NTG_2020_Map!$AL195=NTG_2020_fr_DEER[[#All],[Version]]),0),MATCH(AW$2,NTG_2020_fr_DEER[#Headers],0))</f>
        <v>1</v>
      </c>
      <c r="AX195" s="49" t="str" cm="1">
        <f t="array" ref="AX195">INDEX(NTG_2020_fr_DEER[#All],MATCH(1,(NTG_2020_Map!$AK195=NTG_2020_fr_DEER[[#All],[NTG_ID]])*(NTG_2020_Map!$AL195=NTG_2020_fr_DEER[[#All],[Version]]),0),MATCH(AX$2,NTG_2020_fr_DEER[#Headers],0))</f>
        <v>1</v>
      </c>
      <c r="AY195" s="50" cm="1">
        <f t="array" ref="AY195">INDEX(NTG_2020_fr_DEER[#All],MATCH(1,(NTG_2020_Map!$AK195=NTG_2020_fr_DEER[[#All],[NTG_ID]])*(NTG_2020_Map!$AL195=NTG_2020_fr_DEER[[#All],[Version]]),0),MATCH(AY$2,NTG_2020_fr_DEER[#Headers],0))</f>
        <v>45448.631355127312</v>
      </c>
      <c r="AZ195" s="48" t="str" cm="1">
        <f t="array" ref="AZ195">INDEX(NTG_2020_fr_DEER[#All],MATCH(1,(NTG_2020_Map!$AK195=NTG_2020_fr_DEER[[#All],[NTG_ID]])*(NTG_2020_Map!$AL195=NTG_2020_fr_DEER[[#All],[Version]]),0),MATCH(AZ$2,NTG_2020_fr_DEER[#Headers],0))</f>
        <v/>
      </c>
      <c r="BA195" s="48" t="str" cm="1">
        <f t="array" ref="BA195">INDEX(NTG_2020_fr_DEER[#All],MATCH(1,(NTG_2020_Map!$AK195=NTG_2020_fr_DEER[[#All],[NTG_ID]])*(NTG_2020_Map!$AL195=NTG_2020_fr_DEER[[#All],[Version]]),0),MATCH(BA$2,NTG_2020_fr_DEER[#Headers],0))</f>
        <v>Deemed Ex Ante Team</v>
      </c>
      <c r="BB195" s="50" cm="1">
        <f t="array" ref="BB195">INDEX(NTG_2020_fr_DEER[#All],MATCH(1,(NTG_2020_Map!$AK195=NTG_2020_fr_DEER[[#All],[NTG_ID]])*(NTG_2020_Map!$AL195=NTG_2020_fr_DEER[[#All],[Version]]),0),MATCH(BB$2,NTG_2020_fr_DEER[#Headers],0))</f>
        <v>45448.631355127312</v>
      </c>
      <c r="BC195" s="48" t="str" cm="1">
        <f t="array" ref="BC195">INDEX(NTG_2020_fr_DEER[#All],MATCH(1,(NTG_2020_Map!$AK195=NTG_2020_fr_DEER[[#All],[NTG_ID]])*(NTG_2020_Map!$AL195=NTG_2020_fr_DEER[[#All],[Version]]),0),MATCH(BC$2,NTG_2020_fr_DEER[#Headers],0))</f>
        <v>Per Group A-Impact Evaluation of Residential HVAC Measures Residential Sector-Program Year 2020, 2022-04-29, p. 85</v>
      </c>
      <c r="BD195" s="48" t="str" cm="1">
        <f t="array" ref="BD195">INDEX(NTG_2020_fr_DEER[#All],MATCH(1,(NTG_2020_Map!$AK193=NTG_2020_fr_DEER[[#All],[NTG_ID]])*(NTG_2020_Map!$AL193=NTG_2020_fr_DEER[[#All],[Version]]),0),MATCH(BD$2,NTG_2020_fr_DEER[#Headers],0))</f>
        <v>Deemed Ex Ante Team</v>
      </c>
    </row>
    <row r="196" spans="1:61" ht="42" hidden="1">
      <c r="A196" s="42" t="str">
        <f t="shared" si="40"/>
        <v/>
      </c>
      <c r="B196" s="43" t="str">
        <f t="shared" si="40"/>
        <v/>
      </c>
      <c r="C196" s="43"/>
      <c r="D196" s="43" t="str">
        <f t="shared" ref="D196:D205" si="47">IF(ISERROR(FIND(D$2,$AR196)),"",1)</f>
        <v/>
      </c>
      <c r="E196" s="43"/>
      <c r="F196" s="43" t="str">
        <f t="shared" ref="F196:F205" si="48">IF(ISERROR(FIND(F$2,$AR196)),"",1)</f>
        <v/>
      </c>
      <c r="G196" s="43"/>
      <c r="H196" s="43" t="str">
        <f t="shared" si="41"/>
        <v/>
      </c>
      <c r="I196" s="43" t="str">
        <f t="shared" si="41"/>
        <v/>
      </c>
      <c r="J196" s="43"/>
      <c r="K196" s="43" t="str">
        <f t="shared" si="43"/>
        <v/>
      </c>
      <c r="L196" s="43" t="str">
        <f t="shared" si="43"/>
        <v/>
      </c>
      <c r="M196" s="43" t="str">
        <f t="shared" si="43"/>
        <v/>
      </c>
      <c r="N196" s="105" t="str">
        <f t="shared" si="43"/>
        <v/>
      </c>
      <c r="O196" s="106" t="str">
        <f t="shared" si="43"/>
        <v/>
      </c>
      <c r="P196" s="113">
        <f t="shared" si="43"/>
        <v>1</v>
      </c>
      <c r="Q196" s="42">
        <f t="shared" si="44"/>
        <v>1</v>
      </c>
      <c r="R196" s="43">
        <f t="shared" si="44"/>
        <v>1</v>
      </c>
      <c r="S196" s="43">
        <f t="shared" si="44"/>
        <v>1</v>
      </c>
      <c r="T196" s="43">
        <f t="shared" si="44"/>
        <v>1</v>
      </c>
      <c r="U196" s="43">
        <f t="shared" si="44"/>
        <v>1</v>
      </c>
      <c r="V196" s="43">
        <f t="shared" si="44"/>
        <v>1</v>
      </c>
      <c r="W196" s="43">
        <f t="shared" si="44"/>
        <v>1</v>
      </c>
      <c r="X196" s="44">
        <f t="shared" si="44"/>
        <v>1</v>
      </c>
      <c r="Y196" s="42" t="str">
        <f t="shared" si="45"/>
        <v/>
      </c>
      <c r="Z196" s="43" t="str">
        <f t="shared" si="45"/>
        <v/>
      </c>
      <c r="AA196" s="43" t="str">
        <f t="shared" si="45"/>
        <v/>
      </c>
      <c r="AB196" s="43" t="str">
        <f t="shared" si="45"/>
        <v/>
      </c>
      <c r="AC196" s="105" t="str">
        <f t="shared" si="45"/>
        <v/>
      </c>
      <c r="AD196" s="106">
        <f t="shared" si="45"/>
        <v>1</v>
      </c>
      <c r="AE196" s="106">
        <f t="shared" si="45"/>
        <v>1</v>
      </c>
      <c r="AF196" s="106">
        <f t="shared" si="45"/>
        <v>1</v>
      </c>
      <c r="AG196" s="106">
        <f t="shared" si="45"/>
        <v>1</v>
      </c>
      <c r="AH196" s="107">
        <f t="shared" si="45"/>
        <v>1</v>
      </c>
      <c r="AI196" s="96" t="str">
        <f t="shared" si="46"/>
        <v/>
      </c>
      <c r="AJ196" s="45" t="str">
        <f t="shared" ref="AJ196:AJ205" si="49">IF(OR($A196=1,$B196=1,$C196=1,$D196=1,$E196=1,$F196=1,$G196=1,$H196=1,$I196=1,$J196=1),1,"")</f>
        <v/>
      </c>
      <c r="AK196" s="52" t="s">
        <v>49</v>
      </c>
      <c r="AL196" s="46" t="s">
        <v>698</v>
      </c>
      <c r="AM196" s="47">
        <v>46023</v>
      </c>
      <c r="AN196" s="47" t="str" cm="1">
        <f t="array" ref="AN196">IF(INDEX(NTG_2020_fr_DEER[#All],MATCH(1,(NTG_2020_Map!$AK196=NTG_2020_fr_DEER[[#All],[NTG_ID]])*(NTG_2020_Map!$AL196=NTG_2020_fr_DEER[[#All],[Version]]),0),MATCH(AN$2,NTG_2020_fr_DEER[#Headers],0))=0,"",INDEX(NTG_2020_fr_DEER[#All],MATCH(1,(NTG_2020_Map!$AK196=NTG_2020_fr_DEER[[#All],[NTG_ID]])*(NTG_2020_Map!$AL196=NTG_2020_fr_DEER[[#All],[Version]]),0),MATCH(AN$2,NTG_2020_fr_DEER[#Headers],0)))</f>
        <v/>
      </c>
      <c r="AO196" s="101" cm="1">
        <f t="array" ref="AO196">INDEX(NTG_2020_fr_DEER[#All],MATCH(1,(NTG_2020_Map!$AK196=NTG_2020_fr_DEER[[#All],[NTG_ID]])*(NTG_2020_Map!$AL196=NTG_2020_fr_DEER[[#All],[Version]]),0),MATCH(AO$2,NTG_2020_fr_DEER[#Headers],0))</f>
        <v>0.8</v>
      </c>
      <c r="AP196" s="101" cm="1">
        <f t="array" ref="AP196">INDEX(NTG_2020_fr_DEER[#All],MATCH(1,(NTG_2020_Map!$AK196=NTG_2020_fr_DEER[[#All],[NTG_ID]])*(NTG_2020_Map!$AL196=NTG_2020_fr_DEER[[#All],[Version]]),0),MATCH(AP$2,NTG_2020_fr_DEER[#Headers],0))</f>
        <v>0.8</v>
      </c>
      <c r="AQ196" s="48" t="str" cm="1">
        <f t="array" ref="AQ196">INDEX(NTG_2020_fr_DEER[#All],MATCH(1,(NTG_2020_Map!$AK196=NTG_2020_fr_DEER[[#All],[NTG_ID]])*(NTG_2020_Map!$AL196=NTG_2020_fr_DEER[[#All],[Version]]),0),MATCH(AQ$2,NTG_2020_fr_DEER[#Headers],0))</f>
        <v>Refrigerator recycling</v>
      </c>
      <c r="AR196" s="48" t="str" cm="1">
        <f t="array" ref="AR196">INDEX(NTG_2020_fr_DEER[#All],MATCH(1,(NTG_2020_Map!$AK196=NTG_2020_fr_DEER[[#All],[NTG_ID]])*(NTG_2020_Map!$AL196=NTG_2020_fr_DEER[[#All],[Version]]),0),MATCH(AR$2,NTG_2020_fr_DEER[#Headers],0))</f>
        <v>Deem</v>
      </c>
      <c r="AS196" s="48" t="str" cm="1">
        <f t="array" ref="AS196">INDEX(NTG_2020_fr_DEER[#All],MATCH(1,(NTG_2020_Map!$AK196=NTG_2020_fr_DEER[[#All],[NTG_ID]])*(NTG_2020_Map!$AL196=NTG_2020_fr_DEER[[#All],[Version]]),0),MATCH(AS$2,NTG_2020_fr_DEER[#Headers],0))</f>
        <v>AOE|AR|BRO-Bhv|BRO-Op|BRO-RCx|BW|NC|NR</v>
      </c>
      <c r="AT196" s="48" t="str" cm="1">
        <f t="array" ref="AT196">INDEX(NTG_2020_fr_DEER[#All],MATCH(1,(NTG_2020_Map!$AK196=NTG_2020_fr_DEER[[#All],[NTG_ID]])*(NTG_2020_Map!$AL196=NTG_2020_fr_DEER[[#All],[Version]]),0),MATCH(AT$2,NTG_2020_fr_DEER[#Headers],0))</f>
        <v>Up-Manuf|Mid-Distr|Mid-Retail|Down|DI</v>
      </c>
      <c r="AU196" s="48" cm="1">
        <f t="array" ref="AU196">INDEX(NTG_2020_fr_DEER[#All],MATCH(1,(NTG_2020_Map!$AK196=NTG_2020_fr_DEER[[#All],[NTG_ID]])*(NTG_2020_Map!$AL196=NTG_2020_fr_DEER[[#All],[Version]]),0),MATCH(AU$2,NTG_2020_fr_DEER[#Headers],0))</f>
        <v>0</v>
      </c>
      <c r="AV196" s="49" t="str" cm="1">
        <f t="array" ref="AV196">INDEX(NTG_2020_fr_DEER[#All],MATCH(1,(NTG_2020_Map!$AK196=NTG_2020_fr_DEER[[#All],[NTG_ID]])*(NTG_2020_Map!$AL196=NTG_2020_fr_DEER[[#All],[Version]]),0),MATCH(AV$2,NTG_2020_fr_DEER[#Headers],0))</f>
        <v>1</v>
      </c>
      <c r="AW196" s="49" t="str" cm="1">
        <f t="array" ref="AW196">INDEX(NTG_2020_fr_DEER[#All],MATCH(1,(NTG_2020_Map!$AK196=NTG_2020_fr_DEER[[#All],[NTG_ID]])*(NTG_2020_Map!$AL196=NTG_2020_fr_DEER[[#All],[Version]]),0),MATCH(AW$2,NTG_2020_fr_DEER[#Headers],0))</f>
        <v>1</v>
      </c>
      <c r="AX196" s="49" t="str" cm="1">
        <f t="array" ref="AX196">INDEX(NTG_2020_fr_DEER[#All],MATCH(1,(NTG_2020_Map!$AK196=NTG_2020_fr_DEER[[#All],[NTG_ID]])*(NTG_2020_Map!$AL196=NTG_2020_fr_DEER[[#All],[Version]]),0),MATCH(AX$2,NTG_2020_fr_DEER[#Headers],0))</f>
        <v>1</v>
      </c>
      <c r="AY196" s="50" cm="1">
        <f t="array" ref="AY196">INDEX(NTG_2020_fr_DEER[#All],MATCH(1,(NTG_2020_Map!$AK196=NTG_2020_fr_DEER[[#All],[NTG_ID]])*(NTG_2020_Map!$AL196=NTG_2020_fr_DEER[[#All],[Version]]),0),MATCH(AY$2,NTG_2020_fr_DEER[#Headers],0))</f>
        <v>45448.631355127312</v>
      </c>
      <c r="AZ196" s="48" t="str" cm="1">
        <f t="array" ref="AZ196">INDEX(NTG_2020_fr_DEER[#All],MATCH(1,(NTG_2020_Map!$AK196=NTG_2020_fr_DEER[[#All],[NTG_ID]])*(NTG_2020_Map!$AL196=NTG_2020_fr_DEER[[#All],[Version]]),0),MATCH(AZ$2,NTG_2020_fr_DEER[#Headers],0))</f>
        <v/>
      </c>
      <c r="BA196" s="48" t="str" cm="1">
        <f t="array" ref="BA196">INDEX(NTG_2020_fr_DEER[#All],MATCH(1,(NTG_2020_Map!$AK196=NTG_2020_fr_DEER[[#All],[NTG_ID]])*(NTG_2020_Map!$AL196=NTG_2020_fr_DEER[[#All],[Version]]),0),MATCH(BA$2,NTG_2020_fr_DEER[#Headers],0))</f>
        <v>Deemed Ex Ante Team</v>
      </c>
      <c r="BB196" s="50" cm="1">
        <f t="array" ref="BB196">INDEX(NTG_2020_fr_DEER[#All],MATCH(1,(NTG_2020_Map!$AK196=NTG_2020_fr_DEER[[#All],[NTG_ID]])*(NTG_2020_Map!$AL196=NTG_2020_fr_DEER[[#All],[Version]]),0),MATCH(BB$2,NTG_2020_fr_DEER[#Headers],0))</f>
        <v>45448.631355127312</v>
      </c>
      <c r="BC196" s="48" t="str" cm="1">
        <f t="array" ref="BC196">INDEX(NTG_2020_fr_DEER[#All],MATCH(1,(NTG_2020_Map!$AK196=NTG_2020_fr_DEER[[#All],[NTG_ID]])*(NTG_2020_Map!$AL196=NTG_2020_fr_DEER[[#All],[Version]]),0),MATCH(BC$2,NTG_2020_fr_DEER[#Headers],0))</f>
        <v/>
      </c>
      <c r="BD196" s="48" t="str" cm="1">
        <f t="array" ref="BD196">INDEX(NTG_2020_fr_DEER[#All],MATCH(1,(NTG_2020_Map!$AK194=NTG_2020_fr_DEER[[#All],[NTG_ID]])*(NTG_2020_Map!$AL194=NTG_2020_fr_DEER[[#All],[Version]]),0),MATCH(BD$2,NTG_2020_fr_DEER[#Headers],0))</f>
        <v>Deemed Ex Ante Team</v>
      </c>
    </row>
    <row r="197" spans="1:61" ht="31.5" hidden="1">
      <c r="A197" s="42" t="str">
        <f t="shared" si="40"/>
        <v/>
      </c>
      <c r="B197" s="43" t="str">
        <f t="shared" si="40"/>
        <v/>
      </c>
      <c r="C197" s="43"/>
      <c r="D197" s="43" t="str">
        <f t="shared" si="47"/>
        <v/>
      </c>
      <c r="E197" s="43"/>
      <c r="F197" s="43" t="str">
        <f t="shared" si="48"/>
        <v/>
      </c>
      <c r="G197" s="43"/>
      <c r="H197" s="43" t="str">
        <f t="shared" si="41"/>
        <v/>
      </c>
      <c r="I197" s="43" t="str">
        <f t="shared" si="41"/>
        <v/>
      </c>
      <c r="J197" s="43"/>
      <c r="K197" s="43" t="str">
        <f t="shared" si="43"/>
        <v/>
      </c>
      <c r="L197" s="43" t="str">
        <f t="shared" si="43"/>
        <v/>
      </c>
      <c r="M197" s="43" t="str">
        <f t="shared" si="43"/>
        <v/>
      </c>
      <c r="N197" s="105" t="str">
        <f t="shared" si="43"/>
        <v/>
      </c>
      <c r="O197" s="106" t="str">
        <f t="shared" si="43"/>
        <v/>
      </c>
      <c r="P197" s="113">
        <f t="shared" si="43"/>
        <v>1</v>
      </c>
      <c r="Q197" s="42" t="str">
        <f t="shared" si="44"/>
        <v/>
      </c>
      <c r="R197" s="43">
        <f t="shared" si="44"/>
        <v>1</v>
      </c>
      <c r="S197" s="43" t="str">
        <f t="shared" si="44"/>
        <v/>
      </c>
      <c r="T197" s="43" t="str">
        <f t="shared" si="44"/>
        <v/>
      </c>
      <c r="U197" s="43" t="str">
        <f t="shared" si="44"/>
        <v/>
      </c>
      <c r="V197" s="43" t="str">
        <f t="shared" si="44"/>
        <v/>
      </c>
      <c r="W197" s="43" t="str">
        <f t="shared" si="44"/>
        <v/>
      </c>
      <c r="X197" s="44">
        <f t="shared" si="44"/>
        <v>1</v>
      </c>
      <c r="Y197" s="42" t="str">
        <f t="shared" si="45"/>
        <v/>
      </c>
      <c r="Z197" s="43" t="str">
        <f t="shared" si="45"/>
        <v/>
      </c>
      <c r="AA197" s="43" t="str">
        <f t="shared" si="45"/>
        <v/>
      </c>
      <c r="AB197" s="43" t="str">
        <f t="shared" si="45"/>
        <v/>
      </c>
      <c r="AC197" s="105" t="str">
        <f t="shared" si="45"/>
        <v/>
      </c>
      <c r="AD197" s="106">
        <f t="shared" si="45"/>
        <v>1</v>
      </c>
      <c r="AE197" s="106">
        <f t="shared" si="45"/>
        <v>1</v>
      </c>
      <c r="AF197" s="106">
        <f t="shared" si="45"/>
        <v>1</v>
      </c>
      <c r="AG197" s="106">
        <f t="shared" si="45"/>
        <v>1</v>
      </c>
      <c r="AH197" s="107">
        <f t="shared" si="45"/>
        <v>1</v>
      </c>
      <c r="AI197" s="96" t="str">
        <f t="shared" si="46"/>
        <v/>
      </c>
      <c r="AJ197" s="45" t="str">
        <f t="shared" si="49"/>
        <v/>
      </c>
      <c r="AK197" s="52" t="s">
        <v>463</v>
      </c>
      <c r="AL197" s="46" t="s">
        <v>698</v>
      </c>
      <c r="AM197" s="47">
        <v>46023</v>
      </c>
      <c r="AN197" s="47" t="str" cm="1">
        <f t="array" ref="AN197">IF(INDEX(NTG_2020_fr_DEER[#All],MATCH(1,(NTG_2020_Map!$AK197=NTG_2020_fr_DEER[[#All],[NTG_ID]])*(NTG_2020_Map!$AL197=NTG_2020_fr_DEER[[#All],[Version]]),0),MATCH(AN$2,NTG_2020_fr_DEER[#Headers],0))=0,"",INDEX(NTG_2020_fr_DEER[#All],MATCH(1,(NTG_2020_Map!$AK197=NTG_2020_fr_DEER[[#All],[NTG_ID]])*(NTG_2020_Map!$AL197=NTG_2020_fr_DEER[[#All],[Version]]),0),MATCH(AN$2,NTG_2020_fr_DEER[#Headers],0)))</f>
        <v/>
      </c>
      <c r="AO197" s="101" cm="1">
        <f t="array" ref="AO197">INDEX(NTG_2020_fr_DEER[#All],MATCH(1,(NTG_2020_Map!$AK197=NTG_2020_fr_DEER[[#All],[NTG_ID]])*(NTG_2020_Map!$AL197=NTG_2020_fr_DEER[[#All],[Version]]),0),MATCH(AO$2,NTG_2020_fr_DEER[#Headers],0))</f>
        <v>0.4</v>
      </c>
      <c r="AP197" s="101" cm="1">
        <f t="array" ref="AP197">INDEX(NTG_2020_fr_DEER[#All],MATCH(1,(NTG_2020_Map!$AK197=NTG_2020_fr_DEER[[#All],[NTG_ID]])*(NTG_2020_Map!$AL197=NTG_2020_fr_DEER[[#All],[Version]]),0),MATCH(AP$2,NTG_2020_fr_DEER[#Headers],0))</f>
        <v>0.4</v>
      </c>
      <c r="AQ197" s="48" t="str" cm="1">
        <f t="array" ref="AQ197">INDEX(NTG_2020_fr_DEER[#All],MATCH(1,(NTG_2020_Map!$AK197=NTG_2020_fr_DEER[[#All],[NTG_ID]])*(NTG_2020_Map!$AL197=NTG_2020_fr_DEER[[#All],[Version]]),0),MATCH(AQ$2,NTG_2020_fr_DEER[#Headers],0))</f>
        <v>Residential tankless water heaters</v>
      </c>
      <c r="AR197" s="48" t="str" cm="1">
        <f t="array" ref="AR197">INDEX(NTG_2020_fr_DEER[#All],MATCH(1,(NTG_2020_Map!$AK197=NTG_2020_fr_DEER[[#All],[NTG_ID]])*(NTG_2020_Map!$AL197=NTG_2020_fr_DEER[[#All],[Version]]),0),MATCH(AR$2,NTG_2020_fr_DEER[#Headers],0))</f>
        <v>Deem</v>
      </c>
      <c r="AS197" s="48" t="str" cm="1">
        <f t="array" ref="AS197">INDEX(NTG_2020_fr_DEER[#All],MATCH(1,(NTG_2020_Map!$AK197=NTG_2020_fr_DEER[[#All],[NTG_ID]])*(NTG_2020_Map!$AL197=NTG_2020_fr_DEER[[#All],[Version]]),0),MATCH(AS$2,NTG_2020_fr_DEER[#Headers],0))</f>
        <v>AR|NR</v>
      </c>
      <c r="AT197" s="48" t="str" cm="1">
        <f t="array" ref="AT197">INDEX(NTG_2020_fr_DEER[#All],MATCH(1,(NTG_2020_Map!$AK197=NTG_2020_fr_DEER[[#All],[NTG_ID]])*(NTG_2020_Map!$AL197=NTG_2020_fr_DEER[[#All],[Version]]),0),MATCH(AT$2,NTG_2020_fr_DEER[#Headers],0))</f>
        <v>Up-Manuf|Mid-Distr|Mid-Retail|Down|DI</v>
      </c>
      <c r="AU197" s="48" cm="1">
        <f t="array" ref="AU197">INDEX(NTG_2020_fr_DEER[#All],MATCH(1,(NTG_2020_Map!$AK197=NTG_2020_fr_DEER[[#All],[NTG_ID]])*(NTG_2020_Map!$AL197=NTG_2020_fr_DEER[[#All],[Version]]),0),MATCH(AU$2,NTG_2020_fr_DEER[#Headers],0))</f>
        <v>0</v>
      </c>
      <c r="AV197" s="49" t="str" cm="1">
        <f t="array" ref="AV197">INDEX(NTG_2020_fr_DEER[#All],MATCH(1,(NTG_2020_Map!$AK197=NTG_2020_fr_DEER[[#All],[NTG_ID]])*(NTG_2020_Map!$AL197=NTG_2020_fr_DEER[[#All],[Version]]),0),MATCH(AV$2,NTG_2020_fr_DEER[#Headers],0))</f>
        <v>1</v>
      </c>
      <c r="AW197" s="49" t="str" cm="1">
        <f t="array" ref="AW197">INDEX(NTG_2020_fr_DEER[#All],MATCH(1,(NTG_2020_Map!$AK197=NTG_2020_fr_DEER[[#All],[NTG_ID]])*(NTG_2020_Map!$AL197=NTG_2020_fr_DEER[[#All],[Version]]),0),MATCH(AW$2,NTG_2020_fr_DEER[#Headers],0))</f>
        <v>1</v>
      </c>
      <c r="AX197" s="49" t="str" cm="1">
        <f t="array" ref="AX197">INDEX(NTG_2020_fr_DEER[#All],MATCH(1,(NTG_2020_Map!$AK197=NTG_2020_fr_DEER[[#All],[NTG_ID]])*(NTG_2020_Map!$AL197=NTG_2020_fr_DEER[[#All],[Version]]),0),MATCH(AX$2,NTG_2020_fr_DEER[#Headers],0))</f>
        <v>1</v>
      </c>
      <c r="AY197" s="50" cm="1">
        <f t="array" ref="AY197">INDEX(NTG_2020_fr_DEER[#All],MATCH(1,(NTG_2020_Map!$AK197=NTG_2020_fr_DEER[[#All],[NTG_ID]])*(NTG_2020_Map!$AL197=NTG_2020_fr_DEER[[#All],[Version]]),0),MATCH(AY$2,NTG_2020_fr_DEER[#Headers],0))</f>
        <v>45448.631355127312</v>
      </c>
      <c r="AZ197" s="48" t="str" cm="1">
        <f t="array" ref="AZ197">INDEX(NTG_2020_fr_DEER[#All],MATCH(1,(NTG_2020_Map!$AK197=NTG_2020_fr_DEER[[#All],[NTG_ID]])*(NTG_2020_Map!$AL197=NTG_2020_fr_DEER[[#All],[Version]]),0),MATCH(AZ$2,NTG_2020_fr_DEER[#Headers],0))</f>
        <v/>
      </c>
      <c r="BA197" s="48" t="str" cm="1">
        <f t="array" ref="BA197">INDEX(NTG_2020_fr_DEER[#All],MATCH(1,(NTG_2020_Map!$AK197=NTG_2020_fr_DEER[[#All],[NTG_ID]])*(NTG_2020_Map!$AL197=NTG_2020_fr_DEER[[#All],[Version]]),0),MATCH(BA$2,NTG_2020_fr_DEER[#Headers],0))</f>
        <v>Deemed Ex Ante Team</v>
      </c>
      <c r="BB197" s="50" cm="1">
        <f t="array" ref="BB197">INDEX(NTG_2020_fr_DEER[#All],MATCH(1,(NTG_2020_Map!$AK197=NTG_2020_fr_DEER[[#All],[NTG_ID]])*(NTG_2020_Map!$AL197=NTG_2020_fr_DEER[[#All],[Version]]),0),MATCH(BB$2,NTG_2020_fr_DEER[#Headers],0))</f>
        <v>45448.631355127312</v>
      </c>
      <c r="BC197" s="48" t="str" cm="1">
        <f t="array" ref="BC197">INDEX(NTG_2020_fr_DEER[#All],MATCH(1,(NTG_2020_Map!$AK197=NTG_2020_fr_DEER[[#All],[NTG_ID]])*(NTG_2020_Map!$AL197=NTG_2020_fr_DEER[[#All],[Version]]),0),MATCH(BC$2,NTG_2020_fr_DEER[#Headers],0))</f>
        <v>Per Resolution E-5152 DEER2023 Update, pp. A-31-32, per "Impact Evaluation of Water Heating Measures - Residential Sector - Program Year 2019," CALMAC ID: CPU0233.01, 2021-06-21, p. 6.</v>
      </c>
      <c r="BD197" s="48" t="str" cm="1">
        <f t="array" ref="BD197">INDEX(NTG_2020_fr_DEER[#All],MATCH(1,(NTG_2020_Map!$AK195=NTG_2020_fr_DEER[[#All],[NTG_ID]])*(NTG_2020_Map!$AL195=NTG_2020_fr_DEER[[#All],[Version]]),0),MATCH(BD$2,NTG_2020_fr_DEER[#Headers],0))</f>
        <v>Deemed Ex Ante Team</v>
      </c>
    </row>
    <row r="198" spans="1:61" ht="31.5" hidden="1">
      <c r="A198" s="42" t="str">
        <f t="shared" si="40"/>
        <v/>
      </c>
      <c r="B198" s="43" t="str">
        <f t="shared" si="40"/>
        <v/>
      </c>
      <c r="C198" s="43"/>
      <c r="D198" s="43" t="str">
        <f t="shared" si="47"/>
        <v/>
      </c>
      <c r="E198" s="43"/>
      <c r="F198" s="43" t="str">
        <f t="shared" si="48"/>
        <v/>
      </c>
      <c r="G198" s="43"/>
      <c r="H198" s="43" t="str">
        <f t="shared" si="41"/>
        <v/>
      </c>
      <c r="I198" s="43" t="str">
        <f t="shared" si="41"/>
        <v/>
      </c>
      <c r="J198" s="43"/>
      <c r="K198" s="43" t="str">
        <f t="shared" si="43"/>
        <v/>
      </c>
      <c r="L198" s="43" t="str">
        <f t="shared" si="43"/>
        <v/>
      </c>
      <c r="M198" s="43" t="str">
        <f t="shared" si="43"/>
        <v/>
      </c>
      <c r="N198" s="105" t="str">
        <f t="shared" si="43"/>
        <v/>
      </c>
      <c r="O198" s="106" t="str">
        <f t="shared" si="43"/>
        <v/>
      </c>
      <c r="P198" s="113">
        <f t="shared" si="43"/>
        <v>1</v>
      </c>
      <c r="Q198" s="42" t="str">
        <f t="shared" si="44"/>
        <v/>
      </c>
      <c r="R198" s="43">
        <f t="shared" si="44"/>
        <v>1</v>
      </c>
      <c r="S198" s="43" t="str">
        <f t="shared" si="44"/>
        <v/>
      </c>
      <c r="T198" s="43" t="str">
        <f t="shared" si="44"/>
        <v/>
      </c>
      <c r="U198" s="43" t="str">
        <f t="shared" si="44"/>
        <v/>
      </c>
      <c r="V198" s="43" t="str">
        <f t="shared" si="44"/>
        <v/>
      </c>
      <c r="W198" s="43" t="str">
        <f t="shared" si="44"/>
        <v/>
      </c>
      <c r="X198" s="44">
        <f t="shared" si="44"/>
        <v>1</v>
      </c>
      <c r="Y198" s="42" t="str">
        <f t="shared" si="45"/>
        <v/>
      </c>
      <c r="Z198" s="43" t="str">
        <f t="shared" si="45"/>
        <v/>
      </c>
      <c r="AA198" s="43" t="str">
        <f t="shared" si="45"/>
        <v/>
      </c>
      <c r="AB198" s="43" t="str">
        <f t="shared" si="45"/>
        <v/>
      </c>
      <c r="AC198" s="105" t="str">
        <f t="shared" si="45"/>
        <v/>
      </c>
      <c r="AD198" s="106">
        <f t="shared" si="45"/>
        <v>1</v>
      </c>
      <c r="AE198" s="106">
        <f t="shared" si="45"/>
        <v>1</v>
      </c>
      <c r="AF198" s="106">
        <f t="shared" si="45"/>
        <v>1</v>
      </c>
      <c r="AG198" s="106">
        <f t="shared" si="45"/>
        <v>1</v>
      </c>
      <c r="AH198" s="107">
        <f t="shared" si="45"/>
        <v>1</v>
      </c>
      <c r="AI198" s="96" t="str">
        <f t="shared" si="46"/>
        <v/>
      </c>
      <c r="AJ198" s="45" t="str">
        <f t="shared" si="49"/>
        <v/>
      </c>
      <c r="AK198" s="52" t="s">
        <v>461</v>
      </c>
      <c r="AL198" s="46" t="s">
        <v>698</v>
      </c>
      <c r="AM198" s="47">
        <v>46023</v>
      </c>
      <c r="AN198" s="47" t="str" cm="1">
        <f t="array" ref="AN198">IF(INDEX(NTG_2020_fr_DEER[#All],MATCH(1,(NTG_2020_Map!$AK198=NTG_2020_fr_DEER[[#All],[NTG_ID]])*(NTG_2020_Map!$AL198=NTG_2020_fr_DEER[[#All],[Version]]),0),MATCH(AN$2,NTG_2020_fr_DEER[#Headers],0))=0,"",INDEX(NTG_2020_fr_DEER[#All],MATCH(1,(NTG_2020_Map!$AK198=NTG_2020_fr_DEER[[#All],[NTG_ID]])*(NTG_2020_Map!$AL198=NTG_2020_fr_DEER[[#All],[Version]]),0),MATCH(AN$2,NTG_2020_fr_DEER[#Headers],0)))</f>
        <v/>
      </c>
      <c r="AO198" s="101" cm="1">
        <f t="array" ref="AO198">INDEX(NTG_2020_fr_DEER[#All],MATCH(1,(NTG_2020_Map!$AK198=NTG_2020_fr_DEER[[#All],[NTG_ID]])*(NTG_2020_Map!$AL198=NTG_2020_fr_DEER[[#All],[Version]]),0),MATCH(AO$2,NTG_2020_fr_DEER[#Headers],0))</f>
        <v>0.4</v>
      </c>
      <c r="AP198" s="101" cm="1">
        <f t="array" ref="AP198">INDEX(NTG_2020_fr_DEER[#All],MATCH(1,(NTG_2020_Map!$AK198=NTG_2020_fr_DEER[[#All],[NTG_ID]])*(NTG_2020_Map!$AL198=NTG_2020_fr_DEER[[#All],[Version]]),0),MATCH(AP$2,NTG_2020_fr_DEER[#Headers],0))</f>
        <v>0.4</v>
      </c>
      <c r="AQ198" s="48" t="str" cm="1">
        <f t="array" ref="AQ198">INDEX(NTG_2020_fr_DEER[#All],MATCH(1,(NTG_2020_Map!$AK198=NTG_2020_fr_DEER[[#All],[NTG_ID]])*(NTG_2020_Map!$AL198=NTG_2020_fr_DEER[[#All],[Version]]),0),MATCH(AQ$2,NTG_2020_fr_DEER[#Headers],0))</f>
        <v>Residential storage water heaters</v>
      </c>
      <c r="AR198" s="48" t="str" cm="1">
        <f t="array" ref="AR198">INDEX(NTG_2020_fr_DEER[#All],MATCH(1,(NTG_2020_Map!$AK198=NTG_2020_fr_DEER[[#All],[NTG_ID]])*(NTG_2020_Map!$AL198=NTG_2020_fr_DEER[[#All],[Version]]),0),MATCH(AR$2,NTG_2020_fr_DEER[#Headers],0))</f>
        <v>Deem</v>
      </c>
      <c r="AS198" s="48" t="str" cm="1">
        <f t="array" ref="AS198">INDEX(NTG_2020_fr_DEER[#All],MATCH(1,(NTG_2020_Map!$AK198=NTG_2020_fr_DEER[[#All],[NTG_ID]])*(NTG_2020_Map!$AL198=NTG_2020_fr_DEER[[#All],[Version]]),0),MATCH(AS$2,NTG_2020_fr_DEER[#Headers],0))</f>
        <v>AR|NR</v>
      </c>
      <c r="AT198" s="48" t="str" cm="1">
        <f t="array" ref="AT198">INDEX(NTG_2020_fr_DEER[#All],MATCH(1,(NTG_2020_Map!$AK198=NTG_2020_fr_DEER[[#All],[NTG_ID]])*(NTG_2020_Map!$AL198=NTG_2020_fr_DEER[[#All],[Version]]),0),MATCH(AT$2,NTG_2020_fr_DEER[#Headers],0))</f>
        <v>Up-Manuf|Mid-Distr|Mid-Retail|Down|DI</v>
      </c>
      <c r="AU198" s="48" cm="1">
        <f t="array" ref="AU198">INDEX(NTG_2020_fr_DEER[#All],MATCH(1,(NTG_2020_Map!$AK198=NTG_2020_fr_DEER[[#All],[NTG_ID]])*(NTG_2020_Map!$AL198=NTG_2020_fr_DEER[[#All],[Version]]),0),MATCH(AU$2,NTG_2020_fr_DEER[#Headers],0))</f>
        <v>0</v>
      </c>
      <c r="AV198" s="49" t="str" cm="1">
        <f t="array" ref="AV198">INDEX(NTG_2020_fr_DEER[#All],MATCH(1,(NTG_2020_Map!$AK198=NTG_2020_fr_DEER[[#All],[NTG_ID]])*(NTG_2020_Map!$AL198=NTG_2020_fr_DEER[[#All],[Version]]),0),MATCH(AV$2,NTG_2020_fr_DEER[#Headers],0))</f>
        <v>1</v>
      </c>
      <c r="AW198" s="49" t="str" cm="1">
        <f t="array" ref="AW198">INDEX(NTG_2020_fr_DEER[#All],MATCH(1,(NTG_2020_Map!$AK198=NTG_2020_fr_DEER[[#All],[NTG_ID]])*(NTG_2020_Map!$AL198=NTG_2020_fr_DEER[[#All],[Version]]),0),MATCH(AW$2,NTG_2020_fr_DEER[#Headers],0))</f>
        <v>1</v>
      </c>
      <c r="AX198" s="49" t="str" cm="1">
        <f t="array" ref="AX198">INDEX(NTG_2020_fr_DEER[#All],MATCH(1,(NTG_2020_Map!$AK198=NTG_2020_fr_DEER[[#All],[NTG_ID]])*(NTG_2020_Map!$AL198=NTG_2020_fr_DEER[[#All],[Version]]),0),MATCH(AX$2,NTG_2020_fr_DEER[#Headers],0))</f>
        <v>1</v>
      </c>
      <c r="AY198" s="50" cm="1">
        <f t="array" ref="AY198">INDEX(NTG_2020_fr_DEER[#All],MATCH(1,(NTG_2020_Map!$AK198=NTG_2020_fr_DEER[[#All],[NTG_ID]])*(NTG_2020_Map!$AL198=NTG_2020_fr_DEER[[#All],[Version]]),0),MATCH(AY$2,NTG_2020_fr_DEER[#Headers],0))</f>
        <v>45448.631355127312</v>
      </c>
      <c r="AZ198" s="48" t="str" cm="1">
        <f t="array" ref="AZ198">INDEX(NTG_2020_fr_DEER[#All],MATCH(1,(NTG_2020_Map!$AK198=NTG_2020_fr_DEER[[#All],[NTG_ID]])*(NTG_2020_Map!$AL198=NTG_2020_fr_DEER[[#All],[Version]]),0),MATCH(AZ$2,NTG_2020_fr_DEER[#Headers],0))</f>
        <v/>
      </c>
      <c r="BA198" s="48" t="str" cm="1">
        <f t="array" ref="BA198">INDEX(NTG_2020_fr_DEER[#All],MATCH(1,(NTG_2020_Map!$AK198=NTG_2020_fr_DEER[[#All],[NTG_ID]])*(NTG_2020_Map!$AL198=NTG_2020_fr_DEER[[#All],[Version]]),0),MATCH(BA$2,NTG_2020_fr_DEER[#Headers],0))</f>
        <v>Deemed Ex Ante Team</v>
      </c>
      <c r="BB198" s="50" cm="1">
        <f t="array" ref="BB198">INDEX(NTG_2020_fr_DEER[#All],MATCH(1,(NTG_2020_Map!$AK198=NTG_2020_fr_DEER[[#All],[NTG_ID]])*(NTG_2020_Map!$AL198=NTG_2020_fr_DEER[[#All],[Version]]),0),MATCH(BB$2,NTG_2020_fr_DEER[#Headers],0))</f>
        <v>45448.631355127312</v>
      </c>
      <c r="BC198" s="48" t="str" cm="1">
        <f t="array" ref="BC198">INDEX(NTG_2020_fr_DEER[#All],MATCH(1,(NTG_2020_Map!$AK198=NTG_2020_fr_DEER[[#All],[NTG_ID]])*(NTG_2020_Map!$AL198=NTG_2020_fr_DEER[[#All],[Version]]),0),MATCH(BC$2,NTG_2020_fr_DEER[#Headers],0))</f>
        <v>Per Resolution E-5152 DEER2023 Update, pp. A-31-32, per "Impact Evaluation of Water Heating Measures - Residential Sector - Program Year 2019," CALMAC ID: CPU0233.01, 2021-06-21, p. 6.</v>
      </c>
      <c r="BD198" s="48" t="str" cm="1">
        <f t="array" ref="BD198">INDEX(NTG_2020_fr_DEER[#All],MATCH(1,(NTG_2020_Map!$AK196=NTG_2020_fr_DEER[[#All],[NTG_ID]])*(NTG_2020_Map!$AL196=NTG_2020_fr_DEER[[#All],[Version]]),0),MATCH(BD$2,NTG_2020_fr_DEER[#Headers],0))</f>
        <v>Deemed Ex Ante Team</v>
      </c>
    </row>
    <row r="199" spans="1:61" ht="31.5" hidden="1">
      <c r="A199" s="42" t="str">
        <f t="shared" si="40"/>
        <v/>
      </c>
      <c r="B199" s="43" t="str">
        <f t="shared" si="40"/>
        <v/>
      </c>
      <c r="C199" s="43"/>
      <c r="D199" s="43" t="str">
        <f t="shared" si="47"/>
        <v/>
      </c>
      <c r="E199" s="43"/>
      <c r="F199" s="43" t="str">
        <f t="shared" si="48"/>
        <v/>
      </c>
      <c r="G199" s="43"/>
      <c r="H199" s="43" t="str">
        <f t="shared" si="41"/>
        <v/>
      </c>
      <c r="I199" s="43" t="str">
        <f t="shared" si="41"/>
        <v/>
      </c>
      <c r="J199" s="43"/>
      <c r="K199" s="43" t="str">
        <f t="shared" si="43"/>
        <v/>
      </c>
      <c r="L199" s="43" t="str">
        <f t="shared" si="43"/>
        <v/>
      </c>
      <c r="M199" s="43" t="str">
        <f t="shared" si="43"/>
        <v/>
      </c>
      <c r="N199" s="105" t="str">
        <f t="shared" si="43"/>
        <v/>
      </c>
      <c r="O199" s="106" t="str">
        <f t="shared" si="43"/>
        <v/>
      </c>
      <c r="P199" s="113">
        <f t="shared" si="43"/>
        <v>1</v>
      </c>
      <c r="Q199" s="42">
        <f t="shared" si="44"/>
        <v>1</v>
      </c>
      <c r="R199" s="43" t="str">
        <f t="shared" si="44"/>
        <v/>
      </c>
      <c r="S199" s="43" t="str">
        <f t="shared" si="44"/>
        <v/>
      </c>
      <c r="T199" s="43" t="str">
        <f t="shared" si="44"/>
        <v/>
      </c>
      <c r="U199" s="43" t="str">
        <f t="shared" si="44"/>
        <v/>
      </c>
      <c r="V199" s="43" t="str">
        <f t="shared" si="44"/>
        <v/>
      </c>
      <c r="W199" s="43" t="str">
        <f t="shared" si="44"/>
        <v/>
      </c>
      <c r="X199" s="44" t="str">
        <f t="shared" si="44"/>
        <v/>
      </c>
      <c r="Y199" s="42" t="str">
        <f t="shared" si="45"/>
        <v/>
      </c>
      <c r="Z199" s="43" t="str">
        <f t="shared" si="45"/>
        <v/>
      </c>
      <c r="AA199" s="43" t="str">
        <f t="shared" si="45"/>
        <v/>
      </c>
      <c r="AB199" s="43" t="str">
        <f t="shared" si="45"/>
        <v/>
      </c>
      <c r="AC199" s="105" t="str">
        <f t="shared" si="45"/>
        <v/>
      </c>
      <c r="AD199" s="106" t="str">
        <f t="shared" si="45"/>
        <v/>
      </c>
      <c r="AE199" s="106" t="str">
        <f t="shared" si="45"/>
        <v/>
      </c>
      <c r="AF199" s="106" t="str">
        <f t="shared" si="45"/>
        <v/>
      </c>
      <c r="AG199" s="106" t="str">
        <f t="shared" si="45"/>
        <v/>
      </c>
      <c r="AH199" s="107">
        <f t="shared" si="45"/>
        <v>1</v>
      </c>
      <c r="AI199" s="96" t="str">
        <f t="shared" si="46"/>
        <v/>
      </c>
      <c r="AJ199" s="45" t="str">
        <f t="shared" si="49"/>
        <v/>
      </c>
      <c r="AK199" s="52" t="s">
        <v>459</v>
      </c>
      <c r="AL199" s="46" t="s">
        <v>698</v>
      </c>
      <c r="AM199" s="47">
        <v>46023</v>
      </c>
      <c r="AN199" s="47" t="str" cm="1">
        <f t="array" ref="AN199">IF(INDEX(NTG_2020_fr_DEER[#All],MATCH(1,(NTG_2020_Map!$AK199=NTG_2020_fr_DEER[[#All],[NTG_ID]])*(NTG_2020_Map!$AL199=NTG_2020_fr_DEER[[#All],[Version]]),0),MATCH(AN$2,NTG_2020_fr_DEER[#Headers],0))=0,"",INDEX(NTG_2020_fr_DEER[#All],MATCH(1,(NTG_2020_Map!$AK199=NTG_2020_fr_DEER[[#All],[NTG_ID]])*(NTG_2020_Map!$AL199=NTG_2020_fr_DEER[[#All],[Version]]),0),MATCH(AN$2,NTG_2020_fr_DEER[#Headers],0)))</f>
        <v/>
      </c>
      <c r="AO199" s="101" cm="1">
        <f t="array" ref="AO199">INDEX(NTG_2020_fr_DEER[#All],MATCH(1,(NTG_2020_Map!$AK199=NTG_2020_fr_DEER[[#All],[NTG_ID]])*(NTG_2020_Map!$AL199=NTG_2020_fr_DEER[[#All],[Version]]),0),MATCH(AO$2,NTG_2020_fr_DEER[#Headers],0))</f>
        <v>1</v>
      </c>
      <c r="AP199" s="101" cm="1">
        <f t="array" ref="AP199">INDEX(NTG_2020_fr_DEER[#All],MATCH(1,(NTG_2020_Map!$AK199=NTG_2020_fr_DEER[[#All],[NTG_ID]])*(NTG_2020_Map!$AL199=NTG_2020_fr_DEER[[#All],[Version]]),0),MATCH(AP$2,NTG_2020_fr_DEER[#Headers],0))</f>
        <v>1</v>
      </c>
      <c r="AQ199" s="48" t="str" cm="1">
        <f t="array" ref="AQ199">INDEX(NTG_2020_fr_DEER[#All],MATCH(1,(NTG_2020_Map!$AK199=NTG_2020_fr_DEER[[#All],[NTG_ID]])*(NTG_2020_Map!$AL199=NTG_2020_fr_DEER[[#All],[Version]]),0),MATCH(AQ$2,NTG_2020_fr_DEER[#Headers],0))</f>
        <v>Residential demand control for multifamily recirculation pump</v>
      </c>
      <c r="AR199" s="48" t="str" cm="1">
        <f t="array" ref="AR199">INDEX(NTG_2020_fr_DEER[#All],MATCH(1,(NTG_2020_Map!$AK199=NTG_2020_fr_DEER[[#All],[NTG_ID]])*(NTG_2020_Map!$AL199=NTG_2020_fr_DEER[[#All],[Version]]),0),MATCH(AR$2,NTG_2020_fr_DEER[#Headers],0))</f>
        <v>Deem</v>
      </c>
      <c r="AS199" s="48" t="str" cm="1">
        <f t="array" ref="AS199">INDEX(NTG_2020_fr_DEER[#All],MATCH(1,(NTG_2020_Map!$AK199=NTG_2020_fr_DEER[[#All],[NTG_ID]])*(NTG_2020_Map!$AL199=NTG_2020_fr_DEER[[#All],[Version]]),0),MATCH(AS$2,NTG_2020_fr_DEER[#Headers],0))</f>
        <v>AOE</v>
      </c>
      <c r="AT199" s="48" t="str" cm="1">
        <f t="array" ref="AT199">INDEX(NTG_2020_fr_DEER[#All],MATCH(1,(NTG_2020_Map!$AK199=NTG_2020_fr_DEER[[#All],[NTG_ID]])*(NTG_2020_Map!$AL199=NTG_2020_fr_DEER[[#All],[Version]]),0),MATCH(AT$2,NTG_2020_fr_DEER[#Headers],0))</f>
        <v>DI</v>
      </c>
      <c r="AU199" s="48" cm="1">
        <f t="array" ref="AU199">INDEX(NTG_2020_fr_DEER[#All],MATCH(1,(NTG_2020_Map!$AK199=NTG_2020_fr_DEER[[#All],[NTG_ID]])*(NTG_2020_Map!$AL199=NTG_2020_fr_DEER[[#All],[Version]]),0),MATCH(AU$2,NTG_2020_fr_DEER[#Headers],0))</f>
        <v>0</v>
      </c>
      <c r="AV199" s="49" t="str" cm="1">
        <f t="array" ref="AV199">INDEX(NTG_2020_fr_DEER[#All],MATCH(1,(NTG_2020_Map!$AK199=NTG_2020_fr_DEER[[#All],[NTG_ID]])*(NTG_2020_Map!$AL199=NTG_2020_fr_DEER[[#All],[Version]]),0),MATCH(AV$2,NTG_2020_fr_DEER[#Headers],0))</f>
        <v>1</v>
      </c>
      <c r="AW199" s="49" t="str" cm="1">
        <f t="array" ref="AW199">INDEX(NTG_2020_fr_DEER[#All],MATCH(1,(NTG_2020_Map!$AK199=NTG_2020_fr_DEER[[#All],[NTG_ID]])*(NTG_2020_Map!$AL199=NTG_2020_fr_DEER[[#All],[Version]]),0),MATCH(AW$2,NTG_2020_fr_DEER[#Headers],0))</f>
        <v>1</v>
      </c>
      <c r="AX199" s="49" t="str" cm="1">
        <f t="array" ref="AX199">INDEX(NTG_2020_fr_DEER[#All],MATCH(1,(NTG_2020_Map!$AK199=NTG_2020_fr_DEER[[#All],[NTG_ID]])*(NTG_2020_Map!$AL199=NTG_2020_fr_DEER[[#All],[Version]]),0),MATCH(AX$2,NTG_2020_fr_DEER[#Headers],0))</f>
        <v>1</v>
      </c>
      <c r="AY199" s="50" cm="1">
        <f t="array" ref="AY199">INDEX(NTG_2020_fr_DEER[#All],MATCH(1,(NTG_2020_Map!$AK199=NTG_2020_fr_DEER[[#All],[NTG_ID]])*(NTG_2020_Map!$AL199=NTG_2020_fr_DEER[[#All],[Version]]),0),MATCH(AY$2,NTG_2020_fr_DEER[#Headers],0))</f>
        <v>45448.631355127312</v>
      </c>
      <c r="AZ199" s="48" t="str" cm="1">
        <f t="array" ref="AZ199">INDEX(NTG_2020_fr_DEER[#All],MATCH(1,(NTG_2020_Map!$AK199=NTG_2020_fr_DEER[[#All],[NTG_ID]])*(NTG_2020_Map!$AL199=NTG_2020_fr_DEER[[#All],[Version]]),0),MATCH(AZ$2,NTG_2020_fr_DEER[#Headers],0))</f>
        <v/>
      </c>
      <c r="BA199" s="48" t="str" cm="1">
        <f t="array" ref="BA199">INDEX(NTG_2020_fr_DEER[#All],MATCH(1,(NTG_2020_Map!$AK199=NTG_2020_fr_DEER[[#All],[NTG_ID]])*(NTG_2020_Map!$AL199=NTG_2020_fr_DEER[[#All],[Version]]),0),MATCH(BA$2,NTG_2020_fr_DEER[#Headers],0))</f>
        <v>Deemed Ex Ante Team</v>
      </c>
      <c r="BB199" s="50" cm="1">
        <f t="array" ref="BB199">INDEX(NTG_2020_fr_DEER[#All],MATCH(1,(NTG_2020_Map!$AK199=NTG_2020_fr_DEER[[#All],[NTG_ID]])*(NTG_2020_Map!$AL199=NTG_2020_fr_DEER[[#All],[Version]]),0),MATCH(BB$2,NTG_2020_fr_DEER[#Headers],0))</f>
        <v>45448.631355127312</v>
      </c>
      <c r="BC199" s="48" t="str" cm="1">
        <f t="array" ref="BC199">INDEX(NTG_2020_fr_DEER[#All],MATCH(1,(NTG_2020_Map!$AK199=NTG_2020_fr_DEER[[#All],[NTG_ID]])*(NTG_2020_Map!$AL199=NTG_2020_fr_DEER[[#All],[Version]]),0),MATCH(BC$2,NTG_2020_fr_DEER[#Headers],0))</f>
        <v>Per Resolution E-5152 DEER2023 Update, pp. A-31-32, per "Impact Evaluation of Water Heating Measures - Residential Sector - Program Year 2019," CALMAC ID: CPU0233.01, 2021-06-21, p. 6.</v>
      </c>
      <c r="BD199" s="48" t="str" cm="1">
        <f t="array" ref="BD199">INDEX(NTG_2020_fr_DEER[#All],MATCH(1,(NTG_2020_Map!$AK197=NTG_2020_fr_DEER[[#All],[NTG_ID]])*(NTG_2020_Map!$AL197=NTG_2020_fr_DEER[[#All],[Version]]),0),MATCH(BD$2,NTG_2020_fr_DEER[#Headers],0))</f>
        <v>Deemed Ex Ante Team</v>
      </c>
    </row>
    <row r="200" spans="1:61" ht="31.5" hidden="1">
      <c r="A200" s="42" t="str">
        <f t="shared" si="40"/>
        <v/>
      </c>
      <c r="B200" s="43" t="str">
        <f t="shared" si="40"/>
        <v/>
      </c>
      <c r="C200" s="43"/>
      <c r="D200" s="43" t="str">
        <f t="shared" si="47"/>
        <v/>
      </c>
      <c r="E200" s="43"/>
      <c r="F200" s="43" t="str">
        <f t="shared" si="48"/>
        <v/>
      </c>
      <c r="G200" s="43"/>
      <c r="H200" s="43" t="str">
        <f t="shared" si="41"/>
        <v/>
      </c>
      <c r="I200" s="43" t="str">
        <f t="shared" si="41"/>
        <v/>
      </c>
      <c r="J200" s="43"/>
      <c r="K200" s="43" t="str">
        <f t="shared" si="43"/>
        <v/>
      </c>
      <c r="L200" s="43" t="str">
        <f t="shared" si="43"/>
        <v/>
      </c>
      <c r="M200" s="43" t="str">
        <f t="shared" si="43"/>
        <v/>
      </c>
      <c r="N200" s="105" t="str">
        <f t="shared" si="43"/>
        <v/>
      </c>
      <c r="O200" s="106" t="str">
        <f t="shared" si="43"/>
        <v/>
      </c>
      <c r="P200" s="113">
        <f t="shared" si="43"/>
        <v>1</v>
      </c>
      <c r="Q200" s="42">
        <f t="shared" si="44"/>
        <v>1</v>
      </c>
      <c r="R200" s="43" t="str">
        <f t="shared" si="44"/>
        <v/>
      </c>
      <c r="S200" s="43" t="str">
        <f t="shared" si="44"/>
        <v/>
      </c>
      <c r="T200" s="43" t="str">
        <f t="shared" si="44"/>
        <v/>
      </c>
      <c r="U200" s="43" t="str">
        <f t="shared" si="44"/>
        <v/>
      </c>
      <c r="V200" s="43" t="str">
        <f t="shared" si="44"/>
        <v/>
      </c>
      <c r="W200" s="43" t="str">
        <f t="shared" si="44"/>
        <v/>
      </c>
      <c r="X200" s="44" t="str">
        <f t="shared" si="44"/>
        <v/>
      </c>
      <c r="Y200" s="42" t="str">
        <f t="shared" si="45"/>
        <v/>
      </c>
      <c r="Z200" s="43" t="str">
        <f t="shared" si="45"/>
        <v/>
      </c>
      <c r="AA200" s="43" t="str">
        <f t="shared" si="45"/>
        <v/>
      </c>
      <c r="AB200" s="43" t="str">
        <f t="shared" si="45"/>
        <v/>
      </c>
      <c r="AC200" s="105" t="str">
        <f t="shared" si="45"/>
        <v/>
      </c>
      <c r="AD200" s="106" t="str">
        <f t="shared" si="45"/>
        <v/>
      </c>
      <c r="AE200" s="106" t="str">
        <f t="shared" si="45"/>
        <v/>
      </c>
      <c r="AF200" s="106" t="str">
        <f t="shared" si="45"/>
        <v/>
      </c>
      <c r="AG200" s="106" t="str">
        <f t="shared" si="45"/>
        <v/>
      </c>
      <c r="AH200" s="107">
        <f t="shared" si="45"/>
        <v>1</v>
      </c>
      <c r="AI200" s="96" t="str">
        <f t="shared" si="46"/>
        <v/>
      </c>
      <c r="AJ200" s="45" t="str">
        <f t="shared" si="49"/>
        <v/>
      </c>
      <c r="AK200" s="52" t="s">
        <v>457</v>
      </c>
      <c r="AL200" s="46" t="s">
        <v>698</v>
      </c>
      <c r="AM200" s="47">
        <v>46023</v>
      </c>
      <c r="AN200" s="47" t="str" cm="1">
        <f t="array" ref="AN200">IF(INDEX(NTG_2020_fr_DEER[#All],MATCH(1,(NTG_2020_Map!$AK200=NTG_2020_fr_DEER[[#All],[NTG_ID]])*(NTG_2020_Map!$AL200=NTG_2020_fr_DEER[[#All],[Version]]),0),MATCH(AN$2,NTG_2020_fr_DEER[#Headers],0))=0,"",INDEX(NTG_2020_fr_DEER[#All],MATCH(1,(NTG_2020_Map!$AK200=NTG_2020_fr_DEER[[#All],[NTG_ID]])*(NTG_2020_Map!$AL200=NTG_2020_fr_DEER[[#All],[Version]]),0),MATCH(AN$2,NTG_2020_fr_DEER[#Headers],0)))</f>
        <v/>
      </c>
      <c r="AO200" s="101" cm="1">
        <f t="array" ref="AO200">INDEX(NTG_2020_fr_DEER[#All],MATCH(1,(NTG_2020_Map!$AK200=NTG_2020_fr_DEER[[#All],[NTG_ID]])*(NTG_2020_Map!$AL200=NTG_2020_fr_DEER[[#All],[Version]]),0),MATCH(AO$2,NTG_2020_fr_DEER[#Headers],0))</f>
        <v>0.94</v>
      </c>
      <c r="AP200" s="101" cm="1">
        <f t="array" ref="AP200">INDEX(NTG_2020_fr_DEER[#All],MATCH(1,(NTG_2020_Map!$AK200=NTG_2020_fr_DEER[[#All],[NTG_ID]])*(NTG_2020_Map!$AL200=NTG_2020_fr_DEER[[#All],[Version]]),0),MATCH(AP$2,NTG_2020_fr_DEER[#Headers],0))</f>
        <v>0.94</v>
      </c>
      <c r="AQ200" s="48" t="str" cm="1">
        <f t="array" ref="AQ200">INDEX(NTG_2020_fr_DEER[#All],MATCH(1,(NTG_2020_Map!$AK200=NTG_2020_fr_DEER[[#All],[NTG_ID]])*(NTG_2020_Map!$AL200=NTG_2020_fr_DEER[[#All],[Version]]),0),MATCH(AQ$2,NTG_2020_fr_DEER[#Headers],0))</f>
        <v>Residential multifamily temperature controller</v>
      </c>
      <c r="AR200" s="48" t="str" cm="1">
        <f t="array" ref="AR200">INDEX(NTG_2020_fr_DEER[#All],MATCH(1,(NTG_2020_Map!$AK200=NTG_2020_fr_DEER[[#All],[NTG_ID]])*(NTG_2020_Map!$AL200=NTG_2020_fr_DEER[[#All],[Version]]),0),MATCH(AR$2,NTG_2020_fr_DEER[#Headers],0))</f>
        <v>Deem</v>
      </c>
      <c r="AS200" s="48" t="str" cm="1">
        <f t="array" ref="AS200">INDEX(NTG_2020_fr_DEER[#All],MATCH(1,(NTG_2020_Map!$AK200=NTG_2020_fr_DEER[[#All],[NTG_ID]])*(NTG_2020_Map!$AL200=NTG_2020_fr_DEER[[#All],[Version]]),0),MATCH(AS$2,NTG_2020_fr_DEER[#Headers],0))</f>
        <v>AOE</v>
      </c>
      <c r="AT200" s="48" t="str" cm="1">
        <f t="array" ref="AT200">INDEX(NTG_2020_fr_DEER[#All],MATCH(1,(NTG_2020_Map!$AK200=NTG_2020_fr_DEER[[#All],[NTG_ID]])*(NTG_2020_Map!$AL200=NTG_2020_fr_DEER[[#All],[Version]]),0),MATCH(AT$2,NTG_2020_fr_DEER[#Headers],0))</f>
        <v>DI</v>
      </c>
      <c r="AU200" s="48" cm="1">
        <f t="array" ref="AU200">INDEX(NTG_2020_fr_DEER[#All],MATCH(1,(NTG_2020_Map!$AK200=NTG_2020_fr_DEER[[#All],[NTG_ID]])*(NTG_2020_Map!$AL200=NTG_2020_fr_DEER[[#All],[Version]]),0),MATCH(AU$2,NTG_2020_fr_DEER[#Headers],0))</f>
        <v>0</v>
      </c>
      <c r="AV200" s="49" t="str" cm="1">
        <f t="array" ref="AV200">INDEX(NTG_2020_fr_DEER[#All],MATCH(1,(NTG_2020_Map!$AK200=NTG_2020_fr_DEER[[#All],[NTG_ID]])*(NTG_2020_Map!$AL200=NTG_2020_fr_DEER[[#All],[Version]]),0),MATCH(AV$2,NTG_2020_fr_DEER[#Headers],0))</f>
        <v>1</v>
      </c>
      <c r="AW200" s="49" t="str" cm="1">
        <f t="array" ref="AW200">INDEX(NTG_2020_fr_DEER[#All],MATCH(1,(NTG_2020_Map!$AK200=NTG_2020_fr_DEER[[#All],[NTG_ID]])*(NTG_2020_Map!$AL200=NTG_2020_fr_DEER[[#All],[Version]]),0),MATCH(AW$2,NTG_2020_fr_DEER[#Headers],0))</f>
        <v>1</v>
      </c>
      <c r="AX200" s="49" t="str" cm="1">
        <f t="array" ref="AX200">INDEX(NTG_2020_fr_DEER[#All],MATCH(1,(NTG_2020_Map!$AK200=NTG_2020_fr_DEER[[#All],[NTG_ID]])*(NTG_2020_Map!$AL200=NTG_2020_fr_DEER[[#All],[Version]]),0),MATCH(AX$2,NTG_2020_fr_DEER[#Headers],0))</f>
        <v>1</v>
      </c>
      <c r="AY200" s="50" cm="1">
        <f t="array" ref="AY200">INDEX(NTG_2020_fr_DEER[#All],MATCH(1,(NTG_2020_Map!$AK200=NTG_2020_fr_DEER[[#All],[NTG_ID]])*(NTG_2020_Map!$AL200=NTG_2020_fr_DEER[[#All],[Version]]),0),MATCH(AY$2,NTG_2020_fr_DEER[#Headers],0))</f>
        <v>45448.631355127312</v>
      </c>
      <c r="AZ200" s="48" t="str" cm="1">
        <f t="array" ref="AZ200">INDEX(NTG_2020_fr_DEER[#All],MATCH(1,(NTG_2020_Map!$AK200=NTG_2020_fr_DEER[[#All],[NTG_ID]])*(NTG_2020_Map!$AL200=NTG_2020_fr_DEER[[#All],[Version]]),0),MATCH(AZ$2,NTG_2020_fr_DEER[#Headers],0))</f>
        <v/>
      </c>
      <c r="BA200" s="48" t="str" cm="1">
        <f t="array" ref="BA200">INDEX(NTG_2020_fr_DEER[#All],MATCH(1,(NTG_2020_Map!$AK200=NTG_2020_fr_DEER[[#All],[NTG_ID]])*(NTG_2020_Map!$AL200=NTG_2020_fr_DEER[[#All],[Version]]),0),MATCH(BA$2,NTG_2020_fr_DEER[#Headers],0))</f>
        <v>Deemed Ex Ante Team</v>
      </c>
      <c r="BB200" s="50" cm="1">
        <f t="array" ref="BB200">INDEX(NTG_2020_fr_DEER[#All],MATCH(1,(NTG_2020_Map!$AK200=NTG_2020_fr_DEER[[#All],[NTG_ID]])*(NTG_2020_Map!$AL200=NTG_2020_fr_DEER[[#All],[Version]]),0),MATCH(BB$2,NTG_2020_fr_DEER[#Headers],0))</f>
        <v>45448.631355127312</v>
      </c>
      <c r="BC200" s="48" t="str" cm="1">
        <f t="array" ref="BC200">INDEX(NTG_2020_fr_DEER[#All],MATCH(1,(NTG_2020_Map!$AK200=NTG_2020_fr_DEER[[#All],[NTG_ID]])*(NTG_2020_Map!$AL200=NTG_2020_fr_DEER[[#All],[Version]]),0),MATCH(BC$2,NTG_2020_fr_DEER[#Headers],0))</f>
        <v>Per Resolution E-5152 DEER2023 Update, pp. A-31-32, per "Impact Evaluation of Water Heating Measures - Residential Sector - Program Year 2019," CALMAC ID: CPU0233.01, 2021-06-21, p. 6.</v>
      </c>
      <c r="BD200" s="48" t="str" cm="1">
        <f t="array" ref="BD200">INDEX(NTG_2020_fr_DEER[#All],MATCH(1,(NTG_2020_Map!$AK198=NTG_2020_fr_DEER[[#All],[NTG_ID]])*(NTG_2020_Map!$AL198=NTG_2020_fr_DEER[[#All],[Version]]),0),MATCH(BD$2,NTG_2020_fr_DEER[#Headers],0))</f>
        <v>Deemed Ex Ante Team</v>
      </c>
    </row>
    <row r="201" spans="1:61" ht="42" hidden="1">
      <c r="A201" s="42" t="str">
        <f t="shared" si="40"/>
        <v/>
      </c>
      <c r="B201" s="43" t="str">
        <f t="shared" si="40"/>
        <v/>
      </c>
      <c r="C201" s="43"/>
      <c r="D201" s="43">
        <f t="shared" si="47"/>
        <v>1</v>
      </c>
      <c r="E201" s="43"/>
      <c r="F201" s="43">
        <f t="shared" si="48"/>
        <v>1</v>
      </c>
      <c r="G201" s="43"/>
      <c r="H201" s="43" t="str">
        <f t="shared" si="41"/>
        <v/>
      </c>
      <c r="I201" s="43" t="str">
        <f t="shared" si="41"/>
        <v/>
      </c>
      <c r="J201" s="43"/>
      <c r="K201" s="43" t="str">
        <f t="shared" si="43"/>
        <v/>
      </c>
      <c r="L201" s="43" t="str">
        <f t="shared" si="43"/>
        <v/>
      </c>
      <c r="M201" s="43" t="str">
        <f t="shared" si="43"/>
        <v/>
      </c>
      <c r="N201" s="105" t="str">
        <f t="shared" si="43"/>
        <v/>
      </c>
      <c r="O201" s="106" t="str">
        <f t="shared" si="43"/>
        <v/>
      </c>
      <c r="P201" s="113" t="str">
        <f t="shared" si="43"/>
        <v/>
      </c>
      <c r="Q201" s="42">
        <f t="shared" si="44"/>
        <v>1</v>
      </c>
      <c r="R201" s="43">
        <f t="shared" si="44"/>
        <v>1</v>
      </c>
      <c r="S201" s="43">
        <f t="shared" si="44"/>
        <v>1</v>
      </c>
      <c r="T201" s="43">
        <f t="shared" si="44"/>
        <v>1</v>
      </c>
      <c r="U201" s="43">
        <f t="shared" si="44"/>
        <v>1</v>
      </c>
      <c r="V201" s="43">
        <f t="shared" si="44"/>
        <v>1</v>
      </c>
      <c r="W201" s="43" t="str">
        <f t="shared" si="44"/>
        <v/>
      </c>
      <c r="X201" s="44">
        <f t="shared" si="44"/>
        <v>1</v>
      </c>
      <c r="Y201" s="42" t="str">
        <f t="shared" si="45"/>
        <v/>
      </c>
      <c r="Z201" s="43" t="str">
        <f t="shared" si="45"/>
        <v/>
      </c>
      <c r="AA201" s="43" t="str">
        <f t="shared" si="45"/>
        <v/>
      </c>
      <c r="AB201" s="43" t="str">
        <f t="shared" si="45"/>
        <v/>
      </c>
      <c r="AC201" s="105" t="str">
        <f t="shared" si="45"/>
        <v/>
      </c>
      <c r="AD201" s="106">
        <f t="shared" si="45"/>
        <v>1</v>
      </c>
      <c r="AE201" s="106">
        <f t="shared" si="45"/>
        <v>1</v>
      </c>
      <c r="AF201" s="106">
        <f t="shared" si="45"/>
        <v>1</v>
      </c>
      <c r="AG201" s="106">
        <f t="shared" si="45"/>
        <v>1</v>
      </c>
      <c r="AH201" s="107">
        <f t="shared" si="45"/>
        <v>1</v>
      </c>
      <c r="AI201" s="96" t="str">
        <f t="shared" si="46"/>
        <v/>
      </c>
      <c r="AJ201" s="45">
        <f t="shared" si="49"/>
        <v>1</v>
      </c>
      <c r="AK201" s="52" t="s">
        <v>76</v>
      </c>
      <c r="AL201" s="46" t="s">
        <v>698</v>
      </c>
      <c r="AM201" s="47">
        <v>46023</v>
      </c>
      <c r="AN201" s="47" t="str" cm="1">
        <f t="array" ref="AN201">IF(INDEX(NTG_2020_fr_DEER[#All],MATCH(1,(NTG_2020_Map!$AK201=NTG_2020_fr_DEER[[#All],[NTG_ID]])*(NTG_2020_Map!$AL201=NTG_2020_fr_DEER[[#All],[Version]]),0),MATCH(AN$2,NTG_2020_fr_DEER[#Headers],0))=0,"",INDEX(NTG_2020_fr_DEER[#All],MATCH(1,(NTG_2020_Map!$AK201=NTG_2020_fr_DEER[[#All],[NTG_ID]])*(NTG_2020_Map!$AL201=NTG_2020_fr_DEER[[#All],[Version]]),0),MATCH(AN$2,NTG_2020_fr_DEER[#Headers],0)))</f>
        <v/>
      </c>
      <c r="AO201" s="101" cm="1">
        <f t="array" ref="AO201">INDEX(NTG_2020_fr_DEER[#All],MATCH(1,(NTG_2020_Map!$AK201=NTG_2020_fr_DEER[[#All],[NTG_ID]])*(NTG_2020_Map!$AL201=NTG_2020_fr_DEER[[#All],[Version]]),0),MATCH(AO$2,NTG_2020_fr_DEER[#Headers],0))</f>
        <v>0.55000000000000004</v>
      </c>
      <c r="AP201" s="101" cm="1">
        <f t="array" ref="AP201">INDEX(NTG_2020_fr_DEER[#All],MATCH(1,(NTG_2020_Map!$AK201=NTG_2020_fr_DEER[[#All],[NTG_ID]])*(NTG_2020_Map!$AL201=NTG_2020_fr_DEER[[#All],[Version]]),0),MATCH(AP$2,NTG_2020_fr_DEER[#Headers],0))</f>
        <v>0.55000000000000004</v>
      </c>
      <c r="AQ201" s="48" t="str" cm="1">
        <f t="array" ref="AQ201">INDEX(NTG_2020_fr_DEER[#All],MATCH(1,(NTG_2020_Map!$AK201=NTG_2020_fr_DEER[[#All],[NTG_ID]])*(NTG_2020_Map!$AL201=NTG_2020_fr_DEER[[#All],[Version]]),0),MATCH(AQ$2,NTG_2020_fr_DEER[#Headers],0))</f>
        <v>Measures at multi-family building (E-4952)</v>
      </c>
      <c r="AR201" s="48" t="str" cm="1">
        <f t="array" ref="AR201">INDEX(NTG_2020_fr_DEER[#All],MATCH(1,(NTG_2020_Map!$AK201=NTG_2020_fr_DEER[[#All],[NTG_ID]])*(NTG_2020_Map!$AL201=NTG_2020_fr_DEER[[#All],[Version]]),0),MATCH(AR$2,NTG_2020_fr_DEER[#Headers],0))</f>
        <v>Cust-NMEC-Pop|Cust-NMEC-Site</v>
      </c>
      <c r="AS201" s="48" t="str" cm="1">
        <f t="array" ref="AS201">INDEX(NTG_2020_fr_DEER[#All],MATCH(1,(NTG_2020_Map!$AK201=NTG_2020_fr_DEER[[#All],[NTG_ID]])*(NTG_2020_Map!$AL201=NTG_2020_fr_DEER[[#All],[Version]]),0),MATCH(AS$2,NTG_2020_fr_DEER[#Headers],0))</f>
        <v>AOE|AR|BRO-Bhv|BRO-Op|BRO-RCx|BW|NR</v>
      </c>
      <c r="AT201" s="48" t="str" cm="1">
        <f t="array" ref="AT201">INDEX(NTG_2020_fr_DEER[#All],MATCH(1,(NTG_2020_Map!$AK201=NTG_2020_fr_DEER[[#All],[NTG_ID]])*(NTG_2020_Map!$AL201=NTG_2020_fr_DEER[[#All],[Version]]),0),MATCH(AT$2,NTG_2020_fr_DEER[#Headers],0))</f>
        <v>Up-Manuf|Mid-Distr|Mid-Retail|Down|DI</v>
      </c>
      <c r="AU201" s="48" cm="1">
        <f t="array" ref="AU201">INDEX(NTG_2020_fr_DEER[#All],MATCH(1,(NTG_2020_Map!$AK201=NTG_2020_fr_DEER[[#All],[NTG_ID]])*(NTG_2020_Map!$AL201=NTG_2020_fr_DEER[[#All],[Version]]),0),MATCH(AU$2,NTG_2020_fr_DEER[#Headers],0))</f>
        <v>0</v>
      </c>
      <c r="AV201" s="49" t="str" cm="1">
        <f t="array" ref="AV201">INDEX(NTG_2020_fr_DEER[#All],MATCH(1,(NTG_2020_Map!$AK201=NTG_2020_fr_DEER[[#All],[NTG_ID]])*(NTG_2020_Map!$AL201=NTG_2020_fr_DEER[[#All],[Version]]),0),MATCH(AV$2,NTG_2020_fr_DEER[#Headers],0))</f>
        <v>1</v>
      </c>
      <c r="AW201" s="49" t="str" cm="1">
        <f t="array" ref="AW201">INDEX(NTG_2020_fr_DEER[#All],MATCH(1,(NTG_2020_Map!$AK201=NTG_2020_fr_DEER[[#All],[NTG_ID]])*(NTG_2020_Map!$AL201=NTG_2020_fr_DEER[[#All],[Version]]),0),MATCH(AW$2,NTG_2020_fr_DEER[#Headers],0))</f>
        <v>1</v>
      </c>
      <c r="AX201" s="49" t="str" cm="1">
        <f t="array" ref="AX201">INDEX(NTG_2020_fr_DEER[#All],MATCH(1,(NTG_2020_Map!$AK201=NTG_2020_fr_DEER[[#All],[NTG_ID]])*(NTG_2020_Map!$AL201=NTG_2020_fr_DEER[[#All],[Version]]),0),MATCH(AX$2,NTG_2020_fr_DEER[#Headers],0))</f>
        <v>1</v>
      </c>
      <c r="AY201" s="50" cm="1">
        <f t="array" ref="AY201">INDEX(NTG_2020_fr_DEER[#All],MATCH(1,(NTG_2020_Map!$AK201=NTG_2020_fr_DEER[[#All],[NTG_ID]])*(NTG_2020_Map!$AL201=NTG_2020_fr_DEER[[#All],[Version]]),0),MATCH(AY$2,NTG_2020_fr_DEER[#Headers],0))</f>
        <v>45448.631355127312</v>
      </c>
      <c r="AZ201" s="48" t="str" cm="1">
        <f t="array" ref="AZ201">INDEX(NTG_2020_fr_DEER[#All],MATCH(1,(NTG_2020_Map!$AK201=NTG_2020_fr_DEER[[#All],[NTG_ID]])*(NTG_2020_Map!$AL201=NTG_2020_fr_DEER[[#All],[Version]]),0),MATCH(AZ$2,NTG_2020_fr_DEER[#Headers],0))</f>
        <v/>
      </c>
      <c r="BA201" s="48" t="str" cm="1">
        <f t="array" ref="BA201">INDEX(NTG_2020_fr_DEER[#All],MATCH(1,(NTG_2020_Map!$AK201=NTG_2020_fr_DEER[[#All],[NTG_ID]])*(NTG_2020_Map!$AL201=NTG_2020_fr_DEER[[#All],[Version]]),0),MATCH(BA$2,NTG_2020_fr_DEER[#Headers],0))</f>
        <v>Deemed Ex Ante Team</v>
      </c>
      <c r="BB201" s="50" cm="1">
        <f t="array" ref="BB201">INDEX(NTG_2020_fr_DEER[#All],MATCH(1,(NTG_2020_Map!$AK201=NTG_2020_fr_DEER[[#All],[NTG_ID]])*(NTG_2020_Map!$AL201=NTG_2020_fr_DEER[[#All],[Version]]),0),MATCH(BB$2,NTG_2020_fr_DEER[#Headers],0))</f>
        <v>45448.631355127312</v>
      </c>
      <c r="BC201" s="48" t="str" cm="1">
        <f t="array" ref="BC201">INDEX(NTG_2020_fr_DEER[#All],MATCH(1,(NTG_2020_Map!$AK201=NTG_2020_fr_DEER[[#All],[NTG_ID]])*(NTG_2020_Map!$AL201=NTG_2020_fr_DEER[[#All],[Version]]),0),MATCH(BC$2,NTG_2020_fr_DEER[#Headers],0))</f>
        <v/>
      </c>
      <c r="BD201" s="48" t="str" cm="1">
        <f t="array" ref="BD201">INDEX(NTG_2020_fr_DEER[#All],MATCH(1,(NTG_2020_Map!$AK199=NTG_2020_fr_DEER[[#All],[NTG_ID]])*(NTG_2020_Map!$AL199=NTG_2020_fr_DEER[[#All],[Version]]),0),MATCH(BD$2,NTG_2020_fr_DEER[#Headers],0))</f>
        <v>Deemed Ex Ante Team</v>
      </c>
    </row>
    <row r="202" spans="1:61" ht="31.5" hidden="1">
      <c r="A202" s="42" t="str">
        <f t="shared" si="40"/>
        <v/>
      </c>
      <c r="B202" s="43" t="str">
        <f t="shared" si="40"/>
        <v/>
      </c>
      <c r="C202" s="43"/>
      <c r="D202" s="43" t="str">
        <f t="shared" si="47"/>
        <v/>
      </c>
      <c r="E202" s="43"/>
      <c r="F202" s="43" t="str">
        <f t="shared" si="48"/>
        <v/>
      </c>
      <c r="G202" s="43"/>
      <c r="H202" s="43" t="str">
        <f t="shared" si="41"/>
        <v/>
      </c>
      <c r="I202" s="43" t="str">
        <f t="shared" si="41"/>
        <v/>
      </c>
      <c r="J202" s="43"/>
      <c r="K202" s="43" t="str">
        <f t="shared" si="43"/>
        <v/>
      </c>
      <c r="L202" s="43" t="str">
        <f t="shared" si="43"/>
        <v/>
      </c>
      <c r="M202" s="43" t="str">
        <f t="shared" si="43"/>
        <v/>
      </c>
      <c r="N202" s="105" t="str">
        <f t="shared" si="43"/>
        <v/>
      </c>
      <c r="O202" s="106" t="str">
        <f t="shared" si="43"/>
        <v/>
      </c>
      <c r="P202" s="113">
        <f t="shared" si="43"/>
        <v>1</v>
      </c>
      <c r="Q202" s="42" t="str">
        <f t="shared" si="44"/>
        <v/>
      </c>
      <c r="R202" s="43" t="str">
        <f t="shared" si="44"/>
        <v/>
      </c>
      <c r="S202" s="43" t="str">
        <f t="shared" si="44"/>
        <v/>
      </c>
      <c r="T202" s="43" t="str">
        <f t="shared" si="44"/>
        <v/>
      </c>
      <c r="U202" s="43" t="str">
        <f t="shared" si="44"/>
        <v/>
      </c>
      <c r="V202" s="43">
        <f t="shared" si="44"/>
        <v>1</v>
      </c>
      <c r="W202" s="43" t="str">
        <f t="shared" si="44"/>
        <v/>
      </c>
      <c r="X202" s="44" t="str">
        <f t="shared" si="44"/>
        <v/>
      </c>
      <c r="Y202" s="42" t="str">
        <f t="shared" si="45"/>
        <v/>
      </c>
      <c r="Z202" s="43" t="str">
        <f t="shared" si="45"/>
        <v/>
      </c>
      <c r="AA202" s="43" t="str">
        <f t="shared" si="45"/>
        <v/>
      </c>
      <c r="AB202" s="43" t="str">
        <f t="shared" si="45"/>
        <v/>
      </c>
      <c r="AC202" s="105" t="str">
        <f t="shared" si="45"/>
        <v/>
      </c>
      <c r="AD202" s="106" t="str">
        <f t="shared" si="45"/>
        <v/>
      </c>
      <c r="AE202" s="106" t="str">
        <f t="shared" si="45"/>
        <v/>
      </c>
      <c r="AF202" s="106" t="str">
        <f t="shared" si="45"/>
        <v/>
      </c>
      <c r="AG202" s="106">
        <f t="shared" si="45"/>
        <v>1</v>
      </c>
      <c r="AH202" s="107">
        <f t="shared" si="45"/>
        <v>1</v>
      </c>
      <c r="AI202" s="96" t="str">
        <f t="shared" si="46"/>
        <v/>
      </c>
      <c r="AJ202" s="45" t="str">
        <f t="shared" si="49"/>
        <v/>
      </c>
      <c r="AK202" s="52" t="s">
        <v>47</v>
      </c>
      <c r="AL202" s="46" t="s">
        <v>698</v>
      </c>
      <c r="AM202" s="47">
        <v>46023</v>
      </c>
      <c r="AN202" s="47" t="str" cm="1">
        <f t="array" ref="AN202">IF(INDEX(NTG_2020_fr_DEER[#All],MATCH(1,(NTG_2020_Map!$AK202=NTG_2020_fr_DEER[[#All],[NTG_ID]])*(NTG_2020_Map!$AL202=NTG_2020_fr_DEER[[#All],[Version]]),0),MATCH(AN$2,NTG_2020_fr_DEER[#Headers],0))=0,"",INDEX(NTG_2020_fr_DEER[#All],MATCH(1,(NTG_2020_Map!$AK202=NTG_2020_fr_DEER[[#All],[NTG_ID]])*(NTG_2020_Map!$AL202=NTG_2020_fr_DEER[[#All],[Version]]),0),MATCH(AN$2,NTG_2020_fr_DEER[#Headers],0)))</f>
        <v/>
      </c>
      <c r="AO202" s="101" cm="1">
        <f t="array" ref="AO202">INDEX(NTG_2020_fr_DEER[#All],MATCH(1,(NTG_2020_Map!$AK202=NTG_2020_fr_DEER[[#All],[NTG_ID]])*(NTG_2020_Map!$AL202=NTG_2020_fr_DEER[[#All],[Version]]),0),MATCH(AO$2,NTG_2020_fr_DEER[#Headers],0))</f>
        <v>0.28000000000000003</v>
      </c>
      <c r="AP202" s="101" cm="1">
        <f t="array" ref="AP202">INDEX(NTG_2020_fr_DEER[#All],MATCH(1,(NTG_2020_Map!$AK202=NTG_2020_fr_DEER[[#All],[NTG_ID]])*(NTG_2020_Map!$AL202=NTG_2020_fr_DEER[[#All],[Version]]),0),MATCH(AP$2,NTG_2020_fr_DEER[#Headers],0))</f>
        <v>0.28000000000000003</v>
      </c>
      <c r="AQ202" s="48" t="str" cm="1">
        <f t="array" ref="AQ202">INDEX(NTG_2020_fr_DEER[#All],MATCH(1,(NTG_2020_Map!$AK202=NTG_2020_fr_DEER[[#All],[NTG_ID]])*(NTG_2020_Map!$AL202=NTG_2020_fr_DEER[[#All],[Version]]),0),MATCH(AQ$2,NTG_2020_fr_DEER[#Headers],0))</f>
        <v>Wall and Ceiling Insulation</v>
      </c>
      <c r="AR202" s="48" t="str" cm="1">
        <f t="array" ref="AR202">INDEX(NTG_2020_fr_DEER[#All],MATCH(1,(NTG_2020_Map!$AK202=NTG_2020_fr_DEER[[#All],[NTG_ID]])*(NTG_2020_Map!$AL202=NTG_2020_fr_DEER[[#All],[Version]]),0),MATCH(AR$2,NTG_2020_fr_DEER[#Headers],0))</f>
        <v>Deem</v>
      </c>
      <c r="AS202" s="48" t="str" cm="1">
        <f t="array" ref="AS202">INDEX(NTG_2020_fr_DEER[#All],MATCH(1,(NTG_2020_Map!$AK202=NTG_2020_fr_DEER[[#All],[NTG_ID]])*(NTG_2020_Map!$AL202=NTG_2020_fr_DEER[[#All],[Version]]),0),MATCH(AS$2,NTG_2020_fr_DEER[#Headers],0))</f>
        <v>BW</v>
      </c>
      <c r="AT202" s="48" t="str" cm="1">
        <f t="array" ref="AT202">INDEX(NTG_2020_fr_DEER[#All],MATCH(1,(NTG_2020_Map!$AK202=NTG_2020_fr_DEER[[#All],[NTG_ID]])*(NTG_2020_Map!$AL202=NTG_2020_fr_DEER[[#All],[Version]]),0),MATCH(AT$2,NTG_2020_fr_DEER[#Headers],0))</f>
        <v>Down|DI</v>
      </c>
      <c r="AU202" s="48" cm="1">
        <f t="array" ref="AU202">INDEX(NTG_2020_fr_DEER[#All],MATCH(1,(NTG_2020_Map!$AK202=NTG_2020_fr_DEER[[#All],[NTG_ID]])*(NTG_2020_Map!$AL202=NTG_2020_fr_DEER[[#All],[Version]]),0),MATCH(AU$2,NTG_2020_fr_DEER[#Headers],0))</f>
        <v>0</v>
      </c>
      <c r="AV202" s="49" t="str" cm="1">
        <f t="array" ref="AV202">INDEX(NTG_2020_fr_DEER[#All],MATCH(1,(NTG_2020_Map!$AK202=NTG_2020_fr_DEER[[#All],[NTG_ID]])*(NTG_2020_Map!$AL202=NTG_2020_fr_DEER[[#All],[Version]]),0),MATCH(AV$2,NTG_2020_fr_DEER[#Headers],0))</f>
        <v>1</v>
      </c>
      <c r="AW202" s="49" t="str" cm="1">
        <f t="array" ref="AW202">INDEX(NTG_2020_fr_DEER[#All],MATCH(1,(NTG_2020_Map!$AK202=NTG_2020_fr_DEER[[#All],[NTG_ID]])*(NTG_2020_Map!$AL202=NTG_2020_fr_DEER[[#All],[Version]]),0),MATCH(AW$2,NTG_2020_fr_DEER[#Headers],0))</f>
        <v>1</v>
      </c>
      <c r="AX202" s="49" t="str" cm="1">
        <f t="array" ref="AX202">INDEX(NTG_2020_fr_DEER[#All],MATCH(1,(NTG_2020_Map!$AK202=NTG_2020_fr_DEER[[#All],[NTG_ID]])*(NTG_2020_Map!$AL202=NTG_2020_fr_DEER[[#All],[Version]]),0),MATCH(AX$2,NTG_2020_fr_DEER[#Headers],0))</f>
        <v>1</v>
      </c>
      <c r="AY202" s="50" cm="1">
        <f t="array" ref="AY202">INDEX(NTG_2020_fr_DEER[#All],MATCH(1,(NTG_2020_Map!$AK202=NTG_2020_fr_DEER[[#All],[NTG_ID]])*(NTG_2020_Map!$AL202=NTG_2020_fr_DEER[[#All],[Version]]),0),MATCH(AY$2,NTG_2020_fr_DEER[#Headers],0))</f>
        <v>45448.631355127312</v>
      </c>
      <c r="AZ202" s="48" t="str" cm="1">
        <f t="array" ref="AZ202">INDEX(NTG_2020_fr_DEER[#All],MATCH(1,(NTG_2020_Map!$AK202=NTG_2020_fr_DEER[[#All],[NTG_ID]])*(NTG_2020_Map!$AL202=NTG_2020_fr_DEER[[#All],[Version]]),0),MATCH(AZ$2,NTG_2020_fr_DEER[#Headers],0))</f>
        <v/>
      </c>
      <c r="BA202" s="48" t="str" cm="1">
        <f t="array" ref="BA202">INDEX(NTG_2020_fr_DEER[#All],MATCH(1,(NTG_2020_Map!$AK202=NTG_2020_fr_DEER[[#All],[NTG_ID]])*(NTG_2020_Map!$AL202=NTG_2020_fr_DEER[[#All],[Version]]),0),MATCH(BA$2,NTG_2020_fr_DEER[#Headers],0))</f>
        <v>Deemed Ex Ante Team</v>
      </c>
      <c r="BB202" s="50" cm="1">
        <f t="array" ref="BB202">INDEX(NTG_2020_fr_DEER[#All],MATCH(1,(NTG_2020_Map!$AK202=NTG_2020_fr_DEER[[#All],[NTG_ID]])*(NTG_2020_Map!$AL202=NTG_2020_fr_DEER[[#All],[Version]]),0),MATCH(BB$2,NTG_2020_fr_DEER[#Headers],0))</f>
        <v>45448.631355127312</v>
      </c>
      <c r="BC202" s="48" t="str" cm="1">
        <f t="array" ref="BC202">INDEX(NTG_2020_fr_DEER[#All],MATCH(1,(NTG_2020_Map!$AK202=NTG_2020_fr_DEER[[#All],[NTG_ID]])*(NTG_2020_Map!$AL202=NTG_2020_fr_DEER[[#All],[Version]]),0),MATCH(BC$2,NTG_2020_fr_DEER[#Headers],0))</f>
        <v>Per Resolution E-5221 DEER2024</v>
      </c>
      <c r="BD202" s="48" t="str" cm="1">
        <f t="array" ref="BD202">INDEX(NTG_2020_fr_DEER[#All],MATCH(1,(NTG_2020_Map!$AK200=NTG_2020_fr_DEER[[#All],[NTG_ID]])*(NTG_2020_Map!$AL200=NTG_2020_fr_DEER[[#All],[Version]]),0),MATCH(BD$2,NTG_2020_fr_DEER[#Headers],0))</f>
        <v>Deemed Ex Ante Team</v>
      </c>
    </row>
    <row r="203" spans="1:61" ht="42" hidden="1">
      <c r="A203" s="42" t="str">
        <f t="shared" si="40"/>
        <v/>
      </c>
      <c r="B203" s="43">
        <f t="shared" si="40"/>
        <v>1</v>
      </c>
      <c r="C203" s="43"/>
      <c r="D203" s="43" t="str">
        <f t="shared" si="47"/>
        <v/>
      </c>
      <c r="E203" s="43"/>
      <c r="F203" s="43" t="str">
        <f t="shared" si="48"/>
        <v/>
      </c>
      <c r="G203" s="43"/>
      <c r="H203" s="43" t="str">
        <f t="shared" si="41"/>
        <v/>
      </c>
      <c r="I203" s="43" t="str">
        <f t="shared" si="41"/>
        <v/>
      </c>
      <c r="J203" s="43"/>
      <c r="K203" s="43" t="str">
        <f t="shared" si="43"/>
        <v/>
      </c>
      <c r="L203" s="43" t="str">
        <f t="shared" si="43"/>
        <v/>
      </c>
      <c r="M203" s="43" t="str">
        <f t="shared" si="43"/>
        <v/>
      </c>
      <c r="N203" s="105" t="str">
        <f t="shared" si="43"/>
        <v/>
      </c>
      <c r="O203" s="106" t="str">
        <f t="shared" si="43"/>
        <v/>
      </c>
      <c r="P203" s="113" t="str">
        <f t="shared" si="43"/>
        <v/>
      </c>
      <c r="Q203" s="42">
        <f t="shared" si="44"/>
        <v>1</v>
      </c>
      <c r="R203" s="43">
        <f t="shared" si="44"/>
        <v>1</v>
      </c>
      <c r="S203" s="43">
        <f t="shared" si="44"/>
        <v>1</v>
      </c>
      <c r="T203" s="43">
        <f t="shared" si="44"/>
        <v>1</v>
      </c>
      <c r="U203" s="43">
        <f t="shared" si="44"/>
        <v>1</v>
      </c>
      <c r="V203" s="43">
        <f t="shared" si="44"/>
        <v>1</v>
      </c>
      <c r="W203" s="43" t="str">
        <f t="shared" si="44"/>
        <v/>
      </c>
      <c r="X203" s="44">
        <f t="shared" si="44"/>
        <v>1</v>
      </c>
      <c r="Y203" s="42" t="str">
        <f t="shared" si="45"/>
        <v/>
      </c>
      <c r="Z203" s="43" t="str">
        <f t="shared" si="45"/>
        <v/>
      </c>
      <c r="AA203" s="43" t="str">
        <f t="shared" si="45"/>
        <v/>
      </c>
      <c r="AB203" s="43" t="str">
        <f t="shared" si="45"/>
        <v/>
      </c>
      <c r="AC203" s="105" t="str">
        <f t="shared" si="45"/>
        <v/>
      </c>
      <c r="AD203" s="106">
        <f t="shared" si="45"/>
        <v>1</v>
      </c>
      <c r="AE203" s="106">
        <f t="shared" si="45"/>
        <v>1</v>
      </c>
      <c r="AF203" s="106">
        <f t="shared" si="45"/>
        <v>1</v>
      </c>
      <c r="AG203" s="106">
        <f t="shared" si="45"/>
        <v>1</v>
      </c>
      <c r="AH203" s="107">
        <f t="shared" si="45"/>
        <v>1</v>
      </c>
      <c r="AI203" s="96" t="str">
        <f t="shared" si="46"/>
        <v/>
      </c>
      <c r="AJ203" s="45">
        <f t="shared" si="49"/>
        <v>1</v>
      </c>
      <c r="AK203" s="52" t="s">
        <v>108</v>
      </c>
      <c r="AL203" s="46" t="s">
        <v>698</v>
      </c>
      <c r="AM203" s="47">
        <v>46023</v>
      </c>
      <c r="AN203" s="47" t="str" cm="1">
        <f t="array" ref="AN203">IF(INDEX(NTG_2020_fr_DEER[#All],MATCH(1,(NTG_2020_Map!$AK203=NTG_2020_fr_DEER[[#All],[NTG_ID]])*(NTG_2020_Map!$AL203=NTG_2020_fr_DEER[[#All],[Version]]),0),MATCH(AN$2,NTG_2020_fr_DEER[#Headers],0))=0,"",INDEX(NTG_2020_fr_DEER[#All],MATCH(1,(NTG_2020_Map!$AK203=NTG_2020_fr_DEER[[#All],[NTG_ID]])*(NTG_2020_Map!$AL203=NTG_2020_fr_DEER[[#All],[Version]]),0),MATCH(AN$2,NTG_2020_fr_DEER[#Headers],0)))</f>
        <v/>
      </c>
      <c r="AO203" s="101" cm="1">
        <f t="array" ref="AO203">INDEX(NTG_2020_fr_DEER[#All],MATCH(1,(NTG_2020_Map!$AK203=NTG_2020_fr_DEER[[#All],[NTG_ID]])*(NTG_2020_Map!$AL203=NTG_2020_fr_DEER[[#All],[Version]]),0),MATCH(AO$2,NTG_2020_fr_DEER[#Headers],0))</f>
        <v>0.85</v>
      </c>
      <c r="AP203" s="101" cm="1">
        <f t="array" ref="AP203">INDEX(NTG_2020_fr_DEER[#All],MATCH(1,(NTG_2020_Map!$AK203=NTG_2020_fr_DEER[[#All],[NTG_ID]])*(NTG_2020_Map!$AL203=NTG_2020_fr_DEER[[#All],[Version]]),0),MATCH(AP$2,NTG_2020_fr_DEER[#Headers],0))</f>
        <v>0.85</v>
      </c>
      <c r="AQ203" s="48" t="str" cm="1">
        <f t="array" ref="AQ203">INDEX(NTG_2020_fr_DEER[#All],MATCH(1,(NTG_2020_Map!$AK203=NTG_2020_fr_DEER[[#All],[NTG_ID]])*(NTG_2020_Map!$AL203=NTG_2020_fr_DEER[[#All],[Version]]),0),MATCH(AQ$2,NTG_2020_fr_DEER[#Headers],0))</f>
        <v>Measures at single-family home (E-4952)</v>
      </c>
      <c r="AR203" s="48" t="str" cm="1">
        <f t="array" ref="AR203">INDEX(NTG_2020_fr_DEER[#All],MATCH(1,(NTG_2020_Map!$AK203=NTG_2020_fr_DEER[[#All],[NTG_ID]])*(NTG_2020_Map!$AL203=NTG_2020_fr_DEER[[#All],[Version]]),0),MATCH(AR$2,NTG_2020_fr_DEER[#Headers],0))</f>
        <v>Cust-Gen</v>
      </c>
      <c r="AS203" s="48" t="str" cm="1">
        <f t="array" ref="AS203">INDEX(NTG_2020_fr_DEER[#All],MATCH(1,(NTG_2020_Map!$AK203=NTG_2020_fr_DEER[[#All],[NTG_ID]])*(NTG_2020_Map!$AL203=NTG_2020_fr_DEER[[#All],[Version]]),0),MATCH(AS$2,NTG_2020_fr_DEER[#Headers],0))</f>
        <v>AOE|AR|BRO-Bhv|BRO-Op|BRO-RCx|BW|NR</v>
      </c>
      <c r="AT203" s="48" t="str" cm="1">
        <f t="array" ref="AT203">INDEX(NTG_2020_fr_DEER[#All],MATCH(1,(NTG_2020_Map!$AK203=NTG_2020_fr_DEER[[#All],[NTG_ID]])*(NTG_2020_Map!$AL203=NTG_2020_fr_DEER[[#All],[Version]]),0),MATCH(AT$2,NTG_2020_fr_DEER[#Headers],0))</f>
        <v>Up-Manuf|Mid-Distr|Mid-Retail|Down|DI</v>
      </c>
      <c r="AU203" s="48" cm="1">
        <f t="array" ref="AU203">INDEX(NTG_2020_fr_DEER[#All],MATCH(1,(NTG_2020_Map!$AK203=NTG_2020_fr_DEER[[#All],[NTG_ID]])*(NTG_2020_Map!$AL203=NTG_2020_fr_DEER[[#All],[Version]]),0),MATCH(AU$2,NTG_2020_fr_DEER[#Headers],0))</f>
        <v>0</v>
      </c>
      <c r="AV203" s="49" t="str" cm="1">
        <f t="array" ref="AV203">INDEX(NTG_2020_fr_DEER[#All],MATCH(1,(NTG_2020_Map!$AK203=NTG_2020_fr_DEER[[#All],[NTG_ID]])*(NTG_2020_Map!$AL203=NTG_2020_fr_DEER[[#All],[Version]]),0),MATCH(AV$2,NTG_2020_fr_DEER[#Headers],0))</f>
        <v>1</v>
      </c>
      <c r="AW203" s="49" t="str" cm="1">
        <f t="array" ref="AW203">INDEX(NTG_2020_fr_DEER[#All],MATCH(1,(NTG_2020_Map!$AK203=NTG_2020_fr_DEER[[#All],[NTG_ID]])*(NTG_2020_Map!$AL203=NTG_2020_fr_DEER[[#All],[Version]]),0),MATCH(AW$2,NTG_2020_fr_DEER[#Headers],0))</f>
        <v>1</v>
      </c>
      <c r="AX203" s="49" t="str" cm="1">
        <f t="array" ref="AX203">INDEX(NTG_2020_fr_DEER[#All],MATCH(1,(NTG_2020_Map!$AK203=NTG_2020_fr_DEER[[#All],[NTG_ID]])*(NTG_2020_Map!$AL203=NTG_2020_fr_DEER[[#All],[Version]]),0),MATCH(AX$2,NTG_2020_fr_DEER[#Headers],0))</f>
        <v>1</v>
      </c>
      <c r="AY203" s="50" cm="1">
        <f t="array" ref="AY203">INDEX(NTG_2020_fr_DEER[#All],MATCH(1,(NTG_2020_Map!$AK203=NTG_2020_fr_DEER[[#All],[NTG_ID]])*(NTG_2020_Map!$AL203=NTG_2020_fr_DEER[[#All],[Version]]),0),MATCH(AY$2,NTG_2020_fr_DEER[#Headers],0))</f>
        <v>45448.631355127312</v>
      </c>
      <c r="AZ203" s="48" t="str" cm="1">
        <f t="array" ref="AZ203">INDEX(NTG_2020_fr_DEER[#All],MATCH(1,(NTG_2020_Map!$AK203=NTG_2020_fr_DEER[[#All],[NTG_ID]])*(NTG_2020_Map!$AL203=NTG_2020_fr_DEER[[#All],[Version]]),0),MATCH(AZ$2,NTG_2020_fr_DEER[#Headers],0))</f>
        <v/>
      </c>
      <c r="BA203" s="48" t="str" cm="1">
        <f t="array" ref="BA203">INDEX(NTG_2020_fr_DEER[#All],MATCH(1,(NTG_2020_Map!$AK203=NTG_2020_fr_DEER[[#All],[NTG_ID]])*(NTG_2020_Map!$AL203=NTG_2020_fr_DEER[[#All],[Version]]),0),MATCH(BA$2,NTG_2020_fr_DEER[#Headers],0))</f>
        <v>Deemed Ex Ante Team</v>
      </c>
      <c r="BB203" s="50" cm="1">
        <f t="array" ref="BB203">INDEX(NTG_2020_fr_DEER[#All],MATCH(1,(NTG_2020_Map!$AK203=NTG_2020_fr_DEER[[#All],[NTG_ID]])*(NTG_2020_Map!$AL203=NTG_2020_fr_DEER[[#All],[Version]]),0),MATCH(BB$2,NTG_2020_fr_DEER[#Headers],0))</f>
        <v>45448.631355127312</v>
      </c>
      <c r="BC203" s="48" t="str" cm="1">
        <f t="array" ref="BC203">INDEX(NTG_2020_fr_DEER[#All],MATCH(1,(NTG_2020_Map!$AK203=NTG_2020_fr_DEER[[#All],[NTG_ID]])*(NTG_2020_Map!$AL203=NTG_2020_fr_DEER[[#All],[Version]]),0),MATCH(BC$2,NTG_2020_fr_DEER[#Headers],0))</f>
        <v/>
      </c>
      <c r="BD203" s="48" t="str" cm="1">
        <f t="array" ref="BD203">INDEX(NTG_2020_fr_DEER[#All],MATCH(1,(NTG_2020_Map!$AK201=NTG_2020_fr_DEER[[#All],[NTG_ID]])*(NTG_2020_Map!$AL201=NTG_2020_fr_DEER[[#All],[Version]]),0),MATCH(BD$2,NTG_2020_fr_DEER[#Headers],0))</f>
        <v>Deemed Ex Ante Team</v>
      </c>
    </row>
    <row r="204" spans="1:61" ht="42" hidden="1">
      <c r="A204" s="42" t="str">
        <f t="shared" si="40"/>
        <v/>
      </c>
      <c r="B204" s="43" t="str">
        <f t="shared" si="40"/>
        <v/>
      </c>
      <c r="C204" s="43"/>
      <c r="D204" s="43" t="str">
        <f t="shared" si="47"/>
        <v/>
      </c>
      <c r="E204" s="43"/>
      <c r="F204" s="43" t="str">
        <f t="shared" si="48"/>
        <v/>
      </c>
      <c r="G204" s="43"/>
      <c r="H204" s="43" t="str">
        <f t="shared" si="41"/>
        <v/>
      </c>
      <c r="I204" s="43">
        <f t="shared" si="41"/>
        <v>1</v>
      </c>
      <c r="J204" s="43"/>
      <c r="K204" s="43" t="str">
        <f t="shared" si="43"/>
        <v/>
      </c>
      <c r="L204" s="43" t="str">
        <f t="shared" si="43"/>
        <v/>
      </c>
      <c r="M204" s="43" t="str">
        <f t="shared" si="43"/>
        <v/>
      </c>
      <c r="N204" s="105" t="str">
        <f t="shared" si="43"/>
        <v/>
      </c>
      <c r="O204" s="106" t="str">
        <f t="shared" si="43"/>
        <v/>
      </c>
      <c r="P204" s="113" t="str">
        <f t="shared" si="43"/>
        <v/>
      </c>
      <c r="Q204" s="42">
        <f t="shared" si="44"/>
        <v>1</v>
      </c>
      <c r="R204" s="43">
        <f t="shared" si="44"/>
        <v>1</v>
      </c>
      <c r="S204" s="43">
        <f t="shared" si="44"/>
        <v>1</v>
      </c>
      <c r="T204" s="43">
        <f t="shared" si="44"/>
        <v>1</v>
      </c>
      <c r="U204" s="43">
        <f t="shared" si="44"/>
        <v>1</v>
      </c>
      <c r="V204" s="43">
        <f t="shared" si="44"/>
        <v>1</v>
      </c>
      <c r="W204" s="43">
        <f t="shared" si="44"/>
        <v>1</v>
      </c>
      <c r="X204" s="44">
        <f t="shared" si="44"/>
        <v>1</v>
      </c>
      <c r="Y204" s="42" t="str">
        <f t="shared" si="45"/>
        <v/>
      </c>
      <c r="Z204" s="43" t="str">
        <f t="shared" si="45"/>
        <v/>
      </c>
      <c r="AA204" s="43" t="str">
        <f t="shared" si="45"/>
        <v/>
      </c>
      <c r="AB204" s="43" t="str">
        <f t="shared" si="45"/>
        <v/>
      </c>
      <c r="AC204" s="105" t="str">
        <f t="shared" si="45"/>
        <v/>
      </c>
      <c r="AD204" s="106">
        <f t="shared" si="45"/>
        <v>1</v>
      </c>
      <c r="AE204" s="106">
        <f t="shared" si="45"/>
        <v>1</v>
      </c>
      <c r="AF204" s="106">
        <f t="shared" si="45"/>
        <v>1</v>
      </c>
      <c r="AG204" s="106">
        <f t="shared" si="45"/>
        <v>1</v>
      </c>
      <c r="AH204" s="107">
        <f t="shared" si="45"/>
        <v>1</v>
      </c>
      <c r="AI204" s="96" t="str">
        <f t="shared" si="46"/>
        <v/>
      </c>
      <c r="AJ204" s="45">
        <f t="shared" si="49"/>
        <v>1</v>
      </c>
      <c r="AK204" s="52" t="s">
        <v>26</v>
      </c>
      <c r="AL204" s="46" t="s">
        <v>698</v>
      </c>
      <c r="AM204" s="47">
        <v>46023</v>
      </c>
      <c r="AN204" s="47" t="str" cm="1">
        <f t="array" ref="AN204">IF(INDEX(NTG_2020_fr_DEER[#All],MATCH(1,(NTG_2020_Map!$AK204=NTG_2020_fr_DEER[[#All],[NTG_ID]])*(NTG_2020_Map!$AL204=NTG_2020_fr_DEER[[#All],[Version]]),0),MATCH(AN$2,NTG_2020_fr_DEER[#Headers],0))=0,"",INDEX(NTG_2020_fr_DEER[#All],MATCH(1,(NTG_2020_Map!$AK204=NTG_2020_fr_DEER[[#All],[NTG_ID]])*(NTG_2020_Map!$AL204=NTG_2020_fr_DEER[[#All],[Version]]),0),MATCH(AN$2,NTG_2020_fr_DEER[#Headers],0)))</f>
        <v/>
      </c>
      <c r="AO204" s="101" cm="1">
        <f t="array" ref="AO204">INDEX(NTG_2020_fr_DEER[#All],MATCH(1,(NTG_2020_Map!$AK204=NTG_2020_fr_DEER[[#All],[NTG_ID]])*(NTG_2020_Map!$AL204=NTG_2020_fr_DEER[[#All],[Version]]),0),MATCH(AO$2,NTG_2020_fr_DEER[#Headers],0))</f>
        <v>1</v>
      </c>
      <c r="AP204" s="101" cm="1">
        <f t="array" ref="AP204">INDEX(NTG_2020_fr_DEER[#All],MATCH(1,(NTG_2020_Map!$AK204=NTG_2020_fr_DEER[[#All],[NTG_ID]])*(NTG_2020_Map!$AL204=NTG_2020_fr_DEER[[#All],[Version]]),0),MATCH(AP$2,NTG_2020_fr_DEER[#Headers],0))</f>
        <v>1</v>
      </c>
      <c r="AQ204" s="48" t="str" cm="1">
        <f t="array" ref="AQ204">INDEX(NTG_2020_fr_DEER[#All],MATCH(1,(NTG_2020_Map!$AK204=NTG_2020_fr_DEER[[#All],[NTG_ID]])*(NTG_2020_Map!$AL204=NTG_2020_fr_DEER[[#All],[Version]]),0),MATCH(AQ$2,NTG_2020_fr_DEER[#Headers],0))</f>
        <v>Custom strategic energy management measure</v>
      </c>
      <c r="AR204" s="48" t="str" cm="1">
        <f t="array" ref="AR204">INDEX(NTG_2020_fr_DEER[#All],MATCH(1,(NTG_2020_Map!$AK204=NTG_2020_fr_DEER[[#All],[NTG_ID]])*(NTG_2020_Map!$AL204=NTG_2020_fr_DEER[[#All],[Version]]),0),MATCH(AR$2,NTG_2020_fr_DEER[#Headers],0))</f>
        <v>Cust-SEM</v>
      </c>
      <c r="AS204" s="48" t="str" cm="1">
        <f t="array" ref="AS204">INDEX(NTG_2020_fr_DEER[#All],MATCH(1,(NTG_2020_Map!$AK204=NTG_2020_fr_DEER[[#All],[NTG_ID]])*(NTG_2020_Map!$AL204=NTG_2020_fr_DEER[[#All],[Version]]),0),MATCH(AS$2,NTG_2020_fr_DEER[#Headers],0))</f>
        <v>AOE|AR|BRO-Bhv|BRO-Op|BRO-RCx|BW|NC|NR</v>
      </c>
      <c r="AT204" s="48" t="str" cm="1">
        <f t="array" ref="AT204">INDEX(NTG_2020_fr_DEER[#All],MATCH(1,(NTG_2020_Map!$AK204=NTG_2020_fr_DEER[[#All],[NTG_ID]])*(NTG_2020_Map!$AL204=NTG_2020_fr_DEER[[#All],[Version]]),0),MATCH(AT$2,NTG_2020_fr_DEER[#Headers],0))</f>
        <v>Up-Manuf|Mid-Distr|Mid-Retail|Down|DI</v>
      </c>
      <c r="AU204" s="48" cm="1">
        <f t="array" ref="AU204">INDEX(NTG_2020_fr_DEER[#All],MATCH(1,(NTG_2020_Map!$AK204=NTG_2020_fr_DEER[[#All],[NTG_ID]])*(NTG_2020_Map!$AL204=NTG_2020_fr_DEER[[#All],[Version]]),0),MATCH(AU$2,NTG_2020_fr_DEER[#Headers],0))</f>
        <v>0</v>
      </c>
      <c r="AV204" s="49" t="str" cm="1">
        <f t="array" ref="AV204">INDEX(NTG_2020_fr_DEER[#All],MATCH(1,(NTG_2020_Map!$AK204=NTG_2020_fr_DEER[[#All],[NTG_ID]])*(NTG_2020_Map!$AL204=NTG_2020_fr_DEER[[#All],[Version]]),0),MATCH(AV$2,NTG_2020_fr_DEER[#Headers],0))</f>
        <v>1</v>
      </c>
      <c r="AW204" s="49" t="str" cm="1">
        <f t="array" ref="AW204">INDEX(NTG_2020_fr_DEER[#All],MATCH(1,(NTG_2020_Map!$AK204=NTG_2020_fr_DEER[[#All],[NTG_ID]])*(NTG_2020_Map!$AL204=NTG_2020_fr_DEER[[#All],[Version]]),0),MATCH(AW$2,NTG_2020_fr_DEER[#Headers],0))</f>
        <v>1</v>
      </c>
      <c r="AX204" s="49" t="str" cm="1">
        <f t="array" ref="AX204">INDEX(NTG_2020_fr_DEER[#All],MATCH(1,(NTG_2020_Map!$AK204=NTG_2020_fr_DEER[[#All],[NTG_ID]])*(NTG_2020_Map!$AL204=NTG_2020_fr_DEER[[#All],[Version]]),0),MATCH(AX$2,NTG_2020_fr_DEER[#Headers],0))</f>
        <v>1</v>
      </c>
      <c r="AY204" s="50" cm="1">
        <f t="array" ref="AY204">INDEX(NTG_2020_fr_DEER[#All],MATCH(1,(NTG_2020_Map!$AK204=NTG_2020_fr_DEER[[#All],[NTG_ID]])*(NTG_2020_Map!$AL204=NTG_2020_fr_DEER[[#All],[Version]]),0),MATCH(AY$2,NTG_2020_fr_DEER[#Headers],0))</f>
        <v>45448.631355127312</v>
      </c>
      <c r="AZ204" s="48" t="str" cm="1">
        <f t="array" ref="AZ204">INDEX(NTG_2020_fr_DEER[#All],MATCH(1,(NTG_2020_Map!$AK204=NTG_2020_fr_DEER[[#All],[NTG_ID]])*(NTG_2020_Map!$AL204=NTG_2020_fr_DEER[[#All],[Version]]),0),MATCH(AZ$2,NTG_2020_fr_DEER[#Headers],0))</f>
        <v/>
      </c>
      <c r="BA204" s="48" t="str" cm="1">
        <f t="array" ref="BA204">INDEX(NTG_2020_fr_DEER[#All],MATCH(1,(NTG_2020_Map!$AK204=NTG_2020_fr_DEER[[#All],[NTG_ID]])*(NTG_2020_Map!$AL204=NTG_2020_fr_DEER[[#All],[Version]]),0),MATCH(BA$2,NTG_2020_fr_DEER[#Headers],0))</f>
        <v>Deemed Ex Ante Team</v>
      </c>
      <c r="BB204" s="50" cm="1">
        <f t="array" ref="BB204">INDEX(NTG_2020_fr_DEER[#All],MATCH(1,(NTG_2020_Map!$AK204=NTG_2020_fr_DEER[[#All],[NTG_ID]])*(NTG_2020_Map!$AL204=NTG_2020_fr_DEER[[#All],[Version]]),0),MATCH(BB$2,NTG_2020_fr_DEER[#Headers],0))</f>
        <v>45448.631355127312</v>
      </c>
      <c r="BC204" s="48" t="str" cm="1">
        <f t="array" ref="BC204">INDEX(NTG_2020_fr_DEER[#All],MATCH(1,(NTG_2020_Map!$AK204=NTG_2020_fr_DEER[[#All],[NTG_ID]])*(NTG_2020_Map!$AL204=NTG_2020_fr_DEER[[#All],[Version]]),0),MATCH(BC$2,NTG_2020_fr_DEER[#Headers],0))</f>
        <v/>
      </c>
      <c r="BD204" s="48" t="str" cm="1">
        <f t="array" ref="BD204">INDEX(NTG_2020_fr_DEER[#All],MATCH(1,(NTG_2020_Map!$AK202=NTG_2020_fr_DEER[[#All],[NTG_ID]])*(NTG_2020_Map!$AL202=NTG_2020_fr_DEER[[#All],[Version]]),0),MATCH(BD$2,NTG_2020_fr_DEER[#Headers],0))</f>
        <v>Deemed Ex Ante Team</v>
      </c>
    </row>
    <row r="205" spans="1:61" s="137" customFormat="1" ht="31.5" hidden="1">
      <c r="A205" s="122" t="str">
        <f t="shared" si="40"/>
        <v/>
      </c>
      <c r="B205" s="123" t="str">
        <f t="shared" si="40"/>
        <v/>
      </c>
      <c r="C205" s="123"/>
      <c r="D205" s="123" t="str">
        <f t="shared" si="47"/>
        <v/>
      </c>
      <c r="E205" s="123"/>
      <c r="F205" s="123" t="str">
        <f t="shared" si="48"/>
        <v/>
      </c>
      <c r="G205" s="123"/>
      <c r="H205" s="123" t="str">
        <f t="shared" si="41"/>
        <v/>
      </c>
      <c r="I205" s="123" t="str">
        <f t="shared" si="41"/>
        <v/>
      </c>
      <c r="J205" s="123"/>
      <c r="K205" s="123" t="str">
        <f t="shared" si="43"/>
        <v/>
      </c>
      <c r="L205" s="123" t="str">
        <f t="shared" si="43"/>
        <v/>
      </c>
      <c r="M205" s="123" t="str">
        <f t="shared" si="43"/>
        <v/>
      </c>
      <c r="N205" s="124" t="str">
        <f t="shared" si="43"/>
        <v/>
      </c>
      <c r="O205" s="125" t="str">
        <f t="shared" si="43"/>
        <v/>
      </c>
      <c r="P205" s="126">
        <f t="shared" si="43"/>
        <v>1</v>
      </c>
      <c r="Q205" s="122" t="str">
        <f t="shared" si="44"/>
        <v/>
      </c>
      <c r="R205" s="123" t="str">
        <f t="shared" si="44"/>
        <v/>
      </c>
      <c r="S205" s="123" t="str">
        <f t="shared" si="44"/>
        <v/>
      </c>
      <c r="T205" s="123" t="str">
        <f t="shared" si="44"/>
        <v/>
      </c>
      <c r="U205" s="123" t="str">
        <f t="shared" si="44"/>
        <v/>
      </c>
      <c r="V205" s="123" t="str">
        <f t="shared" si="44"/>
        <v/>
      </c>
      <c r="W205" s="123" t="str">
        <f t="shared" si="44"/>
        <v/>
      </c>
      <c r="X205" s="127">
        <f t="shared" si="44"/>
        <v>1</v>
      </c>
      <c r="Y205" s="122" t="str">
        <f t="shared" si="45"/>
        <v/>
      </c>
      <c r="Z205" s="123" t="str">
        <f t="shared" si="45"/>
        <v/>
      </c>
      <c r="AA205" s="123" t="str">
        <f t="shared" si="45"/>
        <v/>
      </c>
      <c r="AB205" s="123" t="str">
        <f t="shared" si="45"/>
        <v/>
      </c>
      <c r="AC205" s="124" t="str">
        <f t="shared" si="45"/>
        <v/>
      </c>
      <c r="AD205" s="125">
        <f t="shared" si="45"/>
        <v>1</v>
      </c>
      <c r="AE205" s="125">
        <f t="shared" si="45"/>
        <v>1</v>
      </c>
      <c r="AF205" s="125">
        <f t="shared" si="45"/>
        <v>1</v>
      </c>
      <c r="AG205" s="125" t="str">
        <f t="shared" si="45"/>
        <v/>
      </c>
      <c r="AH205" s="128" t="str">
        <f t="shared" si="45"/>
        <v/>
      </c>
      <c r="AI205" s="129" t="str">
        <f t="shared" si="46"/>
        <v/>
      </c>
      <c r="AJ205" s="130" t="str">
        <f t="shared" si="49"/>
        <v/>
      </c>
      <c r="AK205" s="131" t="s">
        <v>44</v>
      </c>
      <c r="AL205" s="132" t="s">
        <v>698</v>
      </c>
      <c r="AM205" s="133">
        <v>46023</v>
      </c>
      <c r="AN205" s="133" t="str" cm="1">
        <f t="array" ref="AN205">IF(INDEX(NTG_2020_fr_DEER[#All],MATCH(1,(NTG_2020_Map!$AK205=NTG_2020_fr_DEER[[#All],[NTG_ID]])*(NTG_2020_Map!$AL205=NTG_2020_fr_DEER[[#All],[Version]]),0),MATCH(AN$2,NTG_2020_fr_DEER[#Headers],0))=0,"",INDEX(NTG_2020_fr_DEER[#All],MATCH(1,(NTG_2020_Map!$AK205=NTG_2020_fr_DEER[[#All],[NTG_ID]])*(NTG_2020_Map!$AL205=NTG_2020_fr_DEER[[#All],[Version]]),0),MATCH(AN$2,NTG_2020_fr_DEER[#Headers],0)))</f>
        <v/>
      </c>
      <c r="AO205" s="134" cm="1">
        <f t="array" ref="AO205">INDEX(NTG_2020_fr_DEER[#All],MATCH(1,(NTG_2020_Map!$AK205=NTG_2020_fr_DEER[[#All],[NTG_ID]])*(NTG_2020_Map!$AL205=NTG_2020_fr_DEER[[#All],[Version]]),0),MATCH(AO$2,NTG_2020_fr_DEER[#Headers],0))</f>
        <v>0.1</v>
      </c>
      <c r="AP205" s="134" cm="1">
        <f t="array" ref="AP205">INDEX(NTG_2020_fr_DEER[#All],MATCH(1,(NTG_2020_Map!$AK205=NTG_2020_fr_DEER[[#All],[NTG_ID]])*(NTG_2020_Map!$AL205=NTG_2020_fr_DEER[[#All],[Version]]),0),MATCH(AP$2,NTG_2020_fr_DEER[#Headers],0))</f>
        <v>0.1</v>
      </c>
      <c r="AQ205" s="135" t="str" cm="1">
        <f t="array" ref="AQ205">INDEX(NTG_2020_fr_DEER[#All],MATCH(1,(NTG_2020_Map!$AK205=NTG_2020_fr_DEER[[#All],[NTG_ID]])*(NTG_2020_Map!$AL205=NTG_2020_fr_DEER[[#All],[Version]]),0),MATCH(AQ$2,NTG_2020_fr_DEER[#Headers],0))</f>
        <v>Television</v>
      </c>
      <c r="AR205" s="135" t="str" cm="1">
        <f t="array" ref="AR205">INDEX(NTG_2020_fr_DEER[#All],MATCH(1,(NTG_2020_Map!$AK205=NTG_2020_fr_DEER[[#All],[NTG_ID]])*(NTG_2020_Map!$AL205=NTG_2020_fr_DEER[[#All],[Version]]),0),MATCH(AR$2,NTG_2020_fr_DEER[#Headers],0))</f>
        <v>Deem</v>
      </c>
      <c r="AS205" s="135" t="str" cm="1">
        <f t="array" ref="AS205">INDEX(NTG_2020_fr_DEER[#All],MATCH(1,(NTG_2020_Map!$AK205=NTG_2020_fr_DEER[[#All],[NTG_ID]])*(NTG_2020_Map!$AL205=NTG_2020_fr_DEER[[#All],[Version]]),0),MATCH(AS$2,NTG_2020_fr_DEER[#Headers],0))</f>
        <v>NR</v>
      </c>
      <c r="AT205" s="135" t="str" cm="1">
        <f t="array" ref="AT205">INDEX(NTG_2020_fr_DEER[#All],MATCH(1,(NTG_2020_Map!$AK205=NTG_2020_fr_DEER[[#All],[NTG_ID]])*(NTG_2020_Map!$AL205=NTG_2020_fr_DEER[[#All],[Version]]),0),MATCH(AT$2,NTG_2020_fr_DEER[#Headers],0))</f>
        <v>Up-Manuf|Mid-Distr|Mid-Retail</v>
      </c>
      <c r="AU205" s="114" cm="1">
        <f t="array" ref="AU205">INDEX(NTG_2020_fr_DEER[#All],MATCH(1,(NTG_2020_Map!$AK205=NTG_2020_fr_DEER[[#All],[NTG_ID]])*(NTG_2020_Map!$AL205=NTG_2020_fr_DEER[[#All],[Version]]),0),MATCH(AU$2,NTG_2020_fr_DEER[#Headers],0))</f>
        <v>0</v>
      </c>
      <c r="AV205" s="115" t="str" cm="1">
        <f t="array" ref="AV205">INDEX(NTG_2020_fr_DEER[#All],MATCH(1,(NTG_2020_Map!$AK205=NTG_2020_fr_DEER[[#All],[NTG_ID]])*(NTG_2020_Map!$AL205=NTG_2020_fr_DEER[[#All],[Version]]),0),MATCH(AV$2,NTG_2020_fr_DEER[#Headers],0))</f>
        <v>1</v>
      </c>
      <c r="AW205" s="115" t="str" cm="1">
        <f t="array" ref="AW205">INDEX(NTG_2020_fr_DEER[#All],MATCH(1,(NTG_2020_Map!$AK205=NTG_2020_fr_DEER[[#All],[NTG_ID]])*(NTG_2020_Map!$AL205=NTG_2020_fr_DEER[[#All],[Version]]),0),MATCH(AW$2,NTG_2020_fr_DEER[#Headers],0))</f>
        <v>1</v>
      </c>
      <c r="AX205" s="115" t="str" cm="1">
        <f t="array" ref="AX205">INDEX(NTG_2020_fr_DEER[#All],MATCH(1,(NTG_2020_Map!$AK205=NTG_2020_fr_DEER[[#All],[NTG_ID]])*(NTG_2020_Map!$AL205=NTG_2020_fr_DEER[[#All],[Version]]),0),MATCH(AX$2,NTG_2020_fr_DEER[#Headers],0))</f>
        <v>1</v>
      </c>
      <c r="AY205" s="116" cm="1">
        <f t="array" ref="AY205">INDEX(NTG_2020_fr_DEER[#All],MATCH(1,(NTG_2020_Map!$AK205=NTG_2020_fr_DEER[[#All],[NTG_ID]])*(NTG_2020_Map!$AL205=NTG_2020_fr_DEER[[#All],[Version]]),0),MATCH(AY$2,NTG_2020_fr_DEER[#Headers],0))</f>
        <v>45448.631355127312</v>
      </c>
      <c r="AZ205" s="135" t="str" cm="1">
        <f t="array" ref="AZ205">INDEX(NTG_2020_fr_DEER[#All],MATCH(1,(NTG_2020_Map!$AK205=NTG_2020_fr_DEER[[#All],[NTG_ID]])*(NTG_2020_Map!$AL205=NTG_2020_fr_DEER[[#All],[Version]]),0),MATCH(AZ$2,NTG_2020_fr_DEER[#Headers],0))</f>
        <v/>
      </c>
      <c r="BA205" s="114" t="str" cm="1">
        <f t="array" ref="BA205">INDEX(NTG_2020_fr_DEER[#All],MATCH(1,(NTG_2020_Map!$AK205=NTG_2020_fr_DEER[[#All],[NTG_ID]])*(NTG_2020_Map!$AL205=NTG_2020_fr_DEER[[#All],[Version]]),0),MATCH(BA$2,NTG_2020_fr_DEER[#Headers],0))</f>
        <v>Deemed Ex Ante Team</v>
      </c>
      <c r="BB205" s="116" cm="1">
        <f t="array" ref="BB205">INDEX(NTG_2020_fr_DEER[#All],MATCH(1,(NTG_2020_Map!$AK205=NTG_2020_fr_DEER[[#All],[NTG_ID]])*(NTG_2020_Map!$AL205=NTG_2020_fr_DEER[[#All],[Version]]),0),MATCH(BB$2,NTG_2020_fr_DEER[#Headers],0))</f>
        <v>45448.631355127312</v>
      </c>
      <c r="BC205" s="135" t="str" cm="1">
        <f t="array" ref="BC205">INDEX(NTG_2020_fr_DEER[#All],MATCH(1,(NTG_2020_Map!$AK205=NTG_2020_fr_DEER[[#All],[NTG_ID]])*(NTG_2020_Map!$AL205=NTG_2020_fr_DEER[[#All],[Version]]),0),MATCH(BC$2,NTG_2020_fr_DEER[#Headers],0))</f>
        <v/>
      </c>
      <c r="BD205" s="114" t="str" cm="1">
        <f t="array" ref="BD205">INDEX(NTG_2020_fr_DEER[#All],MATCH(1,(NTG_2020_Map!$AK203=NTG_2020_fr_DEER[[#All],[NTG_ID]])*(NTG_2020_Map!$AL203=NTG_2020_fr_DEER[[#All],[Version]]),0),MATCH(BD$2,NTG_2020_fr_DEER[#Headers],0))</f>
        <v>Deemed Ex Ante Team</v>
      </c>
      <c r="BE205" s="58"/>
      <c r="BF205" s="58"/>
      <c r="BG205" s="58"/>
      <c r="BH205" s="136"/>
      <c r="BI205" s="136"/>
    </row>
  </sheetData>
  <autoFilter ref="A2:BI205" xr:uid="{4D89003C-B126-48E4-8923-6E35E11AFB91}">
    <filterColumn colId="36">
      <filters>
        <filter val="Res-sAll-mHVAC-FanCtrl"/>
      </filters>
    </filterColumn>
    <filterColumn colId="39">
      <filters blank="1">
        <dateGroupItem year="2025" dateTimeGrouping="year"/>
      </filters>
    </filterColumn>
  </autoFilter>
  <sortState xmlns:xlrd2="http://schemas.microsoft.com/office/spreadsheetml/2017/richdata2" ref="A3:BI114">
    <sortCondition ref="AK3:AK114"/>
    <sortCondition descending="1" ref="AL3:AL114"/>
  </sortState>
  <mergeCells count="3">
    <mergeCell ref="Q1:X1"/>
    <mergeCell ref="A1:P1"/>
    <mergeCell ref="Y1:AH1"/>
  </mergeCells>
  <phoneticPr fontId="10" type="noConversion"/>
  <conditionalFormatting sqref="A3:AI205">
    <cfRule type="expression" dxfId="18" priority="16">
      <formula>SUM($A3:$AC3)=0</formula>
    </cfRule>
  </conditionalFormatting>
  <conditionalFormatting sqref="N3:BI120 A3:M205 A4:AJ205">
    <cfRule type="expression" dxfId="17" priority="20">
      <formula>AND(NOT(ISBLANK($AN3)),$AN3&lt;TODAY())</formula>
    </cfRule>
    <cfRule type="expression" dxfId="16" priority="21">
      <formula>ISEVEN(ROW())</formula>
    </cfRule>
  </conditionalFormatting>
  <conditionalFormatting sqref="AK121:AL205">
    <cfRule type="expression" dxfId="14" priority="5">
      <formula>ISEVEN(ROW())</formula>
    </cfRule>
  </conditionalFormatting>
  <conditionalFormatting sqref="AK121:BD205">
    <cfRule type="expression" dxfId="13" priority="1">
      <formula>AND(NOT(ISBLANK($AN121)),$AN121&lt;TODAY())</formula>
    </cfRule>
  </conditionalFormatting>
  <conditionalFormatting sqref="AM3:AM205">
    <cfRule type="expression" dxfId="12" priority="9">
      <formula>AND(_xlfn.NUMBERVALUE(RIGHT($AL3,4))&lt;&gt;YEAR($AM3),YEAR($AM3)&gt;=YEAR(TODAY()))</formula>
    </cfRule>
  </conditionalFormatting>
  <conditionalFormatting sqref="AM121:BD205">
    <cfRule type="expression" dxfId="11" priority="2">
      <formula>ISEVEN(ROW())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" id="{02DB06EE-D600-4E88-9E35-F153B1D5B342}">
            <x14:iconSet iconSet="3Symbols2" showValue="0" custom="1">
              <x14:cfvo type="percent">
                <xm:f>0</xm:f>
              </x14:cfvo>
              <x14:cfvo type="percent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A3:AJ205</xm:sqref>
        </x14:conditionalFormatting>
        <x14:conditionalFormatting xmlns:xm="http://schemas.microsoft.com/office/excel/2006/main">
          <x14:cfRule type="expression" priority="3" id="{20C9A19F-AE19-4BB2-8414-7D6E1FD1BF89}">
            <xm:f>AND(INDEX(OFFSET('NTG_2020 fr DEER'!$A$1,0,0,COUNTA('NTG_2020 fr DEER'!$A:$A),1),ROW()-1,1)&lt;&gt;"",ISBLANK($AK3))</xm:f>
            <x14:dxf>
              <fill>
                <patternFill>
                  <bgColor rgb="FFFF0000"/>
                </patternFill>
              </fill>
            </x14:dxf>
          </x14:cfRule>
          <xm:sqref>AK3:AL205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D9CD-7889-431A-81E2-66E58D45109A}">
  <sheetPr>
    <tabColor rgb="FF92D050"/>
  </sheetPr>
  <dimension ref="A1:F6"/>
  <sheetViews>
    <sheetView tabSelected="1" workbookViewId="0">
      <selection activeCell="A2" sqref="A2"/>
    </sheetView>
  </sheetViews>
  <sheetFormatPr defaultRowHeight="11.25"/>
  <cols>
    <col min="1" max="1" width="13.625" customWidth="1"/>
    <col min="5" max="5" width="19.875" customWidth="1"/>
    <col min="6" max="6" width="26.75" customWidth="1"/>
  </cols>
  <sheetData>
    <row r="1" spans="1:6">
      <c r="A1" s="67" t="s">
        <v>171</v>
      </c>
      <c r="B1" s="68" t="s">
        <v>170</v>
      </c>
      <c r="C1" s="70" t="s">
        <v>167</v>
      </c>
      <c r="D1" s="70" t="s">
        <v>166</v>
      </c>
      <c r="E1" s="68" t="s">
        <v>165</v>
      </c>
      <c r="F1" s="68" t="s">
        <v>156</v>
      </c>
    </row>
    <row r="2" spans="1:6" ht="33.75">
      <c r="A2" s="73" t="s">
        <v>66</v>
      </c>
      <c r="B2" s="74" t="s">
        <v>698</v>
      </c>
      <c r="C2" s="76">
        <v>0.85</v>
      </c>
      <c r="D2" s="76">
        <v>0.85</v>
      </c>
      <c r="E2" s="77" t="s">
        <v>65</v>
      </c>
      <c r="F2" s="138" t="s">
        <v>786</v>
      </c>
    </row>
    <row r="3" spans="1:6" ht="33.75">
      <c r="A3" s="73" t="s">
        <v>9</v>
      </c>
      <c r="B3" s="74" t="s">
        <v>698</v>
      </c>
      <c r="C3" s="139">
        <v>0.85</v>
      </c>
      <c r="D3" s="139">
        <v>0.85</v>
      </c>
      <c r="E3" s="77" t="s">
        <v>478</v>
      </c>
      <c r="F3" s="138" t="s">
        <v>786</v>
      </c>
    </row>
    <row r="4" spans="1:6" ht="33.75">
      <c r="A4" s="73" t="s">
        <v>64</v>
      </c>
      <c r="B4" s="74" t="s">
        <v>698</v>
      </c>
      <c r="C4" s="139">
        <v>0.9</v>
      </c>
      <c r="D4" s="139">
        <v>0.9</v>
      </c>
      <c r="E4" s="77" t="s">
        <v>63</v>
      </c>
      <c r="F4" s="138" t="s">
        <v>788</v>
      </c>
    </row>
    <row r="5" spans="1:6" ht="33.75">
      <c r="A5" s="73" t="s">
        <v>84</v>
      </c>
      <c r="B5" s="74" t="s">
        <v>698</v>
      </c>
      <c r="C5" s="139">
        <v>0.8</v>
      </c>
      <c r="D5" s="139">
        <v>0.8</v>
      </c>
      <c r="E5" s="77" t="s">
        <v>83</v>
      </c>
      <c r="F5" s="138" t="s">
        <v>787</v>
      </c>
    </row>
    <row r="6" spans="1:6" ht="33.75">
      <c r="A6" s="73" t="s">
        <v>118</v>
      </c>
      <c r="B6" s="74" t="s">
        <v>698</v>
      </c>
      <c r="C6" s="139">
        <v>0.8</v>
      </c>
      <c r="D6" s="139">
        <v>0.8</v>
      </c>
      <c r="E6" s="77" t="s">
        <v>117</v>
      </c>
      <c r="F6" s="138" t="s">
        <v>787</v>
      </c>
    </row>
  </sheetData>
  <conditionalFormatting sqref="A4:B6">
    <cfRule type="expression" dxfId="10" priority="1">
      <formula>AND(ISERROR(MATCH(1,($A4=INDEX(NTG_2020_Map,,1))*($B4=INDEX(NTG_2020_Map,,2)),0)),$A4&lt;&gt;"",$B4&lt;&gt;"")</formula>
    </cfRule>
  </conditionalFormatting>
  <conditionalFormatting sqref="E2:E6">
    <cfRule type="expression" dxfId="9" priority="2">
      <formula>LEN(E2)&gt;1024</formula>
    </cfRule>
  </conditionalFormatting>
  <conditionalFormatting sqref="F2:F6">
    <cfRule type="expression" dxfId="8" priority="3">
      <formula>LEN(F2)&gt;255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717F-83B9-4064-A4DE-FF1A2DB8E7FC}">
  <sheetPr>
    <tabColor rgb="FF92D050"/>
  </sheetPr>
  <dimension ref="A1:T29"/>
  <sheetViews>
    <sheetView workbookViewId="0">
      <pane xSplit="1" ySplit="1" topLeftCell="B2" activePane="bottomRight" state="frozen"/>
      <selection activeCell="A2" sqref="A2"/>
      <selection pane="topRight" activeCell="A2" sqref="A2"/>
      <selection pane="bottomLeft" activeCell="A2" sqref="A2"/>
      <selection pane="bottomRight" activeCell="I2" sqref="I2:J2"/>
    </sheetView>
  </sheetViews>
  <sheetFormatPr defaultRowHeight="11.25"/>
  <cols>
    <col min="1" max="1" width="13.625" customWidth="1"/>
    <col min="7" max="7" width="20.375" customWidth="1"/>
    <col min="8" max="8" width="12.625" customWidth="1"/>
    <col min="9" max="9" width="13.625" customWidth="1"/>
    <col min="10" max="10" width="12.625" customWidth="1"/>
    <col min="12" max="12" width="7.875" bestFit="1" customWidth="1"/>
    <col min="13" max="13" width="8.125" bestFit="1" customWidth="1"/>
    <col min="14" max="14" width="8.875" bestFit="1" customWidth="1"/>
    <col min="16" max="16" width="13.875" customWidth="1"/>
    <col min="19" max="19" width="23.375" customWidth="1"/>
  </cols>
  <sheetData>
    <row r="1" spans="1:20" ht="22.5">
      <c r="A1" s="67" t="s">
        <v>171</v>
      </c>
      <c r="B1" s="68" t="s">
        <v>170</v>
      </c>
      <c r="C1" s="69" t="s">
        <v>169</v>
      </c>
      <c r="D1" s="69" t="s">
        <v>168</v>
      </c>
      <c r="E1" s="70" t="s">
        <v>167</v>
      </c>
      <c r="F1" s="70" t="s">
        <v>166</v>
      </c>
      <c r="G1" s="68" t="s">
        <v>165</v>
      </c>
      <c r="H1" s="68" t="s">
        <v>164</v>
      </c>
      <c r="I1" s="68" t="s">
        <v>163</v>
      </c>
      <c r="J1" s="68" t="s">
        <v>162</v>
      </c>
      <c r="K1" s="68" t="s">
        <v>161</v>
      </c>
      <c r="L1" s="71" t="s">
        <v>160</v>
      </c>
      <c r="M1" s="71" t="s">
        <v>159</v>
      </c>
      <c r="N1" s="71" t="s">
        <v>158</v>
      </c>
      <c r="O1" s="69" t="s">
        <v>157</v>
      </c>
      <c r="P1" s="68" t="s">
        <v>156</v>
      </c>
      <c r="Q1" s="68" t="s">
        <v>155</v>
      </c>
      <c r="R1" s="69" t="s">
        <v>154</v>
      </c>
      <c r="S1" s="68" t="s">
        <v>153</v>
      </c>
      <c r="T1" s="72" t="s">
        <v>152</v>
      </c>
    </row>
    <row r="2" spans="1:20" ht="78.75">
      <c r="A2" s="73" t="s">
        <v>118</v>
      </c>
      <c r="B2" s="74" t="s">
        <v>698</v>
      </c>
      <c r="C2" s="75">
        <v>46023</v>
      </c>
      <c r="D2" s="75"/>
      <c r="E2" s="76">
        <v>0.8</v>
      </c>
      <c r="F2" s="76">
        <v>0.8</v>
      </c>
      <c r="G2" s="77" t="s">
        <v>117</v>
      </c>
      <c r="H2" s="87" t="str" cm="1">
        <f t="array" ref="H2">_xlfn.TEXTJOIN("|",TRUE,_xlfn._xlws.FILTER($G$5:$G$11,$H$5:$H$11="X",TRUE))</f>
        <v>Deem</v>
      </c>
      <c r="I2" s="87" t="str" cm="1">
        <f t="array" ref="I2">_xlfn.TEXTJOIN("|",TRUE,_xlfn._xlws.FILTER($G$13:$G$21,$H$13:$H$21="X",TRUE))</f>
        <v>AOE|AR|BRO-Bhv|BRO-Op|BRO-RCx|BW|NC|NR</v>
      </c>
      <c r="J2" s="87" t="str" cm="1">
        <f t="array" ref="J2">_xlfn.TEXTJOIN("|",TRUE,_xlfn._xlws.FILTER($G$23:$G$29,$H$23:$H$29="X",TRUE))</f>
        <v>DI</v>
      </c>
      <c r="K2" s="74" t="s">
        <v>176</v>
      </c>
      <c r="L2" s="78" t="s">
        <v>498</v>
      </c>
      <c r="M2" s="78" t="s">
        <v>498</v>
      </c>
      <c r="N2" s="78">
        <v>1</v>
      </c>
      <c r="O2" s="75"/>
      <c r="P2" s="77" t="s">
        <v>787</v>
      </c>
      <c r="Q2" s="77" t="s">
        <v>0</v>
      </c>
      <c r="R2" s="75"/>
      <c r="S2" s="77"/>
      <c r="T2" s="79" t="s">
        <v>0</v>
      </c>
    </row>
    <row r="3" spans="1:20">
      <c r="G3" s="32" t="str">
        <f>IF(LEN(G2)&gt;255,"String length = "&amp;TEXT(LEN(G2),"#,###")&amp;" (max. = 1,024)","")</f>
        <v/>
      </c>
      <c r="H3" s="86" t="s">
        <v>740</v>
      </c>
      <c r="I3" s="86" t="s">
        <v>740</v>
      </c>
      <c r="J3" s="86" t="s">
        <v>740</v>
      </c>
      <c r="P3" s="32" t="str">
        <f>IF(LEN(P2)&gt;255,"String length = "&amp;TEXT(LEN(P2),"#,###")&amp;" (max. = 255)","")</f>
        <v/>
      </c>
      <c r="S3" s="32" t="str">
        <f>IF(LEN(S2)&gt;255,"String length = "&amp;TEXT(LEN(S2),"#,###")&amp;" (max. = 255)","")</f>
        <v/>
      </c>
    </row>
    <row r="5" spans="1:20">
      <c r="G5" s="80" t="s">
        <v>732</v>
      </c>
      <c r="H5" s="81" t="s">
        <v>735</v>
      </c>
    </row>
    <row r="6" spans="1:20">
      <c r="G6" s="88" t="s">
        <v>181</v>
      </c>
      <c r="H6" s="89"/>
    </row>
    <row r="7" spans="1:20">
      <c r="G7" s="82" t="s">
        <v>182</v>
      </c>
      <c r="H7" s="83"/>
    </row>
    <row r="8" spans="1:20">
      <c r="G8" s="88" t="s">
        <v>183</v>
      </c>
      <c r="H8" s="89"/>
    </row>
    <row r="9" spans="1:20">
      <c r="G9" s="82" t="s">
        <v>38</v>
      </c>
      <c r="H9" s="83"/>
    </row>
    <row r="10" spans="1:20">
      <c r="G10" s="88" t="s">
        <v>23</v>
      </c>
      <c r="H10" s="89"/>
    </row>
    <row r="11" spans="1:20">
      <c r="G11" s="84" t="s">
        <v>712</v>
      </c>
      <c r="H11" s="85" t="s">
        <v>736</v>
      </c>
    </row>
    <row r="12" spans="1:20">
      <c r="G12" s="32"/>
      <c r="H12" s="32"/>
    </row>
    <row r="13" spans="1:20">
      <c r="G13" s="80" t="s">
        <v>733</v>
      </c>
      <c r="H13" s="81" t="s">
        <v>735</v>
      </c>
    </row>
    <row r="14" spans="1:20">
      <c r="G14" s="92" t="s">
        <v>174</v>
      </c>
      <c r="H14" s="93" t="s">
        <v>736</v>
      </c>
    </row>
    <row r="15" spans="1:20">
      <c r="G15" s="82" t="s">
        <v>173</v>
      </c>
      <c r="H15" s="83" t="s">
        <v>736</v>
      </c>
    </row>
    <row r="16" spans="1:20">
      <c r="G16" s="88" t="s">
        <v>178</v>
      </c>
      <c r="H16" s="89" t="s">
        <v>736</v>
      </c>
    </row>
    <row r="17" spans="7:8">
      <c r="G17" s="82" t="s">
        <v>179</v>
      </c>
      <c r="H17" s="83" t="s">
        <v>736</v>
      </c>
    </row>
    <row r="18" spans="7:8">
      <c r="G18" s="88" t="s">
        <v>180</v>
      </c>
      <c r="H18" s="89" t="s">
        <v>736</v>
      </c>
    </row>
    <row r="19" spans="7:8">
      <c r="G19" s="82" t="s">
        <v>172</v>
      </c>
      <c r="H19" s="83" t="s">
        <v>736</v>
      </c>
    </row>
    <row r="20" spans="7:8">
      <c r="G20" s="88" t="s">
        <v>91</v>
      </c>
      <c r="H20" s="89" t="s">
        <v>736</v>
      </c>
    </row>
    <row r="21" spans="7:8">
      <c r="G21" s="84" t="s">
        <v>3</v>
      </c>
      <c r="H21" s="85" t="s">
        <v>736</v>
      </c>
    </row>
    <row r="22" spans="7:8">
      <c r="G22" s="32"/>
      <c r="H22" s="32"/>
    </row>
    <row r="23" spans="7:8">
      <c r="G23" s="80" t="s">
        <v>734</v>
      </c>
      <c r="H23" s="81" t="s">
        <v>735</v>
      </c>
    </row>
    <row r="24" spans="7:8">
      <c r="G24" s="88" t="s">
        <v>695</v>
      </c>
      <c r="H24" s="89"/>
    </row>
    <row r="25" spans="7:8">
      <c r="G25" s="82" t="s">
        <v>699</v>
      </c>
      <c r="H25" s="83"/>
    </row>
    <row r="26" spans="7:8">
      <c r="G26" s="88" t="s">
        <v>701</v>
      </c>
      <c r="H26" s="89"/>
    </row>
    <row r="27" spans="7:8">
      <c r="G27" s="82" t="s">
        <v>703</v>
      </c>
      <c r="H27" s="83"/>
    </row>
    <row r="28" spans="7:8">
      <c r="G28" s="88" t="s">
        <v>706</v>
      </c>
      <c r="H28" s="89" t="s">
        <v>736</v>
      </c>
    </row>
    <row r="29" spans="7:8">
      <c r="G29" s="84" t="s">
        <v>503</v>
      </c>
      <c r="H29" s="85"/>
    </row>
  </sheetData>
  <conditionalFormatting sqref="A2:B2">
    <cfRule type="expression" dxfId="7" priority="1">
      <formula>AND(ISERROR(MATCH(1,($A2=INDEX(NTG_2020_Map,,1))*($B2=INDEX(NTG_2020_Map,,2)),0)),$A2&lt;&gt;"",$B2&lt;&gt;"")</formula>
    </cfRule>
  </conditionalFormatting>
  <conditionalFormatting sqref="G2">
    <cfRule type="expression" dxfId="6" priority="2">
      <formula>LEN(G2)&gt;1024</formula>
    </cfRule>
  </conditionalFormatting>
  <conditionalFormatting sqref="P2">
    <cfRule type="expression" dxfId="5" priority="3">
      <formula>LEN(P2)&gt;255</formula>
    </cfRule>
  </conditionalFormatting>
  <conditionalFormatting sqref="S2">
    <cfRule type="expression" dxfId="4" priority="4">
      <formula>LEN(S2)&gt;255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1 a 4 0 8 6 - e c 3 a - 4 3 7 8 - 9 8 6 8 - f f c 2 d f 5 5 8 e 3 9 "   x m l n s = " h t t p : / / s c h e m a s . m i c r o s o f t . c o m / D a t a M a s h u p " > A A A A A L Q E A A B Q S w M E F A A C A A g A M o r j W D 7 K 3 O i k A A A A 9 g A A A B I A H A B D b 2 5 m a W c v U G F j a 2 F n Z S 5 4 b W w g o h g A K K A U A A A A A A A A A A A A A A A A A A A A A A A A A A A A h Y 9 B D o I w F E S v Q r q n L T U m h H z K w q 0 k J k T j t o G K j f A x t F j u 5 s I j e Q U x i r p z O W / e Y u Z + v U E 2 t k 1 w 0 b 0 1 H a Y k o p w E G s u u M l i n Z H C H M C a Z h I 0 q T 6 r W w S S j T U Z b p e T o 3 D l h z H t P / Y J 2 f c 0 E 5 x H b 5 + u i P O p W k Y 9 s / s u h Q e s U l p p I 2 L 3 G S E E j E V O x F J Q D m y H k B r + C m P Y + 2 x 8 I q 6 F x Q 6 + l x n B b A J s j s P c H + Q B Q S w M E F A A C A A g A M o r j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K K 4 1 j V H t b x r g E A A F w J A A A T A B w A R m 9 y b X V s Y X M v U 2 V j d G l v b j E u b S C i G A A o o B Q A A A A A A A A A A A A A A A A A A A A A A A A A A A D l l V 9 r w j A U x d 8 L f o e S v T g o 4 h x 7 E h + E y i Z z u l m 3 P Y i U m F 4 1 0 H 8 k 1 S H i d 1 9 i b R u r L D L 2 4 L A v D c n p 7 + a e Q 7 k c S E K j 0 H T S 9 1 2 z Y l Q M v s A M P L P z 3 n O n m F N u t k w f k o p h i s e J l o y A 2 B l 4 U 1 K z c Y L T n S r y e N h 6 j X g y Z + C 8 9 e 4 f P p F l j p 8 o M M z I g h L s 9 / G K z r E s 0 0 r Y E i a 3 V o q 0 O 5 2 h K 0 m i m C S n w M 2 4 j w N o I X m K r G c a e m K 9 F 6 H J d i z X k z 2 B i L I w m 7 k O W U C A B e I A m Z H 2 q g y W i s u o v G l 3 h K e + v M 4 h P I P l u g y 3 k 5 d p N 8 i J W C K 8 H E Z f H A n Y T l W T m 9 V S J W u z 2 U G 7 t v B t w D x g t T Y n E H o 0 n G + t D f o A x o V 1 y E r P b F A P Z X w R y 8 6 K 7 7 a 3 F Y O G p + 6 i B m 2 D T 1 f A 1 q N 1 D B e f N Q 1 i H w I I E 0 3 a u e 7 n v N X e 8 8 j L N f L 7 K e L T u R d 2 H 4 N V y 1 8 A 8 3 Y c X 6 P j S u t a w x W t z u 8 j b N n u b h B j k v w L x w N x X Y 3 Z U q L 3 u e g 5 t 1 p h q y 4 X y n O M L n N V r / u j R 7 d R b 9 Q v 3 u U / n B p Z z 5 q h k c l + P T M O 6 8 i R I X e 0 I 8 M 8 m h n n D Q Y B v 7 Y U t Q H q f o 8 c 0 v w G U E s B A i 0 A F A A C A A g A M o r j W D 7 K 3 O i k A A A A 9 g A A A B I A A A A A A A A A A A A A A A A A A A A A A E N v b m Z p Z y 9 Q Y W N r Y W d l L n h t b F B L A Q I t A B Q A A g A I A D K K 4 1 g P y u m r p A A A A O k A A A A T A A A A A A A A A A A A A A A A A P A A A A B b Q 2 9 u d G V u d F 9 U e X B l c 1 0 u e G 1 s U E s B A i 0 A F A A C A A g A M o r j W N U e 1 v G u A Q A A X A k A A B M A A A A A A A A A A A A A A A A A 4 Q E A A E Z v c m 1 1 b G F z L 1 N l Y 3 R p b 2 4 x L m 1 Q S w U G A A A A A A M A A w D C A A A A 3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3 4 A A A A A A A B R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V V M X 2 J h c 2 l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M x L C Z x d W 9 0 O 2 t l e U N v b H V t b k 5 h b W V z J n F 1 b 3 Q 7 O l s m c X V v d D t F V U x f S U Q m c X V v d D s s J n F 1 b 3 Q 7 Q m x k Z 1 R 5 c G U m c X V v d D s s J n F 1 b 3 Q 7 Q m x k Z 0 x v Y y Z x d W 9 0 O y w m c X V v d D t T d G F y d E R h d G U m c X V v d D s s J n F 1 b 3 Q 7 S E 9 V X 2 N h d C Z x d W 9 0 O 1 0 s J n F 1 b 3 Q 7 c X V l c n l S Z W x h d G l v b n N o a X B z J n F 1 b 3 Q 7 O l t d L C Z x d W 9 0 O 2 N v b H V t b k l k Z W 5 0 a X R p Z X M m c X V v d D s 6 W y Z x d W 9 0 O 0 9 k Y m M u R G F 0 Y V N v d X J j Z V x c L z E v Z H N u P V B v c 3 R n c m V T U U w z N V c v R E V F U i 9 j b 3 N 0 Z W Z m L 0 V V T F 9 i Y X N p c y 5 7 R V V M X 0 l E L D B 9 J n F 1 b 3 Q 7 L C Z x d W 9 0 O 0 9 k Y m M u R G F 0 Y V N v d X J j Z V x c L z E v Z H N u P V B v c 3 R n c m V T U U w z N V c v R E V F U i 9 j b 3 N 0 Z W Z m L 0 V V T F 9 i Y X N p c y 5 7 R G V z Y 3 J p c H R p b 2 4 s M X 0 m c X V v d D s s J n F 1 b 3 Q 7 T 2 R i Y y 5 E Y X R h U 2 9 1 c m N l X F w v M S 9 k c 2 4 9 U G 9 z d G d y Z V N R T D M 1 V y 9 E R U V S L 2 N v c 3 R l Z m Y v R V V M X 2 J h c 2 l z L n t W Z X J z a W 9 u L D J 9 J n F 1 b 3 Q 7 L C Z x d W 9 0 O 0 9 k Y m M u R G F 0 Y V N v d X J j Z V x c L z E v Z H N u P V B v c 3 R n c m V T U U w z N V c v R E V F U i 9 j b 3 N 0 Z W Z m L 0 V V T F 9 i Y X N p c y 5 7 V m V y c 2 l v b l N v d X J j Z S w z f S Z x d W 9 0 O y w m c X V v d D t P Z G J j L k R h d G F T b 3 V y Y 2 V c X C 8 x L 2 R z b j 1 Q b 3 N 0 Z 3 J l U 1 F M M z V X L 0 R F R V I v Y 2 9 z d G V m Z i 9 F V U x f Y m F z a X M u e 0 x h c 3 R N b 2 Q s N H 0 m c X V v d D s s J n F 1 b 3 Q 7 T 2 R i Y y 5 E Y X R h U 2 9 1 c m N l X F w v M S 9 k c 2 4 9 U G 9 z d G d y Z V N R T D M 1 V y 9 E R U V S L 2 N v c 3 R l Z m Y v R V V M X 2 J h c 2 l z L n t T Z W N 0 b 3 I s N X 0 m c X V v d D s s J n F 1 b 3 Q 7 T 2 R i Y y 5 E Y X R h U 2 9 1 c m N l X F w v M S 9 k c 2 4 9 U G 9 z d G d y Z V N R T D M 1 V y 9 E R U V S L 2 N v c 3 R l Z m Y v R V V M X 2 J h c 2 l z L n t V c 2 V D Y X R l Z 2 9 y e S w 2 f S Z x d W 9 0 O y w m c X V v d D t P Z G J j L k R h d G F T b 3 V y Y 2 V c X C 8 x L 2 R z b j 1 Q b 3 N 0 Z 3 J l U 1 F M M z V X L 0 R F R V I v Y 2 9 z d G V m Z i 9 F V U x f Y m F z a X M u e 1 V z Z V N 1 Y k N h d G V n b 3 J 5 L D d 9 J n F 1 b 3 Q 7 L C Z x d W 9 0 O 0 9 k Y m M u R G F 0 Y V N v d X J j Z V x c L z E v Z H N u P V B v c 3 R n c m V T U U w z N V c v R E V F U i 9 j b 3 N 0 Z W Z m L 0 V V T F 9 i Y X N p c y 5 7 V G V j a E d y b 3 V w L D h 9 J n F 1 b 3 Q 7 L C Z x d W 9 0 O 0 9 k Y m M u R G F 0 Y V N v d X J j Z V x c L z E v Z H N u P V B v c 3 R n c m V T U U w z N V c v R E V F U i 9 j b 3 N 0 Z W Z m L 0 V V T F 9 i Y X N p c y 5 7 V G V j a F R 5 c G U s O X 0 m c X V v d D s s J n F 1 b 3 Q 7 T 2 R i Y y 5 E Y X R h U 2 9 1 c m N l X F w v M S 9 k c 2 4 9 U G 9 z d G d y Z V N R T D M 1 V y 9 E R U V S L 2 N v c 3 R l Z m Y v R V V M X 2 J h c 2 l z L n t C b G R n V H l w Z S w x M H 0 m c X V v d D s s J n F 1 b 3 Q 7 T 2 R i Y y 5 E Y X R h U 2 9 1 c m N l X F w v M S 9 k c 2 4 9 U G 9 z d G d y Z V N R T D M 1 V y 9 E R U V S L 2 N v c 3 R l Z m Y v R V V M X 2 J h c 2 l z L n t C b G R n T G 9 j L D E x f S Z x d W 9 0 O y w m c X V v d D t P Z G J j L k R h d G F T b 3 V y Y 2 V c X C 8 x L 2 R z b j 1 Q b 3 N 0 Z 3 J l U 1 F M M z V X L 0 R F R V I v Y 2 9 z d G V m Z i 9 F V U x f Y m F z a X M u e 0 J h c 2 l z V H l w Z S w x M n 0 m c X V v d D s s J n F 1 b 3 Q 7 T 2 R i Y y 5 E Y X R h U 2 9 1 c m N l X F w v M S 9 k c 2 4 9 U G 9 z d G d y Z V N R T D M 1 V y 9 E R U V S L 2 N v c 3 R l Z m Y v R V V M X 2 J h c 2 l z L n t C Y X N p c 1 Z h b H V l L D E z f S Z x d W 9 0 O y w m c X V v d D t P Z G J j L k R h d G F T b 3 V y Y 2 V c X C 8 x L 2 R z b j 1 Q b 3 N 0 Z 3 J l U 1 F M M z V X L 0 R F R V I v Y 2 9 z d G V m Z i 9 F V U x f Y m F z a X M u e 0 J h c 2 l z R G V n R m F j d G 9 y L D E 0 f S Z x d W 9 0 O y w m c X V v d D t P Z G J j L k R h d G F T b 3 V y Y 2 V c X C 8 x L 2 R z b j 1 Q b 3 N 0 Z 3 J l U 1 F M M z V X L 0 R F R V I v Y 2 9 z d G V m Z i 9 F V U x f Y m F z a X M u e 2 R l Z k V G T E g s M T V 9 J n F 1 b 3 Q 7 L C Z x d W 9 0 O 0 9 k Y m M u R G F 0 Y V N v d X J j Z V x c L z E v Z H N u P V B v c 3 R n c m V T U U w z N V c v R E V F U i 9 j b 3 N 0 Z W Z m L 0 V V T F 9 i Y X N p c y 5 7 R V V M X 0 1 h e F 9 Z c n M s M T Z 9 J n F 1 b 3 Q 7 L C Z x d W 9 0 O 0 9 k Y m M u R G F 0 Y V N v d X J j Z V x c L z E v Z H N u P V B v c 3 R n c m V T U U w z N V c v R E V F U i 9 j b 3 N 0 Z W Z m L 0 V V T F 9 i Y X N p c y 5 7 R V V M X 1 l y c y w x N 3 0 m c X V v d D s s J n F 1 b 3 Q 7 T 2 R i Y y 5 E Y X R h U 2 9 1 c m N l X F w v M S 9 k c 2 4 9 U G 9 z d G d y Z V N R T D M 1 V y 9 E R U V S L 2 N v c 3 R l Z m Y v R V V M X 2 J h c 2 l z L n t S V U x f W X J z L D E 4 f S Z x d W 9 0 O y w m c X V v d D t P Z G J j L k R h d G F T b 3 V y Y 2 V c X C 8 x L 2 R z b j 1 Q b 3 N 0 Z 3 J l U 1 F M M z V X L 0 R F R V I v Y 2 9 z d G V m Z i 9 F V U x f Y m F z a X M u e 0 x h c 3 R N b 2 R D b 2 1 t Z W 5 0 L D E 5 f S Z x d W 9 0 O y w m c X V v d D t P Z G J j L k R h d G F T b 3 V y Y 2 V c X C 8 x L 2 R z b j 1 Q b 3 N 0 Z 3 J l U 1 F M M z V X L 0 R F R V I v Y 2 9 z d G V m Z i 9 F V U x f Y m F z a X M u e 1 N 0 Y X R 1 c y w y M H 0 m c X V v d D s s J n F 1 b 3 Q 7 T 2 R i Y y 5 E Y X R h U 2 9 1 c m N l X F w v M S 9 k c 2 4 9 U G 9 z d G d y Z V N R T D M 1 V y 9 E R U V S L 2 N v c 3 R l Z m Y v R V V M X 2 J h c 2 l z L n t T d G F y d E R h d G U s M j F 9 J n F 1 b 3 Q 7 L C Z x d W 9 0 O 0 9 k Y m M u R G F 0 Y V N v d X J j Z V x c L z E v Z H N u P V B v c 3 R n c m V T U U w z N V c v R E V F U i 9 j b 3 N 0 Z W Z m L 0 V V T F 9 i Y X N p c y 5 7 R X h w a X J 5 R G F 0 Z S w y M n 0 m c X V v d D s s J n F 1 b 3 Q 7 T 2 R i Y y 5 E Y X R h U 2 9 1 c m N l X F w v M S 9 k c 2 4 9 U G 9 z d G d y Z V N R T D M 1 V y 9 E R U V S L 2 N v c 3 R l Z m Y v R V V M X 2 J h c 2 l z L n t I T 1 V f Y 2 F 0 L D I z f S Z x d W 9 0 O y w m c X V v d D t P Z G J j L k R h d G F T b 3 V y Y 2 V c X C 8 x L 2 R z b j 1 Q b 3 N 0 Z 3 J l U 1 F M M z V X L 0 R F R V I v Y 2 9 z d G V m Z i 9 F V U x f Y m F z a X M u e 0 Z p b G l u Z 1 N w Z W M s M j R 9 J n F 1 b 3 Q 7 L C Z x d W 9 0 O 0 9 k Y m M u R G F 0 Y V N v d X J j Z V x c L z E v Z H N u P V B v c 3 R n c m V T U U w z N V c v R E V F U i 9 j b 3 N 0 Z W Z m L 0 V V T F 9 i Y X N p c y 5 7 Q 2 x h a W 1 T c G V j L D I 1 f S Z x d W 9 0 O y w m c X V v d D t P Z G J j L k R h d G F T b 3 V y Y 2 V c X C 8 x L 2 R z b j 1 Q b 3 N 0 Z 3 J l U 1 F M M z V X L 0 R F R V I v Y 2 9 z d G V m Z i 9 F V U x f Y m F z a X M u e 0 l z U H J v c G 9 z Z W Q s M j Z 9 J n F 1 b 3 Q 7 L C Z x d W 9 0 O 0 9 k Y m M u R G F 0 Y V N v d X J j Z V x c L z E v Z H N u P V B v c 3 R n c m V T U U w z N V c v R E V F U i 9 j b 3 N 0 Z W Z m L 0 V V T F 9 i Y X N p c y 5 7 T G F z d E 1 v Z E J 5 L D I 3 f S Z x d W 9 0 O y w m c X V v d D t P Z G J j L k R h d G F T b 3 V y Y 2 V c X C 8 x L 2 R z b j 1 Q b 3 N 0 Z 3 J l U 1 F M M z V X L 0 R F R V I v Y 2 9 z d G V m Z i 9 F V U x f Y m F z a X M u e 0 N y Z W F 0 Z W Q s M j h 9 J n F 1 b 3 Q 7 L C Z x d W 9 0 O 0 9 k Y m M u R G F 0 Y V N v d X J j Z V x c L z E v Z H N u P V B v c 3 R n c m V T U U w z N V c v R E V F U i 9 j b 3 N 0 Z W Z m L 0 V V T F 9 i Y X N p c y 5 7 Q 3 J l Y X R l Z E N v b W 1 l b n Q s M j l 9 J n F 1 b 3 Q 7 L C Z x d W 9 0 O 0 9 k Y m M u R G F 0 Y V N v d X J j Z V x c L z E v Z H N u P V B v c 3 R n c m V T U U w z N V c v R E V F U i 9 j b 3 N 0 Z W Z m L 0 V V T F 9 i Y X N p c y 5 7 Q 3 J l Y X R l Z E J 5 L D M w f S Z x d W 9 0 O 1 0 s J n F 1 b 3 Q 7 Q 2 9 s d W 1 u Q 2 9 1 b n Q m c X V v d D s 6 M z E s J n F 1 b 3 Q 7 S 2 V 5 Q 2 9 s d W 1 u T m F t Z X M m c X V v d D s 6 W y Z x d W 9 0 O 0 V V T F 9 J R C Z x d W 9 0 O y w m c X V v d D t C b G R n V H l w Z S Z x d W 9 0 O y w m c X V v d D t C b G R n T G 9 j J n F 1 b 3 Q 7 L C Z x d W 9 0 O 1 N 0 Y X J 0 R G F 0 Z S Z x d W 9 0 O y w m c X V v d D t I T 1 V f Y 2 F 0 J n F 1 b 3 Q 7 X S w m c X V v d D t D b 2 x 1 b W 5 J Z G V u d G l 0 a W V z J n F 1 b 3 Q 7 O l s m c X V v d D t P Z G J j L k R h d G F T b 3 V y Y 2 V c X C 8 x L 2 R z b j 1 Q b 3 N 0 Z 3 J l U 1 F M M z V X L 0 R F R V I v Y 2 9 z d G V m Z i 9 F V U x f Y m F z a X M u e 0 V V T F 9 J R C w w f S Z x d W 9 0 O y w m c X V v d D t P Z G J j L k R h d G F T b 3 V y Y 2 V c X C 8 x L 2 R z b j 1 Q b 3 N 0 Z 3 J l U 1 F M M z V X L 0 R F R V I v Y 2 9 z d G V m Z i 9 F V U x f Y m F z a X M u e 0 R l c 2 N y a X B 0 a W 9 u L D F 9 J n F 1 b 3 Q 7 L C Z x d W 9 0 O 0 9 k Y m M u R G F 0 Y V N v d X J j Z V x c L z E v Z H N u P V B v c 3 R n c m V T U U w z N V c v R E V F U i 9 j b 3 N 0 Z W Z m L 0 V V T F 9 i Y X N p c y 5 7 V m V y c 2 l v b i w y f S Z x d W 9 0 O y w m c X V v d D t P Z G J j L k R h d G F T b 3 V y Y 2 V c X C 8 x L 2 R z b j 1 Q b 3 N 0 Z 3 J l U 1 F M M z V X L 0 R F R V I v Y 2 9 z d G V m Z i 9 F V U x f Y m F z a X M u e 1 Z l c n N p b 2 5 T b 3 V y Y 2 U s M 3 0 m c X V v d D s s J n F 1 b 3 Q 7 T 2 R i Y y 5 E Y X R h U 2 9 1 c m N l X F w v M S 9 k c 2 4 9 U G 9 z d G d y Z V N R T D M 1 V y 9 E R U V S L 2 N v c 3 R l Z m Y v R V V M X 2 J h c 2 l z L n t M Y X N 0 T W 9 k L D R 9 J n F 1 b 3 Q 7 L C Z x d W 9 0 O 0 9 k Y m M u R G F 0 Y V N v d X J j Z V x c L z E v Z H N u P V B v c 3 R n c m V T U U w z N V c v R E V F U i 9 j b 3 N 0 Z W Z m L 0 V V T F 9 i Y X N p c y 5 7 U 2 V j d G 9 y L D V 9 J n F 1 b 3 Q 7 L C Z x d W 9 0 O 0 9 k Y m M u R G F 0 Y V N v d X J j Z V x c L z E v Z H N u P V B v c 3 R n c m V T U U w z N V c v R E V F U i 9 j b 3 N 0 Z W Z m L 0 V V T F 9 i Y X N p c y 5 7 V X N l Q 2 F 0 Z W d v c n k s N n 0 m c X V v d D s s J n F 1 b 3 Q 7 T 2 R i Y y 5 E Y X R h U 2 9 1 c m N l X F w v M S 9 k c 2 4 9 U G 9 z d G d y Z V N R T D M 1 V y 9 E R U V S L 2 N v c 3 R l Z m Y v R V V M X 2 J h c 2 l z L n t V c 2 V T d W J D Y X R l Z 2 9 y e S w 3 f S Z x d W 9 0 O y w m c X V v d D t P Z G J j L k R h d G F T b 3 V y Y 2 V c X C 8 x L 2 R z b j 1 Q b 3 N 0 Z 3 J l U 1 F M M z V X L 0 R F R V I v Y 2 9 z d G V m Z i 9 F V U x f Y m F z a X M u e 1 R l Y 2 h H c m 9 1 c C w 4 f S Z x d W 9 0 O y w m c X V v d D t P Z G J j L k R h d G F T b 3 V y Y 2 V c X C 8 x L 2 R z b j 1 Q b 3 N 0 Z 3 J l U 1 F M M z V X L 0 R F R V I v Y 2 9 z d G V m Z i 9 F V U x f Y m F z a X M u e 1 R l Y 2 h U e X B l L D l 9 J n F 1 b 3 Q 7 L C Z x d W 9 0 O 0 9 k Y m M u R G F 0 Y V N v d X J j Z V x c L z E v Z H N u P V B v c 3 R n c m V T U U w z N V c v R E V F U i 9 j b 3 N 0 Z W Z m L 0 V V T F 9 i Y X N p c y 5 7 Q m x k Z 1 R 5 c G U s M T B 9 J n F 1 b 3 Q 7 L C Z x d W 9 0 O 0 9 k Y m M u R G F 0 Y V N v d X J j Z V x c L z E v Z H N u P V B v c 3 R n c m V T U U w z N V c v R E V F U i 9 j b 3 N 0 Z W Z m L 0 V V T F 9 i Y X N p c y 5 7 Q m x k Z 0 x v Y y w x M X 0 m c X V v d D s s J n F 1 b 3 Q 7 T 2 R i Y y 5 E Y X R h U 2 9 1 c m N l X F w v M S 9 k c 2 4 9 U G 9 z d G d y Z V N R T D M 1 V y 9 E R U V S L 2 N v c 3 R l Z m Y v R V V M X 2 J h c 2 l z L n t C Y X N p c 1 R 5 c G U s M T J 9 J n F 1 b 3 Q 7 L C Z x d W 9 0 O 0 9 k Y m M u R G F 0 Y V N v d X J j Z V x c L z E v Z H N u P V B v c 3 R n c m V T U U w z N V c v R E V F U i 9 j b 3 N 0 Z W Z m L 0 V V T F 9 i Y X N p c y 5 7 Q m F z a X N W Y W x 1 Z S w x M 3 0 m c X V v d D s s J n F 1 b 3 Q 7 T 2 R i Y y 5 E Y X R h U 2 9 1 c m N l X F w v M S 9 k c 2 4 9 U G 9 z d G d y Z V N R T D M 1 V y 9 E R U V S L 2 N v c 3 R l Z m Y v R V V M X 2 J h c 2 l z L n t C Y X N p c 0 R l Z 0 Z h Y 3 R v c i w x N H 0 m c X V v d D s s J n F 1 b 3 Q 7 T 2 R i Y y 5 E Y X R h U 2 9 1 c m N l X F w v M S 9 k c 2 4 9 U G 9 z d G d y Z V N R T D M 1 V y 9 E R U V S L 2 N v c 3 R l Z m Y v R V V M X 2 J h c 2 l z L n t k Z W Z F R k x I L D E 1 f S Z x d W 9 0 O y w m c X V v d D t P Z G J j L k R h d G F T b 3 V y Y 2 V c X C 8 x L 2 R z b j 1 Q b 3 N 0 Z 3 J l U 1 F M M z V X L 0 R F R V I v Y 2 9 z d G V m Z i 9 F V U x f Y m F z a X M u e 0 V V T F 9 N Y X h f W X J z L D E 2 f S Z x d W 9 0 O y w m c X V v d D t P Z G J j L k R h d G F T b 3 V y Y 2 V c X C 8 x L 2 R z b j 1 Q b 3 N 0 Z 3 J l U 1 F M M z V X L 0 R F R V I v Y 2 9 z d G V m Z i 9 F V U x f Y m F z a X M u e 0 V V T F 9 Z c n M s M T d 9 J n F 1 b 3 Q 7 L C Z x d W 9 0 O 0 9 k Y m M u R G F 0 Y V N v d X J j Z V x c L z E v Z H N u P V B v c 3 R n c m V T U U w z N V c v R E V F U i 9 j b 3 N 0 Z W Z m L 0 V V T F 9 i Y X N p c y 5 7 U l V M X 1 l y c y w x O H 0 m c X V v d D s s J n F 1 b 3 Q 7 T 2 R i Y y 5 E Y X R h U 2 9 1 c m N l X F w v M S 9 k c 2 4 9 U G 9 z d G d y Z V N R T D M 1 V y 9 E R U V S L 2 N v c 3 R l Z m Y v R V V M X 2 J h c 2 l z L n t M Y X N 0 T W 9 k Q 2 9 t b W V u d C w x O X 0 m c X V v d D s s J n F 1 b 3 Q 7 T 2 R i Y y 5 E Y X R h U 2 9 1 c m N l X F w v M S 9 k c 2 4 9 U G 9 z d G d y Z V N R T D M 1 V y 9 E R U V S L 2 N v c 3 R l Z m Y v R V V M X 2 J h c 2 l z L n t T d G F 0 d X M s M j B 9 J n F 1 b 3 Q 7 L C Z x d W 9 0 O 0 9 k Y m M u R G F 0 Y V N v d X J j Z V x c L z E v Z H N u P V B v c 3 R n c m V T U U w z N V c v R E V F U i 9 j b 3 N 0 Z W Z m L 0 V V T F 9 i Y X N p c y 5 7 U 3 R h c n R E Y X R l L D I x f S Z x d W 9 0 O y w m c X V v d D t P Z G J j L k R h d G F T b 3 V y Y 2 V c X C 8 x L 2 R z b j 1 Q b 3 N 0 Z 3 J l U 1 F M M z V X L 0 R F R V I v Y 2 9 z d G V m Z i 9 F V U x f Y m F z a X M u e 0 V 4 c G l y e U R h d G U s M j J 9 J n F 1 b 3 Q 7 L C Z x d W 9 0 O 0 9 k Y m M u R G F 0 Y V N v d X J j Z V x c L z E v Z H N u P V B v c 3 R n c m V T U U w z N V c v R E V F U i 9 j b 3 N 0 Z W Z m L 0 V V T F 9 i Y X N p c y 5 7 S E 9 V X 2 N h d C w y M 3 0 m c X V v d D s s J n F 1 b 3 Q 7 T 2 R i Y y 5 E Y X R h U 2 9 1 c m N l X F w v M S 9 k c 2 4 9 U G 9 z d G d y Z V N R T D M 1 V y 9 E R U V S L 2 N v c 3 R l Z m Y v R V V M X 2 J h c 2 l z L n t G a W x p b m d T c G V j L D I 0 f S Z x d W 9 0 O y w m c X V v d D t P Z G J j L k R h d G F T b 3 V y Y 2 V c X C 8 x L 2 R z b j 1 Q b 3 N 0 Z 3 J l U 1 F M M z V X L 0 R F R V I v Y 2 9 z d G V m Z i 9 F V U x f Y m F z a X M u e 0 N s Y W l t U 3 B l Y y w y N X 0 m c X V v d D s s J n F 1 b 3 Q 7 T 2 R i Y y 5 E Y X R h U 2 9 1 c m N l X F w v M S 9 k c 2 4 9 U G 9 z d G d y Z V N R T D M 1 V y 9 E R U V S L 2 N v c 3 R l Z m Y v R V V M X 2 J h c 2 l z L n t J c 1 B y b 3 B v c 2 V k L D I 2 f S Z x d W 9 0 O y w m c X V v d D t P Z G J j L k R h d G F T b 3 V y Y 2 V c X C 8 x L 2 R z b j 1 Q b 3 N 0 Z 3 J l U 1 F M M z V X L 0 R F R V I v Y 2 9 z d G V m Z i 9 F V U x f Y m F z a X M u e 0 x h c 3 R N b 2 R C e S w y N 3 0 m c X V v d D s s J n F 1 b 3 Q 7 T 2 R i Y y 5 E Y X R h U 2 9 1 c m N l X F w v M S 9 k c 2 4 9 U G 9 z d G d y Z V N R T D M 1 V y 9 E R U V S L 2 N v c 3 R l Z m Y v R V V M X 2 J h c 2 l z L n t D c m V h d G V k L D I 4 f S Z x d W 9 0 O y w m c X V v d D t P Z G J j L k R h d G F T b 3 V y Y 2 V c X C 8 x L 2 R z b j 1 Q b 3 N 0 Z 3 J l U 1 F M M z V X L 0 R F R V I v Y 2 9 z d G V m Z i 9 F V U x f Y m F z a X M u e 0 N y Z W F 0 Z W R D b 2 1 t Z W 5 0 L D I 5 f S Z x d W 9 0 O y w m c X V v d D t P Z G J j L k R h d G F T b 3 V y Y 2 V c X C 8 x L 2 R z b j 1 Q b 3 N 0 Z 3 J l U 1 F M M z V X L 0 R F R V I v Y 2 9 z d G V m Z i 9 F V U x f Y m F z a X M u e 0 N y Z W F 0 Z W R C e S w z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V V T F 9 J R C Z x d W 9 0 O y w m c X V v d D t E Z X N j c m l w d G l v b i Z x d W 9 0 O y w m c X V v d D t W Z X J z a W 9 u J n F 1 b 3 Q 7 L C Z x d W 9 0 O 1 Z l c n N p b 2 5 T b 3 V y Y 2 U m c X V v d D s s J n F 1 b 3 Q 7 T G F z d E 1 v Z C Z x d W 9 0 O y w m c X V v d D t T Z W N 0 b 3 I m c X V v d D s s J n F 1 b 3 Q 7 V X N l Q 2 F 0 Z W d v c n k m c X V v d D s s J n F 1 b 3 Q 7 V X N l U 3 V i Q 2 F 0 Z W d v c n k m c X V v d D s s J n F 1 b 3 Q 7 V G V j a E d y b 3 V w J n F 1 b 3 Q 7 L C Z x d W 9 0 O 1 R l Y 2 h U e X B l J n F 1 b 3 Q 7 L C Z x d W 9 0 O 0 J s Z G d U e X B l J n F 1 b 3 Q 7 L C Z x d W 9 0 O 0 J s Z G d M b 2 M m c X V v d D s s J n F 1 b 3 Q 7 Q m F z a X N U e X B l J n F 1 b 3 Q 7 L C Z x d W 9 0 O 0 J h c 2 l z V m F s d W U m c X V v d D s s J n F 1 b 3 Q 7 Q m F z a X N E Z W d G Y W N 0 b 3 I m c X V v d D s s J n F 1 b 3 Q 7 Z G V m R U Z M S C Z x d W 9 0 O y w m c X V v d D t F V U x f T W F 4 X 1 l y c y Z x d W 9 0 O y w m c X V v d D t F V U x f W X J z J n F 1 b 3 Q 7 L C Z x d W 9 0 O 1 J V T F 9 Z c n M m c X V v d D s s J n F 1 b 3 Q 7 T G F z d E 1 v Z E N v b W 1 l b n Q m c X V v d D s s J n F 1 b 3 Q 7 U 3 R h d H V z J n F 1 b 3 Q 7 L C Z x d W 9 0 O 1 N 0 Y X J 0 R G F 0 Z S Z x d W 9 0 O y w m c X V v d D t F e H B p c n l E Y X R l J n F 1 b 3 Q 7 L C Z x d W 9 0 O 0 h P V V 9 j Y X Q m c X V v d D s s J n F 1 b 3 Q 7 R m l s a W 5 n U 3 B l Y y Z x d W 9 0 O y w m c X V v d D t D b G F p b V N w Z W M m c X V v d D s s J n F 1 b 3 Q 7 S X N Q c m 9 w b 3 N l Z C Z x d W 9 0 O y w m c X V v d D t M Y X N 0 T W 9 k Q n k m c X V v d D s s J n F 1 b 3 Q 7 Q 3 J l Y X R l Z C Z x d W 9 0 O y w m c X V v d D t D c m V h d G V k Q 2 9 t b W V u d C Z x d W 9 0 O y w m c X V v d D t D c m V h d G V k Q n k m c X V v d D t d I i A v P j x F b n R y e S B U e X B l P S J G a W x s Q 2 9 s d W 1 u V H l w Z X M i I F Z h b H V l P S J z Q m d Z R 0 J n Y 0 d C Z 1 l H Q m d Z R 0 J n U U V C Q V F F Q k F Z R 0 N R a 0 d C Z 1 l H Q m d j R 0 J n P T 0 i I C 8 + P E V u d H J 5 I F R 5 c G U 9 I k Z p b G x M Y X N 0 V X B k Y X R l Z C I g V m F s d W U 9 I m Q y M D I y L T A z L T E x V D I z O j A 0 O j Q w L j I 0 M T M y N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T E i I C 8 + P E V u d H J 5 I F R 5 c G U 9 I k F k Z G V k V G 9 E Y X R h T W 9 k Z W w i I F Z h b H V l P S J s M C I g L z 4 8 R W 5 0 c n k g V H l w Z T 0 i U X V l c n l J R C I g V m F s d W U 9 I n M 2 M j U 5 O D U 3 O S 0 x N T E w L T Q y Y z k t Y m M y N i 0 z M D I 4 Y W U 1 O T h k M z Q i I C 8 + P C 9 T d G F i b G V F b n R y a W V z P j w v S X R l b T 4 8 S X R l b T 4 8 S X R l b U x v Y 2 F 0 a W 9 u P j x J d G V t V H l w Z T 5 G b 3 J t d W x h P C 9 J d G V t V H l w Z T 4 8 S X R l b V B h d G g + U 2 V j d G l v b j E v R V V M X 2 J h c 2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V M X 2 J h c 2 l z L 2 N v c 3 R l Z m Z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V M X 2 J h c 2 l z L 0 V V T F 9 i Y X N p c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V T F 9 i Y X N p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s a X Z l c n l U e X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G V s a X Z l c n l U e X B l I i A v P j x F b n R y e S B U e X B l P S J G a W x s Z W R D b 2 1 w b G V 0 Z V J l c 3 V s d F R v V 2 9 y a 3 N o Z W V 0 I i B W Y W x 1 Z T 0 i b D E i I C 8 + P E V u d H J 5 I F R 5 c G U 9 I k Z p b G x M Y X N 0 V X B k Y X R l Z C I g V m F s d W U 9 I m Q y M D I z L T A 1 L T A x V D I x O j A x O j Q w L j A 1 M T Q y O D J a I i A v P j x F b n R y e S B U e X B l P S J R d W V y e U l E I i B W Y W x 1 Z T 0 i c z l j Z T k 5 N j U y L W Z k Y T A t N D d i Z S 1 h Z j V i L T Q w M D Q y Y T A y N 2 M y N y I g L z 4 8 R W 5 0 c n k g V H l w Z T 0 i R m l s b E N v b H V t b l R 5 c G V z I i B W Y W x 1 Z T 0 i c 0 R B W U d C Z 1 l K Q 1 F Z R 0 J n Y 0 h C Z 1 l H I i A v P j x F b n R y e S B U e X B l P S J G a W x s R X J y b 3 J D b 3 V u d C I g V m F s d W U 9 I m w w I i A v P j x F b n R y e S B U e X B l P S J G a W x s Q 2 9 s d W 1 u T m F t Z X M i I F Z h b H V l P S J z W y Z x d W 9 0 O 0 l u Z G V 4 J n F 1 b 3 Q 7 L C Z x d W 9 0 O 0 R l b G l 2 Z X J 5 V H l w Z S Z x d W 9 0 O y w m c X V v d D t E Z W x p d m V y e V R 5 c G V E Z X N j J n F 1 b 3 Q 7 L C Z x d W 9 0 O 0 N y Z W F 0 Z W R D b 2 1 t Z W 5 0 J n F 1 b 3 Q 7 L C Z x d W 9 0 O 0 N s Y W l t U 3 B l Y y Z x d W 9 0 O y w m c X V v d D t l e H B p c n l k Y X R l J n F 1 b 3 Q 7 L C Z x d W 9 0 O 3 N 0 Y X J 0 Z G F 0 Z S Z x d W 9 0 O y w m c X V v d D t G a W x p b m d T c G V j J n F 1 b 3 Q 7 L C Z x d W 9 0 O 0 l z U H J v c G 9 z Z W Q m c X V v d D s s J n F 1 b 3 Q 7 T G F z d E 1 v Z E J 5 J n F 1 b 3 Q 7 L C Z x d W 9 0 O 0 x h c 3 R N b 2 Q m c X V v d D s s J n F 1 b 3 Q 7 Q 3 J l Y X R l Z C Z x d W 9 0 O y w m c X V v d D t M Y X N 0 T W 9 k Q 2 9 t b W V u d C Z x d W 9 0 O y w m c X V v d D t D c m V h d G V k Q n k m c X V v d D s s J n F 1 b 3 Q 7 V m V y c 2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I z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V s a X Z l c n l U e X B l L 0 F 1 d G 9 S Z W 1 v d m V k Q 2 9 s d W 1 u c z E u e 0 l u Z G V 4 L D B 9 J n F 1 b 3 Q 7 L C Z x d W 9 0 O 1 N l Y 3 R p b 2 4 x L 0 R l b G l 2 Z X J 5 V H l w Z S 9 B d X R v U m V t b 3 Z l Z E N v b H V t b n M x L n t E Z W x p d m V y e V R 5 c G U s M X 0 m c X V v d D s s J n F 1 b 3 Q 7 U 2 V j d G l v b j E v R G V s a X Z l c n l U e X B l L 0 F 1 d G 9 S Z W 1 v d m V k Q 2 9 s d W 1 u c z E u e 0 R l b G l 2 Z X J 5 V H l w Z U R l c 2 M s M n 0 m c X V v d D s s J n F 1 b 3 Q 7 U 2 V j d G l v b j E v R G V s a X Z l c n l U e X B l L 0 F 1 d G 9 S Z W 1 v d m V k Q 2 9 s d W 1 u c z E u e 0 N y Z W F 0 Z W R D b 2 1 t Z W 5 0 L D N 9 J n F 1 b 3 Q 7 L C Z x d W 9 0 O 1 N l Y 3 R p b 2 4 x L 0 R l b G l 2 Z X J 5 V H l w Z S 9 B d X R v U m V t b 3 Z l Z E N v b H V t b n M x L n t D b G F p b V N w Z W M s N H 0 m c X V v d D s s J n F 1 b 3 Q 7 U 2 V j d G l v b j E v R G V s a X Z l c n l U e X B l L 0 F 1 d G 9 S Z W 1 v d m V k Q 2 9 s d W 1 u c z E u e 2 V 4 c G l y e W R h d G U s N X 0 m c X V v d D s s J n F 1 b 3 Q 7 U 2 V j d G l v b j E v R G V s a X Z l c n l U e X B l L 0 F 1 d G 9 S Z W 1 v d m V k Q 2 9 s d W 1 u c z E u e 3 N 0 Y X J 0 Z G F 0 Z S w 2 f S Z x d W 9 0 O y w m c X V v d D t T Z W N 0 a W 9 u M S 9 E Z W x p d m V y e V R 5 c G U v Q X V 0 b 1 J l b W 9 2 Z W R D b 2 x 1 b W 5 z M S 5 7 R m l s a W 5 n U 3 B l Y y w 3 f S Z x d W 9 0 O y w m c X V v d D t T Z W N 0 a W 9 u M S 9 E Z W x p d m V y e V R 5 c G U v Q X V 0 b 1 J l b W 9 2 Z W R D b 2 x 1 b W 5 z M S 5 7 S X N Q c m 9 w b 3 N l Z C w 4 f S Z x d W 9 0 O y w m c X V v d D t T Z W N 0 a W 9 u M S 9 E Z W x p d m V y e V R 5 c G U v Q X V 0 b 1 J l b W 9 2 Z W R D b 2 x 1 b W 5 z M S 5 7 T G F z d E 1 v Z E J 5 L D l 9 J n F 1 b 3 Q 7 L C Z x d W 9 0 O 1 N l Y 3 R p b 2 4 x L 0 R l b G l 2 Z X J 5 V H l w Z S 9 B d X R v U m V t b 3 Z l Z E N v b H V t b n M x L n t M Y X N 0 T W 9 k L D E w f S Z x d W 9 0 O y w m c X V v d D t T Z W N 0 a W 9 u M S 9 E Z W x p d m V y e V R 5 c G U v Q X V 0 b 1 J l b W 9 2 Z W R D b 2 x 1 b W 5 z M S 5 7 Q 3 J l Y X R l Z C w x M X 0 m c X V v d D s s J n F 1 b 3 Q 7 U 2 V j d G l v b j E v R G V s a X Z l c n l U e X B l L 0 F 1 d G 9 S Z W 1 v d m V k Q 2 9 s d W 1 u c z E u e 0 x h c 3 R N b 2 R D b 2 1 t Z W 5 0 L D E y f S Z x d W 9 0 O y w m c X V v d D t T Z W N 0 a W 9 u M S 9 E Z W x p d m V y e V R 5 c G U v Q X V 0 b 1 J l b W 9 2 Z W R D b 2 x 1 b W 5 z M S 5 7 Q 3 J l Y X R l Z E J 5 L D E z f S Z x d W 9 0 O y w m c X V v d D t T Z W N 0 a W 9 u M S 9 E Z W x p d m V y e V R 5 c G U v Q X V 0 b 1 J l b W 9 2 Z W R D b 2 x 1 b W 5 z M S 5 7 V m V y c 2 l v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l b G l 2 Z X J 5 V H l w Z S 9 B d X R v U m V t b 3 Z l Z E N v b H V t b n M x L n t J b m R l e C w w f S Z x d W 9 0 O y w m c X V v d D t T Z W N 0 a W 9 u M S 9 E Z W x p d m V y e V R 5 c G U v Q X V 0 b 1 J l b W 9 2 Z W R D b 2 x 1 b W 5 z M S 5 7 R G V s a X Z l c n l U e X B l L D F 9 J n F 1 b 3 Q 7 L C Z x d W 9 0 O 1 N l Y 3 R p b 2 4 x L 0 R l b G l 2 Z X J 5 V H l w Z S 9 B d X R v U m V t b 3 Z l Z E N v b H V t b n M x L n t E Z W x p d m V y e V R 5 c G V E Z X N j L D J 9 J n F 1 b 3 Q 7 L C Z x d W 9 0 O 1 N l Y 3 R p b 2 4 x L 0 R l b G l 2 Z X J 5 V H l w Z S 9 B d X R v U m V t b 3 Z l Z E N v b H V t b n M x L n t D c m V h d G V k Q 2 9 t b W V u d C w z f S Z x d W 9 0 O y w m c X V v d D t T Z W N 0 a W 9 u M S 9 E Z W x p d m V y e V R 5 c G U v Q X V 0 b 1 J l b W 9 2 Z W R D b 2 x 1 b W 5 z M S 5 7 Q 2 x h a W 1 T c G V j L D R 9 J n F 1 b 3 Q 7 L C Z x d W 9 0 O 1 N l Y 3 R p b 2 4 x L 0 R l b G l 2 Z X J 5 V H l w Z S 9 B d X R v U m V t b 3 Z l Z E N v b H V t b n M x L n t l e H B p c n l k Y X R l L D V 9 J n F 1 b 3 Q 7 L C Z x d W 9 0 O 1 N l Y 3 R p b 2 4 x L 0 R l b G l 2 Z X J 5 V H l w Z S 9 B d X R v U m V t b 3 Z l Z E N v b H V t b n M x L n t z d G F y d G R h d G U s N n 0 m c X V v d D s s J n F 1 b 3 Q 7 U 2 V j d G l v b j E v R G V s a X Z l c n l U e X B l L 0 F 1 d G 9 S Z W 1 v d m V k Q 2 9 s d W 1 u c z E u e 0 Z p b G l u Z 1 N w Z W M s N 3 0 m c X V v d D s s J n F 1 b 3 Q 7 U 2 V j d G l v b j E v R G V s a X Z l c n l U e X B l L 0 F 1 d G 9 S Z W 1 v d m V k Q 2 9 s d W 1 u c z E u e 0 l z U H J v c G 9 z Z W Q s O H 0 m c X V v d D s s J n F 1 b 3 Q 7 U 2 V j d G l v b j E v R G V s a X Z l c n l U e X B l L 0 F 1 d G 9 S Z W 1 v d m V k Q 2 9 s d W 1 u c z E u e 0 x h c 3 R N b 2 R C e S w 5 f S Z x d W 9 0 O y w m c X V v d D t T Z W N 0 a W 9 u M S 9 E Z W x p d m V y e V R 5 c G U v Q X V 0 b 1 J l b W 9 2 Z W R D b 2 x 1 b W 5 z M S 5 7 T G F z d E 1 v Z C w x M H 0 m c X V v d D s s J n F 1 b 3 Q 7 U 2 V j d G l v b j E v R G V s a X Z l c n l U e X B l L 0 F 1 d G 9 S Z W 1 v d m V k Q 2 9 s d W 1 u c z E u e 0 N y Z W F 0 Z W Q s M T F 9 J n F 1 b 3 Q 7 L C Z x d W 9 0 O 1 N l Y 3 R p b 2 4 x L 0 R l b G l 2 Z X J 5 V H l w Z S 9 B d X R v U m V t b 3 Z l Z E N v b H V t b n M x L n t M Y X N 0 T W 9 k Q 2 9 t b W V u d C w x M n 0 m c X V v d D s s J n F 1 b 3 Q 7 U 2 V j d G l v b j E v R G V s a X Z l c n l U e X B l L 0 F 1 d G 9 S Z W 1 v d m V k Q 2 9 s d W 1 u c z E u e 0 N y Z W F 0 Z W R C e S w x M 3 0 m c X V v d D s s J n F 1 b 3 Q 7 U 2 V j d G l v b j E v R G V s a X Z l c n l U e X B l L 0 F 1 d G 9 S Z W 1 v d m V k Q 2 9 s d W 1 u c z E u e 1 Z l c n N p b 2 4 s M T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l b G l 2 Z X J 5 V H l w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W x p d m V y e V R 5 c G U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b G l 2 Z X J 5 V H l w Z S 9 p b X B s Z W 1 l b n R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s a X Z l c n l U e X B l L 0 R l b G l 2 Z X J 5 V H l w Z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V h c 0 F w c F R 5 c G U i I C 8 + P E V u d H J 5 I F R 5 c G U 9 I k Z p b G x l Z E N v b X B s Z X R l U m V z d W x 0 V G 9 X b 3 J r c 2 h l Z X Q i I F Z h b H V l P S J s M S I g L z 4 8 R W 5 0 c n k g V H l w Z T 0 i U X V l c n l J R C I g V m F s d W U 9 I n M y N z F m M z N i N y 0 3 Y z h k L T Q 0 N m Y t O D h h Z S 1 m O W Y 5 Y z V m N 2 J j Z W I i I C 8 + P E V u d H J 5 I F R 5 c G U 9 I k Z p b G x M Y X N 0 V X B k Y X R l Z C I g V m F s d W U 9 I m Q y M D I z L T A 1 L T A x V D I x O j A x O j Q w L j A 4 M D M 1 M j F a I i A v P j x F b n R y e S B U e X B l P S J G a W x s R X J y b 3 J D b 3 V u d C I g V m F s d W U 9 I m w w I i A v P j x F b n R y e S B U e X B l P S J G a W x s Q 2 9 s d W 1 u V H l w Z X M i I F Z h b H V l P S J z Q m d Z R 0 R B a 0 p C Z 1 l H Q m d j S E J n W T 0 i I C 8 + P E V u d H J 5 I F R 5 c G U 9 I k Z p b G x F c n J v c k N v Z G U i I F Z h b H V l P S J z V W 5 r b m 9 3 b i I g L z 4 8 R W 5 0 c n k g V H l w Z T 0 i R m l s b E N v b H V t b k 5 h b W V z I i B W Y W x 1 Z T 0 i c 1 s m c X V v d D t N Z W F z Q X B w V H l w Z S Z x d W 9 0 O y w m c X V v d D t N Z W F z Q X B w V H l w Z U R l c 2 M m c X V v d D s s J n F 1 b 3 Q 7 Q 3 J l Y X R l Z E N v b W 1 l b n Q m c X V v d D s s J n F 1 b 3 Q 7 S W 5 k Z X g m c X V v d D s s J n F 1 b 3 Q 7 Z X h w a X J 5 Z G F 0 Z S Z x d W 9 0 O y w m c X V v d D t z d G F y d G R h d G U m c X V v d D s s J n F 1 b 3 Q 7 R m l s a W 5 n U 3 B l Y y Z x d W 9 0 O y w m c X V v d D t D b G F p b V N w Z W M m c X V v d D s s J n F 1 b 3 Q 7 S X N Q c m 9 w b 3 N l Z C Z x d W 9 0 O y w m c X V v d D t M Y X N 0 T W 9 k Q n k m c X V v d D s s J n F 1 b 3 Q 7 T G F z d E 1 v Z C Z x d W 9 0 O y w m c X V v d D t D c m V h d G V k J n F 1 b 3 Q 7 L C Z x d W 9 0 O 0 x h c 3 R N b 2 R D b 2 1 t Z W 5 0 J n F 1 b 3 Q 7 L C Z x d W 9 0 O 0 N y Z W F 0 Z W R C e S Z x d W 9 0 O 1 0 i I C 8 + P E V u d H J 5 I F R 5 c G U 9 I k Z p b G x D b 3 V u d C I g V m F s d W U 9 I m w x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h c 0 F w c F R 5 c G U v Q X V 0 b 1 J l b W 9 2 Z W R D b 2 x 1 b W 5 z M S 5 7 T W V h c 0 F w c F R 5 c G U s M H 0 m c X V v d D s s J n F 1 b 3 Q 7 U 2 V j d G l v b j E v T W V h c 0 F w c F R 5 c G U v Q X V 0 b 1 J l b W 9 2 Z W R D b 2 x 1 b W 5 z M S 5 7 T W V h c 0 F w c F R 5 c G V E Z X N j L D F 9 J n F 1 b 3 Q 7 L C Z x d W 9 0 O 1 N l Y 3 R p b 2 4 x L 0 1 l Y X N B c H B U e X B l L 0 F 1 d G 9 S Z W 1 v d m V k Q 2 9 s d W 1 u c z E u e 0 N y Z W F 0 Z W R D b 2 1 t Z W 5 0 L D J 9 J n F 1 b 3 Q 7 L C Z x d W 9 0 O 1 N l Y 3 R p b 2 4 x L 0 1 l Y X N B c H B U e X B l L 0 F 1 d G 9 S Z W 1 v d m V k Q 2 9 s d W 1 u c z E u e 0 l u Z G V 4 L D N 9 J n F 1 b 3 Q 7 L C Z x d W 9 0 O 1 N l Y 3 R p b 2 4 x L 0 1 l Y X N B c H B U e X B l L 0 F 1 d G 9 S Z W 1 v d m V k Q 2 9 s d W 1 u c z E u e 2 V 4 c G l y e W R h d G U s N H 0 m c X V v d D s s J n F 1 b 3 Q 7 U 2 V j d G l v b j E v T W V h c 0 F w c F R 5 c G U v Q X V 0 b 1 J l b W 9 2 Z W R D b 2 x 1 b W 5 z M S 5 7 c 3 R h c n R k Y X R l L D V 9 J n F 1 b 3 Q 7 L C Z x d W 9 0 O 1 N l Y 3 R p b 2 4 x L 0 1 l Y X N B c H B U e X B l L 0 F 1 d G 9 S Z W 1 v d m V k Q 2 9 s d W 1 u c z E u e 0 Z p b G l u Z 1 N w Z W M s N n 0 m c X V v d D s s J n F 1 b 3 Q 7 U 2 V j d G l v b j E v T W V h c 0 F w c F R 5 c G U v Q X V 0 b 1 J l b W 9 2 Z W R D b 2 x 1 b W 5 z M S 5 7 Q 2 x h a W 1 T c G V j L D d 9 J n F 1 b 3 Q 7 L C Z x d W 9 0 O 1 N l Y 3 R p b 2 4 x L 0 1 l Y X N B c H B U e X B l L 0 F 1 d G 9 S Z W 1 v d m V k Q 2 9 s d W 1 u c z E u e 0 l z U H J v c G 9 z Z W Q s O H 0 m c X V v d D s s J n F 1 b 3 Q 7 U 2 V j d G l v b j E v T W V h c 0 F w c F R 5 c G U v Q X V 0 b 1 J l b W 9 2 Z W R D b 2 x 1 b W 5 z M S 5 7 T G F z d E 1 v Z E J 5 L D l 9 J n F 1 b 3 Q 7 L C Z x d W 9 0 O 1 N l Y 3 R p b 2 4 x L 0 1 l Y X N B c H B U e X B l L 0 F 1 d G 9 S Z W 1 v d m V k Q 2 9 s d W 1 u c z E u e 0 x h c 3 R N b 2 Q s M T B 9 J n F 1 b 3 Q 7 L C Z x d W 9 0 O 1 N l Y 3 R p b 2 4 x L 0 1 l Y X N B c H B U e X B l L 0 F 1 d G 9 S Z W 1 v d m V k Q 2 9 s d W 1 u c z E u e 0 N y Z W F 0 Z W Q s M T F 9 J n F 1 b 3 Q 7 L C Z x d W 9 0 O 1 N l Y 3 R p b 2 4 x L 0 1 l Y X N B c H B U e X B l L 0 F 1 d G 9 S Z W 1 v d m V k Q 2 9 s d W 1 u c z E u e 0 x h c 3 R N b 2 R D b 2 1 t Z W 5 0 L D E y f S Z x d W 9 0 O y w m c X V v d D t T Z W N 0 a W 9 u M S 9 N Z W F z Q X B w V H l w Z S 9 B d X R v U m V t b 3 Z l Z E N v b H V t b n M x L n t D c m V h d G V k Q n k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N Z W F z Q X B w V H l w Z S 9 B d X R v U m V t b 3 Z l Z E N v b H V t b n M x L n t N Z W F z Q X B w V H l w Z S w w f S Z x d W 9 0 O y w m c X V v d D t T Z W N 0 a W 9 u M S 9 N Z W F z Q X B w V H l w Z S 9 B d X R v U m V t b 3 Z l Z E N v b H V t b n M x L n t N Z W F z Q X B w V H l w Z U R l c 2 M s M X 0 m c X V v d D s s J n F 1 b 3 Q 7 U 2 V j d G l v b j E v T W V h c 0 F w c F R 5 c G U v Q X V 0 b 1 J l b W 9 2 Z W R D b 2 x 1 b W 5 z M S 5 7 Q 3 J l Y X R l Z E N v b W 1 l b n Q s M n 0 m c X V v d D s s J n F 1 b 3 Q 7 U 2 V j d G l v b j E v T W V h c 0 F w c F R 5 c G U v Q X V 0 b 1 J l b W 9 2 Z W R D b 2 x 1 b W 5 z M S 5 7 S W 5 k Z X g s M 3 0 m c X V v d D s s J n F 1 b 3 Q 7 U 2 V j d G l v b j E v T W V h c 0 F w c F R 5 c G U v Q X V 0 b 1 J l b W 9 2 Z W R D b 2 x 1 b W 5 z M S 5 7 Z X h w a X J 5 Z G F 0 Z S w 0 f S Z x d W 9 0 O y w m c X V v d D t T Z W N 0 a W 9 u M S 9 N Z W F z Q X B w V H l w Z S 9 B d X R v U m V t b 3 Z l Z E N v b H V t b n M x L n t z d G F y d G R h d G U s N X 0 m c X V v d D s s J n F 1 b 3 Q 7 U 2 V j d G l v b j E v T W V h c 0 F w c F R 5 c G U v Q X V 0 b 1 J l b W 9 2 Z W R D b 2 x 1 b W 5 z M S 5 7 R m l s a W 5 n U 3 B l Y y w 2 f S Z x d W 9 0 O y w m c X V v d D t T Z W N 0 a W 9 u M S 9 N Z W F z Q X B w V H l w Z S 9 B d X R v U m V t b 3 Z l Z E N v b H V t b n M x L n t D b G F p b V N w Z W M s N 3 0 m c X V v d D s s J n F 1 b 3 Q 7 U 2 V j d G l v b j E v T W V h c 0 F w c F R 5 c G U v Q X V 0 b 1 J l b W 9 2 Z W R D b 2 x 1 b W 5 z M S 5 7 S X N Q c m 9 w b 3 N l Z C w 4 f S Z x d W 9 0 O y w m c X V v d D t T Z W N 0 a W 9 u M S 9 N Z W F z Q X B w V H l w Z S 9 B d X R v U m V t b 3 Z l Z E N v b H V t b n M x L n t M Y X N 0 T W 9 k Q n k s O X 0 m c X V v d D s s J n F 1 b 3 Q 7 U 2 V j d G l v b j E v T W V h c 0 F w c F R 5 c G U v Q X V 0 b 1 J l b W 9 2 Z W R D b 2 x 1 b W 5 z M S 5 7 T G F z d E 1 v Z C w x M H 0 m c X V v d D s s J n F 1 b 3 Q 7 U 2 V j d G l v b j E v T W V h c 0 F w c F R 5 c G U v Q X V 0 b 1 J l b W 9 2 Z W R D b 2 x 1 b W 5 z M S 5 7 Q 3 J l Y X R l Z C w x M X 0 m c X V v d D s s J n F 1 b 3 Q 7 U 2 V j d G l v b j E v T W V h c 0 F w c F R 5 c G U v Q X V 0 b 1 J l b W 9 2 Z W R D b 2 x 1 b W 5 z M S 5 7 T G F z d E 1 v Z E N v b W 1 l b n Q s M T J 9 J n F 1 b 3 Q 7 L C Z x d W 9 0 O 1 N l Y 3 R p b 2 4 x L 0 1 l Y X N B c H B U e X B l L 0 F 1 d G 9 S Z W 1 v d m V k Q 2 9 s d W 1 u c z E u e 0 N y Z W F 0 Z W R C e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Y X N B c H B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B c H B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F z Q X B w V H l w Z S 9 p b X B s Z W 1 l b n R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h c 0 F w c F R 5 c G U v T W V h c 0 F w c F R 5 c G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F z S W 1 w Y W N 0 V H l w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l Y X N J b X B h Y 3 R U e X B l I i A v P j x F b n R y e S B U e X B l P S J G a W x s Z W R D b 2 1 w b G V 0 Z V J l c 3 V s d F R v V 2 9 y a 3 N o Z W V 0 I i B W Y W x 1 Z T 0 i b D E i I C 8 + P E V u d H J 5 I F R 5 c G U 9 I l F 1 Z X J 5 S U Q i I F Z h b H V l P S J z N z J h M T B l Z j Q t N G J k N C 0 0 M j A 3 L T h m Y z g t N T Y 2 M z E x Y 2 U y M G U w I i A v P j x F b n R y e S B U e X B l P S J G a W x s T G F z d F V w Z G F 0 Z W Q i I F Z h b H V l P S J k M j A y M y 0 w N S 0 w M V Q y M T o w M T o 0 M C 4 w O T A z M j M 2 W i I g L z 4 8 R W 5 0 c n k g V H l w Z T 0 i R m l s b E N v b H V t b l R 5 c G V z I i B W Y W x 1 Z T 0 i c 0 J n W U d E Q W t K Q m d Z R 0 J 3 W U h C Z 1 l H I i A v P j x F b n R y e S B U e X B l P S J G a W x s R X J y b 3 J D b 3 V u d C I g V m F s d W U 9 I m w w I i A v P j x F b n R y e S B U e X B l P S J G a W x s Q 2 9 s d W 1 u T m F t Z X M i I F Z h b H V l P S J z W y Z x d W 9 0 O 0 1 l Y X N J b X B h Y 3 R U e X B l J n F 1 b 3 Q 7 L C Z x d W 9 0 O 0 1 l Y X N J b X B h Y 3 R U e X B l R G V z Y y Z x d W 9 0 O y w m c X V v d D t D c m V h d G V k Q 2 9 t b W V u d C Z x d W 9 0 O y w m c X V v d D t J b m R l e C Z x d W 9 0 O y w m c X V v d D t z d G F y d G R h d G U m c X V v d D s s J n F 1 b 3 Q 7 Z X h w a X J 5 Z G F 0 Z S Z x d W 9 0 O y w m c X V v d D t G a W x p b m d T c G V j J n F 1 b 3 Q 7 L C Z x d W 9 0 O 0 N s Y W l t U 3 B l Y y Z x d W 9 0 O y w m c X V v d D t J c 1 B y b 3 B v c 2 V k J n F 1 b 3 Q 7 L C Z x d W 9 0 O 0 x h c 3 R N b 2 Q m c X V v d D s s J n F 1 b 3 Q 7 T G F z d E 1 v Z E J 5 J n F 1 b 3 Q 7 L C Z x d W 9 0 O 0 N y Z W F 0 Z W Q m c X V v d D s s J n F 1 b 3 Q 7 T G F z d E 1 v Z E N v b W 1 l b n Q m c X V v d D s s J n F 1 b 3 Q 7 Q 3 J l Y X R l Z E J 5 J n F 1 b 3 Q 7 L C Z x d W 9 0 O 1 Z l c n N p b 2 4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h c 0 l t c G F j d F R 5 c G U v Q X V 0 b 1 J l b W 9 2 Z W R D b 2 x 1 b W 5 z M S 5 7 T W V h c 0 l t c G F j d F R 5 c G U s M H 0 m c X V v d D s s J n F 1 b 3 Q 7 U 2 V j d G l v b j E v T W V h c 0 l t c G F j d F R 5 c G U v Q X V 0 b 1 J l b W 9 2 Z W R D b 2 x 1 b W 5 z M S 5 7 T W V h c 0 l t c G F j d F R 5 c G V E Z X N j L D F 9 J n F 1 b 3 Q 7 L C Z x d W 9 0 O 1 N l Y 3 R p b 2 4 x L 0 1 l Y X N J b X B h Y 3 R U e X B l L 0 F 1 d G 9 S Z W 1 v d m V k Q 2 9 s d W 1 u c z E u e 0 N y Z W F 0 Z W R D b 2 1 t Z W 5 0 L D J 9 J n F 1 b 3 Q 7 L C Z x d W 9 0 O 1 N l Y 3 R p b 2 4 x L 0 1 l Y X N J b X B h Y 3 R U e X B l L 0 F 1 d G 9 S Z W 1 v d m V k Q 2 9 s d W 1 u c z E u e 0 l u Z G V 4 L D N 9 J n F 1 b 3 Q 7 L C Z x d W 9 0 O 1 N l Y 3 R p b 2 4 x L 0 1 l Y X N J b X B h Y 3 R U e X B l L 0 F 1 d G 9 S Z W 1 v d m V k Q 2 9 s d W 1 u c z E u e 3 N 0 Y X J 0 Z G F 0 Z S w 0 f S Z x d W 9 0 O y w m c X V v d D t T Z W N 0 a W 9 u M S 9 N Z W F z S W 1 w Y W N 0 V H l w Z S 9 B d X R v U m V t b 3 Z l Z E N v b H V t b n M x L n t l e H B p c n l k Y X R l L D V 9 J n F 1 b 3 Q 7 L C Z x d W 9 0 O 1 N l Y 3 R p b 2 4 x L 0 1 l Y X N J b X B h Y 3 R U e X B l L 0 F 1 d G 9 S Z W 1 v d m V k Q 2 9 s d W 1 u c z E u e 0 Z p b G l u Z 1 N w Z W M s N n 0 m c X V v d D s s J n F 1 b 3 Q 7 U 2 V j d G l v b j E v T W V h c 0 l t c G F j d F R 5 c G U v Q X V 0 b 1 J l b W 9 2 Z W R D b 2 x 1 b W 5 z M S 5 7 Q 2 x h a W 1 T c G V j L D d 9 J n F 1 b 3 Q 7 L C Z x d W 9 0 O 1 N l Y 3 R p b 2 4 x L 0 1 l Y X N J b X B h Y 3 R U e X B l L 0 F 1 d G 9 S Z W 1 v d m V k Q 2 9 s d W 1 u c z E u e 0 l z U H J v c G 9 z Z W Q s O H 0 m c X V v d D s s J n F 1 b 3 Q 7 U 2 V j d G l v b j E v T W V h c 0 l t c G F j d F R 5 c G U v Q X V 0 b 1 J l b W 9 2 Z W R D b 2 x 1 b W 5 z M S 5 7 T G F z d E 1 v Z C w 5 f S Z x d W 9 0 O y w m c X V v d D t T Z W N 0 a W 9 u M S 9 N Z W F z S W 1 w Y W N 0 V H l w Z S 9 B d X R v U m V t b 3 Z l Z E N v b H V t b n M x L n t M Y X N 0 T W 9 k Q n k s M T B 9 J n F 1 b 3 Q 7 L C Z x d W 9 0 O 1 N l Y 3 R p b 2 4 x L 0 1 l Y X N J b X B h Y 3 R U e X B l L 0 F 1 d G 9 S Z W 1 v d m V k Q 2 9 s d W 1 u c z E u e 0 N y Z W F 0 Z W Q s M T F 9 J n F 1 b 3 Q 7 L C Z x d W 9 0 O 1 N l Y 3 R p b 2 4 x L 0 1 l Y X N J b X B h Y 3 R U e X B l L 0 F 1 d G 9 S Z W 1 v d m V k Q 2 9 s d W 1 u c z E u e 0 x h c 3 R N b 2 R D b 2 1 t Z W 5 0 L D E y f S Z x d W 9 0 O y w m c X V v d D t T Z W N 0 a W 9 u M S 9 N Z W F z S W 1 w Y W N 0 V H l w Z S 9 B d X R v U m V t b 3 Z l Z E N v b H V t b n M x L n t D c m V h d G V k Q n k s M T N 9 J n F 1 b 3 Q 7 L C Z x d W 9 0 O 1 N l Y 3 R p b 2 4 x L 0 1 l Y X N J b X B h Y 3 R U e X B l L 0 F 1 d G 9 S Z W 1 v d m V k Q 2 9 s d W 1 u c z E u e 1 Z l c n N p b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N Z W F z S W 1 w Y W N 0 V H l w Z S 9 B d X R v U m V t b 3 Z l Z E N v b H V t b n M x L n t N Z W F z S W 1 w Y W N 0 V H l w Z S w w f S Z x d W 9 0 O y w m c X V v d D t T Z W N 0 a W 9 u M S 9 N Z W F z S W 1 w Y W N 0 V H l w Z S 9 B d X R v U m V t b 3 Z l Z E N v b H V t b n M x L n t N Z W F z S W 1 w Y W N 0 V H l w Z U R l c 2 M s M X 0 m c X V v d D s s J n F 1 b 3 Q 7 U 2 V j d G l v b j E v T W V h c 0 l t c G F j d F R 5 c G U v Q X V 0 b 1 J l b W 9 2 Z W R D b 2 x 1 b W 5 z M S 5 7 Q 3 J l Y X R l Z E N v b W 1 l b n Q s M n 0 m c X V v d D s s J n F 1 b 3 Q 7 U 2 V j d G l v b j E v T W V h c 0 l t c G F j d F R 5 c G U v Q X V 0 b 1 J l b W 9 2 Z W R D b 2 x 1 b W 5 z M S 5 7 S W 5 k Z X g s M 3 0 m c X V v d D s s J n F 1 b 3 Q 7 U 2 V j d G l v b j E v T W V h c 0 l t c G F j d F R 5 c G U v Q X V 0 b 1 J l b W 9 2 Z W R D b 2 x 1 b W 5 z M S 5 7 c 3 R h c n R k Y X R l L D R 9 J n F 1 b 3 Q 7 L C Z x d W 9 0 O 1 N l Y 3 R p b 2 4 x L 0 1 l Y X N J b X B h Y 3 R U e X B l L 0 F 1 d G 9 S Z W 1 v d m V k Q 2 9 s d W 1 u c z E u e 2 V 4 c G l y e W R h d G U s N X 0 m c X V v d D s s J n F 1 b 3 Q 7 U 2 V j d G l v b j E v T W V h c 0 l t c G F j d F R 5 c G U v Q X V 0 b 1 J l b W 9 2 Z W R D b 2 x 1 b W 5 z M S 5 7 R m l s a W 5 n U 3 B l Y y w 2 f S Z x d W 9 0 O y w m c X V v d D t T Z W N 0 a W 9 u M S 9 N Z W F z S W 1 w Y W N 0 V H l w Z S 9 B d X R v U m V t b 3 Z l Z E N v b H V t b n M x L n t D b G F p b V N w Z W M s N 3 0 m c X V v d D s s J n F 1 b 3 Q 7 U 2 V j d G l v b j E v T W V h c 0 l t c G F j d F R 5 c G U v Q X V 0 b 1 J l b W 9 2 Z W R D b 2 x 1 b W 5 z M S 5 7 S X N Q c m 9 w b 3 N l Z C w 4 f S Z x d W 9 0 O y w m c X V v d D t T Z W N 0 a W 9 u M S 9 N Z W F z S W 1 w Y W N 0 V H l w Z S 9 B d X R v U m V t b 3 Z l Z E N v b H V t b n M x L n t M Y X N 0 T W 9 k L D l 9 J n F 1 b 3 Q 7 L C Z x d W 9 0 O 1 N l Y 3 R p b 2 4 x L 0 1 l Y X N J b X B h Y 3 R U e X B l L 0 F 1 d G 9 S Z W 1 v d m V k Q 2 9 s d W 1 u c z E u e 0 x h c 3 R N b 2 R C e S w x M H 0 m c X V v d D s s J n F 1 b 3 Q 7 U 2 V j d G l v b j E v T W V h c 0 l t c G F j d F R 5 c G U v Q X V 0 b 1 J l b W 9 2 Z W R D b 2 x 1 b W 5 z M S 5 7 Q 3 J l Y X R l Z C w x M X 0 m c X V v d D s s J n F 1 b 3 Q 7 U 2 V j d G l v b j E v T W V h c 0 l t c G F j d F R 5 c G U v Q X V 0 b 1 J l b W 9 2 Z W R D b 2 x 1 b W 5 z M S 5 7 T G F z d E 1 v Z E N v b W 1 l b n Q s M T J 9 J n F 1 b 3 Q 7 L C Z x d W 9 0 O 1 N l Y 3 R p b 2 4 x L 0 1 l Y X N J b X B h Y 3 R U e X B l L 0 F 1 d G 9 S Z W 1 v d m V k Q 2 9 s d W 1 u c z E u e 0 N y Z W F 0 Z W R C e S w x M 3 0 m c X V v d D s s J n F 1 b 3 Q 7 U 2 V j d G l v b j E v T W V h c 0 l t c G F j d F R 5 c G U v Q X V 0 b 1 J l b W 9 2 Z W R D b 2 x 1 b W 5 z M S 5 7 V m V y c 2 l v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Y X N J b X B h Y 3 R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J b X B h Y 3 R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F z S W 1 w Y W N 0 V H l w Z S 9 t Z W F z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Y X N J b X B h Y 3 R U e X B l L 0 1 l Y X N J b X B h Y 3 R U e X B l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R H X z I w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l R H X z I w M j B f Z n J f R E V F U i I g L z 4 8 R W 5 0 c n k g V H l w Z T 0 i R m l s b G V k Q 2 9 t c G x l d G V S Z X N 1 b H R U b 1 d v c m t z a G V l d C I g V m F s d W U 9 I m w x I i A v P j x F b n R y e S B U e X B l P S J R d W V y e U l E I i B W Y W x 1 Z T 0 i c z Q 4 M T F m Y m I z L W N l N j Q t N G F h O C 1 i O T k x L W F j Z T U 4 M D k z Z m M y N y I g L z 4 8 R W 5 0 c n k g V H l w Z T 0 i R m l s b F R h c m d l d E 5 h b W V D d X N 0 b 2 1 p e m V k I i B W Y W x 1 Z T 0 i b D E i I C 8 + P E V u d H J 5 I F R 5 c G U 9 I k Z p b G x F c n J v c k N v d W 5 0 I i B W Y W x 1 Z T 0 i b D A i I C 8 + P E V u d H J 5 I F R 5 c G U 9 I k Z p b G x M Y X N 0 V X B k Y X R l Z C I g V m F s d W U 9 I m Q y M D I 0 L T A 3 L T A 0 V D A w O j E 3 O j M 2 L j Y 1 N D Y 1 M T l a I i A v P j x F b n R y e S B U e X B l P S J G a W x s R X J y b 3 J D b 2 R l I i B W Y W x 1 Z T 0 i c 1 V u a 2 5 v d 2 4 i I C 8 + P E V u d H J 5 I F R 5 c G U 9 I k Z p b G x D b 2 x 1 b W 5 U e X B l c y I g V m F s d W U 9 I n N C Z 1 l K Q 1 F R R U J n W U d C Z 1 l H Q m d Z S E J n W U h C Z 1 k 9 I i A v P j x F b n R y e S B U e X B l P S J G a W x s Q 2 9 s d W 1 u T m F t Z X M i I F Z h b H V l P S J z W y Z x d W 9 0 O 0 5 U R 1 9 J R C Z x d W 9 0 O y w m c X V v d D t W Z X J z a W 9 u J n F 1 b 3 Q 7 L C Z x d W 9 0 O 1 N 0 Y X J 0 R G F 0 Z S Z x d W 9 0 O y w m c X V v d D t F e H B p c n l E Y X R l J n F 1 b 3 Q 7 L C Z x d W 9 0 O 0 5 U R 1 9 F b G V j J n F 1 b 3 Q 7 L C Z x d W 9 0 O 0 5 U R 1 9 H Y X M m c X V v d D s s J n F 1 b 3 Q 7 R G V z Y y Z x d W 9 0 O y w m c X V v d D t N Z W F z S W 1 w Y W N 0 V H l w Z S Z x d W 9 0 O y w m c X V v d D t N Z W F z d X J l Q X B w V H l w Z S Z x d W 9 0 O y w m c X V v d D t E Z W x p d m V y e V R 5 c G U m c X V v d D s s J n F 1 b 3 Q 7 V m V y c 2 l v b l N v d X J j Z S Z x d W 9 0 O y w m c X V v d D t G a W x p b m d T c G V j J n F 1 b 3 Q 7 L C Z x d W 9 0 O 0 N s Y W l t U 3 B l Y y Z x d W 9 0 O y w m c X V v d D t J c 1 B y b 3 B v c 2 V k J n F 1 b 3 Q 7 L C Z x d W 9 0 O 0 x h c 3 R N b 2 Q m c X V v d D s s J n F 1 b 3 Q 7 T G F z d E 1 v Z E N v b W 1 l b n Q m c X V v d D s s J n F 1 b 3 Q 7 T G F z d E 1 v Z E J 5 J n F 1 b 3 Q 7 L C Z x d W 9 0 O 0 N y Z W F 0 Z W Q m c X V v d D s s J n F 1 b 3 Q 7 Q 3 J l Y X R l Z E N v b W 1 l b n Q m c X V v d D s s J n F 1 b 3 Q 7 Q 3 J l Y X R l Z E J 5 J n F 1 b 3 Q 7 X S I g L z 4 8 R W 5 0 c n k g V H l w Z T 0 i R m l s b F N 0 Y X R 1 c y I g V m F s d W U 9 I n N D b 2 1 w b G V 0 Z S I g L z 4 8 R W 5 0 c n k g V H l w Z T 0 i R m l s b E N v d W 5 0 I i B W Y W x 1 Z T 0 i b D I w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l R H X z I w M j A v Q X V 0 b 1 J l b W 9 2 Z W R D b 2 x 1 b W 5 z M S 5 7 T l R H X 0 l E L D B 9 J n F 1 b 3 Q 7 L C Z x d W 9 0 O 1 N l Y 3 R p b 2 4 x L 0 5 U R 1 8 y M D I w L 0 F 1 d G 9 S Z W 1 v d m V k Q 2 9 s d W 1 u c z E u e 1 Z l c n N p b 2 4 s M X 0 m c X V v d D s s J n F 1 b 3 Q 7 U 2 V j d G l v b j E v T l R H X z I w M j A v Q X V 0 b 1 J l b W 9 2 Z W R D b 2 x 1 b W 5 z M S 5 7 U 3 R h c n R E Y X R l L D J 9 J n F 1 b 3 Q 7 L C Z x d W 9 0 O 1 N l Y 3 R p b 2 4 x L 0 5 U R 1 8 y M D I w L 0 F 1 d G 9 S Z W 1 v d m V k Q 2 9 s d W 1 u c z E u e 0 V 4 c G l y e U R h d G U s M 3 0 m c X V v d D s s J n F 1 b 3 Q 7 U 2 V j d G l v b j E v T l R H X z I w M j A v Q X V 0 b 1 J l b W 9 2 Z W R D b 2 x 1 b W 5 z M S 5 7 T l R H X 0 V s Z W M s N H 0 m c X V v d D s s J n F 1 b 3 Q 7 U 2 V j d G l v b j E v T l R H X z I w M j A v Q X V 0 b 1 J l b W 9 2 Z W R D b 2 x 1 b W 5 z M S 5 7 T l R H X 0 d h c y w 1 f S Z x d W 9 0 O y w m c X V v d D t T Z W N 0 a W 9 u M S 9 O V E d f M j A y M C 9 B d X R v U m V t b 3 Z l Z E N v b H V t b n M x L n t E Z X N j L D Z 9 J n F 1 b 3 Q 7 L C Z x d W 9 0 O 1 N l Y 3 R p b 2 4 x L 0 5 U R 1 8 y M D I w L 0 F 1 d G 9 S Z W 1 v d m V k Q 2 9 s d W 1 u c z E u e 0 1 l Y X N J b X B h Y 3 R U e X B l L D d 9 J n F 1 b 3 Q 7 L C Z x d W 9 0 O 1 N l Y 3 R p b 2 4 x L 0 5 U R 1 8 y M D I w L 0 F 1 d G 9 S Z W 1 v d m V k Q 2 9 s d W 1 u c z E u e 0 1 l Y X N 1 c m V B c H B U e X B l L D h 9 J n F 1 b 3 Q 7 L C Z x d W 9 0 O 1 N l Y 3 R p b 2 4 x L 0 5 U R 1 8 y M D I w L 0 F 1 d G 9 S Z W 1 v d m V k Q 2 9 s d W 1 u c z E u e 0 R l b G l 2 Z X J 5 V H l w Z S w 5 f S Z x d W 9 0 O y w m c X V v d D t T Z W N 0 a W 9 u M S 9 O V E d f M j A y M C 9 B d X R v U m V t b 3 Z l Z E N v b H V t b n M x L n t W Z X J z a W 9 u U 2 9 1 c m N l L D E w f S Z x d W 9 0 O y w m c X V v d D t T Z W N 0 a W 9 u M S 9 O V E d f M j A y M C 9 B d X R v U m V t b 3 Z l Z E N v b H V t b n M x L n t G a W x p b m d T c G V j L D E x f S Z x d W 9 0 O y w m c X V v d D t T Z W N 0 a W 9 u M S 9 O V E d f M j A y M C 9 B d X R v U m V t b 3 Z l Z E N v b H V t b n M x L n t D b G F p b V N w Z W M s M T J 9 J n F 1 b 3 Q 7 L C Z x d W 9 0 O 1 N l Y 3 R p b 2 4 x L 0 5 U R 1 8 y M D I w L 0 F 1 d G 9 S Z W 1 v d m V k Q 2 9 s d W 1 u c z E u e 0 l z U H J v c G 9 z Z W Q s M T N 9 J n F 1 b 3 Q 7 L C Z x d W 9 0 O 1 N l Y 3 R p b 2 4 x L 0 5 U R 1 8 y M D I w L 0 F 1 d G 9 S Z W 1 v d m V k Q 2 9 s d W 1 u c z E u e 0 x h c 3 R N b 2 Q s M T R 9 J n F 1 b 3 Q 7 L C Z x d W 9 0 O 1 N l Y 3 R p b 2 4 x L 0 5 U R 1 8 y M D I w L 0 F 1 d G 9 S Z W 1 v d m V k Q 2 9 s d W 1 u c z E u e 0 x h c 3 R N b 2 R D b 2 1 t Z W 5 0 L D E 1 f S Z x d W 9 0 O y w m c X V v d D t T Z W N 0 a W 9 u M S 9 O V E d f M j A y M C 9 B d X R v U m V t b 3 Z l Z E N v b H V t b n M x L n t M Y X N 0 T W 9 k Q n k s M T Z 9 J n F 1 b 3 Q 7 L C Z x d W 9 0 O 1 N l Y 3 R p b 2 4 x L 0 5 U R 1 8 y M D I w L 0 F 1 d G 9 S Z W 1 v d m V k Q 2 9 s d W 1 u c z E u e 0 N y Z W F 0 Z W Q s M T d 9 J n F 1 b 3 Q 7 L C Z x d W 9 0 O 1 N l Y 3 R p b 2 4 x L 0 5 U R 1 8 y M D I w L 0 F 1 d G 9 S Z W 1 v d m V k Q 2 9 s d W 1 u c z E u e 0 N y Z W F 0 Z W R D b 2 1 t Z W 5 0 L D E 4 f S Z x d W 9 0 O y w m c X V v d D t T Z W N 0 a W 9 u M S 9 O V E d f M j A y M C 9 B d X R v U m V t b 3 Z l Z E N v b H V t b n M x L n t D c m V h d G V k Q n k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O V E d f M j A y M C 9 B d X R v U m V t b 3 Z l Z E N v b H V t b n M x L n t O V E d f S U Q s M H 0 m c X V v d D s s J n F 1 b 3 Q 7 U 2 V j d G l v b j E v T l R H X z I w M j A v Q X V 0 b 1 J l b W 9 2 Z W R D b 2 x 1 b W 5 z M S 5 7 V m V y c 2 l v b i w x f S Z x d W 9 0 O y w m c X V v d D t T Z W N 0 a W 9 u M S 9 O V E d f M j A y M C 9 B d X R v U m V t b 3 Z l Z E N v b H V t b n M x L n t T d G F y d E R h d G U s M n 0 m c X V v d D s s J n F 1 b 3 Q 7 U 2 V j d G l v b j E v T l R H X z I w M j A v Q X V 0 b 1 J l b W 9 2 Z W R D b 2 x 1 b W 5 z M S 5 7 R X h w a X J 5 R G F 0 Z S w z f S Z x d W 9 0 O y w m c X V v d D t T Z W N 0 a W 9 u M S 9 O V E d f M j A y M C 9 B d X R v U m V t b 3 Z l Z E N v b H V t b n M x L n t O V E d f R W x l Y y w 0 f S Z x d W 9 0 O y w m c X V v d D t T Z W N 0 a W 9 u M S 9 O V E d f M j A y M C 9 B d X R v U m V t b 3 Z l Z E N v b H V t b n M x L n t O V E d f R 2 F z L D V 9 J n F 1 b 3 Q 7 L C Z x d W 9 0 O 1 N l Y 3 R p b 2 4 x L 0 5 U R 1 8 y M D I w L 0 F 1 d G 9 S Z W 1 v d m V k Q 2 9 s d W 1 u c z E u e 0 R l c 2 M s N n 0 m c X V v d D s s J n F 1 b 3 Q 7 U 2 V j d G l v b j E v T l R H X z I w M j A v Q X V 0 b 1 J l b W 9 2 Z W R D b 2 x 1 b W 5 z M S 5 7 T W V h c 0 l t c G F j d F R 5 c G U s N 3 0 m c X V v d D s s J n F 1 b 3 Q 7 U 2 V j d G l v b j E v T l R H X z I w M j A v Q X V 0 b 1 J l b W 9 2 Z W R D b 2 x 1 b W 5 z M S 5 7 T W V h c 3 V y Z U F w c F R 5 c G U s O H 0 m c X V v d D s s J n F 1 b 3 Q 7 U 2 V j d G l v b j E v T l R H X z I w M j A v Q X V 0 b 1 J l b W 9 2 Z W R D b 2 x 1 b W 5 z M S 5 7 R G V s a X Z l c n l U e X B l L D l 9 J n F 1 b 3 Q 7 L C Z x d W 9 0 O 1 N l Y 3 R p b 2 4 x L 0 5 U R 1 8 y M D I w L 0 F 1 d G 9 S Z W 1 v d m V k Q 2 9 s d W 1 u c z E u e 1 Z l c n N p b 2 5 T b 3 V y Y 2 U s M T B 9 J n F 1 b 3 Q 7 L C Z x d W 9 0 O 1 N l Y 3 R p b 2 4 x L 0 5 U R 1 8 y M D I w L 0 F 1 d G 9 S Z W 1 v d m V k Q 2 9 s d W 1 u c z E u e 0 Z p b G l u Z 1 N w Z W M s M T F 9 J n F 1 b 3 Q 7 L C Z x d W 9 0 O 1 N l Y 3 R p b 2 4 x L 0 5 U R 1 8 y M D I w L 0 F 1 d G 9 S Z W 1 v d m V k Q 2 9 s d W 1 u c z E u e 0 N s Y W l t U 3 B l Y y w x M n 0 m c X V v d D s s J n F 1 b 3 Q 7 U 2 V j d G l v b j E v T l R H X z I w M j A v Q X V 0 b 1 J l b W 9 2 Z W R D b 2 x 1 b W 5 z M S 5 7 S X N Q c m 9 w b 3 N l Z C w x M 3 0 m c X V v d D s s J n F 1 b 3 Q 7 U 2 V j d G l v b j E v T l R H X z I w M j A v Q X V 0 b 1 J l b W 9 2 Z W R D b 2 x 1 b W 5 z M S 5 7 T G F z d E 1 v Z C w x N H 0 m c X V v d D s s J n F 1 b 3 Q 7 U 2 V j d G l v b j E v T l R H X z I w M j A v Q X V 0 b 1 J l b W 9 2 Z W R D b 2 x 1 b W 5 z M S 5 7 T G F z d E 1 v Z E N v b W 1 l b n Q s M T V 9 J n F 1 b 3 Q 7 L C Z x d W 9 0 O 1 N l Y 3 R p b 2 4 x L 0 5 U R 1 8 y M D I w L 0 F 1 d G 9 S Z W 1 v d m V k Q 2 9 s d W 1 u c z E u e 0 x h c 3 R N b 2 R C e S w x N n 0 m c X V v d D s s J n F 1 b 3 Q 7 U 2 V j d G l v b j E v T l R H X z I w M j A v Q X V 0 b 1 J l b W 9 2 Z W R D b 2 x 1 b W 5 z M S 5 7 Q 3 J l Y X R l Z C w x N 3 0 m c X V v d D s s J n F 1 b 3 Q 7 U 2 V j d G l v b j E v T l R H X z I w M j A v Q X V 0 b 1 J l b W 9 2 Z W R D b 2 x 1 b W 5 z M S 5 7 Q 3 J l Y X R l Z E N v b W 1 l b n Q s M T h 9 J n F 1 b 3 Q 7 L C Z x d W 9 0 O 1 N l Y 3 R p b 2 4 x L 0 5 U R 1 8 y M D I w L 0 F 1 d G 9 S Z W 1 v d m V k Q 2 9 s d W 1 u c z E u e 0 N y Z W F 0 Z W R C e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U R 1 8 y M D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U R 1 8 y M D I w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E d f M j A y M C 9 j b 3 N 0 Z W Z m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U R 1 8 y M D I w L 0 5 U R 1 8 y M D I w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l R H I i A v P j x F b n R y e S B U e X B l P S J G a W x s Z W R D b 2 1 w b G V 0 Z V J l c 3 V s d F R v V 2 9 y a 3 N o Z W V 0 I i B W Y W x 1 Z T 0 i b D E i I C 8 + P E V u d H J 5 I F R 5 c G U 9 I l F 1 Z X J 5 S U Q i I F Z h b H V l P S J z M 2 V m N W Y 2 Z T I t M z F m N C 0 0 M m E 1 L T l j M T U t M 2 Q w M T I x M D k 2 Z T V m I i A v P j x F b n R y e S B U e X B l P S J G a W x s T G F z d F V w Z G F 0 Z W Q i I F Z h b H V l P S J k M j A y M y 0 w N S 0 w M V Q y M T o w M T o 0 M C 4 w O T k y O T k 3 W i I g L z 4 8 R W 5 0 c n k g V H l w Z T 0 i R m l s b E V y c m 9 y Q 2 9 1 b n Q i I F Z h b H V l P S J s M C I g L z 4 8 R W 5 0 c n k g V H l w Z T 0 i R m l s b E N v b H V t b l R 5 c G V z I i B W Y W x 1 Z T 0 i c 0 R B W U d C Z 1 l I Q m d Z R 0 J n W U d C Z 1 l H Q m d Z R U J n W U d C Z 1 F H Q 1 F r R S I g L z 4 8 R W 5 0 c n k g V H l w Z T 0 i R m l s b E V y c m 9 y Q 2 9 k Z S I g V m F s d W U 9 I n N V b m t u b 3 d u I i A v P j x F b n R y e S B U e X B l P S J G a W x s Q 2 9 s d W 1 u T m F t Z X M i I F Z h b H V l P S J z W y Z x d W 9 0 O 0 l u Z G V 4 J n F 1 b 3 Q 7 L C Z x d W 9 0 O 0 5 U R y Z x d W 9 0 O y w m c X V v d D t O V E d f T W V h c 3 V y Z V 9 U e X B l J n F 1 b 3 Q 7 L C Z x d W 9 0 O 1 Z l c n N p b 2 4 m c X V v d D s s J n F 1 b 3 Q 7 V m V y c 2 l v b l N v d X J j Z S Z x d W 9 0 O y w m c X V v d D t M Y X N 0 T W 9 k J n F 1 b 3 Q 7 L C Z x d W 9 0 O 1 N l Y 3 R v c i Z x d W 9 0 O y w m c X V v d D t V c 2 V D Y X R l Z 2 9 y e S Z x d W 9 0 O y w m c X V v d D t V c 2 V T d W J D Y X R l Z 2 9 y e S Z x d W 9 0 O y w m c X V v d D t U Z W N o R 3 J v d X A m c X V v d D s s J n F 1 b 3 Q 7 V G V j a F R 5 c G U m c X V v d D s s J n F 1 b 3 Q 7 Q m x k Z 1 R 5 c G U m c X V v d D s s J n F 1 b 3 Q 7 Q m x k Z 1 Z p b n Q m c X V v d D s s J n F 1 b 3 Q 7 T l R H c X V h b C Z x d W 9 0 O y w m c X V v d D t Q c m 9 n R G V s a X Z J R C Z x d W 9 0 O y w m c X V v d D t Q c m d J R C Z x d W 9 0 O y w m c X V v d D t T d W J Q c m d J R C Z x d W 9 0 O y w m c X V v d D t O V E d S X 2 t X a C Z x d W 9 0 O y w m c X V v d D t O b 3 R l c y Z x d W 9 0 O y w m c X V v d D t E b 2 N 1 b W V u d G F 0 a W 9 u J n F 1 b 3 Q 7 L C Z x d W 9 0 O 1 N 0 Y X R 1 c y Z x d W 9 0 O y w m c X V v d D t Q Q S Z x d W 9 0 O y w m c X V v d D t O V E d S X 3 R o Z X J t J n F 1 b 3 Q 7 L C Z x d W 9 0 O 0 l z U H J v c G 9 z Z W Q m c X V v d D s s J n F 1 b 3 Q 7 U 3 R h c n R E Y X R l J n F 1 b 3 Q 7 L C Z x d W 9 0 O 0 V 4 c G l y e U R h d G U m c X V v d D s s J n F 1 b 3 Q 7 Q U Z h c i Z x d W 9 0 O 1 0 i I C 8 + P E V u d H J 5 I F R 5 c G U 9 I k Z p b G x D b 3 V u d C I g V m F s d W U 9 I m w x M D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U R y 9 B d X R v U m V t b 3 Z l Z E N v b H V t b n M x L n t J b m R l e C w w f S Z x d W 9 0 O y w m c X V v d D t T Z W N 0 a W 9 u M S 9 O V E c v Q X V 0 b 1 J l b W 9 2 Z W R D b 2 x 1 b W 5 z M S 5 7 T l R H L D F 9 J n F 1 b 3 Q 7 L C Z x d W 9 0 O 1 N l Y 3 R p b 2 4 x L 0 5 U R y 9 B d X R v U m V t b 3 Z l Z E N v b H V t b n M x L n t O V E d f T W V h c 3 V y Z V 9 U e X B l L D J 9 J n F 1 b 3 Q 7 L C Z x d W 9 0 O 1 N l Y 3 R p b 2 4 x L 0 5 U R y 9 B d X R v U m V t b 3 Z l Z E N v b H V t b n M x L n t W Z X J z a W 9 u L D N 9 J n F 1 b 3 Q 7 L C Z x d W 9 0 O 1 N l Y 3 R p b 2 4 x L 0 5 U R y 9 B d X R v U m V t b 3 Z l Z E N v b H V t b n M x L n t W Z X J z a W 9 u U 2 9 1 c m N l L D R 9 J n F 1 b 3 Q 7 L C Z x d W 9 0 O 1 N l Y 3 R p b 2 4 x L 0 5 U R y 9 B d X R v U m V t b 3 Z l Z E N v b H V t b n M x L n t M Y X N 0 T W 9 k L D V 9 J n F 1 b 3 Q 7 L C Z x d W 9 0 O 1 N l Y 3 R p b 2 4 x L 0 5 U R y 9 B d X R v U m V t b 3 Z l Z E N v b H V t b n M x L n t T Z W N 0 b 3 I s N n 0 m c X V v d D s s J n F 1 b 3 Q 7 U 2 V j d G l v b j E v T l R H L 0 F 1 d G 9 S Z W 1 v d m V k Q 2 9 s d W 1 u c z E u e 1 V z Z U N h d G V n b 3 J 5 L D d 9 J n F 1 b 3 Q 7 L C Z x d W 9 0 O 1 N l Y 3 R p b 2 4 x L 0 5 U R y 9 B d X R v U m V t b 3 Z l Z E N v b H V t b n M x L n t V c 2 V T d W J D Y X R l Z 2 9 y e S w 4 f S Z x d W 9 0 O y w m c X V v d D t T Z W N 0 a W 9 u M S 9 O V E c v Q X V 0 b 1 J l b W 9 2 Z W R D b 2 x 1 b W 5 z M S 5 7 V G V j a E d y b 3 V w L D l 9 J n F 1 b 3 Q 7 L C Z x d W 9 0 O 1 N l Y 3 R p b 2 4 x L 0 5 U R y 9 B d X R v U m V t b 3 Z l Z E N v b H V t b n M x L n t U Z W N o V H l w Z S w x M H 0 m c X V v d D s s J n F 1 b 3 Q 7 U 2 V j d G l v b j E v T l R H L 0 F 1 d G 9 S Z W 1 v d m V k Q 2 9 s d W 1 u c z E u e 0 J s Z G d U e X B l L D E x f S Z x d W 9 0 O y w m c X V v d D t T Z W N 0 a W 9 u M S 9 O V E c v Q X V 0 b 1 J l b W 9 2 Z W R D b 2 x 1 b W 5 z M S 5 7 Q m x k Z 1 Z p b n Q s M T J 9 J n F 1 b 3 Q 7 L C Z x d W 9 0 O 1 N l Y 3 R p b 2 4 x L 0 5 U R y 9 B d X R v U m V t b 3 Z l Z E N v b H V t b n M x L n t O V E d x d W F s L D E z f S Z x d W 9 0 O y w m c X V v d D t T Z W N 0 a W 9 u M S 9 O V E c v Q X V 0 b 1 J l b W 9 2 Z W R D b 2 x 1 b W 5 z M S 5 7 U H J v Z 0 R l b G l 2 S U Q s M T R 9 J n F 1 b 3 Q 7 L C Z x d W 9 0 O 1 N l Y 3 R p b 2 4 x L 0 5 U R y 9 B d X R v U m V t b 3 Z l Z E N v b H V t b n M x L n t Q c m d J R C w x N X 0 m c X V v d D s s J n F 1 b 3 Q 7 U 2 V j d G l v b j E v T l R H L 0 F 1 d G 9 S Z W 1 v d m V k Q 2 9 s d W 1 u c z E u e 1 N 1 Y l B y Z 0 l E L D E 2 f S Z x d W 9 0 O y w m c X V v d D t T Z W N 0 a W 9 u M S 9 O V E c v Q X V 0 b 1 J l b W 9 2 Z W R D b 2 x 1 b W 5 z M S 5 7 T l R H U l 9 r V 2 g s M T d 9 J n F 1 b 3 Q 7 L C Z x d W 9 0 O 1 N l Y 3 R p b 2 4 x L 0 5 U R y 9 B d X R v U m V t b 3 Z l Z E N v b H V t b n M x L n t O b 3 R l c y w x O H 0 m c X V v d D s s J n F 1 b 3 Q 7 U 2 V j d G l v b j E v T l R H L 0 F 1 d G 9 S Z W 1 v d m V k Q 2 9 s d W 1 u c z E u e 0 R v Y 3 V t Z W 5 0 Y X R p b 2 4 s M T l 9 J n F 1 b 3 Q 7 L C Z x d W 9 0 O 1 N l Y 3 R p b 2 4 x L 0 5 U R y 9 B d X R v U m V t b 3 Z l Z E N v b H V t b n M x L n t T d G F 0 d X M s M j B 9 J n F 1 b 3 Q 7 L C Z x d W 9 0 O 1 N l Y 3 R p b 2 4 x L 0 5 U R y 9 B d X R v U m V t b 3 Z l Z E N v b H V t b n M x L n t Q Q S w y M X 0 m c X V v d D s s J n F 1 b 3 Q 7 U 2 V j d G l v b j E v T l R H L 0 F 1 d G 9 S Z W 1 v d m V k Q 2 9 s d W 1 u c z E u e 0 5 U R 1 J f d G h l c m 0 s M j J 9 J n F 1 b 3 Q 7 L C Z x d W 9 0 O 1 N l Y 3 R p b 2 4 x L 0 5 U R y 9 B d X R v U m V t b 3 Z l Z E N v b H V t b n M x L n t J c 1 B y b 3 B v c 2 V k L D I z f S Z x d W 9 0 O y w m c X V v d D t T Z W N 0 a W 9 u M S 9 O V E c v Q X V 0 b 1 J l b W 9 2 Z W R D b 2 x 1 b W 5 z M S 5 7 U 3 R h c n R E Y X R l L D I 0 f S Z x d W 9 0 O y w m c X V v d D t T Z W N 0 a W 9 u M S 9 O V E c v Q X V 0 b 1 J l b W 9 2 Z W R D b 2 x 1 b W 5 z M S 5 7 R X h w a X J 5 R G F 0 Z S w y N X 0 m c X V v d D s s J n F 1 b 3 Q 7 U 2 V j d G l v b j E v T l R H L 0 F 1 d G 9 S Z W 1 v d m V k Q 2 9 s d W 1 u c z E u e 0 F G Y X I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9 O V E c v Q X V 0 b 1 J l b W 9 2 Z W R D b 2 x 1 b W 5 z M S 5 7 S W 5 k Z X g s M H 0 m c X V v d D s s J n F 1 b 3 Q 7 U 2 V j d G l v b j E v T l R H L 0 F 1 d G 9 S Z W 1 v d m V k Q 2 9 s d W 1 u c z E u e 0 5 U R y w x f S Z x d W 9 0 O y w m c X V v d D t T Z W N 0 a W 9 u M S 9 O V E c v Q X V 0 b 1 J l b W 9 2 Z W R D b 2 x 1 b W 5 z M S 5 7 T l R H X 0 1 l Y X N 1 c m V f V H l w Z S w y f S Z x d W 9 0 O y w m c X V v d D t T Z W N 0 a W 9 u M S 9 O V E c v Q X V 0 b 1 J l b W 9 2 Z W R D b 2 x 1 b W 5 z M S 5 7 V m V y c 2 l v b i w z f S Z x d W 9 0 O y w m c X V v d D t T Z W N 0 a W 9 u M S 9 O V E c v Q X V 0 b 1 J l b W 9 2 Z W R D b 2 x 1 b W 5 z M S 5 7 V m V y c 2 l v b l N v d X J j Z S w 0 f S Z x d W 9 0 O y w m c X V v d D t T Z W N 0 a W 9 u M S 9 O V E c v Q X V 0 b 1 J l b W 9 2 Z W R D b 2 x 1 b W 5 z M S 5 7 T G F z d E 1 v Z C w 1 f S Z x d W 9 0 O y w m c X V v d D t T Z W N 0 a W 9 u M S 9 O V E c v Q X V 0 b 1 J l b W 9 2 Z W R D b 2 x 1 b W 5 z M S 5 7 U 2 V j d G 9 y L D Z 9 J n F 1 b 3 Q 7 L C Z x d W 9 0 O 1 N l Y 3 R p b 2 4 x L 0 5 U R y 9 B d X R v U m V t b 3 Z l Z E N v b H V t b n M x L n t V c 2 V D Y X R l Z 2 9 y e S w 3 f S Z x d W 9 0 O y w m c X V v d D t T Z W N 0 a W 9 u M S 9 O V E c v Q X V 0 b 1 J l b W 9 2 Z W R D b 2 x 1 b W 5 z M S 5 7 V X N l U 3 V i Q 2 F 0 Z W d v c n k s O H 0 m c X V v d D s s J n F 1 b 3 Q 7 U 2 V j d G l v b j E v T l R H L 0 F 1 d G 9 S Z W 1 v d m V k Q 2 9 s d W 1 u c z E u e 1 R l Y 2 h H c m 9 1 c C w 5 f S Z x d W 9 0 O y w m c X V v d D t T Z W N 0 a W 9 u M S 9 O V E c v Q X V 0 b 1 J l b W 9 2 Z W R D b 2 x 1 b W 5 z M S 5 7 V G V j a F R 5 c G U s M T B 9 J n F 1 b 3 Q 7 L C Z x d W 9 0 O 1 N l Y 3 R p b 2 4 x L 0 5 U R y 9 B d X R v U m V t b 3 Z l Z E N v b H V t b n M x L n t C b G R n V H l w Z S w x M X 0 m c X V v d D s s J n F 1 b 3 Q 7 U 2 V j d G l v b j E v T l R H L 0 F 1 d G 9 S Z W 1 v d m V k Q 2 9 s d W 1 u c z E u e 0 J s Z G d W a W 5 0 L D E y f S Z x d W 9 0 O y w m c X V v d D t T Z W N 0 a W 9 u M S 9 O V E c v Q X V 0 b 1 J l b W 9 2 Z W R D b 2 x 1 b W 5 z M S 5 7 T l R H c X V h b C w x M 3 0 m c X V v d D s s J n F 1 b 3 Q 7 U 2 V j d G l v b j E v T l R H L 0 F 1 d G 9 S Z W 1 v d m V k Q 2 9 s d W 1 u c z E u e 1 B y b 2 d E Z W x p d k l E L D E 0 f S Z x d W 9 0 O y w m c X V v d D t T Z W N 0 a W 9 u M S 9 O V E c v Q X V 0 b 1 J l b W 9 2 Z W R D b 2 x 1 b W 5 z M S 5 7 U H J n S U Q s M T V 9 J n F 1 b 3 Q 7 L C Z x d W 9 0 O 1 N l Y 3 R p b 2 4 x L 0 5 U R y 9 B d X R v U m V t b 3 Z l Z E N v b H V t b n M x L n t T d W J Q c m d J R C w x N n 0 m c X V v d D s s J n F 1 b 3 Q 7 U 2 V j d G l v b j E v T l R H L 0 F 1 d G 9 S Z W 1 v d m V k Q 2 9 s d W 1 u c z E u e 0 5 U R 1 J f a 1 d o L D E 3 f S Z x d W 9 0 O y w m c X V v d D t T Z W N 0 a W 9 u M S 9 O V E c v Q X V 0 b 1 J l b W 9 2 Z W R D b 2 x 1 b W 5 z M S 5 7 T m 9 0 Z X M s M T h 9 J n F 1 b 3 Q 7 L C Z x d W 9 0 O 1 N l Y 3 R p b 2 4 x L 0 5 U R y 9 B d X R v U m V t b 3 Z l Z E N v b H V t b n M x L n t E b 2 N 1 b W V u d G F 0 a W 9 u L D E 5 f S Z x d W 9 0 O y w m c X V v d D t T Z W N 0 a W 9 u M S 9 O V E c v Q X V 0 b 1 J l b W 9 2 Z W R D b 2 x 1 b W 5 z M S 5 7 U 3 R h d H V z L D I w f S Z x d W 9 0 O y w m c X V v d D t T Z W N 0 a W 9 u M S 9 O V E c v Q X V 0 b 1 J l b W 9 2 Z W R D b 2 x 1 b W 5 z M S 5 7 U E E s M j F 9 J n F 1 b 3 Q 7 L C Z x d W 9 0 O 1 N l Y 3 R p b 2 4 x L 0 5 U R y 9 B d X R v U m V t b 3 Z l Z E N v b H V t b n M x L n t O V E d S X 3 R o Z X J t L D I y f S Z x d W 9 0 O y w m c X V v d D t T Z W N 0 a W 9 u M S 9 O V E c v Q X V 0 b 1 J l b W 9 2 Z W R D b 2 x 1 b W 5 z M S 5 7 S X N Q c m 9 w b 3 N l Z C w y M 3 0 m c X V v d D s s J n F 1 b 3 Q 7 U 2 V j d G l v b j E v T l R H L 0 F 1 d G 9 S Z W 1 v d m V k Q 2 9 s d W 1 u c z E u e 1 N 0 Y X J 0 R G F 0 Z S w y N H 0 m c X V v d D s s J n F 1 b 3 Q 7 U 2 V j d G l v b j E v T l R H L 0 F 1 d G 9 S Z W 1 v d m V k Q 2 9 s d W 1 u c z E u e 0 V 4 c G l y e U R h d G U s M j V 9 J n F 1 b 3 Q 7 L C Z x d W 9 0 O 1 N l Y 3 R p b 2 4 x L 0 5 U R y 9 B d X R v U m V t b 3 Z l Z E N v b H V t b n M x L n t B R m F y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l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U R y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R H L 2 N v c 3 R l Z m Z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R H L 0 5 U R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U R 1 8 y M D I w L 1 N v c n R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D 9 c p L r x 9 U O M q h U a i o 2 m N w A A A A A C A A A A A A A D Z g A A w A A A A B A A A A B 8 b S J h d T f h P w j j 5 f c 7 3 1 q M A A A A A A S A A A C g A A A A E A A A A M C s 8 2 0 G Y P v / 4 R d T p l + B P Q N Q A A A A D 1 t M H W P U t B q z Z 7 B K Y l i e y g l Q 8 Z C v b 8 k 6 7 0 A Q f r 2 + 7 + 7 z 2 y 7 0 1 M c 6 J O G n O j f 9 y i r T q B h K z A L f e r P / M E z s n M t / c q H E b H 6 0 Z o m 2 s r 9 3 J Q b 6 y n A U A A A A 7 W I C Z 4 0 f p 7 4 V e W L K q y U e K B 2 9 L B Q = < / D a t a M a s h u p > 
</file>

<file path=customXml/itemProps1.xml><?xml version="1.0" encoding="utf-8"?>
<ds:datastoreItem xmlns:ds="http://schemas.openxmlformats.org/officeDocument/2006/customXml" ds:itemID="{A5973F0A-C6B2-4451-9B96-62A0A13C90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NTG_combos-proposed</vt:lpstr>
      <vt:lpstr>Pre_NTG_2020_2022-09-06</vt:lpstr>
      <vt:lpstr>DeliveryType fr DEER</vt:lpstr>
      <vt:lpstr>MeasAppType fr DEER</vt:lpstr>
      <vt:lpstr>MeasImpactType fr DEER</vt:lpstr>
      <vt:lpstr>NTG_2020 fr DEER</vt:lpstr>
      <vt:lpstr>NTG_2020_Map</vt:lpstr>
      <vt:lpstr>Records to be updated</vt:lpstr>
      <vt:lpstr>New 2026 NTG_ID Template</vt:lpstr>
      <vt:lpstr>New NTG_ID Template</vt:lpstr>
      <vt:lpstr>NTG_former fr DEER</vt:lpstr>
      <vt:lpstr>NTG_former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Stone, Elizabeth</cp:lastModifiedBy>
  <dcterms:created xsi:type="dcterms:W3CDTF">2021-06-17T01:58:30Z</dcterms:created>
  <dcterms:modified xsi:type="dcterms:W3CDTF">2024-08-23T17:54:03Z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2021-06-17T15:27:29Z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fd664a3e-fe8f-452a-9081-62ae96a15d75</vt:lpwstr>
  </property>
  <property fmtid="{D5CDD505-2E9C-101B-9397-08002B2CF9AE}" pid="8" name="MSIP_Label_22fbb032-08bf-4f1e-af46-2528cd3f96ca_ContentBits">
    <vt:lpwstr>0</vt:lpwstr>
  </property>
</Properties>
</file>